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Erin Walling\Box\INFORMATION TECHNOLOGY OPEN\OPS IT Documentation\Test App Excel Forms\Example Forms\"/>
    </mc:Choice>
  </mc:AlternateContent>
  <xr:revisionPtr revIDLastSave="0" documentId="8_{7304650A-0B22-491A-8684-3D88F7F61026}" xr6:coauthVersionLast="47" xr6:coauthVersionMax="47" xr10:uidLastSave="{00000000-0000-0000-0000-000000000000}"/>
  <workbookProtection lockStructure="1"/>
  <bookViews>
    <workbookView xWindow="38280" yWindow="-120" windowWidth="38640" windowHeight="21120" activeTab="1" xr2:uid="{00000000-000D-0000-FFFF-FFFF00000000}"/>
  </bookViews>
  <sheets>
    <sheet name="EXAMPLE OVERVIEW" sheetId="8" r:id="rId1"/>
    <sheet name="Reported Performance Table" sheetId="2" r:id="rId2"/>
    <sheet name="Components" sheetId="5" r:id="rId3"/>
    <sheet name="Master List" sheetId="4" state="hidden" r:id="rId4"/>
    <sheet name="Internal Data" sheetId="7" state="hidden" r:id="rId5"/>
    <sheet name="Version History" sheetId="6" state="hidden" r:id="rId6"/>
  </sheets>
  <externalReferences>
    <externalReference r:id="rId7"/>
    <externalReference r:id="rId8"/>
  </externalReferences>
  <definedNames>
    <definedName name="_xlnm._FilterDatabase" localSheetId="2" hidden="1">Components!$A$8:$D$8</definedName>
    <definedName name="_xlnm._FilterDatabase" localSheetId="3" hidden="1">'Master List'!$B$382:$B$390</definedName>
    <definedName name="_xlnm._FilterDatabase" localSheetId="1" hidden="1">'Reported Performance Table'!$A$8:$CF$8</definedName>
    <definedName name="A1lampExternalDriverULTypeCLamps">'Master List'!$BH$41:$BH$56</definedName>
    <definedName name="A1x4LuminairesforAmbientLightingofInteriorCommercialSpaces">'Master List'!$V$41:$V$48</definedName>
    <definedName name="A2G11BaseReplacementLamps">'Master List'!$Y$6:$Y$21</definedName>
    <definedName name="A2G11BaseReplacementLamps_GAFourPinBaseReplacementLampsForCFLs_Cat">'Master List'!$AM$61:$AM$65</definedName>
    <definedName name="A2lampExternalDriverULTypeCLamps">'Master List'!$BI$41:$BI$56</definedName>
    <definedName name="A2x2LuminairesforAmbientLightingofInteriorCommercialSpaces">'Master List'!$U$41:$U$48</definedName>
    <definedName name="A2x4LuminairesforAmbientLightingofInteriorCommercialSpaces">'Master List'!$W$41:$W$48</definedName>
    <definedName name="A3lampExternalDriverULTypeCLamps">'Master List'!$BJ$41:$BJ$56</definedName>
    <definedName name="A4lampExternalDriverULTypeCLamps">'Master List'!$BK$41:$BK$56</definedName>
    <definedName name="A6lampExternalDriverULTypeCLamps">'Master List'!$BL$41:$BL$56</definedName>
    <definedName name="ArchitecturalFloodandSpotLuminaires">'Master List'!$N$41:$N$48</definedName>
    <definedName name="Bollards">'Master List'!$J$41:$J$48</definedName>
    <definedName name="BollardsURating">'Master List'!$I$118:$I$119</definedName>
    <definedName name="CaseLighting">'Master List'!$K$6:$K$21</definedName>
    <definedName name="CaseLighting_GAIndoorLuminaires_Cat">'Master List'!$S$61:$S$64</definedName>
    <definedName name="Category" localSheetId="0">'[1]Master List'!$B$11:$B$17</definedName>
    <definedName name="Category" localSheetId="5">'Master List'!$B$11:$B$17</definedName>
    <definedName name="Category">'Master List'!$B$11:$B$17</definedName>
    <definedName name="Category_Trim">'Master List'!$C$11:$C$17</definedName>
    <definedName name="Classification" localSheetId="0">'[1]Master List'!$B$132:$B$133</definedName>
    <definedName name="Classification" localSheetId="5">'Master List'!$B$133:$B$134</definedName>
    <definedName name="Classification">'Master List'!$B$133:$B$134</definedName>
    <definedName name="Component_Type" localSheetId="0">'[1]Master List'!$B$313:$B$314</definedName>
    <definedName name="Component_Type" localSheetId="5">'Master List'!$B$314:$B$315</definedName>
    <definedName name="Component_Type">'Master List'!$B$314:$B$315</definedName>
    <definedName name="Dimming_Capability_and_Range" localSheetId="0">'[1]Master List'!$B$270:$B$273</definedName>
    <definedName name="Dimming_Capability_and_Range" localSheetId="5">'Master List'!$B$271:$B$274</definedName>
    <definedName name="Dimming_Capability_and_Range">'Master List'!$B$271:$B$274</definedName>
    <definedName name="DirectLinearAmbientLuminaires">'Master List'!$X$41:$X$48</definedName>
    <definedName name="DisplayCaseLuminaires">'Master List'!$T$41:$T$48</definedName>
    <definedName name="DualModeInternalDriverULTypeAandTypeB">'Master List'!$BM$41:$BM$56</definedName>
    <definedName name="FALD_Type" localSheetId="0">'[1]Master List'!$B$308:$B$310</definedName>
    <definedName name="FALD_Type" localSheetId="5">'Master List'!$B$309:$B$311</definedName>
    <definedName name="FALD_Type">'Master List'!$B$309:$B$311</definedName>
    <definedName name="FourPinBaseReplacementLampsForCFLs_Cat">'Master List'!$L$107:$L$109</definedName>
    <definedName name="FuelPumpCanopyLuminaires">'Master List'!$L$41:$L$48</definedName>
    <definedName name="FuelPumpCanopyURating">'Master List'!$J$118:$J$120</definedName>
    <definedName name="General_Application" localSheetId="0">'[1]Master List'!$B$20:$B$39</definedName>
    <definedName name="General_Application" localSheetId="5">'Master List'!$B$20:$B$39</definedName>
    <definedName name="General_Application">'Master List'!$B$20:$B$39</definedName>
    <definedName name="General_Application_Trim">'Master List'!$C$20:$C$39</definedName>
    <definedName name="HighBay">'Master List'!$N$6:$N$21</definedName>
    <definedName name="HighBay_GAIndoorLuminaires_Cat">'Master List'!$X$61:$X$66</definedName>
    <definedName name="HighBay_GAIndoorRetrofitKit_Cat">'Master List'!$Y$61</definedName>
    <definedName name="HighBay_GAMogulE39ScrewBaseReplacementsforHIDLamps_Cat">'Master List'!$Z$61:$Z$62</definedName>
    <definedName name="HighBayAisleLuminaires">'Master List'!$AB$41:$AB$48</definedName>
    <definedName name="HighBayLuminairesforCommercialandIndustrialBuildings">'Master List'!$Z$41:$Z$48</definedName>
    <definedName name="HighOutput">'Master List'!$H$6:$H$37</definedName>
    <definedName name="HighOutput_GAMogulE39ScrewBaseReplacementsforHIDLamps_Cat">'Master List'!$N$61:$N$70</definedName>
    <definedName name="HighOutput_GAOutdoorLuminaires_Cat">'Master List'!$L$61:$L$84</definedName>
    <definedName name="HighOutput_GAOutdoorRetrofitKit_Cat">'Master List'!$M$61:$M$66</definedName>
    <definedName name="HorizontallyMountedLamps">'Master List'!$X$6:$X$21</definedName>
    <definedName name="HorizontallyMountedLamps_GAFourPinBaseReplacementLampsForCFLs_Cat">'Master List'!$AL$61</definedName>
    <definedName name="HorizontalRefrigeratedCaseLuminaires">'Master List'!$S$41:$S$48</definedName>
    <definedName name="IndoorLuminaires_Cat">'Master List'!$G$107:$G$112</definedName>
    <definedName name="IndoorRetrofitKit_Cat">'Master List'!$I$107:$I$110</definedName>
    <definedName name="Integral_Control_Capability_Full_List">'Master List'!$B$253:$B$268</definedName>
    <definedName name="IntegratedRetrofitKitsfor1x4Luminaires">'Master List'!$AV$41:$AV$48</definedName>
    <definedName name="IntegratedRetrofitKitsfor2x2Luminaires">'Master List'!$AT$41:$AT$48</definedName>
    <definedName name="IntegratedRetrofitKitsfor2x4Luminaires">'Master List'!$AX$41:$AX$48</definedName>
    <definedName name="InteriorDirectional">'Master List'!$J$6:$J$21</definedName>
    <definedName name="InteriorDirectional_GAIndoorLuminaires_Cat">'Master List'!$R$61:$R$65</definedName>
    <definedName name="InternalDriverLineVoltageULTypeBLamps">'Master List'!$BG$41:$BG$56</definedName>
    <definedName name="LandscapeAccentFloodandSpotLuminaires">'Master List'!$M$41:$M$48</definedName>
    <definedName name="LinearAmbient">'Master List'!$M$6:$M$21</definedName>
    <definedName name="LinearAmbient_GAIndoorLuminaires_Cat">'Master List'!$V$61:$V$65</definedName>
    <definedName name="LinearAmbient_GAIndoorRetrofitKit_Cat">'Master List'!$W$61</definedName>
    <definedName name="LinearAmbientLuminaireswIndirectcomponent">'Master List'!$Y$41:$Y$48</definedName>
    <definedName name="LinearReplacementLamp_Cat">'Master List'!$J$107:$J$113</definedName>
    <definedName name="LinearRetrofitKitsfor1x4Luminaires">'Master List'!$AU$41:$AU$48</definedName>
    <definedName name="LinearRetrofitKitsfor2x2Luminaires">'Master List'!$AS$41:$AS$48</definedName>
    <definedName name="LinearRetrofitKitsfor2x4Luminaires">'Master List'!$AW$41:$AW$48</definedName>
    <definedName name="LowBay">'Master List'!$O$6:$O$21</definedName>
    <definedName name="LowBay_GAIndoorLuminaires_Cat">'Master List'!$AA$61:$AA$65</definedName>
    <definedName name="LowBay_GAIndoorRetrofitKit_Cat">'Master List'!$AB$61</definedName>
    <definedName name="LowBay_GAMogulE39ScrewBaseReplacementsforHIDLamps_Cat">'Master List'!$AC$61:$AC$62</definedName>
    <definedName name="LowBayLuminairesforCommercialandIndustrialBuildings">'Master List'!$AA$41:$AA$48</definedName>
    <definedName name="LowOutput">'Master List'!$F$6:$F$37</definedName>
    <definedName name="LowOutput_GAMogulE39ScrewBaseReplacementsforHIDLamps_Cat">'Master List'!$H$61:$H$70</definedName>
    <definedName name="LowOutput_GAOutdoorLuminaires_Cat">'Master List'!$F$61:$F$85</definedName>
    <definedName name="LowOutput_GAOutdoorRetrofitKit_Cat">'Master List'!$G$61:$G$66</definedName>
    <definedName name="LUNA_CCT">'Master List'!$B$333:$B$341</definedName>
    <definedName name="LUNA_Dimming">'Master List'!$B$273:$B$274</definedName>
    <definedName name="LUNA_eligible" localSheetId="0">'[2]Master List'!$AN$61:$AN$71</definedName>
    <definedName name="LUNA_eligible">'Master List'!$AN$61:$AN$71</definedName>
    <definedName name="MidOutput">'Master List'!$G$6:$G$37</definedName>
    <definedName name="MidOutput_GAMogulE39ScrewBaseReplacementsforHIDLamps_Cat">'Master List'!$K$61:$K$70</definedName>
    <definedName name="MidOutput_GAOutdoorLuminaires_Cat">'Master List'!$I$61:$I$84</definedName>
    <definedName name="MidOutput_GAOutdoorRetrofitKit_Cat">'Master List'!$J$61:$J$66</definedName>
    <definedName name="MogulE39ScrewBaseReplacementsforHIDLamps_Cat">'Master List'!$K$107:$K$112</definedName>
    <definedName name="NEMA_Beam_Spread" localSheetId="0">'[1]Master List'!$B$182:$B$188</definedName>
    <definedName name="NEMA_Beam_Spread" localSheetId="5">'Master List'!$B$183:$B$189</definedName>
    <definedName name="NEMA_Beam_Spread">'Master List'!$B$183:$B$189</definedName>
    <definedName name="No">'Master List'!$B$330:$B$330</definedName>
    <definedName name="OutdoorFullCutoffWallMountedAreaLuminaires">'Master List'!$H$41:$H$48</definedName>
    <definedName name="OutdoorFullCutoffWallMountedAreaURating">'Master List'!$H$118:$H$120</definedName>
    <definedName name="OutdoorLuminaires_Cat">'Master List'!$F$107:$F$110</definedName>
    <definedName name="OutdoorNonCutoffandSemiCutoffWallMountedAreaLuminaires">'Master List'!$I$41:$I$48</definedName>
    <definedName name="OutdoorPoleArmMountedAreaandRoadwayLuminaires">'Master List'!$F$41:$F$48</definedName>
    <definedName name="OutdoorPoleArmMountedAreaAndRoadwayURating">'Master List'!$F$118:$F$119</definedName>
    <definedName name="OutdoorPoleArmMountedDecorativeLuminaires">'Master List'!$G$41:$G$48</definedName>
    <definedName name="OutdoorPoleArmMountedDecorativeURating">'Master List'!$G$118:$G$120</definedName>
    <definedName name="OutdoorRetrofitKit_Cat">'Master List'!$H$107:$H$110</definedName>
    <definedName name="ParkingGarageLuminaires">'Master List'!$K$41:$K$48</definedName>
    <definedName name="PleaseSelectFromDropDown_Cat">'Master List'!$M$107</definedName>
    <definedName name="PUD">'Master List'!$B$42:$B$129</definedName>
    <definedName name="PUD_Trim">'Master List'!$C$42:$C$129</definedName>
    <definedName name="ReplacementLampsforFuelPumpCanopyLuminairesTypeB">'Master List'!$AQ$41:$AQ$56</definedName>
    <definedName name="ReplacementLampsforFuelPumpCanopyLuminairesTypeC">'Master List'!$AR$41:$AR$56</definedName>
    <definedName name="ReplacementLampsforHighBayLuminairesTypeB">'Master List'!$BB$41:$BB$56</definedName>
    <definedName name="ReplacementLampsforHighBayLuminairesTypeC">'Master List'!$BC$41:$BC$56</definedName>
    <definedName name="ReplacementLampsforLowBayLuminairesTypeB">'Master List'!$BD$41:$BD$56</definedName>
    <definedName name="ReplacementLampsforLowBayLuminairesTypeC">'Master List'!$BE$41:$BE$56</definedName>
    <definedName name="ReplacementLampsforOutdoorFullCutoffWallMountedAreaLuminairesTypeB">'Master List'!$AM$41:$AM$56</definedName>
    <definedName name="ReplacementLampsforOutdoorFullCutoffWallMountedAreaLuminairesTypeC">'Master List'!$AN$41:$AN$56</definedName>
    <definedName name="ReplacementLampsforOutdoorPoleArmMountedAreaandRoadwayLuminairesTypeB">'Master List'!$AI$41:$AI$56</definedName>
    <definedName name="ReplacementLampsforOutdoorPoleArmMountedAreaandRoadwayLuminairesTypeC">'Master List'!$AJ$41:$AJ$56</definedName>
    <definedName name="ReplacementLampsforOutdoorPoleArmMountedDecorativeLuminairesTypeB">'Master List'!$AK$41:$AK$56</definedName>
    <definedName name="ReplacementLampsforOutdoorPoleArmMountedDecorativeLuminairesTypeC">'Master List'!$AL$41:$AL$56</definedName>
    <definedName name="ReplacementLampsforParkingGarageLuminairesTypeB">'Master List'!$AO$41:$AO$56</definedName>
    <definedName name="ReplacementLampsforParkingGarageLuminairesTypeC">'Master List'!$AP$41:$AP$56</definedName>
    <definedName name="ReplacementLampsPlugandPlayULTypeA">'Master List'!$BF$41:$BF$56</definedName>
    <definedName name="Reported_BUG" localSheetId="0">'[1]Master List'!$B$199:$B$204</definedName>
    <definedName name="Reported_BUG" localSheetId="5">'Master List'!$B$200:$B$205</definedName>
    <definedName name="Reported_BUG">'Master List'!$B$200:$B$205</definedName>
    <definedName name="Reported_CCT" localSheetId="0">'[1]Master List'!$B$136:$B$179</definedName>
    <definedName name="Reported_CCT" localSheetId="5">'Master List'!$B$137:$B$180</definedName>
    <definedName name="Reported_CCT">'Master List'!$B$137:$B$180</definedName>
    <definedName name="RetrofitKitsforDirectLinearAmbientLuminaires">'Master List'!$AY$41:$AY$48</definedName>
    <definedName name="RetrofitKitsforFuelPumpCanopyLuminaires">'Master List'!$AH$41:$AH$48</definedName>
    <definedName name="RetrofitKitsforHighBayLuminairesforCommercialandIndustrialBuildings">'Master List'!$AZ$41:$AZ$48</definedName>
    <definedName name="RetrofitKitsforLargeOutdoorPoleArmMountedAreaandRoadwayLuminaires">'Master List'!$AE$41:$AE$48</definedName>
    <definedName name="RetrofitKitsforLowBayLuminairesforCommercialandIndustrialBuildings">'Master List'!$BA$41:$BA$48</definedName>
    <definedName name="RetrofitKitsforOutdoorFullCutoffWallMountedAreaLuminaires">'Master List'!$AF$41:$AF$48</definedName>
    <definedName name="RetrofitKitsforOutdoorPoleArmMountedAreaandRoadwayLuminaires">'Master List'!$AC$41:$AC$48</definedName>
    <definedName name="RetrofitKitsforOutdoorPoleArmMountedDecorativeLuminaires">'Master List'!$AD$41:$AD$48</definedName>
    <definedName name="RetrofitKitsforParkingGarageLuminaires">'Master List'!$AG$41:$AG$48</definedName>
    <definedName name="Sensor_Receptacle_Standard_LUNA" localSheetId="0">'[1]Master List'!$B$317:$B$323</definedName>
    <definedName name="Sensor_Receptacle_Standard_LUNA">'Master List'!$B$318:$B$324</definedName>
    <definedName name="Sensor_Type_Full_List">'Master List'!$B$208:$B$250</definedName>
    <definedName name="Specialty1x1LuminairesforAmbientLightingofInteriorCommercialSpaces">'Master List'!$BN$41:$BN$48</definedName>
    <definedName name="Specialty1x2LuminairesforAmbientLightingofInteriorCommercialSpaces">'Master List'!$BO$41:$BO$48</definedName>
    <definedName name="SpecialtyCanopyLighting">'Master List'!$BP$41:$BP$48</definedName>
    <definedName name="SpecialtyCanopyLightingURating">'Master List'!$N$118:$N$120</definedName>
    <definedName name="SpecialtyDirectionalFuelPumpCanopyLuminaires">'Master List'!$BR$41:$BR$48</definedName>
    <definedName name="SpecialtyDirectionalFuelPumpCanopyURating">'Master List'!$O$118:$O$120</definedName>
    <definedName name="SpecialtyDirectLinearAmbientLuminairesWiderthan12inches">'Master List'!$BQ$41:$BQ$48</definedName>
    <definedName name="SpecialtyDoubleWallWash">'Master List'!$BS$41:$BS$48</definedName>
    <definedName name="SpecialtyHazardousAreaLighting">'Master List'!$BT$41:$BT$48</definedName>
    <definedName name="SpecialtyHazardousAreaURating">'Master List'!$K$118:$K$119</definedName>
    <definedName name="SpecialtyHazardousDirectLinearAmbientLuminaires">'Master List'!$BU$41:$BU$48</definedName>
    <definedName name="SpecialtyHazardousEnvironmentHighBay">'Master List'!$BV$41:$BV$48</definedName>
    <definedName name="SpecialtyHazardousEnvironmentLowBay">'Master List'!$BW$41:$BW$48</definedName>
    <definedName name="SpecialtyHazardousFloodandSpotLuminaires">'Master List'!$BX$41:$BX$48</definedName>
    <definedName name="SpecialtyHazardousOutdoorPoleArmMountedAreaandRoadwayLuminaires">'Master List'!$BY$41:$BY$48</definedName>
    <definedName name="SpecialtyHazardousOutdoorPoleArmMountedAreaAndRoadwayURating">'Master List'!$L$118:$L$119</definedName>
    <definedName name="SpecialtyHazardousWallMountedLuminaire">'Master List'!$BZ$41:$BZ$48</definedName>
    <definedName name="SpecialtyHazardousWallMountedURating">'Master List'!$M$118:$M$119</definedName>
    <definedName name="SpecialtyIndirectFuelPumpCanopy">'Master List'!$CA$41:$CA$48</definedName>
    <definedName name="SpecialtyIndirectHighBay">'Master List'!$CC$41:$CC$48</definedName>
    <definedName name="SpecialtyIndirectLowBay">'Master List'!$CB$41:$CB$48</definedName>
    <definedName name="SpecialtyIndoorFlood">'Master List'!$CD$41:$CD$48</definedName>
    <definedName name="SpecialtyMetricTroffer">'Master List'!$CE$41:$CE$48</definedName>
    <definedName name="SpecialtyNatatoriumLighting">'Master List'!$CF$41:$CF$48</definedName>
    <definedName name="SpecialtyNonCutoffWallPack">'Master List'!$CG$41:$CG$48</definedName>
    <definedName name="SpecialtyOther">'Master List'!$CO$41:$CO$48</definedName>
    <definedName name="SpecialtySoffitLighting">'Master List'!$CH$41:$CH$48</definedName>
    <definedName name="SpecialtySpecialtyDimensionTroffers">'Master List'!$CI$41:$CI$48</definedName>
    <definedName name="SpecialtySpecialtyFlood">'Master List'!$CJ$41:$CJ$48</definedName>
    <definedName name="SpecialtySportsFlood">'Master List'!$CK$41:$CK$48</definedName>
    <definedName name="SpecialtyTransportation">'Master List'!$CL$41:$CL$48</definedName>
    <definedName name="SpecialtyTransportationURating">'Master List'!$P$118:$P$120</definedName>
    <definedName name="SpecialtyTunnelLighting">'Master List'!$CM$41:$CM$48</definedName>
    <definedName name="SpecialtyWallGrazingSlicing">'Master List'!$CN$41:$CN$48</definedName>
    <definedName name="StairwellandPassagewayLuminaires">'Master List'!$O$41:$O$48</definedName>
    <definedName name="T5FourFoot">'Master List'!$Q$6:$Q$21</definedName>
    <definedName name="T5FourFoot_GALinearReplacementLamp_Cat">'Master List'!$AE$61:$AE$67</definedName>
    <definedName name="T5HOFourFoot">'Master List'!$R$6:$R$21</definedName>
    <definedName name="T5HOFourFoot_GALinearReplacementLamp_Cat">'Master List'!$AF$61:$AF$68</definedName>
    <definedName name="T8EightFoot">'Master List'!$V$6:$V$21</definedName>
    <definedName name="T8EightFoot_GALinearReplacementLamp_Cat">'Master List'!$AJ$61:$AJ$65</definedName>
    <definedName name="T8FourFoot">'Master List'!$P$6:$P$21</definedName>
    <definedName name="T8FourFoot_GALinearReplacementLamp_Cat">'Master List'!$AD$61:$AD$67</definedName>
    <definedName name="T8ThreeFoot">'Master List'!$U$6:$U$21</definedName>
    <definedName name="T8ThreeFoot_GALinearReplacementLamp_Cat">'Master List'!$AI$61:$AI$65</definedName>
    <definedName name="T8TwoFoot">'Master List'!$S$6:$S$21</definedName>
    <definedName name="T8TwoFoot_GALinearReplacementLamp_Cat">'Master List'!$AG$61:$AG$67</definedName>
    <definedName name="TrackorMonoPointDirectionalLuminaires">'Master List'!$Q$41:$Q$48</definedName>
    <definedName name="Troffer">'Master List'!$L$6:$L$21</definedName>
    <definedName name="Troffer_GAIndoorLuminaires_Cat">'Master List'!$T$61:$T$68</definedName>
    <definedName name="Troffer_GAIndoorRetrofitKit_Cat">'Master List'!$U$61:$U$66</definedName>
    <definedName name="UBendReplacementLamps">'Master List'!$T$6:$T$21</definedName>
    <definedName name="UBendReplacementLamps_GALinearReplacementLamp_Cat">'Master List'!$AH$61:$AH$66</definedName>
    <definedName name="UGR_Bin" localSheetId="0">'[1]Master List'!$B$191:$B$196</definedName>
    <definedName name="UGR_Bin" localSheetId="5">'Master List'!$B$192:$B$197</definedName>
    <definedName name="UGR_Bin">'Master List'!$B$192:$B$197</definedName>
    <definedName name="Version_History_Change_Type" localSheetId="5">'Master List'!$B$7:$B$8</definedName>
    <definedName name="Version_History_Change_Type">'Master List'!$B$7:$B$8</definedName>
    <definedName name="VerticallyMountedLamps">'Master List'!$W$6:$W$21</definedName>
    <definedName name="VerticallyMountedLamps_GAFourPinBaseReplacementLampsForCFLs_Cat">'Master List'!$AK$61</definedName>
    <definedName name="VerticalRefrigeratedCaseLuminaires">'Master List'!$R$41:$R$48</definedName>
    <definedName name="VeryHighOutput">'Master List'!$I$6:$I$37</definedName>
    <definedName name="VeryHighOutput_GAMogulE39ScrewBaseReplacementsforHIDLamps_Cat">'Master List'!$Q$61:$Q$70</definedName>
    <definedName name="VeryHighOutput_GAOutdoorLuminaires_Cat">'Master List'!$O$61:$O$84</definedName>
    <definedName name="VeryHighOutput_GAOutdoorRetrofitKit_Cat">'Master List'!$P$61:$P$66</definedName>
    <definedName name="WallWashLuminaires">'Master List'!$P$41:$P$48</definedName>
    <definedName name="Wired_Communication_Protocol" localSheetId="0">'[1]Master List'!$B$276:$B$291</definedName>
    <definedName name="Wired_Communication_Protocol" localSheetId="5">'Master List'!$B$278:$B$292</definedName>
    <definedName name="Wired_Communication_Protocol">'Master List'!$B$277:$B$292</definedName>
    <definedName name="Wireless_Communication_Protocol" localSheetId="0">'[1]Master List'!$B$294:$B$301</definedName>
    <definedName name="Wireless_Communication_Protocol" localSheetId="5">'Master List'!$B$296:$B$302</definedName>
    <definedName name="Wireless_Communication_Protocol">'Master List'!$B$295:$B$302</definedName>
    <definedName name="Yes_No" localSheetId="0">'[1]Master List'!$B$304:$B$305</definedName>
    <definedName name="Yes_No" localSheetId="5">'Master List'!$B$305:$B$306</definedName>
    <definedName name="Yes_No">'Master List'!$B$305:$B$306</definedName>
    <definedName name="Z_F092BC4C_24E2_4F37_8B15_63CD85F12429_.wvu.Rows" localSheetId="1" hidden="1">'Reported Performance Table'!$8:$8</definedName>
  </definedNames>
  <calcPr calcId="191028" fullPrecision="0"/>
  <customWorkbookViews>
    <customWorkbookView name="Andrew Baltimore - Personal View" guid="{F092BC4C-24E2-4F37-8B15-63CD85F12429}" mergeInterval="0" personalView="1" maximized="1" xWindow="3278" yWindow="13" windowWidth="1296" windowHeight="1040" tabRatio="650" activeSheetId="1"/>
    <customWorkbookView name="Bryan Lockwood - Personal View" guid="{B3932255-588A-4E85-91CF-65C36B1A0722}" mergeInterval="0" personalView="1" maximized="1" xWindow="-8" yWindow="-8" windowWidth="1382" windowHeight="784" tabRatio="650" activeSheetId="2"/>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AD5" i="2" s="1"/>
  <c r="R5" i="2"/>
  <c r="AV5" i="2"/>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663" i="7"/>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I11" i="7"/>
  <c r="J11" i="7" s="1"/>
  <c r="I12" i="7"/>
  <c r="J12" i="7" s="1"/>
  <c r="I13" i="7"/>
  <c r="J13" i="7" s="1"/>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I10" i="7"/>
  <c r="J10" i="7" s="1"/>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K10"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N77" i="7"/>
  <c r="N78" i="7"/>
  <c r="N79" i="7"/>
  <c r="N80" i="7"/>
  <c r="N81" i="7"/>
  <c r="N82" i="7"/>
  <c r="N83" i="7"/>
  <c r="N84" i="7"/>
  <c r="N85" i="7"/>
  <c r="N86" i="7"/>
  <c r="N87" i="7"/>
  <c r="N88" i="7"/>
  <c r="N89" i="7"/>
  <c r="N90" i="7"/>
  <c r="N91" i="7"/>
  <c r="N92" i="7"/>
  <c r="N93"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N164" i="7"/>
  <c r="N165" i="7"/>
  <c r="N166" i="7"/>
  <c r="N167" i="7"/>
  <c r="N168" i="7"/>
  <c r="N169" i="7"/>
  <c r="N170" i="7"/>
  <c r="N171" i="7"/>
  <c r="N172" i="7"/>
  <c r="N173" i="7"/>
  <c r="N174" i="7"/>
  <c r="N175" i="7"/>
  <c r="N176" i="7"/>
  <c r="N177" i="7"/>
  <c r="N178" i="7"/>
  <c r="N179" i="7"/>
  <c r="N180" i="7"/>
  <c r="N181" i="7"/>
  <c r="N182" i="7"/>
  <c r="N183" i="7"/>
  <c r="N184" i="7"/>
  <c r="N185" i="7"/>
  <c r="N186" i="7"/>
  <c r="N187" i="7"/>
  <c r="N188" i="7"/>
  <c r="N189" i="7"/>
  <c r="N190" i="7"/>
  <c r="N191" i="7"/>
  <c r="N192" i="7"/>
  <c r="N193" i="7"/>
  <c r="N194" i="7"/>
  <c r="N195" i="7"/>
  <c r="N196" i="7"/>
  <c r="N197" i="7"/>
  <c r="N198" i="7"/>
  <c r="N199" i="7"/>
  <c r="N200" i="7"/>
  <c r="N201" i="7"/>
  <c r="N202" i="7"/>
  <c r="N203" i="7"/>
  <c r="N204" i="7"/>
  <c r="N205" i="7"/>
  <c r="N206" i="7"/>
  <c r="N207" i="7"/>
  <c r="N208" i="7"/>
  <c r="N209" i="7"/>
  <c r="N210" i="7"/>
  <c r="N211" i="7"/>
  <c r="N212" i="7"/>
  <c r="N213" i="7"/>
  <c r="N214" i="7"/>
  <c r="N215" i="7"/>
  <c r="N216" i="7"/>
  <c r="N217" i="7"/>
  <c r="N218" i="7"/>
  <c r="N219" i="7"/>
  <c r="N220" i="7"/>
  <c r="N221" i="7"/>
  <c r="N222" i="7"/>
  <c r="N223" i="7"/>
  <c r="N224" i="7"/>
  <c r="N225" i="7"/>
  <c r="N226" i="7"/>
  <c r="N227" i="7"/>
  <c r="N228" i="7"/>
  <c r="N229" i="7"/>
  <c r="N230" i="7"/>
  <c r="N231" i="7"/>
  <c r="N232" i="7"/>
  <c r="N233" i="7"/>
  <c r="N234" i="7"/>
  <c r="N235" i="7"/>
  <c r="N236" i="7"/>
  <c r="N237" i="7"/>
  <c r="N238" i="7"/>
  <c r="N239" i="7"/>
  <c r="N240" i="7"/>
  <c r="N241" i="7"/>
  <c r="N242" i="7"/>
  <c r="N243" i="7"/>
  <c r="N244" i="7"/>
  <c r="N245" i="7"/>
  <c r="N246" i="7"/>
  <c r="N247" i="7"/>
  <c r="N248" i="7"/>
  <c r="N249" i="7"/>
  <c r="N250" i="7"/>
  <c r="N251" i="7"/>
  <c r="N252" i="7"/>
  <c r="N253" i="7"/>
  <c r="N254" i="7"/>
  <c r="N255" i="7"/>
  <c r="N256" i="7"/>
  <c r="N257" i="7"/>
  <c r="N258" i="7"/>
  <c r="N259" i="7"/>
  <c r="N260" i="7"/>
  <c r="N261" i="7"/>
  <c r="N262" i="7"/>
  <c r="N263" i="7"/>
  <c r="N264" i="7"/>
  <c r="N265" i="7"/>
  <c r="N266" i="7"/>
  <c r="N267" i="7"/>
  <c r="N268" i="7"/>
  <c r="N269" i="7"/>
  <c r="N270" i="7"/>
  <c r="N271" i="7"/>
  <c r="N272" i="7"/>
  <c r="N273" i="7"/>
  <c r="N274" i="7"/>
  <c r="N275" i="7"/>
  <c r="N276" i="7"/>
  <c r="N277" i="7"/>
  <c r="N278" i="7"/>
  <c r="N279" i="7"/>
  <c r="N280" i="7"/>
  <c r="N281" i="7"/>
  <c r="N282" i="7"/>
  <c r="N283" i="7"/>
  <c r="N284" i="7"/>
  <c r="N285" i="7"/>
  <c r="N286" i="7"/>
  <c r="N287" i="7"/>
  <c r="N288" i="7"/>
  <c r="N289" i="7"/>
  <c r="N290" i="7"/>
  <c r="N291" i="7"/>
  <c r="N292" i="7"/>
  <c r="N293" i="7"/>
  <c r="N294" i="7"/>
  <c r="N295" i="7"/>
  <c r="N296" i="7"/>
  <c r="N297" i="7"/>
  <c r="N298" i="7"/>
  <c r="N299" i="7"/>
  <c r="N300" i="7"/>
  <c r="N301" i="7"/>
  <c r="N302" i="7"/>
  <c r="N303" i="7"/>
  <c r="N304" i="7"/>
  <c r="N305" i="7"/>
  <c r="N306" i="7"/>
  <c r="N307" i="7"/>
  <c r="N308" i="7"/>
  <c r="N309" i="7"/>
  <c r="N310" i="7"/>
  <c r="N311" i="7"/>
  <c r="N312" i="7"/>
  <c r="N313" i="7"/>
  <c r="N314" i="7"/>
  <c r="N315" i="7"/>
  <c r="N316" i="7"/>
  <c r="N317" i="7"/>
  <c r="N318" i="7"/>
  <c r="N319" i="7"/>
  <c r="N320" i="7"/>
  <c r="N321" i="7"/>
  <c r="N322" i="7"/>
  <c r="N323" i="7"/>
  <c r="N324" i="7"/>
  <c r="N325" i="7"/>
  <c r="N326" i="7"/>
  <c r="N327" i="7"/>
  <c r="N328" i="7"/>
  <c r="N329" i="7"/>
  <c r="N330" i="7"/>
  <c r="N331" i="7"/>
  <c r="N332" i="7"/>
  <c r="N333" i="7"/>
  <c r="N334" i="7"/>
  <c r="N335" i="7"/>
  <c r="N336" i="7"/>
  <c r="N337" i="7"/>
  <c r="N338" i="7"/>
  <c r="N339" i="7"/>
  <c r="N340" i="7"/>
  <c r="N341" i="7"/>
  <c r="N342" i="7"/>
  <c r="N343" i="7"/>
  <c r="N344" i="7"/>
  <c r="N345" i="7"/>
  <c r="N346" i="7"/>
  <c r="N347" i="7"/>
  <c r="N348" i="7"/>
  <c r="N349" i="7"/>
  <c r="N350" i="7"/>
  <c r="N351" i="7"/>
  <c r="N352" i="7"/>
  <c r="N353" i="7"/>
  <c r="N354" i="7"/>
  <c r="N355" i="7"/>
  <c r="N356" i="7"/>
  <c r="N357" i="7"/>
  <c r="N358" i="7"/>
  <c r="N359" i="7"/>
  <c r="N360" i="7"/>
  <c r="N361" i="7"/>
  <c r="N362" i="7"/>
  <c r="N363" i="7"/>
  <c r="N364" i="7"/>
  <c r="N365" i="7"/>
  <c r="N366" i="7"/>
  <c r="N367" i="7"/>
  <c r="N368" i="7"/>
  <c r="N369" i="7"/>
  <c r="N370" i="7"/>
  <c r="N371" i="7"/>
  <c r="N372" i="7"/>
  <c r="N373" i="7"/>
  <c r="N374" i="7"/>
  <c r="N375" i="7"/>
  <c r="N376" i="7"/>
  <c r="N377" i="7"/>
  <c r="N378" i="7"/>
  <c r="N379" i="7"/>
  <c r="N380" i="7"/>
  <c r="N381" i="7"/>
  <c r="N382" i="7"/>
  <c r="N383" i="7"/>
  <c r="N384" i="7"/>
  <c r="N385" i="7"/>
  <c r="N386" i="7"/>
  <c r="N387" i="7"/>
  <c r="N388" i="7"/>
  <c r="N389" i="7"/>
  <c r="N390" i="7"/>
  <c r="N391" i="7"/>
  <c r="N392" i="7"/>
  <c r="N393" i="7"/>
  <c r="N394" i="7"/>
  <c r="N395" i="7"/>
  <c r="N396" i="7"/>
  <c r="N397" i="7"/>
  <c r="N398" i="7"/>
  <c r="N399" i="7"/>
  <c r="N400" i="7"/>
  <c r="N401" i="7"/>
  <c r="N402" i="7"/>
  <c r="N403" i="7"/>
  <c r="N404" i="7"/>
  <c r="N405" i="7"/>
  <c r="N406" i="7"/>
  <c r="N407" i="7"/>
  <c r="N408" i="7"/>
  <c r="N409" i="7"/>
  <c r="N410" i="7"/>
  <c r="N411" i="7"/>
  <c r="N412" i="7"/>
  <c r="N413" i="7"/>
  <c r="N414" i="7"/>
  <c r="N415" i="7"/>
  <c r="N416" i="7"/>
  <c r="N417" i="7"/>
  <c r="N418" i="7"/>
  <c r="N419" i="7"/>
  <c r="N420" i="7"/>
  <c r="N421" i="7"/>
  <c r="N422" i="7"/>
  <c r="N423" i="7"/>
  <c r="N424" i="7"/>
  <c r="N425" i="7"/>
  <c r="N426" i="7"/>
  <c r="N427" i="7"/>
  <c r="N428" i="7"/>
  <c r="N429" i="7"/>
  <c r="N430" i="7"/>
  <c r="N431" i="7"/>
  <c r="N432" i="7"/>
  <c r="N433" i="7"/>
  <c r="N434" i="7"/>
  <c r="N435" i="7"/>
  <c r="N436" i="7"/>
  <c r="N437" i="7"/>
  <c r="N438" i="7"/>
  <c r="N439" i="7"/>
  <c r="N440" i="7"/>
  <c r="N441" i="7"/>
  <c r="N442" i="7"/>
  <c r="N443" i="7"/>
  <c r="N444" i="7"/>
  <c r="N445" i="7"/>
  <c r="N446" i="7"/>
  <c r="N447" i="7"/>
  <c r="N448" i="7"/>
  <c r="N449" i="7"/>
  <c r="N450" i="7"/>
  <c r="N451" i="7"/>
  <c r="N452" i="7"/>
  <c r="N453" i="7"/>
  <c r="N454" i="7"/>
  <c r="N455" i="7"/>
  <c r="N456" i="7"/>
  <c r="N457" i="7"/>
  <c r="N458" i="7"/>
  <c r="N459" i="7"/>
  <c r="N460" i="7"/>
  <c r="N461" i="7"/>
  <c r="N462" i="7"/>
  <c r="N463" i="7"/>
  <c r="N464" i="7"/>
  <c r="N465" i="7"/>
  <c r="N466" i="7"/>
  <c r="N467" i="7"/>
  <c r="N468" i="7"/>
  <c r="N469" i="7"/>
  <c r="N470" i="7"/>
  <c r="N471" i="7"/>
  <c r="N472" i="7"/>
  <c r="N473" i="7"/>
  <c r="N474" i="7"/>
  <c r="N475" i="7"/>
  <c r="N476" i="7"/>
  <c r="N477" i="7"/>
  <c r="N478" i="7"/>
  <c r="N479" i="7"/>
  <c r="N480" i="7"/>
  <c r="N481" i="7"/>
  <c r="N482" i="7"/>
  <c r="N483" i="7"/>
  <c r="N484" i="7"/>
  <c r="N485" i="7"/>
  <c r="N486" i="7"/>
  <c r="N487" i="7"/>
  <c r="N488" i="7"/>
  <c r="N489" i="7"/>
  <c r="N490" i="7"/>
  <c r="N491" i="7"/>
  <c r="N492" i="7"/>
  <c r="N493" i="7"/>
  <c r="N494" i="7"/>
  <c r="N495" i="7"/>
  <c r="N496" i="7"/>
  <c r="N497" i="7"/>
  <c r="N498" i="7"/>
  <c r="N499" i="7"/>
  <c r="N500" i="7"/>
  <c r="N501" i="7"/>
  <c r="N502" i="7"/>
  <c r="N503" i="7"/>
  <c r="N504" i="7"/>
  <c r="N505" i="7"/>
  <c r="N506" i="7"/>
  <c r="N507" i="7"/>
  <c r="N508" i="7"/>
  <c r="N509" i="7"/>
  <c r="N510" i="7"/>
  <c r="N511" i="7"/>
  <c r="N512" i="7"/>
  <c r="N513" i="7"/>
  <c r="N514" i="7"/>
  <c r="N515" i="7"/>
  <c r="N516" i="7"/>
  <c r="N517" i="7"/>
  <c r="N518" i="7"/>
  <c r="N519" i="7"/>
  <c r="N520" i="7"/>
  <c r="N521" i="7"/>
  <c r="N522" i="7"/>
  <c r="N523" i="7"/>
  <c r="N524" i="7"/>
  <c r="N525" i="7"/>
  <c r="N526" i="7"/>
  <c r="N527" i="7"/>
  <c r="N528" i="7"/>
  <c r="N529" i="7"/>
  <c r="N530" i="7"/>
  <c r="N531" i="7"/>
  <c r="N532" i="7"/>
  <c r="N533" i="7"/>
  <c r="N534" i="7"/>
  <c r="N535" i="7"/>
  <c r="N536" i="7"/>
  <c r="N537" i="7"/>
  <c r="N538" i="7"/>
  <c r="N539" i="7"/>
  <c r="N540" i="7"/>
  <c r="N541" i="7"/>
  <c r="N542" i="7"/>
  <c r="N543" i="7"/>
  <c r="N544" i="7"/>
  <c r="N545" i="7"/>
  <c r="N546" i="7"/>
  <c r="N547" i="7"/>
  <c r="N548" i="7"/>
  <c r="N549" i="7"/>
  <c r="N550" i="7"/>
  <c r="N551" i="7"/>
  <c r="N552" i="7"/>
  <c r="N553" i="7"/>
  <c r="N554" i="7"/>
  <c r="N555" i="7"/>
  <c r="N556" i="7"/>
  <c r="N557" i="7"/>
  <c r="N558" i="7"/>
  <c r="N559" i="7"/>
  <c r="N560" i="7"/>
  <c r="N561" i="7"/>
  <c r="N562" i="7"/>
  <c r="N563" i="7"/>
  <c r="N564" i="7"/>
  <c r="N565" i="7"/>
  <c r="N566" i="7"/>
  <c r="N567" i="7"/>
  <c r="N568" i="7"/>
  <c r="N569" i="7"/>
  <c r="N570" i="7"/>
  <c r="N571" i="7"/>
  <c r="N572" i="7"/>
  <c r="N573" i="7"/>
  <c r="N574" i="7"/>
  <c r="N575" i="7"/>
  <c r="N576" i="7"/>
  <c r="N577" i="7"/>
  <c r="N578" i="7"/>
  <c r="N579" i="7"/>
  <c r="N580" i="7"/>
  <c r="N581" i="7"/>
  <c r="N582" i="7"/>
  <c r="N583" i="7"/>
  <c r="N584" i="7"/>
  <c r="N585" i="7"/>
  <c r="N586" i="7"/>
  <c r="N587" i="7"/>
  <c r="N588" i="7"/>
  <c r="N589" i="7"/>
  <c r="N590" i="7"/>
  <c r="N591" i="7"/>
  <c r="N592" i="7"/>
  <c r="N593" i="7"/>
  <c r="N594" i="7"/>
  <c r="N595" i="7"/>
  <c r="N596" i="7"/>
  <c r="N597" i="7"/>
  <c r="N598" i="7"/>
  <c r="N599" i="7"/>
  <c r="N600" i="7"/>
  <c r="N601" i="7"/>
  <c r="N602" i="7"/>
  <c r="N603" i="7"/>
  <c r="N604" i="7"/>
  <c r="N605" i="7"/>
  <c r="N606" i="7"/>
  <c r="N607" i="7"/>
  <c r="N608" i="7"/>
  <c r="N609" i="7"/>
  <c r="N610" i="7"/>
  <c r="N611" i="7"/>
  <c r="N612" i="7"/>
  <c r="N613" i="7"/>
  <c r="N614" i="7"/>
  <c r="N615" i="7"/>
  <c r="N616" i="7"/>
  <c r="N617" i="7"/>
  <c r="N618" i="7"/>
  <c r="N619" i="7"/>
  <c r="N620" i="7"/>
  <c r="N621" i="7"/>
  <c r="N622" i="7"/>
  <c r="N623" i="7"/>
  <c r="N624" i="7"/>
  <c r="N625" i="7"/>
  <c r="N626" i="7"/>
  <c r="N627" i="7"/>
  <c r="N628" i="7"/>
  <c r="N629" i="7"/>
  <c r="N630" i="7"/>
  <c r="N631" i="7"/>
  <c r="N632" i="7"/>
  <c r="N633" i="7"/>
  <c r="N634" i="7"/>
  <c r="N635" i="7"/>
  <c r="N636" i="7"/>
  <c r="N637" i="7"/>
  <c r="N638" i="7"/>
  <c r="N639" i="7"/>
  <c r="N640" i="7"/>
  <c r="N641" i="7"/>
  <c r="N642" i="7"/>
  <c r="N643" i="7"/>
  <c r="N644" i="7"/>
  <c r="N645" i="7"/>
  <c r="N646" i="7"/>
  <c r="N647" i="7"/>
  <c r="N648" i="7"/>
  <c r="N649" i="7"/>
  <c r="N650" i="7"/>
  <c r="N651" i="7"/>
  <c r="N652" i="7"/>
  <c r="N653" i="7"/>
  <c r="N654" i="7"/>
  <c r="N655" i="7"/>
  <c r="N656" i="7"/>
  <c r="N657" i="7"/>
  <c r="N658" i="7"/>
  <c r="N659" i="7"/>
  <c r="N660" i="7"/>
  <c r="N661" i="7"/>
  <c r="N662" i="7"/>
  <c r="N663" i="7"/>
  <c r="N664" i="7"/>
  <c r="N665" i="7"/>
  <c r="N666" i="7"/>
  <c r="N667" i="7"/>
  <c r="N668" i="7"/>
  <c r="N669" i="7"/>
  <c r="N670" i="7"/>
  <c r="N671" i="7"/>
  <c r="N672" i="7"/>
  <c r="N673" i="7"/>
  <c r="N674" i="7"/>
  <c r="N675" i="7"/>
  <c r="N676" i="7"/>
  <c r="N677" i="7"/>
  <c r="N678" i="7"/>
  <c r="N679" i="7"/>
  <c r="N680" i="7"/>
  <c r="N681" i="7"/>
  <c r="N682" i="7"/>
  <c r="N683" i="7"/>
  <c r="N684" i="7"/>
  <c r="N685" i="7"/>
  <c r="N686" i="7"/>
  <c r="N687" i="7"/>
  <c r="N688" i="7"/>
  <c r="N689" i="7"/>
  <c r="N690" i="7"/>
  <c r="N691" i="7"/>
  <c r="N692" i="7"/>
  <c r="N693" i="7"/>
  <c r="N694" i="7"/>
  <c r="N695" i="7"/>
  <c r="N696" i="7"/>
  <c r="N697" i="7"/>
  <c r="N698" i="7"/>
  <c r="N699" i="7"/>
  <c r="N700" i="7"/>
  <c r="N701" i="7"/>
  <c r="N702" i="7"/>
  <c r="N703" i="7"/>
  <c r="N704" i="7"/>
  <c r="N705" i="7"/>
  <c r="N706" i="7"/>
  <c r="N707" i="7"/>
  <c r="N708" i="7"/>
  <c r="N709" i="7"/>
  <c r="N710" i="7"/>
  <c r="N711" i="7"/>
  <c r="N712" i="7"/>
  <c r="N713" i="7"/>
  <c r="N714" i="7"/>
  <c r="N715" i="7"/>
  <c r="N716" i="7"/>
  <c r="N717" i="7"/>
  <c r="N718" i="7"/>
  <c r="N719" i="7"/>
  <c r="N720" i="7"/>
  <c r="N721" i="7"/>
  <c r="N722" i="7"/>
  <c r="N723" i="7"/>
  <c r="N724" i="7"/>
  <c r="N725" i="7"/>
  <c r="N726" i="7"/>
  <c r="N727" i="7"/>
  <c r="N728" i="7"/>
  <c r="N729" i="7"/>
  <c r="N730" i="7"/>
  <c r="N731" i="7"/>
  <c r="N732" i="7"/>
  <c r="N733" i="7"/>
  <c r="N734" i="7"/>
  <c r="N735" i="7"/>
  <c r="N736" i="7"/>
  <c r="N737" i="7"/>
  <c r="N738" i="7"/>
  <c r="N739" i="7"/>
  <c r="N740" i="7"/>
  <c r="N741" i="7"/>
  <c r="N742" i="7"/>
  <c r="N743" i="7"/>
  <c r="N744" i="7"/>
  <c r="N745" i="7"/>
  <c r="N746" i="7"/>
  <c r="N747" i="7"/>
  <c r="N748" i="7"/>
  <c r="N749" i="7"/>
  <c r="N750" i="7"/>
  <c r="N751" i="7"/>
  <c r="N752" i="7"/>
  <c r="N753" i="7"/>
  <c r="N754" i="7"/>
  <c r="N755" i="7"/>
  <c r="N756" i="7"/>
  <c r="N757" i="7"/>
  <c r="N758" i="7"/>
  <c r="N759" i="7"/>
  <c r="N760" i="7"/>
  <c r="N761" i="7"/>
  <c r="N762" i="7"/>
  <c r="N763" i="7"/>
  <c r="N764" i="7"/>
  <c r="N765" i="7"/>
  <c r="N766" i="7"/>
  <c r="N767" i="7"/>
  <c r="N768" i="7"/>
  <c r="N769" i="7"/>
  <c r="N770" i="7"/>
  <c r="N771" i="7"/>
  <c r="N772" i="7"/>
  <c r="N773" i="7"/>
  <c r="N774" i="7"/>
  <c r="N775" i="7"/>
  <c r="N776" i="7"/>
  <c r="N777" i="7"/>
  <c r="N778" i="7"/>
  <c r="N779" i="7"/>
  <c r="N780" i="7"/>
  <c r="N781" i="7"/>
  <c r="N782" i="7"/>
  <c r="N783" i="7"/>
  <c r="N784" i="7"/>
  <c r="N785" i="7"/>
  <c r="N786" i="7"/>
  <c r="N787" i="7"/>
  <c r="N788" i="7"/>
  <c r="N789" i="7"/>
  <c r="N790" i="7"/>
  <c r="N791" i="7"/>
  <c r="N792" i="7"/>
  <c r="N793" i="7"/>
  <c r="N794" i="7"/>
  <c r="N795" i="7"/>
  <c r="N796" i="7"/>
  <c r="N797" i="7"/>
  <c r="N798" i="7"/>
  <c r="N799" i="7"/>
  <c r="N800" i="7"/>
  <c r="N801" i="7"/>
  <c r="N802" i="7"/>
  <c r="N803" i="7"/>
  <c r="N804" i="7"/>
  <c r="N805" i="7"/>
  <c r="N806" i="7"/>
  <c r="N807" i="7"/>
  <c r="N808" i="7"/>
  <c r="N809" i="7"/>
  <c r="N810" i="7"/>
  <c r="N811" i="7"/>
  <c r="N812" i="7"/>
  <c r="N813" i="7"/>
  <c r="N814" i="7"/>
  <c r="N815" i="7"/>
  <c r="N816" i="7"/>
  <c r="N817" i="7"/>
  <c r="N818" i="7"/>
  <c r="N819" i="7"/>
  <c r="N820" i="7"/>
  <c r="N821" i="7"/>
  <c r="N822" i="7"/>
  <c r="N823" i="7"/>
  <c r="N824" i="7"/>
  <c r="N825" i="7"/>
  <c r="N826" i="7"/>
  <c r="N827" i="7"/>
  <c r="N828" i="7"/>
  <c r="N829" i="7"/>
  <c r="N830" i="7"/>
  <c r="N831" i="7"/>
  <c r="N832" i="7"/>
  <c r="N833" i="7"/>
  <c r="N834" i="7"/>
  <c r="N835" i="7"/>
  <c r="N836" i="7"/>
  <c r="N837" i="7"/>
  <c r="N838" i="7"/>
  <c r="N839" i="7"/>
  <c r="N840" i="7"/>
  <c r="N841" i="7"/>
  <c r="N842" i="7"/>
  <c r="N843" i="7"/>
  <c r="N844" i="7"/>
  <c r="N845" i="7"/>
  <c r="N846" i="7"/>
  <c r="N847" i="7"/>
  <c r="N848" i="7"/>
  <c r="N849" i="7"/>
  <c r="N850" i="7"/>
  <c r="N851" i="7"/>
  <c r="N852" i="7"/>
  <c r="N853" i="7"/>
  <c r="N854" i="7"/>
  <c r="N855" i="7"/>
  <c r="N856" i="7"/>
  <c r="N857" i="7"/>
  <c r="N858" i="7"/>
  <c r="N859" i="7"/>
  <c r="N860" i="7"/>
  <c r="N861" i="7"/>
  <c r="N862" i="7"/>
  <c r="N863" i="7"/>
  <c r="N864" i="7"/>
  <c r="N865" i="7"/>
  <c r="N866" i="7"/>
  <c r="N867" i="7"/>
  <c r="N868" i="7"/>
  <c r="N869" i="7"/>
  <c r="N870" i="7"/>
  <c r="N871" i="7"/>
  <c r="N872" i="7"/>
  <c r="N873" i="7"/>
  <c r="N874" i="7"/>
  <c r="N875" i="7"/>
  <c r="N876" i="7"/>
  <c r="N877" i="7"/>
  <c r="N878" i="7"/>
  <c r="N879" i="7"/>
  <c r="N880" i="7"/>
  <c r="N881" i="7"/>
  <c r="N882" i="7"/>
  <c r="N883" i="7"/>
  <c r="N884" i="7"/>
  <c r="N885" i="7"/>
  <c r="N886" i="7"/>
  <c r="N887" i="7"/>
  <c r="N888" i="7"/>
  <c r="N889" i="7"/>
  <c r="N890" i="7"/>
  <c r="N891" i="7"/>
  <c r="N892" i="7"/>
  <c r="N893" i="7"/>
  <c r="N894" i="7"/>
  <c r="N895" i="7"/>
  <c r="N896" i="7"/>
  <c r="N897" i="7"/>
  <c r="N898" i="7"/>
  <c r="N899" i="7"/>
  <c r="N900" i="7"/>
  <c r="N901" i="7"/>
  <c r="N902" i="7"/>
  <c r="N903" i="7"/>
  <c r="N904" i="7"/>
  <c r="N905" i="7"/>
  <c r="N906" i="7"/>
  <c r="N907" i="7"/>
  <c r="N908" i="7"/>
  <c r="N909" i="7"/>
  <c r="N910" i="7"/>
  <c r="N911" i="7"/>
  <c r="N912" i="7"/>
  <c r="N913" i="7"/>
  <c r="N914" i="7"/>
  <c r="N915" i="7"/>
  <c r="N916" i="7"/>
  <c r="N917" i="7"/>
  <c r="N918" i="7"/>
  <c r="N919" i="7"/>
  <c r="N920" i="7"/>
  <c r="N921" i="7"/>
  <c r="N922" i="7"/>
  <c r="N923" i="7"/>
  <c r="N924" i="7"/>
  <c r="N925" i="7"/>
  <c r="N926" i="7"/>
  <c r="N927" i="7"/>
  <c r="N928" i="7"/>
  <c r="N929" i="7"/>
  <c r="N930" i="7"/>
  <c r="N931" i="7"/>
  <c r="N932" i="7"/>
  <c r="N933" i="7"/>
  <c r="N934" i="7"/>
  <c r="N935" i="7"/>
  <c r="N936" i="7"/>
  <c r="N937" i="7"/>
  <c r="N938" i="7"/>
  <c r="N939" i="7"/>
  <c r="N940" i="7"/>
  <c r="N941" i="7"/>
  <c r="N942" i="7"/>
  <c r="N943" i="7"/>
  <c r="N944" i="7"/>
  <c r="N945" i="7"/>
  <c r="N946" i="7"/>
  <c r="N947" i="7"/>
  <c r="N948" i="7"/>
  <c r="N949" i="7"/>
  <c r="N950" i="7"/>
  <c r="N951" i="7"/>
  <c r="N952" i="7"/>
  <c r="N953" i="7"/>
  <c r="N954" i="7"/>
  <c r="N955" i="7"/>
  <c r="N956" i="7"/>
  <c r="N957" i="7"/>
  <c r="N958" i="7"/>
  <c r="N959" i="7"/>
  <c r="N960" i="7"/>
  <c r="N961" i="7"/>
  <c r="N962" i="7"/>
  <c r="N963" i="7"/>
  <c r="N964" i="7"/>
  <c r="N965" i="7"/>
  <c r="N966" i="7"/>
  <c r="N967" i="7"/>
  <c r="N968" i="7"/>
  <c r="N969" i="7"/>
  <c r="N970" i="7"/>
  <c r="N971" i="7"/>
  <c r="N972" i="7"/>
  <c r="N973" i="7"/>
  <c r="N974" i="7"/>
  <c r="N975" i="7"/>
  <c r="N976" i="7"/>
  <c r="N977" i="7"/>
  <c r="N978" i="7"/>
  <c r="N979" i="7"/>
  <c r="N980" i="7"/>
  <c r="N981" i="7"/>
  <c r="N982" i="7"/>
  <c r="N983" i="7"/>
  <c r="N984" i="7"/>
  <c r="N985" i="7"/>
  <c r="N986" i="7"/>
  <c r="N987" i="7"/>
  <c r="N988" i="7"/>
  <c r="N989" i="7"/>
  <c r="N990" i="7"/>
  <c r="N991" i="7"/>
  <c r="N992" i="7"/>
  <c r="N993" i="7"/>
  <c r="N994" i="7"/>
  <c r="N995" i="7"/>
  <c r="N996" i="7"/>
  <c r="N997" i="7"/>
  <c r="N998" i="7"/>
  <c r="N999" i="7"/>
  <c r="N1000" i="7"/>
  <c r="N1001" i="7"/>
  <c r="N1002" i="7"/>
  <c r="N1003" i="7"/>
  <c r="N1004" i="7"/>
  <c r="N1005" i="7"/>
  <c r="N1006" i="7"/>
  <c r="N1007" i="7"/>
  <c r="N1008" i="7"/>
  <c r="N1009" i="7"/>
  <c r="N1010" i="7"/>
  <c r="N1011" i="7"/>
  <c r="N1012" i="7"/>
  <c r="N1013" i="7"/>
  <c r="N1014" i="7"/>
  <c r="N1015" i="7"/>
  <c r="N1016" i="7"/>
  <c r="N1017" i="7"/>
  <c r="N1018" i="7"/>
  <c r="N1019" i="7"/>
  <c r="N1020" i="7"/>
  <c r="N1021" i="7"/>
  <c r="N1022" i="7"/>
  <c r="N1023" i="7"/>
  <c r="N1024" i="7"/>
  <c r="N1025" i="7"/>
  <c r="N1026" i="7"/>
  <c r="N1027" i="7"/>
  <c r="N1028" i="7"/>
  <c r="N1029" i="7"/>
  <c r="N1030" i="7"/>
  <c r="N1031" i="7"/>
  <c r="N1032" i="7"/>
  <c r="N1033" i="7"/>
  <c r="N1034" i="7"/>
  <c r="N1035" i="7"/>
  <c r="N1036" i="7"/>
  <c r="N1037" i="7"/>
  <c r="N1038" i="7"/>
  <c r="N1039" i="7"/>
  <c r="N1040" i="7"/>
  <c r="N1041" i="7"/>
  <c r="N1042" i="7"/>
  <c r="N1043" i="7"/>
  <c r="N1044" i="7"/>
  <c r="N1045" i="7"/>
  <c r="N1046" i="7"/>
  <c r="N1047" i="7"/>
  <c r="N1048" i="7"/>
  <c r="N1049" i="7"/>
  <c r="N1050" i="7"/>
  <c r="N1051" i="7"/>
  <c r="N1052" i="7"/>
  <c r="N1053" i="7"/>
  <c r="N1054" i="7"/>
  <c r="N1055" i="7"/>
  <c r="N1056" i="7"/>
  <c r="N1057" i="7"/>
  <c r="N1058" i="7"/>
  <c r="N1059" i="7"/>
  <c r="N1060" i="7"/>
  <c r="N1061" i="7"/>
  <c r="N1062" i="7"/>
  <c r="N1063" i="7"/>
  <c r="N1064" i="7"/>
  <c r="N1065" i="7"/>
  <c r="N1066" i="7"/>
  <c r="N1067" i="7"/>
  <c r="N1068" i="7"/>
  <c r="N1069" i="7"/>
  <c r="N1070" i="7"/>
  <c r="N1071" i="7"/>
  <c r="N1072" i="7"/>
  <c r="N1073" i="7"/>
  <c r="N1074" i="7"/>
  <c r="N1075" i="7"/>
  <c r="N1076" i="7"/>
  <c r="N1077" i="7"/>
  <c r="N1078" i="7"/>
  <c r="N1079" i="7"/>
  <c r="N1080" i="7"/>
  <c r="N1081" i="7"/>
  <c r="N1082" i="7"/>
  <c r="N1083" i="7"/>
  <c r="N1084" i="7"/>
  <c r="N1085" i="7"/>
  <c r="N1086" i="7"/>
  <c r="N1087" i="7"/>
  <c r="N1088" i="7"/>
  <c r="N1089" i="7"/>
  <c r="N1090" i="7"/>
  <c r="N1091" i="7"/>
  <c r="N1092" i="7"/>
  <c r="N1093" i="7"/>
  <c r="N1094" i="7"/>
  <c r="N1095" i="7"/>
  <c r="N1096" i="7"/>
  <c r="N1097" i="7"/>
  <c r="N1098" i="7"/>
  <c r="N1099" i="7"/>
  <c r="N1100" i="7"/>
  <c r="N1101" i="7"/>
  <c r="N1102" i="7"/>
  <c r="N1103" i="7"/>
  <c r="N1104" i="7"/>
  <c r="N1105" i="7"/>
  <c r="N1106" i="7"/>
  <c r="N1107" i="7"/>
  <c r="N1108" i="7"/>
  <c r="N1109" i="7"/>
  <c r="N1110" i="7"/>
  <c r="N1111" i="7"/>
  <c r="N1112" i="7"/>
  <c r="N1113" i="7"/>
  <c r="N1114" i="7"/>
  <c r="N1115" i="7"/>
  <c r="N1116" i="7"/>
  <c r="N1117" i="7"/>
  <c r="N1118" i="7"/>
  <c r="N1119" i="7"/>
  <c r="N1120" i="7"/>
  <c r="N1121" i="7"/>
  <c r="N1122" i="7"/>
  <c r="N1123" i="7"/>
  <c r="N1124" i="7"/>
  <c r="N1125" i="7"/>
  <c r="N1126" i="7"/>
  <c r="N1127" i="7"/>
  <c r="N1128" i="7"/>
  <c r="N1129" i="7"/>
  <c r="N1130" i="7"/>
  <c r="N1131" i="7"/>
  <c r="N1132" i="7"/>
  <c r="N1133" i="7"/>
  <c r="N1134" i="7"/>
  <c r="N1135" i="7"/>
  <c r="N1136" i="7"/>
  <c r="N1137" i="7"/>
  <c r="N1138" i="7"/>
  <c r="N1139" i="7"/>
  <c r="N1140" i="7"/>
  <c r="N1141" i="7"/>
  <c r="N1142" i="7"/>
  <c r="N1143" i="7"/>
  <c r="N1144" i="7"/>
  <c r="N1145" i="7"/>
  <c r="N1146" i="7"/>
  <c r="N1147" i="7"/>
  <c r="N1148" i="7"/>
  <c r="N1149" i="7"/>
  <c r="N1150" i="7"/>
  <c r="N1151" i="7"/>
  <c r="N1152" i="7"/>
  <c r="N1153" i="7"/>
  <c r="N1154" i="7"/>
  <c r="N1155" i="7"/>
  <c r="N1156" i="7"/>
  <c r="N1157" i="7"/>
  <c r="N1158" i="7"/>
  <c r="N1159" i="7"/>
  <c r="N1160" i="7"/>
  <c r="N1161" i="7"/>
  <c r="N1162" i="7"/>
  <c r="N1163" i="7"/>
  <c r="N1164" i="7"/>
  <c r="N1165" i="7"/>
  <c r="N1166" i="7"/>
  <c r="N1167" i="7"/>
  <c r="N1168" i="7"/>
  <c r="N1169" i="7"/>
  <c r="N1170" i="7"/>
  <c r="N1171" i="7"/>
  <c r="N1172" i="7"/>
  <c r="N1173" i="7"/>
  <c r="N1174" i="7"/>
  <c r="N1175" i="7"/>
  <c r="N1176" i="7"/>
  <c r="N1177" i="7"/>
  <c r="N1178" i="7"/>
  <c r="N1179" i="7"/>
  <c r="N1180" i="7"/>
  <c r="N1181" i="7"/>
  <c r="N1182" i="7"/>
  <c r="N1183" i="7"/>
  <c r="N1184" i="7"/>
  <c r="N1185" i="7"/>
  <c r="N1186" i="7"/>
  <c r="N1187" i="7"/>
  <c r="N1188" i="7"/>
  <c r="N1189" i="7"/>
  <c r="N1190" i="7"/>
  <c r="N1191" i="7"/>
  <c r="N1192" i="7"/>
  <c r="N1193" i="7"/>
  <c r="N1194" i="7"/>
  <c r="N1195" i="7"/>
  <c r="N1196" i="7"/>
  <c r="N1197" i="7"/>
  <c r="N1198" i="7"/>
  <c r="N1199" i="7"/>
  <c r="N1200" i="7"/>
  <c r="N1201" i="7"/>
  <c r="N1202" i="7"/>
  <c r="N1203" i="7"/>
  <c r="N1204" i="7"/>
  <c r="N1205" i="7"/>
  <c r="N1206" i="7"/>
  <c r="N1207" i="7"/>
  <c r="N1208" i="7"/>
  <c r="N1209" i="7"/>
  <c r="N1210" i="7"/>
  <c r="N1211" i="7"/>
  <c r="N1212" i="7"/>
  <c r="N1213" i="7"/>
  <c r="N1214" i="7"/>
  <c r="N1215" i="7"/>
  <c r="N1216" i="7"/>
  <c r="N1217" i="7"/>
  <c r="N1218" i="7"/>
  <c r="N1219" i="7"/>
  <c r="N1220" i="7"/>
  <c r="N1221" i="7"/>
  <c r="N1222" i="7"/>
  <c r="N1223" i="7"/>
  <c r="N1224" i="7"/>
  <c r="N1225" i="7"/>
  <c r="N1226" i="7"/>
  <c r="N1227" i="7"/>
  <c r="N1228" i="7"/>
  <c r="N1229" i="7"/>
  <c r="N1230" i="7"/>
  <c r="N1231" i="7"/>
  <c r="N1232" i="7"/>
  <c r="N1233" i="7"/>
  <c r="N1234" i="7"/>
  <c r="N1235" i="7"/>
  <c r="N1236" i="7"/>
  <c r="N1237" i="7"/>
  <c r="N1238" i="7"/>
  <c r="N1239" i="7"/>
  <c r="N1240" i="7"/>
  <c r="N1241" i="7"/>
  <c r="N1242" i="7"/>
  <c r="N1243" i="7"/>
  <c r="N1244" i="7"/>
  <c r="N1245" i="7"/>
  <c r="N1246" i="7"/>
  <c r="N1247" i="7"/>
  <c r="N1248" i="7"/>
  <c r="N1249" i="7"/>
  <c r="N1250" i="7"/>
  <c r="N1251" i="7"/>
  <c r="N1252" i="7"/>
  <c r="N1253" i="7"/>
  <c r="N1254" i="7"/>
  <c r="N1255" i="7"/>
  <c r="N1256" i="7"/>
  <c r="N1257" i="7"/>
  <c r="N1258" i="7"/>
  <c r="N1259" i="7"/>
  <c r="N1260" i="7"/>
  <c r="N1261" i="7"/>
  <c r="N1262" i="7"/>
  <c r="N1263" i="7"/>
  <c r="N1264" i="7"/>
  <c r="N1265" i="7"/>
  <c r="N1266" i="7"/>
  <c r="N1267" i="7"/>
  <c r="N1268" i="7"/>
  <c r="N1269" i="7"/>
  <c r="N1270" i="7"/>
  <c r="N1271" i="7"/>
  <c r="N1272" i="7"/>
  <c r="N1273" i="7"/>
  <c r="N1274" i="7"/>
  <c r="N1275" i="7"/>
  <c r="N1276" i="7"/>
  <c r="N1277" i="7"/>
  <c r="N1278" i="7"/>
  <c r="N1279" i="7"/>
  <c r="N1280" i="7"/>
  <c r="N1281" i="7"/>
  <c r="N1282" i="7"/>
  <c r="N1283" i="7"/>
  <c r="N1284" i="7"/>
  <c r="N1285" i="7"/>
  <c r="N1286" i="7"/>
  <c r="N1287" i="7"/>
  <c r="N1288" i="7"/>
  <c r="N1289" i="7"/>
  <c r="N1290" i="7"/>
  <c r="N1291" i="7"/>
  <c r="N1292" i="7"/>
  <c r="N1293" i="7"/>
  <c r="N1294" i="7"/>
  <c r="N1295" i="7"/>
  <c r="N1296" i="7"/>
  <c r="N1297" i="7"/>
  <c r="N1298" i="7"/>
  <c r="N1299" i="7"/>
  <c r="N1300" i="7"/>
  <c r="N1301" i="7"/>
  <c r="N1302" i="7"/>
  <c r="N1303" i="7"/>
  <c r="N1304" i="7"/>
  <c r="N1305" i="7"/>
  <c r="N1306" i="7"/>
  <c r="N1307" i="7"/>
  <c r="N1308" i="7"/>
  <c r="N1309" i="7"/>
  <c r="N1310" i="7"/>
  <c r="N1311" i="7"/>
  <c r="N1312" i="7"/>
  <c r="N1313" i="7"/>
  <c r="N1314" i="7"/>
  <c r="N1315" i="7"/>
  <c r="N1316" i="7"/>
  <c r="N1317" i="7"/>
  <c r="N1318" i="7"/>
  <c r="N1319" i="7"/>
  <c r="N1320" i="7"/>
  <c r="N1321" i="7"/>
  <c r="N1322" i="7"/>
  <c r="N1323" i="7"/>
  <c r="N1324" i="7"/>
  <c r="N1325" i="7"/>
  <c r="N1326" i="7"/>
  <c r="N1327" i="7"/>
  <c r="N1328" i="7"/>
  <c r="N1329" i="7"/>
  <c r="N1330" i="7"/>
  <c r="N1331" i="7"/>
  <c r="N1332" i="7"/>
  <c r="N1333" i="7"/>
  <c r="N1334" i="7"/>
  <c r="N1335" i="7"/>
  <c r="N1336" i="7"/>
  <c r="N1337" i="7"/>
  <c r="N1338" i="7"/>
  <c r="N1339" i="7"/>
  <c r="N1340" i="7"/>
  <c r="N1341" i="7"/>
  <c r="N1342" i="7"/>
  <c r="N1343" i="7"/>
  <c r="N1344" i="7"/>
  <c r="N1345" i="7"/>
  <c r="N1346" i="7"/>
  <c r="N1347" i="7"/>
  <c r="N1348" i="7"/>
  <c r="N1349" i="7"/>
  <c r="N1350" i="7"/>
  <c r="N1351" i="7"/>
  <c r="N1352" i="7"/>
  <c r="N1353" i="7"/>
  <c r="N1354" i="7"/>
  <c r="N1355" i="7"/>
  <c r="N1356" i="7"/>
  <c r="N1357" i="7"/>
  <c r="N1358" i="7"/>
  <c r="N1359" i="7"/>
  <c r="N1360" i="7"/>
  <c r="N1361" i="7"/>
  <c r="N1362" i="7"/>
  <c r="N1363" i="7"/>
  <c r="N1364" i="7"/>
  <c r="N1365" i="7"/>
  <c r="N1366" i="7"/>
  <c r="N1367" i="7"/>
  <c r="N1368" i="7"/>
  <c r="N1369" i="7"/>
  <c r="N1370" i="7"/>
  <c r="N1371" i="7"/>
  <c r="N1372" i="7"/>
  <c r="N1373" i="7"/>
  <c r="N1374" i="7"/>
  <c r="N1375" i="7"/>
  <c r="N1376" i="7"/>
  <c r="N1377" i="7"/>
  <c r="N1378" i="7"/>
  <c r="N1379" i="7"/>
  <c r="N1380" i="7"/>
  <c r="N1381" i="7"/>
  <c r="N1382" i="7"/>
  <c r="N1383" i="7"/>
  <c r="N1384" i="7"/>
  <c r="N1385" i="7"/>
  <c r="N1386" i="7"/>
  <c r="N1387" i="7"/>
  <c r="N1388" i="7"/>
  <c r="N1389" i="7"/>
  <c r="N1390" i="7"/>
  <c r="N1391" i="7"/>
  <c r="N1392" i="7"/>
  <c r="N1393" i="7"/>
  <c r="N1394" i="7"/>
  <c r="N1395" i="7"/>
  <c r="N1396" i="7"/>
  <c r="N1397" i="7"/>
  <c r="N1398" i="7"/>
  <c r="N1399" i="7"/>
  <c r="N1400" i="7"/>
  <c r="N1401" i="7"/>
  <c r="N1402" i="7"/>
  <c r="N1403" i="7"/>
  <c r="N1404" i="7"/>
  <c r="N1405" i="7"/>
  <c r="N1406" i="7"/>
  <c r="N1407" i="7"/>
  <c r="N1408" i="7"/>
  <c r="N1409" i="7"/>
  <c r="N1410" i="7"/>
  <c r="N1411" i="7"/>
  <c r="N1412" i="7"/>
  <c r="N1413" i="7"/>
  <c r="N1414" i="7"/>
  <c r="N1415" i="7"/>
  <c r="N1416" i="7"/>
  <c r="N1417" i="7"/>
  <c r="N1418" i="7"/>
  <c r="N1419" i="7"/>
  <c r="N1420" i="7"/>
  <c r="N1421" i="7"/>
  <c r="N1422" i="7"/>
  <c r="N1423" i="7"/>
  <c r="N1424" i="7"/>
  <c r="N1425" i="7"/>
  <c r="N1426" i="7"/>
  <c r="N1427" i="7"/>
  <c r="N1428" i="7"/>
  <c r="N1429" i="7"/>
  <c r="N1430" i="7"/>
  <c r="N1431" i="7"/>
  <c r="N1432" i="7"/>
  <c r="N1433" i="7"/>
  <c r="N1434" i="7"/>
  <c r="N1435" i="7"/>
  <c r="N1436" i="7"/>
  <c r="N1437" i="7"/>
  <c r="N1438" i="7"/>
  <c r="N1439" i="7"/>
  <c r="N1440" i="7"/>
  <c r="N1441" i="7"/>
  <c r="N1442" i="7"/>
  <c r="N1443" i="7"/>
  <c r="N1444" i="7"/>
  <c r="N1445" i="7"/>
  <c r="N1446" i="7"/>
  <c r="N1447" i="7"/>
  <c r="N1448" i="7"/>
  <c r="N1449" i="7"/>
  <c r="N1450" i="7"/>
  <c r="N1451" i="7"/>
  <c r="N1452" i="7"/>
  <c r="N1453" i="7"/>
  <c r="N1454" i="7"/>
  <c r="N1455" i="7"/>
  <c r="N1456" i="7"/>
  <c r="N1457" i="7"/>
  <c r="N1458" i="7"/>
  <c r="N1459" i="7"/>
  <c r="N1460" i="7"/>
  <c r="N1461" i="7"/>
  <c r="N1462" i="7"/>
  <c r="N1463" i="7"/>
  <c r="N1464" i="7"/>
  <c r="N1465" i="7"/>
  <c r="N1466" i="7"/>
  <c r="N1467" i="7"/>
  <c r="N1468" i="7"/>
  <c r="N1469" i="7"/>
  <c r="N1470" i="7"/>
  <c r="N1471" i="7"/>
  <c r="N1472" i="7"/>
  <c r="N1473" i="7"/>
  <c r="N1474" i="7"/>
  <c r="N1475" i="7"/>
  <c r="N1476" i="7"/>
  <c r="N1477" i="7"/>
  <c r="N1478" i="7"/>
  <c r="N1479" i="7"/>
  <c r="N1480" i="7"/>
  <c r="N1481" i="7"/>
  <c r="N1482" i="7"/>
  <c r="N1483" i="7"/>
  <c r="N1484" i="7"/>
  <c r="N1485" i="7"/>
  <c r="N1486" i="7"/>
  <c r="N1487" i="7"/>
  <c r="N1488" i="7"/>
  <c r="N1489" i="7"/>
  <c r="N1490" i="7"/>
  <c r="N1491" i="7"/>
  <c r="N1492" i="7"/>
  <c r="N1493" i="7"/>
  <c r="N1494" i="7"/>
  <c r="N1495" i="7"/>
  <c r="N1496" i="7"/>
  <c r="N1497" i="7"/>
  <c r="N1498" i="7"/>
  <c r="N1499" i="7"/>
  <c r="N1500" i="7"/>
  <c r="N1501" i="7"/>
  <c r="N1502" i="7"/>
  <c r="N1503" i="7"/>
  <c r="N1504" i="7"/>
  <c r="N1505" i="7"/>
  <c r="N1506" i="7"/>
  <c r="N1507" i="7"/>
  <c r="N1508" i="7"/>
  <c r="N1509" i="7"/>
  <c r="N1510" i="7"/>
  <c r="N1511" i="7"/>
  <c r="N1512" i="7"/>
  <c r="N1513" i="7"/>
  <c r="N1514" i="7"/>
  <c r="N1515" i="7"/>
  <c r="N1516" i="7"/>
  <c r="N1517" i="7"/>
  <c r="N1518" i="7"/>
  <c r="N1519" i="7"/>
  <c r="N1520" i="7"/>
  <c r="N1521" i="7"/>
  <c r="N1522" i="7"/>
  <c r="N1523" i="7"/>
  <c r="N1524" i="7"/>
  <c r="N1525" i="7"/>
  <c r="N1526" i="7"/>
  <c r="N1527" i="7"/>
  <c r="N1528" i="7"/>
  <c r="N1529" i="7"/>
  <c r="N1530" i="7"/>
  <c r="N1531" i="7"/>
  <c r="N1532" i="7"/>
  <c r="N1533" i="7"/>
  <c r="N1534" i="7"/>
  <c r="N1535" i="7"/>
  <c r="N1536" i="7"/>
  <c r="N1537" i="7"/>
  <c r="N1538" i="7"/>
  <c r="N1539" i="7"/>
  <c r="N1540" i="7"/>
  <c r="N1541" i="7"/>
  <c r="N1542" i="7"/>
  <c r="N1543" i="7"/>
  <c r="N1544" i="7"/>
  <c r="N1545" i="7"/>
  <c r="N1546" i="7"/>
  <c r="N1547" i="7"/>
  <c r="N1548" i="7"/>
  <c r="N1549" i="7"/>
  <c r="N1550" i="7"/>
  <c r="N1551" i="7"/>
  <c r="N1552" i="7"/>
  <c r="N1553" i="7"/>
  <c r="N1554" i="7"/>
  <c r="N1555" i="7"/>
  <c r="N1556" i="7"/>
  <c r="N1557" i="7"/>
  <c r="N1558" i="7"/>
  <c r="N1559" i="7"/>
  <c r="N1560" i="7"/>
  <c r="N1561" i="7"/>
  <c r="N1562" i="7"/>
  <c r="N1563" i="7"/>
  <c r="N1564" i="7"/>
  <c r="N1565" i="7"/>
  <c r="N1566" i="7"/>
  <c r="N1567" i="7"/>
  <c r="N1568" i="7"/>
  <c r="N1569" i="7"/>
  <c r="N1570" i="7"/>
  <c r="N1571" i="7"/>
  <c r="N1572" i="7"/>
  <c r="N1573" i="7"/>
  <c r="N1574" i="7"/>
  <c r="N1575" i="7"/>
  <c r="N1576" i="7"/>
  <c r="N1577" i="7"/>
  <c r="N1578" i="7"/>
  <c r="N1579" i="7"/>
  <c r="N1580" i="7"/>
  <c r="N1581" i="7"/>
  <c r="N1582" i="7"/>
  <c r="N1583" i="7"/>
  <c r="N1584" i="7"/>
  <c r="N1585" i="7"/>
  <c r="N1586" i="7"/>
  <c r="N1587" i="7"/>
  <c r="N1588" i="7"/>
  <c r="N1589" i="7"/>
  <c r="N1590" i="7"/>
  <c r="N1591" i="7"/>
  <c r="N1592" i="7"/>
  <c r="N1593" i="7"/>
  <c r="N1594" i="7"/>
  <c r="N1595" i="7"/>
  <c r="N1596" i="7"/>
  <c r="N1597" i="7"/>
  <c r="N1598" i="7"/>
  <c r="N1599" i="7"/>
  <c r="N1600" i="7"/>
  <c r="N1601" i="7"/>
  <c r="N1602" i="7"/>
  <c r="N1603" i="7"/>
  <c r="N1604" i="7"/>
  <c r="N1605" i="7"/>
  <c r="N1606" i="7"/>
  <c r="N1607" i="7"/>
  <c r="N1608" i="7"/>
  <c r="N1609" i="7"/>
  <c r="N1610" i="7"/>
  <c r="N1611" i="7"/>
  <c r="N1612" i="7"/>
  <c r="N1613" i="7"/>
  <c r="N1614" i="7"/>
  <c r="N1615" i="7"/>
  <c r="N1616" i="7"/>
  <c r="N1617" i="7"/>
  <c r="N1618" i="7"/>
  <c r="N1619" i="7"/>
  <c r="N1620" i="7"/>
  <c r="N1621" i="7"/>
  <c r="N1622" i="7"/>
  <c r="N1623" i="7"/>
  <c r="N1624" i="7"/>
  <c r="N1625" i="7"/>
  <c r="N1626" i="7"/>
  <c r="N1627" i="7"/>
  <c r="N1628" i="7"/>
  <c r="N1629" i="7"/>
  <c r="N1630" i="7"/>
  <c r="N1631" i="7"/>
  <c r="N1632" i="7"/>
  <c r="N1633" i="7"/>
  <c r="N1634" i="7"/>
  <c r="N1635" i="7"/>
  <c r="N1636" i="7"/>
  <c r="N1637" i="7"/>
  <c r="N1638" i="7"/>
  <c r="N1639" i="7"/>
  <c r="N1640" i="7"/>
  <c r="N1641" i="7"/>
  <c r="N1642" i="7"/>
  <c r="N1643" i="7"/>
  <c r="N1644" i="7"/>
  <c r="N1645" i="7"/>
  <c r="N1646" i="7"/>
  <c r="N1647" i="7"/>
  <c r="N1648" i="7"/>
  <c r="N1649" i="7"/>
  <c r="N1650" i="7"/>
  <c r="N1651" i="7"/>
  <c r="N1652" i="7"/>
  <c r="N1653" i="7"/>
  <c r="N1654" i="7"/>
  <c r="N1655" i="7"/>
  <c r="N1656" i="7"/>
  <c r="N1657" i="7"/>
  <c r="N1658" i="7"/>
  <c r="N1659" i="7"/>
  <c r="N1660" i="7"/>
  <c r="N1661" i="7"/>
  <c r="N1662" i="7"/>
  <c r="N1663" i="7"/>
  <c r="N1664" i="7"/>
  <c r="N1665" i="7"/>
  <c r="N1666" i="7"/>
  <c r="N1667" i="7"/>
  <c r="N1668" i="7"/>
  <c r="N1669" i="7"/>
  <c r="N1670" i="7"/>
  <c r="N1671" i="7"/>
  <c r="N1672" i="7"/>
  <c r="N1673" i="7"/>
  <c r="N1674" i="7"/>
  <c r="N1675" i="7"/>
  <c r="N1676" i="7"/>
  <c r="N1677" i="7"/>
  <c r="N1678" i="7"/>
  <c r="N1679" i="7"/>
  <c r="N1680" i="7"/>
  <c r="N1681" i="7"/>
  <c r="N1682" i="7"/>
  <c r="N1683" i="7"/>
  <c r="N1684" i="7"/>
  <c r="N1685" i="7"/>
  <c r="N1686" i="7"/>
  <c r="N1687" i="7"/>
  <c r="N1688" i="7"/>
  <c r="N1689" i="7"/>
  <c r="N1690" i="7"/>
  <c r="N1691" i="7"/>
  <c r="N1692" i="7"/>
  <c r="N1693" i="7"/>
  <c r="N1694" i="7"/>
  <c r="N1695" i="7"/>
  <c r="N1696" i="7"/>
  <c r="N1697" i="7"/>
  <c r="N1698" i="7"/>
  <c r="N1699" i="7"/>
  <c r="N1700" i="7"/>
  <c r="N1701" i="7"/>
  <c r="N1702" i="7"/>
  <c r="N1703" i="7"/>
  <c r="N1704" i="7"/>
  <c r="N1705" i="7"/>
  <c r="N1706" i="7"/>
  <c r="N1707" i="7"/>
  <c r="N1708" i="7"/>
  <c r="N1709" i="7"/>
  <c r="N1710" i="7"/>
  <c r="N1711" i="7"/>
  <c r="N1712" i="7"/>
  <c r="N1713" i="7"/>
  <c r="N1714" i="7"/>
  <c r="N1715" i="7"/>
  <c r="N1716" i="7"/>
  <c r="N1717" i="7"/>
  <c r="N1718" i="7"/>
  <c r="N1719" i="7"/>
  <c r="N1720" i="7"/>
  <c r="N1721" i="7"/>
  <c r="N1722" i="7"/>
  <c r="N1723" i="7"/>
  <c r="N1724" i="7"/>
  <c r="N1725" i="7"/>
  <c r="N1726" i="7"/>
  <c r="N1727" i="7"/>
  <c r="N1728" i="7"/>
  <c r="N1729" i="7"/>
  <c r="N1730" i="7"/>
  <c r="N1731" i="7"/>
  <c r="N1732" i="7"/>
  <c r="N1733" i="7"/>
  <c r="N1734" i="7"/>
  <c r="N1735" i="7"/>
  <c r="N1736" i="7"/>
  <c r="N1737" i="7"/>
  <c r="N1738" i="7"/>
  <c r="N1739" i="7"/>
  <c r="N1740" i="7"/>
  <c r="N1741" i="7"/>
  <c r="N1742" i="7"/>
  <c r="N1743" i="7"/>
  <c r="N1744" i="7"/>
  <c r="N1745" i="7"/>
  <c r="N1746" i="7"/>
  <c r="N1747" i="7"/>
  <c r="N1748" i="7"/>
  <c r="N1749" i="7"/>
  <c r="N1750" i="7"/>
  <c r="N1751" i="7"/>
  <c r="N1752" i="7"/>
  <c r="N1753" i="7"/>
  <c r="N1754" i="7"/>
  <c r="N1755" i="7"/>
  <c r="N1756" i="7"/>
  <c r="N1757" i="7"/>
  <c r="N1758" i="7"/>
  <c r="N1759" i="7"/>
  <c r="N1760" i="7"/>
  <c r="N1761" i="7"/>
  <c r="N1762" i="7"/>
  <c r="N1763" i="7"/>
  <c r="N1764" i="7"/>
  <c r="N1765" i="7"/>
  <c r="N1766" i="7"/>
  <c r="N1767" i="7"/>
  <c r="N1768" i="7"/>
  <c r="N1769" i="7"/>
  <c r="N1770" i="7"/>
  <c r="N1771" i="7"/>
  <c r="N1772" i="7"/>
  <c r="N1773" i="7"/>
  <c r="N1774" i="7"/>
  <c r="N1775" i="7"/>
  <c r="N1776" i="7"/>
  <c r="N1777" i="7"/>
  <c r="N1778" i="7"/>
  <c r="N1779" i="7"/>
  <c r="N1780" i="7"/>
  <c r="N1781" i="7"/>
  <c r="N1782" i="7"/>
  <c r="N1783" i="7"/>
  <c r="N1784" i="7"/>
  <c r="N1785" i="7"/>
  <c r="N1786" i="7"/>
  <c r="N1787" i="7"/>
  <c r="N1788" i="7"/>
  <c r="N1789" i="7"/>
  <c r="N1790" i="7"/>
  <c r="N1791" i="7"/>
  <c r="N1792" i="7"/>
  <c r="N1793" i="7"/>
  <c r="N1794" i="7"/>
  <c r="N1795" i="7"/>
  <c r="N1796" i="7"/>
  <c r="N1797" i="7"/>
  <c r="N1798" i="7"/>
  <c r="N1799" i="7"/>
  <c r="N1800" i="7"/>
  <c r="N1801" i="7"/>
  <c r="N1802" i="7"/>
  <c r="N1803" i="7"/>
  <c r="N1804" i="7"/>
  <c r="N1805" i="7"/>
  <c r="N1806" i="7"/>
  <c r="N1807" i="7"/>
  <c r="N1808" i="7"/>
  <c r="N1809" i="7"/>
  <c r="N1810" i="7"/>
  <c r="N1811" i="7"/>
  <c r="N1812" i="7"/>
  <c r="N1813" i="7"/>
  <c r="N1814" i="7"/>
  <c r="N1815" i="7"/>
  <c r="N1816" i="7"/>
  <c r="N1817" i="7"/>
  <c r="N1818" i="7"/>
  <c r="N1819" i="7"/>
  <c r="N1820" i="7"/>
  <c r="N1821" i="7"/>
  <c r="N1822" i="7"/>
  <c r="N1823" i="7"/>
  <c r="N1824" i="7"/>
  <c r="N1825" i="7"/>
  <c r="N1826" i="7"/>
  <c r="N1827" i="7"/>
  <c r="N1828" i="7"/>
  <c r="N1829" i="7"/>
  <c r="N1830" i="7"/>
  <c r="N1831" i="7"/>
  <c r="N1832" i="7"/>
  <c r="N1833" i="7"/>
  <c r="N1834" i="7"/>
  <c r="N1835" i="7"/>
  <c r="N1836" i="7"/>
  <c r="N1837" i="7"/>
  <c r="N1838" i="7"/>
  <c r="N1839" i="7"/>
  <c r="N1840" i="7"/>
  <c r="N1841" i="7"/>
  <c r="N1842" i="7"/>
  <c r="N1843" i="7"/>
  <c r="N1844" i="7"/>
  <c r="N1845" i="7"/>
  <c r="N1846" i="7"/>
  <c r="N1847" i="7"/>
  <c r="N1848" i="7"/>
  <c r="N1849" i="7"/>
  <c r="N1850" i="7"/>
  <c r="N1851" i="7"/>
  <c r="N1852" i="7"/>
  <c r="N1853" i="7"/>
  <c r="N1854" i="7"/>
  <c r="N1855" i="7"/>
  <c r="N1856" i="7"/>
  <c r="N1857" i="7"/>
  <c r="N1858" i="7"/>
  <c r="N1859" i="7"/>
  <c r="N1860" i="7"/>
  <c r="N1861" i="7"/>
  <c r="N1862" i="7"/>
  <c r="N1863" i="7"/>
  <c r="N1864" i="7"/>
  <c r="N1865" i="7"/>
  <c r="N1866" i="7"/>
  <c r="N1867" i="7"/>
  <c r="N1868" i="7"/>
  <c r="N1869" i="7"/>
  <c r="N1870" i="7"/>
  <c r="N1871" i="7"/>
  <c r="N1872" i="7"/>
  <c r="N1873" i="7"/>
  <c r="N1874" i="7"/>
  <c r="N1875" i="7"/>
  <c r="N1876" i="7"/>
  <c r="N1877" i="7"/>
  <c r="N1878" i="7"/>
  <c r="N1879" i="7"/>
  <c r="N1880" i="7"/>
  <c r="N1881" i="7"/>
  <c r="N1882" i="7"/>
  <c r="N1883" i="7"/>
  <c r="N1884" i="7"/>
  <c r="N1885" i="7"/>
  <c r="N1886" i="7"/>
  <c r="N1887" i="7"/>
  <c r="N1888" i="7"/>
  <c r="N1889" i="7"/>
  <c r="N1890" i="7"/>
  <c r="N1891" i="7"/>
  <c r="N1892" i="7"/>
  <c r="N1893" i="7"/>
  <c r="N1894" i="7"/>
  <c r="N1895" i="7"/>
  <c r="N1896" i="7"/>
  <c r="N1897" i="7"/>
  <c r="N1898" i="7"/>
  <c r="N1899" i="7"/>
  <c r="N1900" i="7"/>
  <c r="N1901" i="7"/>
  <c r="N1902" i="7"/>
  <c r="N1903" i="7"/>
  <c r="N1904" i="7"/>
  <c r="N1905" i="7"/>
  <c r="N1906" i="7"/>
  <c r="N1907" i="7"/>
  <c r="N1908" i="7"/>
  <c r="N1909" i="7"/>
  <c r="N1910" i="7"/>
  <c r="N1911" i="7"/>
  <c r="N1912" i="7"/>
  <c r="N1913" i="7"/>
  <c r="N1914" i="7"/>
  <c r="N1915" i="7"/>
  <c r="N1916" i="7"/>
  <c r="N1917" i="7"/>
  <c r="N1918" i="7"/>
  <c r="N1919" i="7"/>
  <c r="N1920" i="7"/>
  <c r="N1921" i="7"/>
  <c r="N1922" i="7"/>
  <c r="N1923" i="7"/>
  <c r="N1924" i="7"/>
  <c r="N1925" i="7"/>
  <c r="N1926" i="7"/>
  <c r="N1927" i="7"/>
  <c r="N1928" i="7"/>
  <c r="N1929" i="7"/>
  <c r="N1930" i="7"/>
  <c r="N1931" i="7"/>
  <c r="N1932" i="7"/>
  <c r="N1933" i="7"/>
  <c r="N1934" i="7"/>
  <c r="N1935" i="7"/>
  <c r="N1936" i="7"/>
  <c r="N1937" i="7"/>
  <c r="N1938" i="7"/>
  <c r="N1939" i="7"/>
  <c r="N1940" i="7"/>
  <c r="N1941" i="7"/>
  <c r="N1942" i="7"/>
  <c r="N1943" i="7"/>
  <c r="N1944" i="7"/>
  <c r="N1945" i="7"/>
  <c r="N1946" i="7"/>
  <c r="N1947" i="7"/>
  <c r="N1948" i="7"/>
  <c r="N1949" i="7"/>
  <c r="N1950" i="7"/>
  <c r="N1951" i="7"/>
  <c r="N1952" i="7"/>
  <c r="N1953" i="7"/>
  <c r="N1954" i="7"/>
  <c r="N1955" i="7"/>
  <c r="N1956" i="7"/>
  <c r="N1957" i="7"/>
  <c r="N1958" i="7"/>
  <c r="N1959" i="7"/>
  <c r="N1960" i="7"/>
  <c r="N1961" i="7"/>
  <c r="N1962" i="7"/>
  <c r="N1963" i="7"/>
  <c r="N1964" i="7"/>
  <c r="N1965" i="7"/>
  <c r="N1966" i="7"/>
  <c r="N1967" i="7"/>
  <c r="N1968" i="7"/>
  <c r="N1969" i="7"/>
  <c r="N1970" i="7"/>
  <c r="N1971" i="7"/>
  <c r="N1972" i="7"/>
  <c r="N1973" i="7"/>
  <c r="N1974" i="7"/>
  <c r="N1975" i="7"/>
  <c r="N1976" i="7"/>
  <c r="N1977" i="7"/>
  <c r="N1978" i="7"/>
  <c r="N1979" i="7"/>
  <c r="N1980" i="7"/>
  <c r="N1981" i="7"/>
  <c r="N1982" i="7"/>
  <c r="N1983" i="7"/>
  <c r="N1984" i="7"/>
  <c r="N1985" i="7"/>
  <c r="N1986" i="7"/>
  <c r="N1987" i="7"/>
  <c r="N1988" i="7"/>
  <c r="N1989" i="7"/>
  <c r="N1990" i="7"/>
  <c r="N1991" i="7"/>
  <c r="N1992" i="7"/>
  <c r="N1993" i="7"/>
  <c r="N1994" i="7"/>
  <c r="N1995" i="7"/>
  <c r="N1996" i="7"/>
  <c r="N1997" i="7"/>
  <c r="N1998" i="7"/>
  <c r="N1999" i="7"/>
  <c r="N2000"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28" i="7"/>
  <c r="M429"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79" i="7"/>
  <c r="M480" i="7"/>
  <c r="M481" i="7"/>
  <c r="M482" i="7"/>
  <c r="M483" i="7"/>
  <c r="M484" i="7"/>
  <c r="M485" i="7"/>
  <c r="M486" i="7"/>
  <c r="M487" i="7"/>
  <c r="M488" i="7"/>
  <c r="M489" i="7"/>
  <c r="M490" i="7"/>
  <c r="M491" i="7"/>
  <c r="M492" i="7"/>
  <c r="M493" i="7"/>
  <c r="M494" i="7"/>
  <c r="M495" i="7"/>
  <c r="M496" i="7"/>
  <c r="M497" i="7"/>
  <c r="M498" i="7"/>
  <c r="M499" i="7"/>
  <c r="M500" i="7"/>
  <c r="M501" i="7"/>
  <c r="M502"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1019" i="7"/>
  <c r="M1020" i="7"/>
  <c r="M1021" i="7"/>
  <c r="M1022" i="7"/>
  <c r="M1023" i="7"/>
  <c r="M1024" i="7"/>
  <c r="M1025" i="7"/>
  <c r="M1026" i="7"/>
  <c r="M1027" i="7"/>
  <c r="M1028" i="7"/>
  <c r="M1029" i="7"/>
  <c r="M1030" i="7"/>
  <c r="M1031" i="7"/>
  <c r="M1032" i="7"/>
  <c r="M1033" i="7"/>
  <c r="M1034" i="7"/>
  <c r="M1035" i="7"/>
  <c r="M1036" i="7"/>
  <c r="M1037" i="7"/>
  <c r="M1038" i="7"/>
  <c r="M1039" i="7"/>
  <c r="M1040" i="7"/>
  <c r="M1041" i="7"/>
  <c r="M1042" i="7"/>
  <c r="M1043" i="7"/>
  <c r="M1044" i="7"/>
  <c r="M1045" i="7"/>
  <c r="M1046" i="7"/>
  <c r="M1047" i="7"/>
  <c r="M1048" i="7"/>
  <c r="M1049" i="7"/>
  <c r="M1050" i="7"/>
  <c r="M1051" i="7"/>
  <c r="M1052" i="7"/>
  <c r="M1053" i="7"/>
  <c r="M1054" i="7"/>
  <c r="M1055" i="7"/>
  <c r="M1056" i="7"/>
  <c r="M1057" i="7"/>
  <c r="M1058" i="7"/>
  <c r="M1059" i="7"/>
  <c r="M1060" i="7"/>
  <c r="M1061" i="7"/>
  <c r="M1062" i="7"/>
  <c r="M1063" i="7"/>
  <c r="M1064" i="7"/>
  <c r="M1065" i="7"/>
  <c r="M1066" i="7"/>
  <c r="M1067" i="7"/>
  <c r="M1068"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07" i="7"/>
  <c r="M1108" i="7"/>
  <c r="M1109" i="7"/>
  <c r="M1110" i="7"/>
  <c r="M1111" i="7"/>
  <c r="M1112" i="7"/>
  <c r="M1113" i="7"/>
  <c r="M1114" i="7"/>
  <c r="M1115" i="7"/>
  <c r="M1116" i="7"/>
  <c r="M1117" i="7"/>
  <c r="M1118" i="7"/>
  <c r="M1119" i="7"/>
  <c r="M1120" i="7"/>
  <c r="M1121" i="7"/>
  <c r="M1122" i="7"/>
  <c r="M1123" i="7"/>
  <c r="M1124" i="7"/>
  <c r="M1125" i="7"/>
  <c r="M1126" i="7"/>
  <c r="M1127" i="7"/>
  <c r="M1128" i="7"/>
  <c r="M1129" i="7"/>
  <c r="M1130" i="7"/>
  <c r="M1131" i="7"/>
  <c r="M1132" i="7"/>
  <c r="M1133" i="7"/>
  <c r="M1134" i="7"/>
  <c r="M1135" i="7"/>
  <c r="M1136" i="7"/>
  <c r="M1137" i="7"/>
  <c r="M1138" i="7"/>
  <c r="M1139" i="7"/>
  <c r="M1140" i="7"/>
  <c r="M1141" i="7"/>
  <c r="M1142" i="7"/>
  <c r="M1143" i="7"/>
  <c r="M1144" i="7"/>
  <c r="M1145" i="7"/>
  <c r="M1146" i="7"/>
  <c r="M1147" i="7"/>
  <c r="M1148" i="7"/>
  <c r="M1149" i="7"/>
  <c r="M1150" i="7"/>
  <c r="M1151" i="7"/>
  <c r="M1152" i="7"/>
  <c r="M1153" i="7"/>
  <c r="M1154" i="7"/>
  <c r="M1155" i="7"/>
  <c r="M1156" i="7"/>
  <c r="M1157" i="7"/>
  <c r="M1158" i="7"/>
  <c r="M1159" i="7"/>
  <c r="M1160" i="7"/>
  <c r="M1161" i="7"/>
  <c r="M1162" i="7"/>
  <c r="M1163" i="7"/>
  <c r="M1164" i="7"/>
  <c r="M1165" i="7"/>
  <c r="M1166" i="7"/>
  <c r="M1167" i="7"/>
  <c r="M1168" i="7"/>
  <c r="M1169"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1" i="7"/>
  <c r="M1322" i="7"/>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39" i="7"/>
  <c r="M1440" i="7"/>
  <c r="M1441" i="7"/>
  <c r="M1442" i="7"/>
  <c r="M1443" i="7"/>
  <c r="M1444" i="7"/>
  <c r="M1445" i="7"/>
  <c r="M1446" i="7"/>
  <c r="M1447" i="7"/>
  <c r="M1448" i="7"/>
  <c r="M1449" i="7"/>
  <c r="M1450"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7" i="7"/>
  <c r="M1478" i="7"/>
  <c r="M1479" i="7"/>
  <c r="M1480" i="7"/>
  <c r="M1481" i="7"/>
  <c r="M1482" i="7"/>
  <c r="M1483" i="7"/>
  <c r="M1484" i="7"/>
  <c r="M1485" i="7"/>
  <c r="M1486" i="7"/>
  <c r="M1487" i="7"/>
  <c r="M1488" i="7"/>
  <c r="M1489" i="7"/>
  <c r="M1490" i="7"/>
  <c r="M1491" i="7"/>
  <c r="M1492" i="7"/>
  <c r="M1493" i="7"/>
  <c r="M1494" i="7"/>
  <c r="M1495" i="7"/>
  <c r="M1496" i="7"/>
  <c r="M1497" i="7"/>
  <c r="M1498" i="7"/>
  <c r="M1499" i="7"/>
  <c r="M1500" i="7"/>
  <c r="M1501" i="7"/>
  <c r="M1502" i="7"/>
  <c r="M1503" i="7"/>
  <c r="M1504" i="7"/>
  <c r="M1505" i="7"/>
  <c r="M1506" i="7"/>
  <c r="M1507" i="7"/>
  <c r="M1508" i="7"/>
  <c r="M1509" i="7"/>
  <c r="M1510" i="7"/>
  <c r="M1511" i="7"/>
  <c r="M1512" i="7"/>
  <c r="M1513" i="7"/>
  <c r="M1514" i="7"/>
  <c r="M1515" i="7"/>
  <c r="M1516" i="7"/>
  <c r="M1517" i="7"/>
  <c r="M1518" i="7"/>
  <c r="M1519" i="7"/>
  <c r="M1520" i="7"/>
  <c r="M1521" i="7"/>
  <c r="M1522" i="7"/>
  <c r="M1523" i="7"/>
  <c r="M1524" i="7"/>
  <c r="M1525" i="7"/>
  <c r="M1526" i="7"/>
  <c r="M1527" i="7"/>
  <c r="M1528" i="7"/>
  <c r="M1529" i="7"/>
  <c r="M1530" i="7"/>
  <c r="M1531" i="7"/>
  <c r="M1532" i="7"/>
  <c r="M1533" i="7"/>
  <c r="M1534" i="7"/>
  <c r="M1535" i="7"/>
  <c r="M1536" i="7"/>
  <c r="M1537" i="7"/>
  <c r="M1538" i="7"/>
  <c r="M1539" i="7"/>
  <c r="M1540" i="7"/>
  <c r="M1541" i="7"/>
  <c r="M1542" i="7"/>
  <c r="M1543" i="7"/>
  <c r="M1544" i="7"/>
  <c r="M1545" i="7"/>
  <c r="M1546" i="7"/>
  <c r="M1547" i="7"/>
  <c r="M1548" i="7"/>
  <c r="M1549" i="7"/>
  <c r="M1550" i="7"/>
  <c r="M1551" i="7"/>
  <c r="M1552" i="7"/>
  <c r="M1553" i="7"/>
  <c r="M1554" i="7"/>
  <c r="M1555" i="7"/>
  <c r="M1556" i="7"/>
  <c r="M1557" i="7"/>
  <c r="M1558" i="7"/>
  <c r="M1559" i="7"/>
  <c r="M1560" i="7"/>
  <c r="M1561" i="7"/>
  <c r="M1562" i="7"/>
  <c r="M1563" i="7"/>
  <c r="M1564" i="7"/>
  <c r="M1565" i="7"/>
  <c r="M1566"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0" i="7"/>
  <c r="M1591" i="7"/>
  <c r="M1592" i="7"/>
  <c r="M1593" i="7"/>
  <c r="M1594" i="7"/>
  <c r="M1595" i="7"/>
  <c r="M1596" i="7"/>
  <c r="M1597" i="7"/>
  <c r="M1598" i="7"/>
  <c r="M1599" i="7"/>
  <c r="M1600" i="7"/>
  <c r="M1601" i="7"/>
  <c r="M1602" i="7"/>
  <c r="M1603" i="7"/>
  <c r="M1604" i="7"/>
  <c r="M1605" i="7"/>
  <c r="M1606" i="7"/>
  <c r="M1607" i="7"/>
  <c r="M1608" i="7"/>
  <c r="M1609" i="7"/>
  <c r="M1610" i="7"/>
  <c r="M1611" i="7"/>
  <c r="M1612" i="7"/>
  <c r="M1613" i="7"/>
  <c r="M1614"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39" i="7"/>
  <c r="M1640" i="7"/>
  <c r="M1641" i="7"/>
  <c r="M1642" i="7"/>
  <c r="M1643" i="7"/>
  <c r="M1644" i="7"/>
  <c r="M1645" i="7"/>
  <c r="M1646" i="7"/>
  <c r="M1647" i="7"/>
  <c r="M1648" i="7"/>
  <c r="M1649" i="7"/>
  <c r="M1650" i="7"/>
  <c r="M1651" i="7"/>
  <c r="M1652" i="7"/>
  <c r="M1653" i="7"/>
  <c r="M1654" i="7"/>
  <c r="M1655" i="7"/>
  <c r="M1656" i="7"/>
  <c r="M1657" i="7"/>
  <c r="M1658" i="7"/>
  <c r="M1659" i="7"/>
  <c r="M1660" i="7"/>
  <c r="M1661" i="7"/>
  <c r="M1662" i="7"/>
  <c r="M1663" i="7"/>
  <c r="M1664" i="7"/>
  <c r="M1665" i="7"/>
  <c r="M1666" i="7"/>
  <c r="M1667" i="7"/>
  <c r="M1668" i="7"/>
  <c r="M1669" i="7"/>
  <c r="M1670" i="7"/>
  <c r="M1671" i="7"/>
  <c r="M1672" i="7"/>
  <c r="M1673" i="7"/>
  <c r="M1674" i="7"/>
  <c r="M1675" i="7"/>
  <c r="M1676" i="7"/>
  <c r="M1677" i="7"/>
  <c r="M1678" i="7"/>
  <c r="M1679" i="7"/>
  <c r="M1680" i="7"/>
  <c r="M1681" i="7"/>
  <c r="M1682" i="7"/>
  <c r="M1683" i="7"/>
  <c r="M1684" i="7"/>
  <c r="M1685" i="7"/>
  <c r="M1686" i="7"/>
  <c r="M1687"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1" i="7"/>
  <c r="M1732" i="7"/>
  <c r="M1733" i="7"/>
  <c r="M1734" i="7"/>
  <c r="M1735" i="7"/>
  <c r="M1736" i="7"/>
  <c r="M1737" i="7"/>
  <c r="M1738" i="7"/>
  <c r="M1739" i="7"/>
  <c r="M1740" i="7"/>
  <c r="M1741" i="7"/>
  <c r="M1742" i="7"/>
  <c r="M1743" i="7"/>
  <c r="M1744" i="7"/>
  <c r="M1745" i="7"/>
  <c r="M1746" i="7"/>
  <c r="M1747" i="7"/>
  <c r="M1748" i="7"/>
  <c r="M1749" i="7"/>
  <c r="M1750" i="7"/>
  <c r="M1751" i="7"/>
  <c r="M1752" i="7"/>
  <c r="M1753" i="7"/>
  <c r="M1754" i="7"/>
  <c r="M1755" i="7"/>
  <c r="M1756" i="7"/>
  <c r="M1757" i="7"/>
  <c r="M1758" i="7"/>
  <c r="M1759" i="7"/>
  <c r="M1760" i="7"/>
  <c r="M1761" i="7"/>
  <c r="M1762" i="7"/>
  <c r="M1763" i="7"/>
  <c r="M1764" i="7"/>
  <c r="M1765" i="7"/>
  <c r="M1766" i="7"/>
  <c r="M1767" i="7"/>
  <c r="M1768" i="7"/>
  <c r="M1769" i="7"/>
  <c r="M1770" i="7"/>
  <c r="M1771" i="7"/>
  <c r="M1772" i="7"/>
  <c r="M1773" i="7"/>
  <c r="M1774" i="7"/>
  <c r="M1775" i="7"/>
  <c r="M1776" i="7"/>
  <c r="M1777" i="7"/>
  <c r="M1778" i="7"/>
  <c r="M1779" i="7"/>
  <c r="M1780" i="7"/>
  <c r="M1781" i="7"/>
  <c r="M1782" i="7"/>
  <c r="M1783" i="7"/>
  <c r="M1784" i="7"/>
  <c r="M1785" i="7"/>
  <c r="M1786" i="7"/>
  <c r="M1787" i="7"/>
  <c r="M1788" i="7"/>
  <c r="M1789" i="7"/>
  <c r="M1790" i="7"/>
  <c r="M1791" i="7"/>
  <c r="M1792" i="7"/>
  <c r="M1793" i="7"/>
  <c r="M1794" i="7"/>
  <c r="M1795" i="7"/>
  <c r="M1796" i="7"/>
  <c r="M1797" i="7"/>
  <c r="M1798" i="7"/>
  <c r="M1799" i="7"/>
  <c r="M1800" i="7"/>
  <c r="M1801" i="7"/>
  <c r="M1802" i="7"/>
  <c r="M1803" i="7"/>
  <c r="M1804" i="7"/>
  <c r="M1805" i="7"/>
  <c r="M1806" i="7"/>
  <c r="M1807" i="7"/>
  <c r="M1808" i="7"/>
  <c r="M1809" i="7"/>
  <c r="M1810" i="7"/>
  <c r="M1811"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0" i="7"/>
  <c r="M1841" i="7"/>
  <c r="M1842" i="7"/>
  <c r="M1843" i="7"/>
  <c r="M1844" i="7"/>
  <c r="M1845" i="7"/>
  <c r="M1846" i="7"/>
  <c r="M1847" i="7"/>
  <c r="M1848" i="7"/>
  <c r="M1849" i="7"/>
  <c r="M1850" i="7"/>
  <c r="M1851" i="7"/>
  <c r="M1852" i="7"/>
  <c r="M1853" i="7"/>
  <c r="M1854" i="7"/>
  <c r="M1855" i="7"/>
  <c r="M1856" i="7"/>
  <c r="M1857" i="7"/>
  <c r="M1858" i="7"/>
  <c r="M1859" i="7"/>
  <c r="M1860" i="7"/>
  <c r="M1861" i="7"/>
  <c r="M1862" i="7"/>
  <c r="M1863" i="7"/>
  <c r="M1864" i="7"/>
  <c r="M1865" i="7"/>
  <c r="M1866" i="7"/>
  <c r="M1867" i="7"/>
  <c r="M1868" i="7"/>
  <c r="M1869" i="7"/>
  <c r="M1870" i="7"/>
  <c r="M1871" i="7"/>
  <c r="M1872" i="7"/>
  <c r="M1873" i="7"/>
  <c r="M1874" i="7"/>
  <c r="M1875" i="7"/>
  <c r="M1876" i="7"/>
  <c r="M1877" i="7"/>
  <c r="M1878" i="7"/>
  <c r="M1879" i="7"/>
  <c r="M1880" i="7"/>
  <c r="M1881" i="7"/>
  <c r="M1882" i="7"/>
  <c r="M1883" i="7"/>
  <c r="M1884" i="7"/>
  <c r="M1885" i="7"/>
  <c r="M1886" i="7"/>
  <c r="M1887" i="7"/>
  <c r="M1888" i="7"/>
  <c r="M1889" i="7"/>
  <c r="M1890" i="7"/>
  <c r="M1891" i="7"/>
  <c r="M1892" i="7"/>
  <c r="M1893" i="7"/>
  <c r="M1894" i="7"/>
  <c r="M1895" i="7"/>
  <c r="M1896" i="7"/>
  <c r="M1897" i="7"/>
  <c r="M1898" i="7"/>
  <c r="M1899" i="7"/>
  <c r="M1900" i="7"/>
  <c r="M1901" i="7"/>
  <c r="M1902"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7"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5"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N11" i="7"/>
  <c r="M11" i="7"/>
  <c r="N10" i="7"/>
  <c r="M10" i="7"/>
  <c r="L12" i="7"/>
  <c r="O12" i="7" s="1"/>
  <c r="L13" i="7"/>
  <c r="L14" i="7"/>
  <c r="O14" i="7" s="1"/>
  <c r="L15" i="7"/>
  <c r="O15" i="7" s="1"/>
  <c r="L16" i="7"/>
  <c r="O16" i="7" s="1"/>
  <c r="L17" i="7"/>
  <c r="O17" i="7" s="1"/>
  <c r="L18" i="7"/>
  <c r="O18" i="7" s="1"/>
  <c r="L19" i="7"/>
  <c r="O19" i="7" s="1"/>
  <c r="L20" i="7"/>
  <c r="O20" i="7" s="1"/>
  <c r="L21" i="7"/>
  <c r="O21" i="7" s="1"/>
  <c r="L22" i="7"/>
  <c r="O22" i="7" s="1"/>
  <c r="L23" i="7"/>
  <c r="O23" i="7" s="1"/>
  <c r="L24" i="7"/>
  <c r="O24" i="7" s="1"/>
  <c r="L25" i="7"/>
  <c r="O25" i="7" s="1"/>
  <c r="L26" i="7"/>
  <c r="O26" i="7" s="1"/>
  <c r="L27" i="7"/>
  <c r="O27" i="7" s="1"/>
  <c r="L28" i="7"/>
  <c r="O28" i="7" s="1"/>
  <c r="L29" i="7"/>
  <c r="O29" i="7" s="1"/>
  <c r="L30" i="7"/>
  <c r="O30" i="7" s="1"/>
  <c r="L31" i="7"/>
  <c r="O31" i="7" s="1"/>
  <c r="L32" i="7"/>
  <c r="O32" i="7" s="1"/>
  <c r="L33" i="7"/>
  <c r="O33" i="7" s="1"/>
  <c r="L34" i="7"/>
  <c r="O34" i="7" s="1"/>
  <c r="L35" i="7"/>
  <c r="O35" i="7" s="1"/>
  <c r="L36" i="7"/>
  <c r="O36" i="7" s="1"/>
  <c r="L37" i="7"/>
  <c r="O37" i="7" s="1"/>
  <c r="L38" i="7"/>
  <c r="O38" i="7" s="1"/>
  <c r="L39" i="7"/>
  <c r="O39" i="7" s="1"/>
  <c r="L40" i="7"/>
  <c r="O40" i="7" s="1"/>
  <c r="L41" i="7"/>
  <c r="O41" i="7" s="1"/>
  <c r="L42" i="7"/>
  <c r="O42" i="7" s="1"/>
  <c r="L43" i="7"/>
  <c r="O43" i="7" s="1"/>
  <c r="L44" i="7"/>
  <c r="O44" i="7" s="1"/>
  <c r="L45" i="7"/>
  <c r="O45" i="7" s="1"/>
  <c r="L46" i="7"/>
  <c r="O46" i="7" s="1"/>
  <c r="L47" i="7"/>
  <c r="O47" i="7" s="1"/>
  <c r="L48" i="7"/>
  <c r="O48" i="7" s="1"/>
  <c r="L49" i="7"/>
  <c r="O49" i="7" s="1"/>
  <c r="L50" i="7"/>
  <c r="O50" i="7" s="1"/>
  <c r="L51" i="7"/>
  <c r="O51" i="7" s="1"/>
  <c r="L52" i="7"/>
  <c r="O52" i="7" s="1"/>
  <c r="L53" i="7"/>
  <c r="O53" i="7" s="1"/>
  <c r="L54" i="7"/>
  <c r="O54" i="7" s="1"/>
  <c r="L55" i="7"/>
  <c r="O55" i="7" s="1"/>
  <c r="L56" i="7"/>
  <c r="O56" i="7" s="1"/>
  <c r="L57" i="7"/>
  <c r="O57" i="7" s="1"/>
  <c r="L58" i="7"/>
  <c r="O58" i="7" s="1"/>
  <c r="L59" i="7"/>
  <c r="O59" i="7" s="1"/>
  <c r="L60" i="7"/>
  <c r="O60" i="7" s="1"/>
  <c r="L61" i="7"/>
  <c r="O61" i="7" s="1"/>
  <c r="L62" i="7"/>
  <c r="O62" i="7" s="1"/>
  <c r="L63" i="7"/>
  <c r="O63" i="7" s="1"/>
  <c r="L64" i="7"/>
  <c r="O64" i="7" s="1"/>
  <c r="L65" i="7"/>
  <c r="O65" i="7" s="1"/>
  <c r="L66" i="7"/>
  <c r="O66" i="7" s="1"/>
  <c r="L67" i="7"/>
  <c r="O67" i="7" s="1"/>
  <c r="L68" i="7"/>
  <c r="O68" i="7" s="1"/>
  <c r="L69" i="7"/>
  <c r="O69" i="7" s="1"/>
  <c r="L70" i="7"/>
  <c r="O70" i="7" s="1"/>
  <c r="L71" i="7"/>
  <c r="O71" i="7" s="1"/>
  <c r="L72" i="7"/>
  <c r="O72" i="7" s="1"/>
  <c r="L73" i="7"/>
  <c r="O73" i="7" s="1"/>
  <c r="L74" i="7"/>
  <c r="O74" i="7" s="1"/>
  <c r="L75" i="7"/>
  <c r="O75" i="7" s="1"/>
  <c r="L76" i="7"/>
  <c r="O76" i="7" s="1"/>
  <c r="L77" i="7"/>
  <c r="O77" i="7" s="1"/>
  <c r="L78" i="7"/>
  <c r="O78" i="7" s="1"/>
  <c r="L79" i="7"/>
  <c r="O79" i="7" s="1"/>
  <c r="L80" i="7"/>
  <c r="O80" i="7" s="1"/>
  <c r="L81" i="7"/>
  <c r="O81" i="7" s="1"/>
  <c r="L82" i="7"/>
  <c r="O82" i="7" s="1"/>
  <c r="L83" i="7"/>
  <c r="O83" i="7" s="1"/>
  <c r="L84" i="7"/>
  <c r="O84" i="7" s="1"/>
  <c r="L85" i="7"/>
  <c r="O85" i="7" s="1"/>
  <c r="L86" i="7"/>
  <c r="O86" i="7" s="1"/>
  <c r="L87" i="7"/>
  <c r="O87" i="7" s="1"/>
  <c r="L88" i="7"/>
  <c r="O88" i="7" s="1"/>
  <c r="L89" i="7"/>
  <c r="O89" i="7" s="1"/>
  <c r="L90" i="7"/>
  <c r="O90" i="7" s="1"/>
  <c r="L91" i="7"/>
  <c r="O91" i="7" s="1"/>
  <c r="L92" i="7"/>
  <c r="O92" i="7" s="1"/>
  <c r="L93" i="7"/>
  <c r="O93" i="7" s="1"/>
  <c r="L94" i="7"/>
  <c r="O94" i="7" s="1"/>
  <c r="L95" i="7"/>
  <c r="O95" i="7" s="1"/>
  <c r="L96" i="7"/>
  <c r="O96" i="7" s="1"/>
  <c r="L97" i="7"/>
  <c r="O97" i="7" s="1"/>
  <c r="L98" i="7"/>
  <c r="O98" i="7" s="1"/>
  <c r="L99" i="7"/>
  <c r="O99" i="7" s="1"/>
  <c r="L100" i="7"/>
  <c r="O100" i="7" s="1"/>
  <c r="L101" i="7"/>
  <c r="O101" i="7" s="1"/>
  <c r="L102" i="7"/>
  <c r="O102" i="7" s="1"/>
  <c r="L103" i="7"/>
  <c r="O103" i="7" s="1"/>
  <c r="L104" i="7"/>
  <c r="O104" i="7" s="1"/>
  <c r="L105" i="7"/>
  <c r="O105" i="7" s="1"/>
  <c r="L106" i="7"/>
  <c r="O106" i="7" s="1"/>
  <c r="L107" i="7"/>
  <c r="O107" i="7" s="1"/>
  <c r="L108" i="7"/>
  <c r="O108" i="7" s="1"/>
  <c r="L109" i="7"/>
  <c r="O109" i="7" s="1"/>
  <c r="L110" i="7"/>
  <c r="O110" i="7" s="1"/>
  <c r="L111" i="7"/>
  <c r="O111" i="7" s="1"/>
  <c r="L112" i="7"/>
  <c r="O112" i="7" s="1"/>
  <c r="L113" i="7"/>
  <c r="O113" i="7" s="1"/>
  <c r="L114" i="7"/>
  <c r="O114" i="7" s="1"/>
  <c r="L115" i="7"/>
  <c r="O115" i="7" s="1"/>
  <c r="L116" i="7"/>
  <c r="O116" i="7" s="1"/>
  <c r="L117" i="7"/>
  <c r="O117" i="7" s="1"/>
  <c r="L118" i="7"/>
  <c r="O118" i="7" s="1"/>
  <c r="L119" i="7"/>
  <c r="O119" i="7" s="1"/>
  <c r="L120" i="7"/>
  <c r="O120" i="7" s="1"/>
  <c r="L121" i="7"/>
  <c r="O121" i="7" s="1"/>
  <c r="L122" i="7"/>
  <c r="O122" i="7" s="1"/>
  <c r="L123" i="7"/>
  <c r="O123" i="7" s="1"/>
  <c r="L124" i="7"/>
  <c r="O124" i="7" s="1"/>
  <c r="L125" i="7"/>
  <c r="O125" i="7" s="1"/>
  <c r="L126" i="7"/>
  <c r="O126" i="7" s="1"/>
  <c r="L127" i="7"/>
  <c r="O127" i="7" s="1"/>
  <c r="L128" i="7"/>
  <c r="O128" i="7" s="1"/>
  <c r="L129" i="7"/>
  <c r="O129" i="7" s="1"/>
  <c r="L130" i="7"/>
  <c r="O130" i="7" s="1"/>
  <c r="L131" i="7"/>
  <c r="O131" i="7" s="1"/>
  <c r="L132" i="7"/>
  <c r="O132" i="7" s="1"/>
  <c r="L133" i="7"/>
  <c r="O133" i="7" s="1"/>
  <c r="L134" i="7"/>
  <c r="O134" i="7" s="1"/>
  <c r="L135" i="7"/>
  <c r="O135" i="7" s="1"/>
  <c r="L136" i="7"/>
  <c r="O136" i="7" s="1"/>
  <c r="L137" i="7"/>
  <c r="O137" i="7" s="1"/>
  <c r="L138" i="7"/>
  <c r="O138" i="7" s="1"/>
  <c r="L139" i="7"/>
  <c r="O139" i="7" s="1"/>
  <c r="L140" i="7"/>
  <c r="O140" i="7" s="1"/>
  <c r="L141" i="7"/>
  <c r="O141" i="7" s="1"/>
  <c r="L142" i="7"/>
  <c r="O142" i="7" s="1"/>
  <c r="L143" i="7"/>
  <c r="O143" i="7" s="1"/>
  <c r="L144" i="7"/>
  <c r="O144" i="7" s="1"/>
  <c r="L145" i="7"/>
  <c r="O145" i="7" s="1"/>
  <c r="L146" i="7"/>
  <c r="O146" i="7" s="1"/>
  <c r="L147" i="7"/>
  <c r="O147" i="7" s="1"/>
  <c r="L148" i="7"/>
  <c r="O148" i="7" s="1"/>
  <c r="L149" i="7"/>
  <c r="O149" i="7" s="1"/>
  <c r="L150" i="7"/>
  <c r="O150" i="7" s="1"/>
  <c r="L151" i="7"/>
  <c r="O151" i="7" s="1"/>
  <c r="L152" i="7"/>
  <c r="O152" i="7" s="1"/>
  <c r="L153" i="7"/>
  <c r="O153" i="7" s="1"/>
  <c r="L154" i="7"/>
  <c r="O154" i="7" s="1"/>
  <c r="L155" i="7"/>
  <c r="O155" i="7" s="1"/>
  <c r="L156" i="7"/>
  <c r="O156" i="7" s="1"/>
  <c r="L157" i="7"/>
  <c r="O157" i="7" s="1"/>
  <c r="L158" i="7"/>
  <c r="O158" i="7" s="1"/>
  <c r="L159" i="7"/>
  <c r="O159" i="7" s="1"/>
  <c r="L160" i="7"/>
  <c r="O160" i="7" s="1"/>
  <c r="L161" i="7"/>
  <c r="O161" i="7" s="1"/>
  <c r="L162" i="7"/>
  <c r="O162" i="7" s="1"/>
  <c r="L163" i="7"/>
  <c r="O163" i="7" s="1"/>
  <c r="L164" i="7"/>
  <c r="O164" i="7" s="1"/>
  <c r="L165" i="7"/>
  <c r="O165" i="7" s="1"/>
  <c r="L166" i="7"/>
  <c r="O166" i="7" s="1"/>
  <c r="L167" i="7"/>
  <c r="O167" i="7" s="1"/>
  <c r="L168" i="7"/>
  <c r="O168" i="7" s="1"/>
  <c r="L169" i="7"/>
  <c r="O169" i="7" s="1"/>
  <c r="L170" i="7"/>
  <c r="O170" i="7" s="1"/>
  <c r="L171" i="7"/>
  <c r="O171" i="7" s="1"/>
  <c r="L172" i="7"/>
  <c r="O172" i="7" s="1"/>
  <c r="L173" i="7"/>
  <c r="O173" i="7" s="1"/>
  <c r="L174" i="7"/>
  <c r="O174" i="7" s="1"/>
  <c r="L175" i="7"/>
  <c r="O175" i="7" s="1"/>
  <c r="L176" i="7"/>
  <c r="O176" i="7" s="1"/>
  <c r="L177" i="7"/>
  <c r="O177" i="7" s="1"/>
  <c r="L178" i="7"/>
  <c r="O178" i="7" s="1"/>
  <c r="L179" i="7"/>
  <c r="O179" i="7" s="1"/>
  <c r="L180" i="7"/>
  <c r="O180" i="7" s="1"/>
  <c r="L181" i="7"/>
  <c r="O181" i="7" s="1"/>
  <c r="L182" i="7"/>
  <c r="O182" i="7" s="1"/>
  <c r="L183" i="7"/>
  <c r="O183" i="7" s="1"/>
  <c r="L184" i="7"/>
  <c r="O184" i="7" s="1"/>
  <c r="L185" i="7"/>
  <c r="O185" i="7" s="1"/>
  <c r="L186" i="7"/>
  <c r="O186" i="7" s="1"/>
  <c r="L187" i="7"/>
  <c r="O187" i="7" s="1"/>
  <c r="L188" i="7"/>
  <c r="O188" i="7" s="1"/>
  <c r="L189" i="7"/>
  <c r="O189" i="7" s="1"/>
  <c r="L190" i="7"/>
  <c r="O190" i="7" s="1"/>
  <c r="L191" i="7"/>
  <c r="O191" i="7" s="1"/>
  <c r="L192" i="7"/>
  <c r="O192" i="7" s="1"/>
  <c r="L193" i="7"/>
  <c r="O193" i="7" s="1"/>
  <c r="L194" i="7"/>
  <c r="O194" i="7" s="1"/>
  <c r="L195" i="7"/>
  <c r="O195" i="7" s="1"/>
  <c r="L196" i="7"/>
  <c r="O196" i="7" s="1"/>
  <c r="L197" i="7"/>
  <c r="O197" i="7" s="1"/>
  <c r="L198" i="7"/>
  <c r="O198" i="7" s="1"/>
  <c r="L199" i="7"/>
  <c r="O199" i="7" s="1"/>
  <c r="L200" i="7"/>
  <c r="O200" i="7" s="1"/>
  <c r="L201" i="7"/>
  <c r="O201" i="7" s="1"/>
  <c r="L202" i="7"/>
  <c r="O202" i="7" s="1"/>
  <c r="L203" i="7"/>
  <c r="O203" i="7" s="1"/>
  <c r="L204" i="7"/>
  <c r="O204" i="7" s="1"/>
  <c r="L205" i="7"/>
  <c r="O205" i="7" s="1"/>
  <c r="L206" i="7"/>
  <c r="O206" i="7" s="1"/>
  <c r="L207" i="7"/>
  <c r="O207" i="7" s="1"/>
  <c r="L208" i="7"/>
  <c r="O208" i="7" s="1"/>
  <c r="L209" i="7"/>
  <c r="O209" i="7" s="1"/>
  <c r="L210" i="7"/>
  <c r="O210" i="7" s="1"/>
  <c r="L211" i="7"/>
  <c r="O211" i="7" s="1"/>
  <c r="L212" i="7"/>
  <c r="O212" i="7" s="1"/>
  <c r="L213" i="7"/>
  <c r="O213" i="7" s="1"/>
  <c r="L214" i="7"/>
  <c r="O214" i="7" s="1"/>
  <c r="L215" i="7"/>
  <c r="O215" i="7" s="1"/>
  <c r="L216" i="7"/>
  <c r="O216" i="7" s="1"/>
  <c r="L217" i="7"/>
  <c r="O217" i="7" s="1"/>
  <c r="L218" i="7"/>
  <c r="O218" i="7" s="1"/>
  <c r="L219" i="7"/>
  <c r="O219" i="7" s="1"/>
  <c r="L220" i="7"/>
  <c r="O220" i="7" s="1"/>
  <c r="L221" i="7"/>
  <c r="O221" i="7" s="1"/>
  <c r="L222" i="7"/>
  <c r="O222" i="7" s="1"/>
  <c r="L223" i="7"/>
  <c r="O223" i="7" s="1"/>
  <c r="L224" i="7"/>
  <c r="O224" i="7" s="1"/>
  <c r="L225" i="7"/>
  <c r="O225" i="7" s="1"/>
  <c r="L226" i="7"/>
  <c r="O226" i="7" s="1"/>
  <c r="L227" i="7"/>
  <c r="O227" i="7" s="1"/>
  <c r="L228" i="7"/>
  <c r="O228" i="7" s="1"/>
  <c r="L229" i="7"/>
  <c r="O229" i="7" s="1"/>
  <c r="L230" i="7"/>
  <c r="O230" i="7" s="1"/>
  <c r="L231" i="7"/>
  <c r="O231" i="7" s="1"/>
  <c r="L232" i="7"/>
  <c r="O232" i="7" s="1"/>
  <c r="L233" i="7"/>
  <c r="O233" i="7" s="1"/>
  <c r="L234" i="7"/>
  <c r="O234" i="7" s="1"/>
  <c r="L235" i="7"/>
  <c r="O235" i="7" s="1"/>
  <c r="L236" i="7"/>
  <c r="O236" i="7" s="1"/>
  <c r="L237" i="7"/>
  <c r="O237" i="7" s="1"/>
  <c r="L238" i="7"/>
  <c r="O238" i="7" s="1"/>
  <c r="L239" i="7"/>
  <c r="O239" i="7" s="1"/>
  <c r="L240" i="7"/>
  <c r="O240" i="7" s="1"/>
  <c r="L241" i="7"/>
  <c r="O241" i="7" s="1"/>
  <c r="L242" i="7"/>
  <c r="O242" i="7" s="1"/>
  <c r="L243" i="7"/>
  <c r="O243" i="7" s="1"/>
  <c r="L244" i="7"/>
  <c r="O244" i="7" s="1"/>
  <c r="L245" i="7"/>
  <c r="O245" i="7" s="1"/>
  <c r="L246" i="7"/>
  <c r="O246" i="7" s="1"/>
  <c r="L247" i="7"/>
  <c r="O247" i="7" s="1"/>
  <c r="L248" i="7"/>
  <c r="O248" i="7" s="1"/>
  <c r="L249" i="7"/>
  <c r="O249" i="7" s="1"/>
  <c r="L250" i="7"/>
  <c r="O250" i="7" s="1"/>
  <c r="L251" i="7"/>
  <c r="O251" i="7" s="1"/>
  <c r="L252" i="7"/>
  <c r="O252" i="7" s="1"/>
  <c r="L253" i="7"/>
  <c r="O253" i="7" s="1"/>
  <c r="L254" i="7"/>
  <c r="O254" i="7" s="1"/>
  <c r="L255" i="7"/>
  <c r="O255" i="7" s="1"/>
  <c r="L256" i="7"/>
  <c r="O256" i="7" s="1"/>
  <c r="L257" i="7"/>
  <c r="O257" i="7" s="1"/>
  <c r="L258" i="7"/>
  <c r="O258" i="7" s="1"/>
  <c r="L259" i="7"/>
  <c r="O259" i="7" s="1"/>
  <c r="L260" i="7"/>
  <c r="O260" i="7" s="1"/>
  <c r="L261" i="7"/>
  <c r="O261" i="7" s="1"/>
  <c r="L262" i="7"/>
  <c r="O262" i="7" s="1"/>
  <c r="L263" i="7"/>
  <c r="O263" i="7" s="1"/>
  <c r="L264" i="7"/>
  <c r="O264" i="7" s="1"/>
  <c r="L265" i="7"/>
  <c r="O265" i="7" s="1"/>
  <c r="L266" i="7"/>
  <c r="O266" i="7" s="1"/>
  <c r="L267" i="7"/>
  <c r="O267" i="7" s="1"/>
  <c r="L268" i="7"/>
  <c r="O268" i="7" s="1"/>
  <c r="L269" i="7"/>
  <c r="O269" i="7" s="1"/>
  <c r="L270" i="7"/>
  <c r="O270" i="7" s="1"/>
  <c r="L271" i="7"/>
  <c r="O271" i="7" s="1"/>
  <c r="L272" i="7"/>
  <c r="O272" i="7" s="1"/>
  <c r="L273" i="7"/>
  <c r="O273" i="7" s="1"/>
  <c r="L274" i="7"/>
  <c r="O274" i="7" s="1"/>
  <c r="L275" i="7"/>
  <c r="O275" i="7" s="1"/>
  <c r="L276" i="7"/>
  <c r="O276" i="7" s="1"/>
  <c r="L277" i="7"/>
  <c r="O277" i="7" s="1"/>
  <c r="L278" i="7"/>
  <c r="O278" i="7" s="1"/>
  <c r="L279" i="7"/>
  <c r="O279" i="7" s="1"/>
  <c r="L280" i="7"/>
  <c r="O280" i="7" s="1"/>
  <c r="L281" i="7"/>
  <c r="O281" i="7" s="1"/>
  <c r="L282" i="7"/>
  <c r="O282" i="7" s="1"/>
  <c r="L283" i="7"/>
  <c r="O283" i="7" s="1"/>
  <c r="L284" i="7"/>
  <c r="O284" i="7" s="1"/>
  <c r="L285" i="7"/>
  <c r="O285" i="7" s="1"/>
  <c r="L286" i="7"/>
  <c r="O286" i="7" s="1"/>
  <c r="L287" i="7"/>
  <c r="O287" i="7" s="1"/>
  <c r="L288" i="7"/>
  <c r="O288" i="7" s="1"/>
  <c r="L289" i="7"/>
  <c r="O289" i="7" s="1"/>
  <c r="L290" i="7"/>
  <c r="O290" i="7" s="1"/>
  <c r="L291" i="7"/>
  <c r="O291" i="7" s="1"/>
  <c r="L292" i="7"/>
  <c r="O292" i="7" s="1"/>
  <c r="L293" i="7"/>
  <c r="O293" i="7" s="1"/>
  <c r="L294" i="7"/>
  <c r="O294" i="7" s="1"/>
  <c r="L295" i="7"/>
  <c r="O295" i="7" s="1"/>
  <c r="L296" i="7"/>
  <c r="O296" i="7" s="1"/>
  <c r="L297" i="7"/>
  <c r="O297" i="7" s="1"/>
  <c r="L298" i="7"/>
  <c r="O298" i="7" s="1"/>
  <c r="L299" i="7"/>
  <c r="O299" i="7" s="1"/>
  <c r="L300" i="7"/>
  <c r="O300" i="7" s="1"/>
  <c r="L301" i="7"/>
  <c r="O301" i="7" s="1"/>
  <c r="L302" i="7"/>
  <c r="O302" i="7" s="1"/>
  <c r="L303" i="7"/>
  <c r="O303" i="7" s="1"/>
  <c r="L304" i="7"/>
  <c r="O304" i="7" s="1"/>
  <c r="L305" i="7"/>
  <c r="O305" i="7" s="1"/>
  <c r="L306" i="7"/>
  <c r="O306" i="7" s="1"/>
  <c r="L307" i="7"/>
  <c r="O307" i="7" s="1"/>
  <c r="L308" i="7"/>
  <c r="O308" i="7" s="1"/>
  <c r="L309" i="7"/>
  <c r="O309" i="7" s="1"/>
  <c r="L310" i="7"/>
  <c r="O310" i="7" s="1"/>
  <c r="L311" i="7"/>
  <c r="O311" i="7" s="1"/>
  <c r="L312" i="7"/>
  <c r="O312" i="7" s="1"/>
  <c r="L313" i="7"/>
  <c r="O313" i="7" s="1"/>
  <c r="L314" i="7"/>
  <c r="O314" i="7" s="1"/>
  <c r="L315" i="7"/>
  <c r="O315" i="7" s="1"/>
  <c r="L316" i="7"/>
  <c r="O316" i="7" s="1"/>
  <c r="L317" i="7"/>
  <c r="O317" i="7" s="1"/>
  <c r="L318" i="7"/>
  <c r="O318" i="7" s="1"/>
  <c r="L319" i="7"/>
  <c r="O319" i="7" s="1"/>
  <c r="L320" i="7"/>
  <c r="O320" i="7" s="1"/>
  <c r="L321" i="7"/>
  <c r="O321" i="7" s="1"/>
  <c r="L322" i="7"/>
  <c r="O322" i="7" s="1"/>
  <c r="L323" i="7"/>
  <c r="O323" i="7" s="1"/>
  <c r="L324" i="7"/>
  <c r="O324" i="7" s="1"/>
  <c r="L325" i="7"/>
  <c r="O325" i="7" s="1"/>
  <c r="L326" i="7"/>
  <c r="O326" i="7" s="1"/>
  <c r="L327" i="7"/>
  <c r="O327" i="7" s="1"/>
  <c r="L328" i="7"/>
  <c r="O328" i="7" s="1"/>
  <c r="L329" i="7"/>
  <c r="O329" i="7" s="1"/>
  <c r="L330" i="7"/>
  <c r="O330" i="7" s="1"/>
  <c r="L331" i="7"/>
  <c r="O331" i="7" s="1"/>
  <c r="L332" i="7"/>
  <c r="O332" i="7" s="1"/>
  <c r="L333" i="7"/>
  <c r="O333" i="7" s="1"/>
  <c r="L334" i="7"/>
  <c r="O334" i="7" s="1"/>
  <c r="L335" i="7"/>
  <c r="O335" i="7" s="1"/>
  <c r="L336" i="7"/>
  <c r="O336" i="7" s="1"/>
  <c r="L337" i="7"/>
  <c r="O337" i="7" s="1"/>
  <c r="L338" i="7"/>
  <c r="O338" i="7" s="1"/>
  <c r="L339" i="7"/>
  <c r="O339" i="7" s="1"/>
  <c r="L340" i="7"/>
  <c r="O340" i="7" s="1"/>
  <c r="L341" i="7"/>
  <c r="O341" i="7" s="1"/>
  <c r="L342" i="7"/>
  <c r="O342" i="7" s="1"/>
  <c r="L343" i="7"/>
  <c r="O343" i="7" s="1"/>
  <c r="L344" i="7"/>
  <c r="O344" i="7" s="1"/>
  <c r="L345" i="7"/>
  <c r="O345" i="7" s="1"/>
  <c r="L346" i="7"/>
  <c r="O346" i="7" s="1"/>
  <c r="L347" i="7"/>
  <c r="O347" i="7" s="1"/>
  <c r="L348" i="7"/>
  <c r="O348" i="7" s="1"/>
  <c r="L349" i="7"/>
  <c r="O349" i="7" s="1"/>
  <c r="L350" i="7"/>
  <c r="O350" i="7" s="1"/>
  <c r="L351" i="7"/>
  <c r="O351" i="7" s="1"/>
  <c r="L352" i="7"/>
  <c r="O352" i="7" s="1"/>
  <c r="L353" i="7"/>
  <c r="O353" i="7" s="1"/>
  <c r="L354" i="7"/>
  <c r="O354" i="7" s="1"/>
  <c r="L355" i="7"/>
  <c r="O355" i="7" s="1"/>
  <c r="L356" i="7"/>
  <c r="O356" i="7" s="1"/>
  <c r="L357" i="7"/>
  <c r="O357" i="7" s="1"/>
  <c r="L358" i="7"/>
  <c r="O358" i="7" s="1"/>
  <c r="L359" i="7"/>
  <c r="O359" i="7" s="1"/>
  <c r="L360" i="7"/>
  <c r="O360" i="7" s="1"/>
  <c r="L361" i="7"/>
  <c r="O361" i="7" s="1"/>
  <c r="L362" i="7"/>
  <c r="O362" i="7" s="1"/>
  <c r="L363" i="7"/>
  <c r="O363" i="7" s="1"/>
  <c r="L364" i="7"/>
  <c r="O364" i="7" s="1"/>
  <c r="L365" i="7"/>
  <c r="O365" i="7" s="1"/>
  <c r="L366" i="7"/>
  <c r="O366" i="7" s="1"/>
  <c r="L367" i="7"/>
  <c r="O367" i="7" s="1"/>
  <c r="L368" i="7"/>
  <c r="O368" i="7" s="1"/>
  <c r="L369" i="7"/>
  <c r="O369" i="7" s="1"/>
  <c r="L370" i="7"/>
  <c r="O370" i="7" s="1"/>
  <c r="L371" i="7"/>
  <c r="O371" i="7" s="1"/>
  <c r="L372" i="7"/>
  <c r="O372" i="7" s="1"/>
  <c r="L373" i="7"/>
  <c r="O373" i="7" s="1"/>
  <c r="L374" i="7"/>
  <c r="O374" i="7" s="1"/>
  <c r="L375" i="7"/>
  <c r="O375" i="7" s="1"/>
  <c r="L376" i="7"/>
  <c r="O376" i="7" s="1"/>
  <c r="L377" i="7"/>
  <c r="O377" i="7" s="1"/>
  <c r="L378" i="7"/>
  <c r="O378" i="7" s="1"/>
  <c r="L379" i="7"/>
  <c r="O379" i="7" s="1"/>
  <c r="L380" i="7"/>
  <c r="O380" i="7" s="1"/>
  <c r="L381" i="7"/>
  <c r="O381" i="7" s="1"/>
  <c r="L382" i="7"/>
  <c r="O382" i="7" s="1"/>
  <c r="L383" i="7"/>
  <c r="O383" i="7" s="1"/>
  <c r="L384" i="7"/>
  <c r="O384" i="7" s="1"/>
  <c r="L385" i="7"/>
  <c r="O385" i="7" s="1"/>
  <c r="L386" i="7"/>
  <c r="O386" i="7" s="1"/>
  <c r="L387" i="7"/>
  <c r="O387" i="7" s="1"/>
  <c r="L388" i="7"/>
  <c r="O388" i="7" s="1"/>
  <c r="L389" i="7"/>
  <c r="O389" i="7" s="1"/>
  <c r="L390" i="7"/>
  <c r="O390" i="7" s="1"/>
  <c r="L391" i="7"/>
  <c r="O391" i="7" s="1"/>
  <c r="L392" i="7"/>
  <c r="O392" i="7" s="1"/>
  <c r="L393" i="7"/>
  <c r="O393" i="7" s="1"/>
  <c r="L394" i="7"/>
  <c r="O394" i="7" s="1"/>
  <c r="L395" i="7"/>
  <c r="O395" i="7" s="1"/>
  <c r="L396" i="7"/>
  <c r="O396" i="7" s="1"/>
  <c r="L397" i="7"/>
  <c r="O397" i="7" s="1"/>
  <c r="L398" i="7"/>
  <c r="O398" i="7" s="1"/>
  <c r="L399" i="7"/>
  <c r="O399" i="7" s="1"/>
  <c r="L400" i="7"/>
  <c r="O400" i="7" s="1"/>
  <c r="L401" i="7"/>
  <c r="O401" i="7" s="1"/>
  <c r="L402" i="7"/>
  <c r="O402" i="7" s="1"/>
  <c r="L403" i="7"/>
  <c r="O403" i="7" s="1"/>
  <c r="L404" i="7"/>
  <c r="O404" i="7" s="1"/>
  <c r="L405" i="7"/>
  <c r="O405" i="7" s="1"/>
  <c r="L406" i="7"/>
  <c r="O406" i="7" s="1"/>
  <c r="L407" i="7"/>
  <c r="O407" i="7" s="1"/>
  <c r="L408" i="7"/>
  <c r="O408" i="7" s="1"/>
  <c r="L409" i="7"/>
  <c r="O409" i="7" s="1"/>
  <c r="L410" i="7"/>
  <c r="O410" i="7" s="1"/>
  <c r="L411" i="7"/>
  <c r="O411" i="7" s="1"/>
  <c r="L412" i="7"/>
  <c r="O412" i="7" s="1"/>
  <c r="L413" i="7"/>
  <c r="O413" i="7" s="1"/>
  <c r="L414" i="7"/>
  <c r="O414" i="7" s="1"/>
  <c r="L415" i="7"/>
  <c r="O415" i="7" s="1"/>
  <c r="L416" i="7"/>
  <c r="O416" i="7" s="1"/>
  <c r="L417" i="7"/>
  <c r="O417" i="7" s="1"/>
  <c r="L418" i="7"/>
  <c r="O418" i="7" s="1"/>
  <c r="L419" i="7"/>
  <c r="O419" i="7" s="1"/>
  <c r="L420" i="7"/>
  <c r="O420" i="7" s="1"/>
  <c r="L421" i="7"/>
  <c r="O421" i="7" s="1"/>
  <c r="L422" i="7"/>
  <c r="O422" i="7" s="1"/>
  <c r="L423" i="7"/>
  <c r="O423" i="7" s="1"/>
  <c r="L424" i="7"/>
  <c r="O424" i="7" s="1"/>
  <c r="L425" i="7"/>
  <c r="O425" i="7" s="1"/>
  <c r="L426" i="7"/>
  <c r="O426" i="7" s="1"/>
  <c r="L427" i="7"/>
  <c r="O427" i="7" s="1"/>
  <c r="L428" i="7"/>
  <c r="O428" i="7" s="1"/>
  <c r="L429" i="7"/>
  <c r="O429" i="7" s="1"/>
  <c r="L430" i="7"/>
  <c r="O430" i="7" s="1"/>
  <c r="L431" i="7"/>
  <c r="O431" i="7" s="1"/>
  <c r="L432" i="7"/>
  <c r="O432" i="7" s="1"/>
  <c r="L433" i="7"/>
  <c r="O433" i="7" s="1"/>
  <c r="L434" i="7"/>
  <c r="O434" i="7" s="1"/>
  <c r="L435" i="7"/>
  <c r="O435" i="7" s="1"/>
  <c r="L436" i="7"/>
  <c r="O436" i="7" s="1"/>
  <c r="L437" i="7"/>
  <c r="O437" i="7" s="1"/>
  <c r="L438" i="7"/>
  <c r="O438" i="7" s="1"/>
  <c r="L439" i="7"/>
  <c r="O439" i="7" s="1"/>
  <c r="L440" i="7"/>
  <c r="O440" i="7" s="1"/>
  <c r="L441" i="7"/>
  <c r="O441" i="7" s="1"/>
  <c r="L442" i="7"/>
  <c r="O442" i="7" s="1"/>
  <c r="L443" i="7"/>
  <c r="O443" i="7" s="1"/>
  <c r="L444" i="7"/>
  <c r="O444" i="7" s="1"/>
  <c r="L445" i="7"/>
  <c r="O445" i="7" s="1"/>
  <c r="L446" i="7"/>
  <c r="O446" i="7" s="1"/>
  <c r="L447" i="7"/>
  <c r="O447" i="7" s="1"/>
  <c r="L448" i="7"/>
  <c r="O448" i="7" s="1"/>
  <c r="L449" i="7"/>
  <c r="O449" i="7" s="1"/>
  <c r="L450" i="7"/>
  <c r="O450" i="7" s="1"/>
  <c r="L451" i="7"/>
  <c r="O451" i="7" s="1"/>
  <c r="L452" i="7"/>
  <c r="O452" i="7" s="1"/>
  <c r="L453" i="7"/>
  <c r="O453" i="7" s="1"/>
  <c r="L454" i="7"/>
  <c r="O454" i="7" s="1"/>
  <c r="L455" i="7"/>
  <c r="O455" i="7" s="1"/>
  <c r="L456" i="7"/>
  <c r="O456" i="7" s="1"/>
  <c r="L457" i="7"/>
  <c r="O457" i="7" s="1"/>
  <c r="L458" i="7"/>
  <c r="O458" i="7" s="1"/>
  <c r="L459" i="7"/>
  <c r="O459" i="7" s="1"/>
  <c r="L460" i="7"/>
  <c r="O460" i="7" s="1"/>
  <c r="L461" i="7"/>
  <c r="O461" i="7" s="1"/>
  <c r="L462" i="7"/>
  <c r="O462" i="7" s="1"/>
  <c r="L463" i="7"/>
  <c r="O463" i="7" s="1"/>
  <c r="L464" i="7"/>
  <c r="O464" i="7" s="1"/>
  <c r="L465" i="7"/>
  <c r="O465" i="7" s="1"/>
  <c r="L466" i="7"/>
  <c r="O466" i="7" s="1"/>
  <c r="L467" i="7"/>
  <c r="O467" i="7" s="1"/>
  <c r="L468" i="7"/>
  <c r="O468" i="7" s="1"/>
  <c r="L469" i="7"/>
  <c r="O469" i="7" s="1"/>
  <c r="L470" i="7"/>
  <c r="O470" i="7" s="1"/>
  <c r="L471" i="7"/>
  <c r="O471" i="7" s="1"/>
  <c r="L472" i="7"/>
  <c r="O472" i="7" s="1"/>
  <c r="L473" i="7"/>
  <c r="O473" i="7" s="1"/>
  <c r="L474" i="7"/>
  <c r="O474" i="7" s="1"/>
  <c r="L475" i="7"/>
  <c r="O475" i="7" s="1"/>
  <c r="L476" i="7"/>
  <c r="O476" i="7" s="1"/>
  <c r="L477" i="7"/>
  <c r="O477" i="7" s="1"/>
  <c r="L478" i="7"/>
  <c r="O478" i="7" s="1"/>
  <c r="L479" i="7"/>
  <c r="O479" i="7" s="1"/>
  <c r="L480" i="7"/>
  <c r="O480" i="7" s="1"/>
  <c r="L481" i="7"/>
  <c r="O481" i="7" s="1"/>
  <c r="L482" i="7"/>
  <c r="O482" i="7" s="1"/>
  <c r="L483" i="7"/>
  <c r="O483" i="7" s="1"/>
  <c r="L484" i="7"/>
  <c r="O484" i="7" s="1"/>
  <c r="L485" i="7"/>
  <c r="O485" i="7" s="1"/>
  <c r="L486" i="7"/>
  <c r="O486" i="7" s="1"/>
  <c r="L487" i="7"/>
  <c r="O487" i="7" s="1"/>
  <c r="L488" i="7"/>
  <c r="O488" i="7" s="1"/>
  <c r="L489" i="7"/>
  <c r="O489" i="7" s="1"/>
  <c r="L490" i="7"/>
  <c r="O490" i="7" s="1"/>
  <c r="L491" i="7"/>
  <c r="O491" i="7" s="1"/>
  <c r="L492" i="7"/>
  <c r="O492" i="7" s="1"/>
  <c r="L493" i="7"/>
  <c r="O493" i="7" s="1"/>
  <c r="L494" i="7"/>
  <c r="O494" i="7" s="1"/>
  <c r="L495" i="7"/>
  <c r="O495" i="7" s="1"/>
  <c r="L496" i="7"/>
  <c r="O496" i="7" s="1"/>
  <c r="L497" i="7"/>
  <c r="O497" i="7" s="1"/>
  <c r="L498" i="7"/>
  <c r="O498" i="7" s="1"/>
  <c r="L499" i="7"/>
  <c r="O499" i="7" s="1"/>
  <c r="L500" i="7"/>
  <c r="O500" i="7" s="1"/>
  <c r="L501" i="7"/>
  <c r="O501" i="7" s="1"/>
  <c r="L502" i="7"/>
  <c r="O502" i="7" s="1"/>
  <c r="L503" i="7"/>
  <c r="O503" i="7" s="1"/>
  <c r="L504" i="7"/>
  <c r="O504" i="7" s="1"/>
  <c r="L505" i="7"/>
  <c r="O505" i="7" s="1"/>
  <c r="L506" i="7"/>
  <c r="O506" i="7" s="1"/>
  <c r="L507" i="7"/>
  <c r="O507" i="7" s="1"/>
  <c r="L508" i="7"/>
  <c r="O508" i="7" s="1"/>
  <c r="L509" i="7"/>
  <c r="O509" i="7" s="1"/>
  <c r="L510" i="7"/>
  <c r="O510" i="7" s="1"/>
  <c r="L511" i="7"/>
  <c r="O511" i="7" s="1"/>
  <c r="L512" i="7"/>
  <c r="O512" i="7" s="1"/>
  <c r="L513" i="7"/>
  <c r="O513" i="7" s="1"/>
  <c r="L514" i="7"/>
  <c r="O514" i="7" s="1"/>
  <c r="L515" i="7"/>
  <c r="O515" i="7" s="1"/>
  <c r="L516" i="7"/>
  <c r="O516" i="7" s="1"/>
  <c r="L517" i="7"/>
  <c r="O517" i="7" s="1"/>
  <c r="L518" i="7"/>
  <c r="O518" i="7" s="1"/>
  <c r="L519" i="7"/>
  <c r="O519" i="7" s="1"/>
  <c r="L520" i="7"/>
  <c r="O520" i="7" s="1"/>
  <c r="L521" i="7"/>
  <c r="O521" i="7" s="1"/>
  <c r="L522" i="7"/>
  <c r="O522" i="7" s="1"/>
  <c r="L523" i="7"/>
  <c r="O523" i="7" s="1"/>
  <c r="L524" i="7"/>
  <c r="O524" i="7" s="1"/>
  <c r="L525" i="7"/>
  <c r="O525" i="7" s="1"/>
  <c r="L526" i="7"/>
  <c r="O526" i="7" s="1"/>
  <c r="L527" i="7"/>
  <c r="O527" i="7" s="1"/>
  <c r="L528" i="7"/>
  <c r="O528" i="7" s="1"/>
  <c r="L529" i="7"/>
  <c r="O529" i="7" s="1"/>
  <c r="L530" i="7"/>
  <c r="O530" i="7" s="1"/>
  <c r="L531" i="7"/>
  <c r="O531" i="7" s="1"/>
  <c r="L532" i="7"/>
  <c r="O532" i="7" s="1"/>
  <c r="L533" i="7"/>
  <c r="O533" i="7" s="1"/>
  <c r="L534" i="7"/>
  <c r="O534" i="7" s="1"/>
  <c r="L535" i="7"/>
  <c r="O535" i="7" s="1"/>
  <c r="L536" i="7"/>
  <c r="O536" i="7" s="1"/>
  <c r="L537" i="7"/>
  <c r="O537" i="7" s="1"/>
  <c r="L538" i="7"/>
  <c r="O538" i="7" s="1"/>
  <c r="L539" i="7"/>
  <c r="O539" i="7" s="1"/>
  <c r="L540" i="7"/>
  <c r="O540" i="7" s="1"/>
  <c r="L541" i="7"/>
  <c r="O541" i="7" s="1"/>
  <c r="L542" i="7"/>
  <c r="O542" i="7" s="1"/>
  <c r="L543" i="7"/>
  <c r="O543" i="7" s="1"/>
  <c r="L544" i="7"/>
  <c r="O544" i="7" s="1"/>
  <c r="L545" i="7"/>
  <c r="O545" i="7" s="1"/>
  <c r="L546" i="7"/>
  <c r="O546" i="7" s="1"/>
  <c r="L547" i="7"/>
  <c r="O547" i="7" s="1"/>
  <c r="L548" i="7"/>
  <c r="O548" i="7" s="1"/>
  <c r="L549" i="7"/>
  <c r="O549" i="7" s="1"/>
  <c r="L550" i="7"/>
  <c r="O550" i="7" s="1"/>
  <c r="L551" i="7"/>
  <c r="O551" i="7" s="1"/>
  <c r="L552" i="7"/>
  <c r="O552" i="7" s="1"/>
  <c r="L553" i="7"/>
  <c r="O553" i="7" s="1"/>
  <c r="L554" i="7"/>
  <c r="O554" i="7" s="1"/>
  <c r="L555" i="7"/>
  <c r="O555" i="7" s="1"/>
  <c r="L556" i="7"/>
  <c r="O556" i="7" s="1"/>
  <c r="L557" i="7"/>
  <c r="O557" i="7" s="1"/>
  <c r="L558" i="7"/>
  <c r="O558" i="7" s="1"/>
  <c r="L559" i="7"/>
  <c r="O559" i="7" s="1"/>
  <c r="L560" i="7"/>
  <c r="O560" i="7" s="1"/>
  <c r="L561" i="7"/>
  <c r="O561" i="7" s="1"/>
  <c r="L562" i="7"/>
  <c r="O562" i="7" s="1"/>
  <c r="L563" i="7"/>
  <c r="O563" i="7" s="1"/>
  <c r="L564" i="7"/>
  <c r="O564" i="7" s="1"/>
  <c r="L565" i="7"/>
  <c r="O565" i="7" s="1"/>
  <c r="L566" i="7"/>
  <c r="O566" i="7" s="1"/>
  <c r="L567" i="7"/>
  <c r="O567" i="7" s="1"/>
  <c r="L568" i="7"/>
  <c r="O568" i="7" s="1"/>
  <c r="L569" i="7"/>
  <c r="O569" i="7" s="1"/>
  <c r="L570" i="7"/>
  <c r="O570" i="7" s="1"/>
  <c r="L571" i="7"/>
  <c r="O571" i="7" s="1"/>
  <c r="L572" i="7"/>
  <c r="O572" i="7" s="1"/>
  <c r="L573" i="7"/>
  <c r="O573" i="7" s="1"/>
  <c r="L574" i="7"/>
  <c r="O574" i="7" s="1"/>
  <c r="L575" i="7"/>
  <c r="O575" i="7" s="1"/>
  <c r="L576" i="7"/>
  <c r="O576" i="7" s="1"/>
  <c r="L577" i="7"/>
  <c r="O577" i="7" s="1"/>
  <c r="L578" i="7"/>
  <c r="O578" i="7" s="1"/>
  <c r="L579" i="7"/>
  <c r="O579" i="7" s="1"/>
  <c r="L580" i="7"/>
  <c r="O580" i="7" s="1"/>
  <c r="L581" i="7"/>
  <c r="O581" i="7" s="1"/>
  <c r="L582" i="7"/>
  <c r="O582" i="7" s="1"/>
  <c r="L583" i="7"/>
  <c r="O583" i="7" s="1"/>
  <c r="L584" i="7"/>
  <c r="O584" i="7" s="1"/>
  <c r="L585" i="7"/>
  <c r="O585" i="7" s="1"/>
  <c r="L586" i="7"/>
  <c r="O586" i="7" s="1"/>
  <c r="L587" i="7"/>
  <c r="O587" i="7" s="1"/>
  <c r="L588" i="7"/>
  <c r="O588" i="7" s="1"/>
  <c r="L589" i="7"/>
  <c r="O589" i="7" s="1"/>
  <c r="L590" i="7"/>
  <c r="O590" i="7" s="1"/>
  <c r="L591" i="7"/>
  <c r="O591" i="7" s="1"/>
  <c r="L592" i="7"/>
  <c r="O592" i="7" s="1"/>
  <c r="L593" i="7"/>
  <c r="O593" i="7" s="1"/>
  <c r="L594" i="7"/>
  <c r="O594" i="7" s="1"/>
  <c r="L595" i="7"/>
  <c r="O595" i="7" s="1"/>
  <c r="L596" i="7"/>
  <c r="O596" i="7" s="1"/>
  <c r="L597" i="7"/>
  <c r="O597" i="7" s="1"/>
  <c r="L598" i="7"/>
  <c r="O598" i="7" s="1"/>
  <c r="L599" i="7"/>
  <c r="O599" i="7" s="1"/>
  <c r="L600" i="7"/>
  <c r="O600" i="7" s="1"/>
  <c r="L601" i="7"/>
  <c r="O601" i="7" s="1"/>
  <c r="L602" i="7"/>
  <c r="O602" i="7" s="1"/>
  <c r="L603" i="7"/>
  <c r="O603" i="7" s="1"/>
  <c r="L604" i="7"/>
  <c r="O604" i="7" s="1"/>
  <c r="L605" i="7"/>
  <c r="O605" i="7" s="1"/>
  <c r="L606" i="7"/>
  <c r="O606" i="7" s="1"/>
  <c r="L607" i="7"/>
  <c r="O607" i="7" s="1"/>
  <c r="L608" i="7"/>
  <c r="O608" i="7" s="1"/>
  <c r="L609" i="7"/>
  <c r="O609" i="7" s="1"/>
  <c r="L610" i="7"/>
  <c r="O610" i="7" s="1"/>
  <c r="L611" i="7"/>
  <c r="O611" i="7" s="1"/>
  <c r="L612" i="7"/>
  <c r="O612" i="7" s="1"/>
  <c r="L613" i="7"/>
  <c r="O613" i="7" s="1"/>
  <c r="L614" i="7"/>
  <c r="O614" i="7" s="1"/>
  <c r="L615" i="7"/>
  <c r="O615" i="7" s="1"/>
  <c r="L616" i="7"/>
  <c r="O616" i="7" s="1"/>
  <c r="L617" i="7"/>
  <c r="O617" i="7" s="1"/>
  <c r="L618" i="7"/>
  <c r="O618" i="7" s="1"/>
  <c r="L619" i="7"/>
  <c r="O619" i="7" s="1"/>
  <c r="L620" i="7"/>
  <c r="O620" i="7" s="1"/>
  <c r="L621" i="7"/>
  <c r="O621" i="7" s="1"/>
  <c r="L622" i="7"/>
  <c r="O622" i="7" s="1"/>
  <c r="L623" i="7"/>
  <c r="O623" i="7" s="1"/>
  <c r="L624" i="7"/>
  <c r="O624" i="7" s="1"/>
  <c r="L625" i="7"/>
  <c r="O625" i="7" s="1"/>
  <c r="L626" i="7"/>
  <c r="O626" i="7" s="1"/>
  <c r="L627" i="7"/>
  <c r="O627" i="7" s="1"/>
  <c r="L628" i="7"/>
  <c r="O628" i="7" s="1"/>
  <c r="L629" i="7"/>
  <c r="O629" i="7" s="1"/>
  <c r="L630" i="7"/>
  <c r="O630" i="7" s="1"/>
  <c r="L631" i="7"/>
  <c r="O631" i="7" s="1"/>
  <c r="L632" i="7"/>
  <c r="O632" i="7" s="1"/>
  <c r="L633" i="7"/>
  <c r="O633" i="7" s="1"/>
  <c r="L634" i="7"/>
  <c r="O634" i="7" s="1"/>
  <c r="L635" i="7"/>
  <c r="O635" i="7" s="1"/>
  <c r="L636" i="7"/>
  <c r="O636" i="7" s="1"/>
  <c r="L637" i="7"/>
  <c r="O637" i="7" s="1"/>
  <c r="L638" i="7"/>
  <c r="O638" i="7" s="1"/>
  <c r="L639" i="7"/>
  <c r="O639" i="7" s="1"/>
  <c r="L640" i="7"/>
  <c r="O640" i="7" s="1"/>
  <c r="L641" i="7"/>
  <c r="O641" i="7" s="1"/>
  <c r="L642" i="7"/>
  <c r="O642" i="7" s="1"/>
  <c r="L643" i="7"/>
  <c r="O643" i="7" s="1"/>
  <c r="L644" i="7"/>
  <c r="O644" i="7" s="1"/>
  <c r="L645" i="7"/>
  <c r="O645" i="7" s="1"/>
  <c r="L646" i="7"/>
  <c r="O646" i="7" s="1"/>
  <c r="L647" i="7"/>
  <c r="O647" i="7" s="1"/>
  <c r="L648" i="7"/>
  <c r="O648" i="7" s="1"/>
  <c r="L649" i="7"/>
  <c r="O649" i="7" s="1"/>
  <c r="L650" i="7"/>
  <c r="O650" i="7" s="1"/>
  <c r="L651" i="7"/>
  <c r="O651" i="7" s="1"/>
  <c r="L652" i="7"/>
  <c r="O652" i="7" s="1"/>
  <c r="L653" i="7"/>
  <c r="O653" i="7" s="1"/>
  <c r="L654" i="7"/>
  <c r="O654" i="7" s="1"/>
  <c r="L655" i="7"/>
  <c r="O655" i="7" s="1"/>
  <c r="L656" i="7"/>
  <c r="O656" i="7" s="1"/>
  <c r="L657" i="7"/>
  <c r="O657" i="7" s="1"/>
  <c r="L658" i="7"/>
  <c r="O658" i="7" s="1"/>
  <c r="L659" i="7"/>
  <c r="O659" i="7" s="1"/>
  <c r="L660" i="7"/>
  <c r="O660" i="7" s="1"/>
  <c r="L661" i="7"/>
  <c r="O661" i="7" s="1"/>
  <c r="L662" i="7"/>
  <c r="O662" i="7" s="1"/>
  <c r="L663" i="7"/>
  <c r="O663" i="7" s="1"/>
  <c r="L664" i="7"/>
  <c r="O664" i="7" s="1"/>
  <c r="L665" i="7"/>
  <c r="O665" i="7" s="1"/>
  <c r="L666" i="7"/>
  <c r="O666" i="7" s="1"/>
  <c r="L667" i="7"/>
  <c r="O667" i="7" s="1"/>
  <c r="L668" i="7"/>
  <c r="O668" i="7" s="1"/>
  <c r="L669" i="7"/>
  <c r="O669" i="7" s="1"/>
  <c r="L670" i="7"/>
  <c r="O670" i="7" s="1"/>
  <c r="L671" i="7"/>
  <c r="O671" i="7" s="1"/>
  <c r="L672" i="7"/>
  <c r="O672" i="7" s="1"/>
  <c r="L673" i="7"/>
  <c r="O673" i="7" s="1"/>
  <c r="L674" i="7"/>
  <c r="O674" i="7" s="1"/>
  <c r="L675" i="7"/>
  <c r="O675" i="7" s="1"/>
  <c r="L676" i="7"/>
  <c r="O676" i="7" s="1"/>
  <c r="L677" i="7"/>
  <c r="O677" i="7" s="1"/>
  <c r="L678" i="7"/>
  <c r="O678" i="7" s="1"/>
  <c r="L679" i="7"/>
  <c r="O679" i="7" s="1"/>
  <c r="L680" i="7"/>
  <c r="O680" i="7" s="1"/>
  <c r="L681" i="7"/>
  <c r="O681" i="7" s="1"/>
  <c r="L682" i="7"/>
  <c r="O682" i="7" s="1"/>
  <c r="L683" i="7"/>
  <c r="O683" i="7" s="1"/>
  <c r="L684" i="7"/>
  <c r="O684" i="7" s="1"/>
  <c r="L685" i="7"/>
  <c r="O685" i="7" s="1"/>
  <c r="L686" i="7"/>
  <c r="O686" i="7" s="1"/>
  <c r="L687" i="7"/>
  <c r="O687" i="7" s="1"/>
  <c r="L688" i="7"/>
  <c r="O688" i="7" s="1"/>
  <c r="L689" i="7"/>
  <c r="O689" i="7" s="1"/>
  <c r="L690" i="7"/>
  <c r="O690" i="7" s="1"/>
  <c r="L691" i="7"/>
  <c r="O691" i="7" s="1"/>
  <c r="L692" i="7"/>
  <c r="O692" i="7" s="1"/>
  <c r="L693" i="7"/>
  <c r="O693" i="7" s="1"/>
  <c r="L694" i="7"/>
  <c r="O694" i="7" s="1"/>
  <c r="L695" i="7"/>
  <c r="O695" i="7" s="1"/>
  <c r="L696" i="7"/>
  <c r="O696" i="7" s="1"/>
  <c r="L697" i="7"/>
  <c r="O697" i="7" s="1"/>
  <c r="L698" i="7"/>
  <c r="O698" i="7" s="1"/>
  <c r="L699" i="7"/>
  <c r="O699" i="7" s="1"/>
  <c r="L700" i="7"/>
  <c r="O700" i="7" s="1"/>
  <c r="L701" i="7"/>
  <c r="O701" i="7" s="1"/>
  <c r="L702" i="7"/>
  <c r="O702" i="7" s="1"/>
  <c r="L703" i="7"/>
  <c r="O703" i="7" s="1"/>
  <c r="L704" i="7"/>
  <c r="O704" i="7" s="1"/>
  <c r="L705" i="7"/>
  <c r="O705" i="7" s="1"/>
  <c r="L706" i="7"/>
  <c r="O706" i="7" s="1"/>
  <c r="L707" i="7"/>
  <c r="O707" i="7" s="1"/>
  <c r="L708" i="7"/>
  <c r="O708" i="7" s="1"/>
  <c r="L709" i="7"/>
  <c r="O709" i="7" s="1"/>
  <c r="L710" i="7"/>
  <c r="O710" i="7" s="1"/>
  <c r="L711" i="7"/>
  <c r="O711" i="7" s="1"/>
  <c r="L712" i="7"/>
  <c r="O712" i="7" s="1"/>
  <c r="L713" i="7"/>
  <c r="O713" i="7" s="1"/>
  <c r="L714" i="7"/>
  <c r="O714" i="7" s="1"/>
  <c r="L715" i="7"/>
  <c r="O715" i="7" s="1"/>
  <c r="L716" i="7"/>
  <c r="O716" i="7" s="1"/>
  <c r="L717" i="7"/>
  <c r="O717" i="7" s="1"/>
  <c r="L718" i="7"/>
  <c r="O718" i="7" s="1"/>
  <c r="L719" i="7"/>
  <c r="O719" i="7" s="1"/>
  <c r="L720" i="7"/>
  <c r="O720" i="7" s="1"/>
  <c r="L721" i="7"/>
  <c r="O721" i="7" s="1"/>
  <c r="L722" i="7"/>
  <c r="O722" i="7" s="1"/>
  <c r="L723" i="7"/>
  <c r="O723" i="7" s="1"/>
  <c r="L724" i="7"/>
  <c r="O724" i="7" s="1"/>
  <c r="L725" i="7"/>
  <c r="O725" i="7" s="1"/>
  <c r="L726" i="7"/>
  <c r="O726" i="7" s="1"/>
  <c r="L727" i="7"/>
  <c r="O727" i="7" s="1"/>
  <c r="L728" i="7"/>
  <c r="O728" i="7" s="1"/>
  <c r="L729" i="7"/>
  <c r="O729" i="7" s="1"/>
  <c r="L730" i="7"/>
  <c r="O730" i="7" s="1"/>
  <c r="L731" i="7"/>
  <c r="O731" i="7" s="1"/>
  <c r="L732" i="7"/>
  <c r="O732" i="7" s="1"/>
  <c r="L733" i="7"/>
  <c r="O733" i="7" s="1"/>
  <c r="L734" i="7"/>
  <c r="O734" i="7" s="1"/>
  <c r="L735" i="7"/>
  <c r="O735" i="7" s="1"/>
  <c r="L736" i="7"/>
  <c r="O736" i="7" s="1"/>
  <c r="L737" i="7"/>
  <c r="O737" i="7" s="1"/>
  <c r="L738" i="7"/>
  <c r="O738" i="7" s="1"/>
  <c r="L739" i="7"/>
  <c r="O739" i="7" s="1"/>
  <c r="L740" i="7"/>
  <c r="O740" i="7" s="1"/>
  <c r="L741" i="7"/>
  <c r="O741" i="7" s="1"/>
  <c r="L742" i="7"/>
  <c r="O742" i="7" s="1"/>
  <c r="L743" i="7"/>
  <c r="O743" i="7" s="1"/>
  <c r="L744" i="7"/>
  <c r="O744" i="7" s="1"/>
  <c r="L745" i="7"/>
  <c r="O745" i="7" s="1"/>
  <c r="L746" i="7"/>
  <c r="O746" i="7" s="1"/>
  <c r="L747" i="7"/>
  <c r="O747" i="7" s="1"/>
  <c r="L748" i="7"/>
  <c r="O748" i="7" s="1"/>
  <c r="L749" i="7"/>
  <c r="O749" i="7" s="1"/>
  <c r="L750" i="7"/>
  <c r="O750" i="7" s="1"/>
  <c r="L751" i="7"/>
  <c r="O751" i="7" s="1"/>
  <c r="L752" i="7"/>
  <c r="O752" i="7" s="1"/>
  <c r="L753" i="7"/>
  <c r="O753" i="7" s="1"/>
  <c r="L754" i="7"/>
  <c r="O754" i="7" s="1"/>
  <c r="L755" i="7"/>
  <c r="O755" i="7" s="1"/>
  <c r="L756" i="7"/>
  <c r="O756" i="7" s="1"/>
  <c r="L757" i="7"/>
  <c r="O757" i="7" s="1"/>
  <c r="L758" i="7"/>
  <c r="O758" i="7" s="1"/>
  <c r="L759" i="7"/>
  <c r="O759" i="7" s="1"/>
  <c r="L760" i="7"/>
  <c r="O760" i="7" s="1"/>
  <c r="L761" i="7"/>
  <c r="O761" i="7" s="1"/>
  <c r="L762" i="7"/>
  <c r="O762" i="7" s="1"/>
  <c r="L763" i="7"/>
  <c r="O763" i="7" s="1"/>
  <c r="L764" i="7"/>
  <c r="O764" i="7" s="1"/>
  <c r="L765" i="7"/>
  <c r="O765" i="7" s="1"/>
  <c r="L766" i="7"/>
  <c r="O766" i="7" s="1"/>
  <c r="L767" i="7"/>
  <c r="O767" i="7" s="1"/>
  <c r="L768" i="7"/>
  <c r="O768" i="7" s="1"/>
  <c r="L769" i="7"/>
  <c r="O769" i="7" s="1"/>
  <c r="L770" i="7"/>
  <c r="O770" i="7" s="1"/>
  <c r="L771" i="7"/>
  <c r="O771" i="7" s="1"/>
  <c r="L772" i="7"/>
  <c r="O772" i="7" s="1"/>
  <c r="L773" i="7"/>
  <c r="O773" i="7" s="1"/>
  <c r="L774" i="7"/>
  <c r="O774" i="7" s="1"/>
  <c r="L775" i="7"/>
  <c r="O775" i="7" s="1"/>
  <c r="L776" i="7"/>
  <c r="O776" i="7" s="1"/>
  <c r="L777" i="7"/>
  <c r="O777" i="7" s="1"/>
  <c r="L778" i="7"/>
  <c r="O778" i="7" s="1"/>
  <c r="L779" i="7"/>
  <c r="O779" i="7" s="1"/>
  <c r="L780" i="7"/>
  <c r="O780" i="7" s="1"/>
  <c r="L781" i="7"/>
  <c r="O781" i="7" s="1"/>
  <c r="L782" i="7"/>
  <c r="O782" i="7" s="1"/>
  <c r="L783" i="7"/>
  <c r="O783" i="7" s="1"/>
  <c r="L784" i="7"/>
  <c r="O784" i="7" s="1"/>
  <c r="L785" i="7"/>
  <c r="O785" i="7" s="1"/>
  <c r="L786" i="7"/>
  <c r="O786" i="7" s="1"/>
  <c r="L787" i="7"/>
  <c r="O787" i="7" s="1"/>
  <c r="L788" i="7"/>
  <c r="O788" i="7" s="1"/>
  <c r="L789" i="7"/>
  <c r="O789" i="7" s="1"/>
  <c r="L790" i="7"/>
  <c r="O790" i="7" s="1"/>
  <c r="L791" i="7"/>
  <c r="O791" i="7" s="1"/>
  <c r="L792" i="7"/>
  <c r="O792" i="7" s="1"/>
  <c r="L793" i="7"/>
  <c r="O793" i="7" s="1"/>
  <c r="L794" i="7"/>
  <c r="O794" i="7" s="1"/>
  <c r="L795" i="7"/>
  <c r="O795" i="7" s="1"/>
  <c r="L796" i="7"/>
  <c r="O796" i="7" s="1"/>
  <c r="L797" i="7"/>
  <c r="O797" i="7" s="1"/>
  <c r="L798" i="7"/>
  <c r="O798" i="7" s="1"/>
  <c r="L799" i="7"/>
  <c r="O799" i="7" s="1"/>
  <c r="L800" i="7"/>
  <c r="O800" i="7" s="1"/>
  <c r="L801" i="7"/>
  <c r="O801" i="7" s="1"/>
  <c r="L802" i="7"/>
  <c r="O802" i="7" s="1"/>
  <c r="L803" i="7"/>
  <c r="O803" i="7" s="1"/>
  <c r="L804" i="7"/>
  <c r="O804" i="7" s="1"/>
  <c r="L805" i="7"/>
  <c r="O805" i="7" s="1"/>
  <c r="L806" i="7"/>
  <c r="O806" i="7" s="1"/>
  <c r="L807" i="7"/>
  <c r="O807" i="7" s="1"/>
  <c r="L808" i="7"/>
  <c r="O808" i="7" s="1"/>
  <c r="L809" i="7"/>
  <c r="O809" i="7" s="1"/>
  <c r="L810" i="7"/>
  <c r="O810" i="7" s="1"/>
  <c r="L811" i="7"/>
  <c r="O811" i="7" s="1"/>
  <c r="L812" i="7"/>
  <c r="O812" i="7" s="1"/>
  <c r="L813" i="7"/>
  <c r="O813" i="7" s="1"/>
  <c r="L814" i="7"/>
  <c r="O814" i="7" s="1"/>
  <c r="L815" i="7"/>
  <c r="O815" i="7" s="1"/>
  <c r="L816" i="7"/>
  <c r="O816" i="7" s="1"/>
  <c r="L817" i="7"/>
  <c r="O817" i="7" s="1"/>
  <c r="L818" i="7"/>
  <c r="O818" i="7" s="1"/>
  <c r="L819" i="7"/>
  <c r="O819" i="7" s="1"/>
  <c r="L820" i="7"/>
  <c r="O820" i="7" s="1"/>
  <c r="L821" i="7"/>
  <c r="O821" i="7" s="1"/>
  <c r="L822" i="7"/>
  <c r="O822" i="7" s="1"/>
  <c r="L823" i="7"/>
  <c r="O823" i="7" s="1"/>
  <c r="L824" i="7"/>
  <c r="O824" i="7" s="1"/>
  <c r="L825" i="7"/>
  <c r="O825" i="7" s="1"/>
  <c r="L826" i="7"/>
  <c r="O826" i="7" s="1"/>
  <c r="L827" i="7"/>
  <c r="O827" i="7" s="1"/>
  <c r="L828" i="7"/>
  <c r="O828" i="7" s="1"/>
  <c r="L829" i="7"/>
  <c r="O829" i="7" s="1"/>
  <c r="L830" i="7"/>
  <c r="O830" i="7" s="1"/>
  <c r="L831" i="7"/>
  <c r="O831" i="7" s="1"/>
  <c r="L832" i="7"/>
  <c r="O832" i="7" s="1"/>
  <c r="L833" i="7"/>
  <c r="O833" i="7" s="1"/>
  <c r="L834" i="7"/>
  <c r="O834" i="7" s="1"/>
  <c r="L835" i="7"/>
  <c r="O835" i="7" s="1"/>
  <c r="L836" i="7"/>
  <c r="O836" i="7" s="1"/>
  <c r="L837" i="7"/>
  <c r="O837" i="7" s="1"/>
  <c r="L838" i="7"/>
  <c r="O838" i="7" s="1"/>
  <c r="L839" i="7"/>
  <c r="O839" i="7" s="1"/>
  <c r="L840" i="7"/>
  <c r="O840" i="7" s="1"/>
  <c r="L841" i="7"/>
  <c r="O841" i="7" s="1"/>
  <c r="L842" i="7"/>
  <c r="O842" i="7" s="1"/>
  <c r="L843" i="7"/>
  <c r="O843" i="7" s="1"/>
  <c r="L844" i="7"/>
  <c r="O844" i="7" s="1"/>
  <c r="L845" i="7"/>
  <c r="O845" i="7" s="1"/>
  <c r="L846" i="7"/>
  <c r="O846" i="7" s="1"/>
  <c r="L847" i="7"/>
  <c r="O847" i="7" s="1"/>
  <c r="L848" i="7"/>
  <c r="O848" i="7" s="1"/>
  <c r="L849" i="7"/>
  <c r="O849" i="7" s="1"/>
  <c r="L850" i="7"/>
  <c r="O850" i="7" s="1"/>
  <c r="L851" i="7"/>
  <c r="O851" i="7" s="1"/>
  <c r="L852" i="7"/>
  <c r="O852" i="7" s="1"/>
  <c r="L853" i="7"/>
  <c r="O853" i="7" s="1"/>
  <c r="L854" i="7"/>
  <c r="O854" i="7" s="1"/>
  <c r="L855" i="7"/>
  <c r="O855" i="7" s="1"/>
  <c r="L856" i="7"/>
  <c r="O856" i="7" s="1"/>
  <c r="L857" i="7"/>
  <c r="O857" i="7" s="1"/>
  <c r="L858" i="7"/>
  <c r="O858" i="7" s="1"/>
  <c r="L859" i="7"/>
  <c r="O859" i="7" s="1"/>
  <c r="L860" i="7"/>
  <c r="O860" i="7" s="1"/>
  <c r="L861" i="7"/>
  <c r="O861" i="7" s="1"/>
  <c r="L862" i="7"/>
  <c r="O862" i="7" s="1"/>
  <c r="L863" i="7"/>
  <c r="O863" i="7" s="1"/>
  <c r="L864" i="7"/>
  <c r="O864" i="7" s="1"/>
  <c r="L865" i="7"/>
  <c r="O865" i="7" s="1"/>
  <c r="L866" i="7"/>
  <c r="O866" i="7" s="1"/>
  <c r="L867" i="7"/>
  <c r="O867" i="7" s="1"/>
  <c r="L868" i="7"/>
  <c r="O868" i="7" s="1"/>
  <c r="L869" i="7"/>
  <c r="O869" i="7" s="1"/>
  <c r="L870" i="7"/>
  <c r="O870" i="7" s="1"/>
  <c r="L871" i="7"/>
  <c r="O871" i="7" s="1"/>
  <c r="L872" i="7"/>
  <c r="O872" i="7" s="1"/>
  <c r="L873" i="7"/>
  <c r="O873" i="7" s="1"/>
  <c r="L874" i="7"/>
  <c r="O874" i="7" s="1"/>
  <c r="L875" i="7"/>
  <c r="O875" i="7" s="1"/>
  <c r="L876" i="7"/>
  <c r="O876" i="7" s="1"/>
  <c r="L877" i="7"/>
  <c r="O877" i="7" s="1"/>
  <c r="L878" i="7"/>
  <c r="O878" i="7" s="1"/>
  <c r="L879" i="7"/>
  <c r="O879" i="7" s="1"/>
  <c r="L880" i="7"/>
  <c r="O880" i="7" s="1"/>
  <c r="L881" i="7"/>
  <c r="O881" i="7" s="1"/>
  <c r="L882" i="7"/>
  <c r="O882" i="7" s="1"/>
  <c r="L883" i="7"/>
  <c r="O883" i="7" s="1"/>
  <c r="L884" i="7"/>
  <c r="O884" i="7" s="1"/>
  <c r="L885" i="7"/>
  <c r="O885" i="7" s="1"/>
  <c r="L886" i="7"/>
  <c r="O886" i="7" s="1"/>
  <c r="L887" i="7"/>
  <c r="O887" i="7" s="1"/>
  <c r="L888" i="7"/>
  <c r="O888" i="7" s="1"/>
  <c r="L889" i="7"/>
  <c r="O889" i="7" s="1"/>
  <c r="L890" i="7"/>
  <c r="O890" i="7" s="1"/>
  <c r="L891" i="7"/>
  <c r="O891" i="7" s="1"/>
  <c r="L892" i="7"/>
  <c r="O892" i="7" s="1"/>
  <c r="L893" i="7"/>
  <c r="O893" i="7" s="1"/>
  <c r="L894" i="7"/>
  <c r="O894" i="7" s="1"/>
  <c r="L895" i="7"/>
  <c r="O895" i="7" s="1"/>
  <c r="L896" i="7"/>
  <c r="O896" i="7" s="1"/>
  <c r="L897" i="7"/>
  <c r="O897" i="7" s="1"/>
  <c r="L898" i="7"/>
  <c r="O898" i="7" s="1"/>
  <c r="L899" i="7"/>
  <c r="O899" i="7" s="1"/>
  <c r="L900" i="7"/>
  <c r="O900" i="7" s="1"/>
  <c r="L901" i="7"/>
  <c r="O901" i="7" s="1"/>
  <c r="L902" i="7"/>
  <c r="O902" i="7" s="1"/>
  <c r="L903" i="7"/>
  <c r="O903" i="7" s="1"/>
  <c r="L904" i="7"/>
  <c r="O904" i="7" s="1"/>
  <c r="L905" i="7"/>
  <c r="O905" i="7" s="1"/>
  <c r="L906" i="7"/>
  <c r="O906" i="7" s="1"/>
  <c r="L907" i="7"/>
  <c r="O907" i="7" s="1"/>
  <c r="L908" i="7"/>
  <c r="O908" i="7" s="1"/>
  <c r="L909" i="7"/>
  <c r="O909" i="7" s="1"/>
  <c r="L910" i="7"/>
  <c r="O910" i="7" s="1"/>
  <c r="L911" i="7"/>
  <c r="O911" i="7" s="1"/>
  <c r="L912" i="7"/>
  <c r="O912" i="7" s="1"/>
  <c r="L913" i="7"/>
  <c r="O913" i="7" s="1"/>
  <c r="L914" i="7"/>
  <c r="O914" i="7" s="1"/>
  <c r="L915" i="7"/>
  <c r="O915" i="7" s="1"/>
  <c r="L916" i="7"/>
  <c r="O916" i="7" s="1"/>
  <c r="L917" i="7"/>
  <c r="O917" i="7" s="1"/>
  <c r="L918" i="7"/>
  <c r="O918" i="7" s="1"/>
  <c r="L919" i="7"/>
  <c r="O919" i="7" s="1"/>
  <c r="L920" i="7"/>
  <c r="O920" i="7" s="1"/>
  <c r="L921" i="7"/>
  <c r="O921" i="7" s="1"/>
  <c r="L922" i="7"/>
  <c r="O922" i="7" s="1"/>
  <c r="L923" i="7"/>
  <c r="O923" i="7" s="1"/>
  <c r="L924" i="7"/>
  <c r="O924" i="7" s="1"/>
  <c r="L925" i="7"/>
  <c r="O925" i="7" s="1"/>
  <c r="L926" i="7"/>
  <c r="O926" i="7" s="1"/>
  <c r="L927" i="7"/>
  <c r="O927" i="7" s="1"/>
  <c r="L928" i="7"/>
  <c r="O928" i="7" s="1"/>
  <c r="L929" i="7"/>
  <c r="O929" i="7" s="1"/>
  <c r="L930" i="7"/>
  <c r="O930" i="7" s="1"/>
  <c r="L931" i="7"/>
  <c r="O931" i="7" s="1"/>
  <c r="L932" i="7"/>
  <c r="O932" i="7" s="1"/>
  <c r="L933" i="7"/>
  <c r="O933" i="7" s="1"/>
  <c r="L934" i="7"/>
  <c r="O934" i="7" s="1"/>
  <c r="L935" i="7"/>
  <c r="O935" i="7" s="1"/>
  <c r="L936" i="7"/>
  <c r="O936" i="7" s="1"/>
  <c r="L937" i="7"/>
  <c r="O937" i="7" s="1"/>
  <c r="L938" i="7"/>
  <c r="O938" i="7" s="1"/>
  <c r="L939" i="7"/>
  <c r="O939" i="7" s="1"/>
  <c r="L940" i="7"/>
  <c r="O940" i="7" s="1"/>
  <c r="L941" i="7"/>
  <c r="O941" i="7" s="1"/>
  <c r="L942" i="7"/>
  <c r="O942" i="7" s="1"/>
  <c r="L943" i="7"/>
  <c r="O943" i="7" s="1"/>
  <c r="L944" i="7"/>
  <c r="O944" i="7" s="1"/>
  <c r="L945" i="7"/>
  <c r="O945" i="7" s="1"/>
  <c r="L946" i="7"/>
  <c r="O946" i="7" s="1"/>
  <c r="L947" i="7"/>
  <c r="O947" i="7" s="1"/>
  <c r="L948" i="7"/>
  <c r="O948" i="7" s="1"/>
  <c r="L949" i="7"/>
  <c r="O949" i="7" s="1"/>
  <c r="L950" i="7"/>
  <c r="O950" i="7" s="1"/>
  <c r="L951" i="7"/>
  <c r="O951" i="7" s="1"/>
  <c r="L952" i="7"/>
  <c r="O952" i="7" s="1"/>
  <c r="L953" i="7"/>
  <c r="O953" i="7" s="1"/>
  <c r="L954" i="7"/>
  <c r="O954" i="7" s="1"/>
  <c r="L955" i="7"/>
  <c r="O955" i="7" s="1"/>
  <c r="L956" i="7"/>
  <c r="O956" i="7" s="1"/>
  <c r="L957" i="7"/>
  <c r="O957" i="7" s="1"/>
  <c r="L958" i="7"/>
  <c r="O958" i="7" s="1"/>
  <c r="L959" i="7"/>
  <c r="O959" i="7" s="1"/>
  <c r="L960" i="7"/>
  <c r="O960" i="7" s="1"/>
  <c r="L961" i="7"/>
  <c r="O961" i="7" s="1"/>
  <c r="L962" i="7"/>
  <c r="O962" i="7" s="1"/>
  <c r="L963" i="7"/>
  <c r="O963" i="7" s="1"/>
  <c r="L964" i="7"/>
  <c r="O964" i="7" s="1"/>
  <c r="L965" i="7"/>
  <c r="O965" i="7" s="1"/>
  <c r="L966" i="7"/>
  <c r="O966" i="7" s="1"/>
  <c r="L967" i="7"/>
  <c r="O967" i="7" s="1"/>
  <c r="L968" i="7"/>
  <c r="O968" i="7" s="1"/>
  <c r="L969" i="7"/>
  <c r="O969" i="7" s="1"/>
  <c r="L970" i="7"/>
  <c r="O970" i="7" s="1"/>
  <c r="L971" i="7"/>
  <c r="O971" i="7" s="1"/>
  <c r="L972" i="7"/>
  <c r="O972" i="7" s="1"/>
  <c r="L973" i="7"/>
  <c r="O973" i="7" s="1"/>
  <c r="L974" i="7"/>
  <c r="O974" i="7" s="1"/>
  <c r="L975" i="7"/>
  <c r="O975" i="7" s="1"/>
  <c r="L976" i="7"/>
  <c r="O976" i="7" s="1"/>
  <c r="L977" i="7"/>
  <c r="O977" i="7" s="1"/>
  <c r="L978" i="7"/>
  <c r="O978" i="7" s="1"/>
  <c r="L979" i="7"/>
  <c r="O979" i="7" s="1"/>
  <c r="L980" i="7"/>
  <c r="O980" i="7" s="1"/>
  <c r="L981" i="7"/>
  <c r="O981" i="7" s="1"/>
  <c r="L982" i="7"/>
  <c r="O982" i="7" s="1"/>
  <c r="L983" i="7"/>
  <c r="O983" i="7" s="1"/>
  <c r="L984" i="7"/>
  <c r="O984" i="7" s="1"/>
  <c r="L985" i="7"/>
  <c r="O985" i="7" s="1"/>
  <c r="L986" i="7"/>
  <c r="O986" i="7" s="1"/>
  <c r="L987" i="7"/>
  <c r="O987" i="7" s="1"/>
  <c r="L988" i="7"/>
  <c r="O988" i="7" s="1"/>
  <c r="L989" i="7"/>
  <c r="O989" i="7" s="1"/>
  <c r="L990" i="7"/>
  <c r="O990" i="7" s="1"/>
  <c r="L991" i="7"/>
  <c r="O991" i="7" s="1"/>
  <c r="L992" i="7"/>
  <c r="O992" i="7" s="1"/>
  <c r="L993" i="7"/>
  <c r="O993" i="7" s="1"/>
  <c r="L994" i="7"/>
  <c r="O994" i="7" s="1"/>
  <c r="L995" i="7"/>
  <c r="O995" i="7" s="1"/>
  <c r="L996" i="7"/>
  <c r="O996" i="7" s="1"/>
  <c r="L997" i="7"/>
  <c r="O997" i="7" s="1"/>
  <c r="L998" i="7"/>
  <c r="O998" i="7" s="1"/>
  <c r="L999" i="7"/>
  <c r="O999" i="7" s="1"/>
  <c r="L1000" i="7"/>
  <c r="O1000" i="7" s="1"/>
  <c r="L1001" i="7"/>
  <c r="O1001" i="7" s="1"/>
  <c r="L1002" i="7"/>
  <c r="O1002" i="7" s="1"/>
  <c r="L1003" i="7"/>
  <c r="O1003" i="7" s="1"/>
  <c r="L1004" i="7"/>
  <c r="O1004" i="7" s="1"/>
  <c r="L1005" i="7"/>
  <c r="O1005" i="7" s="1"/>
  <c r="L1006" i="7"/>
  <c r="O1006" i="7" s="1"/>
  <c r="L1007" i="7"/>
  <c r="O1007" i="7" s="1"/>
  <c r="L1008" i="7"/>
  <c r="O1008" i="7" s="1"/>
  <c r="L1009" i="7"/>
  <c r="O1009" i="7" s="1"/>
  <c r="L1010" i="7"/>
  <c r="O1010" i="7" s="1"/>
  <c r="L1011" i="7"/>
  <c r="O1011" i="7" s="1"/>
  <c r="L1012" i="7"/>
  <c r="O1012" i="7" s="1"/>
  <c r="L1013" i="7"/>
  <c r="O1013" i="7" s="1"/>
  <c r="L1014" i="7"/>
  <c r="O1014" i="7" s="1"/>
  <c r="L1015" i="7"/>
  <c r="O1015" i="7" s="1"/>
  <c r="L1016" i="7"/>
  <c r="O1016" i="7" s="1"/>
  <c r="L1017" i="7"/>
  <c r="O1017" i="7" s="1"/>
  <c r="L1018" i="7"/>
  <c r="O1018" i="7" s="1"/>
  <c r="L1019" i="7"/>
  <c r="O1019" i="7" s="1"/>
  <c r="L1020" i="7"/>
  <c r="O1020" i="7" s="1"/>
  <c r="L1021" i="7"/>
  <c r="O1021" i="7" s="1"/>
  <c r="L1022" i="7"/>
  <c r="O1022" i="7" s="1"/>
  <c r="L1023" i="7"/>
  <c r="O1023" i="7" s="1"/>
  <c r="L1024" i="7"/>
  <c r="O1024" i="7" s="1"/>
  <c r="L1025" i="7"/>
  <c r="O1025" i="7" s="1"/>
  <c r="L1026" i="7"/>
  <c r="O1026" i="7" s="1"/>
  <c r="L1027" i="7"/>
  <c r="O1027" i="7" s="1"/>
  <c r="L1028" i="7"/>
  <c r="O1028" i="7" s="1"/>
  <c r="L1029" i="7"/>
  <c r="O1029" i="7" s="1"/>
  <c r="L1030" i="7"/>
  <c r="O1030" i="7" s="1"/>
  <c r="L1031" i="7"/>
  <c r="O1031" i="7" s="1"/>
  <c r="L1032" i="7"/>
  <c r="O1032" i="7" s="1"/>
  <c r="L1033" i="7"/>
  <c r="O1033" i="7" s="1"/>
  <c r="L1034" i="7"/>
  <c r="O1034" i="7" s="1"/>
  <c r="L1035" i="7"/>
  <c r="O1035" i="7" s="1"/>
  <c r="L1036" i="7"/>
  <c r="O1036" i="7" s="1"/>
  <c r="L1037" i="7"/>
  <c r="O1037" i="7" s="1"/>
  <c r="L1038" i="7"/>
  <c r="O1038" i="7" s="1"/>
  <c r="L1039" i="7"/>
  <c r="O1039" i="7" s="1"/>
  <c r="L1040" i="7"/>
  <c r="O1040" i="7" s="1"/>
  <c r="L1041" i="7"/>
  <c r="O1041" i="7" s="1"/>
  <c r="L1042" i="7"/>
  <c r="O1042" i="7" s="1"/>
  <c r="L1043" i="7"/>
  <c r="O1043" i="7" s="1"/>
  <c r="L1044" i="7"/>
  <c r="O1044" i="7" s="1"/>
  <c r="L1045" i="7"/>
  <c r="O1045" i="7" s="1"/>
  <c r="L1046" i="7"/>
  <c r="O1046" i="7" s="1"/>
  <c r="L1047" i="7"/>
  <c r="O1047" i="7" s="1"/>
  <c r="L1048" i="7"/>
  <c r="O1048" i="7" s="1"/>
  <c r="L1049" i="7"/>
  <c r="O1049" i="7" s="1"/>
  <c r="L1050" i="7"/>
  <c r="O1050" i="7" s="1"/>
  <c r="L1051" i="7"/>
  <c r="O1051" i="7" s="1"/>
  <c r="L1052" i="7"/>
  <c r="O1052" i="7" s="1"/>
  <c r="L1053" i="7"/>
  <c r="O1053" i="7" s="1"/>
  <c r="L1054" i="7"/>
  <c r="O1054" i="7" s="1"/>
  <c r="L1055" i="7"/>
  <c r="O1055" i="7" s="1"/>
  <c r="L1056" i="7"/>
  <c r="O1056" i="7" s="1"/>
  <c r="L1057" i="7"/>
  <c r="O1057" i="7" s="1"/>
  <c r="L1058" i="7"/>
  <c r="O1058" i="7" s="1"/>
  <c r="L1059" i="7"/>
  <c r="O1059" i="7" s="1"/>
  <c r="L1060" i="7"/>
  <c r="O1060" i="7" s="1"/>
  <c r="L1061" i="7"/>
  <c r="O1061" i="7" s="1"/>
  <c r="L1062" i="7"/>
  <c r="O1062" i="7" s="1"/>
  <c r="L1063" i="7"/>
  <c r="O1063" i="7" s="1"/>
  <c r="L1064" i="7"/>
  <c r="O1064" i="7" s="1"/>
  <c r="L1065" i="7"/>
  <c r="O1065" i="7" s="1"/>
  <c r="L1066" i="7"/>
  <c r="O1066" i="7" s="1"/>
  <c r="L1067" i="7"/>
  <c r="O1067" i="7" s="1"/>
  <c r="L1068" i="7"/>
  <c r="O1068" i="7" s="1"/>
  <c r="L1069" i="7"/>
  <c r="O1069" i="7" s="1"/>
  <c r="L1070" i="7"/>
  <c r="O1070" i="7" s="1"/>
  <c r="L1071" i="7"/>
  <c r="O1071" i="7" s="1"/>
  <c r="L1072" i="7"/>
  <c r="O1072" i="7" s="1"/>
  <c r="L1073" i="7"/>
  <c r="O1073" i="7" s="1"/>
  <c r="L1074" i="7"/>
  <c r="O1074" i="7" s="1"/>
  <c r="L1075" i="7"/>
  <c r="O1075" i="7" s="1"/>
  <c r="L1076" i="7"/>
  <c r="O1076" i="7" s="1"/>
  <c r="L1077" i="7"/>
  <c r="O1077" i="7" s="1"/>
  <c r="L1078" i="7"/>
  <c r="O1078" i="7" s="1"/>
  <c r="L1079" i="7"/>
  <c r="O1079" i="7" s="1"/>
  <c r="L1080" i="7"/>
  <c r="O1080" i="7" s="1"/>
  <c r="L1081" i="7"/>
  <c r="O1081" i="7" s="1"/>
  <c r="L1082" i="7"/>
  <c r="O1082" i="7" s="1"/>
  <c r="L1083" i="7"/>
  <c r="O1083" i="7" s="1"/>
  <c r="L1084" i="7"/>
  <c r="O1084" i="7" s="1"/>
  <c r="L1085" i="7"/>
  <c r="O1085" i="7" s="1"/>
  <c r="L1086" i="7"/>
  <c r="O1086" i="7" s="1"/>
  <c r="L1087" i="7"/>
  <c r="O1087" i="7" s="1"/>
  <c r="L1088" i="7"/>
  <c r="O1088" i="7" s="1"/>
  <c r="L1089" i="7"/>
  <c r="O1089" i="7" s="1"/>
  <c r="L1090" i="7"/>
  <c r="O1090" i="7" s="1"/>
  <c r="L1091" i="7"/>
  <c r="O1091" i="7" s="1"/>
  <c r="L1092" i="7"/>
  <c r="O1092" i="7" s="1"/>
  <c r="L1093" i="7"/>
  <c r="O1093" i="7" s="1"/>
  <c r="L1094" i="7"/>
  <c r="O1094" i="7" s="1"/>
  <c r="L1095" i="7"/>
  <c r="O1095" i="7" s="1"/>
  <c r="L1096" i="7"/>
  <c r="O1096" i="7" s="1"/>
  <c r="L1097" i="7"/>
  <c r="O1097" i="7" s="1"/>
  <c r="L1098" i="7"/>
  <c r="O1098" i="7" s="1"/>
  <c r="L1099" i="7"/>
  <c r="O1099" i="7" s="1"/>
  <c r="L1100" i="7"/>
  <c r="O1100" i="7" s="1"/>
  <c r="L1101" i="7"/>
  <c r="O1101" i="7" s="1"/>
  <c r="L1102" i="7"/>
  <c r="O1102" i="7" s="1"/>
  <c r="L1103" i="7"/>
  <c r="O1103" i="7" s="1"/>
  <c r="L1104" i="7"/>
  <c r="O1104" i="7" s="1"/>
  <c r="L1105" i="7"/>
  <c r="O1105" i="7" s="1"/>
  <c r="L1106" i="7"/>
  <c r="O1106" i="7" s="1"/>
  <c r="L1107" i="7"/>
  <c r="O1107" i="7" s="1"/>
  <c r="L1108" i="7"/>
  <c r="O1108" i="7" s="1"/>
  <c r="L1109" i="7"/>
  <c r="O1109" i="7" s="1"/>
  <c r="L1110" i="7"/>
  <c r="O1110" i="7" s="1"/>
  <c r="L1111" i="7"/>
  <c r="O1111" i="7" s="1"/>
  <c r="L1112" i="7"/>
  <c r="O1112" i="7" s="1"/>
  <c r="L1113" i="7"/>
  <c r="O1113" i="7" s="1"/>
  <c r="L1114" i="7"/>
  <c r="O1114" i="7" s="1"/>
  <c r="L1115" i="7"/>
  <c r="O1115" i="7" s="1"/>
  <c r="L1116" i="7"/>
  <c r="O1116" i="7" s="1"/>
  <c r="L1117" i="7"/>
  <c r="O1117" i="7" s="1"/>
  <c r="L1118" i="7"/>
  <c r="O1118" i="7" s="1"/>
  <c r="L1119" i="7"/>
  <c r="O1119" i="7" s="1"/>
  <c r="L1120" i="7"/>
  <c r="O1120" i="7" s="1"/>
  <c r="L1121" i="7"/>
  <c r="O1121" i="7" s="1"/>
  <c r="L1122" i="7"/>
  <c r="O1122" i="7" s="1"/>
  <c r="L1123" i="7"/>
  <c r="O1123" i="7" s="1"/>
  <c r="L1124" i="7"/>
  <c r="O1124" i="7" s="1"/>
  <c r="L1125" i="7"/>
  <c r="O1125" i="7" s="1"/>
  <c r="L1126" i="7"/>
  <c r="O1126" i="7" s="1"/>
  <c r="L1127" i="7"/>
  <c r="O1127" i="7" s="1"/>
  <c r="L1128" i="7"/>
  <c r="O1128" i="7" s="1"/>
  <c r="L1129" i="7"/>
  <c r="O1129" i="7" s="1"/>
  <c r="L1130" i="7"/>
  <c r="O1130" i="7" s="1"/>
  <c r="L1131" i="7"/>
  <c r="O1131" i="7" s="1"/>
  <c r="L1132" i="7"/>
  <c r="O1132" i="7" s="1"/>
  <c r="L1133" i="7"/>
  <c r="O1133" i="7" s="1"/>
  <c r="L1134" i="7"/>
  <c r="O1134" i="7" s="1"/>
  <c r="L1135" i="7"/>
  <c r="O1135" i="7" s="1"/>
  <c r="L1136" i="7"/>
  <c r="O1136" i="7" s="1"/>
  <c r="L1137" i="7"/>
  <c r="O1137" i="7" s="1"/>
  <c r="L1138" i="7"/>
  <c r="O1138" i="7" s="1"/>
  <c r="L1139" i="7"/>
  <c r="O1139" i="7" s="1"/>
  <c r="L1140" i="7"/>
  <c r="O1140" i="7" s="1"/>
  <c r="L1141" i="7"/>
  <c r="O1141" i="7" s="1"/>
  <c r="L1142" i="7"/>
  <c r="O1142" i="7" s="1"/>
  <c r="L1143" i="7"/>
  <c r="O1143" i="7" s="1"/>
  <c r="L1144" i="7"/>
  <c r="O1144" i="7" s="1"/>
  <c r="L1145" i="7"/>
  <c r="O1145" i="7" s="1"/>
  <c r="L1146" i="7"/>
  <c r="O1146" i="7" s="1"/>
  <c r="L1147" i="7"/>
  <c r="O1147" i="7" s="1"/>
  <c r="L1148" i="7"/>
  <c r="O1148" i="7" s="1"/>
  <c r="L1149" i="7"/>
  <c r="O1149" i="7" s="1"/>
  <c r="L1150" i="7"/>
  <c r="O1150" i="7" s="1"/>
  <c r="L1151" i="7"/>
  <c r="O1151" i="7" s="1"/>
  <c r="L1152" i="7"/>
  <c r="O1152" i="7" s="1"/>
  <c r="L1153" i="7"/>
  <c r="O1153" i="7" s="1"/>
  <c r="L1154" i="7"/>
  <c r="O1154" i="7" s="1"/>
  <c r="L1155" i="7"/>
  <c r="O1155" i="7" s="1"/>
  <c r="L1156" i="7"/>
  <c r="O1156" i="7" s="1"/>
  <c r="L1157" i="7"/>
  <c r="O1157" i="7" s="1"/>
  <c r="L1158" i="7"/>
  <c r="O1158" i="7" s="1"/>
  <c r="L1159" i="7"/>
  <c r="O1159" i="7" s="1"/>
  <c r="L1160" i="7"/>
  <c r="O1160" i="7" s="1"/>
  <c r="L1161" i="7"/>
  <c r="O1161" i="7" s="1"/>
  <c r="L1162" i="7"/>
  <c r="O1162" i="7" s="1"/>
  <c r="L1163" i="7"/>
  <c r="O1163" i="7" s="1"/>
  <c r="L1164" i="7"/>
  <c r="O1164" i="7" s="1"/>
  <c r="L1165" i="7"/>
  <c r="O1165" i="7" s="1"/>
  <c r="L1166" i="7"/>
  <c r="O1166" i="7" s="1"/>
  <c r="L1167" i="7"/>
  <c r="O1167" i="7" s="1"/>
  <c r="L1168" i="7"/>
  <c r="O1168" i="7" s="1"/>
  <c r="L1169" i="7"/>
  <c r="O1169" i="7" s="1"/>
  <c r="L1170" i="7"/>
  <c r="O1170" i="7" s="1"/>
  <c r="L1171" i="7"/>
  <c r="O1171" i="7" s="1"/>
  <c r="L1172" i="7"/>
  <c r="O1172" i="7" s="1"/>
  <c r="L1173" i="7"/>
  <c r="O1173" i="7" s="1"/>
  <c r="L1174" i="7"/>
  <c r="O1174" i="7" s="1"/>
  <c r="L1175" i="7"/>
  <c r="O1175" i="7" s="1"/>
  <c r="L1176" i="7"/>
  <c r="O1176" i="7" s="1"/>
  <c r="L1177" i="7"/>
  <c r="O1177" i="7" s="1"/>
  <c r="L1178" i="7"/>
  <c r="O1178" i="7" s="1"/>
  <c r="L1179" i="7"/>
  <c r="O1179" i="7" s="1"/>
  <c r="L1180" i="7"/>
  <c r="O1180" i="7" s="1"/>
  <c r="L1181" i="7"/>
  <c r="O1181" i="7" s="1"/>
  <c r="L1182" i="7"/>
  <c r="O1182" i="7" s="1"/>
  <c r="L1183" i="7"/>
  <c r="O1183" i="7" s="1"/>
  <c r="L1184" i="7"/>
  <c r="O1184" i="7" s="1"/>
  <c r="L1185" i="7"/>
  <c r="O1185" i="7" s="1"/>
  <c r="L1186" i="7"/>
  <c r="O1186" i="7" s="1"/>
  <c r="L1187" i="7"/>
  <c r="O1187" i="7" s="1"/>
  <c r="L1188" i="7"/>
  <c r="O1188" i="7" s="1"/>
  <c r="L1189" i="7"/>
  <c r="O1189" i="7" s="1"/>
  <c r="L1190" i="7"/>
  <c r="O1190" i="7" s="1"/>
  <c r="L1191" i="7"/>
  <c r="O1191" i="7" s="1"/>
  <c r="L1192" i="7"/>
  <c r="O1192" i="7" s="1"/>
  <c r="L1193" i="7"/>
  <c r="O1193" i="7" s="1"/>
  <c r="L1194" i="7"/>
  <c r="O1194" i="7" s="1"/>
  <c r="L1195" i="7"/>
  <c r="O1195" i="7" s="1"/>
  <c r="L1196" i="7"/>
  <c r="O1196" i="7" s="1"/>
  <c r="L1197" i="7"/>
  <c r="O1197" i="7" s="1"/>
  <c r="L1198" i="7"/>
  <c r="O1198" i="7" s="1"/>
  <c r="L1199" i="7"/>
  <c r="O1199" i="7" s="1"/>
  <c r="L1200" i="7"/>
  <c r="O1200" i="7" s="1"/>
  <c r="L1201" i="7"/>
  <c r="O1201" i="7" s="1"/>
  <c r="L1202" i="7"/>
  <c r="O1202" i="7" s="1"/>
  <c r="L1203" i="7"/>
  <c r="O1203" i="7" s="1"/>
  <c r="L1204" i="7"/>
  <c r="O1204" i="7" s="1"/>
  <c r="L1205" i="7"/>
  <c r="O1205" i="7" s="1"/>
  <c r="L1206" i="7"/>
  <c r="O1206" i="7" s="1"/>
  <c r="L1207" i="7"/>
  <c r="O1207" i="7" s="1"/>
  <c r="L1208" i="7"/>
  <c r="O1208" i="7" s="1"/>
  <c r="L1209" i="7"/>
  <c r="O1209" i="7" s="1"/>
  <c r="L1210" i="7"/>
  <c r="O1210" i="7" s="1"/>
  <c r="L1211" i="7"/>
  <c r="O1211" i="7" s="1"/>
  <c r="L1212" i="7"/>
  <c r="O1212" i="7" s="1"/>
  <c r="L1213" i="7"/>
  <c r="O1213" i="7" s="1"/>
  <c r="L1214" i="7"/>
  <c r="O1214" i="7" s="1"/>
  <c r="L1215" i="7"/>
  <c r="O1215" i="7" s="1"/>
  <c r="L1216" i="7"/>
  <c r="O1216" i="7" s="1"/>
  <c r="L1217" i="7"/>
  <c r="O1217" i="7" s="1"/>
  <c r="L1218" i="7"/>
  <c r="O1218" i="7" s="1"/>
  <c r="L1219" i="7"/>
  <c r="O1219" i="7" s="1"/>
  <c r="L1220" i="7"/>
  <c r="O1220" i="7" s="1"/>
  <c r="L1221" i="7"/>
  <c r="O1221" i="7" s="1"/>
  <c r="L1222" i="7"/>
  <c r="O1222" i="7" s="1"/>
  <c r="L1223" i="7"/>
  <c r="O1223" i="7" s="1"/>
  <c r="L1224" i="7"/>
  <c r="O1224" i="7" s="1"/>
  <c r="L1225" i="7"/>
  <c r="O1225" i="7" s="1"/>
  <c r="L1226" i="7"/>
  <c r="O1226" i="7" s="1"/>
  <c r="L1227" i="7"/>
  <c r="O1227" i="7" s="1"/>
  <c r="L1228" i="7"/>
  <c r="O1228" i="7" s="1"/>
  <c r="L1229" i="7"/>
  <c r="O1229" i="7" s="1"/>
  <c r="L1230" i="7"/>
  <c r="O1230" i="7" s="1"/>
  <c r="L1231" i="7"/>
  <c r="O1231" i="7" s="1"/>
  <c r="L1232" i="7"/>
  <c r="O1232" i="7" s="1"/>
  <c r="L1233" i="7"/>
  <c r="O1233" i="7" s="1"/>
  <c r="L1234" i="7"/>
  <c r="O1234" i="7" s="1"/>
  <c r="L1235" i="7"/>
  <c r="O1235" i="7" s="1"/>
  <c r="L1236" i="7"/>
  <c r="O1236" i="7" s="1"/>
  <c r="L1237" i="7"/>
  <c r="O1237" i="7" s="1"/>
  <c r="L1238" i="7"/>
  <c r="O1238" i="7" s="1"/>
  <c r="L1239" i="7"/>
  <c r="O1239" i="7" s="1"/>
  <c r="L1240" i="7"/>
  <c r="O1240" i="7" s="1"/>
  <c r="L1241" i="7"/>
  <c r="O1241" i="7" s="1"/>
  <c r="L1242" i="7"/>
  <c r="O1242" i="7" s="1"/>
  <c r="L1243" i="7"/>
  <c r="O1243" i="7" s="1"/>
  <c r="L1244" i="7"/>
  <c r="O1244" i="7" s="1"/>
  <c r="L1245" i="7"/>
  <c r="O1245" i="7" s="1"/>
  <c r="L1246" i="7"/>
  <c r="O1246" i="7" s="1"/>
  <c r="L1247" i="7"/>
  <c r="O1247" i="7" s="1"/>
  <c r="L1248" i="7"/>
  <c r="O1248" i="7" s="1"/>
  <c r="L1249" i="7"/>
  <c r="O1249" i="7" s="1"/>
  <c r="L1250" i="7"/>
  <c r="O1250" i="7" s="1"/>
  <c r="L1251" i="7"/>
  <c r="O1251" i="7" s="1"/>
  <c r="L1252" i="7"/>
  <c r="O1252" i="7" s="1"/>
  <c r="L1253" i="7"/>
  <c r="O1253" i="7" s="1"/>
  <c r="L1254" i="7"/>
  <c r="O1254" i="7" s="1"/>
  <c r="L1255" i="7"/>
  <c r="O1255" i="7" s="1"/>
  <c r="L1256" i="7"/>
  <c r="O1256" i="7" s="1"/>
  <c r="L1257" i="7"/>
  <c r="O1257" i="7" s="1"/>
  <c r="L1258" i="7"/>
  <c r="O1258" i="7" s="1"/>
  <c r="L1259" i="7"/>
  <c r="O1259" i="7" s="1"/>
  <c r="L1260" i="7"/>
  <c r="O1260" i="7" s="1"/>
  <c r="L1261" i="7"/>
  <c r="O1261" i="7" s="1"/>
  <c r="L1262" i="7"/>
  <c r="O1262" i="7" s="1"/>
  <c r="L1263" i="7"/>
  <c r="O1263" i="7" s="1"/>
  <c r="L1264" i="7"/>
  <c r="O1264" i="7" s="1"/>
  <c r="L1265" i="7"/>
  <c r="O1265" i="7" s="1"/>
  <c r="L1266" i="7"/>
  <c r="O1266" i="7" s="1"/>
  <c r="L1267" i="7"/>
  <c r="O1267" i="7" s="1"/>
  <c r="L1268" i="7"/>
  <c r="O1268" i="7" s="1"/>
  <c r="L1269" i="7"/>
  <c r="O1269" i="7" s="1"/>
  <c r="L1270" i="7"/>
  <c r="O1270" i="7" s="1"/>
  <c r="L1271" i="7"/>
  <c r="O1271" i="7" s="1"/>
  <c r="L1272" i="7"/>
  <c r="O1272" i="7" s="1"/>
  <c r="L1273" i="7"/>
  <c r="O1273" i="7" s="1"/>
  <c r="L1274" i="7"/>
  <c r="O1274" i="7" s="1"/>
  <c r="L1275" i="7"/>
  <c r="O1275" i="7" s="1"/>
  <c r="L1276" i="7"/>
  <c r="O1276" i="7" s="1"/>
  <c r="L1277" i="7"/>
  <c r="O1277" i="7" s="1"/>
  <c r="L1278" i="7"/>
  <c r="O1278" i="7" s="1"/>
  <c r="L1279" i="7"/>
  <c r="O1279" i="7" s="1"/>
  <c r="L1280" i="7"/>
  <c r="O1280" i="7" s="1"/>
  <c r="L1281" i="7"/>
  <c r="O1281" i="7" s="1"/>
  <c r="L1282" i="7"/>
  <c r="O1282" i="7" s="1"/>
  <c r="L1283" i="7"/>
  <c r="O1283" i="7" s="1"/>
  <c r="L1284" i="7"/>
  <c r="O1284" i="7" s="1"/>
  <c r="L1285" i="7"/>
  <c r="O1285" i="7" s="1"/>
  <c r="L1286" i="7"/>
  <c r="O1286" i="7" s="1"/>
  <c r="L1287" i="7"/>
  <c r="O1287" i="7" s="1"/>
  <c r="L1288" i="7"/>
  <c r="O1288" i="7" s="1"/>
  <c r="L1289" i="7"/>
  <c r="O1289" i="7" s="1"/>
  <c r="L1290" i="7"/>
  <c r="O1290" i="7" s="1"/>
  <c r="L1291" i="7"/>
  <c r="O1291" i="7" s="1"/>
  <c r="L1292" i="7"/>
  <c r="O1292" i="7" s="1"/>
  <c r="L1293" i="7"/>
  <c r="O1293" i="7" s="1"/>
  <c r="L1294" i="7"/>
  <c r="O1294" i="7" s="1"/>
  <c r="L1295" i="7"/>
  <c r="O1295" i="7" s="1"/>
  <c r="L1296" i="7"/>
  <c r="O1296" i="7" s="1"/>
  <c r="L1297" i="7"/>
  <c r="O1297" i="7" s="1"/>
  <c r="L1298" i="7"/>
  <c r="O1298" i="7" s="1"/>
  <c r="L1299" i="7"/>
  <c r="O1299" i="7" s="1"/>
  <c r="L1300" i="7"/>
  <c r="O1300" i="7" s="1"/>
  <c r="L1301" i="7"/>
  <c r="O1301" i="7" s="1"/>
  <c r="L1302" i="7"/>
  <c r="O1302" i="7" s="1"/>
  <c r="L1303" i="7"/>
  <c r="O1303" i="7" s="1"/>
  <c r="L1304" i="7"/>
  <c r="O1304" i="7" s="1"/>
  <c r="L1305" i="7"/>
  <c r="O1305" i="7" s="1"/>
  <c r="L1306" i="7"/>
  <c r="O1306" i="7" s="1"/>
  <c r="L1307" i="7"/>
  <c r="O1307" i="7" s="1"/>
  <c r="L1308" i="7"/>
  <c r="O1308" i="7" s="1"/>
  <c r="L1309" i="7"/>
  <c r="O1309" i="7" s="1"/>
  <c r="L1310" i="7"/>
  <c r="O1310" i="7" s="1"/>
  <c r="L1311" i="7"/>
  <c r="O1311" i="7" s="1"/>
  <c r="L1312" i="7"/>
  <c r="O1312" i="7" s="1"/>
  <c r="L1313" i="7"/>
  <c r="O1313" i="7" s="1"/>
  <c r="L1314" i="7"/>
  <c r="O1314" i="7" s="1"/>
  <c r="L1315" i="7"/>
  <c r="O1315" i="7" s="1"/>
  <c r="L1316" i="7"/>
  <c r="O1316" i="7" s="1"/>
  <c r="L1317" i="7"/>
  <c r="O1317" i="7" s="1"/>
  <c r="L1318" i="7"/>
  <c r="O1318" i="7" s="1"/>
  <c r="L1319" i="7"/>
  <c r="O1319" i="7" s="1"/>
  <c r="L1320" i="7"/>
  <c r="O1320" i="7" s="1"/>
  <c r="L1321" i="7"/>
  <c r="O1321" i="7" s="1"/>
  <c r="L1322" i="7"/>
  <c r="O1322" i="7" s="1"/>
  <c r="L1323" i="7"/>
  <c r="O1323" i="7" s="1"/>
  <c r="L1324" i="7"/>
  <c r="O1324" i="7" s="1"/>
  <c r="L1325" i="7"/>
  <c r="O1325" i="7" s="1"/>
  <c r="L1326" i="7"/>
  <c r="O1326" i="7" s="1"/>
  <c r="L1327" i="7"/>
  <c r="O1327" i="7" s="1"/>
  <c r="L1328" i="7"/>
  <c r="O1328" i="7" s="1"/>
  <c r="L1329" i="7"/>
  <c r="O1329" i="7" s="1"/>
  <c r="L1330" i="7"/>
  <c r="O1330" i="7" s="1"/>
  <c r="L1331" i="7"/>
  <c r="O1331" i="7" s="1"/>
  <c r="L1332" i="7"/>
  <c r="O1332" i="7" s="1"/>
  <c r="L1333" i="7"/>
  <c r="O1333" i="7" s="1"/>
  <c r="L1334" i="7"/>
  <c r="O1334" i="7" s="1"/>
  <c r="L1335" i="7"/>
  <c r="O1335" i="7" s="1"/>
  <c r="L1336" i="7"/>
  <c r="O1336" i="7" s="1"/>
  <c r="L1337" i="7"/>
  <c r="O1337" i="7" s="1"/>
  <c r="L1338" i="7"/>
  <c r="O1338" i="7" s="1"/>
  <c r="L1339" i="7"/>
  <c r="O1339" i="7" s="1"/>
  <c r="L1340" i="7"/>
  <c r="O1340" i="7" s="1"/>
  <c r="L1341" i="7"/>
  <c r="O1341" i="7" s="1"/>
  <c r="L1342" i="7"/>
  <c r="O1342" i="7" s="1"/>
  <c r="L1343" i="7"/>
  <c r="O1343" i="7" s="1"/>
  <c r="L1344" i="7"/>
  <c r="O1344" i="7" s="1"/>
  <c r="L1345" i="7"/>
  <c r="O1345" i="7" s="1"/>
  <c r="L1346" i="7"/>
  <c r="O1346" i="7" s="1"/>
  <c r="L1347" i="7"/>
  <c r="O1347" i="7" s="1"/>
  <c r="L1348" i="7"/>
  <c r="O1348" i="7" s="1"/>
  <c r="L1349" i="7"/>
  <c r="O1349" i="7" s="1"/>
  <c r="L1350" i="7"/>
  <c r="O1350" i="7" s="1"/>
  <c r="L1351" i="7"/>
  <c r="O1351" i="7" s="1"/>
  <c r="L1352" i="7"/>
  <c r="O1352" i="7" s="1"/>
  <c r="L1353" i="7"/>
  <c r="O1353" i="7" s="1"/>
  <c r="L1354" i="7"/>
  <c r="O1354" i="7" s="1"/>
  <c r="L1355" i="7"/>
  <c r="O1355" i="7" s="1"/>
  <c r="L1356" i="7"/>
  <c r="O1356" i="7" s="1"/>
  <c r="L1357" i="7"/>
  <c r="O1357" i="7" s="1"/>
  <c r="L1358" i="7"/>
  <c r="O1358" i="7" s="1"/>
  <c r="L1359" i="7"/>
  <c r="O1359" i="7" s="1"/>
  <c r="L1360" i="7"/>
  <c r="O1360" i="7" s="1"/>
  <c r="L1361" i="7"/>
  <c r="O1361" i="7" s="1"/>
  <c r="L1362" i="7"/>
  <c r="O1362" i="7" s="1"/>
  <c r="L1363" i="7"/>
  <c r="O1363" i="7" s="1"/>
  <c r="L1364" i="7"/>
  <c r="O1364" i="7" s="1"/>
  <c r="L1365" i="7"/>
  <c r="O1365" i="7" s="1"/>
  <c r="L1366" i="7"/>
  <c r="O1366" i="7" s="1"/>
  <c r="L1367" i="7"/>
  <c r="O1367" i="7" s="1"/>
  <c r="L1368" i="7"/>
  <c r="O1368" i="7" s="1"/>
  <c r="L1369" i="7"/>
  <c r="O1369" i="7" s="1"/>
  <c r="L1370" i="7"/>
  <c r="O1370" i="7" s="1"/>
  <c r="L1371" i="7"/>
  <c r="O1371" i="7" s="1"/>
  <c r="L1372" i="7"/>
  <c r="O1372" i="7" s="1"/>
  <c r="L1373" i="7"/>
  <c r="O1373" i="7" s="1"/>
  <c r="L1374" i="7"/>
  <c r="O1374" i="7" s="1"/>
  <c r="L1375" i="7"/>
  <c r="O1375" i="7" s="1"/>
  <c r="L1376" i="7"/>
  <c r="O1376" i="7" s="1"/>
  <c r="L1377" i="7"/>
  <c r="O1377" i="7" s="1"/>
  <c r="L1378" i="7"/>
  <c r="O1378" i="7" s="1"/>
  <c r="L1379" i="7"/>
  <c r="O1379" i="7" s="1"/>
  <c r="L1380" i="7"/>
  <c r="O1380" i="7" s="1"/>
  <c r="L1381" i="7"/>
  <c r="O1381" i="7" s="1"/>
  <c r="L1382" i="7"/>
  <c r="O1382" i="7" s="1"/>
  <c r="L1383" i="7"/>
  <c r="O1383" i="7" s="1"/>
  <c r="L1384" i="7"/>
  <c r="O1384" i="7" s="1"/>
  <c r="L1385" i="7"/>
  <c r="O1385" i="7" s="1"/>
  <c r="L1386" i="7"/>
  <c r="O1386" i="7" s="1"/>
  <c r="L1387" i="7"/>
  <c r="O1387" i="7" s="1"/>
  <c r="L1388" i="7"/>
  <c r="O1388" i="7" s="1"/>
  <c r="L1389" i="7"/>
  <c r="O1389" i="7" s="1"/>
  <c r="L1390" i="7"/>
  <c r="O1390" i="7" s="1"/>
  <c r="L1391" i="7"/>
  <c r="O1391" i="7" s="1"/>
  <c r="L1392" i="7"/>
  <c r="O1392" i="7" s="1"/>
  <c r="L1393" i="7"/>
  <c r="O1393" i="7" s="1"/>
  <c r="L1394" i="7"/>
  <c r="O1394" i="7" s="1"/>
  <c r="L1395" i="7"/>
  <c r="O1395" i="7" s="1"/>
  <c r="L1396" i="7"/>
  <c r="O1396" i="7" s="1"/>
  <c r="L1397" i="7"/>
  <c r="O1397" i="7" s="1"/>
  <c r="L1398" i="7"/>
  <c r="O1398" i="7" s="1"/>
  <c r="L1399" i="7"/>
  <c r="O1399" i="7" s="1"/>
  <c r="L1400" i="7"/>
  <c r="O1400" i="7" s="1"/>
  <c r="L1401" i="7"/>
  <c r="O1401" i="7" s="1"/>
  <c r="L1402" i="7"/>
  <c r="O1402" i="7" s="1"/>
  <c r="L1403" i="7"/>
  <c r="O1403" i="7" s="1"/>
  <c r="L1404" i="7"/>
  <c r="O1404" i="7" s="1"/>
  <c r="L1405" i="7"/>
  <c r="O1405" i="7" s="1"/>
  <c r="L1406" i="7"/>
  <c r="O1406" i="7" s="1"/>
  <c r="L1407" i="7"/>
  <c r="O1407" i="7" s="1"/>
  <c r="L1408" i="7"/>
  <c r="O1408" i="7" s="1"/>
  <c r="L1409" i="7"/>
  <c r="O1409" i="7" s="1"/>
  <c r="L1410" i="7"/>
  <c r="O1410" i="7" s="1"/>
  <c r="L1411" i="7"/>
  <c r="O1411" i="7" s="1"/>
  <c r="L1412" i="7"/>
  <c r="O1412" i="7" s="1"/>
  <c r="L1413" i="7"/>
  <c r="O1413" i="7" s="1"/>
  <c r="L1414" i="7"/>
  <c r="O1414" i="7" s="1"/>
  <c r="L1415" i="7"/>
  <c r="O1415" i="7" s="1"/>
  <c r="L1416" i="7"/>
  <c r="O1416" i="7" s="1"/>
  <c r="L1417" i="7"/>
  <c r="O1417" i="7" s="1"/>
  <c r="L1418" i="7"/>
  <c r="O1418" i="7" s="1"/>
  <c r="L1419" i="7"/>
  <c r="O1419" i="7" s="1"/>
  <c r="L1420" i="7"/>
  <c r="O1420" i="7" s="1"/>
  <c r="L1421" i="7"/>
  <c r="O1421" i="7" s="1"/>
  <c r="L1422" i="7"/>
  <c r="O1422" i="7" s="1"/>
  <c r="L1423" i="7"/>
  <c r="O1423" i="7" s="1"/>
  <c r="L1424" i="7"/>
  <c r="O1424" i="7" s="1"/>
  <c r="L1425" i="7"/>
  <c r="O1425" i="7" s="1"/>
  <c r="L1426" i="7"/>
  <c r="O1426" i="7" s="1"/>
  <c r="L1427" i="7"/>
  <c r="O1427" i="7" s="1"/>
  <c r="L1428" i="7"/>
  <c r="O1428" i="7" s="1"/>
  <c r="L1429" i="7"/>
  <c r="O1429" i="7" s="1"/>
  <c r="L1430" i="7"/>
  <c r="O1430" i="7" s="1"/>
  <c r="L1431" i="7"/>
  <c r="O1431" i="7" s="1"/>
  <c r="L1432" i="7"/>
  <c r="O1432" i="7" s="1"/>
  <c r="L1433" i="7"/>
  <c r="O1433" i="7" s="1"/>
  <c r="L1434" i="7"/>
  <c r="O1434" i="7" s="1"/>
  <c r="L1435" i="7"/>
  <c r="O1435" i="7" s="1"/>
  <c r="L1436" i="7"/>
  <c r="O1436" i="7" s="1"/>
  <c r="L1437" i="7"/>
  <c r="O1437" i="7" s="1"/>
  <c r="L1438" i="7"/>
  <c r="O1438" i="7" s="1"/>
  <c r="L1439" i="7"/>
  <c r="O1439" i="7" s="1"/>
  <c r="L1440" i="7"/>
  <c r="O1440" i="7" s="1"/>
  <c r="L1441" i="7"/>
  <c r="O1441" i="7" s="1"/>
  <c r="L1442" i="7"/>
  <c r="O1442" i="7" s="1"/>
  <c r="L1443" i="7"/>
  <c r="O1443" i="7" s="1"/>
  <c r="L1444" i="7"/>
  <c r="O1444" i="7" s="1"/>
  <c r="L1445" i="7"/>
  <c r="O1445" i="7" s="1"/>
  <c r="L1446" i="7"/>
  <c r="O1446" i="7" s="1"/>
  <c r="L1447" i="7"/>
  <c r="O1447" i="7" s="1"/>
  <c r="L1448" i="7"/>
  <c r="O1448" i="7" s="1"/>
  <c r="L1449" i="7"/>
  <c r="O1449" i="7" s="1"/>
  <c r="L1450" i="7"/>
  <c r="O1450" i="7" s="1"/>
  <c r="L1451" i="7"/>
  <c r="O1451" i="7" s="1"/>
  <c r="L1452" i="7"/>
  <c r="O1452" i="7" s="1"/>
  <c r="L1453" i="7"/>
  <c r="O1453" i="7" s="1"/>
  <c r="L1454" i="7"/>
  <c r="O1454" i="7" s="1"/>
  <c r="L1455" i="7"/>
  <c r="O1455" i="7" s="1"/>
  <c r="L1456" i="7"/>
  <c r="O1456" i="7" s="1"/>
  <c r="L1457" i="7"/>
  <c r="O1457" i="7" s="1"/>
  <c r="L1458" i="7"/>
  <c r="O1458" i="7" s="1"/>
  <c r="L1459" i="7"/>
  <c r="O1459" i="7" s="1"/>
  <c r="L1460" i="7"/>
  <c r="O1460" i="7" s="1"/>
  <c r="L1461" i="7"/>
  <c r="O1461" i="7" s="1"/>
  <c r="L1462" i="7"/>
  <c r="O1462" i="7" s="1"/>
  <c r="L1463" i="7"/>
  <c r="O1463" i="7" s="1"/>
  <c r="L1464" i="7"/>
  <c r="O1464" i="7" s="1"/>
  <c r="L1465" i="7"/>
  <c r="O1465" i="7" s="1"/>
  <c r="L1466" i="7"/>
  <c r="O1466" i="7" s="1"/>
  <c r="L1467" i="7"/>
  <c r="O1467" i="7" s="1"/>
  <c r="L1468" i="7"/>
  <c r="O1468" i="7" s="1"/>
  <c r="L1469" i="7"/>
  <c r="O1469" i="7" s="1"/>
  <c r="L1470" i="7"/>
  <c r="O1470" i="7" s="1"/>
  <c r="L1471" i="7"/>
  <c r="O1471" i="7" s="1"/>
  <c r="L1472" i="7"/>
  <c r="O1472" i="7" s="1"/>
  <c r="L1473" i="7"/>
  <c r="O1473" i="7" s="1"/>
  <c r="L1474" i="7"/>
  <c r="O1474" i="7" s="1"/>
  <c r="L1475" i="7"/>
  <c r="O1475" i="7" s="1"/>
  <c r="L1476" i="7"/>
  <c r="O1476" i="7" s="1"/>
  <c r="L1477" i="7"/>
  <c r="O1477" i="7" s="1"/>
  <c r="L1478" i="7"/>
  <c r="O1478" i="7" s="1"/>
  <c r="L1479" i="7"/>
  <c r="O1479" i="7" s="1"/>
  <c r="L1480" i="7"/>
  <c r="O1480" i="7" s="1"/>
  <c r="L1481" i="7"/>
  <c r="O1481" i="7" s="1"/>
  <c r="L1482" i="7"/>
  <c r="O1482" i="7" s="1"/>
  <c r="L1483" i="7"/>
  <c r="O1483" i="7" s="1"/>
  <c r="L1484" i="7"/>
  <c r="O1484" i="7" s="1"/>
  <c r="L1485" i="7"/>
  <c r="O1485" i="7" s="1"/>
  <c r="L1486" i="7"/>
  <c r="O1486" i="7" s="1"/>
  <c r="L1487" i="7"/>
  <c r="O1487" i="7" s="1"/>
  <c r="L1488" i="7"/>
  <c r="O1488" i="7" s="1"/>
  <c r="L1489" i="7"/>
  <c r="O1489" i="7" s="1"/>
  <c r="L1490" i="7"/>
  <c r="O1490" i="7" s="1"/>
  <c r="L1491" i="7"/>
  <c r="O1491" i="7" s="1"/>
  <c r="L1492" i="7"/>
  <c r="O1492" i="7" s="1"/>
  <c r="L1493" i="7"/>
  <c r="O1493" i="7" s="1"/>
  <c r="L1494" i="7"/>
  <c r="O1494" i="7" s="1"/>
  <c r="L1495" i="7"/>
  <c r="O1495" i="7" s="1"/>
  <c r="L1496" i="7"/>
  <c r="O1496" i="7" s="1"/>
  <c r="L1497" i="7"/>
  <c r="O1497" i="7" s="1"/>
  <c r="L1498" i="7"/>
  <c r="O1498" i="7" s="1"/>
  <c r="L1499" i="7"/>
  <c r="O1499" i="7" s="1"/>
  <c r="L1500" i="7"/>
  <c r="O1500" i="7" s="1"/>
  <c r="L1501" i="7"/>
  <c r="O1501" i="7" s="1"/>
  <c r="L1502" i="7"/>
  <c r="O1502" i="7" s="1"/>
  <c r="L1503" i="7"/>
  <c r="O1503" i="7" s="1"/>
  <c r="L1504" i="7"/>
  <c r="O1504" i="7" s="1"/>
  <c r="L1505" i="7"/>
  <c r="O1505" i="7" s="1"/>
  <c r="L1506" i="7"/>
  <c r="O1506" i="7" s="1"/>
  <c r="L1507" i="7"/>
  <c r="O1507" i="7" s="1"/>
  <c r="L1508" i="7"/>
  <c r="O1508" i="7" s="1"/>
  <c r="L1509" i="7"/>
  <c r="O1509" i="7" s="1"/>
  <c r="L1510" i="7"/>
  <c r="O1510" i="7" s="1"/>
  <c r="L1511" i="7"/>
  <c r="O1511" i="7" s="1"/>
  <c r="L1512" i="7"/>
  <c r="O1512" i="7" s="1"/>
  <c r="L1513" i="7"/>
  <c r="O1513" i="7" s="1"/>
  <c r="L1514" i="7"/>
  <c r="O1514" i="7" s="1"/>
  <c r="L1515" i="7"/>
  <c r="O1515" i="7" s="1"/>
  <c r="L1516" i="7"/>
  <c r="O1516" i="7" s="1"/>
  <c r="L1517" i="7"/>
  <c r="O1517" i="7" s="1"/>
  <c r="L1518" i="7"/>
  <c r="O1518" i="7" s="1"/>
  <c r="L1519" i="7"/>
  <c r="O1519" i="7" s="1"/>
  <c r="L1520" i="7"/>
  <c r="O1520" i="7" s="1"/>
  <c r="L1521" i="7"/>
  <c r="O1521" i="7" s="1"/>
  <c r="L1522" i="7"/>
  <c r="O1522" i="7" s="1"/>
  <c r="L1523" i="7"/>
  <c r="O1523" i="7" s="1"/>
  <c r="L1524" i="7"/>
  <c r="O1524" i="7" s="1"/>
  <c r="L1525" i="7"/>
  <c r="O1525" i="7" s="1"/>
  <c r="L1526" i="7"/>
  <c r="O1526" i="7" s="1"/>
  <c r="L1527" i="7"/>
  <c r="O1527" i="7" s="1"/>
  <c r="L1528" i="7"/>
  <c r="O1528" i="7" s="1"/>
  <c r="L1529" i="7"/>
  <c r="O1529" i="7" s="1"/>
  <c r="L1530" i="7"/>
  <c r="O1530" i="7" s="1"/>
  <c r="L1531" i="7"/>
  <c r="O1531" i="7" s="1"/>
  <c r="L1532" i="7"/>
  <c r="O1532" i="7" s="1"/>
  <c r="L1533" i="7"/>
  <c r="O1533" i="7" s="1"/>
  <c r="L1534" i="7"/>
  <c r="O1534" i="7" s="1"/>
  <c r="L1535" i="7"/>
  <c r="O1535" i="7" s="1"/>
  <c r="L1536" i="7"/>
  <c r="O1536" i="7" s="1"/>
  <c r="L1537" i="7"/>
  <c r="O1537" i="7" s="1"/>
  <c r="L1538" i="7"/>
  <c r="O1538" i="7" s="1"/>
  <c r="L1539" i="7"/>
  <c r="O1539" i="7" s="1"/>
  <c r="L1540" i="7"/>
  <c r="O1540" i="7" s="1"/>
  <c r="L1541" i="7"/>
  <c r="O1541" i="7" s="1"/>
  <c r="L1542" i="7"/>
  <c r="O1542" i="7" s="1"/>
  <c r="L1543" i="7"/>
  <c r="O1543" i="7" s="1"/>
  <c r="L1544" i="7"/>
  <c r="O1544" i="7" s="1"/>
  <c r="L1545" i="7"/>
  <c r="O1545" i="7" s="1"/>
  <c r="L1546" i="7"/>
  <c r="O1546" i="7" s="1"/>
  <c r="L1547" i="7"/>
  <c r="O1547" i="7" s="1"/>
  <c r="L1548" i="7"/>
  <c r="O1548" i="7" s="1"/>
  <c r="L1549" i="7"/>
  <c r="O1549" i="7" s="1"/>
  <c r="L1550" i="7"/>
  <c r="O1550" i="7" s="1"/>
  <c r="L1551" i="7"/>
  <c r="O1551" i="7" s="1"/>
  <c r="L1552" i="7"/>
  <c r="O1552" i="7" s="1"/>
  <c r="L1553" i="7"/>
  <c r="O1553" i="7" s="1"/>
  <c r="L1554" i="7"/>
  <c r="O1554" i="7" s="1"/>
  <c r="L1555" i="7"/>
  <c r="O1555" i="7" s="1"/>
  <c r="L1556" i="7"/>
  <c r="O1556" i="7" s="1"/>
  <c r="L1557" i="7"/>
  <c r="O1557" i="7" s="1"/>
  <c r="L1558" i="7"/>
  <c r="O1558" i="7" s="1"/>
  <c r="L1559" i="7"/>
  <c r="O1559" i="7" s="1"/>
  <c r="L1560" i="7"/>
  <c r="O1560" i="7" s="1"/>
  <c r="L1561" i="7"/>
  <c r="O1561" i="7" s="1"/>
  <c r="L1562" i="7"/>
  <c r="O1562" i="7" s="1"/>
  <c r="L1563" i="7"/>
  <c r="O1563" i="7" s="1"/>
  <c r="L1564" i="7"/>
  <c r="O1564" i="7" s="1"/>
  <c r="L1565" i="7"/>
  <c r="O1565" i="7" s="1"/>
  <c r="L1566" i="7"/>
  <c r="O1566" i="7" s="1"/>
  <c r="L1567" i="7"/>
  <c r="O1567" i="7" s="1"/>
  <c r="L1568" i="7"/>
  <c r="O1568" i="7" s="1"/>
  <c r="L1569" i="7"/>
  <c r="O1569" i="7" s="1"/>
  <c r="L1570" i="7"/>
  <c r="O1570" i="7" s="1"/>
  <c r="L1571" i="7"/>
  <c r="O1571" i="7" s="1"/>
  <c r="L1572" i="7"/>
  <c r="O1572" i="7" s="1"/>
  <c r="L1573" i="7"/>
  <c r="O1573" i="7" s="1"/>
  <c r="L1574" i="7"/>
  <c r="O1574" i="7" s="1"/>
  <c r="L1575" i="7"/>
  <c r="O1575" i="7" s="1"/>
  <c r="L1576" i="7"/>
  <c r="O1576" i="7" s="1"/>
  <c r="L1577" i="7"/>
  <c r="O1577" i="7" s="1"/>
  <c r="L1578" i="7"/>
  <c r="O1578" i="7" s="1"/>
  <c r="L1579" i="7"/>
  <c r="O1579" i="7" s="1"/>
  <c r="L1580" i="7"/>
  <c r="O1580" i="7" s="1"/>
  <c r="L1581" i="7"/>
  <c r="O1581" i="7" s="1"/>
  <c r="L1582" i="7"/>
  <c r="O1582" i="7" s="1"/>
  <c r="L1583" i="7"/>
  <c r="O1583" i="7" s="1"/>
  <c r="L1584" i="7"/>
  <c r="O1584" i="7" s="1"/>
  <c r="L1585" i="7"/>
  <c r="O1585" i="7" s="1"/>
  <c r="L1586" i="7"/>
  <c r="O1586" i="7" s="1"/>
  <c r="L1587" i="7"/>
  <c r="O1587" i="7" s="1"/>
  <c r="L1588" i="7"/>
  <c r="O1588" i="7" s="1"/>
  <c r="L1589" i="7"/>
  <c r="O1589" i="7" s="1"/>
  <c r="L1590" i="7"/>
  <c r="O1590" i="7" s="1"/>
  <c r="L1591" i="7"/>
  <c r="O1591" i="7" s="1"/>
  <c r="L1592" i="7"/>
  <c r="O1592" i="7" s="1"/>
  <c r="L1593" i="7"/>
  <c r="O1593" i="7" s="1"/>
  <c r="L1594" i="7"/>
  <c r="O1594" i="7" s="1"/>
  <c r="L1595" i="7"/>
  <c r="O1595" i="7" s="1"/>
  <c r="L1596" i="7"/>
  <c r="O1596" i="7" s="1"/>
  <c r="L1597" i="7"/>
  <c r="O1597" i="7" s="1"/>
  <c r="L1598" i="7"/>
  <c r="O1598" i="7" s="1"/>
  <c r="L1599" i="7"/>
  <c r="O1599" i="7" s="1"/>
  <c r="L1600" i="7"/>
  <c r="O1600" i="7" s="1"/>
  <c r="L1601" i="7"/>
  <c r="O1601" i="7" s="1"/>
  <c r="L1602" i="7"/>
  <c r="O1602" i="7" s="1"/>
  <c r="L1603" i="7"/>
  <c r="O1603" i="7" s="1"/>
  <c r="L1604" i="7"/>
  <c r="O1604" i="7" s="1"/>
  <c r="L1605" i="7"/>
  <c r="O1605" i="7" s="1"/>
  <c r="L1606" i="7"/>
  <c r="O1606" i="7" s="1"/>
  <c r="L1607" i="7"/>
  <c r="O1607" i="7" s="1"/>
  <c r="L1608" i="7"/>
  <c r="O1608" i="7" s="1"/>
  <c r="L1609" i="7"/>
  <c r="O1609" i="7" s="1"/>
  <c r="L1610" i="7"/>
  <c r="O1610" i="7" s="1"/>
  <c r="L1611" i="7"/>
  <c r="O1611" i="7" s="1"/>
  <c r="L1612" i="7"/>
  <c r="O1612" i="7" s="1"/>
  <c r="L1613" i="7"/>
  <c r="O1613" i="7" s="1"/>
  <c r="L1614" i="7"/>
  <c r="O1614" i="7" s="1"/>
  <c r="L1615" i="7"/>
  <c r="O1615" i="7" s="1"/>
  <c r="L1616" i="7"/>
  <c r="O1616" i="7" s="1"/>
  <c r="L1617" i="7"/>
  <c r="O1617" i="7" s="1"/>
  <c r="L1618" i="7"/>
  <c r="O1618" i="7" s="1"/>
  <c r="L1619" i="7"/>
  <c r="O1619" i="7" s="1"/>
  <c r="L1620" i="7"/>
  <c r="O1620" i="7" s="1"/>
  <c r="L1621" i="7"/>
  <c r="O1621" i="7" s="1"/>
  <c r="L1622" i="7"/>
  <c r="O1622" i="7" s="1"/>
  <c r="L1623" i="7"/>
  <c r="O1623" i="7" s="1"/>
  <c r="L1624" i="7"/>
  <c r="O1624" i="7" s="1"/>
  <c r="L1625" i="7"/>
  <c r="O1625" i="7" s="1"/>
  <c r="L1626" i="7"/>
  <c r="O1626" i="7" s="1"/>
  <c r="L1627" i="7"/>
  <c r="O1627" i="7" s="1"/>
  <c r="L1628" i="7"/>
  <c r="O1628" i="7" s="1"/>
  <c r="L1629" i="7"/>
  <c r="O1629" i="7" s="1"/>
  <c r="L1630" i="7"/>
  <c r="O1630" i="7" s="1"/>
  <c r="L1631" i="7"/>
  <c r="O1631" i="7" s="1"/>
  <c r="L1632" i="7"/>
  <c r="O1632" i="7" s="1"/>
  <c r="L1633" i="7"/>
  <c r="O1633" i="7" s="1"/>
  <c r="L1634" i="7"/>
  <c r="O1634" i="7" s="1"/>
  <c r="L1635" i="7"/>
  <c r="O1635" i="7" s="1"/>
  <c r="L1636" i="7"/>
  <c r="O1636" i="7" s="1"/>
  <c r="L1637" i="7"/>
  <c r="O1637" i="7" s="1"/>
  <c r="L1638" i="7"/>
  <c r="O1638" i="7" s="1"/>
  <c r="L1639" i="7"/>
  <c r="O1639" i="7" s="1"/>
  <c r="L1640" i="7"/>
  <c r="O1640" i="7" s="1"/>
  <c r="L1641" i="7"/>
  <c r="O1641" i="7" s="1"/>
  <c r="L1642" i="7"/>
  <c r="O1642" i="7" s="1"/>
  <c r="L1643" i="7"/>
  <c r="O1643" i="7" s="1"/>
  <c r="L1644" i="7"/>
  <c r="O1644" i="7" s="1"/>
  <c r="L1645" i="7"/>
  <c r="O1645" i="7" s="1"/>
  <c r="L1646" i="7"/>
  <c r="O1646" i="7" s="1"/>
  <c r="L1647" i="7"/>
  <c r="O1647" i="7" s="1"/>
  <c r="L1648" i="7"/>
  <c r="O1648" i="7" s="1"/>
  <c r="L1649" i="7"/>
  <c r="O1649" i="7" s="1"/>
  <c r="L1650" i="7"/>
  <c r="O1650" i="7" s="1"/>
  <c r="L1651" i="7"/>
  <c r="O1651" i="7" s="1"/>
  <c r="L1652" i="7"/>
  <c r="O1652" i="7" s="1"/>
  <c r="L1653" i="7"/>
  <c r="O1653" i="7" s="1"/>
  <c r="L1654" i="7"/>
  <c r="O1654" i="7" s="1"/>
  <c r="L1655" i="7"/>
  <c r="O1655" i="7" s="1"/>
  <c r="L1656" i="7"/>
  <c r="O1656" i="7" s="1"/>
  <c r="L1657" i="7"/>
  <c r="O1657" i="7" s="1"/>
  <c r="L1658" i="7"/>
  <c r="O1658" i="7" s="1"/>
  <c r="L1659" i="7"/>
  <c r="O1659" i="7" s="1"/>
  <c r="L1660" i="7"/>
  <c r="O1660" i="7" s="1"/>
  <c r="L1661" i="7"/>
  <c r="O1661" i="7" s="1"/>
  <c r="L1662" i="7"/>
  <c r="O1662" i="7" s="1"/>
  <c r="L1663" i="7"/>
  <c r="O1663" i="7" s="1"/>
  <c r="L1664" i="7"/>
  <c r="O1664" i="7" s="1"/>
  <c r="L1665" i="7"/>
  <c r="O1665" i="7" s="1"/>
  <c r="L1666" i="7"/>
  <c r="O1666" i="7" s="1"/>
  <c r="L1667" i="7"/>
  <c r="O1667" i="7" s="1"/>
  <c r="L1668" i="7"/>
  <c r="O1668" i="7" s="1"/>
  <c r="L1669" i="7"/>
  <c r="O1669" i="7" s="1"/>
  <c r="L1670" i="7"/>
  <c r="O1670" i="7" s="1"/>
  <c r="L1671" i="7"/>
  <c r="O1671" i="7" s="1"/>
  <c r="L1672" i="7"/>
  <c r="O1672" i="7" s="1"/>
  <c r="L1673" i="7"/>
  <c r="O1673" i="7" s="1"/>
  <c r="L1674" i="7"/>
  <c r="O1674" i="7" s="1"/>
  <c r="L1675" i="7"/>
  <c r="O1675" i="7" s="1"/>
  <c r="L1676" i="7"/>
  <c r="O1676" i="7" s="1"/>
  <c r="L1677" i="7"/>
  <c r="O1677" i="7" s="1"/>
  <c r="L1678" i="7"/>
  <c r="O1678" i="7" s="1"/>
  <c r="L1679" i="7"/>
  <c r="O1679" i="7" s="1"/>
  <c r="L1680" i="7"/>
  <c r="O1680" i="7" s="1"/>
  <c r="L1681" i="7"/>
  <c r="O1681" i="7" s="1"/>
  <c r="L1682" i="7"/>
  <c r="O1682" i="7" s="1"/>
  <c r="L1683" i="7"/>
  <c r="O1683" i="7" s="1"/>
  <c r="L1684" i="7"/>
  <c r="O1684" i="7" s="1"/>
  <c r="L1685" i="7"/>
  <c r="O1685" i="7" s="1"/>
  <c r="L1686" i="7"/>
  <c r="O1686" i="7" s="1"/>
  <c r="L1687" i="7"/>
  <c r="O1687" i="7" s="1"/>
  <c r="L1688" i="7"/>
  <c r="O1688" i="7" s="1"/>
  <c r="L1689" i="7"/>
  <c r="O1689" i="7" s="1"/>
  <c r="L1690" i="7"/>
  <c r="O1690" i="7" s="1"/>
  <c r="L1691" i="7"/>
  <c r="O1691" i="7" s="1"/>
  <c r="L1692" i="7"/>
  <c r="O1692" i="7" s="1"/>
  <c r="L1693" i="7"/>
  <c r="O1693" i="7" s="1"/>
  <c r="L1694" i="7"/>
  <c r="O1694" i="7" s="1"/>
  <c r="L1695" i="7"/>
  <c r="O1695" i="7" s="1"/>
  <c r="L1696" i="7"/>
  <c r="O1696" i="7" s="1"/>
  <c r="L1697" i="7"/>
  <c r="O1697" i="7" s="1"/>
  <c r="L1698" i="7"/>
  <c r="O1698" i="7" s="1"/>
  <c r="L1699" i="7"/>
  <c r="O1699" i="7" s="1"/>
  <c r="L1700" i="7"/>
  <c r="O1700" i="7" s="1"/>
  <c r="L1701" i="7"/>
  <c r="O1701" i="7" s="1"/>
  <c r="L1702" i="7"/>
  <c r="O1702" i="7" s="1"/>
  <c r="L1703" i="7"/>
  <c r="O1703" i="7" s="1"/>
  <c r="L1704" i="7"/>
  <c r="O1704" i="7" s="1"/>
  <c r="L1705" i="7"/>
  <c r="O1705" i="7" s="1"/>
  <c r="L1706" i="7"/>
  <c r="O1706" i="7" s="1"/>
  <c r="L1707" i="7"/>
  <c r="O1707" i="7" s="1"/>
  <c r="L1708" i="7"/>
  <c r="O1708" i="7" s="1"/>
  <c r="L1709" i="7"/>
  <c r="O1709" i="7" s="1"/>
  <c r="L1710" i="7"/>
  <c r="O1710" i="7" s="1"/>
  <c r="L1711" i="7"/>
  <c r="O1711" i="7" s="1"/>
  <c r="L1712" i="7"/>
  <c r="O1712" i="7" s="1"/>
  <c r="L1713" i="7"/>
  <c r="O1713" i="7" s="1"/>
  <c r="L1714" i="7"/>
  <c r="O1714" i="7" s="1"/>
  <c r="L1715" i="7"/>
  <c r="O1715" i="7" s="1"/>
  <c r="L1716" i="7"/>
  <c r="O1716" i="7" s="1"/>
  <c r="L1717" i="7"/>
  <c r="O1717" i="7" s="1"/>
  <c r="L1718" i="7"/>
  <c r="O1718" i="7" s="1"/>
  <c r="L1719" i="7"/>
  <c r="O1719" i="7" s="1"/>
  <c r="L1720" i="7"/>
  <c r="O1720" i="7" s="1"/>
  <c r="L1721" i="7"/>
  <c r="O1721" i="7" s="1"/>
  <c r="L1722" i="7"/>
  <c r="O1722" i="7" s="1"/>
  <c r="L1723" i="7"/>
  <c r="O1723" i="7" s="1"/>
  <c r="L1724" i="7"/>
  <c r="O1724" i="7" s="1"/>
  <c r="L1725" i="7"/>
  <c r="O1725" i="7" s="1"/>
  <c r="L1726" i="7"/>
  <c r="O1726" i="7" s="1"/>
  <c r="L1727" i="7"/>
  <c r="O1727" i="7" s="1"/>
  <c r="L1728" i="7"/>
  <c r="O1728" i="7" s="1"/>
  <c r="L1729" i="7"/>
  <c r="O1729" i="7" s="1"/>
  <c r="L1730" i="7"/>
  <c r="O1730" i="7" s="1"/>
  <c r="L1731" i="7"/>
  <c r="O1731" i="7" s="1"/>
  <c r="L1732" i="7"/>
  <c r="O1732" i="7" s="1"/>
  <c r="L1733" i="7"/>
  <c r="O1733" i="7" s="1"/>
  <c r="L1734" i="7"/>
  <c r="O1734" i="7" s="1"/>
  <c r="L1735" i="7"/>
  <c r="O1735" i="7" s="1"/>
  <c r="L1736" i="7"/>
  <c r="O1736" i="7" s="1"/>
  <c r="L1737" i="7"/>
  <c r="O1737" i="7" s="1"/>
  <c r="L1738" i="7"/>
  <c r="O1738" i="7" s="1"/>
  <c r="L1739" i="7"/>
  <c r="O1739" i="7" s="1"/>
  <c r="L1740" i="7"/>
  <c r="O1740" i="7" s="1"/>
  <c r="L1741" i="7"/>
  <c r="O1741" i="7" s="1"/>
  <c r="L1742" i="7"/>
  <c r="O1742" i="7" s="1"/>
  <c r="L1743" i="7"/>
  <c r="O1743" i="7" s="1"/>
  <c r="L1744" i="7"/>
  <c r="O1744" i="7" s="1"/>
  <c r="L1745" i="7"/>
  <c r="O1745" i="7" s="1"/>
  <c r="L1746" i="7"/>
  <c r="O1746" i="7" s="1"/>
  <c r="L1747" i="7"/>
  <c r="O1747" i="7" s="1"/>
  <c r="L1748" i="7"/>
  <c r="O1748" i="7" s="1"/>
  <c r="L1749" i="7"/>
  <c r="O1749" i="7" s="1"/>
  <c r="L1750" i="7"/>
  <c r="O1750" i="7" s="1"/>
  <c r="L1751" i="7"/>
  <c r="O1751" i="7" s="1"/>
  <c r="L1752" i="7"/>
  <c r="O1752" i="7" s="1"/>
  <c r="L1753" i="7"/>
  <c r="O1753" i="7" s="1"/>
  <c r="L1754" i="7"/>
  <c r="O1754" i="7" s="1"/>
  <c r="L1755" i="7"/>
  <c r="O1755" i="7" s="1"/>
  <c r="L1756" i="7"/>
  <c r="O1756" i="7" s="1"/>
  <c r="L1757" i="7"/>
  <c r="O1757" i="7" s="1"/>
  <c r="L1758" i="7"/>
  <c r="O1758" i="7" s="1"/>
  <c r="L1759" i="7"/>
  <c r="O1759" i="7" s="1"/>
  <c r="L1760" i="7"/>
  <c r="O1760" i="7" s="1"/>
  <c r="L1761" i="7"/>
  <c r="O1761" i="7" s="1"/>
  <c r="L1762" i="7"/>
  <c r="O1762" i="7" s="1"/>
  <c r="L1763" i="7"/>
  <c r="O1763" i="7" s="1"/>
  <c r="L1764" i="7"/>
  <c r="O1764" i="7" s="1"/>
  <c r="L1765" i="7"/>
  <c r="O1765" i="7" s="1"/>
  <c r="L1766" i="7"/>
  <c r="O1766" i="7" s="1"/>
  <c r="L1767" i="7"/>
  <c r="O1767" i="7" s="1"/>
  <c r="L1768" i="7"/>
  <c r="O1768" i="7" s="1"/>
  <c r="L1769" i="7"/>
  <c r="O1769" i="7" s="1"/>
  <c r="L1770" i="7"/>
  <c r="O1770" i="7" s="1"/>
  <c r="L1771" i="7"/>
  <c r="O1771" i="7" s="1"/>
  <c r="L1772" i="7"/>
  <c r="O1772" i="7" s="1"/>
  <c r="L1773" i="7"/>
  <c r="O1773" i="7" s="1"/>
  <c r="L1774" i="7"/>
  <c r="O1774" i="7" s="1"/>
  <c r="L1775" i="7"/>
  <c r="O1775" i="7" s="1"/>
  <c r="L1776" i="7"/>
  <c r="O1776" i="7" s="1"/>
  <c r="L1777" i="7"/>
  <c r="O1777" i="7" s="1"/>
  <c r="L1778" i="7"/>
  <c r="O1778" i="7" s="1"/>
  <c r="L1779" i="7"/>
  <c r="O1779" i="7" s="1"/>
  <c r="L1780" i="7"/>
  <c r="O1780" i="7" s="1"/>
  <c r="L1781" i="7"/>
  <c r="O1781" i="7" s="1"/>
  <c r="L1782" i="7"/>
  <c r="O1782" i="7" s="1"/>
  <c r="L1783" i="7"/>
  <c r="O1783" i="7" s="1"/>
  <c r="L1784" i="7"/>
  <c r="O1784" i="7" s="1"/>
  <c r="L1785" i="7"/>
  <c r="O1785" i="7" s="1"/>
  <c r="L1786" i="7"/>
  <c r="O1786" i="7" s="1"/>
  <c r="L1787" i="7"/>
  <c r="O1787" i="7" s="1"/>
  <c r="L1788" i="7"/>
  <c r="O1788" i="7" s="1"/>
  <c r="L1789" i="7"/>
  <c r="O1789" i="7" s="1"/>
  <c r="L1790" i="7"/>
  <c r="O1790" i="7" s="1"/>
  <c r="L1791" i="7"/>
  <c r="O1791" i="7" s="1"/>
  <c r="L1792" i="7"/>
  <c r="O1792" i="7" s="1"/>
  <c r="L1793" i="7"/>
  <c r="O1793" i="7" s="1"/>
  <c r="L1794" i="7"/>
  <c r="O1794" i="7" s="1"/>
  <c r="L1795" i="7"/>
  <c r="O1795" i="7" s="1"/>
  <c r="L1796" i="7"/>
  <c r="O1796" i="7" s="1"/>
  <c r="L1797" i="7"/>
  <c r="O1797" i="7" s="1"/>
  <c r="L1798" i="7"/>
  <c r="O1798" i="7" s="1"/>
  <c r="L1799" i="7"/>
  <c r="O1799" i="7" s="1"/>
  <c r="L1800" i="7"/>
  <c r="O1800" i="7" s="1"/>
  <c r="L1801" i="7"/>
  <c r="O1801" i="7" s="1"/>
  <c r="L1802" i="7"/>
  <c r="O1802" i="7" s="1"/>
  <c r="L1803" i="7"/>
  <c r="O1803" i="7" s="1"/>
  <c r="L1804" i="7"/>
  <c r="O1804" i="7" s="1"/>
  <c r="L1805" i="7"/>
  <c r="O1805" i="7" s="1"/>
  <c r="L1806" i="7"/>
  <c r="O1806" i="7" s="1"/>
  <c r="L1807" i="7"/>
  <c r="O1807" i="7" s="1"/>
  <c r="L1808" i="7"/>
  <c r="O1808" i="7" s="1"/>
  <c r="L1809" i="7"/>
  <c r="O1809" i="7" s="1"/>
  <c r="L1810" i="7"/>
  <c r="O1810" i="7" s="1"/>
  <c r="L1811" i="7"/>
  <c r="O1811" i="7" s="1"/>
  <c r="L1812" i="7"/>
  <c r="O1812" i="7" s="1"/>
  <c r="L1813" i="7"/>
  <c r="O1813" i="7" s="1"/>
  <c r="L1814" i="7"/>
  <c r="O1814" i="7" s="1"/>
  <c r="L1815" i="7"/>
  <c r="O1815" i="7" s="1"/>
  <c r="L1816" i="7"/>
  <c r="O1816" i="7" s="1"/>
  <c r="L1817" i="7"/>
  <c r="O1817" i="7" s="1"/>
  <c r="L1818" i="7"/>
  <c r="O1818" i="7" s="1"/>
  <c r="L1819" i="7"/>
  <c r="O1819" i="7" s="1"/>
  <c r="L1820" i="7"/>
  <c r="O1820" i="7" s="1"/>
  <c r="L1821" i="7"/>
  <c r="O1821" i="7" s="1"/>
  <c r="L1822" i="7"/>
  <c r="O1822" i="7" s="1"/>
  <c r="L1823" i="7"/>
  <c r="O1823" i="7" s="1"/>
  <c r="L1824" i="7"/>
  <c r="O1824" i="7" s="1"/>
  <c r="L1825" i="7"/>
  <c r="O1825" i="7" s="1"/>
  <c r="L1826" i="7"/>
  <c r="O1826" i="7" s="1"/>
  <c r="L1827" i="7"/>
  <c r="O1827" i="7" s="1"/>
  <c r="L1828" i="7"/>
  <c r="O1828" i="7" s="1"/>
  <c r="L1829" i="7"/>
  <c r="O1829" i="7" s="1"/>
  <c r="L1830" i="7"/>
  <c r="O1830" i="7" s="1"/>
  <c r="L1831" i="7"/>
  <c r="O1831" i="7" s="1"/>
  <c r="L1832" i="7"/>
  <c r="O1832" i="7" s="1"/>
  <c r="L1833" i="7"/>
  <c r="O1833" i="7" s="1"/>
  <c r="L1834" i="7"/>
  <c r="O1834" i="7" s="1"/>
  <c r="L1835" i="7"/>
  <c r="O1835" i="7" s="1"/>
  <c r="L1836" i="7"/>
  <c r="O1836" i="7" s="1"/>
  <c r="L1837" i="7"/>
  <c r="O1837" i="7" s="1"/>
  <c r="L1838" i="7"/>
  <c r="O1838" i="7" s="1"/>
  <c r="L1839" i="7"/>
  <c r="O1839" i="7" s="1"/>
  <c r="L1840" i="7"/>
  <c r="O1840" i="7" s="1"/>
  <c r="L1841" i="7"/>
  <c r="O1841" i="7" s="1"/>
  <c r="L1842" i="7"/>
  <c r="O1842" i="7" s="1"/>
  <c r="L1843" i="7"/>
  <c r="O1843" i="7" s="1"/>
  <c r="L1844" i="7"/>
  <c r="O1844" i="7" s="1"/>
  <c r="L1845" i="7"/>
  <c r="O1845" i="7" s="1"/>
  <c r="L1846" i="7"/>
  <c r="O1846" i="7" s="1"/>
  <c r="L1847" i="7"/>
  <c r="O1847" i="7" s="1"/>
  <c r="L1848" i="7"/>
  <c r="O1848" i="7" s="1"/>
  <c r="L1849" i="7"/>
  <c r="O1849" i="7" s="1"/>
  <c r="L1850" i="7"/>
  <c r="O1850" i="7" s="1"/>
  <c r="L1851" i="7"/>
  <c r="O1851" i="7" s="1"/>
  <c r="L1852" i="7"/>
  <c r="O1852" i="7" s="1"/>
  <c r="L1853" i="7"/>
  <c r="O1853" i="7" s="1"/>
  <c r="L1854" i="7"/>
  <c r="O1854" i="7" s="1"/>
  <c r="L1855" i="7"/>
  <c r="O1855" i="7" s="1"/>
  <c r="L1856" i="7"/>
  <c r="O1856" i="7" s="1"/>
  <c r="L1857" i="7"/>
  <c r="O1857" i="7" s="1"/>
  <c r="L1858" i="7"/>
  <c r="O1858" i="7" s="1"/>
  <c r="L1859" i="7"/>
  <c r="O1859" i="7" s="1"/>
  <c r="L1860" i="7"/>
  <c r="O1860" i="7" s="1"/>
  <c r="L1861" i="7"/>
  <c r="O1861" i="7" s="1"/>
  <c r="L1862" i="7"/>
  <c r="O1862" i="7" s="1"/>
  <c r="L1863" i="7"/>
  <c r="O1863" i="7" s="1"/>
  <c r="L1864" i="7"/>
  <c r="O1864" i="7" s="1"/>
  <c r="L1865" i="7"/>
  <c r="O1865" i="7" s="1"/>
  <c r="L1866" i="7"/>
  <c r="O1866" i="7" s="1"/>
  <c r="L1867" i="7"/>
  <c r="O1867" i="7" s="1"/>
  <c r="L1868" i="7"/>
  <c r="O1868" i="7" s="1"/>
  <c r="L1869" i="7"/>
  <c r="O1869" i="7" s="1"/>
  <c r="L1870" i="7"/>
  <c r="O1870" i="7" s="1"/>
  <c r="L1871" i="7"/>
  <c r="O1871" i="7" s="1"/>
  <c r="L1872" i="7"/>
  <c r="O1872" i="7" s="1"/>
  <c r="L1873" i="7"/>
  <c r="O1873" i="7" s="1"/>
  <c r="L1874" i="7"/>
  <c r="O1874" i="7" s="1"/>
  <c r="L1875" i="7"/>
  <c r="O1875" i="7" s="1"/>
  <c r="L1876" i="7"/>
  <c r="O1876" i="7" s="1"/>
  <c r="L1877" i="7"/>
  <c r="O1877" i="7" s="1"/>
  <c r="L1878" i="7"/>
  <c r="O1878" i="7" s="1"/>
  <c r="L1879" i="7"/>
  <c r="O1879" i="7" s="1"/>
  <c r="L1880" i="7"/>
  <c r="O1880" i="7" s="1"/>
  <c r="L1881" i="7"/>
  <c r="O1881" i="7" s="1"/>
  <c r="L1882" i="7"/>
  <c r="O1882" i="7" s="1"/>
  <c r="L1883" i="7"/>
  <c r="O1883" i="7" s="1"/>
  <c r="L1884" i="7"/>
  <c r="O1884" i="7" s="1"/>
  <c r="L1885" i="7"/>
  <c r="O1885" i="7" s="1"/>
  <c r="L1886" i="7"/>
  <c r="O1886" i="7" s="1"/>
  <c r="L1887" i="7"/>
  <c r="O1887" i="7" s="1"/>
  <c r="L1888" i="7"/>
  <c r="O1888" i="7" s="1"/>
  <c r="L1889" i="7"/>
  <c r="O1889" i="7" s="1"/>
  <c r="L1890" i="7"/>
  <c r="O1890" i="7" s="1"/>
  <c r="L1891" i="7"/>
  <c r="O1891" i="7" s="1"/>
  <c r="L1892" i="7"/>
  <c r="O1892" i="7" s="1"/>
  <c r="L1893" i="7"/>
  <c r="O1893" i="7" s="1"/>
  <c r="L1894" i="7"/>
  <c r="O1894" i="7" s="1"/>
  <c r="L1895" i="7"/>
  <c r="O1895" i="7" s="1"/>
  <c r="L1896" i="7"/>
  <c r="O1896" i="7" s="1"/>
  <c r="L1897" i="7"/>
  <c r="O1897" i="7" s="1"/>
  <c r="L1898" i="7"/>
  <c r="O1898" i="7" s="1"/>
  <c r="L1899" i="7"/>
  <c r="O1899" i="7" s="1"/>
  <c r="L1900" i="7"/>
  <c r="O1900" i="7" s="1"/>
  <c r="L1901" i="7"/>
  <c r="O1901" i="7" s="1"/>
  <c r="L1902" i="7"/>
  <c r="O1902" i="7" s="1"/>
  <c r="L1903" i="7"/>
  <c r="O1903" i="7" s="1"/>
  <c r="L1904" i="7"/>
  <c r="O1904" i="7" s="1"/>
  <c r="L1905" i="7"/>
  <c r="O1905" i="7" s="1"/>
  <c r="L1906" i="7"/>
  <c r="O1906" i="7" s="1"/>
  <c r="L1907" i="7"/>
  <c r="O1907" i="7" s="1"/>
  <c r="L1908" i="7"/>
  <c r="O1908" i="7" s="1"/>
  <c r="L1909" i="7"/>
  <c r="O1909" i="7" s="1"/>
  <c r="L1910" i="7"/>
  <c r="O1910" i="7" s="1"/>
  <c r="L1911" i="7"/>
  <c r="O1911" i="7" s="1"/>
  <c r="L1912" i="7"/>
  <c r="O1912" i="7" s="1"/>
  <c r="L1913" i="7"/>
  <c r="O1913" i="7" s="1"/>
  <c r="L1914" i="7"/>
  <c r="O1914" i="7" s="1"/>
  <c r="L1915" i="7"/>
  <c r="O1915" i="7" s="1"/>
  <c r="L1916" i="7"/>
  <c r="O1916" i="7" s="1"/>
  <c r="L1917" i="7"/>
  <c r="O1917" i="7" s="1"/>
  <c r="L1918" i="7"/>
  <c r="O1918" i="7" s="1"/>
  <c r="L1919" i="7"/>
  <c r="O1919" i="7" s="1"/>
  <c r="L1920" i="7"/>
  <c r="O1920" i="7" s="1"/>
  <c r="L1921" i="7"/>
  <c r="O1921" i="7" s="1"/>
  <c r="L1922" i="7"/>
  <c r="O1922" i="7" s="1"/>
  <c r="L1923" i="7"/>
  <c r="O1923" i="7" s="1"/>
  <c r="L1924" i="7"/>
  <c r="O1924" i="7" s="1"/>
  <c r="L1925" i="7"/>
  <c r="O1925" i="7" s="1"/>
  <c r="L1926" i="7"/>
  <c r="O1926" i="7" s="1"/>
  <c r="L1927" i="7"/>
  <c r="O1927" i="7" s="1"/>
  <c r="L1928" i="7"/>
  <c r="O1928" i="7" s="1"/>
  <c r="L1929" i="7"/>
  <c r="O1929" i="7" s="1"/>
  <c r="L1930" i="7"/>
  <c r="O1930" i="7" s="1"/>
  <c r="L1931" i="7"/>
  <c r="O1931" i="7" s="1"/>
  <c r="L1932" i="7"/>
  <c r="O1932" i="7" s="1"/>
  <c r="L1933" i="7"/>
  <c r="O1933" i="7" s="1"/>
  <c r="L1934" i="7"/>
  <c r="O1934" i="7" s="1"/>
  <c r="L1935" i="7"/>
  <c r="O1935" i="7" s="1"/>
  <c r="L1936" i="7"/>
  <c r="O1936" i="7" s="1"/>
  <c r="L1937" i="7"/>
  <c r="O1937" i="7" s="1"/>
  <c r="L1938" i="7"/>
  <c r="O1938" i="7" s="1"/>
  <c r="L1939" i="7"/>
  <c r="O1939" i="7" s="1"/>
  <c r="L1940" i="7"/>
  <c r="O1940" i="7" s="1"/>
  <c r="L1941" i="7"/>
  <c r="O1941" i="7" s="1"/>
  <c r="L1942" i="7"/>
  <c r="O1942" i="7" s="1"/>
  <c r="L1943" i="7"/>
  <c r="O1943" i="7" s="1"/>
  <c r="L1944" i="7"/>
  <c r="O1944" i="7" s="1"/>
  <c r="L1945" i="7"/>
  <c r="O1945" i="7" s="1"/>
  <c r="L1946" i="7"/>
  <c r="O1946" i="7" s="1"/>
  <c r="L1947" i="7"/>
  <c r="O1947" i="7" s="1"/>
  <c r="L1948" i="7"/>
  <c r="O1948" i="7" s="1"/>
  <c r="L1949" i="7"/>
  <c r="O1949" i="7" s="1"/>
  <c r="L1950" i="7"/>
  <c r="O1950" i="7" s="1"/>
  <c r="L1951" i="7"/>
  <c r="O1951" i="7" s="1"/>
  <c r="L1952" i="7"/>
  <c r="O1952" i="7" s="1"/>
  <c r="L1953" i="7"/>
  <c r="O1953" i="7" s="1"/>
  <c r="L1954" i="7"/>
  <c r="O1954" i="7" s="1"/>
  <c r="L1955" i="7"/>
  <c r="O1955" i="7" s="1"/>
  <c r="L1956" i="7"/>
  <c r="O1956" i="7" s="1"/>
  <c r="L1957" i="7"/>
  <c r="O1957" i="7" s="1"/>
  <c r="L1958" i="7"/>
  <c r="O1958" i="7" s="1"/>
  <c r="L1959" i="7"/>
  <c r="O1959" i="7" s="1"/>
  <c r="L1960" i="7"/>
  <c r="O1960" i="7" s="1"/>
  <c r="L1961" i="7"/>
  <c r="O1961" i="7" s="1"/>
  <c r="L1962" i="7"/>
  <c r="O1962" i="7" s="1"/>
  <c r="L1963" i="7"/>
  <c r="O1963" i="7" s="1"/>
  <c r="L1964" i="7"/>
  <c r="O1964" i="7" s="1"/>
  <c r="L1965" i="7"/>
  <c r="O1965" i="7" s="1"/>
  <c r="L1966" i="7"/>
  <c r="O1966" i="7" s="1"/>
  <c r="L1967" i="7"/>
  <c r="O1967" i="7" s="1"/>
  <c r="L1968" i="7"/>
  <c r="O1968" i="7" s="1"/>
  <c r="L1969" i="7"/>
  <c r="O1969" i="7" s="1"/>
  <c r="L1970" i="7"/>
  <c r="O1970" i="7" s="1"/>
  <c r="L1971" i="7"/>
  <c r="O1971" i="7" s="1"/>
  <c r="L1972" i="7"/>
  <c r="O1972" i="7" s="1"/>
  <c r="L1973" i="7"/>
  <c r="O1973" i="7" s="1"/>
  <c r="L1974" i="7"/>
  <c r="O1974" i="7" s="1"/>
  <c r="L1975" i="7"/>
  <c r="O1975" i="7" s="1"/>
  <c r="L1976" i="7"/>
  <c r="O1976" i="7" s="1"/>
  <c r="L1977" i="7"/>
  <c r="O1977" i="7" s="1"/>
  <c r="L1978" i="7"/>
  <c r="O1978" i="7" s="1"/>
  <c r="L1979" i="7"/>
  <c r="O1979" i="7" s="1"/>
  <c r="L1980" i="7"/>
  <c r="O1980" i="7" s="1"/>
  <c r="L1981" i="7"/>
  <c r="O1981" i="7" s="1"/>
  <c r="L1982" i="7"/>
  <c r="O1982" i="7" s="1"/>
  <c r="L1983" i="7"/>
  <c r="O1983" i="7" s="1"/>
  <c r="L1984" i="7"/>
  <c r="O1984" i="7" s="1"/>
  <c r="L1985" i="7"/>
  <c r="O1985" i="7" s="1"/>
  <c r="L1986" i="7"/>
  <c r="O1986" i="7" s="1"/>
  <c r="L1987" i="7"/>
  <c r="O1987" i="7" s="1"/>
  <c r="L1988" i="7"/>
  <c r="O1988" i="7" s="1"/>
  <c r="L1989" i="7"/>
  <c r="O1989" i="7" s="1"/>
  <c r="L1990" i="7"/>
  <c r="O1990" i="7" s="1"/>
  <c r="L1991" i="7"/>
  <c r="O1991" i="7" s="1"/>
  <c r="L1992" i="7"/>
  <c r="O1992" i="7" s="1"/>
  <c r="L1993" i="7"/>
  <c r="O1993" i="7" s="1"/>
  <c r="L1994" i="7"/>
  <c r="O1994" i="7" s="1"/>
  <c r="L1995" i="7"/>
  <c r="O1995" i="7" s="1"/>
  <c r="L1996" i="7"/>
  <c r="O1996" i="7" s="1"/>
  <c r="L1997" i="7"/>
  <c r="O1997" i="7" s="1"/>
  <c r="L1998" i="7"/>
  <c r="O1998" i="7" s="1"/>
  <c r="L1999" i="7"/>
  <c r="O1999" i="7" s="1"/>
  <c r="L2000" i="7"/>
  <c r="O2000" i="7" s="1"/>
  <c r="L10" i="7"/>
  <c r="O10" i="7" s="1"/>
  <c r="L11"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0" i="7"/>
  <c r="G41" i="7"/>
  <c r="G42" i="7"/>
  <c r="G43" i="7"/>
  <c r="G44" i="7"/>
  <c r="G45" i="7"/>
  <c r="G46" i="7"/>
  <c r="G47" i="7"/>
  <c r="G48" i="7"/>
  <c r="G49" i="7"/>
  <c r="G50" i="7"/>
  <c r="G51" i="7"/>
  <c r="G52" i="7"/>
  <c r="G53" i="7"/>
  <c r="G54" i="7"/>
  <c r="G55" i="7"/>
  <c r="G56" i="7"/>
  <c r="G57" i="7"/>
  <c r="G58" i="7"/>
  <c r="G59" i="7"/>
  <c r="G60" i="7"/>
  <c r="G61" i="7"/>
  <c r="G62" i="7"/>
  <c r="G63" i="7"/>
  <c r="G64" i="7"/>
  <c r="G65" i="7"/>
  <c r="G66" i="7"/>
  <c r="G67" i="7"/>
  <c r="G68" i="7"/>
  <c r="G69" i="7"/>
  <c r="G70" i="7"/>
  <c r="G71" i="7"/>
  <c r="G72" i="7"/>
  <c r="G73" i="7"/>
  <c r="G74" i="7"/>
  <c r="G75" i="7"/>
  <c r="G76" i="7"/>
  <c r="G77" i="7"/>
  <c r="G78" i="7"/>
  <c r="G79" i="7"/>
  <c r="G80" i="7"/>
  <c r="G81" i="7"/>
  <c r="G82" i="7"/>
  <c r="G83" i="7"/>
  <c r="G84" i="7"/>
  <c r="G85" i="7"/>
  <c r="G86" i="7"/>
  <c r="G87" i="7"/>
  <c r="G88" i="7"/>
  <c r="G89" i="7"/>
  <c r="G90" i="7"/>
  <c r="G91" i="7"/>
  <c r="G92" i="7"/>
  <c r="G93" i="7"/>
  <c r="G94" i="7"/>
  <c r="G95" i="7"/>
  <c r="G96" i="7"/>
  <c r="G97" i="7"/>
  <c r="G98" i="7"/>
  <c r="G99" i="7"/>
  <c r="G100" i="7"/>
  <c r="G101" i="7"/>
  <c r="G102" i="7"/>
  <c r="G103" i="7"/>
  <c r="G104" i="7"/>
  <c r="G105" i="7"/>
  <c r="G106" i="7"/>
  <c r="G107" i="7"/>
  <c r="G108" i="7"/>
  <c r="G109" i="7"/>
  <c r="G110" i="7"/>
  <c r="G111" i="7"/>
  <c r="G112" i="7"/>
  <c r="G113" i="7"/>
  <c r="G114" i="7"/>
  <c r="G115" i="7"/>
  <c r="G116" i="7"/>
  <c r="G117" i="7"/>
  <c r="G118" i="7"/>
  <c r="G119" i="7"/>
  <c r="G120" i="7"/>
  <c r="G121" i="7"/>
  <c r="G122" i="7"/>
  <c r="G123" i="7"/>
  <c r="G124" i="7"/>
  <c r="G125" i="7"/>
  <c r="G126" i="7"/>
  <c r="G127" i="7"/>
  <c r="G128" i="7"/>
  <c r="G129" i="7"/>
  <c r="G130" i="7"/>
  <c r="G131" i="7"/>
  <c r="G132" i="7"/>
  <c r="G133" i="7"/>
  <c r="G134" i="7"/>
  <c r="G135" i="7"/>
  <c r="G136" i="7"/>
  <c r="G137" i="7"/>
  <c r="G138" i="7"/>
  <c r="G139" i="7"/>
  <c r="G140" i="7"/>
  <c r="G141" i="7"/>
  <c r="G142" i="7"/>
  <c r="G143" i="7"/>
  <c r="G144" i="7"/>
  <c r="G145" i="7"/>
  <c r="G146" i="7"/>
  <c r="G147" i="7"/>
  <c r="G148" i="7"/>
  <c r="G149" i="7"/>
  <c r="G150" i="7"/>
  <c r="G151" i="7"/>
  <c r="G152" i="7"/>
  <c r="G153" i="7"/>
  <c r="G154" i="7"/>
  <c r="G155" i="7"/>
  <c r="G156" i="7"/>
  <c r="G157" i="7"/>
  <c r="G158" i="7"/>
  <c r="G159" i="7"/>
  <c r="G160" i="7"/>
  <c r="G161" i="7"/>
  <c r="G162" i="7"/>
  <c r="G163" i="7"/>
  <c r="G164" i="7"/>
  <c r="G165" i="7"/>
  <c r="G166" i="7"/>
  <c r="G167" i="7"/>
  <c r="G168" i="7"/>
  <c r="G169" i="7"/>
  <c r="G170" i="7"/>
  <c r="G171" i="7"/>
  <c r="G172" i="7"/>
  <c r="G173" i="7"/>
  <c r="G174" i="7"/>
  <c r="G175" i="7"/>
  <c r="G176" i="7"/>
  <c r="G177" i="7"/>
  <c r="G178" i="7"/>
  <c r="G179" i="7"/>
  <c r="G180" i="7"/>
  <c r="G181" i="7"/>
  <c r="G182" i="7"/>
  <c r="G183" i="7"/>
  <c r="G184" i="7"/>
  <c r="G185" i="7"/>
  <c r="G186" i="7"/>
  <c r="G187" i="7"/>
  <c r="G188" i="7"/>
  <c r="G189" i="7"/>
  <c r="G190" i="7"/>
  <c r="G191" i="7"/>
  <c r="G192" i="7"/>
  <c r="G193" i="7"/>
  <c r="G194" i="7"/>
  <c r="G195" i="7"/>
  <c r="G196" i="7"/>
  <c r="G197" i="7"/>
  <c r="G198" i="7"/>
  <c r="G199" i="7"/>
  <c r="G200" i="7"/>
  <c r="G201" i="7"/>
  <c r="G202" i="7"/>
  <c r="G203" i="7"/>
  <c r="G204" i="7"/>
  <c r="G205" i="7"/>
  <c r="G206" i="7"/>
  <c r="G207" i="7"/>
  <c r="G208" i="7"/>
  <c r="G209" i="7"/>
  <c r="G210" i="7"/>
  <c r="G211" i="7"/>
  <c r="G212" i="7"/>
  <c r="G213" i="7"/>
  <c r="G214" i="7"/>
  <c r="G215" i="7"/>
  <c r="G216" i="7"/>
  <c r="G217" i="7"/>
  <c r="G218" i="7"/>
  <c r="G219" i="7"/>
  <c r="G220" i="7"/>
  <c r="G221" i="7"/>
  <c r="G222" i="7"/>
  <c r="G223" i="7"/>
  <c r="G224" i="7"/>
  <c r="G225" i="7"/>
  <c r="G226" i="7"/>
  <c r="G227" i="7"/>
  <c r="G228" i="7"/>
  <c r="G229" i="7"/>
  <c r="G230" i="7"/>
  <c r="G231" i="7"/>
  <c r="G232" i="7"/>
  <c r="G233" i="7"/>
  <c r="G234" i="7"/>
  <c r="G235" i="7"/>
  <c r="G236" i="7"/>
  <c r="G237" i="7"/>
  <c r="G238" i="7"/>
  <c r="G239" i="7"/>
  <c r="G240" i="7"/>
  <c r="G241" i="7"/>
  <c r="G242" i="7"/>
  <c r="G243" i="7"/>
  <c r="G244" i="7"/>
  <c r="G245" i="7"/>
  <c r="G246" i="7"/>
  <c r="G247" i="7"/>
  <c r="G248" i="7"/>
  <c r="G249" i="7"/>
  <c r="G250" i="7"/>
  <c r="G251" i="7"/>
  <c r="G252" i="7"/>
  <c r="G253" i="7"/>
  <c r="G254" i="7"/>
  <c r="G255" i="7"/>
  <c r="G256" i="7"/>
  <c r="G257" i="7"/>
  <c r="G258" i="7"/>
  <c r="G259" i="7"/>
  <c r="G260" i="7"/>
  <c r="G261" i="7"/>
  <c r="G262" i="7"/>
  <c r="G263" i="7"/>
  <c r="G264" i="7"/>
  <c r="G265" i="7"/>
  <c r="G266" i="7"/>
  <c r="G267" i="7"/>
  <c r="G268" i="7"/>
  <c r="G269" i="7"/>
  <c r="G270" i="7"/>
  <c r="G271" i="7"/>
  <c r="G272" i="7"/>
  <c r="G273" i="7"/>
  <c r="G274" i="7"/>
  <c r="G275" i="7"/>
  <c r="G276" i="7"/>
  <c r="G277" i="7"/>
  <c r="G278" i="7"/>
  <c r="G279" i="7"/>
  <c r="G280" i="7"/>
  <c r="G281" i="7"/>
  <c r="G282" i="7"/>
  <c r="G283" i="7"/>
  <c r="G284" i="7"/>
  <c r="G285" i="7"/>
  <c r="G286" i="7"/>
  <c r="G287" i="7"/>
  <c r="G288" i="7"/>
  <c r="G289" i="7"/>
  <c r="G290" i="7"/>
  <c r="G291" i="7"/>
  <c r="G292" i="7"/>
  <c r="G293" i="7"/>
  <c r="G294" i="7"/>
  <c r="G295" i="7"/>
  <c r="G296" i="7"/>
  <c r="G297" i="7"/>
  <c r="G298" i="7"/>
  <c r="G299" i="7"/>
  <c r="G300" i="7"/>
  <c r="G301" i="7"/>
  <c r="G302" i="7"/>
  <c r="G303" i="7"/>
  <c r="G304" i="7"/>
  <c r="G305" i="7"/>
  <c r="G306" i="7"/>
  <c r="G307" i="7"/>
  <c r="G308" i="7"/>
  <c r="G309" i="7"/>
  <c r="G310" i="7"/>
  <c r="G311" i="7"/>
  <c r="G312" i="7"/>
  <c r="G313" i="7"/>
  <c r="G314" i="7"/>
  <c r="G315" i="7"/>
  <c r="G316" i="7"/>
  <c r="G317" i="7"/>
  <c r="G318" i="7"/>
  <c r="G319" i="7"/>
  <c r="G320" i="7"/>
  <c r="G321" i="7"/>
  <c r="G322" i="7"/>
  <c r="G323" i="7"/>
  <c r="G324" i="7"/>
  <c r="G325" i="7"/>
  <c r="G326" i="7"/>
  <c r="G327" i="7"/>
  <c r="G328" i="7"/>
  <c r="G329" i="7"/>
  <c r="G330" i="7"/>
  <c r="G331" i="7"/>
  <c r="G332" i="7"/>
  <c r="G333" i="7"/>
  <c r="G334" i="7"/>
  <c r="G335" i="7"/>
  <c r="G336" i="7"/>
  <c r="G337" i="7"/>
  <c r="G338" i="7"/>
  <c r="G339" i="7"/>
  <c r="G340" i="7"/>
  <c r="G341" i="7"/>
  <c r="G342" i="7"/>
  <c r="G343" i="7"/>
  <c r="G344" i="7"/>
  <c r="G345" i="7"/>
  <c r="G346" i="7"/>
  <c r="G347" i="7"/>
  <c r="G348" i="7"/>
  <c r="G349" i="7"/>
  <c r="G350" i="7"/>
  <c r="G351" i="7"/>
  <c r="G352" i="7"/>
  <c r="G353" i="7"/>
  <c r="G354" i="7"/>
  <c r="G355" i="7"/>
  <c r="G356" i="7"/>
  <c r="G357" i="7"/>
  <c r="G358" i="7"/>
  <c r="G359" i="7"/>
  <c r="G360" i="7"/>
  <c r="G361" i="7"/>
  <c r="G362" i="7"/>
  <c r="G363" i="7"/>
  <c r="G364" i="7"/>
  <c r="G365" i="7"/>
  <c r="G366" i="7"/>
  <c r="G367" i="7"/>
  <c r="G368" i="7"/>
  <c r="G369" i="7"/>
  <c r="G370" i="7"/>
  <c r="G371" i="7"/>
  <c r="G372" i="7"/>
  <c r="G373" i="7"/>
  <c r="G374" i="7"/>
  <c r="G375" i="7"/>
  <c r="G376" i="7"/>
  <c r="G377" i="7"/>
  <c r="G378" i="7"/>
  <c r="G379" i="7"/>
  <c r="G380" i="7"/>
  <c r="G381" i="7"/>
  <c r="G382" i="7"/>
  <c r="G383" i="7"/>
  <c r="G384" i="7"/>
  <c r="G385" i="7"/>
  <c r="G386" i="7"/>
  <c r="G387" i="7"/>
  <c r="G388" i="7"/>
  <c r="G389" i="7"/>
  <c r="G390" i="7"/>
  <c r="G391" i="7"/>
  <c r="G392" i="7"/>
  <c r="G393" i="7"/>
  <c r="G394" i="7"/>
  <c r="G395" i="7"/>
  <c r="G396" i="7"/>
  <c r="G397" i="7"/>
  <c r="G398" i="7"/>
  <c r="G399" i="7"/>
  <c r="G400" i="7"/>
  <c r="G401" i="7"/>
  <c r="G402" i="7"/>
  <c r="G403" i="7"/>
  <c r="G404" i="7"/>
  <c r="G405" i="7"/>
  <c r="G406" i="7"/>
  <c r="G407" i="7"/>
  <c r="G408" i="7"/>
  <c r="G409" i="7"/>
  <c r="G410" i="7"/>
  <c r="G411" i="7"/>
  <c r="G412" i="7"/>
  <c r="G413" i="7"/>
  <c r="G414" i="7"/>
  <c r="G415" i="7"/>
  <c r="G416" i="7"/>
  <c r="G417" i="7"/>
  <c r="G418" i="7"/>
  <c r="G419" i="7"/>
  <c r="G420" i="7"/>
  <c r="G421" i="7"/>
  <c r="G422" i="7"/>
  <c r="G423" i="7"/>
  <c r="G424" i="7"/>
  <c r="G425" i="7"/>
  <c r="G426" i="7"/>
  <c r="G427" i="7"/>
  <c r="G428" i="7"/>
  <c r="G429" i="7"/>
  <c r="G430" i="7"/>
  <c r="G431" i="7"/>
  <c r="G432" i="7"/>
  <c r="G433" i="7"/>
  <c r="G434" i="7"/>
  <c r="G435" i="7"/>
  <c r="G436" i="7"/>
  <c r="G437" i="7"/>
  <c r="G438" i="7"/>
  <c r="G439" i="7"/>
  <c r="G440" i="7"/>
  <c r="G441" i="7"/>
  <c r="G442" i="7"/>
  <c r="G443" i="7"/>
  <c r="G444" i="7"/>
  <c r="G445" i="7"/>
  <c r="G446" i="7"/>
  <c r="G447" i="7"/>
  <c r="G448" i="7"/>
  <c r="G449" i="7"/>
  <c r="G450" i="7"/>
  <c r="G451" i="7"/>
  <c r="G452" i="7"/>
  <c r="G453" i="7"/>
  <c r="G454" i="7"/>
  <c r="G455" i="7"/>
  <c r="G456" i="7"/>
  <c r="G457" i="7"/>
  <c r="G458" i="7"/>
  <c r="G459" i="7"/>
  <c r="G460" i="7"/>
  <c r="G461" i="7"/>
  <c r="G462" i="7"/>
  <c r="G463" i="7"/>
  <c r="G464" i="7"/>
  <c r="G465" i="7"/>
  <c r="G466" i="7"/>
  <c r="G467" i="7"/>
  <c r="G468" i="7"/>
  <c r="G469" i="7"/>
  <c r="G470" i="7"/>
  <c r="G471" i="7"/>
  <c r="G472" i="7"/>
  <c r="G473" i="7"/>
  <c r="G474" i="7"/>
  <c r="G475" i="7"/>
  <c r="G476" i="7"/>
  <c r="G477" i="7"/>
  <c r="G478" i="7"/>
  <c r="G479" i="7"/>
  <c r="G480" i="7"/>
  <c r="G481" i="7"/>
  <c r="G482" i="7"/>
  <c r="G483" i="7"/>
  <c r="G484" i="7"/>
  <c r="G485" i="7"/>
  <c r="G486" i="7"/>
  <c r="G487" i="7"/>
  <c r="G488" i="7"/>
  <c r="G489" i="7"/>
  <c r="G490" i="7"/>
  <c r="G491" i="7"/>
  <c r="G492" i="7"/>
  <c r="G493" i="7"/>
  <c r="G494" i="7"/>
  <c r="G495" i="7"/>
  <c r="G496" i="7"/>
  <c r="G497" i="7"/>
  <c r="G498" i="7"/>
  <c r="G499" i="7"/>
  <c r="G500" i="7"/>
  <c r="G501" i="7"/>
  <c r="G502" i="7"/>
  <c r="G503" i="7"/>
  <c r="G504" i="7"/>
  <c r="G505" i="7"/>
  <c r="G506" i="7"/>
  <c r="G507" i="7"/>
  <c r="G508" i="7"/>
  <c r="G509" i="7"/>
  <c r="G510" i="7"/>
  <c r="G511" i="7"/>
  <c r="G512" i="7"/>
  <c r="G513" i="7"/>
  <c r="G514" i="7"/>
  <c r="G515" i="7"/>
  <c r="G516" i="7"/>
  <c r="G517" i="7"/>
  <c r="G518" i="7"/>
  <c r="G519" i="7"/>
  <c r="G520" i="7"/>
  <c r="G521" i="7"/>
  <c r="G522" i="7"/>
  <c r="G523" i="7"/>
  <c r="G524" i="7"/>
  <c r="G525" i="7"/>
  <c r="G526" i="7"/>
  <c r="G527" i="7"/>
  <c r="G528" i="7"/>
  <c r="G529" i="7"/>
  <c r="G530" i="7"/>
  <c r="G531" i="7"/>
  <c r="G532" i="7"/>
  <c r="G533" i="7"/>
  <c r="G534" i="7"/>
  <c r="G535" i="7"/>
  <c r="G536" i="7"/>
  <c r="G537" i="7"/>
  <c r="G538" i="7"/>
  <c r="G539" i="7"/>
  <c r="G540" i="7"/>
  <c r="G541" i="7"/>
  <c r="G542" i="7"/>
  <c r="G543" i="7"/>
  <c r="G544" i="7"/>
  <c r="G545" i="7"/>
  <c r="G546" i="7"/>
  <c r="G547"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G612" i="7"/>
  <c r="G613" i="7"/>
  <c r="G614" i="7"/>
  <c r="G615" i="7"/>
  <c r="G616" i="7"/>
  <c r="G617" i="7"/>
  <c r="G618" i="7"/>
  <c r="G619" i="7"/>
  <c r="G620" i="7"/>
  <c r="G621" i="7"/>
  <c r="G622" i="7"/>
  <c r="G623" i="7"/>
  <c r="G624" i="7"/>
  <c r="G625" i="7"/>
  <c r="G626" i="7"/>
  <c r="G627" i="7"/>
  <c r="G628" i="7"/>
  <c r="G629" i="7"/>
  <c r="G630" i="7"/>
  <c r="G631" i="7"/>
  <c r="G632" i="7"/>
  <c r="G633" i="7"/>
  <c r="G634" i="7"/>
  <c r="G635" i="7"/>
  <c r="G636" i="7"/>
  <c r="G637" i="7"/>
  <c r="G638" i="7"/>
  <c r="G639" i="7"/>
  <c r="G640" i="7"/>
  <c r="G641" i="7"/>
  <c r="G642" i="7"/>
  <c r="G643" i="7"/>
  <c r="G644" i="7"/>
  <c r="G645" i="7"/>
  <c r="G646" i="7"/>
  <c r="G647" i="7"/>
  <c r="G648" i="7"/>
  <c r="G649" i="7"/>
  <c r="G650" i="7"/>
  <c r="G651" i="7"/>
  <c r="G652" i="7"/>
  <c r="G653" i="7"/>
  <c r="G654" i="7"/>
  <c r="G655" i="7"/>
  <c r="G656" i="7"/>
  <c r="G657" i="7"/>
  <c r="G658" i="7"/>
  <c r="G659" i="7"/>
  <c r="G660" i="7"/>
  <c r="G661" i="7"/>
  <c r="G662" i="7"/>
  <c r="G663" i="7"/>
  <c r="G664" i="7"/>
  <c r="G665" i="7"/>
  <c r="G666" i="7"/>
  <c r="G667" i="7"/>
  <c r="G668" i="7"/>
  <c r="G669" i="7"/>
  <c r="G670" i="7"/>
  <c r="G671" i="7"/>
  <c r="G672" i="7"/>
  <c r="G673" i="7"/>
  <c r="G674" i="7"/>
  <c r="G675" i="7"/>
  <c r="G676" i="7"/>
  <c r="G677" i="7"/>
  <c r="G678" i="7"/>
  <c r="G679" i="7"/>
  <c r="G680" i="7"/>
  <c r="G681" i="7"/>
  <c r="G682" i="7"/>
  <c r="G683" i="7"/>
  <c r="G684" i="7"/>
  <c r="G685" i="7"/>
  <c r="G686" i="7"/>
  <c r="G687" i="7"/>
  <c r="G688" i="7"/>
  <c r="G689" i="7"/>
  <c r="G690" i="7"/>
  <c r="G691" i="7"/>
  <c r="G692" i="7"/>
  <c r="G693" i="7"/>
  <c r="G694" i="7"/>
  <c r="G695" i="7"/>
  <c r="G696" i="7"/>
  <c r="G697" i="7"/>
  <c r="G698" i="7"/>
  <c r="G699" i="7"/>
  <c r="G700" i="7"/>
  <c r="G701" i="7"/>
  <c r="G702" i="7"/>
  <c r="G703" i="7"/>
  <c r="G704" i="7"/>
  <c r="G705" i="7"/>
  <c r="G706" i="7"/>
  <c r="G707" i="7"/>
  <c r="G708" i="7"/>
  <c r="G709" i="7"/>
  <c r="G710" i="7"/>
  <c r="G711" i="7"/>
  <c r="G712" i="7"/>
  <c r="G713" i="7"/>
  <c r="G714" i="7"/>
  <c r="G715" i="7"/>
  <c r="G716" i="7"/>
  <c r="G717" i="7"/>
  <c r="G718" i="7"/>
  <c r="G719" i="7"/>
  <c r="G720" i="7"/>
  <c r="G721" i="7"/>
  <c r="G722" i="7"/>
  <c r="G723" i="7"/>
  <c r="G724" i="7"/>
  <c r="G725" i="7"/>
  <c r="G726" i="7"/>
  <c r="G727" i="7"/>
  <c r="G728" i="7"/>
  <c r="G729" i="7"/>
  <c r="G730" i="7"/>
  <c r="G731" i="7"/>
  <c r="G732" i="7"/>
  <c r="G733" i="7"/>
  <c r="G734" i="7"/>
  <c r="G735" i="7"/>
  <c r="G736" i="7"/>
  <c r="G737" i="7"/>
  <c r="G738" i="7"/>
  <c r="G739" i="7"/>
  <c r="G740" i="7"/>
  <c r="G741" i="7"/>
  <c r="G742" i="7"/>
  <c r="G743" i="7"/>
  <c r="G744" i="7"/>
  <c r="G745" i="7"/>
  <c r="G746" i="7"/>
  <c r="G747" i="7"/>
  <c r="G748" i="7"/>
  <c r="G749" i="7"/>
  <c r="G750" i="7"/>
  <c r="G751" i="7"/>
  <c r="G752" i="7"/>
  <c r="G753" i="7"/>
  <c r="G754" i="7"/>
  <c r="G755" i="7"/>
  <c r="G756" i="7"/>
  <c r="G757" i="7"/>
  <c r="G758" i="7"/>
  <c r="G759" i="7"/>
  <c r="G760" i="7"/>
  <c r="G761" i="7"/>
  <c r="G762" i="7"/>
  <c r="G763" i="7"/>
  <c r="G764" i="7"/>
  <c r="G765" i="7"/>
  <c r="G766" i="7"/>
  <c r="G767" i="7"/>
  <c r="G768" i="7"/>
  <c r="G769" i="7"/>
  <c r="G770" i="7"/>
  <c r="G771" i="7"/>
  <c r="G772" i="7"/>
  <c r="G773" i="7"/>
  <c r="G774" i="7"/>
  <c r="G775" i="7"/>
  <c r="G776" i="7"/>
  <c r="G777" i="7"/>
  <c r="G778" i="7"/>
  <c r="G779" i="7"/>
  <c r="G780" i="7"/>
  <c r="G781" i="7"/>
  <c r="G782" i="7"/>
  <c r="G783" i="7"/>
  <c r="G784" i="7"/>
  <c r="G785" i="7"/>
  <c r="G786" i="7"/>
  <c r="G787" i="7"/>
  <c r="G788" i="7"/>
  <c r="G789" i="7"/>
  <c r="G790" i="7"/>
  <c r="G791" i="7"/>
  <c r="G792" i="7"/>
  <c r="G793" i="7"/>
  <c r="G794" i="7"/>
  <c r="G795" i="7"/>
  <c r="G796" i="7"/>
  <c r="G797" i="7"/>
  <c r="G798" i="7"/>
  <c r="G799" i="7"/>
  <c r="G800" i="7"/>
  <c r="G801" i="7"/>
  <c r="G802" i="7"/>
  <c r="G803" i="7"/>
  <c r="G804" i="7"/>
  <c r="G805" i="7"/>
  <c r="G806" i="7"/>
  <c r="G807" i="7"/>
  <c r="G808" i="7"/>
  <c r="G809" i="7"/>
  <c r="G810" i="7"/>
  <c r="G811" i="7"/>
  <c r="G812" i="7"/>
  <c r="G813" i="7"/>
  <c r="G814" i="7"/>
  <c r="G815" i="7"/>
  <c r="G816" i="7"/>
  <c r="G817" i="7"/>
  <c r="G818" i="7"/>
  <c r="G819" i="7"/>
  <c r="G820" i="7"/>
  <c r="G821" i="7"/>
  <c r="G822" i="7"/>
  <c r="G823" i="7"/>
  <c r="G824" i="7"/>
  <c r="G825" i="7"/>
  <c r="G826" i="7"/>
  <c r="G827" i="7"/>
  <c r="G828" i="7"/>
  <c r="G829" i="7"/>
  <c r="G830" i="7"/>
  <c r="G831" i="7"/>
  <c r="G832" i="7"/>
  <c r="G833" i="7"/>
  <c r="G834" i="7"/>
  <c r="G835" i="7"/>
  <c r="G836" i="7"/>
  <c r="G837" i="7"/>
  <c r="G838" i="7"/>
  <c r="G839" i="7"/>
  <c r="G840" i="7"/>
  <c r="G841" i="7"/>
  <c r="G842" i="7"/>
  <c r="G843" i="7"/>
  <c r="G844" i="7"/>
  <c r="G845" i="7"/>
  <c r="G846" i="7"/>
  <c r="G847" i="7"/>
  <c r="G848" i="7"/>
  <c r="G849" i="7"/>
  <c r="G850" i="7"/>
  <c r="G851" i="7"/>
  <c r="G852" i="7"/>
  <c r="G853" i="7"/>
  <c r="G854" i="7"/>
  <c r="G855" i="7"/>
  <c r="G856" i="7"/>
  <c r="G857" i="7"/>
  <c r="G858" i="7"/>
  <c r="G859" i="7"/>
  <c r="G860" i="7"/>
  <c r="G861" i="7"/>
  <c r="G862" i="7"/>
  <c r="G863" i="7"/>
  <c r="G864" i="7"/>
  <c r="G865" i="7"/>
  <c r="G866" i="7"/>
  <c r="G867" i="7"/>
  <c r="G868" i="7"/>
  <c r="G869" i="7"/>
  <c r="G870" i="7"/>
  <c r="G871" i="7"/>
  <c r="G872" i="7"/>
  <c r="G873" i="7"/>
  <c r="G874" i="7"/>
  <c r="G875" i="7"/>
  <c r="G876" i="7"/>
  <c r="G877" i="7"/>
  <c r="G878" i="7"/>
  <c r="G879" i="7"/>
  <c r="G880" i="7"/>
  <c r="G881" i="7"/>
  <c r="G882" i="7"/>
  <c r="G883" i="7"/>
  <c r="G884" i="7"/>
  <c r="G885" i="7"/>
  <c r="G886" i="7"/>
  <c r="G887" i="7"/>
  <c r="G888" i="7"/>
  <c r="G889" i="7"/>
  <c r="G890" i="7"/>
  <c r="G891" i="7"/>
  <c r="G892" i="7"/>
  <c r="G893" i="7"/>
  <c r="G894" i="7"/>
  <c r="G895" i="7"/>
  <c r="G896" i="7"/>
  <c r="G897" i="7"/>
  <c r="G898" i="7"/>
  <c r="G899" i="7"/>
  <c r="G900" i="7"/>
  <c r="G901" i="7"/>
  <c r="G902" i="7"/>
  <c r="G903" i="7"/>
  <c r="G904" i="7"/>
  <c r="G905" i="7"/>
  <c r="G906" i="7"/>
  <c r="G907" i="7"/>
  <c r="G908" i="7"/>
  <c r="G909" i="7"/>
  <c r="G910" i="7"/>
  <c r="G911" i="7"/>
  <c r="G912" i="7"/>
  <c r="G913" i="7"/>
  <c r="G914" i="7"/>
  <c r="G915" i="7"/>
  <c r="G916" i="7"/>
  <c r="G917" i="7"/>
  <c r="G918" i="7"/>
  <c r="G919" i="7"/>
  <c r="G920" i="7"/>
  <c r="G921" i="7"/>
  <c r="G922" i="7"/>
  <c r="G923" i="7"/>
  <c r="G924" i="7"/>
  <c r="G925" i="7"/>
  <c r="G926" i="7"/>
  <c r="G927" i="7"/>
  <c r="G928" i="7"/>
  <c r="G929" i="7"/>
  <c r="G930" i="7"/>
  <c r="G931" i="7"/>
  <c r="G932" i="7"/>
  <c r="G933" i="7"/>
  <c r="G934" i="7"/>
  <c r="G935" i="7"/>
  <c r="G936" i="7"/>
  <c r="G937" i="7"/>
  <c r="G938" i="7"/>
  <c r="G939" i="7"/>
  <c r="G940" i="7"/>
  <c r="G941" i="7"/>
  <c r="G942" i="7"/>
  <c r="G943" i="7"/>
  <c r="G944" i="7"/>
  <c r="G945" i="7"/>
  <c r="G946" i="7"/>
  <c r="G947" i="7"/>
  <c r="G948" i="7"/>
  <c r="G949" i="7"/>
  <c r="G950" i="7"/>
  <c r="G951" i="7"/>
  <c r="G952" i="7"/>
  <c r="G953" i="7"/>
  <c r="G954" i="7"/>
  <c r="G955" i="7"/>
  <c r="G956" i="7"/>
  <c r="G957" i="7"/>
  <c r="G958" i="7"/>
  <c r="G959" i="7"/>
  <c r="G960" i="7"/>
  <c r="G961" i="7"/>
  <c r="G962" i="7"/>
  <c r="G963" i="7"/>
  <c r="G964" i="7"/>
  <c r="G965" i="7"/>
  <c r="G966" i="7"/>
  <c r="G967" i="7"/>
  <c r="G968" i="7"/>
  <c r="G969" i="7"/>
  <c r="G970" i="7"/>
  <c r="G971" i="7"/>
  <c r="G972" i="7"/>
  <c r="G973" i="7"/>
  <c r="G974" i="7"/>
  <c r="G975" i="7"/>
  <c r="G976" i="7"/>
  <c r="G977" i="7"/>
  <c r="G978" i="7"/>
  <c r="G979" i="7"/>
  <c r="G980" i="7"/>
  <c r="G981" i="7"/>
  <c r="G982" i="7"/>
  <c r="G983" i="7"/>
  <c r="G984" i="7"/>
  <c r="G985" i="7"/>
  <c r="G986" i="7"/>
  <c r="G987" i="7"/>
  <c r="G988" i="7"/>
  <c r="G989" i="7"/>
  <c r="G990" i="7"/>
  <c r="G991" i="7"/>
  <c r="G992" i="7"/>
  <c r="G993" i="7"/>
  <c r="G994" i="7"/>
  <c r="G995" i="7"/>
  <c r="G996" i="7"/>
  <c r="G997" i="7"/>
  <c r="G998" i="7"/>
  <c r="G999" i="7"/>
  <c r="G1000" i="7"/>
  <c r="G1001" i="7"/>
  <c r="G1002" i="7"/>
  <c r="G1003" i="7"/>
  <c r="G1004" i="7"/>
  <c r="G1005" i="7"/>
  <c r="G1006" i="7"/>
  <c r="G1007" i="7"/>
  <c r="G1008" i="7"/>
  <c r="G1009" i="7"/>
  <c r="G1010" i="7"/>
  <c r="G1011" i="7"/>
  <c r="G1012" i="7"/>
  <c r="G1013" i="7"/>
  <c r="G1014" i="7"/>
  <c r="G1015" i="7"/>
  <c r="G1016" i="7"/>
  <c r="G1017" i="7"/>
  <c r="G1018" i="7"/>
  <c r="G1019" i="7"/>
  <c r="G1020" i="7"/>
  <c r="G1021" i="7"/>
  <c r="G1022" i="7"/>
  <c r="G1023" i="7"/>
  <c r="G1024" i="7"/>
  <c r="G1025" i="7"/>
  <c r="G1026" i="7"/>
  <c r="G1027" i="7"/>
  <c r="G1028" i="7"/>
  <c r="G1029" i="7"/>
  <c r="G1030" i="7"/>
  <c r="G1031" i="7"/>
  <c r="G1032" i="7"/>
  <c r="G1033" i="7"/>
  <c r="G1034" i="7"/>
  <c r="G1035" i="7"/>
  <c r="G1036" i="7"/>
  <c r="G1037" i="7"/>
  <c r="G1038" i="7"/>
  <c r="G1039" i="7"/>
  <c r="G1040" i="7"/>
  <c r="G1041" i="7"/>
  <c r="G1042" i="7"/>
  <c r="G1043" i="7"/>
  <c r="G1044" i="7"/>
  <c r="G1045" i="7"/>
  <c r="G1046" i="7"/>
  <c r="G1047" i="7"/>
  <c r="G1048" i="7"/>
  <c r="G1049" i="7"/>
  <c r="G1050" i="7"/>
  <c r="G1051" i="7"/>
  <c r="G1052" i="7"/>
  <c r="G1053" i="7"/>
  <c r="G1054" i="7"/>
  <c r="G1055" i="7"/>
  <c r="G1056" i="7"/>
  <c r="G1057" i="7"/>
  <c r="G1058" i="7"/>
  <c r="G1059" i="7"/>
  <c r="G1060" i="7"/>
  <c r="G1061" i="7"/>
  <c r="G1062" i="7"/>
  <c r="G1063" i="7"/>
  <c r="G1064" i="7"/>
  <c r="G1065" i="7"/>
  <c r="G1066" i="7"/>
  <c r="G1067" i="7"/>
  <c r="G1068" i="7"/>
  <c r="G1069" i="7"/>
  <c r="G1070" i="7"/>
  <c r="G1071" i="7"/>
  <c r="G1072" i="7"/>
  <c r="G1073" i="7"/>
  <c r="G1074" i="7"/>
  <c r="G1075" i="7"/>
  <c r="G1076" i="7"/>
  <c r="G1077" i="7"/>
  <c r="G1078" i="7"/>
  <c r="G1079" i="7"/>
  <c r="G1080" i="7"/>
  <c r="G1081" i="7"/>
  <c r="G1082" i="7"/>
  <c r="G1083" i="7"/>
  <c r="G1084" i="7"/>
  <c r="G1085" i="7"/>
  <c r="G1086" i="7"/>
  <c r="G1087" i="7"/>
  <c r="G1088" i="7"/>
  <c r="G1089" i="7"/>
  <c r="G1090" i="7"/>
  <c r="G1091" i="7"/>
  <c r="G1092" i="7"/>
  <c r="G1093" i="7"/>
  <c r="G1094" i="7"/>
  <c r="G1095" i="7"/>
  <c r="G1096" i="7"/>
  <c r="G1097" i="7"/>
  <c r="G1098" i="7"/>
  <c r="G1099" i="7"/>
  <c r="G1100" i="7"/>
  <c r="G1101" i="7"/>
  <c r="G1102" i="7"/>
  <c r="G1103" i="7"/>
  <c r="G1104" i="7"/>
  <c r="G1105" i="7"/>
  <c r="G1106" i="7"/>
  <c r="G1107" i="7"/>
  <c r="G1108" i="7"/>
  <c r="G1109" i="7"/>
  <c r="G1110" i="7"/>
  <c r="G1111" i="7"/>
  <c r="G1112" i="7"/>
  <c r="G1113" i="7"/>
  <c r="G1114" i="7"/>
  <c r="G1115" i="7"/>
  <c r="G1116" i="7"/>
  <c r="G1117" i="7"/>
  <c r="G1118" i="7"/>
  <c r="G1119" i="7"/>
  <c r="G1120" i="7"/>
  <c r="G1121" i="7"/>
  <c r="G1122" i="7"/>
  <c r="G1123" i="7"/>
  <c r="G1124" i="7"/>
  <c r="G1125" i="7"/>
  <c r="G1126" i="7"/>
  <c r="G1127" i="7"/>
  <c r="G1128" i="7"/>
  <c r="G1129" i="7"/>
  <c r="G1130" i="7"/>
  <c r="G1131" i="7"/>
  <c r="G1132" i="7"/>
  <c r="G1133" i="7"/>
  <c r="G1134" i="7"/>
  <c r="G1135" i="7"/>
  <c r="G1136" i="7"/>
  <c r="G1137" i="7"/>
  <c r="G1138" i="7"/>
  <c r="G1139" i="7"/>
  <c r="G1140" i="7"/>
  <c r="G1141" i="7"/>
  <c r="G1142" i="7"/>
  <c r="G1143" i="7"/>
  <c r="G1144" i="7"/>
  <c r="G1145" i="7"/>
  <c r="G1146" i="7"/>
  <c r="G1147" i="7"/>
  <c r="G1148" i="7"/>
  <c r="G1149" i="7"/>
  <c r="G1150" i="7"/>
  <c r="G1151" i="7"/>
  <c r="G1152" i="7"/>
  <c r="G1153" i="7"/>
  <c r="G1154" i="7"/>
  <c r="G1155" i="7"/>
  <c r="G1156" i="7"/>
  <c r="G1157" i="7"/>
  <c r="G1158" i="7"/>
  <c r="G1159" i="7"/>
  <c r="G1160" i="7"/>
  <c r="G1161" i="7"/>
  <c r="G1162" i="7"/>
  <c r="G1163" i="7"/>
  <c r="G1164" i="7"/>
  <c r="G1165" i="7"/>
  <c r="G1166" i="7"/>
  <c r="G1167" i="7"/>
  <c r="G1168" i="7"/>
  <c r="G1169" i="7"/>
  <c r="G1170" i="7"/>
  <c r="G1171" i="7"/>
  <c r="G1172" i="7"/>
  <c r="G1173" i="7"/>
  <c r="G1174" i="7"/>
  <c r="G1175" i="7"/>
  <c r="G1176" i="7"/>
  <c r="G1177" i="7"/>
  <c r="G1178" i="7"/>
  <c r="G1179" i="7"/>
  <c r="G1180" i="7"/>
  <c r="G1181" i="7"/>
  <c r="G1182" i="7"/>
  <c r="G1183" i="7"/>
  <c r="G1184" i="7"/>
  <c r="G1185" i="7"/>
  <c r="G1186" i="7"/>
  <c r="G1187" i="7"/>
  <c r="G1188" i="7"/>
  <c r="G1189" i="7"/>
  <c r="G1190" i="7"/>
  <c r="G1191" i="7"/>
  <c r="G1192" i="7"/>
  <c r="G1193" i="7"/>
  <c r="G1194" i="7"/>
  <c r="G1195" i="7"/>
  <c r="G1196" i="7"/>
  <c r="G1197" i="7"/>
  <c r="G1198" i="7"/>
  <c r="G1199" i="7"/>
  <c r="G1200" i="7"/>
  <c r="G1201" i="7"/>
  <c r="G1202" i="7"/>
  <c r="G1203" i="7"/>
  <c r="G1204" i="7"/>
  <c r="G1205" i="7"/>
  <c r="G1206" i="7"/>
  <c r="G1207" i="7"/>
  <c r="G1208" i="7"/>
  <c r="G1209" i="7"/>
  <c r="G1210" i="7"/>
  <c r="G1211" i="7"/>
  <c r="G1212" i="7"/>
  <c r="G1213" i="7"/>
  <c r="G1214" i="7"/>
  <c r="G1215" i="7"/>
  <c r="G1216" i="7"/>
  <c r="G1217" i="7"/>
  <c r="G1218" i="7"/>
  <c r="G1219" i="7"/>
  <c r="G1220" i="7"/>
  <c r="G1221" i="7"/>
  <c r="G1222" i="7"/>
  <c r="G1223" i="7"/>
  <c r="G1224" i="7"/>
  <c r="G1225" i="7"/>
  <c r="G1226" i="7"/>
  <c r="G1227" i="7"/>
  <c r="G1228" i="7"/>
  <c r="G1229" i="7"/>
  <c r="G1230" i="7"/>
  <c r="G1231" i="7"/>
  <c r="G1232" i="7"/>
  <c r="G1233" i="7"/>
  <c r="G1234" i="7"/>
  <c r="G1235" i="7"/>
  <c r="G1236" i="7"/>
  <c r="G1237" i="7"/>
  <c r="G1238" i="7"/>
  <c r="G1239" i="7"/>
  <c r="G1240" i="7"/>
  <c r="G1241" i="7"/>
  <c r="G1242" i="7"/>
  <c r="G1243" i="7"/>
  <c r="G1244" i="7"/>
  <c r="G1245" i="7"/>
  <c r="G1246" i="7"/>
  <c r="G1247" i="7"/>
  <c r="G1248" i="7"/>
  <c r="G1249" i="7"/>
  <c r="G1250" i="7"/>
  <c r="G1251" i="7"/>
  <c r="G1252" i="7"/>
  <c r="G1253" i="7"/>
  <c r="G1254" i="7"/>
  <c r="G1255" i="7"/>
  <c r="G1256" i="7"/>
  <c r="G1257" i="7"/>
  <c r="G1258" i="7"/>
  <c r="G1259" i="7"/>
  <c r="G1260" i="7"/>
  <c r="G1261" i="7"/>
  <c r="G1262" i="7"/>
  <c r="G1263" i="7"/>
  <c r="G1264" i="7"/>
  <c r="G1265" i="7"/>
  <c r="G1266" i="7"/>
  <c r="G1267" i="7"/>
  <c r="G1268" i="7"/>
  <c r="G1269" i="7"/>
  <c r="G1270" i="7"/>
  <c r="G1271" i="7"/>
  <c r="G1272" i="7"/>
  <c r="G1273" i="7"/>
  <c r="G1274" i="7"/>
  <c r="G1275" i="7"/>
  <c r="G1276" i="7"/>
  <c r="G1277" i="7"/>
  <c r="G1278" i="7"/>
  <c r="G1279" i="7"/>
  <c r="G1280" i="7"/>
  <c r="G1281" i="7"/>
  <c r="G1282" i="7"/>
  <c r="G1283" i="7"/>
  <c r="G1284" i="7"/>
  <c r="G1285" i="7"/>
  <c r="G1286" i="7"/>
  <c r="G1287" i="7"/>
  <c r="G1288" i="7"/>
  <c r="G1289" i="7"/>
  <c r="G1290" i="7"/>
  <c r="G1291" i="7"/>
  <c r="G1292" i="7"/>
  <c r="G1293" i="7"/>
  <c r="G1294" i="7"/>
  <c r="G1295" i="7"/>
  <c r="G1296" i="7"/>
  <c r="G1297" i="7"/>
  <c r="G1298" i="7"/>
  <c r="G1299" i="7"/>
  <c r="G1300" i="7"/>
  <c r="G1301" i="7"/>
  <c r="G1302" i="7"/>
  <c r="G1303" i="7"/>
  <c r="G1304" i="7"/>
  <c r="G1305" i="7"/>
  <c r="G1306" i="7"/>
  <c r="G1307" i="7"/>
  <c r="G1308" i="7"/>
  <c r="G1309" i="7"/>
  <c r="G1310" i="7"/>
  <c r="G1311" i="7"/>
  <c r="G1312" i="7"/>
  <c r="G1313" i="7"/>
  <c r="G1314" i="7"/>
  <c r="G1315" i="7"/>
  <c r="G1316" i="7"/>
  <c r="G1317" i="7"/>
  <c r="G1318" i="7"/>
  <c r="G1319" i="7"/>
  <c r="G1320" i="7"/>
  <c r="G1321" i="7"/>
  <c r="G1322" i="7"/>
  <c r="G1323" i="7"/>
  <c r="G1324" i="7"/>
  <c r="G1325" i="7"/>
  <c r="G1326" i="7"/>
  <c r="G1327" i="7"/>
  <c r="G1328" i="7"/>
  <c r="G1329" i="7"/>
  <c r="G1330" i="7"/>
  <c r="G1331" i="7"/>
  <c r="G1332" i="7"/>
  <c r="G1333" i="7"/>
  <c r="G1334" i="7"/>
  <c r="G1335" i="7"/>
  <c r="G1336" i="7"/>
  <c r="G1337" i="7"/>
  <c r="G1338" i="7"/>
  <c r="G1339" i="7"/>
  <c r="G1340" i="7"/>
  <c r="G1341" i="7"/>
  <c r="G1342" i="7"/>
  <c r="G1343" i="7"/>
  <c r="G1344" i="7"/>
  <c r="G1345" i="7"/>
  <c r="G1346" i="7"/>
  <c r="G1347" i="7"/>
  <c r="G1348" i="7"/>
  <c r="G1349" i="7"/>
  <c r="G1350" i="7"/>
  <c r="G1351" i="7"/>
  <c r="G1352" i="7"/>
  <c r="G1353" i="7"/>
  <c r="G1354" i="7"/>
  <c r="G1355" i="7"/>
  <c r="G1356" i="7"/>
  <c r="G1357" i="7"/>
  <c r="G1358" i="7"/>
  <c r="G1359" i="7"/>
  <c r="G1360" i="7"/>
  <c r="G1361" i="7"/>
  <c r="G1362" i="7"/>
  <c r="G1363" i="7"/>
  <c r="G1364" i="7"/>
  <c r="G1365" i="7"/>
  <c r="G1366" i="7"/>
  <c r="G1367" i="7"/>
  <c r="G1368" i="7"/>
  <c r="G1369" i="7"/>
  <c r="G1370" i="7"/>
  <c r="G1371" i="7"/>
  <c r="G1372" i="7"/>
  <c r="G1373" i="7"/>
  <c r="G1374" i="7"/>
  <c r="G1375" i="7"/>
  <c r="G1376" i="7"/>
  <c r="G1377" i="7"/>
  <c r="G1378" i="7"/>
  <c r="G1379" i="7"/>
  <c r="G1380" i="7"/>
  <c r="G1381" i="7"/>
  <c r="G1382" i="7"/>
  <c r="G1383" i="7"/>
  <c r="G1384" i="7"/>
  <c r="G1385" i="7"/>
  <c r="G1386" i="7"/>
  <c r="G1387" i="7"/>
  <c r="G1388" i="7"/>
  <c r="G1389" i="7"/>
  <c r="G1390" i="7"/>
  <c r="G1391" i="7"/>
  <c r="G1392" i="7"/>
  <c r="G1393" i="7"/>
  <c r="G1394" i="7"/>
  <c r="G1395" i="7"/>
  <c r="G1396" i="7"/>
  <c r="G1397" i="7"/>
  <c r="G1398" i="7"/>
  <c r="G1399" i="7"/>
  <c r="G1400" i="7"/>
  <c r="G1401" i="7"/>
  <c r="G1402" i="7"/>
  <c r="G1403" i="7"/>
  <c r="G1404" i="7"/>
  <c r="G1405" i="7"/>
  <c r="G1406" i="7"/>
  <c r="G1407" i="7"/>
  <c r="G1408" i="7"/>
  <c r="G1409" i="7"/>
  <c r="G1410" i="7"/>
  <c r="G1411" i="7"/>
  <c r="G1412" i="7"/>
  <c r="G1413" i="7"/>
  <c r="G1414" i="7"/>
  <c r="G1415" i="7"/>
  <c r="G1416" i="7"/>
  <c r="G1417" i="7"/>
  <c r="G1418" i="7"/>
  <c r="G1419" i="7"/>
  <c r="G1420" i="7"/>
  <c r="G1421" i="7"/>
  <c r="G1422" i="7"/>
  <c r="G1423" i="7"/>
  <c r="G1424" i="7"/>
  <c r="G1425" i="7"/>
  <c r="G1426" i="7"/>
  <c r="G1427" i="7"/>
  <c r="G1428" i="7"/>
  <c r="G1429" i="7"/>
  <c r="G1430" i="7"/>
  <c r="G1431" i="7"/>
  <c r="G1432" i="7"/>
  <c r="G1433" i="7"/>
  <c r="G1434" i="7"/>
  <c r="G1435" i="7"/>
  <c r="G1436" i="7"/>
  <c r="G1437" i="7"/>
  <c r="G1438" i="7"/>
  <c r="G1439" i="7"/>
  <c r="G1440" i="7"/>
  <c r="G1441" i="7"/>
  <c r="G1442" i="7"/>
  <c r="G1443" i="7"/>
  <c r="G1444" i="7"/>
  <c r="G1445" i="7"/>
  <c r="G1446" i="7"/>
  <c r="G1447" i="7"/>
  <c r="G1448" i="7"/>
  <c r="G1449" i="7"/>
  <c r="G1450" i="7"/>
  <c r="G1451" i="7"/>
  <c r="G1452" i="7"/>
  <c r="G1453" i="7"/>
  <c r="G1454" i="7"/>
  <c r="G1455" i="7"/>
  <c r="G1456" i="7"/>
  <c r="G1457" i="7"/>
  <c r="G1458" i="7"/>
  <c r="G1459" i="7"/>
  <c r="G1460" i="7"/>
  <c r="G1461" i="7"/>
  <c r="G1462" i="7"/>
  <c r="G1463" i="7"/>
  <c r="G1464" i="7"/>
  <c r="G1465" i="7"/>
  <c r="G1466" i="7"/>
  <c r="G1467" i="7"/>
  <c r="G1468" i="7"/>
  <c r="G1469" i="7"/>
  <c r="G1470" i="7"/>
  <c r="G1471" i="7"/>
  <c r="G1472" i="7"/>
  <c r="G1473" i="7"/>
  <c r="G1474" i="7"/>
  <c r="G1475" i="7"/>
  <c r="G1476" i="7"/>
  <c r="G1477" i="7"/>
  <c r="G1478" i="7"/>
  <c r="G1479" i="7"/>
  <c r="G1480" i="7"/>
  <c r="G1481" i="7"/>
  <c r="G1482" i="7"/>
  <c r="G1483" i="7"/>
  <c r="G1484" i="7"/>
  <c r="G1485" i="7"/>
  <c r="G1486" i="7"/>
  <c r="G1487" i="7"/>
  <c r="G1488" i="7"/>
  <c r="G1489" i="7"/>
  <c r="G1490" i="7"/>
  <c r="G1491" i="7"/>
  <c r="G1492" i="7"/>
  <c r="G1493" i="7"/>
  <c r="G1494" i="7"/>
  <c r="G1495" i="7"/>
  <c r="G1496" i="7"/>
  <c r="G1497" i="7"/>
  <c r="G1498" i="7"/>
  <c r="G1499" i="7"/>
  <c r="G1500" i="7"/>
  <c r="G1501" i="7"/>
  <c r="G1502" i="7"/>
  <c r="G1503" i="7"/>
  <c r="G1504" i="7"/>
  <c r="G1505" i="7"/>
  <c r="G1506" i="7"/>
  <c r="G1507" i="7"/>
  <c r="G1508" i="7"/>
  <c r="G1509" i="7"/>
  <c r="G1510" i="7"/>
  <c r="G1511" i="7"/>
  <c r="G1512" i="7"/>
  <c r="G1513" i="7"/>
  <c r="G1514" i="7"/>
  <c r="G1515" i="7"/>
  <c r="G1516" i="7"/>
  <c r="G1517" i="7"/>
  <c r="G1518" i="7"/>
  <c r="G1519" i="7"/>
  <c r="G1520" i="7"/>
  <c r="G1521" i="7"/>
  <c r="G1522" i="7"/>
  <c r="G1523" i="7"/>
  <c r="G1524" i="7"/>
  <c r="G1525" i="7"/>
  <c r="G1526" i="7"/>
  <c r="G1527" i="7"/>
  <c r="G1528" i="7"/>
  <c r="G1529" i="7"/>
  <c r="G1530" i="7"/>
  <c r="G1531" i="7"/>
  <c r="G1532" i="7"/>
  <c r="G1533" i="7"/>
  <c r="G1534" i="7"/>
  <c r="G1535" i="7"/>
  <c r="G1536" i="7"/>
  <c r="G1537" i="7"/>
  <c r="G1538" i="7"/>
  <c r="G1539" i="7"/>
  <c r="G1540" i="7"/>
  <c r="G1541" i="7"/>
  <c r="G1542" i="7"/>
  <c r="G1543" i="7"/>
  <c r="G1544" i="7"/>
  <c r="G1545" i="7"/>
  <c r="G1546" i="7"/>
  <c r="G1547" i="7"/>
  <c r="G1548" i="7"/>
  <c r="G1549" i="7"/>
  <c r="G1550" i="7"/>
  <c r="G1551" i="7"/>
  <c r="G1552" i="7"/>
  <c r="G1553" i="7"/>
  <c r="G1554" i="7"/>
  <c r="G1555" i="7"/>
  <c r="G1556" i="7"/>
  <c r="G1557" i="7"/>
  <c r="G1558" i="7"/>
  <c r="G1559" i="7"/>
  <c r="G1560" i="7"/>
  <c r="G1561" i="7"/>
  <c r="G1562" i="7"/>
  <c r="G1563" i="7"/>
  <c r="G1564" i="7"/>
  <c r="G1565" i="7"/>
  <c r="G1566" i="7"/>
  <c r="G1567" i="7"/>
  <c r="G1568" i="7"/>
  <c r="G1569" i="7"/>
  <c r="G1570" i="7"/>
  <c r="G1571" i="7"/>
  <c r="G1572" i="7"/>
  <c r="G1573" i="7"/>
  <c r="G1574" i="7"/>
  <c r="G1575" i="7"/>
  <c r="G1576" i="7"/>
  <c r="G1577" i="7"/>
  <c r="G1578" i="7"/>
  <c r="G1579" i="7"/>
  <c r="G1580" i="7"/>
  <c r="G1581" i="7"/>
  <c r="G1582" i="7"/>
  <c r="G1583" i="7"/>
  <c r="G1584" i="7"/>
  <c r="G1585" i="7"/>
  <c r="G1586" i="7"/>
  <c r="G1587" i="7"/>
  <c r="G1588" i="7"/>
  <c r="G1589" i="7"/>
  <c r="G1590" i="7"/>
  <c r="G1591" i="7"/>
  <c r="G1592" i="7"/>
  <c r="G1593" i="7"/>
  <c r="G1594" i="7"/>
  <c r="G1595" i="7"/>
  <c r="G1596" i="7"/>
  <c r="G1597" i="7"/>
  <c r="G1598" i="7"/>
  <c r="G1599" i="7"/>
  <c r="G1600" i="7"/>
  <c r="G1601" i="7"/>
  <c r="G1602" i="7"/>
  <c r="G1603" i="7"/>
  <c r="G1604" i="7"/>
  <c r="G1605" i="7"/>
  <c r="G1606" i="7"/>
  <c r="G1607" i="7"/>
  <c r="G1608" i="7"/>
  <c r="G1609" i="7"/>
  <c r="G1610" i="7"/>
  <c r="G1611" i="7"/>
  <c r="G1612" i="7"/>
  <c r="G1613" i="7"/>
  <c r="G1614" i="7"/>
  <c r="G1615" i="7"/>
  <c r="G1616" i="7"/>
  <c r="G1617" i="7"/>
  <c r="G1618" i="7"/>
  <c r="G1619" i="7"/>
  <c r="G1620" i="7"/>
  <c r="G1621" i="7"/>
  <c r="G1622" i="7"/>
  <c r="G1623" i="7"/>
  <c r="G1624" i="7"/>
  <c r="G1625" i="7"/>
  <c r="G1626" i="7"/>
  <c r="G1627" i="7"/>
  <c r="G1628" i="7"/>
  <c r="G1629" i="7"/>
  <c r="G1630" i="7"/>
  <c r="G1631" i="7"/>
  <c r="G1632" i="7"/>
  <c r="G1633" i="7"/>
  <c r="G1634" i="7"/>
  <c r="G1635" i="7"/>
  <c r="G1636" i="7"/>
  <c r="G1637" i="7"/>
  <c r="G1638" i="7"/>
  <c r="G1639" i="7"/>
  <c r="G1640" i="7"/>
  <c r="G1641" i="7"/>
  <c r="G1642" i="7"/>
  <c r="G1643" i="7"/>
  <c r="G1644" i="7"/>
  <c r="G1645" i="7"/>
  <c r="G1646" i="7"/>
  <c r="G1647" i="7"/>
  <c r="G1648" i="7"/>
  <c r="G1649" i="7"/>
  <c r="G1650" i="7"/>
  <c r="G1651" i="7"/>
  <c r="G1652" i="7"/>
  <c r="G1653" i="7"/>
  <c r="G1654" i="7"/>
  <c r="G1655" i="7"/>
  <c r="G1656" i="7"/>
  <c r="G1657" i="7"/>
  <c r="G1658" i="7"/>
  <c r="G1659" i="7"/>
  <c r="G1660" i="7"/>
  <c r="G1661" i="7"/>
  <c r="G1662" i="7"/>
  <c r="G1663" i="7"/>
  <c r="G1664" i="7"/>
  <c r="G1665" i="7"/>
  <c r="G1666" i="7"/>
  <c r="G1667" i="7"/>
  <c r="G1668" i="7"/>
  <c r="G1669" i="7"/>
  <c r="G1670" i="7"/>
  <c r="G1671" i="7"/>
  <c r="G1672" i="7"/>
  <c r="G1673" i="7"/>
  <c r="G1674" i="7"/>
  <c r="G1675" i="7"/>
  <c r="G1676" i="7"/>
  <c r="G1677" i="7"/>
  <c r="G1678" i="7"/>
  <c r="G1679" i="7"/>
  <c r="G1680" i="7"/>
  <c r="G1681" i="7"/>
  <c r="G1682" i="7"/>
  <c r="G1683" i="7"/>
  <c r="G1684" i="7"/>
  <c r="G1685" i="7"/>
  <c r="G1686" i="7"/>
  <c r="G1687" i="7"/>
  <c r="G1688" i="7"/>
  <c r="G1689" i="7"/>
  <c r="G1690" i="7"/>
  <c r="G1691" i="7"/>
  <c r="G1692" i="7"/>
  <c r="G1693" i="7"/>
  <c r="G1694" i="7"/>
  <c r="G1695" i="7"/>
  <c r="G1696" i="7"/>
  <c r="G1697" i="7"/>
  <c r="G1698" i="7"/>
  <c r="G1699" i="7"/>
  <c r="G1700" i="7"/>
  <c r="G1701" i="7"/>
  <c r="G1702" i="7"/>
  <c r="G1703" i="7"/>
  <c r="G1704" i="7"/>
  <c r="G1705" i="7"/>
  <c r="G1706" i="7"/>
  <c r="G1707" i="7"/>
  <c r="G1708" i="7"/>
  <c r="G1709" i="7"/>
  <c r="G1710" i="7"/>
  <c r="G1711" i="7"/>
  <c r="G1712" i="7"/>
  <c r="G1713" i="7"/>
  <c r="G1714" i="7"/>
  <c r="G1715" i="7"/>
  <c r="G1716" i="7"/>
  <c r="G1717" i="7"/>
  <c r="G1718" i="7"/>
  <c r="G1719" i="7"/>
  <c r="G1720" i="7"/>
  <c r="G1721" i="7"/>
  <c r="G1722" i="7"/>
  <c r="G1723" i="7"/>
  <c r="G1724" i="7"/>
  <c r="G1725" i="7"/>
  <c r="G1726" i="7"/>
  <c r="G1727" i="7"/>
  <c r="G1728" i="7"/>
  <c r="G1729" i="7"/>
  <c r="G1730" i="7"/>
  <c r="G1731" i="7"/>
  <c r="G1732" i="7"/>
  <c r="G1733" i="7"/>
  <c r="G1734" i="7"/>
  <c r="G1735" i="7"/>
  <c r="G1736" i="7"/>
  <c r="G1737" i="7"/>
  <c r="G1738" i="7"/>
  <c r="G1739" i="7"/>
  <c r="G1740" i="7"/>
  <c r="G1741" i="7"/>
  <c r="G1742" i="7"/>
  <c r="G1743" i="7"/>
  <c r="G1744" i="7"/>
  <c r="G1745" i="7"/>
  <c r="G1746" i="7"/>
  <c r="G1747" i="7"/>
  <c r="G1748" i="7"/>
  <c r="G1749" i="7"/>
  <c r="G1750" i="7"/>
  <c r="G1751" i="7"/>
  <c r="G1752" i="7"/>
  <c r="G1753" i="7"/>
  <c r="G1754" i="7"/>
  <c r="G1755" i="7"/>
  <c r="G1756" i="7"/>
  <c r="G1757" i="7"/>
  <c r="G1758" i="7"/>
  <c r="G1759" i="7"/>
  <c r="G1760" i="7"/>
  <c r="G1761" i="7"/>
  <c r="G1762" i="7"/>
  <c r="G1763" i="7"/>
  <c r="G1764" i="7"/>
  <c r="G1765" i="7"/>
  <c r="G1766" i="7"/>
  <c r="G1767" i="7"/>
  <c r="G1768" i="7"/>
  <c r="G1769" i="7"/>
  <c r="G1770" i="7"/>
  <c r="G1771" i="7"/>
  <c r="G1772" i="7"/>
  <c r="G1773" i="7"/>
  <c r="G1774" i="7"/>
  <c r="G1775" i="7"/>
  <c r="G1776" i="7"/>
  <c r="G1777" i="7"/>
  <c r="G1778" i="7"/>
  <c r="G1779" i="7"/>
  <c r="G1780" i="7"/>
  <c r="G1781" i="7"/>
  <c r="G1782" i="7"/>
  <c r="G1783" i="7"/>
  <c r="G1784" i="7"/>
  <c r="G1785" i="7"/>
  <c r="G1786" i="7"/>
  <c r="G1787" i="7"/>
  <c r="G1788" i="7"/>
  <c r="G1789" i="7"/>
  <c r="G1790" i="7"/>
  <c r="G1791" i="7"/>
  <c r="G1792" i="7"/>
  <c r="G1793" i="7"/>
  <c r="G1794" i="7"/>
  <c r="G1795" i="7"/>
  <c r="G1796" i="7"/>
  <c r="G1797" i="7"/>
  <c r="G1798" i="7"/>
  <c r="G1799" i="7"/>
  <c r="G1800" i="7"/>
  <c r="G1801" i="7"/>
  <c r="G1802" i="7"/>
  <c r="G1803" i="7"/>
  <c r="G1804" i="7"/>
  <c r="G1805" i="7"/>
  <c r="G1806" i="7"/>
  <c r="G1807" i="7"/>
  <c r="G1808" i="7"/>
  <c r="G1809" i="7"/>
  <c r="G1810" i="7"/>
  <c r="G1811" i="7"/>
  <c r="G1812" i="7"/>
  <c r="G1813" i="7"/>
  <c r="G1814" i="7"/>
  <c r="G1815" i="7"/>
  <c r="G1816" i="7"/>
  <c r="G1817" i="7"/>
  <c r="G1818" i="7"/>
  <c r="G1819" i="7"/>
  <c r="G1820" i="7"/>
  <c r="G1821" i="7"/>
  <c r="G1822" i="7"/>
  <c r="G1823" i="7"/>
  <c r="G1824" i="7"/>
  <c r="G1825" i="7"/>
  <c r="G1826" i="7"/>
  <c r="G1827" i="7"/>
  <c r="G1828" i="7"/>
  <c r="G1829" i="7"/>
  <c r="G1830" i="7"/>
  <c r="G1831" i="7"/>
  <c r="G1832" i="7"/>
  <c r="G1833" i="7"/>
  <c r="G1834" i="7"/>
  <c r="G1835" i="7"/>
  <c r="G1836" i="7"/>
  <c r="G1837" i="7"/>
  <c r="G1838" i="7"/>
  <c r="G1839" i="7"/>
  <c r="G1840" i="7"/>
  <c r="G1841" i="7"/>
  <c r="G1842" i="7"/>
  <c r="G1843" i="7"/>
  <c r="G1844" i="7"/>
  <c r="G1845" i="7"/>
  <c r="G1846" i="7"/>
  <c r="G1847" i="7"/>
  <c r="G1848" i="7"/>
  <c r="G1849" i="7"/>
  <c r="G1850" i="7"/>
  <c r="G1851" i="7"/>
  <c r="G1852" i="7"/>
  <c r="G1853" i="7"/>
  <c r="G1854" i="7"/>
  <c r="G1855" i="7"/>
  <c r="G1856" i="7"/>
  <c r="G1857" i="7"/>
  <c r="G1858" i="7"/>
  <c r="G1859" i="7"/>
  <c r="G1860" i="7"/>
  <c r="G1861" i="7"/>
  <c r="G1862" i="7"/>
  <c r="G1863" i="7"/>
  <c r="G1864" i="7"/>
  <c r="G1865" i="7"/>
  <c r="G1866" i="7"/>
  <c r="G1867" i="7"/>
  <c r="G1868" i="7"/>
  <c r="G1869" i="7"/>
  <c r="G1870" i="7"/>
  <c r="G1871" i="7"/>
  <c r="G1872" i="7"/>
  <c r="G1873" i="7"/>
  <c r="G1874" i="7"/>
  <c r="G1875" i="7"/>
  <c r="G1876" i="7"/>
  <c r="G1877" i="7"/>
  <c r="G1878" i="7"/>
  <c r="G1879" i="7"/>
  <c r="G1880" i="7"/>
  <c r="G1881" i="7"/>
  <c r="G1882" i="7"/>
  <c r="G1883" i="7"/>
  <c r="G1884" i="7"/>
  <c r="G1885" i="7"/>
  <c r="G1886" i="7"/>
  <c r="G1887" i="7"/>
  <c r="G1888" i="7"/>
  <c r="G1889" i="7"/>
  <c r="G1890" i="7"/>
  <c r="G1891" i="7"/>
  <c r="G1892" i="7"/>
  <c r="G1893" i="7"/>
  <c r="G1894" i="7"/>
  <c r="G1895" i="7"/>
  <c r="G1896" i="7"/>
  <c r="G1897" i="7"/>
  <c r="G1898" i="7"/>
  <c r="G1899" i="7"/>
  <c r="G1900" i="7"/>
  <c r="G1901" i="7"/>
  <c r="G1902" i="7"/>
  <c r="G1903" i="7"/>
  <c r="G1904" i="7"/>
  <c r="G1905" i="7"/>
  <c r="G1906" i="7"/>
  <c r="G1907" i="7"/>
  <c r="G1908" i="7"/>
  <c r="G1909" i="7"/>
  <c r="G1910" i="7"/>
  <c r="G1911" i="7"/>
  <c r="G1912" i="7"/>
  <c r="G1913" i="7"/>
  <c r="G1914" i="7"/>
  <c r="G1915" i="7"/>
  <c r="G1916" i="7"/>
  <c r="G1917" i="7"/>
  <c r="G1918" i="7"/>
  <c r="G1919" i="7"/>
  <c r="G1920" i="7"/>
  <c r="G1921" i="7"/>
  <c r="G1922" i="7"/>
  <c r="G1923" i="7"/>
  <c r="G1924" i="7"/>
  <c r="G1925" i="7"/>
  <c r="G1926" i="7"/>
  <c r="G1927" i="7"/>
  <c r="G1928" i="7"/>
  <c r="G1929" i="7"/>
  <c r="G1930" i="7"/>
  <c r="G1931" i="7"/>
  <c r="G1932" i="7"/>
  <c r="G1933" i="7"/>
  <c r="G1934" i="7"/>
  <c r="G1935" i="7"/>
  <c r="G1936" i="7"/>
  <c r="G1937" i="7"/>
  <c r="G1938" i="7"/>
  <c r="G1939" i="7"/>
  <c r="G1940" i="7"/>
  <c r="G1941" i="7"/>
  <c r="G1942" i="7"/>
  <c r="G1943" i="7"/>
  <c r="G1944" i="7"/>
  <c r="G1945" i="7"/>
  <c r="G1946" i="7"/>
  <c r="G1947" i="7"/>
  <c r="G1948" i="7"/>
  <c r="G1949" i="7"/>
  <c r="G1950" i="7"/>
  <c r="G1951" i="7"/>
  <c r="G1952" i="7"/>
  <c r="G1953" i="7"/>
  <c r="G1954" i="7"/>
  <c r="G1955" i="7"/>
  <c r="G1956" i="7"/>
  <c r="G1957" i="7"/>
  <c r="G1958" i="7"/>
  <c r="G1959" i="7"/>
  <c r="G1960" i="7"/>
  <c r="G1961" i="7"/>
  <c r="G1962" i="7"/>
  <c r="G1963" i="7"/>
  <c r="G1964" i="7"/>
  <c r="G1965" i="7"/>
  <c r="G1966" i="7"/>
  <c r="G1967" i="7"/>
  <c r="G1968" i="7"/>
  <c r="G1969" i="7"/>
  <c r="G1970" i="7"/>
  <c r="G1971" i="7"/>
  <c r="G1972" i="7"/>
  <c r="G1973" i="7"/>
  <c r="G1974" i="7"/>
  <c r="G1975" i="7"/>
  <c r="G1976" i="7"/>
  <c r="G1977" i="7"/>
  <c r="G1978" i="7"/>
  <c r="G1979" i="7"/>
  <c r="G1980" i="7"/>
  <c r="G1981" i="7"/>
  <c r="G1982" i="7"/>
  <c r="G1983" i="7"/>
  <c r="G1984" i="7"/>
  <c r="G1985" i="7"/>
  <c r="G1986" i="7"/>
  <c r="G1987" i="7"/>
  <c r="G1988" i="7"/>
  <c r="G1989" i="7"/>
  <c r="G1990" i="7"/>
  <c r="G1991" i="7"/>
  <c r="G1992" i="7"/>
  <c r="G1993" i="7"/>
  <c r="G1994" i="7"/>
  <c r="G1995" i="7"/>
  <c r="G1996" i="7"/>
  <c r="G1997" i="7"/>
  <c r="G1998" i="7"/>
  <c r="G1999" i="7"/>
  <c r="G2000" i="7"/>
  <c r="G10" i="7"/>
  <c r="O13" i="7" l="1"/>
  <c r="O11" i="7"/>
  <c r="AJ5" i="2"/>
  <c r="BF5" i="2"/>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92" i="7"/>
  <c r="H293" i="7"/>
  <c r="H294" i="7"/>
  <c r="H295" i="7"/>
  <c r="H296" i="7"/>
  <c r="H297" i="7"/>
  <c r="H298" i="7"/>
  <c r="H299" i="7"/>
  <c r="H300" i="7"/>
  <c r="H301" i="7"/>
  <c r="H302" i="7"/>
  <c r="H303" i="7"/>
  <c r="H304" i="7"/>
  <c r="H305" i="7"/>
  <c r="H306" i="7"/>
  <c r="H307" i="7"/>
  <c r="H308" i="7"/>
  <c r="H309" i="7"/>
  <c r="H310" i="7"/>
  <c r="H311" i="7"/>
  <c r="H312" i="7"/>
  <c r="H313" i="7"/>
  <c r="H314" i="7"/>
  <c r="H315" i="7"/>
  <c r="H316" i="7"/>
  <c r="H317" i="7"/>
  <c r="H318" i="7"/>
  <c r="H319" i="7"/>
  <c r="H320" i="7"/>
  <c r="H321" i="7"/>
  <c r="H322" i="7"/>
  <c r="H323" i="7"/>
  <c r="H324" i="7"/>
  <c r="H325" i="7"/>
  <c r="H326" i="7"/>
  <c r="H327" i="7"/>
  <c r="H328" i="7"/>
  <c r="H329" i="7"/>
  <c r="H330" i="7"/>
  <c r="H331" i="7"/>
  <c r="H332" i="7"/>
  <c r="H333" i="7"/>
  <c r="H334" i="7"/>
  <c r="H335" i="7"/>
  <c r="H336" i="7"/>
  <c r="H337" i="7"/>
  <c r="H338" i="7"/>
  <c r="H339" i="7"/>
  <c r="H340" i="7"/>
  <c r="H341" i="7"/>
  <c r="H342" i="7"/>
  <c r="H343" i="7"/>
  <c r="H344" i="7"/>
  <c r="H345" i="7"/>
  <c r="H346" i="7"/>
  <c r="H347" i="7"/>
  <c r="H348" i="7"/>
  <c r="H349" i="7"/>
  <c r="H350" i="7"/>
  <c r="H351" i="7"/>
  <c r="H352" i="7"/>
  <c r="H353" i="7"/>
  <c r="H354" i="7"/>
  <c r="H355" i="7"/>
  <c r="H356" i="7"/>
  <c r="H357" i="7"/>
  <c r="H358" i="7"/>
  <c r="H359" i="7"/>
  <c r="H360" i="7"/>
  <c r="H361" i="7"/>
  <c r="H362" i="7"/>
  <c r="H363" i="7"/>
  <c r="H364" i="7"/>
  <c r="H365" i="7"/>
  <c r="H366" i="7"/>
  <c r="H367" i="7"/>
  <c r="H368" i="7"/>
  <c r="H369" i="7"/>
  <c r="H370" i="7"/>
  <c r="H371" i="7"/>
  <c r="H372" i="7"/>
  <c r="H373" i="7"/>
  <c r="H374" i="7"/>
  <c r="H375" i="7"/>
  <c r="H376" i="7"/>
  <c r="H377" i="7"/>
  <c r="H378" i="7"/>
  <c r="H379" i="7"/>
  <c r="H380" i="7"/>
  <c r="H381" i="7"/>
  <c r="H382" i="7"/>
  <c r="H383" i="7"/>
  <c r="H384" i="7"/>
  <c r="H385" i="7"/>
  <c r="H386" i="7"/>
  <c r="H387" i="7"/>
  <c r="H388" i="7"/>
  <c r="H389" i="7"/>
  <c r="H390" i="7"/>
  <c r="H391" i="7"/>
  <c r="H392" i="7"/>
  <c r="H393" i="7"/>
  <c r="H394" i="7"/>
  <c r="H395" i="7"/>
  <c r="H396" i="7"/>
  <c r="H397" i="7"/>
  <c r="H398" i="7"/>
  <c r="H399" i="7"/>
  <c r="H400" i="7"/>
  <c r="H401" i="7"/>
  <c r="H402" i="7"/>
  <c r="H403" i="7"/>
  <c r="H404" i="7"/>
  <c r="H405" i="7"/>
  <c r="H406" i="7"/>
  <c r="H407" i="7"/>
  <c r="H408" i="7"/>
  <c r="H409" i="7"/>
  <c r="H410" i="7"/>
  <c r="H411" i="7"/>
  <c r="H412" i="7"/>
  <c r="H413" i="7"/>
  <c r="H414" i="7"/>
  <c r="H415" i="7"/>
  <c r="H416" i="7"/>
  <c r="H417" i="7"/>
  <c r="H418" i="7"/>
  <c r="H419" i="7"/>
  <c r="H420" i="7"/>
  <c r="H421" i="7"/>
  <c r="H422" i="7"/>
  <c r="H423" i="7"/>
  <c r="H424" i="7"/>
  <c r="H425" i="7"/>
  <c r="H426" i="7"/>
  <c r="H427" i="7"/>
  <c r="H428" i="7"/>
  <c r="H429" i="7"/>
  <c r="H430" i="7"/>
  <c r="H431" i="7"/>
  <c r="H432" i="7"/>
  <c r="H433" i="7"/>
  <c r="H434" i="7"/>
  <c r="H435" i="7"/>
  <c r="H436" i="7"/>
  <c r="H437" i="7"/>
  <c r="H438" i="7"/>
  <c r="H439" i="7"/>
  <c r="H440" i="7"/>
  <c r="H441" i="7"/>
  <c r="H442" i="7"/>
  <c r="H443" i="7"/>
  <c r="H444" i="7"/>
  <c r="H445" i="7"/>
  <c r="H446" i="7"/>
  <c r="H447" i="7"/>
  <c r="H448" i="7"/>
  <c r="H449" i="7"/>
  <c r="H450" i="7"/>
  <c r="H451" i="7"/>
  <c r="H452" i="7"/>
  <c r="H453" i="7"/>
  <c r="H454" i="7"/>
  <c r="H455" i="7"/>
  <c r="H456" i="7"/>
  <c r="H457" i="7"/>
  <c r="H458" i="7"/>
  <c r="H459" i="7"/>
  <c r="H460" i="7"/>
  <c r="H461" i="7"/>
  <c r="H462" i="7"/>
  <c r="H463" i="7"/>
  <c r="H464" i="7"/>
  <c r="H465" i="7"/>
  <c r="H466" i="7"/>
  <c r="H467" i="7"/>
  <c r="H468" i="7"/>
  <c r="H469" i="7"/>
  <c r="H470" i="7"/>
  <c r="H471" i="7"/>
  <c r="H472" i="7"/>
  <c r="H473" i="7"/>
  <c r="H474" i="7"/>
  <c r="H475" i="7"/>
  <c r="H476" i="7"/>
  <c r="H477" i="7"/>
  <c r="H478" i="7"/>
  <c r="H479" i="7"/>
  <c r="H480" i="7"/>
  <c r="H481" i="7"/>
  <c r="H482" i="7"/>
  <c r="H483" i="7"/>
  <c r="H484" i="7"/>
  <c r="H485" i="7"/>
  <c r="H486" i="7"/>
  <c r="H487" i="7"/>
  <c r="H488" i="7"/>
  <c r="H489" i="7"/>
  <c r="H490" i="7"/>
  <c r="H491" i="7"/>
  <c r="H492" i="7"/>
  <c r="H493" i="7"/>
  <c r="H494" i="7"/>
  <c r="H495" i="7"/>
  <c r="H496" i="7"/>
  <c r="H497" i="7"/>
  <c r="H498" i="7"/>
  <c r="H499" i="7"/>
  <c r="H500" i="7"/>
  <c r="H501" i="7"/>
  <c r="H502" i="7"/>
  <c r="H503" i="7"/>
  <c r="H504" i="7"/>
  <c r="H505" i="7"/>
  <c r="H506" i="7"/>
  <c r="H507" i="7"/>
  <c r="H508" i="7"/>
  <c r="H509" i="7"/>
  <c r="H510" i="7"/>
  <c r="H511" i="7"/>
  <c r="H512" i="7"/>
  <c r="H513" i="7"/>
  <c r="H514" i="7"/>
  <c r="H515" i="7"/>
  <c r="H516" i="7"/>
  <c r="H517" i="7"/>
  <c r="H518" i="7"/>
  <c r="H519" i="7"/>
  <c r="H520" i="7"/>
  <c r="H521" i="7"/>
  <c r="H522" i="7"/>
  <c r="H523" i="7"/>
  <c r="H524" i="7"/>
  <c r="H525" i="7"/>
  <c r="H526" i="7"/>
  <c r="H527" i="7"/>
  <c r="H528" i="7"/>
  <c r="H529" i="7"/>
  <c r="H530" i="7"/>
  <c r="H531" i="7"/>
  <c r="H532" i="7"/>
  <c r="H533" i="7"/>
  <c r="H534" i="7"/>
  <c r="H535" i="7"/>
  <c r="H536" i="7"/>
  <c r="H537" i="7"/>
  <c r="H538" i="7"/>
  <c r="H539" i="7"/>
  <c r="H540" i="7"/>
  <c r="H541" i="7"/>
  <c r="H542" i="7"/>
  <c r="H543" i="7"/>
  <c r="H544" i="7"/>
  <c r="H545" i="7"/>
  <c r="H546" i="7"/>
  <c r="H547" i="7"/>
  <c r="H548" i="7"/>
  <c r="H549" i="7"/>
  <c r="H550" i="7"/>
  <c r="H551" i="7"/>
  <c r="H552" i="7"/>
  <c r="H553" i="7"/>
  <c r="H554" i="7"/>
  <c r="H555" i="7"/>
  <c r="H556" i="7"/>
  <c r="H557" i="7"/>
  <c r="H558" i="7"/>
  <c r="H559" i="7"/>
  <c r="H560" i="7"/>
  <c r="H561" i="7"/>
  <c r="H562" i="7"/>
  <c r="H563" i="7"/>
  <c r="H564" i="7"/>
  <c r="H565" i="7"/>
  <c r="H566" i="7"/>
  <c r="H567" i="7"/>
  <c r="H568" i="7"/>
  <c r="H569" i="7"/>
  <c r="H570" i="7"/>
  <c r="H571" i="7"/>
  <c r="H572" i="7"/>
  <c r="H573" i="7"/>
  <c r="H574" i="7"/>
  <c r="H575" i="7"/>
  <c r="H576" i="7"/>
  <c r="H577" i="7"/>
  <c r="H578" i="7"/>
  <c r="H579" i="7"/>
  <c r="H580" i="7"/>
  <c r="H581" i="7"/>
  <c r="H582" i="7"/>
  <c r="H583" i="7"/>
  <c r="H584" i="7"/>
  <c r="H585" i="7"/>
  <c r="H586" i="7"/>
  <c r="H587" i="7"/>
  <c r="H588" i="7"/>
  <c r="H589" i="7"/>
  <c r="H590" i="7"/>
  <c r="H591" i="7"/>
  <c r="H592" i="7"/>
  <c r="H593" i="7"/>
  <c r="H594" i="7"/>
  <c r="H595" i="7"/>
  <c r="H596" i="7"/>
  <c r="H597" i="7"/>
  <c r="H598" i="7"/>
  <c r="H599" i="7"/>
  <c r="H600" i="7"/>
  <c r="H601" i="7"/>
  <c r="H602" i="7"/>
  <c r="H603" i="7"/>
  <c r="H604" i="7"/>
  <c r="H605" i="7"/>
  <c r="H606" i="7"/>
  <c r="H607" i="7"/>
  <c r="H608" i="7"/>
  <c r="H609" i="7"/>
  <c r="H610" i="7"/>
  <c r="H611" i="7"/>
  <c r="H612" i="7"/>
  <c r="H613" i="7"/>
  <c r="H614" i="7"/>
  <c r="H615" i="7"/>
  <c r="H616" i="7"/>
  <c r="H617" i="7"/>
  <c r="H618" i="7"/>
  <c r="H619" i="7"/>
  <c r="H620" i="7"/>
  <c r="H621" i="7"/>
  <c r="H622" i="7"/>
  <c r="H623" i="7"/>
  <c r="H624" i="7"/>
  <c r="H625" i="7"/>
  <c r="H626" i="7"/>
  <c r="H627" i="7"/>
  <c r="H628" i="7"/>
  <c r="H629" i="7"/>
  <c r="H630" i="7"/>
  <c r="H631" i="7"/>
  <c r="H632" i="7"/>
  <c r="H633" i="7"/>
  <c r="H634" i="7"/>
  <c r="H635" i="7"/>
  <c r="H636" i="7"/>
  <c r="H637" i="7"/>
  <c r="H638" i="7"/>
  <c r="H639" i="7"/>
  <c r="H640" i="7"/>
  <c r="H641" i="7"/>
  <c r="H642" i="7"/>
  <c r="H643" i="7"/>
  <c r="H644" i="7"/>
  <c r="H645" i="7"/>
  <c r="H646" i="7"/>
  <c r="H647" i="7"/>
  <c r="H648" i="7"/>
  <c r="H649" i="7"/>
  <c r="H650" i="7"/>
  <c r="H651" i="7"/>
  <c r="H652" i="7"/>
  <c r="H653" i="7"/>
  <c r="H654" i="7"/>
  <c r="H655" i="7"/>
  <c r="H656" i="7"/>
  <c r="H657" i="7"/>
  <c r="H658" i="7"/>
  <c r="H659" i="7"/>
  <c r="H660" i="7"/>
  <c r="H661" i="7"/>
  <c r="H662" i="7"/>
  <c r="H663" i="7"/>
  <c r="H664" i="7"/>
  <c r="H665" i="7"/>
  <c r="H666" i="7"/>
  <c r="H667" i="7"/>
  <c r="H668" i="7"/>
  <c r="H669" i="7"/>
  <c r="H670" i="7"/>
  <c r="H671" i="7"/>
  <c r="H672" i="7"/>
  <c r="H673" i="7"/>
  <c r="H674" i="7"/>
  <c r="H675" i="7"/>
  <c r="H676" i="7"/>
  <c r="H677" i="7"/>
  <c r="H678" i="7"/>
  <c r="H679" i="7"/>
  <c r="H680" i="7"/>
  <c r="H681" i="7"/>
  <c r="H682" i="7"/>
  <c r="H683" i="7"/>
  <c r="H684" i="7"/>
  <c r="H685" i="7"/>
  <c r="H686" i="7"/>
  <c r="H687" i="7"/>
  <c r="H688" i="7"/>
  <c r="H689" i="7"/>
  <c r="H690" i="7"/>
  <c r="H691" i="7"/>
  <c r="H692" i="7"/>
  <c r="H693" i="7"/>
  <c r="H694" i="7"/>
  <c r="H695" i="7"/>
  <c r="H696" i="7"/>
  <c r="H697" i="7"/>
  <c r="H698" i="7"/>
  <c r="H699" i="7"/>
  <c r="H700" i="7"/>
  <c r="H701" i="7"/>
  <c r="H702" i="7"/>
  <c r="H703" i="7"/>
  <c r="H704" i="7"/>
  <c r="H705" i="7"/>
  <c r="H706" i="7"/>
  <c r="H707" i="7"/>
  <c r="H708" i="7"/>
  <c r="H709" i="7"/>
  <c r="H710" i="7"/>
  <c r="H711" i="7"/>
  <c r="H712" i="7"/>
  <c r="H713" i="7"/>
  <c r="H714" i="7"/>
  <c r="H715" i="7"/>
  <c r="H716" i="7"/>
  <c r="H717" i="7"/>
  <c r="H718" i="7"/>
  <c r="H719" i="7"/>
  <c r="H720" i="7"/>
  <c r="H721" i="7"/>
  <c r="H722" i="7"/>
  <c r="H723" i="7"/>
  <c r="H724" i="7"/>
  <c r="H725" i="7"/>
  <c r="H726" i="7"/>
  <c r="H727" i="7"/>
  <c r="H728" i="7"/>
  <c r="H729" i="7"/>
  <c r="H730" i="7"/>
  <c r="H731" i="7"/>
  <c r="H732" i="7"/>
  <c r="H733" i="7"/>
  <c r="H734" i="7"/>
  <c r="H735" i="7"/>
  <c r="H736" i="7"/>
  <c r="H737" i="7"/>
  <c r="H738" i="7"/>
  <c r="H739" i="7"/>
  <c r="H740" i="7"/>
  <c r="H741" i="7"/>
  <c r="H742" i="7"/>
  <c r="H743" i="7"/>
  <c r="H744" i="7"/>
  <c r="H745" i="7"/>
  <c r="H746" i="7"/>
  <c r="H747" i="7"/>
  <c r="H748" i="7"/>
  <c r="H749" i="7"/>
  <c r="H750" i="7"/>
  <c r="H751" i="7"/>
  <c r="H752" i="7"/>
  <c r="H753" i="7"/>
  <c r="H754" i="7"/>
  <c r="H755" i="7"/>
  <c r="H756" i="7"/>
  <c r="H757" i="7"/>
  <c r="H758" i="7"/>
  <c r="H759" i="7"/>
  <c r="H760" i="7"/>
  <c r="H761" i="7"/>
  <c r="H762" i="7"/>
  <c r="H763" i="7"/>
  <c r="H764" i="7"/>
  <c r="H765" i="7"/>
  <c r="H766" i="7"/>
  <c r="H767" i="7"/>
  <c r="H768" i="7"/>
  <c r="H769" i="7"/>
  <c r="H770" i="7"/>
  <c r="H771" i="7"/>
  <c r="H772" i="7"/>
  <c r="H773" i="7"/>
  <c r="H774" i="7"/>
  <c r="H775" i="7"/>
  <c r="H776" i="7"/>
  <c r="H777" i="7"/>
  <c r="H778" i="7"/>
  <c r="H779" i="7"/>
  <c r="H780" i="7"/>
  <c r="H781" i="7"/>
  <c r="H782" i="7"/>
  <c r="H783" i="7"/>
  <c r="H784" i="7"/>
  <c r="H785" i="7"/>
  <c r="H786" i="7"/>
  <c r="H787" i="7"/>
  <c r="H788" i="7"/>
  <c r="H789" i="7"/>
  <c r="H790" i="7"/>
  <c r="H791" i="7"/>
  <c r="H792" i="7"/>
  <c r="H793" i="7"/>
  <c r="H794" i="7"/>
  <c r="H795" i="7"/>
  <c r="H796" i="7"/>
  <c r="H797" i="7"/>
  <c r="H798" i="7"/>
  <c r="H799" i="7"/>
  <c r="H800" i="7"/>
  <c r="H801" i="7"/>
  <c r="H802" i="7"/>
  <c r="H803" i="7"/>
  <c r="H804" i="7"/>
  <c r="H805" i="7"/>
  <c r="H806" i="7"/>
  <c r="H807" i="7"/>
  <c r="H808" i="7"/>
  <c r="H809" i="7"/>
  <c r="H810" i="7"/>
  <c r="H811" i="7"/>
  <c r="H812" i="7"/>
  <c r="H813" i="7"/>
  <c r="H814" i="7"/>
  <c r="H815" i="7"/>
  <c r="H816" i="7"/>
  <c r="H817" i="7"/>
  <c r="H818" i="7"/>
  <c r="H819" i="7"/>
  <c r="H820" i="7"/>
  <c r="H821" i="7"/>
  <c r="H822" i="7"/>
  <c r="H823" i="7"/>
  <c r="H824" i="7"/>
  <c r="H825" i="7"/>
  <c r="H826" i="7"/>
  <c r="H827" i="7"/>
  <c r="H828" i="7"/>
  <c r="H829" i="7"/>
  <c r="H830" i="7"/>
  <c r="H831" i="7"/>
  <c r="H832" i="7"/>
  <c r="H833" i="7"/>
  <c r="H834" i="7"/>
  <c r="H835" i="7"/>
  <c r="H836" i="7"/>
  <c r="H837" i="7"/>
  <c r="H838" i="7"/>
  <c r="H839" i="7"/>
  <c r="H840" i="7"/>
  <c r="H841" i="7"/>
  <c r="H842" i="7"/>
  <c r="H843" i="7"/>
  <c r="H844" i="7"/>
  <c r="H845" i="7"/>
  <c r="H846" i="7"/>
  <c r="H847" i="7"/>
  <c r="H848" i="7"/>
  <c r="H849" i="7"/>
  <c r="H850" i="7"/>
  <c r="H851" i="7"/>
  <c r="H852" i="7"/>
  <c r="H853" i="7"/>
  <c r="H854" i="7"/>
  <c r="H855" i="7"/>
  <c r="H856" i="7"/>
  <c r="H857" i="7"/>
  <c r="H858" i="7"/>
  <c r="H859" i="7"/>
  <c r="H860" i="7"/>
  <c r="H861" i="7"/>
  <c r="H862" i="7"/>
  <c r="H863" i="7"/>
  <c r="H864" i="7"/>
  <c r="H865" i="7"/>
  <c r="H866" i="7"/>
  <c r="H867" i="7"/>
  <c r="H868" i="7"/>
  <c r="H869" i="7"/>
  <c r="H870" i="7"/>
  <c r="H871" i="7"/>
  <c r="H872" i="7"/>
  <c r="H873" i="7"/>
  <c r="H874" i="7"/>
  <c r="H875" i="7"/>
  <c r="H876" i="7"/>
  <c r="H877" i="7"/>
  <c r="H878" i="7"/>
  <c r="H879" i="7"/>
  <c r="H880" i="7"/>
  <c r="H881" i="7"/>
  <c r="H882" i="7"/>
  <c r="H883" i="7"/>
  <c r="H884" i="7"/>
  <c r="H885" i="7"/>
  <c r="H886" i="7"/>
  <c r="H887" i="7"/>
  <c r="H888" i="7"/>
  <c r="H889" i="7"/>
  <c r="H890" i="7"/>
  <c r="H891" i="7"/>
  <c r="H892" i="7"/>
  <c r="H893" i="7"/>
  <c r="H894" i="7"/>
  <c r="H895" i="7"/>
  <c r="H896" i="7"/>
  <c r="H897" i="7"/>
  <c r="H898" i="7"/>
  <c r="H899" i="7"/>
  <c r="H900" i="7"/>
  <c r="H901" i="7"/>
  <c r="H902" i="7"/>
  <c r="H903" i="7"/>
  <c r="H904" i="7"/>
  <c r="H905" i="7"/>
  <c r="H906" i="7"/>
  <c r="H907" i="7"/>
  <c r="H908" i="7"/>
  <c r="H909" i="7"/>
  <c r="H910" i="7"/>
  <c r="H911" i="7"/>
  <c r="H912" i="7"/>
  <c r="H913" i="7"/>
  <c r="H914" i="7"/>
  <c r="H915" i="7"/>
  <c r="H916" i="7"/>
  <c r="H917" i="7"/>
  <c r="H918" i="7"/>
  <c r="H919" i="7"/>
  <c r="H920" i="7"/>
  <c r="H921" i="7"/>
  <c r="H922" i="7"/>
  <c r="H923" i="7"/>
  <c r="H924" i="7"/>
  <c r="H925" i="7"/>
  <c r="H926" i="7"/>
  <c r="H927" i="7"/>
  <c r="H928" i="7"/>
  <c r="H929" i="7"/>
  <c r="H930" i="7"/>
  <c r="H931" i="7"/>
  <c r="H932" i="7"/>
  <c r="H933" i="7"/>
  <c r="H934" i="7"/>
  <c r="H935" i="7"/>
  <c r="H936" i="7"/>
  <c r="H937" i="7"/>
  <c r="H938" i="7"/>
  <c r="H939" i="7"/>
  <c r="H940" i="7"/>
  <c r="H941" i="7"/>
  <c r="H942" i="7"/>
  <c r="H943" i="7"/>
  <c r="H944" i="7"/>
  <c r="H945" i="7"/>
  <c r="H946" i="7"/>
  <c r="H947" i="7"/>
  <c r="H948" i="7"/>
  <c r="H949" i="7"/>
  <c r="H950" i="7"/>
  <c r="H951" i="7"/>
  <c r="H952" i="7"/>
  <c r="H953" i="7"/>
  <c r="H954" i="7"/>
  <c r="H955" i="7"/>
  <c r="H956" i="7"/>
  <c r="H957" i="7"/>
  <c r="H958" i="7"/>
  <c r="H959" i="7"/>
  <c r="H960" i="7"/>
  <c r="H961" i="7"/>
  <c r="H962" i="7"/>
  <c r="H963" i="7"/>
  <c r="H964" i="7"/>
  <c r="H965" i="7"/>
  <c r="H966" i="7"/>
  <c r="H967" i="7"/>
  <c r="H968" i="7"/>
  <c r="H969" i="7"/>
  <c r="H970" i="7"/>
  <c r="H971" i="7"/>
  <c r="H972" i="7"/>
  <c r="H973" i="7"/>
  <c r="H974" i="7"/>
  <c r="H975" i="7"/>
  <c r="H976" i="7"/>
  <c r="H977" i="7"/>
  <c r="H978" i="7"/>
  <c r="H979" i="7"/>
  <c r="H980" i="7"/>
  <c r="H981" i="7"/>
  <c r="H982" i="7"/>
  <c r="H983" i="7"/>
  <c r="H984" i="7"/>
  <c r="H985" i="7"/>
  <c r="H986" i="7"/>
  <c r="H987" i="7"/>
  <c r="H988" i="7"/>
  <c r="H989" i="7"/>
  <c r="H990" i="7"/>
  <c r="H991" i="7"/>
  <c r="H992" i="7"/>
  <c r="H993" i="7"/>
  <c r="H994" i="7"/>
  <c r="H995" i="7"/>
  <c r="H996" i="7"/>
  <c r="H997" i="7"/>
  <c r="H998" i="7"/>
  <c r="H999" i="7"/>
  <c r="H1000" i="7"/>
  <c r="H1001" i="7"/>
  <c r="H1002" i="7"/>
  <c r="H1003" i="7"/>
  <c r="H1004" i="7"/>
  <c r="H1005" i="7"/>
  <c r="H1006" i="7"/>
  <c r="H1007" i="7"/>
  <c r="H1008" i="7"/>
  <c r="H1009" i="7"/>
  <c r="H1010" i="7"/>
  <c r="H1011" i="7"/>
  <c r="H1012" i="7"/>
  <c r="H1013" i="7"/>
  <c r="H1014" i="7"/>
  <c r="H1015" i="7"/>
  <c r="H1016" i="7"/>
  <c r="H1017" i="7"/>
  <c r="H1018" i="7"/>
  <c r="H1019" i="7"/>
  <c r="H1020" i="7"/>
  <c r="H1021" i="7"/>
  <c r="H1022" i="7"/>
  <c r="H1023" i="7"/>
  <c r="H1024" i="7"/>
  <c r="H1025" i="7"/>
  <c r="H1026" i="7"/>
  <c r="H1027" i="7"/>
  <c r="H1028" i="7"/>
  <c r="H1029" i="7"/>
  <c r="H1030" i="7"/>
  <c r="H1031" i="7"/>
  <c r="H1032" i="7"/>
  <c r="H1033" i="7"/>
  <c r="H1034" i="7"/>
  <c r="H1035" i="7"/>
  <c r="H1036" i="7"/>
  <c r="H1037" i="7"/>
  <c r="H1038" i="7"/>
  <c r="H1039" i="7"/>
  <c r="H1040" i="7"/>
  <c r="H1041" i="7"/>
  <c r="H1042" i="7"/>
  <c r="H1043" i="7"/>
  <c r="H1044" i="7"/>
  <c r="H1045" i="7"/>
  <c r="H1046" i="7"/>
  <c r="H1047" i="7"/>
  <c r="H1048" i="7"/>
  <c r="H1049" i="7"/>
  <c r="H1050" i="7"/>
  <c r="H1051" i="7"/>
  <c r="H1052" i="7"/>
  <c r="H1053" i="7"/>
  <c r="H1054" i="7"/>
  <c r="H1055" i="7"/>
  <c r="H1056" i="7"/>
  <c r="H1057" i="7"/>
  <c r="H1058" i="7"/>
  <c r="H1059" i="7"/>
  <c r="H1060" i="7"/>
  <c r="H1061" i="7"/>
  <c r="H1062" i="7"/>
  <c r="H1063" i="7"/>
  <c r="H1064" i="7"/>
  <c r="H1065" i="7"/>
  <c r="H1066" i="7"/>
  <c r="H1067" i="7"/>
  <c r="H1068" i="7"/>
  <c r="H1069" i="7"/>
  <c r="H1070" i="7"/>
  <c r="H1071" i="7"/>
  <c r="H1072" i="7"/>
  <c r="H1073" i="7"/>
  <c r="H1074" i="7"/>
  <c r="H1075" i="7"/>
  <c r="H1076" i="7"/>
  <c r="H1077" i="7"/>
  <c r="H1078" i="7"/>
  <c r="H1079" i="7"/>
  <c r="H1080" i="7"/>
  <c r="H1081" i="7"/>
  <c r="H1082" i="7"/>
  <c r="H1083" i="7"/>
  <c r="H1084" i="7"/>
  <c r="H1085" i="7"/>
  <c r="H1086" i="7"/>
  <c r="H1087" i="7"/>
  <c r="H1088" i="7"/>
  <c r="H1089" i="7"/>
  <c r="H1090" i="7"/>
  <c r="H1091" i="7"/>
  <c r="H1092" i="7"/>
  <c r="H1093" i="7"/>
  <c r="H1094" i="7"/>
  <c r="H1095" i="7"/>
  <c r="H1096" i="7"/>
  <c r="H1097" i="7"/>
  <c r="H1098" i="7"/>
  <c r="H1099" i="7"/>
  <c r="H1100" i="7"/>
  <c r="H1101" i="7"/>
  <c r="H1102" i="7"/>
  <c r="H1103" i="7"/>
  <c r="H1104" i="7"/>
  <c r="H1105" i="7"/>
  <c r="H1106" i="7"/>
  <c r="H1107" i="7"/>
  <c r="H1108" i="7"/>
  <c r="H1109" i="7"/>
  <c r="H1110" i="7"/>
  <c r="H1111" i="7"/>
  <c r="H1112" i="7"/>
  <c r="H1113" i="7"/>
  <c r="H1114" i="7"/>
  <c r="H1115" i="7"/>
  <c r="H1116" i="7"/>
  <c r="H1117" i="7"/>
  <c r="H1118" i="7"/>
  <c r="H1119" i="7"/>
  <c r="H1120" i="7"/>
  <c r="H1121" i="7"/>
  <c r="H1122" i="7"/>
  <c r="H1123" i="7"/>
  <c r="H1124" i="7"/>
  <c r="H1125" i="7"/>
  <c r="H1126" i="7"/>
  <c r="H1127" i="7"/>
  <c r="H1128" i="7"/>
  <c r="H1129" i="7"/>
  <c r="H1130" i="7"/>
  <c r="H1131" i="7"/>
  <c r="H1132" i="7"/>
  <c r="H1133" i="7"/>
  <c r="H1134" i="7"/>
  <c r="H1135" i="7"/>
  <c r="H1136" i="7"/>
  <c r="H1137" i="7"/>
  <c r="H1138" i="7"/>
  <c r="H1139" i="7"/>
  <c r="H1140" i="7"/>
  <c r="H1141" i="7"/>
  <c r="H1142" i="7"/>
  <c r="H1143" i="7"/>
  <c r="H1144" i="7"/>
  <c r="H1145" i="7"/>
  <c r="H1146" i="7"/>
  <c r="H1147" i="7"/>
  <c r="H1148" i="7"/>
  <c r="H1149" i="7"/>
  <c r="H1150" i="7"/>
  <c r="H1151" i="7"/>
  <c r="H1152" i="7"/>
  <c r="H1153" i="7"/>
  <c r="H1154" i="7"/>
  <c r="H1155" i="7"/>
  <c r="H1156" i="7"/>
  <c r="H1157" i="7"/>
  <c r="H1158" i="7"/>
  <c r="H1159" i="7"/>
  <c r="H1160" i="7"/>
  <c r="H1161" i="7"/>
  <c r="H1162" i="7"/>
  <c r="H1163" i="7"/>
  <c r="H1164" i="7"/>
  <c r="H1165" i="7"/>
  <c r="H1166" i="7"/>
  <c r="H1167" i="7"/>
  <c r="H1168" i="7"/>
  <c r="H1169" i="7"/>
  <c r="H1170" i="7"/>
  <c r="H1171" i="7"/>
  <c r="H1172" i="7"/>
  <c r="H1173" i="7"/>
  <c r="H1174" i="7"/>
  <c r="H1175" i="7"/>
  <c r="H1176" i="7"/>
  <c r="H1177" i="7"/>
  <c r="H1178" i="7"/>
  <c r="H1179" i="7"/>
  <c r="H1180" i="7"/>
  <c r="H1181" i="7"/>
  <c r="H1182" i="7"/>
  <c r="H1183" i="7"/>
  <c r="H1184" i="7"/>
  <c r="H1185" i="7"/>
  <c r="H1186" i="7"/>
  <c r="H1187" i="7"/>
  <c r="H1188" i="7"/>
  <c r="H1189" i="7"/>
  <c r="H1190" i="7"/>
  <c r="H1191" i="7"/>
  <c r="H1192" i="7"/>
  <c r="H1193" i="7"/>
  <c r="H1194" i="7"/>
  <c r="H1195" i="7"/>
  <c r="H1196" i="7"/>
  <c r="H1197" i="7"/>
  <c r="H1198" i="7"/>
  <c r="H1199" i="7"/>
  <c r="H1200" i="7"/>
  <c r="H1201" i="7"/>
  <c r="H1202" i="7"/>
  <c r="H1203" i="7"/>
  <c r="H1204" i="7"/>
  <c r="H1205" i="7"/>
  <c r="H1206" i="7"/>
  <c r="H1207" i="7"/>
  <c r="H1208" i="7"/>
  <c r="H1209" i="7"/>
  <c r="H1210" i="7"/>
  <c r="H1211" i="7"/>
  <c r="H1212" i="7"/>
  <c r="H1213" i="7"/>
  <c r="H1214" i="7"/>
  <c r="H1215" i="7"/>
  <c r="H1216" i="7"/>
  <c r="H1217" i="7"/>
  <c r="H1218" i="7"/>
  <c r="H1219" i="7"/>
  <c r="H1220" i="7"/>
  <c r="H1221" i="7"/>
  <c r="H1222" i="7"/>
  <c r="H1223" i="7"/>
  <c r="H1224" i="7"/>
  <c r="H1225" i="7"/>
  <c r="H1226" i="7"/>
  <c r="H1227" i="7"/>
  <c r="H1228" i="7"/>
  <c r="H1229" i="7"/>
  <c r="H1230" i="7"/>
  <c r="H1231" i="7"/>
  <c r="H1232" i="7"/>
  <c r="H1233" i="7"/>
  <c r="H1234" i="7"/>
  <c r="H1235" i="7"/>
  <c r="H1236" i="7"/>
  <c r="H1237" i="7"/>
  <c r="H1238" i="7"/>
  <c r="H1239" i="7"/>
  <c r="H1240" i="7"/>
  <c r="H1241" i="7"/>
  <c r="H1242" i="7"/>
  <c r="H1243" i="7"/>
  <c r="H1244" i="7"/>
  <c r="H1245" i="7"/>
  <c r="H1246" i="7"/>
  <c r="H1247" i="7"/>
  <c r="H1248" i="7"/>
  <c r="H1249" i="7"/>
  <c r="H1250" i="7"/>
  <c r="H1251" i="7"/>
  <c r="H1252" i="7"/>
  <c r="H1253" i="7"/>
  <c r="H1254" i="7"/>
  <c r="H1255" i="7"/>
  <c r="H1256" i="7"/>
  <c r="H1257" i="7"/>
  <c r="H1258" i="7"/>
  <c r="H1259" i="7"/>
  <c r="H1260" i="7"/>
  <c r="H1261" i="7"/>
  <c r="H1262" i="7"/>
  <c r="H1263" i="7"/>
  <c r="H1264" i="7"/>
  <c r="H1265" i="7"/>
  <c r="H1266" i="7"/>
  <c r="H1267" i="7"/>
  <c r="H1268" i="7"/>
  <c r="H1269" i="7"/>
  <c r="H1270" i="7"/>
  <c r="H1271" i="7"/>
  <c r="H1272" i="7"/>
  <c r="H1273" i="7"/>
  <c r="H1274" i="7"/>
  <c r="H1275" i="7"/>
  <c r="H1276" i="7"/>
  <c r="H1277" i="7"/>
  <c r="H1278" i="7"/>
  <c r="H1279" i="7"/>
  <c r="H1280" i="7"/>
  <c r="H1281" i="7"/>
  <c r="H1282" i="7"/>
  <c r="H1283" i="7"/>
  <c r="H1284" i="7"/>
  <c r="H1285" i="7"/>
  <c r="H1286" i="7"/>
  <c r="H1287" i="7"/>
  <c r="H1288" i="7"/>
  <c r="H1289" i="7"/>
  <c r="H1290" i="7"/>
  <c r="H1291" i="7"/>
  <c r="H1292" i="7"/>
  <c r="H1293" i="7"/>
  <c r="H1294" i="7"/>
  <c r="H1295" i="7"/>
  <c r="H1296" i="7"/>
  <c r="H1297" i="7"/>
  <c r="H1298" i="7"/>
  <c r="H1299" i="7"/>
  <c r="H1300" i="7"/>
  <c r="H1301" i="7"/>
  <c r="H1302" i="7"/>
  <c r="H1303" i="7"/>
  <c r="H1304" i="7"/>
  <c r="H1305" i="7"/>
  <c r="H1306" i="7"/>
  <c r="H1307" i="7"/>
  <c r="H1308" i="7"/>
  <c r="H1309" i="7"/>
  <c r="H1310" i="7"/>
  <c r="H1311" i="7"/>
  <c r="H1312" i="7"/>
  <c r="H1313" i="7"/>
  <c r="H1314" i="7"/>
  <c r="H1315" i="7"/>
  <c r="H1316" i="7"/>
  <c r="H1317" i="7"/>
  <c r="H1318" i="7"/>
  <c r="H1319" i="7"/>
  <c r="H1320" i="7"/>
  <c r="H1321" i="7"/>
  <c r="H1322" i="7"/>
  <c r="H1323" i="7"/>
  <c r="H1324" i="7"/>
  <c r="H1325" i="7"/>
  <c r="H1326" i="7"/>
  <c r="H1327" i="7"/>
  <c r="H1328" i="7"/>
  <c r="H1329" i="7"/>
  <c r="H1330" i="7"/>
  <c r="H1331" i="7"/>
  <c r="H1332" i="7"/>
  <c r="H1333" i="7"/>
  <c r="H1334" i="7"/>
  <c r="H1335" i="7"/>
  <c r="H1336" i="7"/>
  <c r="H1337" i="7"/>
  <c r="H1338" i="7"/>
  <c r="H1339" i="7"/>
  <c r="H1340" i="7"/>
  <c r="H1341" i="7"/>
  <c r="H1342" i="7"/>
  <c r="H1343" i="7"/>
  <c r="H1344" i="7"/>
  <c r="H1345" i="7"/>
  <c r="H1346" i="7"/>
  <c r="H1347" i="7"/>
  <c r="H1348" i="7"/>
  <c r="H1349" i="7"/>
  <c r="H1350" i="7"/>
  <c r="H1351" i="7"/>
  <c r="H1352" i="7"/>
  <c r="H1353" i="7"/>
  <c r="H1354" i="7"/>
  <c r="H1355" i="7"/>
  <c r="H1356" i="7"/>
  <c r="H1357" i="7"/>
  <c r="H1358" i="7"/>
  <c r="H1359" i="7"/>
  <c r="H1360" i="7"/>
  <c r="H1361" i="7"/>
  <c r="H1362" i="7"/>
  <c r="H1363" i="7"/>
  <c r="H1364" i="7"/>
  <c r="H1365" i="7"/>
  <c r="H1366" i="7"/>
  <c r="H1367" i="7"/>
  <c r="H1368" i="7"/>
  <c r="H1369" i="7"/>
  <c r="H1370" i="7"/>
  <c r="H1371" i="7"/>
  <c r="H1372" i="7"/>
  <c r="H1373" i="7"/>
  <c r="H1374" i="7"/>
  <c r="H1375" i="7"/>
  <c r="H1376" i="7"/>
  <c r="H1377" i="7"/>
  <c r="H1378" i="7"/>
  <c r="H1379" i="7"/>
  <c r="H1380" i="7"/>
  <c r="H1381" i="7"/>
  <c r="H1382" i="7"/>
  <c r="H1383" i="7"/>
  <c r="H1384" i="7"/>
  <c r="H1385" i="7"/>
  <c r="H1386" i="7"/>
  <c r="H1387" i="7"/>
  <c r="H1388" i="7"/>
  <c r="H1389" i="7"/>
  <c r="H1390" i="7"/>
  <c r="H1391" i="7"/>
  <c r="H1392" i="7"/>
  <c r="H1393" i="7"/>
  <c r="H1394" i="7"/>
  <c r="H1395" i="7"/>
  <c r="H1396" i="7"/>
  <c r="H1397" i="7"/>
  <c r="H1398" i="7"/>
  <c r="H1399" i="7"/>
  <c r="H1400" i="7"/>
  <c r="H1401" i="7"/>
  <c r="H1402" i="7"/>
  <c r="H1403" i="7"/>
  <c r="H1404" i="7"/>
  <c r="H1405" i="7"/>
  <c r="H1406" i="7"/>
  <c r="H1407" i="7"/>
  <c r="H1408" i="7"/>
  <c r="H1409" i="7"/>
  <c r="H1410" i="7"/>
  <c r="H1411" i="7"/>
  <c r="H1412" i="7"/>
  <c r="H1413" i="7"/>
  <c r="H1414" i="7"/>
  <c r="H1415" i="7"/>
  <c r="H1416" i="7"/>
  <c r="H1417" i="7"/>
  <c r="H1418" i="7"/>
  <c r="H1419" i="7"/>
  <c r="H1420" i="7"/>
  <c r="H1421" i="7"/>
  <c r="H1422" i="7"/>
  <c r="H1423" i="7"/>
  <c r="H1424" i="7"/>
  <c r="H1425" i="7"/>
  <c r="H1426" i="7"/>
  <c r="H1427" i="7"/>
  <c r="H1428" i="7"/>
  <c r="H1429" i="7"/>
  <c r="H1430" i="7"/>
  <c r="H1431" i="7"/>
  <c r="H1432" i="7"/>
  <c r="H1433" i="7"/>
  <c r="H1434" i="7"/>
  <c r="H1435" i="7"/>
  <c r="H1436" i="7"/>
  <c r="H1437" i="7"/>
  <c r="H1438" i="7"/>
  <c r="H1439" i="7"/>
  <c r="H1440" i="7"/>
  <c r="H1441" i="7"/>
  <c r="H1442" i="7"/>
  <c r="H1443" i="7"/>
  <c r="H1444" i="7"/>
  <c r="H1445" i="7"/>
  <c r="H1446" i="7"/>
  <c r="H1447" i="7"/>
  <c r="H1448" i="7"/>
  <c r="H1449" i="7"/>
  <c r="H1450" i="7"/>
  <c r="H1451" i="7"/>
  <c r="H1452" i="7"/>
  <c r="H1453" i="7"/>
  <c r="H1454" i="7"/>
  <c r="H1455" i="7"/>
  <c r="H1456" i="7"/>
  <c r="H1457" i="7"/>
  <c r="H1458" i="7"/>
  <c r="H1459" i="7"/>
  <c r="H1460" i="7"/>
  <c r="H1461" i="7"/>
  <c r="H1462" i="7"/>
  <c r="H1463" i="7"/>
  <c r="H1464" i="7"/>
  <c r="H1465" i="7"/>
  <c r="H1466" i="7"/>
  <c r="H1467" i="7"/>
  <c r="H1468" i="7"/>
  <c r="H1469" i="7"/>
  <c r="H1470" i="7"/>
  <c r="H1471" i="7"/>
  <c r="H1472" i="7"/>
  <c r="H1473" i="7"/>
  <c r="H1474" i="7"/>
  <c r="H1475" i="7"/>
  <c r="H1476" i="7"/>
  <c r="H1477" i="7"/>
  <c r="H1478" i="7"/>
  <c r="H1479" i="7"/>
  <c r="H1480" i="7"/>
  <c r="H1481" i="7"/>
  <c r="H1482" i="7"/>
  <c r="H1483" i="7"/>
  <c r="H1484" i="7"/>
  <c r="H1485" i="7"/>
  <c r="H1486" i="7"/>
  <c r="H1487" i="7"/>
  <c r="H1488" i="7"/>
  <c r="H1489" i="7"/>
  <c r="H1490" i="7"/>
  <c r="H1491" i="7"/>
  <c r="H1492" i="7"/>
  <c r="H1493" i="7"/>
  <c r="H1494" i="7"/>
  <c r="H1495" i="7"/>
  <c r="H1496" i="7"/>
  <c r="H1497" i="7"/>
  <c r="H1498" i="7"/>
  <c r="H1499" i="7"/>
  <c r="H1500" i="7"/>
  <c r="H1501" i="7"/>
  <c r="H1502" i="7"/>
  <c r="H1503" i="7"/>
  <c r="H1504" i="7"/>
  <c r="H1505" i="7"/>
  <c r="H1506" i="7"/>
  <c r="H1507" i="7"/>
  <c r="H1508" i="7"/>
  <c r="H1509" i="7"/>
  <c r="H1510" i="7"/>
  <c r="H1511" i="7"/>
  <c r="H1512" i="7"/>
  <c r="H1513" i="7"/>
  <c r="H1514" i="7"/>
  <c r="H1515" i="7"/>
  <c r="H1516" i="7"/>
  <c r="H1517" i="7"/>
  <c r="H1518" i="7"/>
  <c r="H1519" i="7"/>
  <c r="H1520" i="7"/>
  <c r="H1521" i="7"/>
  <c r="H1522" i="7"/>
  <c r="H1523" i="7"/>
  <c r="H1524" i="7"/>
  <c r="H1525" i="7"/>
  <c r="H1526" i="7"/>
  <c r="H1527" i="7"/>
  <c r="H1528" i="7"/>
  <c r="H1529" i="7"/>
  <c r="H1530" i="7"/>
  <c r="H1531" i="7"/>
  <c r="H1532" i="7"/>
  <c r="H1533" i="7"/>
  <c r="H1534" i="7"/>
  <c r="H1535" i="7"/>
  <c r="H1536" i="7"/>
  <c r="H1537" i="7"/>
  <c r="H1538" i="7"/>
  <c r="H1539" i="7"/>
  <c r="H1540" i="7"/>
  <c r="H1541" i="7"/>
  <c r="H1542" i="7"/>
  <c r="H1543" i="7"/>
  <c r="H1544" i="7"/>
  <c r="H1545" i="7"/>
  <c r="H1546" i="7"/>
  <c r="H1547" i="7"/>
  <c r="H1548" i="7"/>
  <c r="H1549" i="7"/>
  <c r="H1550" i="7"/>
  <c r="H1551" i="7"/>
  <c r="H1552" i="7"/>
  <c r="H1553" i="7"/>
  <c r="H1554" i="7"/>
  <c r="H1555" i="7"/>
  <c r="H1556" i="7"/>
  <c r="H1557" i="7"/>
  <c r="H1558" i="7"/>
  <c r="H1559" i="7"/>
  <c r="H1560" i="7"/>
  <c r="H1561" i="7"/>
  <c r="H1562" i="7"/>
  <c r="H1563" i="7"/>
  <c r="H1564" i="7"/>
  <c r="H1565" i="7"/>
  <c r="H1566" i="7"/>
  <c r="H1567" i="7"/>
  <c r="H1568" i="7"/>
  <c r="H1569" i="7"/>
  <c r="H1570" i="7"/>
  <c r="H1571" i="7"/>
  <c r="H1572" i="7"/>
  <c r="H1573" i="7"/>
  <c r="H1574" i="7"/>
  <c r="H1575" i="7"/>
  <c r="H1576" i="7"/>
  <c r="H1577" i="7"/>
  <c r="H1578" i="7"/>
  <c r="H1579" i="7"/>
  <c r="H1580" i="7"/>
  <c r="H1581" i="7"/>
  <c r="H1582" i="7"/>
  <c r="H1583" i="7"/>
  <c r="H1584" i="7"/>
  <c r="H1585" i="7"/>
  <c r="H1586" i="7"/>
  <c r="H1587" i="7"/>
  <c r="H1588" i="7"/>
  <c r="H1589" i="7"/>
  <c r="H1590" i="7"/>
  <c r="H1591" i="7"/>
  <c r="H1592" i="7"/>
  <c r="H1593" i="7"/>
  <c r="H1594" i="7"/>
  <c r="H1595" i="7"/>
  <c r="H1596" i="7"/>
  <c r="H1597" i="7"/>
  <c r="H1598" i="7"/>
  <c r="H1599" i="7"/>
  <c r="H1600" i="7"/>
  <c r="H1601" i="7"/>
  <c r="H1602" i="7"/>
  <c r="H1603" i="7"/>
  <c r="H1604" i="7"/>
  <c r="H1605" i="7"/>
  <c r="H1606" i="7"/>
  <c r="H1607" i="7"/>
  <c r="H1608" i="7"/>
  <c r="H1609" i="7"/>
  <c r="H1610" i="7"/>
  <c r="H1611" i="7"/>
  <c r="H1612" i="7"/>
  <c r="H1613" i="7"/>
  <c r="H1614" i="7"/>
  <c r="H1615" i="7"/>
  <c r="H1616" i="7"/>
  <c r="H1617" i="7"/>
  <c r="H1618" i="7"/>
  <c r="H1619" i="7"/>
  <c r="H1620" i="7"/>
  <c r="H1621" i="7"/>
  <c r="H1622" i="7"/>
  <c r="H1623" i="7"/>
  <c r="H1624" i="7"/>
  <c r="H1625" i="7"/>
  <c r="H1626" i="7"/>
  <c r="H1627" i="7"/>
  <c r="H1628" i="7"/>
  <c r="H1629" i="7"/>
  <c r="H1630" i="7"/>
  <c r="H1631" i="7"/>
  <c r="H1632" i="7"/>
  <c r="H1633" i="7"/>
  <c r="H1634" i="7"/>
  <c r="H1635" i="7"/>
  <c r="H1636" i="7"/>
  <c r="H1637" i="7"/>
  <c r="H1638" i="7"/>
  <c r="H1639" i="7"/>
  <c r="H1640" i="7"/>
  <c r="H1641" i="7"/>
  <c r="H1642" i="7"/>
  <c r="H1643" i="7"/>
  <c r="H1644" i="7"/>
  <c r="H1645" i="7"/>
  <c r="H1646" i="7"/>
  <c r="H1647" i="7"/>
  <c r="H1648" i="7"/>
  <c r="H1649" i="7"/>
  <c r="H1650" i="7"/>
  <c r="H1651" i="7"/>
  <c r="H1652" i="7"/>
  <c r="H1653" i="7"/>
  <c r="H1654" i="7"/>
  <c r="H1655" i="7"/>
  <c r="H1656" i="7"/>
  <c r="H1657" i="7"/>
  <c r="H1658" i="7"/>
  <c r="H1659" i="7"/>
  <c r="H1660" i="7"/>
  <c r="H1661" i="7"/>
  <c r="H1662" i="7"/>
  <c r="H1663" i="7"/>
  <c r="H1664" i="7"/>
  <c r="H1665" i="7"/>
  <c r="H1666" i="7"/>
  <c r="H1667" i="7"/>
  <c r="H1668" i="7"/>
  <c r="H1669" i="7"/>
  <c r="H1670" i="7"/>
  <c r="H1671" i="7"/>
  <c r="H1672" i="7"/>
  <c r="H1673" i="7"/>
  <c r="H1674" i="7"/>
  <c r="H1675" i="7"/>
  <c r="H1676" i="7"/>
  <c r="H1677" i="7"/>
  <c r="H1678" i="7"/>
  <c r="H1679" i="7"/>
  <c r="H1680" i="7"/>
  <c r="H1681" i="7"/>
  <c r="H1682" i="7"/>
  <c r="H1683" i="7"/>
  <c r="H1684" i="7"/>
  <c r="H1685" i="7"/>
  <c r="H1686" i="7"/>
  <c r="H1687" i="7"/>
  <c r="H1688" i="7"/>
  <c r="H1689" i="7"/>
  <c r="H1690" i="7"/>
  <c r="H1691" i="7"/>
  <c r="H1692" i="7"/>
  <c r="H1693" i="7"/>
  <c r="H1694" i="7"/>
  <c r="H1695" i="7"/>
  <c r="H1696" i="7"/>
  <c r="H1697" i="7"/>
  <c r="H1698" i="7"/>
  <c r="H1699" i="7"/>
  <c r="H1700" i="7"/>
  <c r="H1701" i="7"/>
  <c r="H1702" i="7"/>
  <c r="H1703" i="7"/>
  <c r="H1704" i="7"/>
  <c r="H1705" i="7"/>
  <c r="H1706" i="7"/>
  <c r="H1707" i="7"/>
  <c r="H1708" i="7"/>
  <c r="H1709" i="7"/>
  <c r="H1710" i="7"/>
  <c r="H1711" i="7"/>
  <c r="H1712" i="7"/>
  <c r="H1713" i="7"/>
  <c r="H1714" i="7"/>
  <c r="H1715" i="7"/>
  <c r="H1716" i="7"/>
  <c r="H1717" i="7"/>
  <c r="H1718" i="7"/>
  <c r="H1719" i="7"/>
  <c r="H1720" i="7"/>
  <c r="H1721" i="7"/>
  <c r="H1722" i="7"/>
  <c r="H1723" i="7"/>
  <c r="H1724" i="7"/>
  <c r="H1725" i="7"/>
  <c r="H1726" i="7"/>
  <c r="H1727" i="7"/>
  <c r="H1728" i="7"/>
  <c r="H1729" i="7"/>
  <c r="H1730" i="7"/>
  <c r="H1731" i="7"/>
  <c r="H1732" i="7"/>
  <c r="H1733" i="7"/>
  <c r="H1734" i="7"/>
  <c r="H1735" i="7"/>
  <c r="H1736" i="7"/>
  <c r="H1737" i="7"/>
  <c r="H1738" i="7"/>
  <c r="H1739" i="7"/>
  <c r="H1740" i="7"/>
  <c r="H1741" i="7"/>
  <c r="H1742" i="7"/>
  <c r="H1743" i="7"/>
  <c r="H1744" i="7"/>
  <c r="H1745" i="7"/>
  <c r="H1746" i="7"/>
  <c r="H1747" i="7"/>
  <c r="H1748" i="7"/>
  <c r="H1749" i="7"/>
  <c r="H1750" i="7"/>
  <c r="H1751" i="7"/>
  <c r="H1752" i="7"/>
  <c r="H1753" i="7"/>
  <c r="H1754" i="7"/>
  <c r="H1755" i="7"/>
  <c r="H1756" i="7"/>
  <c r="H1757" i="7"/>
  <c r="H1758" i="7"/>
  <c r="H1759" i="7"/>
  <c r="H1760" i="7"/>
  <c r="H1761" i="7"/>
  <c r="H1762" i="7"/>
  <c r="H1763" i="7"/>
  <c r="H1764" i="7"/>
  <c r="H1765" i="7"/>
  <c r="H1766" i="7"/>
  <c r="H1767" i="7"/>
  <c r="H1768" i="7"/>
  <c r="H1769" i="7"/>
  <c r="H1770" i="7"/>
  <c r="H1771" i="7"/>
  <c r="H1772" i="7"/>
  <c r="H1773" i="7"/>
  <c r="H1774" i="7"/>
  <c r="H1775" i="7"/>
  <c r="H1776" i="7"/>
  <c r="H1777" i="7"/>
  <c r="H1778" i="7"/>
  <c r="H1779" i="7"/>
  <c r="H1780" i="7"/>
  <c r="H1781" i="7"/>
  <c r="H1782" i="7"/>
  <c r="H1783" i="7"/>
  <c r="H1784" i="7"/>
  <c r="H1785" i="7"/>
  <c r="H1786" i="7"/>
  <c r="H1787" i="7"/>
  <c r="H1788" i="7"/>
  <c r="H1789" i="7"/>
  <c r="H1790" i="7"/>
  <c r="H1791" i="7"/>
  <c r="H1792" i="7"/>
  <c r="H1793" i="7"/>
  <c r="H1794" i="7"/>
  <c r="H1795" i="7"/>
  <c r="H1796" i="7"/>
  <c r="H1797" i="7"/>
  <c r="H1798" i="7"/>
  <c r="H1799" i="7"/>
  <c r="H1800" i="7"/>
  <c r="H1801" i="7"/>
  <c r="H1802" i="7"/>
  <c r="H1803" i="7"/>
  <c r="H1804" i="7"/>
  <c r="H1805" i="7"/>
  <c r="H1806" i="7"/>
  <c r="H1807" i="7"/>
  <c r="H1808" i="7"/>
  <c r="H1809" i="7"/>
  <c r="H1810" i="7"/>
  <c r="H1811" i="7"/>
  <c r="H1812" i="7"/>
  <c r="H1813" i="7"/>
  <c r="H1814" i="7"/>
  <c r="H1815" i="7"/>
  <c r="H1816" i="7"/>
  <c r="H1817" i="7"/>
  <c r="H1818" i="7"/>
  <c r="H1819" i="7"/>
  <c r="H1820" i="7"/>
  <c r="H1821" i="7"/>
  <c r="H1822" i="7"/>
  <c r="H1823" i="7"/>
  <c r="H1824" i="7"/>
  <c r="H1825" i="7"/>
  <c r="H1826" i="7"/>
  <c r="H1827" i="7"/>
  <c r="H1828" i="7"/>
  <c r="H1829" i="7"/>
  <c r="H1830" i="7"/>
  <c r="H1831" i="7"/>
  <c r="H1832" i="7"/>
  <c r="H1833" i="7"/>
  <c r="H1834" i="7"/>
  <c r="H1835" i="7"/>
  <c r="H1836" i="7"/>
  <c r="H1837" i="7"/>
  <c r="H1838" i="7"/>
  <c r="H1839" i="7"/>
  <c r="H1840" i="7"/>
  <c r="H1841" i="7"/>
  <c r="H1842" i="7"/>
  <c r="H1843" i="7"/>
  <c r="H1844" i="7"/>
  <c r="H1845" i="7"/>
  <c r="H1846" i="7"/>
  <c r="H1847" i="7"/>
  <c r="H1848" i="7"/>
  <c r="H1849" i="7"/>
  <c r="H1850" i="7"/>
  <c r="H1851" i="7"/>
  <c r="H1852" i="7"/>
  <c r="H1853" i="7"/>
  <c r="H1854" i="7"/>
  <c r="H1855" i="7"/>
  <c r="H1856" i="7"/>
  <c r="H1857" i="7"/>
  <c r="H1858" i="7"/>
  <c r="H1859" i="7"/>
  <c r="H1860" i="7"/>
  <c r="H1861" i="7"/>
  <c r="H1862" i="7"/>
  <c r="H1863" i="7"/>
  <c r="H1864" i="7"/>
  <c r="H1865" i="7"/>
  <c r="H1866" i="7"/>
  <c r="H1867" i="7"/>
  <c r="H1868" i="7"/>
  <c r="H1869" i="7"/>
  <c r="H1870" i="7"/>
  <c r="H1871" i="7"/>
  <c r="H1872" i="7"/>
  <c r="H1873" i="7"/>
  <c r="H1874" i="7"/>
  <c r="H1875" i="7"/>
  <c r="H1876" i="7"/>
  <c r="H1877" i="7"/>
  <c r="H1878" i="7"/>
  <c r="H1879" i="7"/>
  <c r="H1880" i="7"/>
  <c r="H1881" i="7"/>
  <c r="H1882" i="7"/>
  <c r="H1883" i="7"/>
  <c r="H1884" i="7"/>
  <c r="H1885" i="7"/>
  <c r="H1886" i="7"/>
  <c r="H1887" i="7"/>
  <c r="H1888" i="7"/>
  <c r="H1889" i="7"/>
  <c r="H1890" i="7"/>
  <c r="H1891" i="7"/>
  <c r="H1892" i="7"/>
  <c r="H1893" i="7"/>
  <c r="H1894" i="7"/>
  <c r="H1895" i="7"/>
  <c r="H1896" i="7"/>
  <c r="H1897" i="7"/>
  <c r="H1898" i="7"/>
  <c r="H1899" i="7"/>
  <c r="H1900" i="7"/>
  <c r="H1901" i="7"/>
  <c r="H1902" i="7"/>
  <c r="H1903" i="7"/>
  <c r="H1904" i="7"/>
  <c r="H1905" i="7"/>
  <c r="H1906" i="7"/>
  <c r="H1907" i="7"/>
  <c r="H1908" i="7"/>
  <c r="H1909" i="7"/>
  <c r="H1910" i="7"/>
  <c r="H1911" i="7"/>
  <c r="H1912" i="7"/>
  <c r="H1913" i="7"/>
  <c r="H1914" i="7"/>
  <c r="H1915" i="7"/>
  <c r="H1916" i="7"/>
  <c r="H1917" i="7"/>
  <c r="H1918" i="7"/>
  <c r="H1919" i="7"/>
  <c r="H1920" i="7"/>
  <c r="H1921" i="7"/>
  <c r="H1922" i="7"/>
  <c r="H1923" i="7"/>
  <c r="H1924" i="7"/>
  <c r="H1925" i="7"/>
  <c r="H1926" i="7"/>
  <c r="H1927" i="7"/>
  <c r="H1928" i="7"/>
  <c r="H1929" i="7"/>
  <c r="H1930" i="7"/>
  <c r="H1931" i="7"/>
  <c r="H1932" i="7"/>
  <c r="H1933" i="7"/>
  <c r="H1934" i="7"/>
  <c r="H1935" i="7"/>
  <c r="H1936" i="7"/>
  <c r="H1937" i="7"/>
  <c r="H1938" i="7"/>
  <c r="H1939" i="7"/>
  <c r="H1940" i="7"/>
  <c r="H1941" i="7"/>
  <c r="H1942" i="7"/>
  <c r="H1943" i="7"/>
  <c r="H1944" i="7"/>
  <c r="H1945" i="7"/>
  <c r="H1946" i="7"/>
  <c r="H1947" i="7"/>
  <c r="H1948" i="7"/>
  <c r="H1949" i="7"/>
  <c r="H1950" i="7"/>
  <c r="H1951" i="7"/>
  <c r="H1952" i="7"/>
  <c r="H1953" i="7"/>
  <c r="H1954" i="7"/>
  <c r="H1955" i="7"/>
  <c r="H1956" i="7"/>
  <c r="H1957" i="7"/>
  <c r="H1958" i="7"/>
  <c r="H1959" i="7"/>
  <c r="H1960" i="7"/>
  <c r="H1961" i="7"/>
  <c r="H1962" i="7"/>
  <c r="H1963" i="7"/>
  <c r="H1964" i="7"/>
  <c r="H1965" i="7"/>
  <c r="H1966" i="7"/>
  <c r="H1967" i="7"/>
  <c r="H1968" i="7"/>
  <c r="H1969" i="7"/>
  <c r="H1970" i="7"/>
  <c r="H1971" i="7"/>
  <c r="H1972" i="7"/>
  <c r="H1973" i="7"/>
  <c r="H1974" i="7"/>
  <c r="H1975" i="7"/>
  <c r="H1976" i="7"/>
  <c r="H1977" i="7"/>
  <c r="H1978" i="7"/>
  <c r="H1979" i="7"/>
  <c r="H1980" i="7"/>
  <c r="H1981" i="7"/>
  <c r="H1982" i="7"/>
  <c r="H1983" i="7"/>
  <c r="H1984" i="7"/>
  <c r="H1985" i="7"/>
  <c r="H1986" i="7"/>
  <c r="H1987" i="7"/>
  <c r="H1988" i="7"/>
  <c r="H1989" i="7"/>
  <c r="H1990" i="7"/>
  <c r="H1991" i="7"/>
  <c r="H1992" i="7"/>
  <c r="H1993" i="7"/>
  <c r="H1994" i="7"/>
  <c r="H1995" i="7"/>
  <c r="H1996" i="7"/>
  <c r="H1997" i="7"/>
  <c r="H1998" i="7"/>
  <c r="H1999" i="7"/>
  <c r="H2000" i="7"/>
  <c r="B12" i="7"/>
  <c r="H10" i="7"/>
  <c r="E5" i="2" l="1" a="1"/>
  <c r="E5" i="2" s="1"/>
  <c r="AG5" i="2" l="1"/>
  <c r="AH5" i="2"/>
  <c r="AM5" i="2"/>
  <c r="AK5" i="2"/>
  <c r="J5" i="2"/>
  <c r="E2000" i="7"/>
  <c r="D2000" i="7"/>
  <c r="C2000" i="7"/>
  <c r="B2000" i="7"/>
  <c r="E1999" i="7"/>
  <c r="D1999" i="7"/>
  <c r="C1999" i="7"/>
  <c r="B1999" i="7"/>
  <c r="E1998" i="7"/>
  <c r="D1998" i="7"/>
  <c r="C1998" i="7"/>
  <c r="B1998" i="7"/>
  <c r="E1997" i="7"/>
  <c r="D1997" i="7"/>
  <c r="C1997" i="7"/>
  <c r="B1997" i="7"/>
  <c r="E1996" i="7"/>
  <c r="D1996" i="7"/>
  <c r="C1996" i="7"/>
  <c r="B1996" i="7"/>
  <c r="E1995" i="7"/>
  <c r="D1995" i="7"/>
  <c r="C1995" i="7"/>
  <c r="B1995" i="7"/>
  <c r="E1994" i="7"/>
  <c r="D1994" i="7"/>
  <c r="C1994" i="7"/>
  <c r="B1994" i="7"/>
  <c r="E1993" i="7"/>
  <c r="D1993" i="7"/>
  <c r="C1993" i="7"/>
  <c r="B1993" i="7"/>
  <c r="E1992" i="7"/>
  <c r="D1992" i="7"/>
  <c r="C1992" i="7"/>
  <c r="B1992" i="7"/>
  <c r="E1991" i="7"/>
  <c r="D1991" i="7"/>
  <c r="C1991" i="7"/>
  <c r="B1991" i="7"/>
  <c r="E1990" i="7"/>
  <c r="D1990" i="7"/>
  <c r="C1990" i="7"/>
  <c r="B1990" i="7"/>
  <c r="E1989" i="7"/>
  <c r="D1989" i="7"/>
  <c r="C1989" i="7"/>
  <c r="B1989" i="7"/>
  <c r="E1988" i="7"/>
  <c r="D1988" i="7"/>
  <c r="C1988" i="7"/>
  <c r="B1988" i="7"/>
  <c r="E1987" i="7"/>
  <c r="D1987" i="7"/>
  <c r="C1987" i="7"/>
  <c r="B1987" i="7"/>
  <c r="E1986" i="7"/>
  <c r="D1986" i="7"/>
  <c r="C1986" i="7"/>
  <c r="B1986" i="7"/>
  <c r="E1985" i="7"/>
  <c r="D1985" i="7"/>
  <c r="C1985" i="7"/>
  <c r="B1985" i="7"/>
  <c r="E1984" i="7"/>
  <c r="D1984" i="7"/>
  <c r="C1984" i="7"/>
  <c r="B1984" i="7"/>
  <c r="E1983" i="7"/>
  <c r="D1983" i="7"/>
  <c r="C1983" i="7"/>
  <c r="B1983" i="7"/>
  <c r="E1982" i="7"/>
  <c r="D1982" i="7"/>
  <c r="C1982" i="7"/>
  <c r="B1982" i="7"/>
  <c r="E1981" i="7"/>
  <c r="D1981" i="7"/>
  <c r="C1981" i="7"/>
  <c r="B1981" i="7"/>
  <c r="E1980" i="7"/>
  <c r="D1980" i="7"/>
  <c r="C1980" i="7"/>
  <c r="B1980" i="7"/>
  <c r="E1979" i="7"/>
  <c r="D1979" i="7"/>
  <c r="C1979" i="7"/>
  <c r="B1979" i="7"/>
  <c r="E1978" i="7"/>
  <c r="D1978" i="7"/>
  <c r="C1978" i="7"/>
  <c r="B1978" i="7"/>
  <c r="E1977" i="7"/>
  <c r="D1977" i="7"/>
  <c r="C1977" i="7"/>
  <c r="B1977" i="7"/>
  <c r="E1976" i="7"/>
  <c r="D1976" i="7"/>
  <c r="C1976" i="7"/>
  <c r="B1976" i="7"/>
  <c r="E1975" i="7"/>
  <c r="D1975" i="7"/>
  <c r="C1975" i="7"/>
  <c r="B1975" i="7"/>
  <c r="E1974" i="7"/>
  <c r="D1974" i="7"/>
  <c r="C1974" i="7"/>
  <c r="B1974" i="7"/>
  <c r="E1973" i="7"/>
  <c r="D1973" i="7"/>
  <c r="C1973" i="7"/>
  <c r="B1973" i="7"/>
  <c r="E1972" i="7"/>
  <c r="D1972" i="7"/>
  <c r="C1972" i="7"/>
  <c r="B1972" i="7"/>
  <c r="E1971" i="7"/>
  <c r="D1971" i="7"/>
  <c r="C1971" i="7"/>
  <c r="B1971" i="7"/>
  <c r="E1970" i="7"/>
  <c r="D1970" i="7"/>
  <c r="C1970" i="7"/>
  <c r="B1970" i="7"/>
  <c r="E1969" i="7"/>
  <c r="D1969" i="7"/>
  <c r="C1969" i="7"/>
  <c r="B1969" i="7"/>
  <c r="E1968" i="7"/>
  <c r="D1968" i="7"/>
  <c r="C1968" i="7"/>
  <c r="B1968" i="7"/>
  <c r="E1967" i="7"/>
  <c r="D1967" i="7"/>
  <c r="C1967" i="7"/>
  <c r="B1967" i="7"/>
  <c r="E1966" i="7"/>
  <c r="D1966" i="7"/>
  <c r="C1966" i="7"/>
  <c r="B1966" i="7"/>
  <c r="E1965" i="7"/>
  <c r="D1965" i="7"/>
  <c r="C1965" i="7"/>
  <c r="B1965" i="7"/>
  <c r="E1964" i="7"/>
  <c r="D1964" i="7"/>
  <c r="C1964" i="7"/>
  <c r="B1964" i="7"/>
  <c r="E1963" i="7"/>
  <c r="D1963" i="7"/>
  <c r="C1963" i="7"/>
  <c r="B1963" i="7"/>
  <c r="E1962" i="7"/>
  <c r="D1962" i="7"/>
  <c r="C1962" i="7"/>
  <c r="B1962" i="7"/>
  <c r="E1961" i="7"/>
  <c r="D1961" i="7"/>
  <c r="C1961" i="7"/>
  <c r="B1961" i="7"/>
  <c r="E1960" i="7"/>
  <c r="D1960" i="7"/>
  <c r="C1960" i="7"/>
  <c r="B1960" i="7"/>
  <c r="E1959" i="7"/>
  <c r="D1959" i="7"/>
  <c r="C1959" i="7"/>
  <c r="B1959" i="7"/>
  <c r="E1958" i="7"/>
  <c r="D1958" i="7"/>
  <c r="C1958" i="7"/>
  <c r="B1958" i="7"/>
  <c r="E1957" i="7"/>
  <c r="D1957" i="7"/>
  <c r="C1957" i="7"/>
  <c r="B1957" i="7"/>
  <c r="E1956" i="7"/>
  <c r="D1956" i="7"/>
  <c r="C1956" i="7"/>
  <c r="B1956" i="7"/>
  <c r="E1955" i="7"/>
  <c r="D1955" i="7"/>
  <c r="C1955" i="7"/>
  <c r="B1955" i="7"/>
  <c r="E1954" i="7"/>
  <c r="D1954" i="7"/>
  <c r="C1954" i="7"/>
  <c r="B1954" i="7"/>
  <c r="E1953" i="7"/>
  <c r="D1953" i="7"/>
  <c r="C1953" i="7"/>
  <c r="B1953" i="7"/>
  <c r="E1952" i="7"/>
  <c r="D1952" i="7"/>
  <c r="C1952" i="7"/>
  <c r="B1952" i="7"/>
  <c r="E1951" i="7"/>
  <c r="D1951" i="7"/>
  <c r="C1951" i="7"/>
  <c r="B1951" i="7"/>
  <c r="E1950" i="7"/>
  <c r="D1950" i="7"/>
  <c r="C1950" i="7"/>
  <c r="B1950" i="7"/>
  <c r="E1949" i="7"/>
  <c r="D1949" i="7"/>
  <c r="C1949" i="7"/>
  <c r="B1949" i="7"/>
  <c r="E1948" i="7"/>
  <c r="D1948" i="7"/>
  <c r="C1948" i="7"/>
  <c r="B1948" i="7"/>
  <c r="E1947" i="7"/>
  <c r="D1947" i="7"/>
  <c r="C1947" i="7"/>
  <c r="B1947" i="7"/>
  <c r="E1946" i="7"/>
  <c r="D1946" i="7"/>
  <c r="C1946" i="7"/>
  <c r="B1946" i="7"/>
  <c r="E1945" i="7"/>
  <c r="D1945" i="7"/>
  <c r="C1945" i="7"/>
  <c r="B1945" i="7"/>
  <c r="E1944" i="7"/>
  <c r="D1944" i="7"/>
  <c r="C1944" i="7"/>
  <c r="B1944" i="7"/>
  <c r="E1943" i="7"/>
  <c r="D1943" i="7"/>
  <c r="C1943" i="7"/>
  <c r="B1943" i="7"/>
  <c r="E1942" i="7"/>
  <c r="D1942" i="7"/>
  <c r="C1942" i="7"/>
  <c r="B1942" i="7"/>
  <c r="E1941" i="7"/>
  <c r="D1941" i="7"/>
  <c r="C1941" i="7"/>
  <c r="B1941" i="7"/>
  <c r="E1940" i="7"/>
  <c r="D1940" i="7"/>
  <c r="C1940" i="7"/>
  <c r="B1940" i="7"/>
  <c r="E1939" i="7"/>
  <c r="D1939" i="7"/>
  <c r="C1939" i="7"/>
  <c r="B1939" i="7"/>
  <c r="E1938" i="7"/>
  <c r="D1938" i="7"/>
  <c r="C1938" i="7"/>
  <c r="B1938" i="7"/>
  <c r="E1937" i="7"/>
  <c r="D1937" i="7"/>
  <c r="C1937" i="7"/>
  <c r="B1937" i="7"/>
  <c r="E1936" i="7"/>
  <c r="D1936" i="7"/>
  <c r="C1936" i="7"/>
  <c r="B1936" i="7"/>
  <c r="E1935" i="7"/>
  <c r="D1935" i="7"/>
  <c r="C1935" i="7"/>
  <c r="B1935" i="7"/>
  <c r="E1934" i="7"/>
  <c r="D1934" i="7"/>
  <c r="C1934" i="7"/>
  <c r="B1934" i="7"/>
  <c r="E1933" i="7"/>
  <c r="D1933" i="7"/>
  <c r="C1933" i="7"/>
  <c r="B1933" i="7"/>
  <c r="E1932" i="7"/>
  <c r="D1932" i="7"/>
  <c r="C1932" i="7"/>
  <c r="B1932" i="7"/>
  <c r="E1931" i="7"/>
  <c r="D1931" i="7"/>
  <c r="C1931" i="7"/>
  <c r="B1931" i="7"/>
  <c r="E1930" i="7"/>
  <c r="D1930" i="7"/>
  <c r="C1930" i="7"/>
  <c r="B1930" i="7"/>
  <c r="E1929" i="7"/>
  <c r="D1929" i="7"/>
  <c r="C1929" i="7"/>
  <c r="B1929" i="7"/>
  <c r="E1928" i="7"/>
  <c r="D1928" i="7"/>
  <c r="C1928" i="7"/>
  <c r="B1928" i="7"/>
  <c r="E1927" i="7"/>
  <c r="D1927" i="7"/>
  <c r="C1927" i="7"/>
  <c r="B1927" i="7"/>
  <c r="E1926" i="7"/>
  <c r="D1926" i="7"/>
  <c r="C1926" i="7"/>
  <c r="B1926" i="7"/>
  <c r="E1925" i="7"/>
  <c r="D1925" i="7"/>
  <c r="C1925" i="7"/>
  <c r="B1925" i="7"/>
  <c r="E1924" i="7"/>
  <c r="D1924" i="7"/>
  <c r="C1924" i="7"/>
  <c r="B1924" i="7"/>
  <c r="E1923" i="7"/>
  <c r="D1923" i="7"/>
  <c r="C1923" i="7"/>
  <c r="B1923" i="7"/>
  <c r="E1922" i="7"/>
  <c r="D1922" i="7"/>
  <c r="C1922" i="7"/>
  <c r="B1922" i="7"/>
  <c r="E1921" i="7"/>
  <c r="D1921" i="7"/>
  <c r="C1921" i="7"/>
  <c r="B1921" i="7"/>
  <c r="E1920" i="7"/>
  <c r="D1920" i="7"/>
  <c r="C1920" i="7"/>
  <c r="B1920" i="7"/>
  <c r="E1919" i="7"/>
  <c r="D1919" i="7"/>
  <c r="C1919" i="7"/>
  <c r="B1919" i="7"/>
  <c r="E1918" i="7"/>
  <c r="D1918" i="7"/>
  <c r="C1918" i="7"/>
  <c r="B1918" i="7"/>
  <c r="E1917" i="7"/>
  <c r="D1917" i="7"/>
  <c r="C1917" i="7"/>
  <c r="B1917" i="7"/>
  <c r="E1916" i="7"/>
  <c r="D1916" i="7"/>
  <c r="C1916" i="7"/>
  <c r="B1916" i="7"/>
  <c r="E1915" i="7"/>
  <c r="D1915" i="7"/>
  <c r="C1915" i="7"/>
  <c r="B1915" i="7"/>
  <c r="E1914" i="7"/>
  <c r="D1914" i="7"/>
  <c r="C1914" i="7"/>
  <c r="B1914" i="7"/>
  <c r="E1913" i="7"/>
  <c r="D1913" i="7"/>
  <c r="C1913" i="7"/>
  <c r="B1913" i="7"/>
  <c r="E1912" i="7"/>
  <c r="D1912" i="7"/>
  <c r="C1912" i="7"/>
  <c r="B1912" i="7"/>
  <c r="E1911" i="7"/>
  <c r="D1911" i="7"/>
  <c r="C1911" i="7"/>
  <c r="B1911" i="7"/>
  <c r="E1910" i="7"/>
  <c r="D1910" i="7"/>
  <c r="C1910" i="7"/>
  <c r="B1910" i="7"/>
  <c r="E1909" i="7"/>
  <c r="D1909" i="7"/>
  <c r="C1909" i="7"/>
  <c r="B1909" i="7"/>
  <c r="E1908" i="7"/>
  <c r="D1908" i="7"/>
  <c r="C1908" i="7"/>
  <c r="B1908" i="7"/>
  <c r="E1907" i="7"/>
  <c r="D1907" i="7"/>
  <c r="C1907" i="7"/>
  <c r="B1907" i="7"/>
  <c r="E1906" i="7"/>
  <c r="D1906" i="7"/>
  <c r="C1906" i="7"/>
  <c r="B1906" i="7"/>
  <c r="E1905" i="7"/>
  <c r="D1905" i="7"/>
  <c r="C1905" i="7"/>
  <c r="B1905" i="7"/>
  <c r="E1904" i="7"/>
  <c r="D1904" i="7"/>
  <c r="C1904" i="7"/>
  <c r="B1904" i="7"/>
  <c r="E1903" i="7"/>
  <c r="D1903" i="7"/>
  <c r="C1903" i="7"/>
  <c r="B1903" i="7"/>
  <c r="E1902" i="7"/>
  <c r="D1902" i="7"/>
  <c r="C1902" i="7"/>
  <c r="B1902" i="7"/>
  <c r="E1901" i="7"/>
  <c r="D1901" i="7"/>
  <c r="C1901" i="7"/>
  <c r="B1901" i="7"/>
  <c r="E1900" i="7"/>
  <c r="D1900" i="7"/>
  <c r="C1900" i="7"/>
  <c r="B1900" i="7"/>
  <c r="E1899" i="7"/>
  <c r="D1899" i="7"/>
  <c r="C1899" i="7"/>
  <c r="B1899" i="7"/>
  <c r="E1898" i="7"/>
  <c r="D1898" i="7"/>
  <c r="C1898" i="7"/>
  <c r="B1898" i="7"/>
  <c r="E1897" i="7"/>
  <c r="D1897" i="7"/>
  <c r="C1897" i="7"/>
  <c r="B1897" i="7"/>
  <c r="E1896" i="7"/>
  <c r="D1896" i="7"/>
  <c r="C1896" i="7"/>
  <c r="B1896" i="7"/>
  <c r="E1895" i="7"/>
  <c r="D1895" i="7"/>
  <c r="C1895" i="7"/>
  <c r="B1895" i="7"/>
  <c r="E1894" i="7"/>
  <c r="D1894" i="7"/>
  <c r="C1894" i="7"/>
  <c r="B1894" i="7"/>
  <c r="E1893" i="7"/>
  <c r="D1893" i="7"/>
  <c r="C1893" i="7"/>
  <c r="B1893" i="7"/>
  <c r="E1892" i="7"/>
  <c r="D1892" i="7"/>
  <c r="C1892" i="7"/>
  <c r="B1892" i="7"/>
  <c r="E1891" i="7"/>
  <c r="D1891" i="7"/>
  <c r="C1891" i="7"/>
  <c r="B1891" i="7"/>
  <c r="E1890" i="7"/>
  <c r="D1890" i="7"/>
  <c r="C1890" i="7"/>
  <c r="B1890" i="7"/>
  <c r="E1889" i="7"/>
  <c r="D1889" i="7"/>
  <c r="C1889" i="7"/>
  <c r="B1889" i="7"/>
  <c r="E1888" i="7"/>
  <c r="D1888" i="7"/>
  <c r="C1888" i="7"/>
  <c r="B1888" i="7"/>
  <c r="E1887" i="7"/>
  <c r="D1887" i="7"/>
  <c r="C1887" i="7"/>
  <c r="B1887" i="7"/>
  <c r="E1886" i="7"/>
  <c r="D1886" i="7"/>
  <c r="C1886" i="7"/>
  <c r="B1886" i="7"/>
  <c r="E1885" i="7"/>
  <c r="D1885" i="7"/>
  <c r="C1885" i="7"/>
  <c r="B1885" i="7"/>
  <c r="E1884" i="7"/>
  <c r="D1884" i="7"/>
  <c r="C1884" i="7"/>
  <c r="B1884" i="7"/>
  <c r="E1883" i="7"/>
  <c r="D1883" i="7"/>
  <c r="C1883" i="7"/>
  <c r="B1883" i="7"/>
  <c r="E1882" i="7"/>
  <c r="D1882" i="7"/>
  <c r="C1882" i="7"/>
  <c r="B1882" i="7"/>
  <c r="E1881" i="7"/>
  <c r="D1881" i="7"/>
  <c r="C1881" i="7"/>
  <c r="B1881" i="7"/>
  <c r="E1880" i="7"/>
  <c r="D1880" i="7"/>
  <c r="C1880" i="7"/>
  <c r="B1880" i="7"/>
  <c r="E1879" i="7"/>
  <c r="D1879" i="7"/>
  <c r="C1879" i="7"/>
  <c r="B1879" i="7"/>
  <c r="E1878" i="7"/>
  <c r="D1878" i="7"/>
  <c r="C1878" i="7"/>
  <c r="B1878" i="7"/>
  <c r="E1877" i="7"/>
  <c r="D1877" i="7"/>
  <c r="C1877" i="7"/>
  <c r="B1877" i="7"/>
  <c r="E1876" i="7"/>
  <c r="D1876" i="7"/>
  <c r="C1876" i="7"/>
  <c r="B1876" i="7"/>
  <c r="E1875" i="7"/>
  <c r="D1875" i="7"/>
  <c r="C1875" i="7"/>
  <c r="B1875" i="7"/>
  <c r="E1874" i="7"/>
  <c r="D1874" i="7"/>
  <c r="C1874" i="7"/>
  <c r="B1874" i="7"/>
  <c r="E1873" i="7"/>
  <c r="D1873" i="7"/>
  <c r="C1873" i="7"/>
  <c r="B1873" i="7"/>
  <c r="E1872" i="7"/>
  <c r="D1872" i="7"/>
  <c r="C1872" i="7"/>
  <c r="B1872" i="7"/>
  <c r="E1871" i="7"/>
  <c r="D1871" i="7"/>
  <c r="C1871" i="7"/>
  <c r="B1871" i="7"/>
  <c r="E1870" i="7"/>
  <c r="D1870" i="7"/>
  <c r="C1870" i="7"/>
  <c r="B1870" i="7"/>
  <c r="E1869" i="7"/>
  <c r="D1869" i="7"/>
  <c r="C1869" i="7"/>
  <c r="B1869" i="7"/>
  <c r="E1868" i="7"/>
  <c r="D1868" i="7"/>
  <c r="C1868" i="7"/>
  <c r="B1868" i="7"/>
  <c r="E1867" i="7"/>
  <c r="D1867" i="7"/>
  <c r="C1867" i="7"/>
  <c r="B1867" i="7"/>
  <c r="E1866" i="7"/>
  <c r="D1866" i="7"/>
  <c r="C1866" i="7"/>
  <c r="B1866" i="7"/>
  <c r="E1865" i="7"/>
  <c r="D1865" i="7"/>
  <c r="C1865" i="7"/>
  <c r="B1865" i="7"/>
  <c r="E1864" i="7"/>
  <c r="D1864" i="7"/>
  <c r="C1864" i="7"/>
  <c r="B1864" i="7"/>
  <c r="E1863" i="7"/>
  <c r="D1863" i="7"/>
  <c r="C1863" i="7"/>
  <c r="B1863" i="7"/>
  <c r="E1862" i="7"/>
  <c r="D1862" i="7"/>
  <c r="C1862" i="7"/>
  <c r="B1862" i="7"/>
  <c r="E1861" i="7"/>
  <c r="D1861" i="7"/>
  <c r="C1861" i="7"/>
  <c r="B1861" i="7"/>
  <c r="E1860" i="7"/>
  <c r="D1860" i="7"/>
  <c r="C1860" i="7"/>
  <c r="B1860" i="7"/>
  <c r="E1859" i="7"/>
  <c r="D1859" i="7"/>
  <c r="C1859" i="7"/>
  <c r="B1859" i="7"/>
  <c r="E1858" i="7"/>
  <c r="D1858" i="7"/>
  <c r="C1858" i="7"/>
  <c r="B1858" i="7"/>
  <c r="E1857" i="7"/>
  <c r="D1857" i="7"/>
  <c r="C1857" i="7"/>
  <c r="B1857" i="7"/>
  <c r="E1856" i="7"/>
  <c r="D1856" i="7"/>
  <c r="C1856" i="7"/>
  <c r="B1856" i="7"/>
  <c r="E1855" i="7"/>
  <c r="D1855" i="7"/>
  <c r="C1855" i="7"/>
  <c r="B1855" i="7"/>
  <c r="E1854" i="7"/>
  <c r="D1854" i="7"/>
  <c r="C1854" i="7"/>
  <c r="B1854" i="7"/>
  <c r="E1853" i="7"/>
  <c r="D1853" i="7"/>
  <c r="C1853" i="7"/>
  <c r="B1853" i="7"/>
  <c r="E1852" i="7"/>
  <c r="D1852" i="7"/>
  <c r="C1852" i="7"/>
  <c r="B1852" i="7"/>
  <c r="E1851" i="7"/>
  <c r="D1851" i="7"/>
  <c r="C1851" i="7"/>
  <c r="B1851" i="7"/>
  <c r="E1850" i="7"/>
  <c r="D1850" i="7"/>
  <c r="C1850" i="7"/>
  <c r="B1850" i="7"/>
  <c r="E1849" i="7"/>
  <c r="D1849" i="7"/>
  <c r="C1849" i="7"/>
  <c r="B1849" i="7"/>
  <c r="E1848" i="7"/>
  <c r="D1848" i="7"/>
  <c r="C1848" i="7"/>
  <c r="B1848" i="7"/>
  <c r="E1847" i="7"/>
  <c r="D1847" i="7"/>
  <c r="C1847" i="7"/>
  <c r="B1847" i="7"/>
  <c r="E1846" i="7"/>
  <c r="D1846" i="7"/>
  <c r="C1846" i="7"/>
  <c r="B1846" i="7"/>
  <c r="E1845" i="7"/>
  <c r="D1845" i="7"/>
  <c r="C1845" i="7"/>
  <c r="B1845" i="7"/>
  <c r="E1844" i="7"/>
  <c r="D1844" i="7"/>
  <c r="C1844" i="7"/>
  <c r="B1844" i="7"/>
  <c r="E1843" i="7"/>
  <c r="D1843" i="7"/>
  <c r="C1843" i="7"/>
  <c r="B1843" i="7"/>
  <c r="E1842" i="7"/>
  <c r="D1842" i="7"/>
  <c r="C1842" i="7"/>
  <c r="B1842" i="7"/>
  <c r="E1841" i="7"/>
  <c r="D1841" i="7"/>
  <c r="C1841" i="7"/>
  <c r="B1841" i="7"/>
  <c r="E1840" i="7"/>
  <c r="D1840" i="7"/>
  <c r="C1840" i="7"/>
  <c r="B1840" i="7"/>
  <c r="E1839" i="7"/>
  <c r="D1839" i="7"/>
  <c r="C1839" i="7"/>
  <c r="B1839" i="7"/>
  <c r="E1838" i="7"/>
  <c r="D1838" i="7"/>
  <c r="C1838" i="7"/>
  <c r="B1838" i="7"/>
  <c r="E1837" i="7"/>
  <c r="D1837" i="7"/>
  <c r="C1837" i="7"/>
  <c r="B1837" i="7"/>
  <c r="E1836" i="7"/>
  <c r="D1836" i="7"/>
  <c r="C1836" i="7"/>
  <c r="B1836" i="7"/>
  <c r="E1835" i="7"/>
  <c r="D1835" i="7"/>
  <c r="C1835" i="7"/>
  <c r="B1835" i="7"/>
  <c r="E1834" i="7"/>
  <c r="D1834" i="7"/>
  <c r="C1834" i="7"/>
  <c r="B1834" i="7"/>
  <c r="E1833" i="7"/>
  <c r="D1833" i="7"/>
  <c r="C1833" i="7"/>
  <c r="B1833" i="7"/>
  <c r="E1832" i="7"/>
  <c r="D1832" i="7"/>
  <c r="C1832" i="7"/>
  <c r="B1832" i="7"/>
  <c r="E1831" i="7"/>
  <c r="D1831" i="7"/>
  <c r="C1831" i="7"/>
  <c r="B1831" i="7"/>
  <c r="E1830" i="7"/>
  <c r="D1830" i="7"/>
  <c r="C1830" i="7"/>
  <c r="B1830" i="7"/>
  <c r="E1829" i="7"/>
  <c r="D1829" i="7"/>
  <c r="C1829" i="7"/>
  <c r="B1829" i="7"/>
  <c r="E1828" i="7"/>
  <c r="D1828" i="7"/>
  <c r="C1828" i="7"/>
  <c r="B1828" i="7"/>
  <c r="E1827" i="7"/>
  <c r="D1827" i="7"/>
  <c r="C1827" i="7"/>
  <c r="B1827" i="7"/>
  <c r="E1826" i="7"/>
  <c r="D1826" i="7"/>
  <c r="C1826" i="7"/>
  <c r="B1826" i="7"/>
  <c r="E1825" i="7"/>
  <c r="D1825" i="7"/>
  <c r="C1825" i="7"/>
  <c r="B1825" i="7"/>
  <c r="E1824" i="7"/>
  <c r="D1824" i="7"/>
  <c r="C1824" i="7"/>
  <c r="B1824" i="7"/>
  <c r="E1823" i="7"/>
  <c r="D1823" i="7"/>
  <c r="C1823" i="7"/>
  <c r="B1823" i="7"/>
  <c r="E1822" i="7"/>
  <c r="D1822" i="7"/>
  <c r="C1822" i="7"/>
  <c r="B1822" i="7"/>
  <c r="E1821" i="7"/>
  <c r="D1821" i="7"/>
  <c r="C1821" i="7"/>
  <c r="B1821" i="7"/>
  <c r="E1820" i="7"/>
  <c r="D1820" i="7"/>
  <c r="C1820" i="7"/>
  <c r="B1820" i="7"/>
  <c r="E1819" i="7"/>
  <c r="D1819" i="7"/>
  <c r="C1819" i="7"/>
  <c r="B1819" i="7"/>
  <c r="E1818" i="7"/>
  <c r="D1818" i="7"/>
  <c r="C1818" i="7"/>
  <c r="B1818" i="7"/>
  <c r="E1817" i="7"/>
  <c r="D1817" i="7"/>
  <c r="C1817" i="7"/>
  <c r="B1817" i="7"/>
  <c r="E1816" i="7"/>
  <c r="D1816" i="7"/>
  <c r="C1816" i="7"/>
  <c r="B1816" i="7"/>
  <c r="E1815" i="7"/>
  <c r="D1815" i="7"/>
  <c r="C1815" i="7"/>
  <c r="B1815" i="7"/>
  <c r="E1814" i="7"/>
  <c r="D1814" i="7"/>
  <c r="C1814" i="7"/>
  <c r="B1814" i="7"/>
  <c r="E1813" i="7"/>
  <c r="D1813" i="7"/>
  <c r="C1813" i="7"/>
  <c r="B1813" i="7"/>
  <c r="E1812" i="7"/>
  <c r="D1812" i="7"/>
  <c r="C1812" i="7"/>
  <c r="B1812" i="7"/>
  <c r="E1811" i="7"/>
  <c r="D1811" i="7"/>
  <c r="C1811" i="7"/>
  <c r="B1811" i="7"/>
  <c r="E1810" i="7"/>
  <c r="D1810" i="7"/>
  <c r="C1810" i="7"/>
  <c r="B1810" i="7"/>
  <c r="E1809" i="7"/>
  <c r="D1809" i="7"/>
  <c r="C1809" i="7"/>
  <c r="B1809" i="7"/>
  <c r="E1808" i="7"/>
  <c r="D1808" i="7"/>
  <c r="C1808" i="7"/>
  <c r="B1808" i="7"/>
  <c r="E1807" i="7"/>
  <c r="D1807" i="7"/>
  <c r="C1807" i="7"/>
  <c r="B1807" i="7"/>
  <c r="E1806" i="7"/>
  <c r="D1806" i="7"/>
  <c r="C1806" i="7"/>
  <c r="B1806" i="7"/>
  <c r="E1805" i="7"/>
  <c r="D1805" i="7"/>
  <c r="C1805" i="7"/>
  <c r="B1805" i="7"/>
  <c r="E1804" i="7"/>
  <c r="D1804" i="7"/>
  <c r="C1804" i="7"/>
  <c r="B1804" i="7"/>
  <c r="E1803" i="7"/>
  <c r="D1803" i="7"/>
  <c r="C1803" i="7"/>
  <c r="B1803" i="7"/>
  <c r="E1802" i="7"/>
  <c r="D1802" i="7"/>
  <c r="C1802" i="7"/>
  <c r="B1802" i="7"/>
  <c r="E1801" i="7"/>
  <c r="D1801" i="7"/>
  <c r="C1801" i="7"/>
  <c r="B1801" i="7"/>
  <c r="E1800" i="7"/>
  <c r="D1800" i="7"/>
  <c r="C1800" i="7"/>
  <c r="B1800" i="7"/>
  <c r="E1799" i="7"/>
  <c r="D1799" i="7"/>
  <c r="C1799" i="7"/>
  <c r="B1799" i="7"/>
  <c r="E1798" i="7"/>
  <c r="D1798" i="7"/>
  <c r="C1798" i="7"/>
  <c r="B1798" i="7"/>
  <c r="E1797" i="7"/>
  <c r="D1797" i="7"/>
  <c r="C1797" i="7"/>
  <c r="B1797" i="7"/>
  <c r="E1796" i="7"/>
  <c r="D1796" i="7"/>
  <c r="C1796" i="7"/>
  <c r="B1796" i="7"/>
  <c r="E1795" i="7"/>
  <c r="D1795" i="7"/>
  <c r="C1795" i="7"/>
  <c r="B1795" i="7"/>
  <c r="E1794" i="7"/>
  <c r="D1794" i="7"/>
  <c r="C1794" i="7"/>
  <c r="B1794" i="7"/>
  <c r="E1793" i="7"/>
  <c r="D1793" i="7"/>
  <c r="C1793" i="7"/>
  <c r="B1793" i="7"/>
  <c r="E1792" i="7"/>
  <c r="D1792" i="7"/>
  <c r="C1792" i="7"/>
  <c r="B1792" i="7"/>
  <c r="E1791" i="7"/>
  <c r="D1791" i="7"/>
  <c r="C1791" i="7"/>
  <c r="B1791" i="7"/>
  <c r="E1790" i="7"/>
  <c r="D1790" i="7"/>
  <c r="C1790" i="7"/>
  <c r="B1790" i="7"/>
  <c r="E1789" i="7"/>
  <c r="D1789" i="7"/>
  <c r="C1789" i="7"/>
  <c r="B1789" i="7"/>
  <c r="E1788" i="7"/>
  <c r="D1788" i="7"/>
  <c r="C1788" i="7"/>
  <c r="B1788" i="7"/>
  <c r="E1787" i="7"/>
  <c r="D1787" i="7"/>
  <c r="C1787" i="7"/>
  <c r="B1787" i="7"/>
  <c r="E1786" i="7"/>
  <c r="D1786" i="7"/>
  <c r="C1786" i="7"/>
  <c r="B1786" i="7"/>
  <c r="E1785" i="7"/>
  <c r="D1785" i="7"/>
  <c r="C1785" i="7"/>
  <c r="B1785" i="7"/>
  <c r="E1784" i="7"/>
  <c r="D1784" i="7"/>
  <c r="C1784" i="7"/>
  <c r="B1784" i="7"/>
  <c r="E1783" i="7"/>
  <c r="D1783" i="7"/>
  <c r="C1783" i="7"/>
  <c r="B1783" i="7"/>
  <c r="E1782" i="7"/>
  <c r="D1782" i="7"/>
  <c r="C1782" i="7"/>
  <c r="B1782" i="7"/>
  <c r="E1781" i="7"/>
  <c r="D1781" i="7"/>
  <c r="C1781" i="7"/>
  <c r="B1781" i="7"/>
  <c r="E1780" i="7"/>
  <c r="D1780" i="7"/>
  <c r="C1780" i="7"/>
  <c r="B1780" i="7"/>
  <c r="E1779" i="7"/>
  <c r="D1779" i="7"/>
  <c r="C1779" i="7"/>
  <c r="B1779" i="7"/>
  <c r="E1778" i="7"/>
  <c r="D1778" i="7"/>
  <c r="C1778" i="7"/>
  <c r="B1778" i="7"/>
  <c r="E1777" i="7"/>
  <c r="D1777" i="7"/>
  <c r="C1777" i="7"/>
  <c r="B1777" i="7"/>
  <c r="E1776" i="7"/>
  <c r="D1776" i="7"/>
  <c r="C1776" i="7"/>
  <c r="B1776" i="7"/>
  <c r="E1775" i="7"/>
  <c r="D1775" i="7"/>
  <c r="C1775" i="7"/>
  <c r="B1775" i="7"/>
  <c r="E1774" i="7"/>
  <c r="D1774" i="7"/>
  <c r="C1774" i="7"/>
  <c r="B1774" i="7"/>
  <c r="E1773" i="7"/>
  <c r="D1773" i="7"/>
  <c r="C1773" i="7"/>
  <c r="B1773" i="7"/>
  <c r="E1772" i="7"/>
  <c r="D1772" i="7"/>
  <c r="C1772" i="7"/>
  <c r="B1772" i="7"/>
  <c r="E1771" i="7"/>
  <c r="D1771" i="7"/>
  <c r="C1771" i="7"/>
  <c r="B1771" i="7"/>
  <c r="E1770" i="7"/>
  <c r="D1770" i="7"/>
  <c r="C1770" i="7"/>
  <c r="B1770" i="7"/>
  <c r="E1769" i="7"/>
  <c r="D1769" i="7"/>
  <c r="C1769" i="7"/>
  <c r="B1769" i="7"/>
  <c r="E1768" i="7"/>
  <c r="D1768" i="7"/>
  <c r="C1768" i="7"/>
  <c r="B1768" i="7"/>
  <c r="E1767" i="7"/>
  <c r="D1767" i="7"/>
  <c r="C1767" i="7"/>
  <c r="B1767" i="7"/>
  <c r="E1766" i="7"/>
  <c r="D1766" i="7"/>
  <c r="C1766" i="7"/>
  <c r="B1766" i="7"/>
  <c r="E1765" i="7"/>
  <c r="D1765" i="7"/>
  <c r="C1765" i="7"/>
  <c r="B1765" i="7"/>
  <c r="E1764" i="7"/>
  <c r="D1764" i="7"/>
  <c r="C1764" i="7"/>
  <c r="B1764" i="7"/>
  <c r="E1763" i="7"/>
  <c r="D1763" i="7"/>
  <c r="C1763" i="7"/>
  <c r="B1763" i="7"/>
  <c r="E1762" i="7"/>
  <c r="D1762" i="7"/>
  <c r="C1762" i="7"/>
  <c r="B1762" i="7"/>
  <c r="E1761" i="7"/>
  <c r="D1761" i="7"/>
  <c r="C1761" i="7"/>
  <c r="B1761" i="7"/>
  <c r="E1760" i="7"/>
  <c r="D1760" i="7"/>
  <c r="C1760" i="7"/>
  <c r="B1760" i="7"/>
  <c r="E1759" i="7"/>
  <c r="D1759" i="7"/>
  <c r="C1759" i="7"/>
  <c r="B1759" i="7"/>
  <c r="E1758" i="7"/>
  <c r="D1758" i="7"/>
  <c r="C1758" i="7"/>
  <c r="B1758" i="7"/>
  <c r="E1757" i="7"/>
  <c r="D1757" i="7"/>
  <c r="C1757" i="7"/>
  <c r="B1757" i="7"/>
  <c r="E1756" i="7"/>
  <c r="D1756" i="7"/>
  <c r="C1756" i="7"/>
  <c r="B1756" i="7"/>
  <c r="E1755" i="7"/>
  <c r="D1755" i="7"/>
  <c r="C1755" i="7"/>
  <c r="B1755" i="7"/>
  <c r="E1754" i="7"/>
  <c r="D1754" i="7"/>
  <c r="C1754" i="7"/>
  <c r="B1754" i="7"/>
  <c r="E1753" i="7"/>
  <c r="D1753" i="7"/>
  <c r="C1753" i="7"/>
  <c r="B1753" i="7"/>
  <c r="E1752" i="7"/>
  <c r="D1752" i="7"/>
  <c r="C1752" i="7"/>
  <c r="B1752" i="7"/>
  <c r="E1751" i="7"/>
  <c r="D1751" i="7"/>
  <c r="C1751" i="7"/>
  <c r="B1751" i="7"/>
  <c r="E1750" i="7"/>
  <c r="D1750" i="7"/>
  <c r="C1750" i="7"/>
  <c r="B1750" i="7"/>
  <c r="E1749" i="7"/>
  <c r="D1749" i="7"/>
  <c r="C1749" i="7"/>
  <c r="B1749" i="7"/>
  <c r="E1748" i="7"/>
  <c r="D1748" i="7"/>
  <c r="C1748" i="7"/>
  <c r="B1748" i="7"/>
  <c r="E1747" i="7"/>
  <c r="D1747" i="7"/>
  <c r="C1747" i="7"/>
  <c r="B1747" i="7"/>
  <c r="E1746" i="7"/>
  <c r="D1746" i="7"/>
  <c r="C1746" i="7"/>
  <c r="B1746" i="7"/>
  <c r="E1745" i="7"/>
  <c r="D1745" i="7"/>
  <c r="C1745" i="7"/>
  <c r="B1745" i="7"/>
  <c r="E1744" i="7"/>
  <c r="D1744" i="7"/>
  <c r="C1744" i="7"/>
  <c r="B1744" i="7"/>
  <c r="E1743" i="7"/>
  <c r="D1743" i="7"/>
  <c r="C1743" i="7"/>
  <c r="B1743" i="7"/>
  <c r="E1742" i="7"/>
  <c r="D1742" i="7"/>
  <c r="C1742" i="7"/>
  <c r="B1742" i="7"/>
  <c r="E1741" i="7"/>
  <c r="D1741" i="7"/>
  <c r="C1741" i="7"/>
  <c r="B1741" i="7"/>
  <c r="E1740" i="7"/>
  <c r="D1740" i="7"/>
  <c r="C1740" i="7"/>
  <c r="B1740" i="7"/>
  <c r="E1739" i="7"/>
  <c r="D1739" i="7"/>
  <c r="C1739" i="7"/>
  <c r="B1739" i="7"/>
  <c r="E1738" i="7"/>
  <c r="D1738" i="7"/>
  <c r="C1738" i="7"/>
  <c r="B1738" i="7"/>
  <c r="E1737" i="7"/>
  <c r="D1737" i="7"/>
  <c r="C1737" i="7"/>
  <c r="B1737" i="7"/>
  <c r="E1736" i="7"/>
  <c r="D1736" i="7"/>
  <c r="C1736" i="7"/>
  <c r="B1736" i="7"/>
  <c r="E1735" i="7"/>
  <c r="D1735" i="7"/>
  <c r="C1735" i="7"/>
  <c r="B1735" i="7"/>
  <c r="E1734" i="7"/>
  <c r="D1734" i="7"/>
  <c r="C1734" i="7"/>
  <c r="B1734" i="7"/>
  <c r="E1733" i="7"/>
  <c r="D1733" i="7"/>
  <c r="C1733" i="7"/>
  <c r="B1733" i="7"/>
  <c r="E1732" i="7"/>
  <c r="D1732" i="7"/>
  <c r="C1732" i="7"/>
  <c r="B1732" i="7"/>
  <c r="E1731" i="7"/>
  <c r="D1731" i="7"/>
  <c r="C1731" i="7"/>
  <c r="B1731" i="7"/>
  <c r="E1730" i="7"/>
  <c r="D1730" i="7"/>
  <c r="C1730" i="7"/>
  <c r="B1730" i="7"/>
  <c r="E1729" i="7"/>
  <c r="D1729" i="7"/>
  <c r="C1729" i="7"/>
  <c r="B1729" i="7"/>
  <c r="E1728" i="7"/>
  <c r="D1728" i="7"/>
  <c r="C1728" i="7"/>
  <c r="B1728" i="7"/>
  <c r="E1727" i="7"/>
  <c r="D1727" i="7"/>
  <c r="C1727" i="7"/>
  <c r="B1727" i="7"/>
  <c r="E1726" i="7"/>
  <c r="D1726" i="7"/>
  <c r="C1726" i="7"/>
  <c r="B1726" i="7"/>
  <c r="E1725" i="7"/>
  <c r="D1725" i="7"/>
  <c r="C1725" i="7"/>
  <c r="B1725" i="7"/>
  <c r="E1724" i="7"/>
  <c r="D1724" i="7"/>
  <c r="C1724" i="7"/>
  <c r="B1724" i="7"/>
  <c r="E1723" i="7"/>
  <c r="D1723" i="7"/>
  <c r="C1723" i="7"/>
  <c r="B1723" i="7"/>
  <c r="E1722" i="7"/>
  <c r="D1722" i="7"/>
  <c r="C1722" i="7"/>
  <c r="B1722" i="7"/>
  <c r="E1721" i="7"/>
  <c r="D1721" i="7"/>
  <c r="C1721" i="7"/>
  <c r="B1721" i="7"/>
  <c r="E1720" i="7"/>
  <c r="D1720" i="7"/>
  <c r="C1720" i="7"/>
  <c r="B1720" i="7"/>
  <c r="E1719" i="7"/>
  <c r="D1719" i="7"/>
  <c r="C1719" i="7"/>
  <c r="B1719" i="7"/>
  <c r="E1718" i="7"/>
  <c r="D1718" i="7"/>
  <c r="C1718" i="7"/>
  <c r="B1718" i="7"/>
  <c r="E1717" i="7"/>
  <c r="D1717" i="7"/>
  <c r="C1717" i="7"/>
  <c r="B1717" i="7"/>
  <c r="E1716" i="7"/>
  <c r="D1716" i="7"/>
  <c r="C1716" i="7"/>
  <c r="B1716" i="7"/>
  <c r="E1715" i="7"/>
  <c r="D1715" i="7"/>
  <c r="C1715" i="7"/>
  <c r="B1715" i="7"/>
  <c r="E1714" i="7"/>
  <c r="D1714" i="7"/>
  <c r="C1714" i="7"/>
  <c r="B1714" i="7"/>
  <c r="E1713" i="7"/>
  <c r="D1713" i="7"/>
  <c r="C1713" i="7"/>
  <c r="B1713" i="7"/>
  <c r="E1712" i="7"/>
  <c r="D1712" i="7"/>
  <c r="C1712" i="7"/>
  <c r="B1712" i="7"/>
  <c r="E1711" i="7"/>
  <c r="D1711" i="7"/>
  <c r="C1711" i="7"/>
  <c r="B1711" i="7"/>
  <c r="E1710" i="7"/>
  <c r="D1710" i="7"/>
  <c r="C1710" i="7"/>
  <c r="B1710" i="7"/>
  <c r="E1709" i="7"/>
  <c r="D1709" i="7"/>
  <c r="C1709" i="7"/>
  <c r="B1709" i="7"/>
  <c r="E1708" i="7"/>
  <c r="D1708" i="7"/>
  <c r="C1708" i="7"/>
  <c r="B1708" i="7"/>
  <c r="E1707" i="7"/>
  <c r="D1707" i="7"/>
  <c r="C1707" i="7"/>
  <c r="B1707" i="7"/>
  <c r="E1706" i="7"/>
  <c r="D1706" i="7"/>
  <c r="C1706" i="7"/>
  <c r="B1706" i="7"/>
  <c r="E1705" i="7"/>
  <c r="D1705" i="7"/>
  <c r="C1705" i="7"/>
  <c r="B1705" i="7"/>
  <c r="E1704" i="7"/>
  <c r="D1704" i="7"/>
  <c r="C1704" i="7"/>
  <c r="B1704" i="7"/>
  <c r="E1703" i="7"/>
  <c r="D1703" i="7"/>
  <c r="C1703" i="7"/>
  <c r="B1703" i="7"/>
  <c r="E1702" i="7"/>
  <c r="D1702" i="7"/>
  <c r="C1702" i="7"/>
  <c r="B1702" i="7"/>
  <c r="E1701" i="7"/>
  <c r="D1701" i="7"/>
  <c r="C1701" i="7"/>
  <c r="B1701" i="7"/>
  <c r="E1700" i="7"/>
  <c r="D1700" i="7"/>
  <c r="C1700" i="7"/>
  <c r="B1700" i="7"/>
  <c r="E1699" i="7"/>
  <c r="D1699" i="7"/>
  <c r="C1699" i="7"/>
  <c r="B1699" i="7"/>
  <c r="E1698" i="7"/>
  <c r="D1698" i="7"/>
  <c r="C1698" i="7"/>
  <c r="B1698" i="7"/>
  <c r="E1697" i="7"/>
  <c r="D1697" i="7"/>
  <c r="C1697" i="7"/>
  <c r="B1697" i="7"/>
  <c r="E1696" i="7"/>
  <c r="D1696" i="7"/>
  <c r="C1696" i="7"/>
  <c r="B1696" i="7"/>
  <c r="E1695" i="7"/>
  <c r="D1695" i="7"/>
  <c r="C1695" i="7"/>
  <c r="B1695" i="7"/>
  <c r="E1694" i="7"/>
  <c r="D1694" i="7"/>
  <c r="C1694" i="7"/>
  <c r="B1694" i="7"/>
  <c r="E1693" i="7"/>
  <c r="D1693" i="7"/>
  <c r="C1693" i="7"/>
  <c r="B1693" i="7"/>
  <c r="E1692" i="7"/>
  <c r="D1692" i="7"/>
  <c r="C1692" i="7"/>
  <c r="B1692" i="7"/>
  <c r="E1691" i="7"/>
  <c r="D1691" i="7"/>
  <c r="C1691" i="7"/>
  <c r="B1691" i="7"/>
  <c r="E1690" i="7"/>
  <c r="D1690" i="7"/>
  <c r="C1690" i="7"/>
  <c r="B1690" i="7"/>
  <c r="E1689" i="7"/>
  <c r="D1689" i="7"/>
  <c r="C1689" i="7"/>
  <c r="B1689" i="7"/>
  <c r="E1688" i="7"/>
  <c r="D1688" i="7"/>
  <c r="C1688" i="7"/>
  <c r="B1688" i="7"/>
  <c r="E1687" i="7"/>
  <c r="D1687" i="7"/>
  <c r="C1687" i="7"/>
  <c r="B1687" i="7"/>
  <c r="E1686" i="7"/>
  <c r="D1686" i="7"/>
  <c r="C1686" i="7"/>
  <c r="B1686" i="7"/>
  <c r="E1685" i="7"/>
  <c r="D1685" i="7"/>
  <c r="C1685" i="7"/>
  <c r="B1685" i="7"/>
  <c r="E1684" i="7"/>
  <c r="D1684" i="7"/>
  <c r="C1684" i="7"/>
  <c r="B1684" i="7"/>
  <c r="E1683" i="7"/>
  <c r="D1683" i="7"/>
  <c r="C1683" i="7"/>
  <c r="B1683" i="7"/>
  <c r="E1682" i="7"/>
  <c r="D1682" i="7"/>
  <c r="C1682" i="7"/>
  <c r="B1682" i="7"/>
  <c r="E1681" i="7"/>
  <c r="D1681" i="7"/>
  <c r="C1681" i="7"/>
  <c r="B1681" i="7"/>
  <c r="E1680" i="7"/>
  <c r="D1680" i="7"/>
  <c r="C1680" i="7"/>
  <c r="B1680" i="7"/>
  <c r="E1679" i="7"/>
  <c r="D1679" i="7"/>
  <c r="C1679" i="7"/>
  <c r="B1679" i="7"/>
  <c r="E1678" i="7"/>
  <c r="D1678" i="7"/>
  <c r="C1678" i="7"/>
  <c r="B1678" i="7"/>
  <c r="E1677" i="7"/>
  <c r="D1677" i="7"/>
  <c r="C1677" i="7"/>
  <c r="B1677" i="7"/>
  <c r="E1676" i="7"/>
  <c r="D1676" i="7"/>
  <c r="C1676" i="7"/>
  <c r="B1676" i="7"/>
  <c r="E1675" i="7"/>
  <c r="D1675" i="7"/>
  <c r="C1675" i="7"/>
  <c r="B1675" i="7"/>
  <c r="E1674" i="7"/>
  <c r="D1674" i="7"/>
  <c r="C1674" i="7"/>
  <c r="B1674" i="7"/>
  <c r="E1673" i="7"/>
  <c r="D1673" i="7"/>
  <c r="C1673" i="7"/>
  <c r="B1673" i="7"/>
  <c r="E1672" i="7"/>
  <c r="D1672" i="7"/>
  <c r="C1672" i="7"/>
  <c r="B1672" i="7"/>
  <c r="E1671" i="7"/>
  <c r="D1671" i="7"/>
  <c r="C1671" i="7"/>
  <c r="B1671" i="7"/>
  <c r="E1670" i="7"/>
  <c r="D1670" i="7"/>
  <c r="C1670" i="7"/>
  <c r="B1670" i="7"/>
  <c r="E1669" i="7"/>
  <c r="D1669" i="7"/>
  <c r="C1669" i="7"/>
  <c r="B1669" i="7"/>
  <c r="E1668" i="7"/>
  <c r="D1668" i="7"/>
  <c r="C1668" i="7"/>
  <c r="B1668" i="7"/>
  <c r="E1667" i="7"/>
  <c r="D1667" i="7"/>
  <c r="C1667" i="7"/>
  <c r="B1667" i="7"/>
  <c r="E1666" i="7"/>
  <c r="D1666" i="7"/>
  <c r="C1666" i="7"/>
  <c r="B1666" i="7"/>
  <c r="E1665" i="7"/>
  <c r="D1665" i="7"/>
  <c r="C1665" i="7"/>
  <c r="B1665" i="7"/>
  <c r="E1664" i="7"/>
  <c r="D1664" i="7"/>
  <c r="C1664" i="7"/>
  <c r="B1664" i="7"/>
  <c r="E1663" i="7"/>
  <c r="D1663" i="7"/>
  <c r="C1663" i="7"/>
  <c r="B1663" i="7"/>
  <c r="E1662" i="7"/>
  <c r="D1662" i="7"/>
  <c r="C1662" i="7"/>
  <c r="B1662" i="7"/>
  <c r="E1661" i="7"/>
  <c r="D1661" i="7"/>
  <c r="C1661" i="7"/>
  <c r="B1661" i="7"/>
  <c r="E1660" i="7"/>
  <c r="D1660" i="7"/>
  <c r="C1660" i="7"/>
  <c r="B1660" i="7"/>
  <c r="E1659" i="7"/>
  <c r="D1659" i="7"/>
  <c r="C1659" i="7"/>
  <c r="B1659" i="7"/>
  <c r="E1658" i="7"/>
  <c r="D1658" i="7"/>
  <c r="C1658" i="7"/>
  <c r="B1658" i="7"/>
  <c r="E1657" i="7"/>
  <c r="D1657" i="7"/>
  <c r="C1657" i="7"/>
  <c r="B1657" i="7"/>
  <c r="E1656" i="7"/>
  <c r="D1656" i="7"/>
  <c r="C1656" i="7"/>
  <c r="B1656" i="7"/>
  <c r="E1655" i="7"/>
  <c r="D1655" i="7"/>
  <c r="C1655" i="7"/>
  <c r="B1655" i="7"/>
  <c r="E1654" i="7"/>
  <c r="D1654" i="7"/>
  <c r="C1654" i="7"/>
  <c r="B1654" i="7"/>
  <c r="E1653" i="7"/>
  <c r="D1653" i="7"/>
  <c r="C1653" i="7"/>
  <c r="B1653" i="7"/>
  <c r="E1652" i="7"/>
  <c r="D1652" i="7"/>
  <c r="C1652" i="7"/>
  <c r="B1652" i="7"/>
  <c r="E1651" i="7"/>
  <c r="D1651" i="7"/>
  <c r="C1651" i="7"/>
  <c r="B1651" i="7"/>
  <c r="E1650" i="7"/>
  <c r="D1650" i="7"/>
  <c r="C1650" i="7"/>
  <c r="B1650" i="7"/>
  <c r="E1649" i="7"/>
  <c r="D1649" i="7"/>
  <c r="C1649" i="7"/>
  <c r="B1649" i="7"/>
  <c r="E1648" i="7"/>
  <c r="D1648" i="7"/>
  <c r="C1648" i="7"/>
  <c r="B1648" i="7"/>
  <c r="E1647" i="7"/>
  <c r="D1647" i="7"/>
  <c r="C1647" i="7"/>
  <c r="B1647" i="7"/>
  <c r="E1646" i="7"/>
  <c r="D1646" i="7"/>
  <c r="C1646" i="7"/>
  <c r="B1646" i="7"/>
  <c r="E1645" i="7"/>
  <c r="D1645" i="7"/>
  <c r="C1645" i="7"/>
  <c r="B1645" i="7"/>
  <c r="E1644" i="7"/>
  <c r="D1644" i="7"/>
  <c r="C1644" i="7"/>
  <c r="B1644" i="7"/>
  <c r="E1643" i="7"/>
  <c r="D1643" i="7"/>
  <c r="C1643" i="7"/>
  <c r="B1643" i="7"/>
  <c r="E1642" i="7"/>
  <c r="D1642" i="7"/>
  <c r="C1642" i="7"/>
  <c r="B1642" i="7"/>
  <c r="E1641" i="7"/>
  <c r="D1641" i="7"/>
  <c r="C1641" i="7"/>
  <c r="B1641" i="7"/>
  <c r="E1640" i="7"/>
  <c r="D1640" i="7"/>
  <c r="C1640" i="7"/>
  <c r="B1640" i="7"/>
  <c r="E1639" i="7"/>
  <c r="D1639" i="7"/>
  <c r="C1639" i="7"/>
  <c r="B1639" i="7"/>
  <c r="E1638" i="7"/>
  <c r="D1638" i="7"/>
  <c r="C1638" i="7"/>
  <c r="B1638" i="7"/>
  <c r="E1637" i="7"/>
  <c r="D1637" i="7"/>
  <c r="C1637" i="7"/>
  <c r="B1637" i="7"/>
  <c r="E1636" i="7"/>
  <c r="D1636" i="7"/>
  <c r="C1636" i="7"/>
  <c r="B1636" i="7"/>
  <c r="E1635" i="7"/>
  <c r="D1635" i="7"/>
  <c r="C1635" i="7"/>
  <c r="B1635" i="7"/>
  <c r="E1634" i="7"/>
  <c r="D1634" i="7"/>
  <c r="C1634" i="7"/>
  <c r="B1634" i="7"/>
  <c r="E1633" i="7"/>
  <c r="D1633" i="7"/>
  <c r="C1633" i="7"/>
  <c r="B1633" i="7"/>
  <c r="E1632" i="7"/>
  <c r="D1632" i="7"/>
  <c r="C1632" i="7"/>
  <c r="B1632" i="7"/>
  <c r="E1631" i="7"/>
  <c r="D1631" i="7"/>
  <c r="C1631" i="7"/>
  <c r="B1631" i="7"/>
  <c r="E1630" i="7"/>
  <c r="D1630" i="7"/>
  <c r="C1630" i="7"/>
  <c r="B1630" i="7"/>
  <c r="E1629" i="7"/>
  <c r="D1629" i="7"/>
  <c r="C1629" i="7"/>
  <c r="B1629" i="7"/>
  <c r="E1628" i="7"/>
  <c r="D1628" i="7"/>
  <c r="C1628" i="7"/>
  <c r="B1628" i="7"/>
  <c r="E1627" i="7"/>
  <c r="D1627" i="7"/>
  <c r="C1627" i="7"/>
  <c r="B1627" i="7"/>
  <c r="E1626" i="7"/>
  <c r="D1626" i="7"/>
  <c r="C1626" i="7"/>
  <c r="B1626" i="7"/>
  <c r="E1625" i="7"/>
  <c r="D1625" i="7"/>
  <c r="C1625" i="7"/>
  <c r="B1625" i="7"/>
  <c r="E1624" i="7"/>
  <c r="D1624" i="7"/>
  <c r="C1624" i="7"/>
  <c r="B1624" i="7"/>
  <c r="E1623" i="7"/>
  <c r="D1623" i="7"/>
  <c r="C1623" i="7"/>
  <c r="B1623" i="7"/>
  <c r="E1622" i="7"/>
  <c r="D1622" i="7"/>
  <c r="C1622" i="7"/>
  <c r="B1622" i="7"/>
  <c r="E1621" i="7"/>
  <c r="D1621" i="7"/>
  <c r="C1621" i="7"/>
  <c r="B1621" i="7"/>
  <c r="E1620" i="7"/>
  <c r="D1620" i="7"/>
  <c r="C1620" i="7"/>
  <c r="B1620" i="7"/>
  <c r="E1619" i="7"/>
  <c r="D1619" i="7"/>
  <c r="C1619" i="7"/>
  <c r="B1619" i="7"/>
  <c r="E1618" i="7"/>
  <c r="D1618" i="7"/>
  <c r="C1618" i="7"/>
  <c r="B1618" i="7"/>
  <c r="E1617" i="7"/>
  <c r="D1617" i="7"/>
  <c r="C1617" i="7"/>
  <c r="B1617" i="7"/>
  <c r="E1616" i="7"/>
  <c r="D1616" i="7"/>
  <c r="C1616" i="7"/>
  <c r="B1616" i="7"/>
  <c r="E1615" i="7"/>
  <c r="D1615" i="7"/>
  <c r="C1615" i="7"/>
  <c r="B1615" i="7"/>
  <c r="E1614" i="7"/>
  <c r="D1614" i="7"/>
  <c r="C1614" i="7"/>
  <c r="B1614" i="7"/>
  <c r="E1613" i="7"/>
  <c r="D1613" i="7"/>
  <c r="C1613" i="7"/>
  <c r="B1613" i="7"/>
  <c r="E1612" i="7"/>
  <c r="D1612" i="7"/>
  <c r="C1612" i="7"/>
  <c r="B1612" i="7"/>
  <c r="E1611" i="7"/>
  <c r="D1611" i="7"/>
  <c r="C1611" i="7"/>
  <c r="B1611" i="7"/>
  <c r="E1610" i="7"/>
  <c r="D1610" i="7"/>
  <c r="C1610" i="7"/>
  <c r="B1610" i="7"/>
  <c r="E1609" i="7"/>
  <c r="D1609" i="7"/>
  <c r="C1609" i="7"/>
  <c r="B1609" i="7"/>
  <c r="E1608" i="7"/>
  <c r="D1608" i="7"/>
  <c r="C1608" i="7"/>
  <c r="B1608" i="7"/>
  <c r="E1607" i="7"/>
  <c r="D1607" i="7"/>
  <c r="C1607" i="7"/>
  <c r="B1607" i="7"/>
  <c r="E1606" i="7"/>
  <c r="D1606" i="7"/>
  <c r="C1606" i="7"/>
  <c r="B1606" i="7"/>
  <c r="E1605" i="7"/>
  <c r="D1605" i="7"/>
  <c r="C1605" i="7"/>
  <c r="B1605" i="7"/>
  <c r="E1604" i="7"/>
  <c r="D1604" i="7"/>
  <c r="C1604" i="7"/>
  <c r="B1604" i="7"/>
  <c r="E1603" i="7"/>
  <c r="D1603" i="7"/>
  <c r="C1603" i="7"/>
  <c r="B1603" i="7"/>
  <c r="E1602" i="7"/>
  <c r="D1602" i="7"/>
  <c r="C1602" i="7"/>
  <c r="B1602" i="7"/>
  <c r="E1601" i="7"/>
  <c r="D1601" i="7"/>
  <c r="C1601" i="7"/>
  <c r="B1601" i="7"/>
  <c r="E1600" i="7"/>
  <c r="D1600" i="7"/>
  <c r="C1600" i="7"/>
  <c r="B1600" i="7"/>
  <c r="E1599" i="7"/>
  <c r="D1599" i="7"/>
  <c r="C1599" i="7"/>
  <c r="B1599" i="7"/>
  <c r="E1598" i="7"/>
  <c r="D1598" i="7"/>
  <c r="C1598" i="7"/>
  <c r="B1598" i="7"/>
  <c r="E1597" i="7"/>
  <c r="D1597" i="7"/>
  <c r="C1597" i="7"/>
  <c r="B1597" i="7"/>
  <c r="E1596" i="7"/>
  <c r="D1596" i="7"/>
  <c r="C1596" i="7"/>
  <c r="B1596" i="7"/>
  <c r="E1595" i="7"/>
  <c r="D1595" i="7"/>
  <c r="C1595" i="7"/>
  <c r="B1595" i="7"/>
  <c r="E1594" i="7"/>
  <c r="D1594" i="7"/>
  <c r="C1594" i="7"/>
  <c r="B1594" i="7"/>
  <c r="E1593" i="7"/>
  <c r="D1593" i="7"/>
  <c r="C1593" i="7"/>
  <c r="B1593" i="7"/>
  <c r="E1592" i="7"/>
  <c r="D1592" i="7"/>
  <c r="C1592" i="7"/>
  <c r="B1592" i="7"/>
  <c r="E1591" i="7"/>
  <c r="D1591" i="7"/>
  <c r="C1591" i="7"/>
  <c r="B1591" i="7"/>
  <c r="E1590" i="7"/>
  <c r="D1590" i="7"/>
  <c r="C1590" i="7"/>
  <c r="B1590" i="7"/>
  <c r="E1589" i="7"/>
  <c r="D1589" i="7"/>
  <c r="C1589" i="7"/>
  <c r="B1589" i="7"/>
  <c r="E1588" i="7"/>
  <c r="D1588" i="7"/>
  <c r="C1588" i="7"/>
  <c r="B1588" i="7"/>
  <c r="E1587" i="7"/>
  <c r="D1587" i="7"/>
  <c r="C1587" i="7"/>
  <c r="B1587" i="7"/>
  <c r="E1586" i="7"/>
  <c r="D1586" i="7"/>
  <c r="C1586" i="7"/>
  <c r="B1586" i="7"/>
  <c r="E1585" i="7"/>
  <c r="D1585" i="7"/>
  <c r="C1585" i="7"/>
  <c r="B1585" i="7"/>
  <c r="E1584" i="7"/>
  <c r="D1584" i="7"/>
  <c r="C1584" i="7"/>
  <c r="B1584" i="7"/>
  <c r="E1583" i="7"/>
  <c r="D1583" i="7"/>
  <c r="C1583" i="7"/>
  <c r="B1583" i="7"/>
  <c r="E1582" i="7"/>
  <c r="D1582" i="7"/>
  <c r="C1582" i="7"/>
  <c r="B1582" i="7"/>
  <c r="E1581" i="7"/>
  <c r="D1581" i="7"/>
  <c r="C1581" i="7"/>
  <c r="B1581" i="7"/>
  <c r="E1580" i="7"/>
  <c r="D1580" i="7"/>
  <c r="C1580" i="7"/>
  <c r="B1580" i="7"/>
  <c r="E1579" i="7"/>
  <c r="D1579" i="7"/>
  <c r="C1579" i="7"/>
  <c r="B1579" i="7"/>
  <c r="E1578" i="7"/>
  <c r="D1578" i="7"/>
  <c r="C1578" i="7"/>
  <c r="B1578" i="7"/>
  <c r="E1577" i="7"/>
  <c r="D1577" i="7"/>
  <c r="C1577" i="7"/>
  <c r="B1577" i="7"/>
  <c r="E1576" i="7"/>
  <c r="D1576" i="7"/>
  <c r="C1576" i="7"/>
  <c r="B1576" i="7"/>
  <c r="E1575" i="7"/>
  <c r="D1575" i="7"/>
  <c r="C1575" i="7"/>
  <c r="B1575" i="7"/>
  <c r="E1574" i="7"/>
  <c r="D1574" i="7"/>
  <c r="C1574" i="7"/>
  <c r="B1574" i="7"/>
  <c r="E1573" i="7"/>
  <c r="D1573" i="7"/>
  <c r="C1573" i="7"/>
  <c r="B1573" i="7"/>
  <c r="E1572" i="7"/>
  <c r="D1572" i="7"/>
  <c r="C1572" i="7"/>
  <c r="B1572" i="7"/>
  <c r="E1571" i="7"/>
  <c r="D1571" i="7"/>
  <c r="C1571" i="7"/>
  <c r="B1571" i="7"/>
  <c r="E1570" i="7"/>
  <c r="D1570" i="7"/>
  <c r="C1570" i="7"/>
  <c r="B1570" i="7"/>
  <c r="E1569" i="7"/>
  <c r="D1569" i="7"/>
  <c r="C1569" i="7"/>
  <c r="B1569" i="7"/>
  <c r="E1568" i="7"/>
  <c r="D1568" i="7"/>
  <c r="C1568" i="7"/>
  <c r="B1568" i="7"/>
  <c r="E1567" i="7"/>
  <c r="D1567" i="7"/>
  <c r="C1567" i="7"/>
  <c r="B1567" i="7"/>
  <c r="E1566" i="7"/>
  <c r="D1566" i="7"/>
  <c r="C1566" i="7"/>
  <c r="B1566" i="7"/>
  <c r="E1565" i="7"/>
  <c r="D1565" i="7"/>
  <c r="C1565" i="7"/>
  <c r="B1565" i="7"/>
  <c r="E1564" i="7"/>
  <c r="D1564" i="7"/>
  <c r="C1564" i="7"/>
  <c r="B1564" i="7"/>
  <c r="E1563" i="7"/>
  <c r="D1563" i="7"/>
  <c r="C1563" i="7"/>
  <c r="B1563" i="7"/>
  <c r="E1562" i="7"/>
  <c r="D1562" i="7"/>
  <c r="C1562" i="7"/>
  <c r="B1562" i="7"/>
  <c r="E1561" i="7"/>
  <c r="D1561" i="7"/>
  <c r="C1561" i="7"/>
  <c r="B1561" i="7"/>
  <c r="E1560" i="7"/>
  <c r="D1560" i="7"/>
  <c r="C1560" i="7"/>
  <c r="B1560" i="7"/>
  <c r="E1559" i="7"/>
  <c r="D1559" i="7"/>
  <c r="C1559" i="7"/>
  <c r="B1559" i="7"/>
  <c r="E1558" i="7"/>
  <c r="D1558" i="7"/>
  <c r="C1558" i="7"/>
  <c r="B1558" i="7"/>
  <c r="E1557" i="7"/>
  <c r="D1557" i="7"/>
  <c r="C1557" i="7"/>
  <c r="B1557" i="7"/>
  <c r="E1556" i="7"/>
  <c r="D1556" i="7"/>
  <c r="C1556" i="7"/>
  <c r="B1556" i="7"/>
  <c r="E1555" i="7"/>
  <c r="D1555" i="7"/>
  <c r="C1555" i="7"/>
  <c r="B1555" i="7"/>
  <c r="E1554" i="7"/>
  <c r="D1554" i="7"/>
  <c r="C1554" i="7"/>
  <c r="B1554" i="7"/>
  <c r="E1553" i="7"/>
  <c r="D1553" i="7"/>
  <c r="C1553" i="7"/>
  <c r="B1553" i="7"/>
  <c r="E1552" i="7"/>
  <c r="D1552" i="7"/>
  <c r="C1552" i="7"/>
  <c r="B1552" i="7"/>
  <c r="E1551" i="7"/>
  <c r="D1551" i="7"/>
  <c r="C1551" i="7"/>
  <c r="B1551" i="7"/>
  <c r="E1550" i="7"/>
  <c r="D1550" i="7"/>
  <c r="C1550" i="7"/>
  <c r="B1550" i="7"/>
  <c r="E1549" i="7"/>
  <c r="D1549" i="7"/>
  <c r="C1549" i="7"/>
  <c r="B1549" i="7"/>
  <c r="E1548" i="7"/>
  <c r="D1548" i="7"/>
  <c r="C1548" i="7"/>
  <c r="B1548" i="7"/>
  <c r="E1547" i="7"/>
  <c r="D1547" i="7"/>
  <c r="C1547" i="7"/>
  <c r="B1547" i="7"/>
  <c r="E1546" i="7"/>
  <c r="D1546" i="7"/>
  <c r="C1546" i="7"/>
  <c r="B1546" i="7"/>
  <c r="E1545" i="7"/>
  <c r="D1545" i="7"/>
  <c r="C1545" i="7"/>
  <c r="B1545" i="7"/>
  <c r="E1544" i="7"/>
  <c r="D1544" i="7"/>
  <c r="C1544" i="7"/>
  <c r="B1544" i="7"/>
  <c r="E1543" i="7"/>
  <c r="D1543" i="7"/>
  <c r="C1543" i="7"/>
  <c r="B1543" i="7"/>
  <c r="E1542" i="7"/>
  <c r="D1542" i="7"/>
  <c r="C1542" i="7"/>
  <c r="B1542" i="7"/>
  <c r="E1541" i="7"/>
  <c r="D1541" i="7"/>
  <c r="C1541" i="7"/>
  <c r="B1541" i="7"/>
  <c r="E1540" i="7"/>
  <c r="D1540" i="7"/>
  <c r="C1540" i="7"/>
  <c r="B1540" i="7"/>
  <c r="E1539" i="7"/>
  <c r="D1539" i="7"/>
  <c r="C1539" i="7"/>
  <c r="B1539" i="7"/>
  <c r="E1538" i="7"/>
  <c r="D1538" i="7"/>
  <c r="C1538" i="7"/>
  <c r="B1538" i="7"/>
  <c r="E1537" i="7"/>
  <c r="D1537" i="7"/>
  <c r="C1537" i="7"/>
  <c r="B1537" i="7"/>
  <c r="E1536" i="7"/>
  <c r="D1536" i="7"/>
  <c r="C1536" i="7"/>
  <c r="B1536" i="7"/>
  <c r="E1535" i="7"/>
  <c r="D1535" i="7"/>
  <c r="C1535" i="7"/>
  <c r="B1535" i="7"/>
  <c r="E1534" i="7"/>
  <c r="D1534" i="7"/>
  <c r="C1534" i="7"/>
  <c r="B1534" i="7"/>
  <c r="E1533" i="7"/>
  <c r="D1533" i="7"/>
  <c r="C1533" i="7"/>
  <c r="B1533" i="7"/>
  <c r="E1532" i="7"/>
  <c r="D1532" i="7"/>
  <c r="C1532" i="7"/>
  <c r="B1532" i="7"/>
  <c r="E1531" i="7"/>
  <c r="D1531" i="7"/>
  <c r="C1531" i="7"/>
  <c r="B1531" i="7"/>
  <c r="E1530" i="7"/>
  <c r="D1530" i="7"/>
  <c r="C1530" i="7"/>
  <c r="B1530" i="7"/>
  <c r="E1529" i="7"/>
  <c r="D1529" i="7"/>
  <c r="C1529" i="7"/>
  <c r="B1529" i="7"/>
  <c r="E1528" i="7"/>
  <c r="D1528" i="7"/>
  <c r="C1528" i="7"/>
  <c r="B1528" i="7"/>
  <c r="E1527" i="7"/>
  <c r="D1527" i="7"/>
  <c r="C1527" i="7"/>
  <c r="B1527" i="7"/>
  <c r="E1526" i="7"/>
  <c r="D1526" i="7"/>
  <c r="C1526" i="7"/>
  <c r="B1526" i="7"/>
  <c r="E1525" i="7"/>
  <c r="D1525" i="7"/>
  <c r="C1525" i="7"/>
  <c r="B1525" i="7"/>
  <c r="E1524" i="7"/>
  <c r="D1524" i="7"/>
  <c r="C1524" i="7"/>
  <c r="B1524" i="7"/>
  <c r="E1523" i="7"/>
  <c r="D1523" i="7"/>
  <c r="C1523" i="7"/>
  <c r="B1523" i="7"/>
  <c r="E1522" i="7"/>
  <c r="D1522" i="7"/>
  <c r="C1522" i="7"/>
  <c r="B1522" i="7"/>
  <c r="E1521" i="7"/>
  <c r="D1521" i="7"/>
  <c r="C1521" i="7"/>
  <c r="B1521" i="7"/>
  <c r="E1520" i="7"/>
  <c r="D1520" i="7"/>
  <c r="C1520" i="7"/>
  <c r="B1520" i="7"/>
  <c r="E1519" i="7"/>
  <c r="D1519" i="7"/>
  <c r="C1519" i="7"/>
  <c r="B1519" i="7"/>
  <c r="E1518" i="7"/>
  <c r="D1518" i="7"/>
  <c r="C1518" i="7"/>
  <c r="B1518" i="7"/>
  <c r="E1517" i="7"/>
  <c r="D1517" i="7"/>
  <c r="C1517" i="7"/>
  <c r="B1517" i="7"/>
  <c r="E1516" i="7"/>
  <c r="D1516" i="7"/>
  <c r="C1516" i="7"/>
  <c r="B1516" i="7"/>
  <c r="E1515" i="7"/>
  <c r="D1515" i="7"/>
  <c r="C1515" i="7"/>
  <c r="B1515" i="7"/>
  <c r="E1514" i="7"/>
  <c r="D1514" i="7"/>
  <c r="C1514" i="7"/>
  <c r="B1514" i="7"/>
  <c r="E1513" i="7"/>
  <c r="D1513" i="7"/>
  <c r="C1513" i="7"/>
  <c r="B1513" i="7"/>
  <c r="E1512" i="7"/>
  <c r="D1512" i="7"/>
  <c r="C1512" i="7"/>
  <c r="B1512" i="7"/>
  <c r="E1511" i="7"/>
  <c r="D1511" i="7"/>
  <c r="C1511" i="7"/>
  <c r="B1511" i="7"/>
  <c r="E1510" i="7"/>
  <c r="D1510" i="7"/>
  <c r="C1510" i="7"/>
  <c r="B1510" i="7"/>
  <c r="E1509" i="7"/>
  <c r="D1509" i="7"/>
  <c r="C1509" i="7"/>
  <c r="B1509" i="7"/>
  <c r="E1508" i="7"/>
  <c r="D1508" i="7"/>
  <c r="C1508" i="7"/>
  <c r="B1508" i="7"/>
  <c r="E1507" i="7"/>
  <c r="D1507" i="7"/>
  <c r="C1507" i="7"/>
  <c r="B1507" i="7"/>
  <c r="E1506" i="7"/>
  <c r="D1506" i="7"/>
  <c r="C1506" i="7"/>
  <c r="B1506" i="7"/>
  <c r="E1505" i="7"/>
  <c r="D1505" i="7"/>
  <c r="C1505" i="7"/>
  <c r="B1505" i="7"/>
  <c r="E1504" i="7"/>
  <c r="D1504" i="7"/>
  <c r="C1504" i="7"/>
  <c r="B1504" i="7"/>
  <c r="E1503" i="7"/>
  <c r="D1503" i="7"/>
  <c r="C1503" i="7"/>
  <c r="B1503" i="7"/>
  <c r="E1502" i="7"/>
  <c r="D1502" i="7"/>
  <c r="C1502" i="7"/>
  <c r="B1502" i="7"/>
  <c r="E1501" i="7"/>
  <c r="D1501" i="7"/>
  <c r="C1501" i="7"/>
  <c r="B1501" i="7"/>
  <c r="E1500" i="7"/>
  <c r="D1500" i="7"/>
  <c r="C1500" i="7"/>
  <c r="B1500" i="7"/>
  <c r="E1499" i="7"/>
  <c r="D1499" i="7"/>
  <c r="C1499" i="7"/>
  <c r="B1499" i="7"/>
  <c r="E1498" i="7"/>
  <c r="D1498" i="7"/>
  <c r="C1498" i="7"/>
  <c r="B1498" i="7"/>
  <c r="E1497" i="7"/>
  <c r="D1497" i="7"/>
  <c r="C1497" i="7"/>
  <c r="B1497" i="7"/>
  <c r="E1496" i="7"/>
  <c r="D1496" i="7"/>
  <c r="C1496" i="7"/>
  <c r="B1496" i="7"/>
  <c r="E1495" i="7"/>
  <c r="D1495" i="7"/>
  <c r="C1495" i="7"/>
  <c r="B1495" i="7"/>
  <c r="E1494" i="7"/>
  <c r="D1494" i="7"/>
  <c r="C1494" i="7"/>
  <c r="B1494" i="7"/>
  <c r="E1493" i="7"/>
  <c r="D1493" i="7"/>
  <c r="C1493" i="7"/>
  <c r="B1493" i="7"/>
  <c r="E1492" i="7"/>
  <c r="D1492" i="7"/>
  <c r="C1492" i="7"/>
  <c r="B1492" i="7"/>
  <c r="E1491" i="7"/>
  <c r="D1491" i="7"/>
  <c r="C1491" i="7"/>
  <c r="B1491" i="7"/>
  <c r="E1490" i="7"/>
  <c r="D1490" i="7"/>
  <c r="C1490" i="7"/>
  <c r="B1490" i="7"/>
  <c r="E1489" i="7"/>
  <c r="D1489" i="7"/>
  <c r="C1489" i="7"/>
  <c r="B1489" i="7"/>
  <c r="E1488" i="7"/>
  <c r="D1488" i="7"/>
  <c r="C1488" i="7"/>
  <c r="B1488" i="7"/>
  <c r="E1487" i="7"/>
  <c r="D1487" i="7"/>
  <c r="C1487" i="7"/>
  <c r="B1487" i="7"/>
  <c r="E1486" i="7"/>
  <c r="D1486" i="7"/>
  <c r="C1486" i="7"/>
  <c r="B1486" i="7"/>
  <c r="E1485" i="7"/>
  <c r="D1485" i="7"/>
  <c r="C1485" i="7"/>
  <c r="B1485" i="7"/>
  <c r="E1484" i="7"/>
  <c r="D1484" i="7"/>
  <c r="C1484" i="7"/>
  <c r="B1484" i="7"/>
  <c r="E1483" i="7"/>
  <c r="D1483" i="7"/>
  <c r="C1483" i="7"/>
  <c r="B1483" i="7"/>
  <c r="E1482" i="7"/>
  <c r="D1482" i="7"/>
  <c r="C1482" i="7"/>
  <c r="B1482" i="7"/>
  <c r="E1481" i="7"/>
  <c r="D1481" i="7"/>
  <c r="C1481" i="7"/>
  <c r="B1481" i="7"/>
  <c r="E1480" i="7"/>
  <c r="D1480" i="7"/>
  <c r="C1480" i="7"/>
  <c r="B1480" i="7"/>
  <c r="E1479" i="7"/>
  <c r="D1479" i="7"/>
  <c r="C1479" i="7"/>
  <c r="B1479" i="7"/>
  <c r="E1478" i="7"/>
  <c r="D1478" i="7"/>
  <c r="C1478" i="7"/>
  <c r="B1478" i="7"/>
  <c r="E1477" i="7"/>
  <c r="D1477" i="7"/>
  <c r="C1477" i="7"/>
  <c r="B1477" i="7"/>
  <c r="E1476" i="7"/>
  <c r="D1476" i="7"/>
  <c r="C1476" i="7"/>
  <c r="B1476" i="7"/>
  <c r="E1475" i="7"/>
  <c r="D1475" i="7"/>
  <c r="C1475" i="7"/>
  <c r="B1475" i="7"/>
  <c r="E1474" i="7"/>
  <c r="D1474" i="7"/>
  <c r="C1474" i="7"/>
  <c r="B1474" i="7"/>
  <c r="E1473" i="7"/>
  <c r="D1473" i="7"/>
  <c r="C1473" i="7"/>
  <c r="B1473" i="7"/>
  <c r="E1472" i="7"/>
  <c r="D1472" i="7"/>
  <c r="C1472" i="7"/>
  <c r="B1472" i="7"/>
  <c r="E1471" i="7"/>
  <c r="D1471" i="7"/>
  <c r="C1471" i="7"/>
  <c r="B1471" i="7"/>
  <c r="E1470" i="7"/>
  <c r="D1470" i="7"/>
  <c r="C1470" i="7"/>
  <c r="B1470" i="7"/>
  <c r="E1469" i="7"/>
  <c r="D1469" i="7"/>
  <c r="C1469" i="7"/>
  <c r="B1469" i="7"/>
  <c r="E1468" i="7"/>
  <c r="D1468" i="7"/>
  <c r="C1468" i="7"/>
  <c r="B1468" i="7"/>
  <c r="E1467" i="7"/>
  <c r="D1467" i="7"/>
  <c r="C1467" i="7"/>
  <c r="B1467" i="7"/>
  <c r="E1466" i="7"/>
  <c r="D1466" i="7"/>
  <c r="C1466" i="7"/>
  <c r="B1466" i="7"/>
  <c r="E1465" i="7"/>
  <c r="D1465" i="7"/>
  <c r="C1465" i="7"/>
  <c r="B1465" i="7"/>
  <c r="E1464" i="7"/>
  <c r="D1464" i="7"/>
  <c r="C1464" i="7"/>
  <c r="B1464" i="7"/>
  <c r="E1463" i="7"/>
  <c r="D1463" i="7"/>
  <c r="C1463" i="7"/>
  <c r="B1463" i="7"/>
  <c r="E1462" i="7"/>
  <c r="D1462" i="7"/>
  <c r="C1462" i="7"/>
  <c r="B1462" i="7"/>
  <c r="E1461" i="7"/>
  <c r="D1461" i="7"/>
  <c r="C1461" i="7"/>
  <c r="B1461" i="7"/>
  <c r="E1460" i="7"/>
  <c r="D1460" i="7"/>
  <c r="C1460" i="7"/>
  <c r="B1460" i="7"/>
  <c r="E1459" i="7"/>
  <c r="D1459" i="7"/>
  <c r="C1459" i="7"/>
  <c r="B1459" i="7"/>
  <c r="E1458" i="7"/>
  <c r="D1458" i="7"/>
  <c r="C1458" i="7"/>
  <c r="B1458" i="7"/>
  <c r="E1457" i="7"/>
  <c r="D1457" i="7"/>
  <c r="C1457" i="7"/>
  <c r="B1457" i="7"/>
  <c r="E1456" i="7"/>
  <c r="D1456" i="7"/>
  <c r="C1456" i="7"/>
  <c r="B1456" i="7"/>
  <c r="E1455" i="7"/>
  <c r="D1455" i="7"/>
  <c r="C1455" i="7"/>
  <c r="B1455" i="7"/>
  <c r="E1454" i="7"/>
  <c r="D1454" i="7"/>
  <c r="C1454" i="7"/>
  <c r="B1454" i="7"/>
  <c r="E1453" i="7"/>
  <c r="D1453" i="7"/>
  <c r="C1453" i="7"/>
  <c r="B1453" i="7"/>
  <c r="E1452" i="7"/>
  <c r="D1452" i="7"/>
  <c r="C1452" i="7"/>
  <c r="B1452" i="7"/>
  <c r="E1451" i="7"/>
  <c r="D1451" i="7"/>
  <c r="C1451" i="7"/>
  <c r="B1451" i="7"/>
  <c r="E1450" i="7"/>
  <c r="D1450" i="7"/>
  <c r="C1450" i="7"/>
  <c r="B1450" i="7"/>
  <c r="E1449" i="7"/>
  <c r="D1449" i="7"/>
  <c r="C1449" i="7"/>
  <c r="B1449" i="7"/>
  <c r="E1448" i="7"/>
  <c r="D1448" i="7"/>
  <c r="C1448" i="7"/>
  <c r="B1448" i="7"/>
  <c r="E1447" i="7"/>
  <c r="D1447" i="7"/>
  <c r="C1447" i="7"/>
  <c r="B1447" i="7"/>
  <c r="E1446" i="7"/>
  <c r="D1446" i="7"/>
  <c r="C1446" i="7"/>
  <c r="B1446" i="7"/>
  <c r="E1445" i="7"/>
  <c r="D1445" i="7"/>
  <c r="C1445" i="7"/>
  <c r="B1445" i="7"/>
  <c r="E1444" i="7"/>
  <c r="D1444" i="7"/>
  <c r="C1444" i="7"/>
  <c r="B1444" i="7"/>
  <c r="E1443" i="7"/>
  <c r="D1443" i="7"/>
  <c r="C1443" i="7"/>
  <c r="B1443" i="7"/>
  <c r="E1442" i="7"/>
  <c r="D1442" i="7"/>
  <c r="C1442" i="7"/>
  <c r="B1442" i="7"/>
  <c r="E1441" i="7"/>
  <c r="D1441" i="7"/>
  <c r="C1441" i="7"/>
  <c r="B1441" i="7"/>
  <c r="E1440" i="7"/>
  <c r="D1440" i="7"/>
  <c r="C1440" i="7"/>
  <c r="B1440" i="7"/>
  <c r="E1439" i="7"/>
  <c r="D1439" i="7"/>
  <c r="C1439" i="7"/>
  <c r="B1439" i="7"/>
  <c r="E1438" i="7"/>
  <c r="D1438" i="7"/>
  <c r="C1438" i="7"/>
  <c r="B1438" i="7"/>
  <c r="E1437" i="7"/>
  <c r="D1437" i="7"/>
  <c r="C1437" i="7"/>
  <c r="B1437" i="7"/>
  <c r="E1436" i="7"/>
  <c r="D1436" i="7"/>
  <c r="C1436" i="7"/>
  <c r="B1436" i="7"/>
  <c r="E1435" i="7"/>
  <c r="D1435" i="7"/>
  <c r="C1435" i="7"/>
  <c r="B1435" i="7"/>
  <c r="E1434" i="7"/>
  <c r="D1434" i="7"/>
  <c r="C1434" i="7"/>
  <c r="B1434" i="7"/>
  <c r="E1433" i="7"/>
  <c r="D1433" i="7"/>
  <c r="C1433" i="7"/>
  <c r="B1433" i="7"/>
  <c r="E1432" i="7"/>
  <c r="D1432" i="7"/>
  <c r="C1432" i="7"/>
  <c r="B1432" i="7"/>
  <c r="E1431" i="7"/>
  <c r="D1431" i="7"/>
  <c r="C1431" i="7"/>
  <c r="B1431" i="7"/>
  <c r="E1430" i="7"/>
  <c r="D1430" i="7"/>
  <c r="C1430" i="7"/>
  <c r="B1430" i="7"/>
  <c r="E1429" i="7"/>
  <c r="D1429" i="7"/>
  <c r="C1429" i="7"/>
  <c r="B1429" i="7"/>
  <c r="E1428" i="7"/>
  <c r="D1428" i="7"/>
  <c r="C1428" i="7"/>
  <c r="B1428" i="7"/>
  <c r="E1427" i="7"/>
  <c r="D1427" i="7"/>
  <c r="C1427" i="7"/>
  <c r="B1427" i="7"/>
  <c r="E1426" i="7"/>
  <c r="D1426" i="7"/>
  <c r="C1426" i="7"/>
  <c r="B1426" i="7"/>
  <c r="E1425" i="7"/>
  <c r="D1425" i="7"/>
  <c r="C1425" i="7"/>
  <c r="B1425" i="7"/>
  <c r="E1424" i="7"/>
  <c r="D1424" i="7"/>
  <c r="C1424" i="7"/>
  <c r="B1424" i="7"/>
  <c r="E1423" i="7"/>
  <c r="D1423" i="7"/>
  <c r="C1423" i="7"/>
  <c r="B1423" i="7"/>
  <c r="E1422" i="7"/>
  <c r="D1422" i="7"/>
  <c r="C1422" i="7"/>
  <c r="B1422" i="7"/>
  <c r="E1421" i="7"/>
  <c r="D1421" i="7"/>
  <c r="C1421" i="7"/>
  <c r="B1421" i="7"/>
  <c r="E1420" i="7"/>
  <c r="D1420" i="7"/>
  <c r="C1420" i="7"/>
  <c r="B1420" i="7"/>
  <c r="E1419" i="7"/>
  <c r="D1419" i="7"/>
  <c r="C1419" i="7"/>
  <c r="B1419" i="7"/>
  <c r="E1418" i="7"/>
  <c r="D1418" i="7"/>
  <c r="C1418" i="7"/>
  <c r="B1418" i="7"/>
  <c r="E1417" i="7"/>
  <c r="D1417" i="7"/>
  <c r="C1417" i="7"/>
  <c r="B1417" i="7"/>
  <c r="E1416" i="7"/>
  <c r="D1416" i="7"/>
  <c r="C1416" i="7"/>
  <c r="B1416" i="7"/>
  <c r="E1415" i="7"/>
  <c r="D1415" i="7"/>
  <c r="C1415" i="7"/>
  <c r="B1415" i="7"/>
  <c r="E1414" i="7"/>
  <c r="D1414" i="7"/>
  <c r="C1414" i="7"/>
  <c r="B1414" i="7"/>
  <c r="E1413" i="7"/>
  <c r="D1413" i="7"/>
  <c r="C1413" i="7"/>
  <c r="B1413" i="7"/>
  <c r="E1412" i="7"/>
  <c r="D1412" i="7"/>
  <c r="C1412" i="7"/>
  <c r="B1412" i="7"/>
  <c r="E1411" i="7"/>
  <c r="D1411" i="7"/>
  <c r="C1411" i="7"/>
  <c r="B1411" i="7"/>
  <c r="E1410" i="7"/>
  <c r="D1410" i="7"/>
  <c r="C1410" i="7"/>
  <c r="B1410" i="7"/>
  <c r="E1409" i="7"/>
  <c r="D1409" i="7"/>
  <c r="C1409" i="7"/>
  <c r="B1409" i="7"/>
  <c r="E1408" i="7"/>
  <c r="D1408" i="7"/>
  <c r="C1408" i="7"/>
  <c r="B1408" i="7"/>
  <c r="E1407" i="7"/>
  <c r="D1407" i="7"/>
  <c r="C1407" i="7"/>
  <c r="B1407" i="7"/>
  <c r="E1406" i="7"/>
  <c r="D1406" i="7"/>
  <c r="C1406" i="7"/>
  <c r="B1406" i="7"/>
  <c r="E1405" i="7"/>
  <c r="D1405" i="7"/>
  <c r="C1405" i="7"/>
  <c r="B1405" i="7"/>
  <c r="E1404" i="7"/>
  <c r="D1404" i="7"/>
  <c r="C1404" i="7"/>
  <c r="B1404" i="7"/>
  <c r="E1403" i="7"/>
  <c r="D1403" i="7"/>
  <c r="C1403" i="7"/>
  <c r="B1403" i="7"/>
  <c r="E1402" i="7"/>
  <c r="D1402" i="7"/>
  <c r="C1402" i="7"/>
  <c r="B1402" i="7"/>
  <c r="E1401" i="7"/>
  <c r="D1401" i="7"/>
  <c r="C1401" i="7"/>
  <c r="B1401" i="7"/>
  <c r="E1400" i="7"/>
  <c r="D1400" i="7"/>
  <c r="C1400" i="7"/>
  <c r="B1400" i="7"/>
  <c r="E1399" i="7"/>
  <c r="D1399" i="7"/>
  <c r="C1399" i="7"/>
  <c r="B1399" i="7"/>
  <c r="E1398" i="7"/>
  <c r="D1398" i="7"/>
  <c r="C1398" i="7"/>
  <c r="B1398" i="7"/>
  <c r="E1397" i="7"/>
  <c r="D1397" i="7"/>
  <c r="C1397" i="7"/>
  <c r="B1397" i="7"/>
  <c r="E1396" i="7"/>
  <c r="D1396" i="7"/>
  <c r="C1396" i="7"/>
  <c r="B1396" i="7"/>
  <c r="E1395" i="7"/>
  <c r="D1395" i="7"/>
  <c r="C1395" i="7"/>
  <c r="B1395" i="7"/>
  <c r="E1394" i="7"/>
  <c r="D1394" i="7"/>
  <c r="C1394" i="7"/>
  <c r="B1394" i="7"/>
  <c r="E1393" i="7"/>
  <c r="D1393" i="7"/>
  <c r="C1393" i="7"/>
  <c r="B1393" i="7"/>
  <c r="E1392" i="7"/>
  <c r="D1392" i="7"/>
  <c r="C1392" i="7"/>
  <c r="B1392" i="7"/>
  <c r="E1391" i="7"/>
  <c r="D1391" i="7"/>
  <c r="C1391" i="7"/>
  <c r="B1391" i="7"/>
  <c r="E1390" i="7"/>
  <c r="D1390" i="7"/>
  <c r="C1390" i="7"/>
  <c r="B1390" i="7"/>
  <c r="E1389" i="7"/>
  <c r="D1389" i="7"/>
  <c r="C1389" i="7"/>
  <c r="B1389" i="7"/>
  <c r="E1388" i="7"/>
  <c r="D1388" i="7"/>
  <c r="C1388" i="7"/>
  <c r="B1388" i="7"/>
  <c r="E1387" i="7"/>
  <c r="D1387" i="7"/>
  <c r="C1387" i="7"/>
  <c r="B1387" i="7"/>
  <c r="E1386" i="7"/>
  <c r="D1386" i="7"/>
  <c r="C1386" i="7"/>
  <c r="B1386" i="7"/>
  <c r="E1385" i="7"/>
  <c r="D1385" i="7"/>
  <c r="C1385" i="7"/>
  <c r="B1385" i="7"/>
  <c r="E1384" i="7"/>
  <c r="D1384" i="7"/>
  <c r="C1384" i="7"/>
  <c r="B1384" i="7"/>
  <c r="E1383" i="7"/>
  <c r="D1383" i="7"/>
  <c r="C1383" i="7"/>
  <c r="B1383" i="7"/>
  <c r="E1382" i="7"/>
  <c r="D1382" i="7"/>
  <c r="C1382" i="7"/>
  <c r="B1382" i="7"/>
  <c r="E1381" i="7"/>
  <c r="D1381" i="7"/>
  <c r="C1381" i="7"/>
  <c r="B1381" i="7"/>
  <c r="E1380" i="7"/>
  <c r="D1380" i="7"/>
  <c r="C1380" i="7"/>
  <c r="B1380" i="7"/>
  <c r="E1379" i="7"/>
  <c r="D1379" i="7"/>
  <c r="C1379" i="7"/>
  <c r="B1379" i="7"/>
  <c r="E1378" i="7"/>
  <c r="D1378" i="7"/>
  <c r="C1378" i="7"/>
  <c r="B1378" i="7"/>
  <c r="E1377" i="7"/>
  <c r="D1377" i="7"/>
  <c r="C1377" i="7"/>
  <c r="B1377" i="7"/>
  <c r="E1376" i="7"/>
  <c r="D1376" i="7"/>
  <c r="C1376" i="7"/>
  <c r="B1376" i="7"/>
  <c r="E1375" i="7"/>
  <c r="D1375" i="7"/>
  <c r="C1375" i="7"/>
  <c r="B1375" i="7"/>
  <c r="E1374" i="7"/>
  <c r="D1374" i="7"/>
  <c r="C1374" i="7"/>
  <c r="B1374" i="7"/>
  <c r="E1373" i="7"/>
  <c r="D1373" i="7"/>
  <c r="C1373" i="7"/>
  <c r="B1373" i="7"/>
  <c r="E1372" i="7"/>
  <c r="D1372" i="7"/>
  <c r="C1372" i="7"/>
  <c r="B1372" i="7"/>
  <c r="E1371" i="7"/>
  <c r="D1371" i="7"/>
  <c r="C1371" i="7"/>
  <c r="B1371" i="7"/>
  <c r="E1370" i="7"/>
  <c r="D1370" i="7"/>
  <c r="C1370" i="7"/>
  <c r="B1370" i="7"/>
  <c r="E1369" i="7"/>
  <c r="D1369" i="7"/>
  <c r="C1369" i="7"/>
  <c r="B1369" i="7"/>
  <c r="E1368" i="7"/>
  <c r="D1368" i="7"/>
  <c r="C1368" i="7"/>
  <c r="B1368" i="7"/>
  <c r="E1367" i="7"/>
  <c r="D1367" i="7"/>
  <c r="C1367" i="7"/>
  <c r="B1367" i="7"/>
  <c r="E1366" i="7"/>
  <c r="D1366" i="7"/>
  <c r="C1366" i="7"/>
  <c r="B1366" i="7"/>
  <c r="E1365" i="7"/>
  <c r="D1365" i="7"/>
  <c r="C1365" i="7"/>
  <c r="B1365" i="7"/>
  <c r="E1364" i="7"/>
  <c r="D1364" i="7"/>
  <c r="C1364" i="7"/>
  <c r="B1364" i="7"/>
  <c r="E1363" i="7"/>
  <c r="D1363" i="7"/>
  <c r="C1363" i="7"/>
  <c r="B1363" i="7"/>
  <c r="E1362" i="7"/>
  <c r="D1362" i="7"/>
  <c r="C1362" i="7"/>
  <c r="B1362" i="7"/>
  <c r="E1361" i="7"/>
  <c r="D1361" i="7"/>
  <c r="C1361" i="7"/>
  <c r="B1361" i="7"/>
  <c r="E1360" i="7"/>
  <c r="D1360" i="7"/>
  <c r="C1360" i="7"/>
  <c r="B1360" i="7"/>
  <c r="E1359" i="7"/>
  <c r="D1359" i="7"/>
  <c r="C1359" i="7"/>
  <c r="B1359" i="7"/>
  <c r="E1358" i="7"/>
  <c r="D1358" i="7"/>
  <c r="C1358" i="7"/>
  <c r="B1358" i="7"/>
  <c r="E1357" i="7"/>
  <c r="D1357" i="7"/>
  <c r="C1357" i="7"/>
  <c r="B1357" i="7"/>
  <c r="E1356" i="7"/>
  <c r="D1356" i="7"/>
  <c r="C1356" i="7"/>
  <c r="B1356" i="7"/>
  <c r="E1355" i="7"/>
  <c r="D1355" i="7"/>
  <c r="C1355" i="7"/>
  <c r="B1355" i="7"/>
  <c r="E1354" i="7"/>
  <c r="D1354" i="7"/>
  <c r="C1354" i="7"/>
  <c r="B1354" i="7"/>
  <c r="E1353" i="7"/>
  <c r="D1353" i="7"/>
  <c r="C1353" i="7"/>
  <c r="B1353" i="7"/>
  <c r="E1352" i="7"/>
  <c r="D1352" i="7"/>
  <c r="C1352" i="7"/>
  <c r="B1352" i="7"/>
  <c r="E1351" i="7"/>
  <c r="D1351" i="7"/>
  <c r="C1351" i="7"/>
  <c r="B1351" i="7"/>
  <c r="E1350" i="7"/>
  <c r="D1350" i="7"/>
  <c r="C1350" i="7"/>
  <c r="B1350" i="7"/>
  <c r="E1349" i="7"/>
  <c r="D1349" i="7"/>
  <c r="C1349" i="7"/>
  <c r="B1349" i="7"/>
  <c r="E1348" i="7"/>
  <c r="D1348" i="7"/>
  <c r="C1348" i="7"/>
  <c r="B1348" i="7"/>
  <c r="E1347" i="7"/>
  <c r="D1347" i="7"/>
  <c r="C1347" i="7"/>
  <c r="B1347" i="7"/>
  <c r="E1346" i="7"/>
  <c r="D1346" i="7"/>
  <c r="C1346" i="7"/>
  <c r="B1346" i="7"/>
  <c r="E1345" i="7"/>
  <c r="D1345" i="7"/>
  <c r="C1345" i="7"/>
  <c r="B1345" i="7"/>
  <c r="E1344" i="7"/>
  <c r="D1344" i="7"/>
  <c r="C1344" i="7"/>
  <c r="B1344" i="7"/>
  <c r="E1343" i="7"/>
  <c r="D1343" i="7"/>
  <c r="C1343" i="7"/>
  <c r="B1343" i="7"/>
  <c r="E1342" i="7"/>
  <c r="D1342" i="7"/>
  <c r="C1342" i="7"/>
  <c r="B1342" i="7"/>
  <c r="E1341" i="7"/>
  <c r="D1341" i="7"/>
  <c r="C1341" i="7"/>
  <c r="B1341" i="7"/>
  <c r="E1340" i="7"/>
  <c r="D1340" i="7"/>
  <c r="C1340" i="7"/>
  <c r="B1340" i="7"/>
  <c r="E1339" i="7"/>
  <c r="D1339" i="7"/>
  <c r="C1339" i="7"/>
  <c r="B1339" i="7"/>
  <c r="E1338" i="7"/>
  <c r="D1338" i="7"/>
  <c r="C1338" i="7"/>
  <c r="B1338" i="7"/>
  <c r="E1337" i="7"/>
  <c r="D1337" i="7"/>
  <c r="C1337" i="7"/>
  <c r="B1337" i="7"/>
  <c r="E1336" i="7"/>
  <c r="D1336" i="7"/>
  <c r="C1336" i="7"/>
  <c r="B1336" i="7"/>
  <c r="E1335" i="7"/>
  <c r="D1335" i="7"/>
  <c r="C1335" i="7"/>
  <c r="B1335" i="7"/>
  <c r="E1334" i="7"/>
  <c r="D1334" i="7"/>
  <c r="C1334" i="7"/>
  <c r="B1334" i="7"/>
  <c r="E1333" i="7"/>
  <c r="D1333" i="7"/>
  <c r="C1333" i="7"/>
  <c r="B1333" i="7"/>
  <c r="E1332" i="7"/>
  <c r="D1332" i="7"/>
  <c r="C1332" i="7"/>
  <c r="B1332" i="7"/>
  <c r="E1331" i="7"/>
  <c r="D1331" i="7"/>
  <c r="C1331" i="7"/>
  <c r="B1331" i="7"/>
  <c r="E1330" i="7"/>
  <c r="D1330" i="7"/>
  <c r="C1330" i="7"/>
  <c r="B1330" i="7"/>
  <c r="E1329" i="7"/>
  <c r="D1329" i="7"/>
  <c r="C1329" i="7"/>
  <c r="B1329" i="7"/>
  <c r="E1328" i="7"/>
  <c r="D1328" i="7"/>
  <c r="C1328" i="7"/>
  <c r="B1328" i="7"/>
  <c r="E1327" i="7"/>
  <c r="D1327" i="7"/>
  <c r="C1327" i="7"/>
  <c r="B1327" i="7"/>
  <c r="E1326" i="7"/>
  <c r="D1326" i="7"/>
  <c r="C1326" i="7"/>
  <c r="B1326" i="7"/>
  <c r="E1325" i="7"/>
  <c r="D1325" i="7"/>
  <c r="C1325" i="7"/>
  <c r="B1325" i="7"/>
  <c r="E1324" i="7"/>
  <c r="D1324" i="7"/>
  <c r="C1324" i="7"/>
  <c r="B1324" i="7"/>
  <c r="E1323" i="7"/>
  <c r="D1323" i="7"/>
  <c r="C1323" i="7"/>
  <c r="B1323" i="7"/>
  <c r="E1322" i="7"/>
  <c r="D1322" i="7"/>
  <c r="C1322" i="7"/>
  <c r="B1322" i="7"/>
  <c r="E1321" i="7"/>
  <c r="D1321" i="7"/>
  <c r="C1321" i="7"/>
  <c r="B1321" i="7"/>
  <c r="E1320" i="7"/>
  <c r="D1320" i="7"/>
  <c r="C1320" i="7"/>
  <c r="B1320" i="7"/>
  <c r="E1319" i="7"/>
  <c r="D1319" i="7"/>
  <c r="C1319" i="7"/>
  <c r="B1319" i="7"/>
  <c r="E1318" i="7"/>
  <c r="D1318" i="7"/>
  <c r="C1318" i="7"/>
  <c r="B1318" i="7"/>
  <c r="E1317" i="7"/>
  <c r="D1317" i="7"/>
  <c r="C1317" i="7"/>
  <c r="B1317" i="7"/>
  <c r="E1316" i="7"/>
  <c r="D1316" i="7"/>
  <c r="C1316" i="7"/>
  <c r="B1316" i="7"/>
  <c r="E1315" i="7"/>
  <c r="D1315" i="7"/>
  <c r="C1315" i="7"/>
  <c r="B1315" i="7"/>
  <c r="E1314" i="7"/>
  <c r="D1314" i="7"/>
  <c r="C1314" i="7"/>
  <c r="B1314" i="7"/>
  <c r="E1313" i="7"/>
  <c r="D1313" i="7"/>
  <c r="C1313" i="7"/>
  <c r="B1313" i="7"/>
  <c r="E1312" i="7"/>
  <c r="D1312" i="7"/>
  <c r="C1312" i="7"/>
  <c r="B1312" i="7"/>
  <c r="E1311" i="7"/>
  <c r="D1311" i="7"/>
  <c r="C1311" i="7"/>
  <c r="B1311" i="7"/>
  <c r="E1310" i="7"/>
  <c r="D1310" i="7"/>
  <c r="C1310" i="7"/>
  <c r="B1310" i="7"/>
  <c r="E1309" i="7"/>
  <c r="D1309" i="7"/>
  <c r="C1309" i="7"/>
  <c r="B1309" i="7"/>
  <c r="E1308" i="7"/>
  <c r="D1308" i="7"/>
  <c r="C1308" i="7"/>
  <c r="B1308" i="7"/>
  <c r="E1307" i="7"/>
  <c r="D1307" i="7"/>
  <c r="C1307" i="7"/>
  <c r="B1307" i="7"/>
  <c r="E1306" i="7"/>
  <c r="D1306" i="7"/>
  <c r="C1306" i="7"/>
  <c r="B1306" i="7"/>
  <c r="E1305" i="7"/>
  <c r="D1305" i="7"/>
  <c r="C1305" i="7"/>
  <c r="B1305" i="7"/>
  <c r="E1304" i="7"/>
  <c r="D1304" i="7"/>
  <c r="C1304" i="7"/>
  <c r="B1304" i="7"/>
  <c r="E1303" i="7"/>
  <c r="D1303" i="7"/>
  <c r="C1303" i="7"/>
  <c r="B1303" i="7"/>
  <c r="E1302" i="7"/>
  <c r="D1302" i="7"/>
  <c r="C1302" i="7"/>
  <c r="B1302" i="7"/>
  <c r="E1301" i="7"/>
  <c r="D1301" i="7"/>
  <c r="C1301" i="7"/>
  <c r="B1301" i="7"/>
  <c r="E1300" i="7"/>
  <c r="D1300" i="7"/>
  <c r="C1300" i="7"/>
  <c r="B1300" i="7"/>
  <c r="E1299" i="7"/>
  <c r="D1299" i="7"/>
  <c r="C1299" i="7"/>
  <c r="B1299" i="7"/>
  <c r="E1298" i="7"/>
  <c r="D1298" i="7"/>
  <c r="C1298" i="7"/>
  <c r="B1298" i="7"/>
  <c r="E1297" i="7"/>
  <c r="D1297" i="7"/>
  <c r="C1297" i="7"/>
  <c r="B1297" i="7"/>
  <c r="E1296" i="7"/>
  <c r="D1296" i="7"/>
  <c r="C1296" i="7"/>
  <c r="B1296" i="7"/>
  <c r="E1295" i="7"/>
  <c r="D1295" i="7"/>
  <c r="C1295" i="7"/>
  <c r="B1295" i="7"/>
  <c r="E1294" i="7"/>
  <c r="D1294" i="7"/>
  <c r="C1294" i="7"/>
  <c r="B1294" i="7"/>
  <c r="E1293" i="7"/>
  <c r="D1293" i="7"/>
  <c r="C1293" i="7"/>
  <c r="B1293" i="7"/>
  <c r="E1292" i="7"/>
  <c r="D1292" i="7"/>
  <c r="C1292" i="7"/>
  <c r="B1292" i="7"/>
  <c r="E1291" i="7"/>
  <c r="D1291" i="7"/>
  <c r="C1291" i="7"/>
  <c r="B1291" i="7"/>
  <c r="E1290" i="7"/>
  <c r="D1290" i="7"/>
  <c r="C1290" i="7"/>
  <c r="B1290" i="7"/>
  <c r="E1289" i="7"/>
  <c r="D1289" i="7"/>
  <c r="C1289" i="7"/>
  <c r="B1289" i="7"/>
  <c r="E1288" i="7"/>
  <c r="D1288" i="7"/>
  <c r="C1288" i="7"/>
  <c r="B1288" i="7"/>
  <c r="E1287" i="7"/>
  <c r="D1287" i="7"/>
  <c r="C1287" i="7"/>
  <c r="B1287" i="7"/>
  <c r="E1286" i="7"/>
  <c r="D1286" i="7"/>
  <c r="C1286" i="7"/>
  <c r="B1286" i="7"/>
  <c r="E1285" i="7"/>
  <c r="D1285" i="7"/>
  <c r="C1285" i="7"/>
  <c r="B1285" i="7"/>
  <c r="E1284" i="7"/>
  <c r="D1284" i="7"/>
  <c r="C1284" i="7"/>
  <c r="B1284" i="7"/>
  <c r="E1283" i="7"/>
  <c r="D1283" i="7"/>
  <c r="C1283" i="7"/>
  <c r="B1283" i="7"/>
  <c r="E1282" i="7"/>
  <c r="D1282" i="7"/>
  <c r="C1282" i="7"/>
  <c r="B1282" i="7"/>
  <c r="E1281" i="7"/>
  <c r="D1281" i="7"/>
  <c r="C1281" i="7"/>
  <c r="B1281" i="7"/>
  <c r="E1280" i="7"/>
  <c r="D1280" i="7"/>
  <c r="C1280" i="7"/>
  <c r="B1280" i="7"/>
  <c r="E1279" i="7"/>
  <c r="D1279" i="7"/>
  <c r="C1279" i="7"/>
  <c r="B1279" i="7"/>
  <c r="E1278" i="7"/>
  <c r="D1278" i="7"/>
  <c r="C1278" i="7"/>
  <c r="B1278" i="7"/>
  <c r="E1277" i="7"/>
  <c r="D1277" i="7"/>
  <c r="C1277" i="7"/>
  <c r="B1277" i="7"/>
  <c r="E1276" i="7"/>
  <c r="D1276" i="7"/>
  <c r="C1276" i="7"/>
  <c r="B1276" i="7"/>
  <c r="E1275" i="7"/>
  <c r="D1275" i="7"/>
  <c r="C1275" i="7"/>
  <c r="B1275" i="7"/>
  <c r="E1274" i="7"/>
  <c r="D1274" i="7"/>
  <c r="C1274" i="7"/>
  <c r="B1274" i="7"/>
  <c r="E1273" i="7"/>
  <c r="D1273" i="7"/>
  <c r="C1273" i="7"/>
  <c r="B1273" i="7"/>
  <c r="E1272" i="7"/>
  <c r="D1272" i="7"/>
  <c r="C1272" i="7"/>
  <c r="B1272" i="7"/>
  <c r="E1271" i="7"/>
  <c r="D1271" i="7"/>
  <c r="C1271" i="7"/>
  <c r="B1271" i="7"/>
  <c r="E1270" i="7"/>
  <c r="D1270" i="7"/>
  <c r="C1270" i="7"/>
  <c r="B1270" i="7"/>
  <c r="E1269" i="7"/>
  <c r="D1269" i="7"/>
  <c r="C1269" i="7"/>
  <c r="B1269" i="7"/>
  <c r="E1268" i="7"/>
  <c r="D1268" i="7"/>
  <c r="C1268" i="7"/>
  <c r="B1268" i="7"/>
  <c r="E1267" i="7"/>
  <c r="D1267" i="7"/>
  <c r="C1267" i="7"/>
  <c r="B1267" i="7"/>
  <c r="E1266" i="7"/>
  <c r="D1266" i="7"/>
  <c r="C1266" i="7"/>
  <c r="B1266" i="7"/>
  <c r="E1265" i="7"/>
  <c r="D1265" i="7"/>
  <c r="C1265" i="7"/>
  <c r="B1265" i="7"/>
  <c r="E1264" i="7"/>
  <c r="D1264" i="7"/>
  <c r="C1264" i="7"/>
  <c r="B1264" i="7"/>
  <c r="E1263" i="7"/>
  <c r="D1263" i="7"/>
  <c r="C1263" i="7"/>
  <c r="B1263" i="7"/>
  <c r="E1262" i="7"/>
  <c r="D1262" i="7"/>
  <c r="C1262" i="7"/>
  <c r="B1262" i="7"/>
  <c r="E1261" i="7"/>
  <c r="D1261" i="7"/>
  <c r="C1261" i="7"/>
  <c r="B1261" i="7"/>
  <c r="E1260" i="7"/>
  <c r="D1260" i="7"/>
  <c r="C1260" i="7"/>
  <c r="B1260" i="7"/>
  <c r="E1259" i="7"/>
  <c r="D1259" i="7"/>
  <c r="C1259" i="7"/>
  <c r="B1259" i="7"/>
  <c r="E1258" i="7"/>
  <c r="D1258" i="7"/>
  <c r="C1258" i="7"/>
  <c r="B1258" i="7"/>
  <c r="E1257" i="7"/>
  <c r="D1257" i="7"/>
  <c r="C1257" i="7"/>
  <c r="B1257" i="7"/>
  <c r="E1256" i="7"/>
  <c r="D1256" i="7"/>
  <c r="C1256" i="7"/>
  <c r="B1256" i="7"/>
  <c r="E1255" i="7"/>
  <c r="D1255" i="7"/>
  <c r="C1255" i="7"/>
  <c r="B1255" i="7"/>
  <c r="E1254" i="7"/>
  <c r="D1254" i="7"/>
  <c r="C1254" i="7"/>
  <c r="B1254" i="7"/>
  <c r="E1253" i="7"/>
  <c r="D1253" i="7"/>
  <c r="C1253" i="7"/>
  <c r="B1253" i="7"/>
  <c r="E1252" i="7"/>
  <c r="D1252" i="7"/>
  <c r="C1252" i="7"/>
  <c r="B1252" i="7"/>
  <c r="E1251" i="7"/>
  <c r="D1251" i="7"/>
  <c r="C1251" i="7"/>
  <c r="B1251" i="7"/>
  <c r="E1250" i="7"/>
  <c r="D1250" i="7"/>
  <c r="C1250" i="7"/>
  <c r="B1250" i="7"/>
  <c r="E1249" i="7"/>
  <c r="D1249" i="7"/>
  <c r="C1249" i="7"/>
  <c r="B1249" i="7"/>
  <c r="E1248" i="7"/>
  <c r="D1248" i="7"/>
  <c r="C1248" i="7"/>
  <c r="B1248" i="7"/>
  <c r="E1247" i="7"/>
  <c r="D1247" i="7"/>
  <c r="C1247" i="7"/>
  <c r="B1247" i="7"/>
  <c r="E1246" i="7"/>
  <c r="D1246" i="7"/>
  <c r="C1246" i="7"/>
  <c r="B1246" i="7"/>
  <c r="E1245" i="7"/>
  <c r="D1245" i="7"/>
  <c r="C1245" i="7"/>
  <c r="B1245" i="7"/>
  <c r="E1244" i="7"/>
  <c r="D1244" i="7"/>
  <c r="C1244" i="7"/>
  <c r="B1244" i="7"/>
  <c r="E1243" i="7"/>
  <c r="D1243" i="7"/>
  <c r="C1243" i="7"/>
  <c r="B1243" i="7"/>
  <c r="E1242" i="7"/>
  <c r="D1242" i="7"/>
  <c r="C1242" i="7"/>
  <c r="B1242" i="7"/>
  <c r="E1241" i="7"/>
  <c r="D1241" i="7"/>
  <c r="C1241" i="7"/>
  <c r="B1241" i="7"/>
  <c r="E1240" i="7"/>
  <c r="D1240" i="7"/>
  <c r="C1240" i="7"/>
  <c r="B1240" i="7"/>
  <c r="E1239" i="7"/>
  <c r="D1239" i="7"/>
  <c r="C1239" i="7"/>
  <c r="B1239" i="7"/>
  <c r="E1238" i="7"/>
  <c r="D1238" i="7"/>
  <c r="C1238" i="7"/>
  <c r="B1238" i="7"/>
  <c r="E1237" i="7"/>
  <c r="D1237" i="7"/>
  <c r="C1237" i="7"/>
  <c r="B1237" i="7"/>
  <c r="E1236" i="7"/>
  <c r="D1236" i="7"/>
  <c r="F1236" i="7" s="1"/>
  <c r="C1236" i="7"/>
  <c r="B1236" i="7"/>
  <c r="E1235" i="7"/>
  <c r="D1235" i="7"/>
  <c r="C1235" i="7"/>
  <c r="B1235" i="7"/>
  <c r="E1234" i="7"/>
  <c r="D1234" i="7"/>
  <c r="C1234" i="7"/>
  <c r="B1234" i="7"/>
  <c r="E1233" i="7"/>
  <c r="D1233" i="7"/>
  <c r="C1233" i="7"/>
  <c r="B1233" i="7"/>
  <c r="E1232" i="7"/>
  <c r="D1232" i="7"/>
  <c r="C1232" i="7"/>
  <c r="B1232" i="7"/>
  <c r="E1231" i="7"/>
  <c r="D1231" i="7"/>
  <c r="C1231" i="7"/>
  <c r="B1231" i="7"/>
  <c r="E1230" i="7"/>
  <c r="D1230" i="7"/>
  <c r="C1230" i="7"/>
  <c r="B1230" i="7"/>
  <c r="E1229" i="7"/>
  <c r="D1229" i="7"/>
  <c r="C1229" i="7"/>
  <c r="B1229" i="7"/>
  <c r="E1228" i="7"/>
  <c r="D1228" i="7"/>
  <c r="C1228" i="7"/>
  <c r="B1228" i="7"/>
  <c r="E1227" i="7"/>
  <c r="D1227" i="7"/>
  <c r="C1227" i="7"/>
  <c r="B1227" i="7"/>
  <c r="E1226" i="7"/>
  <c r="D1226" i="7"/>
  <c r="C1226" i="7"/>
  <c r="B1226" i="7"/>
  <c r="E1225" i="7"/>
  <c r="D1225" i="7"/>
  <c r="C1225" i="7"/>
  <c r="B1225" i="7"/>
  <c r="E1224" i="7"/>
  <c r="D1224" i="7"/>
  <c r="F1224" i="7" s="1"/>
  <c r="C1224" i="7"/>
  <c r="B1224" i="7"/>
  <c r="E1223" i="7"/>
  <c r="D1223" i="7"/>
  <c r="C1223" i="7"/>
  <c r="B1223" i="7"/>
  <c r="E1222" i="7"/>
  <c r="D1222" i="7"/>
  <c r="C1222" i="7"/>
  <c r="B1222" i="7"/>
  <c r="E1221" i="7"/>
  <c r="D1221" i="7"/>
  <c r="C1221" i="7"/>
  <c r="B1221" i="7"/>
  <c r="E1220" i="7"/>
  <c r="D1220" i="7"/>
  <c r="C1220" i="7"/>
  <c r="B1220" i="7"/>
  <c r="E1219" i="7"/>
  <c r="D1219" i="7"/>
  <c r="C1219" i="7"/>
  <c r="B1219" i="7"/>
  <c r="E1218" i="7"/>
  <c r="D1218" i="7"/>
  <c r="C1218" i="7"/>
  <c r="B1218" i="7"/>
  <c r="E1217" i="7"/>
  <c r="D1217" i="7"/>
  <c r="C1217" i="7"/>
  <c r="B1217" i="7"/>
  <c r="E1216" i="7"/>
  <c r="D1216" i="7"/>
  <c r="C1216" i="7"/>
  <c r="B1216" i="7"/>
  <c r="E1215" i="7"/>
  <c r="D1215" i="7"/>
  <c r="C1215" i="7"/>
  <c r="B1215" i="7"/>
  <c r="E1214" i="7"/>
  <c r="D1214" i="7"/>
  <c r="C1214" i="7"/>
  <c r="B1214" i="7"/>
  <c r="E1213" i="7"/>
  <c r="D1213" i="7"/>
  <c r="C1213" i="7"/>
  <c r="B1213" i="7"/>
  <c r="E1212" i="7"/>
  <c r="D1212" i="7"/>
  <c r="C1212" i="7"/>
  <c r="B1212" i="7"/>
  <c r="E1211" i="7"/>
  <c r="D1211" i="7"/>
  <c r="C1211" i="7"/>
  <c r="B1211" i="7"/>
  <c r="E1210" i="7"/>
  <c r="D1210" i="7"/>
  <c r="C1210" i="7"/>
  <c r="B1210" i="7"/>
  <c r="E1209" i="7"/>
  <c r="D1209" i="7"/>
  <c r="F1209" i="7" s="1"/>
  <c r="C1209" i="7"/>
  <c r="B1209" i="7"/>
  <c r="E1208" i="7"/>
  <c r="D1208" i="7"/>
  <c r="C1208" i="7"/>
  <c r="B1208" i="7"/>
  <c r="E1207" i="7"/>
  <c r="D1207" i="7"/>
  <c r="C1207" i="7"/>
  <c r="B1207" i="7"/>
  <c r="E1206" i="7"/>
  <c r="D1206" i="7"/>
  <c r="C1206" i="7"/>
  <c r="B1206" i="7"/>
  <c r="E1205" i="7"/>
  <c r="D1205" i="7"/>
  <c r="C1205" i="7"/>
  <c r="B1205" i="7"/>
  <c r="E1204" i="7"/>
  <c r="D1204" i="7"/>
  <c r="C1204" i="7"/>
  <c r="B1204" i="7"/>
  <c r="E1203" i="7"/>
  <c r="D1203" i="7"/>
  <c r="F1203" i="7" s="1"/>
  <c r="C1203" i="7"/>
  <c r="B1203" i="7"/>
  <c r="E1202" i="7"/>
  <c r="D1202" i="7"/>
  <c r="C1202" i="7"/>
  <c r="B1202" i="7"/>
  <c r="E1201" i="7"/>
  <c r="D1201" i="7"/>
  <c r="C1201" i="7"/>
  <c r="B1201" i="7"/>
  <c r="E1200" i="7"/>
  <c r="D1200" i="7"/>
  <c r="F1200" i="7" s="1"/>
  <c r="C1200" i="7"/>
  <c r="B1200" i="7"/>
  <c r="E1199" i="7"/>
  <c r="D1199" i="7"/>
  <c r="C1199" i="7"/>
  <c r="B1199" i="7"/>
  <c r="E1198" i="7"/>
  <c r="D1198" i="7"/>
  <c r="C1198" i="7"/>
  <c r="B1198" i="7"/>
  <c r="E1197" i="7"/>
  <c r="D1197" i="7"/>
  <c r="F1197" i="7" s="1"/>
  <c r="C1197" i="7"/>
  <c r="B1197" i="7"/>
  <c r="E1196" i="7"/>
  <c r="D1196" i="7"/>
  <c r="C1196" i="7"/>
  <c r="B1196" i="7"/>
  <c r="E1195" i="7"/>
  <c r="D1195" i="7"/>
  <c r="C1195" i="7"/>
  <c r="B1195" i="7"/>
  <c r="E1194" i="7"/>
  <c r="D1194" i="7"/>
  <c r="C1194" i="7"/>
  <c r="B1194" i="7"/>
  <c r="E1193" i="7"/>
  <c r="D1193" i="7"/>
  <c r="C1193" i="7"/>
  <c r="B1193" i="7"/>
  <c r="E1192" i="7"/>
  <c r="D1192" i="7"/>
  <c r="C1192" i="7"/>
  <c r="B1192" i="7"/>
  <c r="E1191" i="7"/>
  <c r="D1191" i="7"/>
  <c r="C1191" i="7"/>
  <c r="B1191" i="7"/>
  <c r="E1190" i="7"/>
  <c r="D1190" i="7"/>
  <c r="C1190" i="7"/>
  <c r="B1190" i="7"/>
  <c r="E1189" i="7"/>
  <c r="D1189" i="7"/>
  <c r="C1189" i="7"/>
  <c r="B1189" i="7"/>
  <c r="E1188" i="7"/>
  <c r="D1188" i="7"/>
  <c r="F1188" i="7" s="1"/>
  <c r="C1188" i="7"/>
  <c r="B1188" i="7"/>
  <c r="E1187" i="7"/>
  <c r="D1187" i="7"/>
  <c r="C1187" i="7"/>
  <c r="B1187" i="7"/>
  <c r="E1186" i="7"/>
  <c r="D1186" i="7"/>
  <c r="C1186" i="7"/>
  <c r="B1186" i="7"/>
  <c r="E1185" i="7"/>
  <c r="D1185" i="7"/>
  <c r="F1185" i="7" s="1"/>
  <c r="C1185" i="7"/>
  <c r="B1185" i="7"/>
  <c r="E1184" i="7"/>
  <c r="D1184" i="7"/>
  <c r="C1184" i="7"/>
  <c r="B1184" i="7"/>
  <c r="E1183" i="7"/>
  <c r="D1183" i="7"/>
  <c r="C1183" i="7"/>
  <c r="B1183" i="7"/>
  <c r="E1182" i="7"/>
  <c r="D1182" i="7"/>
  <c r="F1182" i="7" s="1"/>
  <c r="C1182" i="7"/>
  <c r="B1182" i="7"/>
  <c r="E1181" i="7"/>
  <c r="D1181" i="7"/>
  <c r="C1181" i="7"/>
  <c r="B1181" i="7"/>
  <c r="E1180" i="7"/>
  <c r="D1180" i="7"/>
  <c r="C1180" i="7"/>
  <c r="B1180" i="7"/>
  <c r="E1179" i="7"/>
  <c r="D1179" i="7"/>
  <c r="F1179" i="7" s="1"/>
  <c r="C1179" i="7"/>
  <c r="B1179" i="7"/>
  <c r="E1178" i="7"/>
  <c r="D1178" i="7"/>
  <c r="C1178" i="7"/>
  <c r="B1178" i="7"/>
  <c r="E1177" i="7"/>
  <c r="D1177" i="7"/>
  <c r="C1177" i="7"/>
  <c r="B1177" i="7"/>
  <c r="E1176" i="7"/>
  <c r="D1176" i="7"/>
  <c r="F1176" i="7" s="1"/>
  <c r="C1176" i="7"/>
  <c r="B1176" i="7"/>
  <c r="E1175" i="7"/>
  <c r="D1175" i="7"/>
  <c r="C1175" i="7"/>
  <c r="B1175" i="7"/>
  <c r="E1174" i="7"/>
  <c r="D1174" i="7"/>
  <c r="C1174" i="7"/>
  <c r="B1174" i="7"/>
  <c r="E1173" i="7"/>
  <c r="D1173" i="7"/>
  <c r="F1173" i="7" s="1"/>
  <c r="C1173" i="7"/>
  <c r="B1173" i="7"/>
  <c r="E1172" i="7"/>
  <c r="D1172" i="7"/>
  <c r="C1172" i="7"/>
  <c r="B1172" i="7"/>
  <c r="E1171" i="7"/>
  <c r="D1171" i="7"/>
  <c r="C1171" i="7"/>
  <c r="B1171" i="7"/>
  <c r="E1170" i="7"/>
  <c r="D1170" i="7"/>
  <c r="F1170" i="7" s="1"/>
  <c r="C1170" i="7"/>
  <c r="B1170" i="7"/>
  <c r="E1169" i="7"/>
  <c r="D1169" i="7"/>
  <c r="C1169" i="7"/>
  <c r="B1169" i="7"/>
  <c r="E1168" i="7"/>
  <c r="D1168" i="7"/>
  <c r="C1168" i="7"/>
  <c r="B1168" i="7"/>
  <c r="E1167" i="7"/>
  <c r="D1167" i="7"/>
  <c r="F1167" i="7" s="1"/>
  <c r="C1167" i="7"/>
  <c r="B1167" i="7"/>
  <c r="E1166" i="7"/>
  <c r="D1166" i="7"/>
  <c r="C1166" i="7"/>
  <c r="B1166" i="7"/>
  <c r="E1165" i="7"/>
  <c r="D1165" i="7"/>
  <c r="C1165" i="7"/>
  <c r="B1165" i="7"/>
  <c r="E1164" i="7"/>
  <c r="D1164" i="7"/>
  <c r="C1164" i="7"/>
  <c r="B1164" i="7"/>
  <c r="E1163" i="7"/>
  <c r="D1163" i="7"/>
  <c r="C1163" i="7"/>
  <c r="B1163" i="7"/>
  <c r="E1162" i="7"/>
  <c r="D1162" i="7"/>
  <c r="C1162" i="7"/>
  <c r="B1162" i="7"/>
  <c r="E1161" i="7"/>
  <c r="D1161" i="7"/>
  <c r="F1161" i="7" s="1"/>
  <c r="C1161" i="7"/>
  <c r="B1161" i="7"/>
  <c r="E1160" i="7"/>
  <c r="D1160" i="7"/>
  <c r="C1160" i="7"/>
  <c r="B1160" i="7"/>
  <c r="E1159" i="7"/>
  <c r="D1159" i="7"/>
  <c r="C1159" i="7"/>
  <c r="B1159" i="7"/>
  <c r="E1158" i="7"/>
  <c r="D1158" i="7"/>
  <c r="F1158" i="7" s="1"/>
  <c r="C1158" i="7"/>
  <c r="B1158" i="7"/>
  <c r="E1157" i="7"/>
  <c r="D1157" i="7"/>
  <c r="C1157" i="7"/>
  <c r="B1157" i="7"/>
  <c r="E1156" i="7"/>
  <c r="D1156" i="7"/>
  <c r="C1156" i="7"/>
  <c r="B1156" i="7"/>
  <c r="E1155" i="7"/>
  <c r="D1155" i="7"/>
  <c r="F1155" i="7" s="1"/>
  <c r="C1155" i="7"/>
  <c r="B1155" i="7"/>
  <c r="E1154" i="7"/>
  <c r="D1154" i="7"/>
  <c r="C1154" i="7"/>
  <c r="B1154" i="7"/>
  <c r="E1153" i="7"/>
  <c r="D1153" i="7"/>
  <c r="C1153" i="7"/>
  <c r="B1153" i="7"/>
  <c r="E1152" i="7"/>
  <c r="D1152" i="7"/>
  <c r="F1152" i="7" s="1"/>
  <c r="C1152" i="7"/>
  <c r="B1152" i="7"/>
  <c r="E1151" i="7"/>
  <c r="D1151" i="7"/>
  <c r="C1151" i="7"/>
  <c r="B1151" i="7"/>
  <c r="E1150" i="7"/>
  <c r="D1150" i="7"/>
  <c r="C1150" i="7"/>
  <c r="B1150" i="7"/>
  <c r="E1149" i="7"/>
  <c r="D1149" i="7"/>
  <c r="F1149" i="7" s="1"/>
  <c r="C1149" i="7"/>
  <c r="B1149" i="7"/>
  <c r="E1148" i="7"/>
  <c r="D1148" i="7"/>
  <c r="C1148" i="7"/>
  <c r="B1148" i="7"/>
  <c r="E1147" i="7"/>
  <c r="D1147" i="7"/>
  <c r="C1147" i="7"/>
  <c r="B1147" i="7"/>
  <c r="E1146" i="7"/>
  <c r="D1146" i="7"/>
  <c r="F1146" i="7" s="1"/>
  <c r="C1146" i="7"/>
  <c r="B1146" i="7"/>
  <c r="E1145" i="7"/>
  <c r="D1145" i="7"/>
  <c r="C1145" i="7"/>
  <c r="B1145" i="7"/>
  <c r="E1144" i="7"/>
  <c r="D1144" i="7"/>
  <c r="C1144" i="7"/>
  <c r="B1144" i="7"/>
  <c r="E1143" i="7"/>
  <c r="D1143" i="7"/>
  <c r="C1143" i="7"/>
  <c r="B1143" i="7"/>
  <c r="E1142" i="7"/>
  <c r="D1142" i="7"/>
  <c r="C1142" i="7"/>
  <c r="B1142" i="7"/>
  <c r="E1141" i="7"/>
  <c r="D1141" i="7"/>
  <c r="C1141" i="7"/>
  <c r="B1141" i="7"/>
  <c r="E1140" i="7"/>
  <c r="D1140" i="7"/>
  <c r="F1140" i="7" s="1"/>
  <c r="C1140" i="7"/>
  <c r="B1140" i="7"/>
  <c r="E1139" i="7"/>
  <c r="D1139" i="7"/>
  <c r="C1139" i="7"/>
  <c r="B1139" i="7"/>
  <c r="E1138" i="7"/>
  <c r="D1138" i="7"/>
  <c r="C1138" i="7"/>
  <c r="B1138" i="7"/>
  <c r="E1137" i="7"/>
  <c r="D1137" i="7"/>
  <c r="F1137" i="7" s="1"/>
  <c r="C1137" i="7"/>
  <c r="B1137" i="7"/>
  <c r="E1136" i="7"/>
  <c r="D1136" i="7"/>
  <c r="C1136" i="7"/>
  <c r="B1136" i="7"/>
  <c r="E1135" i="7"/>
  <c r="D1135" i="7"/>
  <c r="C1135" i="7"/>
  <c r="B1135" i="7"/>
  <c r="E1134" i="7"/>
  <c r="D1134" i="7"/>
  <c r="F1134" i="7" s="1"/>
  <c r="C1134" i="7"/>
  <c r="B1134" i="7"/>
  <c r="E1133" i="7"/>
  <c r="D1133" i="7"/>
  <c r="C1133" i="7"/>
  <c r="B1133" i="7"/>
  <c r="E1132" i="7"/>
  <c r="D1132" i="7"/>
  <c r="C1132" i="7"/>
  <c r="B1132" i="7"/>
  <c r="E1131" i="7"/>
  <c r="D1131" i="7"/>
  <c r="C1131" i="7"/>
  <c r="B1131" i="7"/>
  <c r="E1130" i="7"/>
  <c r="D1130" i="7"/>
  <c r="C1130" i="7"/>
  <c r="B1130" i="7"/>
  <c r="E1129" i="7"/>
  <c r="D1129" i="7"/>
  <c r="C1129" i="7"/>
  <c r="B1129" i="7"/>
  <c r="E1128" i="7"/>
  <c r="D1128" i="7"/>
  <c r="C1128" i="7"/>
  <c r="B1128" i="7"/>
  <c r="E1127" i="7"/>
  <c r="D1127" i="7"/>
  <c r="C1127" i="7"/>
  <c r="B1127" i="7"/>
  <c r="E1126" i="7"/>
  <c r="D1126" i="7"/>
  <c r="C1126" i="7"/>
  <c r="B1126" i="7"/>
  <c r="E1125" i="7"/>
  <c r="D1125" i="7"/>
  <c r="C1125" i="7"/>
  <c r="B1125" i="7"/>
  <c r="E1124" i="7"/>
  <c r="D1124" i="7"/>
  <c r="C1124" i="7"/>
  <c r="B1124" i="7"/>
  <c r="E1123" i="7"/>
  <c r="D1123" i="7"/>
  <c r="C1123" i="7"/>
  <c r="B1123" i="7"/>
  <c r="E1122" i="7"/>
  <c r="D1122" i="7"/>
  <c r="C1122" i="7"/>
  <c r="B1122" i="7"/>
  <c r="E1121" i="7"/>
  <c r="D1121" i="7"/>
  <c r="C1121" i="7"/>
  <c r="B1121" i="7"/>
  <c r="E1120" i="7"/>
  <c r="D1120" i="7"/>
  <c r="C1120" i="7"/>
  <c r="B1120" i="7"/>
  <c r="E1119" i="7"/>
  <c r="D1119" i="7"/>
  <c r="C1119" i="7"/>
  <c r="B1119" i="7"/>
  <c r="E1118" i="7"/>
  <c r="D1118" i="7"/>
  <c r="C1118" i="7"/>
  <c r="B1118" i="7"/>
  <c r="E1117" i="7"/>
  <c r="D1117" i="7"/>
  <c r="F1117" i="7" s="1"/>
  <c r="C1117" i="7"/>
  <c r="B1117" i="7"/>
  <c r="E1116" i="7"/>
  <c r="D1116" i="7"/>
  <c r="C1116" i="7"/>
  <c r="B1116" i="7"/>
  <c r="E1115" i="7"/>
  <c r="D1115" i="7"/>
  <c r="C1115" i="7"/>
  <c r="B1115" i="7"/>
  <c r="E1114" i="7"/>
  <c r="D1114" i="7"/>
  <c r="C1114" i="7"/>
  <c r="B1114" i="7"/>
  <c r="E1113" i="7"/>
  <c r="D1113" i="7"/>
  <c r="C1113" i="7"/>
  <c r="B1113" i="7"/>
  <c r="E1112" i="7"/>
  <c r="D1112" i="7"/>
  <c r="C1112" i="7"/>
  <c r="B1112" i="7"/>
  <c r="E1111" i="7"/>
  <c r="D1111" i="7"/>
  <c r="F1111" i="7" s="1"/>
  <c r="C1111" i="7"/>
  <c r="B1111" i="7"/>
  <c r="E1110" i="7"/>
  <c r="D1110" i="7"/>
  <c r="C1110" i="7"/>
  <c r="B1110" i="7"/>
  <c r="E1109" i="7"/>
  <c r="D1109" i="7"/>
  <c r="C1109" i="7"/>
  <c r="B1109" i="7"/>
  <c r="E1108" i="7"/>
  <c r="D1108" i="7"/>
  <c r="F1108" i="7" s="1"/>
  <c r="C1108" i="7"/>
  <c r="B1108" i="7"/>
  <c r="E1107" i="7"/>
  <c r="D1107" i="7"/>
  <c r="C1107" i="7"/>
  <c r="B1107" i="7"/>
  <c r="E1106" i="7"/>
  <c r="D1106" i="7"/>
  <c r="C1106" i="7"/>
  <c r="B1106" i="7"/>
  <c r="E1105" i="7"/>
  <c r="D1105" i="7"/>
  <c r="C1105" i="7"/>
  <c r="B1105" i="7"/>
  <c r="E1104" i="7"/>
  <c r="D1104" i="7"/>
  <c r="C1104" i="7"/>
  <c r="B1104" i="7"/>
  <c r="E1103" i="7"/>
  <c r="D1103" i="7"/>
  <c r="C1103" i="7"/>
  <c r="B1103" i="7"/>
  <c r="E1102" i="7"/>
  <c r="D1102" i="7"/>
  <c r="C1102" i="7"/>
  <c r="B1102" i="7"/>
  <c r="E1101" i="7"/>
  <c r="D1101" i="7"/>
  <c r="C1101" i="7"/>
  <c r="B1101" i="7"/>
  <c r="E1100" i="7"/>
  <c r="D1100" i="7"/>
  <c r="C1100" i="7"/>
  <c r="B1100" i="7"/>
  <c r="E1099" i="7"/>
  <c r="D1099" i="7"/>
  <c r="F1099" i="7" s="1"/>
  <c r="C1099" i="7"/>
  <c r="B1099" i="7"/>
  <c r="E1098" i="7"/>
  <c r="D1098" i="7"/>
  <c r="C1098" i="7"/>
  <c r="B1098" i="7"/>
  <c r="E1097" i="7"/>
  <c r="D1097" i="7"/>
  <c r="C1097" i="7"/>
  <c r="B1097" i="7"/>
  <c r="E1096" i="7"/>
  <c r="D1096" i="7"/>
  <c r="C1096" i="7"/>
  <c r="B1096" i="7"/>
  <c r="E1095" i="7"/>
  <c r="D1095" i="7"/>
  <c r="C1095" i="7"/>
  <c r="B1095" i="7"/>
  <c r="E1094" i="7"/>
  <c r="D1094" i="7"/>
  <c r="C1094" i="7"/>
  <c r="B1094" i="7"/>
  <c r="E1093" i="7"/>
  <c r="D1093" i="7"/>
  <c r="C1093" i="7"/>
  <c r="B1093" i="7"/>
  <c r="E1092" i="7"/>
  <c r="D1092" i="7"/>
  <c r="C1092" i="7"/>
  <c r="B1092" i="7"/>
  <c r="E1091" i="7"/>
  <c r="D1091" i="7"/>
  <c r="C1091" i="7"/>
  <c r="B1091" i="7"/>
  <c r="E1090" i="7"/>
  <c r="D1090" i="7"/>
  <c r="C1090" i="7"/>
  <c r="B1090" i="7"/>
  <c r="E1089" i="7"/>
  <c r="D1089" i="7"/>
  <c r="C1089" i="7"/>
  <c r="B1089" i="7"/>
  <c r="E1088" i="7"/>
  <c r="D1088" i="7"/>
  <c r="C1088" i="7"/>
  <c r="B1088" i="7"/>
  <c r="E1087" i="7"/>
  <c r="D1087" i="7"/>
  <c r="C1087" i="7"/>
  <c r="B1087" i="7"/>
  <c r="E1086" i="7"/>
  <c r="D1086" i="7"/>
  <c r="C1086" i="7"/>
  <c r="B1086" i="7"/>
  <c r="E1085" i="7"/>
  <c r="D1085" i="7"/>
  <c r="C1085" i="7"/>
  <c r="B1085" i="7"/>
  <c r="E1084" i="7"/>
  <c r="D1084" i="7"/>
  <c r="C1084" i="7"/>
  <c r="B1084" i="7"/>
  <c r="E1083" i="7"/>
  <c r="D1083" i="7"/>
  <c r="C1083" i="7"/>
  <c r="B1083" i="7"/>
  <c r="E1082" i="7"/>
  <c r="D1082" i="7"/>
  <c r="F1082" i="7" s="1"/>
  <c r="C1082" i="7"/>
  <c r="B1082" i="7"/>
  <c r="E1081" i="7"/>
  <c r="D1081" i="7"/>
  <c r="C1081" i="7"/>
  <c r="B1081" i="7"/>
  <c r="E1080" i="7"/>
  <c r="D1080" i="7"/>
  <c r="C1080" i="7"/>
  <c r="B1080" i="7"/>
  <c r="E1079" i="7"/>
  <c r="D1079" i="7"/>
  <c r="C1079" i="7"/>
  <c r="B1079" i="7"/>
  <c r="E1078" i="7"/>
  <c r="D1078" i="7"/>
  <c r="C1078" i="7"/>
  <c r="B1078" i="7"/>
  <c r="E1077" i="7"/>
  <c r="D1077" i="7"/>
  <c r="C1077" i="7"/>
  <c r="B1077" i="7"/>
  <c r="E1076" i="7"/>
  <c r="D1076" i="7"/>
  <c r="C1076" i="7"/>
  <c r="B1076" i="7"/>
  <c r="E1075" i="7"/>
  <c r="D1075" i="7"/>
  <c r="C1075" i="7"/>
  <c r="B1075" i="7"/>
  <c r="E1074" i="7"/>
  <c r="D1074" i="7"/>
  <c r="C1074" i="7"/>
  <c r="B1074" i="7"/>
  <c r="E1073" i="7"/>
  <c r="D1073" i="7"/>
  <c r="F1073" i="7" s="1"/>
  <c r="C1073" i="7"/>
  <c r="B1073" i="7"/>
  <c r="E1072" i="7"/>
  <c r="D1072" i="7"/>
  <c r="C1072" i="7"/>
  <c r="B1072" i="7"/>
  <c r="E1071" i="7"/>
  <c r="D1071" i="7"/>
  <c r="C1071" i="7"/>
  <c r="B1071" i="7"/>
  <c r="E1070" i="7"/>
  <c r="D1070" i="7"/>
  <c r="C1070" i="7"/>
  <c r="B1070" i="7"/>
  <c r="E1069" i="7"/>
  <c r="D1069" i="7"/>
  <c r="C1069" i="7"/>
  <c r="B1069" i="7"/>
  <c r="E1068" i="7"/>
  <c r="D1068" i="7"/>
  <c r="C1068" i="7"/>
  <c r="B1068" i="7"/>
  <c r="E1067" i="7"/>
  <c r="D1067" i="7"/>
  <c r="F1067" i="7" s="1"/>
  <c r="C1067" i="7"/>
  <c r="B1067" i="7"/>
  <c r="E1066" i="7"/>
  <c r="D1066" i="7"/>
  <c r="C1066" i="7"/>
  <c r="B1066" i="7"/>
  <c r="E1065" i="7"/>
  <c r="D1065" i="7"/>
  <c r="C1065" i="7"/>
  <c r="B1065" i="7"/>
  <c r="E1064" i="7"/>
  <c r="D1064" i="7"/>
  <c r="C1064" i="7"/>
  <c r="B1064" i="7"/>
  <c r="E1063" i="7"/>
  <c r="D1063" i="7"/>
  <c r="C1063" i="7"/>
  <c r="B1063" i="7"/>
  <c r="E1062" i="7"/>
  <c r="D1062" i="7"/>
  <c r="C1062" i="7"/>
  <c r="B1062" i="7"/>
  <c r="E1061" i="7"/>
  <c r="D1061" i="7"/>
  <c r="F1061" i="7" s="1"/>
  <c r="C1061" i="7"/>
  <c r="B1061" i="7"/>
  <c r="E1060" i="7"/>
  <c r="D1060" i="7"/>
  <c r="C1060" i="7"/>
  <c r="B1060" i="7"/>
  <c r="E1059" i="7"/>
  <c r="D1059" i="7"/>
  <c r="C1059" i="7"/>
  <c r="B1059" i="7"/>
  <c r="E1058" i="7"/>
  <c r="D1058" i="7"/>
  <c r="C1058" i="7"/>
  <c r="B1058" i="7"/>
  <c r="E1057" i="7"/>
  <c r="D1057" i="7"/>
  <c r="C1057" i="7"/>
  <c r="B1057" i="7"/>
  <c r="E1056" i="7"/>
  <c r="D1056" i="7"/>
  <c r="C1056" i="7"/>
  <c r="B1056" i="7"/>
  <c r="E1055" i="7"/>
  <c r="D1055" i="7"/>
  <c r="C1055" i="7"/>
  <c r="B1055" i="7"/>
  <c r="E1054" i="7"/>
  <c r="D1054" i="7"/>
  <c r="C1054" i="7"/>
  <c r="B1054" i="7"/>
  <c r="E1053" i="7"/>
  <c r="D1053" i="7"/>
  <c r="C1053" i="7"/>
  <c r="B1053" i="7"/>
  <c r="E1052" i="7"/>
  <c r="D1052" i="7"/>
  <c r="C1052" i="7"/>
  <c r="B1052" i="7"/>
  <c r="E1051" i="7"/>
  <c r="D1051" i="7"/>
  <c r="C1051" i="7"/>
  <c r="B1051" i="7"/>
  <c r="E1050" i="7"/>
  <c r="D1050" i="7"/>
  <c r="C1050" i="7"/>
  <c r="B1050" i="7"/>
  <c r="E1049" i="7"/>
  <c r="D1049" i="7"/>
  <c r="C1049" i="7"/>
  <c r="B1049" i="7"/>
  <c r="E1048" i="7"/>
  <c r="D1048" i="7"/>
  <c r="C1048" i="7"/>
  <c r="B1048" i="7"/>
  <c r="E1047" i="7"/>
  <c r="D1047" i="7"/>
  <c r="C1047" i="7"/>
  <c r="B1047" i="7"/>
  <c r="E1046" i="7"/>
  <c r="D1046" i="7"/>
  <c r="F1046" i="7" s="1"/>
  <c r="C1046" i="7"/>
  <c r="B1046" i="7"/>
  <c r="E1045" i="7"/>
  <c r="D1045" i="7"/>
  <c r="C1045" i="7"/>
  <c r="B1045" i="7"/>
  <c r="E1044" i="7"/>
  <c r="D1044" i="7"/>
  <c r="C1044" i="7"/>
  <c r="B1044" i="7"/>
  <c r="E1043" i="7"/>
  <c r="D1043" i="7"/>
  <c r="C1043" i="7"/>
  <c r="B1043" i="7"/>
  <c r="E1042" i="7"/>
  <c r="D1042" i="7"/>
  <c r="C1042" i="7"/>
  <c r="B1042" i="7"/>
  <c r="E1041" i="7"/>
  <c r="D1041" i="7"/>
  <c r="C1041" i="7"/>
  <c r="B1041" i="7"/>
  <c r="E1040" i="7"/>
  <c r="D1040" i="7"/>
  <c r="C1040" i="7"/>
  <c r="B1040" i="7"/>
  <c r="E1039" i="7"/>
  <c r="D1039" i="7"/>
  <c r="C1039" i="7"/>
  <c r="B1039" i="7"/>
  <c r="E1038" i="7"/>
  <c r="D1038" i="7"/>
  <c r="C1038" i="7"/>
  <c r="B1038" i="7"/>
  <c r="E1037" i="7"/>
  <c r="D1037" i="7"/>
  <c r="F1037" i="7" s="1"/>
  <c r="C1037" i="7"/>
  <c r="B1037" i="7"/>
  <c r="E1036" i="7"/>
  <c r="D1036" i="7"/>
  <c r="C1036" i="7"/>
  <c r="B1036" i="7"/>
  <c r="E1035" i="7"/>
  <c r="D1035" i="7"/>
  <c r="C1035" i="7"/>
  <c r="B1035" i="7"/>
  <c r="E1034" i="7"/>
  <c r="D1034" i="7"/>
  <c r="C1034" i="7"/>
  <c r="B1034" i="7"/>
  <c r="E1033" i="7"/>
  <c r="D1033" i="7"/>
  <c r="C1033" i="7"/>
  <c r="B1033" i="7"/>
  <c r="E1032" i="7"/>
  <c r="D1032" i="7"/>
  <c r="C1032" i="7"/>
  <c r="B1032" i="7"/>
  <c r="E1031" i="7"/>
  <c r="D1031" i="7"/>
  <c r="F1031" i="7" s="1"/>
  <c r="C1031" i="7"/>
  <c r="B1031" i="7"/>
  <c r="E1030" i="7"/>
  <c r="D1030" i="7"/>
  <c r="C1030" i="7"/>
  <c r="B1030" i="7"/>
  <c r="E1029" i="7"/>
  <c r="D1029" i="7"/>
  <c r="C1029" i="7"/>
  <c r="B1029" i="7"/>
  <c r="E1028" i="7"/>
  <c r="D1028" i="7"/>
  <c r="C1028" i="7"/>
  <c r="B1028" i="7"/>
  <c r="E1027" i="7"/>
  <c r="D1027" i="7"/>
  <c r="C1027" i="7"/>
  <c r="B1027" i="7"/>
  <c r="E1026" i="7"/>
  <c r="D1026" i="7"/>
  <c r="C1026" i="7"/>
  <c r="B1026" i="7"/>
  <c r="E1025" i="7"/>
  <c r="D1025" i="7"/>
  <c r="F1025" i="7" s="1"/>
  <c r="C1025" i="7"/>
  <c r="B1025" i="7"/>
  <c r="E1024" i="7"/>
  <c r="D1024" i="7"/>
  <c r="C1024" i="7"/>
  <c r="B1024" i="7"/>
  <c r="E1023" i="7"/>
  <c r="D1023" i="7"/>
  <c r="C1023" i="7"/>
  <c r="B1023" i="7"/>
  <c r="E1022" i="7"/>
  <c r="D1022" i="7"/>
  <c r="C1022" i="7"/>
  <c r="B1022" i="7"/>
  <c r="E1021" i="7"/>
  <c r="D1021" i="7"/>
  <c r="C1021" i="7"/>
  <c r="B1021" i="7"/>
  <c r="E1020" i="7"/>
  <c r="D1020" i="7"/>
  <c r="C1020" i="7"/>
  <c r="B1020" i="7"/>
  <c r="E1019" i="7"/>
  <c r="D1019" i="7"/>
  <c r="C1019" i="7"/>
  <c r="B1019" i="7"/>
  <c r="E1018" i="7"/>
  <c r="D1018" i="7"/>
  <c r="C1018" i="7"/>
  <c r="B1018" i="7"/>
  <c r="E1017" i="7"/>
  <c r="D1017" i="7"/>
  <c r="C1017" i="7"/>
  <c r="B1017" i="7"/>
  <c r="E1016" i="7"/>
  <c r="D1016" i="7"/>
  <c r="C1016" i="7"/>
  <c r="B1016" i="7"/>
  <c r="E1015" i="7"/>
  <c r="D1015" i="7"/>
  <c r="C1015" i="7"/>
  <c r="B1015" i="7"/>
  <c r="E1014" i="7"/>
  <c r="D1014" i="7"/>
  <c r="C1014" i="7"/>
  <c r="B1014" i="7"/>
  <c r="E1013" i="7"/>
  <c r="D1013" i="7"/>
  <c r="F1013" i="7" s="1"/>
  <c r="C1013" i="7"/>
  <c r="B1013" i="7"/>
  <c r="E1012" i="7"/>
  <c r="D1012" i="7"/>
  <c r="C1012" i="7"/>
  <c r="B1012" i="7"/>
  <c r="E1011" i="7"/>
  <c r="D1011" i="7"/>
  <c r="C1011" i="7"/>
  <c r="B1011" i="7"/>
  <c r="E1010" i="7"/>
  <c r="D1010" i="7"/>
  <c r="C1010" i="7"/>
  <c r="B1010" i="7"/>
  <c r="E1009" i="7"/>
  <c r="D1009" i="7"/>
  <c r="C1009" i="7"/>
  <c r="B1009" i="7"/>
  <c r="E1008" i="7"/>
  <c r="D1008" i="7"/>
  <c r="C1008" i="7"/>
  <c r="B1008" i="7"/>
  <c r="E1007" i="7"/>
  <c r="D1007" i="7"/>
  <c r="C1007" i="7"/>
  <c r="B1007" i="7"/>
  <c r="E1006" i="7"/>
  <c r="D1006" i="7"/>
  <c r="C1006" i="7"/>
  <c r="B1006" i="7"/>
  <c r="E1005" i="7"/>
  <c r="D1005" i="7"/>
  <c r="C1005" i="7"/>
  <c r="B1005" i="7"/>
  <c r="E1004" i="7"/>
  <c r="D1004" i="7"/>
  <c r="C1004" i="7"/>
  <c r="B1004" i="7"/>
  <c r="E1003" i="7"/>
  <c r="D1003" i="7"/>
  <c r="C1003" i="7"/>
  <c r="B1003" i="7"/>
  <c r="E1002" i="7"/>
  <c r="D1002" i="7"/>
  <c r="F1002" i="7" s="1"/>
  <c r="C1002" i="7"/>
  <c r="B1002" i="7"/>
  <c r="E1001" i="7"/>
  <c r="D1001" i="7"/>
  <c r="C1001" i="7"/>
  <c r="B1001" i="7"/>
  <c r="E1000" i="7"/>
  <c r="D1000" i="7"/>
  <c r="C1000" i="7"/>
  <c r="B1000" i="7"/>
  <c r="E999" i="7"/>
  <c r="D999" i="7"/>
  <c r="C999" i="7"/>
  <c r="B999" i="7"/>
  <c r="E998" i="7"/>
  <c r="D998" i="7"/>
  <c r="C998" i="7"/>
  <c r="B998" i="7"/>
  <c r="E997" i="7"/>
  <c r="D997" i="7"/>
  <c r="C997" i="7"/>
  <c r="B997" i="7"/>
  <c r="E996" i="7"/>
  <c r="D996" i="7"/>
  <c r="C996" i="7"/>
  <c r="B996" i="7"/>
  <c r="E995" i="7"/>
  <c r="D995" i="7"/>
  <c r="C995" i="7"/>
  <c r="B995" i="7"/>
  <c r="E994" i="7"/>
  <c r="D994" i="7"/>
  <c r="C994" i="7"/>
  <c r="B994" i="7"/>
  <c r="E993" i="7"/>
  <c r="D993" i="7"/>
  <c r="C993" i="7"/>
  <c r="B993" i="7"/>
  <c r="E992" i="7"/>
  <c r="D992" i="7"/>
  <c r="C992" i="7"/>
  <c r="B992" i="7"/>
  <c r="E991" i="7"/>
  <c r="D991" i="7"/>
  <c r="C991" i="7"/>
  <c r="B991" i="7"/>
  <c r="E990" i="7"/>
  <c r="D990" i="7"/>
  <c r="C990" i="7"/>
  <c r="B990" i="7"/>
  <c r="E989" i="7"/>
  <c r="D989" i="7"/>
  <c r="F989" i="7" s="1"/>
  <c r="C989" i="7"/>
  <c r="B989" i="7"/>
  <c r="E988" i="7"/>
  <c r="D988" i="7"/>
  <c r="C988" i="7"/>
  <c r="B988" i="7"/>
  <c r="E987" i="7"/>
  <c r="D987" i="7"/>
  <c r="C987" i="7"/>
  <c r="B987" i="7"/>
  <c r="E986" i="7"/>
  <c r="D986" i="7"/>
  <c r="C986" i="7"/>
  <c r="B986" i="7"/>
  <c r="E985" i="7"/>
  <c r="D985" i="7"/>
  <c r="C985" i="7"/>
  <c r="B985" i="7"/>
  <c r="E984" i="7"/>
  <c r="D984" i="7"/>
  <c r="C984" i="7"/>
  <c r="B984" i="7"/>
  <c r="E983" i="7"/>
  <c r="D983" i="7"/>
  <c r="C983" i="7"/>
  <c r="B983" i="7"/>
  <c r="E982" i="7"/>
  <c r="D982" i="7"/>
  <c r="C982" i="7"/>
  <c r="B982" i="7"/>
  <c r="E981" i="7"/>
  <c r="D981" i="7"/>
  <c r="C981" i="7"/>
  <c r="B981" i="7"/>
  <c r="E980" i="7"/>
  <c r="D980" i="7"/>
  <c r="C980" i="7"/>
  <c r="B980" i="7"/>
  <c r="E979" i="7"/>
  <c r="D979" i="7"/>
  <c r="C979" i="7"/>
  <c r="B979" i="7"/>
  <c r="E978" i="7"/>
  <c r="D978" i="7"/>
  <c r="C978" i="7"/>
  <c r="B978" i="7"/>
  <c r="E977" i="7"/>
  <c r="D977" i="7"/>
  <c r="F977" i="7" s="1"/>
  <c r="C977" i="7"/>
  <c r="B977" i="7"/>
  <c r="E976" i="7"/>
  <c r="D976" i="7"/>
  <c r="C976" i="7"/>
  <c r="B976" i="7"/>
  <c r="E975" i="7"/>
  <c r="D975" i="7"/>
  <c r="C975" i="7"/>
  <c r="B975" i="7"/>
  <c r="E974" i="7"/>
  <c r="D974" i="7"/>
  <c r="C974" i="7"/>
  <c r="B974" i="7"/>
  <c r="E973" i="7"/>
  <c r="D973" i="7"/>
  <c r="C973" i="7"/>
  <c r="B973" i="7"/>
  <c r="E972" i="7"/>
  <c r="D972" i="7"/>
  <c r="F972" i="7" s="1"/>
  <c r="C972" i="7"/>
  <c r="B972" i="7"/>
  <c r="E971" i="7"/>
  <c r="D971" i="7"/>
  <c r="C971" i="7"/>
  <c r="B971" i="7"/>
  <c r="E970" i="7"/>
  <c r="D970" i="7"/>
  <c r="C970" i="7"/>
  <c r="B970" i="7"/>
  <c r="E969" i="7"/>
  <c r="D969" i="7"/>
  <c r="F969" i="7" s="1"/>
  <c r="C969" i="7"/>
  <c r="B969" i="7"/>
  <c r="E968" i="7"/>
  <c r="D968" i="7"/>
  <c r="C968" i="7"/>
  <c r="B968" i="7"/>
  <c r="E967" i="7"/>
  <c r="D967" i="7"/>
  <c r="C967" i="7"/>
  <c r="B967" i="7"/>
  <c r="E966" i="7"/>
  <c r="D966" i="7"/>
  <c r="F966" i="7" s="1"/>
  <c r="C966" i="7"/>
  <c r="B966" i="7"/>
  <c r="E965" i="7"/>
  <c r="D965" i="7"/>
  <c r="C965" i="7"/>
  <c r="B965" i="7"/>
  <c r="E964" i="7"/>
  <c r="D964" i="7"/>
  <c r="C964" i="7"/>
  <c r="B964" i="7"/>
  <c r="E963" i="7"/>
  <c r="D963" i="7"/>
  <c r="C963" i="7"/>
  <c r="B963" i="7"/>
  <c r="E962" i="7"/>
  <c r="D962" i="7"/>
  <c r="C962" i="7"/>
  <c r="B962" i="7"/>
  <c r="E961" i="7"/>
  <c r="D961" i="7"/>
  <c r="C961" i="7"/>
  <c r="B961" i="7"/>
  <c r="E960" i="7"/>
  <c r="D960" i="7"/>
  <c r="C960" i="7"/>
  <c r="B960" i="7"/>
  <c r="E959" i="7"/>
  <c r="D959" i="7"/>
  <c r="C959" i="7"/>
  <c r="B959" i="7"/>
  <c r="E958" i="7"/>
  <c r="D958" i="7"/>
  <c r="C958" i="7"/>
  <c r="B958" i="7"/>
  <c r="E957" i="7"/>
  <c r="D957" i="7"/>
  <c r="C957" i="7"/>
  <c r="B957" i="7"/>
  <c r="E956" i="7"/>
  <c r="D956" i="7"/>
  <c r="C956" i="7"/>
  <c r="B956" i="7"/>
  <c r="E955" i="7"/>
  <c r="D955" i="7"/>
  <c r="C955" i="7"/>
  <c r="B955" i="7"/>
  <c r="E954" i="7"/>
  <c r="D954" i="7"/>
  <c r="C954" i="7"/>
  <c r="B954" i="7"/>
  <c r="E953" i="7"/>
  <c r="D953" i="7"/>
  <c r="C953" i="7"/>
  <c r="B953" i="7"/>
  <c r="E952" i="7"/>
  <c r="D952" i="7"/>
  <c r="C952" i="7"/>
  <c r="B952" i="7"/>
  <c r="E951" i="7"/>
  <c r="D951" i="7"/>
  <c r="C951" i="7"/>
  <c r="B951" i="7"/>
  <c r="E950" i="7"/>
  <c r="D950" i="7"/>
  <c r="C950" i="7"/>
  <c r="B950" i="7"/>
  <c r="E949" i="7"/>
  <c r="D949" i="7"/>
  <c r="C949" i="7"/>
  <c r="B949" i="7"/>
  <c r="E948" i="7"/>
  <c r="D948" i="7"/>
  <c r="F948" i="7" s="1"/>
  <c r="C948" i="7"/>
  <c r="B948" i="7"/>
  <c r="E947" i="7"/>
  <c r="D947" i="7"/>
  <c r="C947" i="7"/>
  <c r="B947" i="7"/>
  <c r="E946" i="7"/>
  <c r="D946" i="7"/>
  <c r="C946" i="7"/>
  <c r="B946" i="7"/>
  <c r="E945" i="7"/>
  <c r="D945" i="7"/>
  <c r="F945" i="7" s="1"/>
  <c r="C945" i="7"/>
  <c r="B945" i="7"/>
  <c r="E944" i="7"/>
  <c r="D944" i="7"/>
  <c r="C944" i="7"/>
  <c r="B944" i="7"/>
  <c r="E943" i="7"/>
  <c r="D943" i="7"/>
  <c r="C943" i="7"/>
  <c r="B943" i="7"/>
  <c r="E942" i="7"/>
  <c r="D942" i="7"/>
  <c r="C942" i="7"/>
  <c r="B942" i="7"/>
  <c r="E941" i="7"/>
  <c r="D941" i="7"/>
  <c r="C941" i="7"/>
  <c r="B941" i="7"/>
  <c r="E940" i="7"/>
  <c r="D940" i="7"/>
  <c r="C940" i="7"/>
  <c r="B940" i="7"/>
  <c r="E939" i="7"/>
  <c r="D939" i="7"/>
  <c r="C939" i="7"/>
  <c r="B939" i="7"/>
  <c r="E938" i="7"/>
  <c r="D938" i="7"/>
  <c r="C938" i="7"/>
  <c r="B938" i="7"/>
  <c r="E937" i="7"/>
  <c r="D937" i="7"/>
  <c r="C937" i="7"/>
  <c r="B937" i="7"/>
  <c r="E936" i="7"/>
  <c r="D936" i="7"/>
  <c r="C936" i="7"/>
  <c r="B936" i="7"/>
  <c r="E935" i="7"/>
  <c r="D935" i="7"/>
  <c r="C935" i="7"/>
  <c r="B935" i="7"/>
  <c r="E934" i="7"/>
  <c r="D934" i="7"/>
  <c r="C934" i="7"/>
  <c r="B934" i="7"/>
  <c r="E933" i="7"/>
  <c r="D933" i="7"/>
  <c r="F933" i="7" s="1"/>
  <c r="C933" i="7"/>
  <c r="B933" i="7"/>
  <c r="E932" i="7"/>
  <c r="D932" i="7"/>
  <c r="C932" i="7"/>
  <c r="B932" i="7"/>
  <c r="E931" i="7"/>
  <c r="D931" i="7"/>
  <c r="C931" i="7"/>
  <c r="B931" i="7"/>
  <c r="E930" i="7"/>
  <c r="D930" i="7"/>
  <c r="F930" i="7" s="1"/>
  <c r="C930" i="7"/>
  <c r="B930" i="7"/>
  <c r="E929" i="7"/>
  <c r="D929" i="7"/>
  <c r="C929" i="7"/>
  <c r="B929" i="7"/>
  <c r="E928" i="7"/>
  <c r="D928" i="7"/>
  <c r="C928" i="7"/>
  <c r="B928" i="7"/>
  <c r="E927" i="7"/>
  <c r="D927" i="7"/>
  <c r="C927" i="7"/>
  <c r="B927" i="7"/>
  <c r="E926" i="7"/>
  <c r="D926" i="7"/>
  <c r="C926" i="7"/>
  <c r="B926" i="7"/>
  <c r="E925" i="7"/>
  <c r="D925" i="7"/>
  <c r="C925" i="7"/>
  <c r="B925" i="7"/>
  <c r="E924" i="7"/>
  <c r="D924" i="7"/>
  <c r="F924" i="7" s="1"/>
  <c r="C924" i="7"/>
  <c r="B924" i="7"/>
  <c r="E923" i="7"/>
  <c r="D923" i="7"/>
  <c r="C923" i="7"/>
  <c r="B923" i="7"/>
  <c r="E922" i="7"/>
  <c r="D922" i="7"/>
  <c r="C922" i="7"/>
  <c r="B922" i="7"/>
  <c r="E921" i="7"/>
  <c r="D921" i="7"/>
  <c r="F921" i="7" s="1"/>
  <c r="C921" i="7"/>
  <c r="B921" i="7"/>
  <c r="E920" i="7"/>
  <c r="D920" i="7"/>
  <c r="C920" i="7"/>
  <c r="B920" i="7"/>
  <c r="E919" i="7"/>
  <c r="D919" i="7"/>
  <c r="C919" i="7"/>
  <c r="B919" i="7"/>
  <c r="E918" i="7"/>
  <c r="D918" i="7"/>
  <c r="F918" i="7" s="1"/>
  <c r="C918" i="7"/>
  <c r="B918" i="7"/>
  <c r="E917" i="7"/>
  <c r="D917" i="7"/>
  <c r="C917" i="7"/>
  <c r="B917" i="7"/>
  <c r="E916" i="7"/>
  <c r="D916" i="7"/>
  <c r="C916" i="7"/>
  <c r="B916" i="7"/>
  <c r="E915" i="7"/>
  <c r="D915" i="7"/>
  <c r="F915" i="7" s="1"/>
  <c r="C915" i="7"/>
  <c r="B915" i="7"/>
  <c r="E914" i="7"/>
  <c r="D914" i="7"/>
  <c r="C914" i="7"/>
  <c r="B914" i="7"/>
  <c r="E913" i="7"/>
  <c r="D913" i="7"/>
  <c r="C913" i="7"/>
  <c r="B913" i="7"/>
  <c r="E912" i="7"/>
  <c r="D912" i="7"/>
  <c r="F912" i="7" s="1"/>
  <c r="C912" i="7"/>
  <c r="B912" i="7"/>
  <c r="E911" i="7"/>
  <c r="D911" i="7"/>
  <c r="C911" i="7"/>
  <c r="B911" i="7"/>
  <c r="E910" i="7"/>
  <c r="D910" i="7"/>
  <c r="C910" i="7"/>
  <c r="B910" i="7"/>
  <c r="E909" i="7"/>
  <c r="D909" i="7"/>
  <c r="C909" i="7"/>
  <c r="B909" i="7"/>
  <c r="E908" i="7"/>
  <c r="D908" i="7"/>
  <c r="C908" i="7"/>
  <c r="B908" i="7"/>
  <c r="E907" i="7"/>
  <c r="D907" i="7"/>
  <c r="C907" i="7"/>
  <c r="B907" i="7"/>
  <c r="E906" i="7"/>
  <c r="D906" i="7"/>
  <c r="F906" i="7" s="1"/>
  <c r="C906" i="7"/>
  <c r="B906" i="7"/>
  <c r="E905" i="7"/>
  <c r="D905" i="7"/>
  <c r="C905" i="7"/>
  <c r="B905" i="7"/>
  <c r="E904" i="7"/>
  <c r="D904" i="7"/>
  <c r="C904" i="7"/>
  <c r="B904" i="7"/>
  <c r="E903" i="7"/>
  <c r="D903" i="7"/>
  <c r="C903" i="7"/>
  <c r="B903" i="7"/>
  <c r="E902" i="7"/>
  <c r="D902" i="7"/>
  <c r="C902" i="7"/>
  <c r="B902" i="7"/>
  <c r="E901" i="7"/>
  <c r="D901" i="7"/>
  <c r="C901" i="7"/>
  <c r="B901" i="7"/>
  <c r="E900" i="7"/>
  <c r="D900" i="7"/>
  <c r="F900" i="7" s="1"/>
  <c r="C900" i="7"/>
  <c r="B900" i="7"/>
  <c r="E899" i="7"/>
  <c r="D899" i="7"/>
  <c r="C899" i="7"/>
  <c r="B899" i="7"/>
  <c r="E898" i="7"/>
  <c r="D898" i="7"/>
  <c r="C898" i="7"/>
  <c r="B898" i="7"/>
  <c r="E897" i="7"/>
  <c r="D897" i="7"/>
  <c r="F897" i="7" s="1"/>
  <c r="C897" i="7"/>
  <c r="B897" i="7"/>
  <c r="E896" i="7"/>
  <c r="D896" i="7"/>
  <c r="C896" i="7"/>
  <c r="B896" i="7"/>
  <c r="E895" i="7"/>
  <c r="D895" i="7"/>
  <c r="C895" i="7"/>
  <c r="B895" i="7"/>
  <c r="E894" i="7"/>
  <c r="D894" i="7"/>
  <c r="F894" i="7" s="1"/>
  <c r="C894" i="7"/>
  <c r="B894" i="7"/>
  <c r="E893" i="7"/>
  <c r="D893" i="7"/>
  <c r="C893" i="7"/>
  <c r="B893" i="7"/>
  <c r="E892" i="7"/>
  <c r="D892" i="7"/>
  <c r="C892" i="7"/>
  <c r="B892" i="7"/>
  <c r="E891" i="7"/>
  <c r="D891" i="7"/>
  <c r="C891" i="7"/>
  <c r="B891" i="7"/>
  <c r="E890" i="7"/>
  <c r="D890" i="7"/>
  <c r="C890" i="7"/>
  <c r="B890" i="7"/>
  <c r="E889" i="7"/>
  <c r="D889" i="7"/>
  <c r="C889" i="7"/>
  <c r="B889" i="7"/>
  <c r="E888" i="7"/>
  <c r="D888" i="7"/>
  <c r="C888" i="7"/>
  <c r="B888" i="7"/>
  <c r="E887" i="7"/>
  <c r="D887" i="7"/>
  <c r="C887" i="7"/>
  <c r="B887" i="7"/>
  <c r="E886" i="7"/>
  <c r="D886" i="7"/>
  <c r="C886" i="7"/>
  <c r="B886" i="7"/>
  <c r="E885" i="7"/>
  <c r="D885" i="7"/>
  <c r="C885" i="7"/>
  <c r="B885" i="7"/>
  <c r="E884" i="7"/>
  <c r="D884" i="7"/>
  <c r="C884" i="7"/>
  <c r="B884" i="7"/>
  <c r="E883" i="7"/>
  <c r="D883" i="7"/>
  <c r="C883" i="7"/>
  <c r="B883" i="7"/>
  <c r="E882" i="7"/>
  <c r="D882" i="7"/>
  <c r="F882" i="7" s="1"/>
  <c r="C882" i="7"/>
  <c r="B882" i="7"/>
  <c r="E881" i="7"/>
  <c r="D881" i="7"/>
  <c r="C881" i="7"/>
  <c r="B881" i="7"/>
  <c r="E880" i="7"/>
  <c r="D880" i="7"/>
  <c r="C880" i="7"/>
  <c r="B880" i="7"/>
  <c r="E879" i="7"/>
  <c r="D879" i="7"/>
  <c r="F879" i="7" s="1"/>
  <c r="C879" i="7"/>
  <c r="B879" i="7"/>
  <c r="E878" i="7"/>
  <c r="D878" i="7"/>
  <c r="C878" i="7"/>
  <c r="B878" i="7"/>
  <c r="E877" i="7"/>
  <c r="D877" i="7"/>
  <c r="C877" i="7"/>
  <c r="B877" i="7"/>
  <c r="E876" i="7"/>
  <c r="D876" i="7"/>
  <c r="F876" i="7" s="1"/>
  <c r="C876" i="7"/>
  <c r="B876" i="7"/>
  <c r="E875" i="7"/>
  <c r="D875" i="7"/>
  <c r="C875" i="7"/>
  <c r="B875" i="7"/>
  <c r="E874" i="7"/>
  <c r="D874" i="7"/>
  <c r="C874" i="7"/>
  <c r="B874" i="7"/>
  <c r="E873" i="7"/>
  <c r="D873" i="7"/>
  <c r="C873" i="7"/>
  <c r="B873" i="7"/>
  <c r="E872" i="7"/>
  <c r="D872" i="7"/>
  <c r="C872" i="7"/>
  <c r="B872" i="7"/>
  <c r="E871" i="7"/>
  <c r="D871" i="7"/>
  <c r="C871" i="7"/>
  <c r="B871" i="7"/>
  <c r="E870" i="7"/>
  <c r="D870" i="7"/>
  <c r="F870" i="7" s="1"/>
  <c r="C870" i="7"/>
  <c r="B870" i="7"/>
  <c r="E869" i="7"/>
  <c r="D869" i="7"/>
  <c r="C869" i="7"/>
  <c r="B869" i="7"/>
  <c r="E868" i="7"/>
  <c r="D868" i="7"/>
  <c r="C868" i="7"/>
  <c r="B868" i="7"/>
  <c r="E867" i="7"/>
  <c r="D867" i="7"/>
  <c r="F867" i="7" s="1"/>
  <c r="C867" i="7"/>
  <c r="B867" i="7"/>
  <c r="E866" i="7"/>
  <c r="D866" i="7"/>
  <c r="C866" i="7"/>
  <c r="B866" i="7"/>
  <c r="E865" i="7"/>
  <c r="D865" i="7"/>
  <c r="C865" i="7"/>
  <c r="B865" i="7"/>
  <c r="E864" i="7"/>
  <c r="D864" i="7"/>
  <c r="F864" i="7" s="1"/>
  <c r="C864" i="7"/>
  <c r="B864" i="7"/>
  <c r="E863" i="7"/>
  <c r="D863" i="7"/>
  <c r="C863" i="7"/>
  <c r="B863" i="7"/>
  <c r="E862" i="7"/>
  <c r="D862" i="7"/>
  <c r="C862" i="7"/>
  <c r="B862" i="7"/>
  <c r="E861" i="7"/>
  <c r="D861" i="7"/>
  <c r="F861" i="7" s="1"/>
  <c r="C861" i="7"/>
  <c r="B861" i="7"/>
  <c r="E860" i="7"/>
  <c r="D860" i="7"/>
  <c r="C860" i="7"/>
  <c r="B860" i="7"/>
  <c r="E859" i="7"/>
  <c r="D859" i="7"/>
  <c r="C859" i="7"/>
  <c r="B859" i="7"/>
  <c r="E858" i="7"/>
  <c r="D858" i="7"/>
  <c r="F858" i="7" s="1"/>
  <c r="C858" i="7"/>
  <c r="B858" i="7"/>
  <c r="E857" i="7"/>
  <c r="D857" i="7"/>
  <c r="C857" i="7"/>
  <c r="B857" i="7"/>
  <c r="E856" i="7"/>
  <c r="D856" i="7"/>
  <c r="C856" i="7"/>
  <c r="B856" i="7"/>
  <c r="E855" i="7"/>
  <c r="D855" i="7"/>
  <c r="C855" i="7"/>
  <c r="B855" i="7"/>
  <c r="E854" i="7"/>
  <c r="D854" i="7"/>
  <c r="C854" i="7"/>
  <c r="B854" i="7"/>
  <c r="E853" i="7"/>
  <c r="D853" i="7"/>
  <c r="C853" i="7"/>
  <c r="B853" i="7"/>
  <c r="E852" i="7"/>
  <c r="D852" i="7"/>
  <c r="C852" i="7"/>
  <c r="B852" i="7"/>
  <c r="E851" i="7"/>
  <c r="D851" i="7"/>
  <c r="C851" i="7"/>
  <c r="B851" i="7"/>
  <c r="E850" i="7"/>
  <c r="D850" i="7"/>
  <c r="C850" i="7"/>
  <c r="B850" i="7"/>
  <c r="E849" i="7"/>
  <c r="D849" i="7"/>
  <c r="F849" i="7" s="1"/>
  <c r="C849" i="7"/>
  <c r="B849" i="7"/>
  <c r="E848" i="7"/>
  <c r="D848" i="7"/>
  <c r="C848" i="7"/>
  <c r="B848" i="7"/>
  <c r="E847" i="7"/>
  <c r="D847" i="7"/>
  <c r="C847" i="7"/>
  <c r="B847" i="7"/>
  <c r="E846" i="7"/>
  <c r="D846" i="7"/>
  <c r="C846" i="7"/>
  <c r="B846" i="7"/>
  <c r="E845" i="7"/>
  <c r="D845" i="7"/>
  <c r="C845" i="7"/>
  <c r="B845" i="7"/>
  <c r="E844" i="7"/>
  <c r="D844" i="7"/>
  <c r="C844" i="7"/>
  <c r="B844" i="7"/>
  <c r="E843" i="7"/>
  <c r="D843" i="7"/>
  <c r="C843" i="7"/>
  <c r="B843" i="7"/>
  <c r="E842" i="7"/>
  <c r="D842" i="7"/>
  <c r="F842" i="7" s="1"/>
  <c r="C842" i="7"/>
  <c r="B842" i="7"/>
  <c r="E841" i="7"/>
  <c r="D841" i="7"/>
  <c r="C841" i="7"/>
  <c r="B841" i="7"/>
  <c r="E840" i="7"/>
  <c r="D840" i="7"/>
  <c r="F840" i="7" s="1"/>
  <c r="C840" i="7"/>
  <c r="B840" i="7"/>
  <c r="E839" i="7"/>
  <c r="D839" i="7"/>
  <c r="F839" i="7" s="1"/>
  <c r="C839" i="7"/>
  <c r="B839" i="7"/>
  <c r="E838" i="7"/>
  <c r="D838" i="7"/>
  <c r="C838" i="7"/>
  <c r="B838" i="7"/>
  <c r="E837" i="7"/>
  <c r="D837" i="7"/>
  <c r="F837" i="7" s="1"/>
  <c r="C837" i="7"/>
  <c r="B837" i="7"/>
  <c r="E836" i="7"/>
  <c r="D836" i="7"/>
  <c r="F836" i="7" s="1"/>
  <c r="C836" i="7"/>
  <c r="B836" i="7"/>
  <c r="E835" i="7"/>
  <c r="D835" i="7"/>
  <c r="C835" i="7"/>
  <c r="B835" i="7"/>
  <c r="E834" i="7"/>
  <c r="D834" i="7"/>
  <c r="F834" i="7" s="1"/>
  <c r="C834" i="7"/>
  <c r="B834" i="7"/>
  <c r="E833" i="7"/>
  <c r="D833" i="7"/>
  <c r="C833" i="7"/>
  <c r="B833" i="7"/>
  <c r="E832" i="7"/>
  <c r="D832" i="7"/>
  <c r="C832" i="7"/>
  <c r="B832" i="7"/>
  <c r="E831" i="7"/>
  <c r="D831" i="7"/>
  <c r="F831" i="7" s="1"/>
  <c r="C831" i="7"/>
  <c r="B831" i="7"/>
  <c r="E830" i="7"/>
  <c r="D830" i="7"/>
  <c r="C830" i="7"/>
  <c r="B830" i="7"/>
  <c r="E829" i="7"/>
  <c r="D829" i="7"/>
  <c r="C829" i="7"/>
  <c r="B829" i="7"/>
  <c r="E828" i="7"/>
  <c r="D828" i="7"/>
  <c r="F828" i="7" s="1"/>
  <c r="C828" i="7"/>
  <c r="B828" i="7"/>
  <c r="E827" i="7"/>
  <c r="D827" i="7"/>
  <c r="C827" i="7"/>
  <c r="B827" i="7"/>
  <c r="E826" i="7"/>
  <c r="D826" i="7"/>
  <c r="C826" i="7"/>
  <c r="B826" i="7"/>
  <c r="E825" i="7"/>
  <c r="D825" i="7"/>
  <c r="F825" i="7" s="1"/>
  <c r="C825" i="7"/>
  <c r="B825" i="7"/>
  <c r="E824" i="7"/>
  <c r="D824" i="7"/>
  <c r="C824" i="7"/>
  <c r="B824" i="7"/>
  <c r="E823" i="7"/>
  <c r="D823" i="7"/>
  <c r="C823" i="7"/>
  <c r="B823" i="7"/>
  <c r="E822" i="7"/>
  <c r="D822" i="7"/>
  <c r="C822" i="7"/>
  <c r="B822" i="7"/>
  <c r="E821" i="7"/>
  <c r="D821" i="7"/>
  <c r="C821" i="7"/>
  <c r="B821" i="7"/>
  <c r="E820" i="7"/>
  <c r="D820" i="7"/>
  <c r="C820" i="7"/>
  <c r="B820" i="7"/>
  <c r="E819" i="7"/>
  <c r="D819" i="7"/>
  <c r="C819" i="7"/>
  <c r="B819" i="7"/>
  <c r="E818" i="7"/>
  <c r="D818" i="7"/>
  <c r="C818" i="7"/>
  <c r="B818" i="7"/>
  <c r="E817" i="7"/>
  <c r="D817" i="7"/>
  <c r="C817" i="7"/>
  <c r="B817" i="7"/>
  <c r="E816" i="7"/>
  <c r="D816" i="7"/>
  <c r="F816" i="7" s="1"/>
  <c r="C816" i="7"/>
  <c r="B816" i="7"/>
  <c r="E815" i="7"/>
  <c r="D815" i="7"/>
  <c r="C815" i="7"/>
  <c r="B815" i="7"/>
  <c r="E814" i="7"/>
  <c r="D814" i="7"/>
  <c r="C814" i="7"/>
  <c r="B814" i="7"/>
  <c r="E813" i="7"/>
  <c r="D813" i="7"/>
  <c r="F813" i="7" s="1"/>
  <c r="C813" i="7"/>
  <c r="B813" i="7"/>
  <c r="E812" i="7"/>
  <c r="D812" i="7"/>
  <c r="C812" i="7"/>
  <c r="B812" i="7"/>
  <c r="E811" i="7"/>
  <c r="D811" i="7"/>
  <c r="C811" i="7"/>
  <c r="B811" i="7"/>
  <c r="E810" i="7"/>
  <c r="D810" i="7"/>
  <c r="C810" i="7"/>
  <c r="B810" i="7"/>
  <c r="E809" i="7"/>
  <c r="D809" i="7"/>
  <c r="C809" i="7"/>
  <c r="B809" i="7"/>
  <c r="E808" i="7"/>
  <c r="D808" i="7"/>
  <c r="C808" i="7"/>
  <c r="B808" i="7"/>
  <c r="E807" i="7"/>
  <c r="D807" i="7"/>
  <c r="F807" i="7" s="1"/>
  <c r="C807" i="7"/>
  <c r="B807" i="7"/>
  <c r="E806" i="7"/>
  <c r="D806" i="7"/>
  <c r="C806" i="7"/>
  <c r="B806" i="7"/>
  <c r="E805" i="7"/>
  <c r="D805" i="7"/>
  <c r="C805" i="7"/>
  <c r="B805" i="7"/>
  <c r="E804" i="7"/>
  <c r="D804" i="7"/>
  <c r="F804" i="7" s="1"/>
  <c r="C804" i="7"/>
  <c r="B804" i="7"/>
  <c r="E803" i="7"/>
  <c r="D803" i="7"/>
  <c r="C803" i="7"/>
  <c r="B803" i="7"/>
  <c r="E802" i="7"/>
  <c r="D802" i="7"/>
  <c r="C802" i="7"/>
  <c r="B802" i="7"/>
  <c r="E801" i="7"/>
  <c r="D801" i="7"/>
  <c r="F801" i="7" s="1"/>
  <c r="C801" i="7"/>
  <c r="B801" i="7"/>
  <c r="E800" i="7"/>
  <c r="D800" i="7"/>
  <c r="C800" i="7"/>
  <c r="B800" i="7"/>
  <c r="E799" i="7"/>
  <c r="D799" i="7"/>
  <c r="C799" i="7"/>
  <c r="B799" i="7"/>
  <c r="E798" i="7"/>
  <c r="D798" i="7"/>
  <c r="F798" i="7" s="1"/>
  <c r="C798" i="7"/>
  <c r="B798" i="7"/>
  <c r="E797" i="7"/>
  <c r="D797" i="7"/>
  <c r="C797" i="7"/>
  <c r="B797" i="7"/>
  <c r="E796" i="7"/>
  <c r="D796" i="7"/>
  <c r="C796" i="7"/>
  <c r="B796" i="7"/>
  <c r="E795" i="7"/>
  <c r="D795" i="7"/>
  <c r="C795" i="7"/>
  <c r="B795" i="7"/>
  <c r="E794" i="7"/>
  <c r="D794" i="7"/>
  <c r="C794" i="7"/>
  <c r="B794" i="7"/>
  <c r="E793" i="7"/>
  <c r="D793" i="7"/>
  <c r="C793" i="7"/>
  <c r="B793" i="7"/>
  <c r="E792" i="7"/>
  <c r="D792" i="7"/>
  <c r="F792" i="7" s="1"/>
  <c r="C792" i="7"/>
  <c r="B792" i="7"/>
  <c r="E791" i="7"/>
  <c r="D791" i="7"/>
  <c r="C791" i="7"/>
  <c r="B791" i="7"/>
  <c r="E790" i="7"/>
  <c r="D790" i="7"/>
  <c r="C790" i="7"/>
  <c r="B790" i="7"/>
  <c r="E789" i="7"/>
  <c r="D789" i="7"/>
  <c r="F789" i="7" s="1"/>
  <c r="C789" i="7"/>
  <c r="B789" i="7"/>
  <c r="E788" i="7"/>
  <c r="D788" i="7"/>
  <c r="C788" i="7"/>
  <c r="B788" i="7"/>
  <c r="E787" i="7"/>
  <c r="D787" i="7"/>
  <c r="C787" i="7"/>
  <c r="B787" i="7"/>
  <c r="E786" i="7"/>
  <c r="D786" i="7"/>
  <c r="F786" i="7" s="1"/>
  <c r="C786" i="7"/>
  <c r="B786" i="7"/>
  <c r="E785" i="7"/>
  <c r="D785" i="7"/>
  <c r="C785" i="7"/>
  <c r="B785" i="7"/>
  <c r="E784" i="7"/>
  <c r="D784" i="7"/>
  <c r="C784" i="7"/>
  <c r="B784" i="7"/>
  <c r="E783" i="7"/>
  <c r="D783" i="7"/>
  <c r="F783" i="7" s="1"/>
  <c r="C783" i="7"/>
  <c r="B783" i="7"/>
  <c r="E782" i="7"/>
  <c r="D782" i="7"/>
  <c r="C782" i="7"/>
  <c r="B782" i="7"/>
  <c r="E781" i="7"/>
  <c r="D781" i="7"/>
  <c r="C781" i="7"/>
  <c r="B781" i="7"/>
  <c r="E780" i="7"/>
  <c r="D780" i="7"/>
  <c r="F780" i="7" s="1"/>
  <c r="C780" i="7"/>
  <c r="B780" i="7"/>
  <c r="E779" i="7"/>
  <c r="D779" i="7"/>
  <c r="C779" i="7"/>
  <c r="B779" i="7"/>
  <c r="E778" i="7"/>
  <c r="D778" i="7"/>
  <c r="C778" i="7"/>
  <c r="B778" i="7"/>
  <c r="E777" i="7"/>
  <c r="D777" i="7"/>
  <c r="F777" i="7" s="1"/>
  <c r="C777" i="7"/>
  <c r="B777" i="7"/>
  <c r="E776" i="7"/>
  <c r="D776" i="7"/>
  <c r="C776" i="7"/>
  <c r="B776" i="7"/>
  <c r="E775" i="7"/>
  <c r="D775" i="7"/>
  <c r="C775" i="7"/>
  <c r="B775" i="7"/>
  <c r="E774" i="7"/>
  <c r="D774" i="7"/>
  <c r="F774" i="7" s="1"/>
  <c r="C774" i="7"/>
  <c r="B774" i="7"/>
  <c r="E773" i="7"/>
  <c r="D773" i="7"/>
  <c r="C773" i="7"/>
  <c r="B773" i="7"/>
  <c r="E772" i="7"/>
  <c r="D772" i="7"/>
  <c r="C772" i="7"/>
  <c r="B772" i="7"/>
  <c r="E771" i="7"/>
  <c r="D771" i="7"/>
  <c r="F771" i="7" s="1"/>
  <c r="C771" i="7"/>
  <c r="B771" i="7"/>
  <c r="E770" i="7"/>
  <c r="D770" i="7"/>
  <c r="F770" i="7" s="1"/>
  <c r="C770" i="7"/>
  <c r="B770" i="7"/>
  <c r="E769" i="7"/>
  <c r="D769" i="7"/>
  <c r="C769" i="7"/>
  <c r="B769" i="7"/>
  <c r="E768" i="7"/>
  <c r="D768" i="7"/>
  <c r="C768" i="7"/>
  <c r="B768" i="7"/>
  <c r="E767" i="7"/>
  <c r="D767" i="7"/>
  <c r="F767" i="7" s="1"/>
  <c r="C767" i="7"/>
  <c r="B767" i="7"/>
  <c r="E766" i="7"/>
  <c r="D766" i="7"/>
  <c r="C766" i="7"/>
  <c r="B766" i="7"/>
  <c r="E765" i="7"/>
  <c r="D765" i="7"/>
  <c r="F765" i="7" s="1"/>
  <c r="C765" i="7"/>
  <c r="B765" i="7"/>
  <c r="E764" i="7"/>
  <c r="D764" i="7"/>
  <c r="F764" i="7" s="1"/>
  <c r="C764" i="7"/>
  <c r="B764" i="7"/>
  <c r="E763" i="7"/>
  <c r="D763" i="7"/>
  <c r="C763" i="7"/>
  <c r="B763" i="7"/>
  <c r="E762" i="7"/>
  <c r="D762" i="7"/>
  <c r="F762" i="7" s="1"/>
  <c r="C762" i="7"/>
  <c r="B762" i="7"/>
  <c r="E761" i="7"/>
  <c r="D761" i="7"/>
  <c r="C761" i="7"/>
  <c r="B761" i="7"/>
  <c r="E760" i="7"/>
  <c r="D760" i="7"/>
  <c r="C760" i="7"/>
  <c r="B760" i="7"/>
  <c r="E759" i="7"/>
  <c r="D759" i="7"/>
  <c r="C759" i="7"/>
  <c r="B759" i="7"/>
  <c r="E758" i="7"/>
  <c r="D758" i="7"/>
  <c r="F758" i="7" s="1"/>
  <c r="C758" i="7"/>
  <c r="B758" i="7"/>
  <c r="E757" i="7"/>
  <c r="D757" i="7"/>
  <c r="C757" i="7"/>
  <c r="B757" i="7"/>
  <c r="E756" i="7"/>
  <c r="D756" i="7"/>
  <c r="F756" i="7" s="1"/>
  <c r="C756" i="7"/>
  <c r="B756" i="7"/>
  <c r="E755" i="7"/>
  <c r="D755" i="7"/>
  <c r="C755" i="7"/>
  <c r="B755" i="7"/>
  <c r="E754" i="7"/>
  <c r="D754" i="7"/>
  <c r="C754" i="7"/>
  <c r="B754" i="7"/>
  <c r="E753" i="7"/>
  <c r="D753" i="7"/>
  <c r="F753" i="7" s="1"/>
  <c r="C753" i="7"/>
  <c r="B753" i="7"/>
  <c r="E752" i="7"/>
  <c r="D752" i="7"/>
  <c r="C752" i="7"/>
  <c r="B752" i="7"/>
  <c r="E751" i="7"/>
  <c r="D751" i="7"/>
  <c r="C751" i="7"/>
  <c r="B751" i="7"/>
  <c r="E750" i="7"/>
  <c r="D750" i="7"/>
  <c r="F750" i="7" s="1"/>
  <c r="C750" i="7"/>
  <c r="B750" i="7"/>
  <c r="E749" i="7"/>
  <c r="D749" i="7"/>
  <c r="C749" i="7"/>
  <c r="B749" i="7"/>
  <c r="E748" i="7"/>
  <c r="D748" i="7"/>
  <c r="C748" i="7"/>
  <c r="B748" i="7"/>
  <c r="E747" i="7"/>
  <c r="D747" i="7"/>
  <c r="C747" i="7"/>
  <c r="B747" i="7"/>
  <c r="E746" i="7"/>
  <c r="D746" i="7"/>
  <c r="C746" i="7"/>
  <c r="B746" i="7"/>
  <c r="E745" i="7"/>
  <c r="D745" i="7"/>
  <c r="C745" i="7"/>
  <c r="B745" i="7"/>
  <c r="E744" i="7"/>
  <c r="D744" i="7"/>
  <c r="C744" i="7"/>
  <c r="B744" i="7"/>
  <c r="E743" i="7"/>
  <c r="D743" i="7"/>
  <c r="C743" i="7"/>
  <c r="B743" i="7"/>
  <c r="E742" i="7"/>
  <c r="D742" i="7"/>
  <c r="C742" i="7"/>
  <c r="B742" i="7"/>
  <c r="E741" i="7"/>
  <c r="D741" i="7"/>
  <c r="F741" i="7" s="1"/>
  <c r="C741" i="7"/>
  <c r="B741" i="7"/>
  <c r="E740" i="7"/>
  <c r="D740" i="7"/>
  <c r="C740" i="7"/>
  <c r="B740" i="7"/>
  <c r="E739" i="7"/>
  <c r="D739" i="7"/>
  <c r="C739" i="7"/>
  <c r="B739" i="7"/>
  <c r="E738" i="7"/>
  <c r="D738" i="7"/>
  <c r="F738" i="7" s="1"/>
  <c r="C738" i="7"/>
  <c r="B738" i="7"/>
  <c r="E737" i="7"/>
  <c r="D737" i="7"/>
  <c r="C737" i="7"/>
  <c r="B737" i="7"/>
  <c r="E736" i="7"/>
  <c r="D736" i="7"/>
  <c r="C736" i="7"/>
  <c r="B736" i="7"/>
  <c r="E735" i="7"/>
  <c r="D735" i="7"/>
  <c r="F735" i="7" s="1"/>
  <c r="C735" i="7"/>
  <c r="B735" i="7"/>
  <c r="E734" i="7"/>
  <c r="D734" i="7"/>
  <c r="F734" i="7" s="1"/>
  <c r="C734" i="7"/>
  <c r="B734" i="7"/>
  <c r="E733" i="7"/>
  <c r="D733" i="7"/>
  <c r="C733" i="7"/>
  <c r="B733" i="7"/>
  <c r="E732" i="7"/>
  <c r="D732" i="7"/>
  <c r="F732" i="7" s="1"/>
  <c r="C732" i="7"/>
  <c r="B732" i="7"/>
  <c r="E731" i="7"/>
  <c r="D731" i="7"/>
  <c r="F731" i="7" s="1"/>
  <c r="C731" i="7"/>
  <c r="B731" i="7"/>
  <c r="E730" i="7"/>
  <c r="D730" i="7"/>
  <c r="C730" i="7"/>
  <c r="B730" i="7"/>
  <c r="E729" i="7"/>
  <c r="D729" i="7"/>
  <c r="F729" i="7" s="1"/>
  <c r="C729" i="7"/>
  <c r="B729" i="7"/>
  <c r="E728" i="7"/>
  <c r="D728" i="7"/>
  <c r="F728" i="7" s="1"/>
  <c r="C728" i="7"/>
  <c r="B728" i="7"/>
  <c r="E727" i="7"/>
  <c r="D727" i="7"/>
  <c r="C727" i="7"/>
  <c r="B727" i="7"/>
  <c r="E726" i="7"/>
  <c r="D726" i="7"/>
  <c r="C726" i="7"/>
  <c r="B726" i="7"/>
  <c r="E725" i="7"/>
  <c r="D725" i="7"/>
  <c r="F725" i="7" s="1"/>
  <c r="C725" i="7"/>
  <c r="B725" i="7"/>
  <c r="E724" i="7"/>
  <c r="D724" i="7"/>
  <c r="C724" i="7"/>
  <c r="B724" i="7"/>
  <c r="E723" i="7"/>
  <c r="D723" i="7"/>
  <c r="F723" i="7" s="1"/>
  <c r="C723" i="7"/>
  <c r="B723" i="7"/>
  <c r="E722" i="7"/>
  <c r="D722" i="7"/>
  <c r="F722" i="7" s="1"/>
  <c r="C722" i="7"/>
  <c r="B722" i="7"/>
  <c r="E721" i="7"/>
  <c r="D721" i="7"/>
  <c r="C721" i="7"/>
  <c r="B721" i="7"/>
  <c r="E720" i="7"/>
  <c r="D720" i="7"/>
  <c r="F720" i="7" s="1"/>
  <c r="C720" i="7"/>
  <c r="B720" i="7"/>
  <c r="E719" i="7"/>
  <c r="D719" i="7"/>
  <c r="C719" i="7"/>
  <c r="B719" i="7"/>
  <c r="E718" i="7"/>
  <c r="D718" i="7"/>
  <c r="C718" i="7"/>
  <c r="B718" i="7"/>
  <c r="E717" i="7"/>
  <c r="D717" i="7"/>
  <c r="F717" i="7" s="1"/>
  <c r="C717" i="7"/>
  <c r="B717" i="7"/>
  <c r="E716" i="7"/>
  <c r="D716" i="7"/>
  <c r="C716" i="7"/>
  <c r="B716" i="7"/>
  <c r="E715" i="7"/>
  <c r="D715" i="7"/>
  <c r="C715" i="7"/>
  <c r="B715" i="7"/>
  <c r="E714" i="7"/>
  <c r="D714" i="7"/>
  <c r="F714" i="7" s="1"/>
  <c r="C714" i="7"/>
  <c r="B714" i="7"/>
  <c r="E713" i="7"/>
  <c r="D713" i="7"/>
  <c r="C713" i="7"/>
  <c r="B713" i="7"/>
  <c r="E712" i="7"/>
  <c r="D712" i="7"/>
  <c r="C712" i="7"/>
  <c r="B712" i="7"/>
  <c r="E711" i="7"/>
  <c r="D711" i="7"/>
  <c r="F711" i="7" s="1"/>
  <c r="C711" i="7"/>
  <c r="B711" i="7"/>
  <c r="E710" i="7"/>
  <c r="D710" i="7"/>
  <c r="C710" i="7"/>
  <c r="B710" i="7"/>
  <c r="E709" i="7"/>
  <c r="D709" i="7"/>
  <c r="C709" i="7"/>
  <c r="B709" i="7"/>
  <c r="E708" i="7"/>
  <c r="D708" i="7"/>
  <c r="C708" i="7"/>
  <c r="B708" i="7"/>
  <c r="E707" i="7"/>
  <c r="D707" i="7"/>
  <c r="C707" i="7"/>
  <c r="B707" i="7"/>
  <c r="E706" i="7"/>
  <c r="D706" i="7"/>
  <c r="C706" i="7"/>
  <c r="B706" i="7"/>
  <c r="E705" i="7"/>
  <c r="D705" i="7"/>
  <c r="F705" i="7" s="1"/>
  <c r="C705" i="7"/>
  <c r="B705" i="7"/>
  <c r="E704" i="7"/>
  <c r="D704" i="7"/>
  <c r="C704" i="7"/>
  <c r="B704" i="7"/>
  <c r="E703" i="7"/>
  <c r="D703" i="7"/>
  <c r="C703" i="7"/>
  <c r="B703" i="7"/>
  <c r="E702" i="7"/>
  <c r="D702" i="7"/>
  <c r="F702" i="7" s="1"/>
  <c r="C702" i="7"/>
  <c r="B702" i="7"/>
  <c r="E701" i="7"/>
  <c r="D701" i="7"/>
  <c r="C701" i="7"/>
  <c r="B701" i="7"/>
  <c r="E700" i="7"/>
  <c r="D700" i="7"/>
  <c r="C700" i="7"/>
  <c r="B700" i="7"/>
  <c r="E699" i="7"/>
  <c r="D699" i="7"/>
  <c r="C699" i="7"/>
  <c r="B699" i="7"/>
  <c r="E698" i="7"/>
  <c r="D698" i="7"/>
  <c r="F698" i="7" s="1"/>
  <c r="C698" i="7"/>
  <c r="B698" i="7"/>
  <c r="E697" i="7"/>
  <c r="D697" i="7"/>
  <c r="C697" i="7"/>
  <c r="B697" i="7"/>
  <c r="E696" i="7"/>
  <c r="D696" i="7"/>
  <c r="F696" i="7" s="1"/>
  <c r="C696" i="7"/>
  <c r="B696" i="7"/>
  <c r="E695" i="7"/>
  <c r="D695" i="7"/>
  <c r="F695" i="7" s="1"/>
  <c r="C695" i="7"/>
  <c r="B695" i="7"/>
  <c r="E694" i="7"/>
  <c r="D694" i="7"/>
  <c r="C694" i="7"/>
  <c r="B694" i="7"/>
  <c r="E693" i="7"/>
  <c r="D693" i="7"/>
  <c r="F693" i="7" s="1"/>
  <c r="C693" i="7"/>
  <c r="B693" i="7"/>
  <c r="E692" i="7"/>
  <c r="D692" i="7"/>
  <c r="F692" i="7" s="1"/>
  <c r="C692" i="7"/>
  <c r="B692" i="7"/>
  <c r="E691" i="7"/>
  <c r="D691" i="7"/>
  <c r="C691" i="7"/>
  <c r="B691" i="7"/>
  <c r="E690" i="7"/>
  <c r="D690" i="7"/>
  <c r="F690" i="7" s="1"/>
  <c r="C690" i="7"/>
  <c r="B690" i="7"/>
  <c r="E689" i="7"/>
  <c r="D689" i="7"/>
  <c r="C689" i="7"/>
  <c r="B689" i="7"/>
  <c r="E688" i="7"/>
  <c r="D688" i="7"/>
  <c r="C688" i="7"/>
  <c r="B688" i="7"/>
  <c r="E687" i="7"/>
  <c r="D687" i="7"/>
  <c r="F687" i="7" s="1"/>
  <c r="C687" i="7"/>
  <c r="B687" i="7"/>
  <c r="E686" i="7"/>
  <c r="D686" i="7"/>
  <c r="C686" i="7"/>
  <c r="B686" i="7"/>
  <c r="E685" i="7"/>
  <c r="D685" i="7"/>
  <c r="C685" i="7"/>
  <c r="B685" i="7"/>
  <c r="E684" i="7"/>
  <c r="D684" i="7"/>
  <c r="F684" i="7" s="1"/>
  <c r="C684" i="7"/>
  <c r="B684" i="7"/>
  <c r="E683" i="7"/>
  <c r="D683" i="7"/>
  <c r="C683" i="7"/>
  <c r="B683" i="7"/>
  <c r="E682" i="7"/>
  <c r="D682" i="7"/>
  <c r="C682" i="7"/>
  <c r="B682" i="7"/>
  <c r="E681" i="7"/>
  <c r="D681" i="7"/>
  <c r="F681" i="7" s="1"/>
  <c r="C681" i="7"/>
  <c r="B681" i="7"/>
  <c r="E680" i="7"/>
  <c r="D680" i="7"/>
  <c r="C680" i="7"/>
  <c r="B680" i="7"/>
  <c r="E679" i="7"/>
  <c r="D679" i="7"/>
  <c r="C679" i="7"/>
  <c r="B679" i="7"/>
  <c r="E678" i="7"/>
  <c r="D678" i="7"/>
  <c r="F678" i="7" s="1"/>
  <c r="C678" i="7"/>
  <c r="B678" i="7"/>
  <c r="E677" i="7"/>
  <c r="D677" i="7"/>
  <c r="C677" i="7"/>
  <c r="B677" i="7"/>
  <c r="E676" i="7"/>
  <c r="D676" i="7"/>
  <c r="C676" i="7"/>
  <c r="B676" i="7"/>
  <c r="E675" i="7"/>
  <c r="D675" i="7"/>
  <c r="F675" i="7" s="1"/>
  <c r="C675" i="7"/>
  <c r="B675" i="7"/>
  <c r="E674" i="7"/>
  <c r="D674" i="7"/>
  <c r="C674" i="7"/>
  <c r="B674" i="7"/>
  <c r="E673" i="7"/>
  <c r="D673" i="7"/>
  <c r="C673" i="7"/>
  <c r="B673" i="7"/>
  <c r="E672" i="7"/>
  <c r="D672" i="7"/>
  <c r="C672" i="7"/>
  <c r="B672" i="7"/>
  <c r="E671" i="7"/>
  <c r="D671" i="7"/>
  <c r="C671" i="7"/>
  <c r="B671" i="7"/>
  <c r="E670" i="7"/>
  <c r="D670" i="7"/>
  <c r="C670" i="7"/>
  <c r="B670" i="7"/>
  <c r="E669" i="7"/>
  <c r="D669" i="7"/>
  <c r="F669" i="7" s="1"/>
  <c r="C669" i="7"/>
  <c r="B669" i="7"/>
  <c r="E668" i="7"/>
  <c r="D668" i="7"/>
  <c r="C668" i="7"/>
  <c r="B668" i="7"/>
  <c r="E667" i="7"/>
  <c r="D667" i="7"/>
  <c r="C667" i="7"/>
  <c r="B667" i="7"/>
  <c r="E666" i="7"/>
  <c r="D666" i="7"/>
  <c r="F666" i="7" s="1"/>
  <c r="C666" i="7"/>
  <c r="B666" i="7"/>
  <c r="E665" i="7"/>
  <c r="D665" i="7"/>
  <c r="F665" i="7" s="1"/>
  <c r="C665" i="7"/>
  <c r="B665" i="7"/>
  <c r="E664" i="7"/>
  <c r="D664" i="7"/>
  <c r="C664" i="7"/>
  <c r="B664" i="7"/>
  <c r="E663" i="7"/>
  <c r="D663" i="7"/>
  <c r="F663" i="7" s="1"/>
  <c r="C663" i="7"/>
  <c r="B663" i="7"/>
  <c r="E662" i="7"/>
  <c r="D662" i="7"/>
  <c r="C662" i="7"/>
  <c r="B662" i="7"/>
  <c r="E661" i="7"/>
  <c r="D661" i="7"/>
  <c r="C661" i="7"/>
  <c r="B661" i="7"/>
  <c r="E660" i="7"/>
  <c r="D660" i="7"/>
  <c r="F660" i="7" s="1"/>
  <c r="C660" i="7"/>
  <c r="B660" i="7"/>
  <c r="E659" i="7"/>
  <c r="D659" i="7"/>
  <c r="C659" i="7"/>
  <c r="B659" i="7"/>
  <c r="E658" i="7"/>
  <c r="D658" i="7"/>
  <c r="C658" i="7"/>
  <c r="B658" i="7"/>
  <c r="E657" i="7"/>
  <c r="D657" i="7"/>
  <c r="F657" i="7" s="1"/>
  <c r="C657" i="7"/>
  <c r="B657" i="7"/>
  <c r="E656" i="7"/>
  <c r="D656" i="7"/>
  <c r="C656" i="7"/>
  <c r="B656" i="7"/>
  <c r="E655" i="7"/>
  <c r="D655" i="7"/>
  <c r="C655" i="7"/>
  <c r="B655" i="7"/>
  <c r="E654" i="7"/>
  <c r="D654" i="7"/>
  <c r="F654" i="7" s="1"/>
  <c r="C654" i="7"/>
  <c r="B654" i="7"/>
  <c r="E653" i="7"/>
  <c r="D653" i="7"/>
  <c r="C653" i="7"/>
  <c r="B653" i="7"/>
  <c r="E652" i="7"/>
  <c r="D652" i="7"/>
  <c r="C652" i="7"/>
  <c r="B652" i="7"/>
  <c r="E651" i="7"/>
  <c r="D651" i="7"/>
  <c r="F651" i="7" s="1"/>
  <c r="C651" i="7"/>
  <c r="B651" i="7"/>
  <c r="E650" i="7"/>
  <c r="D650" i="7"/>
  <c r="C650" i="7"/>
  <c r="B650" i="7"/>
  <c r="E649" i="7"/>
  <c r="D649" i="7"/>
  <c r="C649" i="7"/>
  <c r="B649" i="7"/>
  <c r="E648" i="7"/>
  <c r="D648" i="7"/>
  <c r="F648" i="7" s="1"/>
  <c r="C648" i="7"/>
  <c r="B648" i="7"/>
  <c r="E647" i="7"/>
  <c r="D647" i="7"/>
  <c r="C647" i="7"/>
  <c r="B647" i="7"/>
  <c r="E646" i="7"/>
  <c r="D646" i="7"/>
  <c r="C646" i="7"/>
  <c r="B646" i="7"/>
  <c r="E645" i="7"/>
  <c r="D645" i="7"/>
  <c r="F645" i="7" s="1"/>
  <c r="C645" i="7"/>
  <c r="B645" i="7"/>
  <c r="E644" i="7"/>
  <c r="D644" i="7"/>
  <c r="C644" i="7"/>
  <c r="B644" i="7"/>
  <c r="E643" i="7"/>
  <c r="D643" i="7"/>
  <c r="C643" i="7"/>
  <c r="B643" i="7"/>
  <c r="E642" i="7"/>
  <c r="D642" i="7"/>
  <c r="F642" i="7" s="1"/>
  <c r="C642" i="7"/>
  <c r="B642" i="7"/>
  <c r="E641" i="7"/>
  <c r="D641" i="7"/>
  <c r="C641" i="7"/>
  <c r="B641" i="7"/>
  <c r="E640" i="7"/>
  <c r="D640" i="7"/>
  <c r="C640" i="7"/>
  <c r="B640" i="7"/>
  <c r="E639" i="7"/>
  <c r="D639" i="7"/>
  <c r="C639" i="7"/>
  <c r="B639" i="7"/>
  <c r="E638" i="7"/>
  <c r="D638" i="7"/>
  <c r="C638" i="7"/>
  <c r="B638" i="7"/>
  <c r="E637" i="7"/>
  <c r="D637" i="7"/>
  <c r="C637" i="7"/>
  <c r="B637" i="7"/>
  <c r="E636" i="7"/>
  <c r="D636" i="7"/>
  <c r="C636" i="7"/>
  <c r="B636" i="7"/>
  <c r="E635" i="7"/>
  <c r="D635" i="7"/>
  <c r="C635" i="7"/>
  <c r="B635" i="7"/>
  <c r="E634" i="7"/>
  <c r="D634" i="7"/>
  <c r="C634" i="7"/>
  <c r="B634" i="7"/>
  <c r="E633" i="7"/>
  <c r="D633" i="7"/>
  <c r="F633" i="7" s="1"/>
  <c r="C633" i="7"/>
  <c r="B633" i="7"/>
  <c r="E632" i="7"/>
  <c r="D632" i="7"/>
  <c r="C632" i="7"/>
  <c r="B632" i="7"/>
  <c r="E631" i="7"/>
  <c r="D631" i="7"/>
  <c r="C631" i="7"/>
  <c r="B631" i="7"/>
  <c r="E630" i="7"/>
  <c r="D630" i="7"/>
  <c r="F630" i="7" s="1"/>
  <c r="C630" i="7"/>
  <c r="B630" i="7"/>
  <c r="E629" i="7"/>
  <c r="D629" i="7"/>
  <c r="C629" i="7"/>
  <c r="B629" i="7"/>
  <c r="E628" i="7"/>
  <c r="D628" i="7"/>
  <c r="C628" i="7"/>
  <c r="B628" i="7"/>
  <c r="E627" i="7"/>
  <c r="D627" i="7"/>
  <c r="F627" i="7" s="1"/>
  <c r="C627" i="7"/>
  <c r="B627" i="7"/>
  <c r="E626" i="7"/>
  <c r="D626" i="7"/>
  <c r="C626" i="7"/>
  <c r="B626" i="7"/>
  <c r="E625" i="7"/>
  <c r="D625" i="7"/>
  <c r="C625" i="7"/>
  <c r="B625" i="7"/>
  <c r="E624" i="7"/>
  <c r="D624" i="7"/>
  <c r="F624" i="7" s="1"/>
  <c r="C624" i="7"/>
  <c r="B624" i="7"/>
  <c r="E623" i="7"/>
  <c r="D623" i="7"/>
  <c r="C623" i="7"/>
  <c r="B623" i="7"/>
  <c r="E622" i="7"/>
  <c r="D622" i="7"/>
  <c r="C622" i="7"/>
  <c r="B622" i="7"/>
  <c r="E621" i="7"/>
  <c r="D621" i="7"/>
  <c r="C621" i="7"/>
  <c r="B621" i="7"/>
  <c r="E620" i="7"/>
  <c r="D620" i="7"/>
  <c r="C620" i="7"/>
  <c r="B620" i="7"/>
  <c r="E619" i="7"/>
  <c r="D619" i="7"/>
  <c r="C619" i="7"/>
  <c r="B619" i="7"/>
  <c r="E618" i="7"/>
  <c r="D618" i="7"/>
  <c r="F618" i="7" s="1"/>
  <c r="C618" i="7"/>
  <c r="B618" i="7"/>
  <c r="E617" i="7"/>
  <c r="D617" i="7"/>
  <c r="C617" i="7"/>
  <c r="B617" i="7"/>
  <c r="E616" i="7"/>
  <c r="D616" i="7"/>
  <c r="C616" i="7"/>
  <c r="B616" i="7"/>
  <c r="E615" i="7"/>
  <c r="D615" i="7"/>
  <c r="F615" i="7" s="1"/>
  <c r="C615" i="7"/>
  <c r="B615" i="7"/>
  <c r="E614" i="7"/>
  <c r="D614" i="7"/>
  <c r="C614" i="7"/>
  <c r="B614" i="7"/>
  <c r="E613" i="7"/>
  <c r="D613" i="7"/>
  <c r="C613" i="7"/>
  <c r="B613" i="7"/>
  <c r="E612" i="7"/>
  <c r="D612" i="7"/>
  <c r="F612" i="7" s="1"/>
  <c r="C612" i="7"/>
  <c r="B612" i="7"/>
  <c r="E611" i="7"/>
  <c r="D611" i="7"/>
  <c r="C611" i="7"/>
  <c r="B611" i="7"/>
  <c r="E610" i="7"/>
  <c r="D610" i="7"/>
  <c r="C610" i="7"/>
  <c r="B610" i="7"/>
  <c r="E609" i="7"/>
  <c r="D609" i="7"/>
  <c r="F609" i="7" s="1"/>
  <c r="C609" i="7"/>
  <c r="B609" i="7"/>
  <c r="E608" i="7"/>
  <c r="D608" i="7"/>
  <c r="C608" i="7"/>
  <c r="B608" i="7"/>
  <c r="E607" i="7"/>
  <c r="D607" i="7"/>
  <c r="C607" i="7"/>
  <c r="B607" i="7"/>
  <c r="E606" i="7"/>
  <c r="D606" i="7"/>
  <c r="F606" i="7" s="1"/>
  <c r="C606" i="7"/>
  <c r="B606" i="7"/>
  <c r="E605" i="7"/>
  <c r="D605" i="7"/>
  <c r="C605" i="7"/>
  <c r="B605" i="7"/>
  <c r="E604" i="7"/>
  <c r="D604" i="7"/>
  <c r="C604" i="7"/>
  <c r="B604" i="7"/>
  <c r="E603" i="7"/>
  <c r="D603" i="7"/>
  <c r="F603" i="7" s="1"/>
  <c r="C603" i="7"/>
  <c r="B603" i="7"/>
  <c r="E602" i="7"/>
  <c r="D602" i="7"/>
  <c r="C602" i="7"/>
  <c r="B602" i="7"/>
  <c r="E601" i="7"/>
  <c r="D601" i="7"/>
  <c r="C601" i="7"/>
  <c r="B601" i="7"/>
  <c r="E600" i="7"/>
  <c r="D600" i="7"/>
  <c r="F600" i="7" s="1"/>
  <c r="C600" i="7"/>
  <c r="B600" i="7"/>
  <c r="E599" i="7"/>
  <c r="D599" i="7"/>
  <c r="C599" i="7"/>
  <c r="B599" i="7"/>
  <c r="E598" i="7"/>
  <c r="D598" i="7"/>
  <c r="C598" i="7"/>
  <c r="B598" i="7"/>
  <c r="E597" i="7"/>
  <c r="D597" i="7"/>
  <c r="C597" i="7"/>
  <c r="B597" i="7"/>
  <c r="E596" i="7"/>
  <c r="D596" i="7"/>
  <c r="C596" i="7"/>
  <c r="B596" i="7"/>
  <c r="E595" i="7"/>
  <c r="D595" i="7"/>
  <c r="C595" i="7"/>
  <c r="B595" i="7"/>
  <c r="E594" i="7"/>
  <c r="D594" i="7"/>
  <c r="F594" i="7" s="1"/>
  <c r="C594" i="7"/>
  <c r="B594" i="7"/>
  <c r="E593" i="7"/>
  <c r="D593" i="7"/>
  <c r="C593" i="7"/>
  <c r="B593" i="7"/>
  <c r="E592" i="7"/>
  <c r="D592" i="7"/>
  <c r="C592" i="7"/>
  <c r="B592" i="7"/>
  <c r="E591" i="7"/>
  <c r="D591" i="7"/>
  <c r="F591" i="7" s="1"/>
  <c r="C591" i="7"/>
  <c r="B591" i="7"/>
  <c r="E590" i="7"/>
  <c r="D590" i="7"/>
  <c r="F590" i="7" s="1"/>
  <c r="C590" i="7"/>
  <c r="B590" i="7"/>
  <c r="E589" i="7"/>
  <c r="D589" i="7"/>
  <c r="C589" i="7"/>
  <c r="B589" i="7"/>
  <c r="E588" i="7"/>
  <c r="D588" i="7"/>
  <c r="F588" i="7" s="1"/>
  <c r="C588" i="7"/>
  <c r="B588" i="7"/>
  <c r="E587" i="7"/>
  <c r="D587" i="7"/>
  <c r="F587" i="7" s="1"/>
  <c r="C587" i="7"/>
  <c r="B587" i="7"/>
  <c r="E586" i="7"/>
  <c r="D586" i="7"/>
  <c r="C586" i="7"/>
  <c r="B586" i="7"/>
  <c r="E585" i="7"/>
  <c r="D585" i="7"/>
  <c r="F585" i="7" s="1"/>
  <c r="C585" i="7"/>
  <c r="B585" i="7"/>
  <c r="E584" i="7"/>
  <c r="D584" i="7"/>
  <c r="F584" i="7" s="1"/>
  <c r="C584" i="7"/>
  <c r="B584" i="7"/>
  <c r="E583" i="7"/>
  <c r="D583" i="7"/>
  <c r="C583" i="7"/>
  <c r="B583" i="7"/>
  <c r="E582" i="7"/>
  <c r="D582" i="7"/>
  <c r="C582" i="7"/>
  <c r="B582" i="7"/>
  <c r="E581" i="7"/>
  <c r="D581" i="7"/>
  <c r="C581" i="7"/>
  <c r="B581" i="7"/>
  <c r="E580" i="7"/>
  <c r="D580" i="7"/>
  <c r="C580" i="7"/>
  <c r="B580" i="7"/>
  <c r="E579" i="7"/>
  <c r="D579" i="7"/>
  <c r="F579" i="7" s="1"/>
  <c r="C579" i="7"/>
  <c r="B579" i="7"/>
  <c r="E578" i="7"/>
  <c r="D578" i="7"/>
  <c r="C578" i="7"/>
  <c r="B578" i="7"/>
  <c r="E577" i="7"/>
  <c r="D577" i="7"/>
  <c r="C577" i="7"/>
  <c r="B577" i="7"/>
  <c r="E576" i="7"/>
  <c r="D576" i="7"/>
  <c r="C576" i="7"/>
  <c r="B576" i="7"/>
  <c r="E575" i="7"/>
  <c r="D575" i="7"/>
  <c r="C575" i="7"/>
  <c r="B575" i="7"/>
  <c r="E574" i="7"/>
  <c r="D574" i="7"/>
  <c r="C574" i="7"/>
  <c r="B574" i="7"/>
  <c r="E573" i="7"/>
  <c r="D573" i="7"/>
  <c r="C573" i="7"/>
  <c r="B573" i="7"/>
  <c r="E572" i="7"/>
  <c r="D572" i="7"/>
  <c r="C572" i="7"/>
  <c r="B572" i="7"/>
  <c r="E571" i="7"/>
  <c r="D571" i="7"/>
  <c r="C571" i="7"/>
  <c r="B571" i="7"/>
  <c r="E570" i="7"/>
  <c r="D570" i="7"/>
  <c r="C570" i="7"/>
  <c r="B570" i="7"/>
  <c r="E569" i="7"/>
  <c r="D569" i="7"/>
  <c r="C569" i="7"/>
  <c r="B569" i="7"/>
  <c r="E568" i="7"/>
  <c r="D568" i="7"/>
  <c r="C568" i="7"/>
  <c r="B568" i="7"/>
  <c r="E567" i="7"/>
  <c r="D567" i="7"/>
  <c r="C567" i="7"/>
  <c r="B567" i="7"/>
  <c r="E566" i="7"/>
  <c r="D566" i="7"/>
  <c r="C566" i="7"/>
  <c r="B566" i="7"/>
  <c r="E565" i="7"/>
  <c r="D565" i="7"/>
  <c r="C565" i="7"/>
  <c r="B565" i="7"/>
  <c r="E564" i="7"/>
  <c r="D564" i="7"/>
  <c r="C564" i="7"/>
  <c r="B564" i="7"/>
  <c r="E563" i="7"/>
  <c r="D563" i="7"/>
  <c r="C563" i="7"/>
  <c r="B563" i="7"/>
  <c r="E562" i="7"/>
  <c r="D562" i="7"/>
  <c r="C562" i="7"/>
  <c r="B562" i="7"/>
  <c r="E561" i="7"/>
  <c r="D561" i="7"/>
  <c r="C561" i="7"/>
  <c r="B561" i="7"/>
  <c r="E560" i="7"/>
  <c r="D560" i="7"/>
  <c r="C560" i="7"/>
  <c r="B560" i="7"/>
  <c r="E559" i="7"/>
  <c r="D559" i="7"/>
  <c r="C559" i="7"/>
  <c r="B559" i="7"/>
  <c r="E558" i="7"/>
  <c r="D558" i="7"/>
  <c r="C558" i="7"/>
  <c r="B558" i="7"/>
  <c r="E557" i="7"/>
  <c r="D557" i="7"/>
  <c r="F557" i="7" s="1"/>
  <c r="C557" i="7"/>
  <c r="B557" i="7"/>
  <c r="E556" i="7"/>
  <c r="D556" i="7"/>
  <c r="C556" i="7"/>
  <c r="B556" i="7"/>
  <c r="E555" i="7"/>
  <c r="D555" i="7"/>
  <c r="C555" i="7"/>
  <c r="B555" i="7"/>
  <c r="E554" i="7"/>
  <c r="D554" i="7"/>
  <c r="C554" i="7"/>
  <c r="B554" i="7"/>
  <c r="E553" i="7"/>
  <c r="D553" i="7"/>
  <c r="C553" i="7"/>
  <c r="B553" i="7"/>
  <c r="E552" i="7"/>
  <c r="D552" i="7"/>
  <c r="C552" i="7"/>
  <c r="B552" i="7"/>
  <c r="E551" i="7"/>
  <c r="D551" i="7"/>
  <c r="C551" i="7"/>
  <c r="B551" i="7"/>
  <c r="E550" i="7"/>
  <c r="D550" i="7"/>
  <c r="C550" i="7"/>
  <c r="B550" i="7"/>
  <c r="E549" i="7"/>
  <c r="D549" i="7"/>
  <c r="C549" i="7"/>
  <c r="B549" i="7"/>
  <c r="E548" i="7"/>
  <c r="D548" i="7"/>
  <c r="C548" i="7"/>
  <c r="B548" i="7"/>
  <c r="E547" i="7"/>
  <c r="D547" i="7"/>
  <c r="C547" i="7"/>
  <c r="B547" i="7"/>
  <c r="E546" i="7"/>
  <c r="D546" i="7"/>
  <c r="C546" i="7"/>
  <c r="B546" i="7"/>
  <c r="E545" i="7"/>
  <c r="D545" i="7"/>
  <c r="C545" i="7"/>
  <c r="B545" i="7"/>
  <c r="E544" i="7"/>
  <c r="D544" i="7"/>
  <c r="C544" i="7"/>
  <c r="B544" i="7"/>
  <c r="E543" i="7"/>
  <c r="D543" i="7"/>
  <c r="F543" i="7" s="1"/>
  <c r="C543" i="7"/>
  <c r="B543" i="7"/>
  <c r="E542" i="7"/>
  <c r="D542" i="7"/>
  <c r="C542" i="7"/>
  <c r="B542" i="7"/>
  <c r="E541" i="7"/>
  <c r="D541" i="7"/>
  <c r="C541" i="7"/>
  <c r="B541" i="7"/>
  <c r="E540" i="7"/>
  <c r="D540" i="7"/>
  <c r="C540" i="7"/>
  <c r="B540" i="7"/>
  <c r="E539" i="7"/>
  <c r="D539" i="7"/>
  <c r="C539" i="7"/>
  <c r="B539" i="7"/>
  <c r="E538" i="7"/>
  <c r="D538" i="7"/>
  <c r="C538" i="7"/>
  <c r="B538" i="7"/>
  <c r="E537" i="7"/>
  <c r="D537" i="7"/>
  <c r="C537" i="7"/>
  <c r="B537" i="7"/>
  <c r="E536" i="7"/>
  <c r="D536" i="7"/>
  <c r="C536" i="7"/>
  <c r="B536" i="7"/>
  <c r="E535" i="7"/>
  <c r="D535" i="7"/>
  <c r="C535" i="7"/>
  <c r="B535" i="7"/>
  <c r="E534" i="7"/>
  <c r="D534" i="7"/>
  <c r="C534" i="7"/>
  <c r="B534" i="7"/>
  <c r="E533" i="7"/>
  <c r="D533" i="7"/>
  <c r="C533" i="7"/>
  <c r="B533" i="7"/>
  <c r="E532" i="7"/>
  <c r="D532" i="7"/>
  <c r="C532" i="7"/>
  <c r="B532" i="7"/>
  <c r="E531" i="7"/>
  <c r="D531" i="7"/>
  <c r="C531" i="7"/>
  <c r="B531" i="7"/>
  <c r="E530" i="7"/>
  <c r="D530" i="7"/>
  <c r="C530" i="7"/>
  <c r="B530" i="7"/>
  <c r="E529" i="7"/>
  <c r="D529" i="7"/>
  <c r="C529" i="7"/>
  <c r="B529" i="7"/>
  <c r="E528" i="7"/>
  <c r="D528" i="7"/>
  <c r="C528" i="7"/>
  <c r="B528" i="7"/>
  <c r="E527" i="7"/>
  <c r="D527" i="7"/>
  <c r="C527" i="7"/>
  <c r="B527" i="7"/>
  <c r="E526" i="7"/>
  <c r="D526" i="7"/>
  <c r="C526" i="7"/>
  <c r="B526" i="7"/>
  <c r="E525" i="7"/>
  <c r="D525" i="7"/>
  <c r="C525" i="7"/>
  <c r="B525" i="7"/>
  <c r="E524" i="7"/>
  <c r="D524" i="7"/>
  <c r="C524" i="7"/>
  <c r="B524" i="7"/>
  <c r="E523" i="7"/>
  <c r="D523" i="7"/>
  <c r="C523" i="7"/>
  <c r="B523" i="7"/>
  <c r="E522" i="7"/>
  <c r="D522" i="7"/>
  <c r="C522" i="7"/>
  <c r="B522" i="7"/>
  <c r="E521" i="7"/>
  <c r="D521" i="7"/>
  <c r="C521" i="7"/>
  <c r="B521" i="7"/>
  <c r="E520" i="7"/>
  <c r="D520" i="7"/>
  <c r="C520" i="7"/>
  <c r="B520" i="7"/>
  <c r="E519" i="7"/>
  <c r="D519" i="7"/>
  <c r="C519" i="7"/>
  <c r="B519" i="7"/>
  <c r="E518" i="7"/>
  <c r="D518" i="7"/>
  <c r="C518" i="7"/>
  <c r="B518" i="7"/>
  <c r="E517" i="7"/>
  <c r="D517" i="7"/>
  <c r="C517" i="7"/>
  <c r="B517" i="7"/>
  <c r="E516" i="7"/>
  <c r="D516" i="7"/>
  <c r="C516" i="7"/>
  <c r="B516" i="7"/>
  <c r="E515" i="7"/>
  <c r="D515" i="7"/>
  <c r="C515" i="7"/>
  <c r="B515" i="7"/>
  <c r="E514" i="7"/>
  <c r="D514" i="7"/>
  <c r="C514" i="7"/>
  <c r="B514" i="7"/>
  <c r="E513" i="7"/>
  <c r="D513" i="7"/>
  <c r="C513" i="7"/>
  <c r="B513" i="7"/>
  <c r="E512" i="7"/>
  <c r="D512" i="7"/>
  <c r="C512" i="7"/>
  <c r="B512" i="7"/>
  <c r="E511" i="7"/>
  <c r="D511" i="7"/>
  <c r="C511" i="7"/>
  <c r="B511" i="7"/>
  <c r="E510" i="7"/>
  <c r="D510" i="7"/>
  <c r="C510" i="7"/>
  <c r="B510" i="7"/>
  <c r="E509" i="7"/>
  <c r="D509" i="7"/>
  <c r="C509" i="7"/>
  <c r="B509" i="7"/>
  <c r="E508" i="7"/>
  <c r="D508" i="7"/>
  <c r="C508" i="7"/>
  <c r="B508" i="7"/>
  <c r="E507" i="7"/>
  <c r="D507" i="7"/>
  <c r="F507" i="7" s="1"/>
  <c r="C507" i="7"/>
  <c r="B507" i="7"/>
  <c r="E506" i="7"/>
  <c r="D506" i="7"/>
  <c r="C506" i="7"/>
  <c r="B506" i="7"/>
  <c r="E505" i="7"/>
  <c r="D505" i="7"/>
  <c r="C505" i="7"/>
  <c r="B505" i="7"/>
  <c r="E504" i="7"/>
  <c r="D504" i="7"/>
  <c r="C504" i="7"/>
  <c r="B504" i="7"/>
  <c r="E503" i="7"/>
  <c r="D503" i="7"/>
  <c r="C503" i="7"/>
  <c r="B503" i="7"/>
  <c r="E502" i="7"/>
  <c r="D502" i="7"/>
  <c r="C502" i="7"/>
  <c r="B502" i="7"/>
  <c r="E501" i="7"/>
  <c r="D501" i="7"/>
  <c r="C501" i="7"/>
  <c r="B501" i="7"/>
  <c r="E500" i="7"/>
  <c r="D500" i="7"/>
  <c r="C500" i="7"/>
  <c r="B500" i="7"/>
  <c r="E499" i="7"/>
  <c r="D499" i="7"/>
  <c r="C499" i="7"/>
  <c r="B499" i="7"/>
  <c r="E498" i="7"/>
  <c r="D498" i="7"/>
  <c r="F498" i="7" s="1"/>
  <c r="C498" i="7"/>
  <c r="B498" i="7"/>
  <c r="E497" i="7"/>
  <c r="D497" i="7"/>
  <c r="C497" i="7"/>
  <c r="B497" i="7"/>
  <c r="E496" i="7"/>
  <c r="D496" i="7"/>
  <c r="C496" i="7"/>
  <c r="B496" i="7"/>
  <c r="E495" i="7"/>
  <c r="D495" i="7"/>
  <c r="F495" i="7" s="1"/>
  <c r="C495" i="7"/>
  <c r="B495" i="7"/>
  <c r="E494" i="7"/>
  <c r="D494" i="7"/>
  <c r="C494" i="7"/>
  <c r="B494" i="7"/>
  <c r="E493" i="7"/>
  <c r="D493" i="7"/>
  <c r="C493" i="7"/>
  <c r="B493" i="7"/>
  <c r="E492" i="7"/>
  <c r="D492" i="7"/>
  <c r="F492" i="7" s="1"/>
  <c r="C492" i="7"/>
  <c r="B492" i="7"/>
  <c r="E491" i="7"/>
  <c r="D491" i="7"/>
  <c r="C491" i="7"/>
  <c r="B491" i="7"/>
  <c r="E490" i="7"/>
  <c r="D490" i="7"/>
  <c r="C490" i="7"/>
  <c r="B490" i="7"/>
  <c r="E489" i="7"/>
  <c r="D489" i="7"/>
  <c r="F489" i="7" s="1"/>
  <c r="C489" i="7"/>
  <c r="B489" i="7"/>
  <c r="E488" i="7"/>
  <c r="D488" i="7"/>
  <c r="C488" i="7"/>
  <c r="B488" i="7"/>
  <c r="E487" i="7"/>
  <c r="D487" i="7"/>
  <c r="C487" i="7"/>
  <c r="B487" i="7"/>
  <c r="E486" i="7"/>
  <c r="D486" i="7"/>
  <c r="C486" i="7"/>
  <c r="B486" i="7"/>
  <c r="E485" i="7"/>
  <c r="D485" i="7"/>
  <c r="C485" i="7"/>
  <c r="B485" i="7"/>
  <c r="E484" i="7"/>
  <c r="D484" i="7"/>
  <c r="C484" i="7"/>
  <c r="B484" i="7"/>
  <c r="E483" i="7"/>
  <c r="D483" i="7"/>
  <c r="F483" i="7" s="1"/>
  <c r="C483" i="7"/>
  <c r="B483" i="7"/>
  <c r="E482" i="7"/>
  <c r="D482" i="7"/>
  <c r="C482" i="7"/>
  <c r="B482" i="7"/>
  <c r="E481" i="7"/>
  <c r="D481" i="7"/>
  <c r="C481" i="7"/>
  <c r="B481" i="7"/>
  <c r="E480" i="7"/>
  <c r="D480" i="7"/>
  <c r="F480" i="7" s="1"/>
  <c r="C480" i="7"/>
  <c r="B480" i="7"/>
  <c r="E479" i="7"/>
  <c r="D479" i="7"/>
  <c r="C479" i="7"/>
  <c r="B479" i="7"/>
  <c r="E478" i="7"/>
  <c r="D478" i="7"/>
  <c r="C478" i="7"/>
  <c r="B478" i="7"/>
  <c r="E477" i="7"/>
  <c r="D477" i="7"/>
  <c r="F477" i="7" s="1"/>
  <c r="C477" i="7"/>
  <c r="B477" i="7"/>
  <c r="E476" i="7"/>
  <c r="D476" i="7"/>
  <c r="C476" i="7"/>
  <c r="B476" i="7"/>
  <c r="E475" i="7"/>
  <c r="D475" i="7"/>
  <c r="C475" i="7"/>
  <c r="B475" i="7"/>
  <c r="E474" i="7"/>
  <c r="D474" i="7"/>
  <c r="C474" i="7"/>
  <c r="B474" i="7"/>
  <c r="E473" i="7"/>
  <c r="D473" i="7"/>
  <c r="C473" i="7"/>
  <c r="B473" i="7"/>
  <c r="E472" i="7"/>
  <c r="D472" i="7"/>
  <c r="C472" i="7"/>
  <c r="B472" i="7"/>
  <c r="E471" i="7"/>
  <c r="D471" i="7"/>
  <c r="F471" i="7" s="1"/>
  <c r="C471" i="7"/>
  <c r="B471" i="7"/>
  <c r="E470" i="7"/>
  <c r="D470" i="7"/>
  <c r="C470" i="7"/>
  <c r="B470" i="7"/>
  <c r="E469" i="7"/>
  <c r="D469" i="7"/>
  <c r="C469" i="7"/>
  <c r="B469" i="7"/>
  <c r="E468" i="7"/>
  <c r="D468" i="7"/>
  <c r="F468" i="7" s="1"/>
  <c r="C468" i="7"/>
  <c r="B468" i="7"/>
  <c r="E467" i="7"/>
  <c r="D467" i="7"/>
  <c r="C467" i="7"/>
  <c r="B467" i="7"/>
  <c r="E466" i="7"/>
  <c r="D466" i="7"/>
  <c r="C466" i="7"/>
  <c r="B466" i="7"/>
  <c r="E465" i="7"/>
  <c r="D465" i="7"/>
  <c r="F465" i="7" s="1"/>
  <c r="C465" i="7"/>
  <c r="B465" i="7"/>
  <c r="E464" i="7"/>
  <c r="D464" i="7"/>
  <c r="C464" i="7"/>
  <c r="B464" i="7"/>
  <c r="E463" i="7"/>
  <c r="D463" i="7"/>
  <c r="C463" i="7"/>
  <c r="B463" i="7"/>
  <c r="E462" i="7"/>
  <c r="D462" i="7"/>
  <c r="F462" i="7" s="1"/>
  <c r="C462" i="7"/>
  <c r="B462" i="7"/>
  <c r="E461" i="7"/>
  <c r="D461" i="7"/>
  <c r="C461" i="7"/>
  <c r="B461" i="7"/>
  <c r="E460" i="7"/>
  <c r="D460" i="7"/>
  <c r="C460" i="7"/>
  <c r="B460" i="7"/>
  <c r="E459" i="7"/>
  <c r="D459" i="7"/>
  <c r="C459" i="7"/>
  <c r="B459" i="7"/>
  <c r="E458" i="7"/>
  <c r="D458" i="7"/>
  <c r="C458" i="7"/>
  <c r="B458" i="7"/>
  <c r="E457" i="7"/>
  <c r="D457" i="7"/>
  <c r="C457" i="7"/>
  <c r="B457" i="7"/>
  <c r="E456" i="7"/>
  <c r="D456" i="7"/>
  <c r="C456" i="7"/>
  <c r="B456" i="7"/>
  <c r="E455" i="7"/>
  <c r="D455" i="7"/>
  <c r="C455" i="7"/>
  <c r="B455" i="7"/>
  <c r="E454" i="7"/>
  <c r="D454" i="7"/>
  <c r="C454" i="7"/>
  <c r="B454" i="7"/>
  <c r="E453" i="7"/>
  <c r="D453" i="7"/>
  <c r="C453" i="7"/>
  <c r="B453" i="7"/>
  <c r="E452" i="7"/>
  <c r="D452" i="7"/>
  <c r="C452" i="7"/>
  <c r="B452" i="7"/>
  <c r="E451" i="7"/>
  <c r="D451" i="7"/>
  <c r="C451" i="7"/>
  <c r="B451" i="7"/>
  <c r="E450" i="7"/>
  <c r="D450" i="7"/>
  <c r="F450" i="7" s="1"/>
  <c r="C450" i="7"/>
  <c r="B450" i="7"/>
  <c r="E449" i="7"/>
  <c r="D449" i="7"/>
  <c r="C449" i="7"/>
  <c r="B449" i="7"/>
  <c r="E448" i="7"/>
  <c r="D448" i="7"/>
  <c r="C448" i="7"/>
  <c r="B448" i="7"/>
  <c r="E447" i="7"/>
  <c r="D447" i="7"/>
  <c r="F447" i="7" s="1"/>
  <c r="C447" i="7"/>
  <c r="B447" i="7"/>
  <c r="E446" i="7"/>
  <c r="D446" i="7"/>
  <c r="C446" i="7"/>
  <c r="B446" i="7"/>
  <c r="E445" i="7"/>
  <c r="D445" i="7"/>
  <c r="C445" i="7"/>
  <c r="B445" i="7"/>
  <c r="E444" i="7"/>
  <c r="D444" i="7"/>
  <c r="F444" i="7" s="1"/>
  <c r="C444" i="7"/>
  <c r="B444" i="7"/>
  <c r="E443" i="7"/>
  <c r="D443" i="7"/>
  <c r="C443" i="7"/>
  <c r="B443" i="7"/>
  <c r="E442" i="7"/>
  <c r="D442" i="7"/>
  <c r="C442" i="7"/>
  <c r="B442" i="7"/>
  <c r="E441" i="7"/>
  <c r="D441" i="7"/>
  <c r="C441" i="7"/>
  <c r="B441" i="7"/>
  <c r="E440" i="7"/>
  <c r="D440" i="7"/>
  <c r="C440" i="7"/>
  <c r="B440" i="7"/>
  <c r="E439" i="7"/>
  <c r="D439" i="7"/>
  <c r="C439" i="7"/>
  <c r="B439" i="7"/>
  <c r="E438" i="7"/>
  <c r="D438" i="7"/>
  <c r="F438" i="7" s="1"/>
  <c r="C438" i="7"/>
  <c r="B438" i="7"/>
  <c r="E437" i="7"/>
  <c r="D437" i="7"/>
  <c r="F437" i="7" s="1"/>
  <c r="C437" i="7"/>
  <c r="B437" i="7"/>
  <c r="E436" i="7"/>
  <c r="D436" i="7"/>
  <c r="C436" i="7"/>
  <c r="B436" i="7"/>
  <c r="E435" i="7"/>
  <c r="D435" i="7"/>
  <c r="F435" i="7" s="1"/>
  <c r="C435" i="7"/>
  <c r="B435" i="7"/>
  <c r="E434" i="7"/>
  <c r="D434" i="7"/>
  <c r="F434" i="7" s="1"/>
  <c r="C434" i="7"/>
  <c r="B434" i="7"/>
  <c r="E433" i="7"/>
  <c r="D433" i="7"/>
  <c r="C433" i="7"/>
  <c r="B433" i="7"/>
  <c r="E432" i="7"/>
  <c r="D432" i="7"/>
  <c r="F432" i="7" s="1"/>
  <c r="C432" i="7"/>
  <c r="B432" i="7"/>
  <c r="E431" i="7"/>
  <c r="D431" i="7"/>
  <c r="C431" i="7"/>
  <c r="B431" i="7"/>
  <c r="E430" i="7"/>
  <c r="D430" i="7"/>
  <c r="C430" i="7"/>
  <c r="B430" i="7"/>
  <c r="E429" i="7"/>
  <c r="D429" i="7"/>
  <c r="C429" i="7"/>
  <c r="B429" i="7"/>
  <c r="E428" i="7"/>
  <c r="D428" i="7"/>
  <c r="C428" i="7"/>
  <c r="B428" i="7"/>
  <c r="E427" i="7"/>
  <c r="D427" i="7"/>
  <c r="C427" i="7"/>
  <c r="B427" i="7"/>
  <c r="E426" i="7"/>
  <c r="D426" i="7"/>
  <c r="C426" i="7"/>
  <c r="B426" i="7"/>
  <c r="E425" i="7"/>
  <c r="D425" i="7"/>
  <c r="C425" i="7"/>
  <c r="B425" i="7"/>
  <c r="E424" i="7"/>
  <c r="D424" i="7"/>
  <c r="C424" i="7"/>
  <c r="B424" i="7"/>
  <c r="E423" i="7"/>
  <c r="D423" i="7"/>
  <c r="C423" i="7"/>
  <c r="B423" i="7"/>
  <c r="E422" i="7"/>
  <c r="D422" i="7"/>
  <c r="C422" i="7"/>
  <c r="B422" i="7"/>
  <c r="E421" i="7"/>
  <c r="D421" i="7"/>
  <c r="C421" i="7"/>
  <c r="B421" i="7"/>
  <c r="E420" i="7"/>
  <c r="D420" i="7"/>
  <c r="F420" i="7" s="1"/>
  <c r="C420" i="7"/>
  <c r="B420" i="7"/>
  <c r="E419" i="7"/>
  <c r="D419" i="7"/>
  <c r="C419" i="7"/>
  <c r="B419" i="7"/>
  <c r="E418" i="7"/>
  <c r="D418" i="7"/>
  <c r="C418" i="7"/>
  <c r="B418" i="7"/>
  <c r="E417" i="7"/>
  <c r="D417" i="7"/>
  <c r="C417" i="7"/>
  <c r="B417" i="7"/>
  <c r="E416" i="7"/>
  <c r="D416" i="7"/>
  <c r="C416" i="7"/>
  <c r="B416" i="7"/>
  <c r="E415" i="7"/>
  <c r="D415" i="7"/>
  <c r="C415" i="7"/>
  <c r="B415" i="7"/>
  <c r="E414" i="7"/>
  <c r="D414" i="7"/>
  <c r="C414" i="7"/>
  <c r="B414" i="7"/>
  <c r="E413" i="7"/>
  <c r="D413" i="7"/>
  <c r="C413" i="7"/>
  <c r="B413" i="7"/>
  <c r="E412" i="7"/>
  <c r="D412" i="7"/>
  <c r="C412" i="7"/>
  <c r="B412" i="7"/>
  <c r="E411" i="7"/>
  <c r="D411" i="7"/>
  <c r="C411" i="7"/>
  <c r="B411" i="7"/>
  <c r="E410" i="7"/>
  <c r="D410" i="7"/>
  <c r="C410" i="7"/>
  <c r="B410" i="7"/>
  <c r="E409" i="7"/>
  <c r="D409" i="7"/>
  <c r="C409" i="7"/>
  <c r="B409" i="7"/>
  <c r="E408" i="7"/>
  <c r="D408" i="7"/>
  <c r="C408" i="7"/>
  <c r="B408" i="7"/>
  <c r="E407" i="7"/>
  <c r="D407" i="7"/>
  <c r="C407" i="7"/>
  <c r="B407" i="7"/>
  <c r="E406" i="7"/>
  <c r="D406" i="7"/>
  <c r="C406" i="7"/>
  <c r="B406" i="7"/>
  <c r="E405" i="7"/>
  <c r="D405" i="7"/>
  <c r="C405" i="7"/>
  <c r="B405" i="7"/>
  <c r="E404" i="7"/>
  <c r="D404" i="7"/>
  <c r="C404" i="7"/>
  <c r="B404" i="7"/>
  <c r="E403" i="7"/>
  <c r="D403" i="7"/>
  <c r="C403" i="7"/>
  <c r="B403" i="7"/>
  <c r="E402" i="7"/>
  <c r="D402" i="7"/>
  <c r="C402" i="7"/>
  <c r="B402" i="7"/>
  <c r="E401" i="7"/>
  <c r="D401" i="7"/>
  <c r="C401" i="7"/>
  <c r="B401" i="7"/>
  <c r="E400" i="7"/>
  <c r="D400" i="7"/>
  <c r="C400" i="7"/>
  <c r="B400" i="7"/>
  <c r="E399" i="7"/>
  <c r="D399" i="7"/>
  <c r="C399" i="7"/>
  <c r="B399" i="7"/>
  <c r="E398" i="7"/>
  <c r="D398" i="7"/>
  <c r="C398" i="7"/>
  <c r="B398" i="7"/>
  <c r="E397" i="7"/>
  <c r="D397" i="7"/>
  <c r="C397" i="7"/>
  <c r="B397" i="7"/>
  <c r="E396" i="7"/>
  <c r="D396" i="7"/>
  <c r="C396" i="7"/>
  <c r="B396" i="7"/>
  <c r="E395" i="7"/>
  <c r="D395" i="7"/>
  <c r="C395" i="7"/>
  <c r="B395" i="7"/>
  <c r="E394" i="7"/>
  <c r="D394" i="7"/>
  <c r="C394" i="7"/>
  <c r="B394" i="7"/>
  <c r="E393" i="7"/>
  <c r="D393" i="7"/>
  <c r="F393" i="7" s="1"/>
  <c r="C393" i="7"/>
  <c r="B393" i="7"/>
  <c r="E392" i="7"/>
  <c r="D392" i="7"/>
  <c r="C392" i="7"/>
  <c r="B392" i="7"/>
  <c r="E391" i="7"/>
  <c r="D391" i="7"/>
  <c r="C391" i="7"/>
  <c r="B391" i="7"/>
  <c r="E390" i="7"/>
  <c r="D390" i="7"/>
  <c r="F390" i="7" s="1"/>
  <c r="C390" i="7"/>
  <c r="B390" i="7"/>
  <c r="E389" i="7"/>
  <c r="D389" i="7"/>
  <c r="F389" i="7" s="1"/>
  <c r="C389" i="7"/>
  <c r="B389" i="7"/>
  <c r="E388" i="7"/>
  <c r="D388" i="7"/>
  <c r="C388" i="7"/>
  <c r="B388" i="7"/>
  <c r="E387" i="7"/>
  <c r="D387" i="7"/>
  <c r="F387" i="7" s="1"/>
  <c r="C387" i="7"/>
  <c r="B387" i="7"/>
  <c r="E386" i="7"/>
  <c r="D386" i="7"/>
  <c r="C386" i="7"/>
  <c r="B386" i="7"/>
  <c r="E385" i="7"/>
  <c r="D385" i="7"/>
  <c r="C385" i="7"/>
  <c r="B385" i="7"/>
  <c r="E384" i="7"/>
  <c r="D384" i="7"/>
  <c r="F384" i="7" s="1"/>
  <c r="C384" i="7"/>
  <c r="B384" i="7"/>
  <c r="E383" i="7"/>
  <c r="D383" i="7"/>
  <c r="F383" i="7" s="1"/>
  <c r="C383" i="7"/>
  <c r="B383" i="7"/>
  <c r="E382" i="7"/>
  <c r="D382" i="7"/>
  <c r="C382" i="7"/>
  <c r="B382" i="7"/>
  <c r="E381" i="7"/>
  <c r="D381" i="7"/>
  <c r="F381" i="7" s="1"/>
  <c r="C381" i="7"/>
  <c r="B381" i="7"/>
  <c r="E380" i="7"/>
  <c r="D380" i="7"/>
  <c r="F380" i="7" s="1"/>
  <c r="C380" i="7"/>
  <c r="B380" i="7"/>
  <c r="E379" i="7"/>
  <c r="D379" i="7"/>
  <c r="C379" i="7"/>
  <c r="B379" i="7"/>
  <c r="E378" i="7"/>
  <c r="D378" i="7"/>
  <c r="F378" i="7" s="1"/>
  <c r="C378" i="7"/>
  <c r="B378" i="7"/>
  <c r="E377" i="7"/>
  <c r="D377" i="7"/>
  <c r="C377" i="7"/>
  <c r="B377" i="7"/>
  <c r="E376" i="7"/>
  <c r="D376" i="7"/>
  <c r="C376" i="7"/>
  <c r="B376" i="7"/>
  <c r="E375" i="7"/>
  <c r="D375" i="7"/>
  <c r="F375" i="7" s="1"/>
  <c r="C375" i="7"/>
  <c r="B375" i="7"/>
  <c r="E374" i="7"/>
  <c r="D374" i="7"/>
  <c r="F374" i="7" s="1"/>
  <c r="C374" i="7"/>
  <c r="B374" i="7"/>
  <c r="E373" i="7"/>
  <c r="D373" i="7"/>
  <c r="C373" i="7"/>
  <c r="B373" i="7"/>
  <c r="E372" i="7"/>
  <c r="D372" i="7"/>
  <c r="F372" i="7" s="1"/>
  <c r="C372" i="7"/>
  <c r="B372" i="7"/>
  <c r="E371" i="7"/>
  <c r="D371" i="7"/>
  <c r="F371" i="7" s="1"/>
  <c r="C371" i="7"/>
  <c r="B371" i="7"/>
  <c r="E370" i="7"/>
  <c r="D370" i="7"/>
  <c r="C370" i="7"/>
  <c r="B370" i="7"/>
  <c r="E369" i="7"/>
  <c r="D369" i="7"/>
  <c r="F369" i="7" s="1"/>
  <c r="C369" i="7"/>
  <c r="B369" i="7"/>
  <c r="E368" i="7"/>
  <c r="D368" i="7"/>
  <c r="C368" i="7"/>
  <c r="B368" i="7"/>
  <c r="E367" i="7"/>
  <c r="D367" i="7"/>
  <c r="C367" i="7"/>
  <c r="B367" i="7"/>
  <c r="E366" i="7"/>
  <c r="D366" i="7"/>
  <c r="C366" i="7"/>
  <c r="B366" i="7"/>
  <c r="E365" i="7"/>
  <c r="D365" i="7"/>
  <c r="F365" i="7" s="1"/>
  <c r="C365" i="7"/>
  <c r="B365" i="7"/>
  <c r="E364" i="7"/>
  <c r="D364" i="7"/>
  <c r="C364" i="7"/>
  <c r="B364" i="7"/>
  <c r="E363" i="7"/>
  <c r="D363" i="7"/>
  <c r="C363" i="7"/>
  <c r="B363" i="7"/>
  <c r="E362" i="7"/>
  <c r="D362" i="7"/>
  <c r="C362" i="7"/>
  <c r="B362" i="7"/>
  <c r="E361" i="7"/>
  <c r="D361" i="7"/>
  <c r="C361" i="7"/>
  <c r="B361" i="7"/>
  <c r="E360" i="7"/>
  <c r="D360" i="7"/>
  <c r="C360" i="7"/>
  <c r="B360" i="7"/>
  <c r="E359" i="7"/>
  <c r="D359" i="7"/>
  <c r="F359" i="7" s="1"/>
  <c r="C359" i="7"/>
  <c r="B359" i="7"/>
  <c r="E358" i="7"/>
  <c r="D358" i="7"/>
  <c r="C358" i="7"/>
  <c r="B358" i="7"/>
  <c r="E357" i="7"/>
  <c r="D357" i="7"/>
  <c r="F357" i="7" s="1"/>
  <c r="C357" i="7"/>
  <c r="B357" i="7"/>
  <c r="E356" i="7"/>
  <c r="D356" i="7"/>
  <c r="C356" i="7"/>
  <c r="B356" i="7"/>
  <c r="E355" i="7"/>
  <c r="D355" i="7"/>
  <c r="C355" i="7"/>
  <c r="B355" i="7"/>
  <c r="E354" i="7"/>
  <c r="D354" i="7"/>
  <c r="F354" i="7" s="1"/>
  <c r="C354" i="7"/>
  <c r="B354" i="7"/>
  <c r="E353" i="7"/>
  <c r="D353" i="7"/>
  <c r="C353" i="7"/>
  <c r="B353" i="7"/>
  <c r="E352" i="7"/>
  <c r="D352" i="7"/>
  <c r="C352" i="7"/>
  <c r="B352" i="7"/>
  <c r="E351" i="7"/>
  <c r="D351" i="7"/>
  <c r="F351" i="7" s="1"/>
  <c r="C351" i="7"/>
  <c r="B351" i="7"/>
  <c r="E350" i="7"/>
  <c r="D350" i="7"/>
  <c r="C350" i="7"/>
  <c r="B350" i="7"/>
  <c r="E349" i="7"/>
  <c r="D349" i="7"/>
  <c r="C349" i="7"/>
  <c r="B349" i="7"/>
  <c r="E348" i="7"/>
  <c r="D348" i="7"/>
  <c r="F348" i="7" s="1"/>
  <c r="C348" i="7"/>
  <c r="B348" i="7"/>
  <c r="E347" i="7"/>
  <c r="D347" i="7"/>
  <c r="C347" i="7"/>
  <c r="B347" i="7"/>
  <c r="E346" i="7"/>
  <c r="D346" i="7"/>
  <c r="C346" i="7"/>
  <c r="B346" i="7"/>
  <c r="E345" i="7"/>
  <c r="D345" i="7"/>
  <c r="F345" i="7" s="1"/>
  <c r="C345" i="7"/>
  <c r="B345" i="7"/>
  <c r="E344" i="7"/>
  <c r="D344" i="7"/>
  <c r="C344" i="7"/>
  <c r="B344" i="7"/>
  <c r="E343" i="7"/>
  <c r="D343" i="7"/>
  <c r="C343" i="7"/>
  <c r="B343" i="7"/>
  <c r="E342" i="7"/>
  <c r="D342" i="7"/>
  <c r="F342" i="7" s="1"/>
  <c r="C342" i="7"/>
  <c r="B342" i="7"/>
  <c r="E341" i="7"/>
  <c r="D341" i="7"/>
  <c r="C341" i="7"/>
  <c r="B341" i="7"/>
  <c r="E340" i="7"/>
  <c r="D340" i="7"/>
  <c r="C340" i="7"/>
  <c r="B340" i="7"/>
  <c r="E339" i="7"/>
  <c r="D339" i="7"/>
  <c r="F339" i="7" s="1"/>
  <c r="C339" i="7"/>
  <c r="B339" i="7"/>
  <c r="E338" i="7"/>
  <c r="D338" i="7"/>
  <c r="C338" i="7"/>
  <c r="B338" i="7"/>
  <c r="E337" i="7"/>
  <c r="D337" i="7"/>
  <c r="C337" i="7"/>
  <c r="B337" i="7"/>
  <c r="E336" i="7"/>
  <c r="D336" i="7"/>
  <c r="C336" i="7"/>
  <c r="B336" i="7"/>
  <c r="E335" i="7"/>
  <c r="D335" i="7"/>
  <c r="C335" i="7"/>
  <c r="B335" i="7"/>
  <c r="E334" i="7"/>
  <c r="D334" i="7"/>
  <c r="C334" i="7"/>
  <c r="B334" i="7"/>
  <c r="E333" i="7"/>
  <c r="D333" i="7"/>
  <c r="F333" i="7" s="1"/>
  <c r="C333" i="7"/>
  <c r="B333" i="7"/>
  <c r="E332" i="7"/>
  <c r="D332" i="7"/>
  <c r="C332" i="7"/>
  <c r="B332" i="7"/>
  <c r="E331" i="7"/>
  <c r="D331" i="7"/>
  <c r="C331" i="7"/>
  <c r="B331" i="7"/>
  <c r="E330" i="7"/>
  <c r="D330" i="7"/>
  <c r="C330" i="7"/>
  <c r="B330" i="7"/>
  <c r="E329" i="7"/>
  <c r="D329" i="7"/>
  <c r="C329" i="7"/>
  <c r="B329" i="7"/>
  <c r="E328" i="7"/>
  <c r="D328" i="7"/>
  <c r="C328" i="7"/>
  <c r="B328" i="7"/>
  <c r="E327" i="7"/>
  <c r="D327" i="7"/>
  <c r="C327" i="7"/>
  <c r="B327" i="7"/>
  <c r="E326" i="7"/>
  <c r="D326" i="7"/>
  <c r="C326" i="7"/>
  <c r="B326" i="7"/>
  <c r="E325" i="7"/>
  <c r="D325" i="7"/>
  <c r="C325" i="7"/>
  <c r="B325" i="7"/>
  <c r="E324" i="7"/>
  <c r="D324" i="7"/>
  <c r="C324" i="7"/>
  <c r="B324" i="7"/>
  <c r="E323" i="7"/>
  <c r="D323" i="7"/>
  <c r="F323" i="7" s="1"/>
  <c r="C323" i="7"/>
  <c r="B323" i="7"/>
  <c r="E322" i="7"/>
  <c r="D322" i="7"/>
  <c r="C322" i="7"/>
  <c r="B322" i="7"/>
  <c r="E321" i="7"/>
  <c r="D321" i="7"/>
  <c r="F321" i="7" s="1"/>
  <c r="C321" i="7"/>
  <c r="B321" i="7"/>
  <c r="E320" i="7"/>
  <c r="D320" i="7"/>
  <c r="F320" i="7" s="1"/>
  <c r="C320" i="7"/>
  <c r="B320" i="7"/>
  <c r="E319" i="7"/>
  <c r="D319" i="7"/>
  <c r="C319" i="7"/>
  <c r="B319" i="7"/>
  <c r="E318" i="7"/>
  <c r="D318" i="7"/>
  <c r="F318" i="7" s="1"/>
  <c r="C318" i="7"/>
  <c r="B318" i="7"/>
  <c r="E317" i="7"/>
  <c r="D317" i="7"/>
  <c r="C317" i="7"/>
  <c r="B317" i="7"/>
  <c r="E316" i="7"/>
  <c r="D316" i="7"/>
  <c r="C316" i="7"/>
  <c r="B316" i="7"/>
  <c r="E315" i="7"/>
  <c r="D315" i="7"/>
  <c r="F315" i="7" s="1"/>
  <c r="C315" i="7"/>
  <c r="B315" i="7"/>
  <c r="E314" i="7"/>
  <c r="D314" i="7"/>
  <c r="C314" i="7"/>
  <c r="B314" i="7"/>
  <c r="E313" i="7"/>
  <c r="D313" i="7"/>
  <c r="C313" i="7"/>
  <c r="B313" i="7"/>
  <c r="E312" i="7"/>
  <c r="D312" i="7"/>
  <c r="F312" i="7" s="1"/>
  <c r="C312" i="7"/>
  <c r="B312" i="7"/>
  <c r="E311" i="7"/>
  <c r="D311" i="7"/>
  <c r="C311" i="7"/>
  <c r="B311" i="7"/>
  <c r="E310" i="7"/>
  <c r="D310" i="7"/>
  <c r="C310" i="7"/>
  <c r="B310" i="7"/>
  <c r="E309" i="7"/>
  <c r="D309" i="7"/>
  <c r="F309" i="7" s="1"/>
  <c r="C309" i="7"/>
  <c r="B309" i="7"/>
  <c r="E308" i="7"/>
  <c r="D308" i="7"/>
  <c r="C308" i="7"/>
  <c r="B308" i="7"/>
  <c r="E307" i="7"/>
  <c r="D307" i="7"/>
  <c r="C307" i="7"/>
  <c r="B307" i="7"/>
  <c r="E306" i="7"/>
  <c r="D306" i="7"/>
  <c r="C306" i="7"/>
  <c r="B306" i="7"/>
  <c r="E305" i="7"/>
  <c r="D305" i="7"/>
  <c r="C305" i="7"/>
  <c r="B305" i="7"/>
  <c r="E304" i="7"/>
  <c r="D304" i="7"/>
  <c r="C304" i="7"/>
  <c r="B304" i="7"/>
  <c r="E303" i="7"/>
  <c r="D303" i="7"/>
  <c r="F303" i="7" s="1"/>
  <c r="C303" i="7"/>
  <c r="B303" i="7"/>
  <c r="E302" i="7"/>
  <c r="D302" i="7"/>
  <c r="C302" i="7"/>
  <c r="B302" i="7"/>
  <c r="E301" i="7"/>
  <c r="D301" i="7"/>
  <c r="C301" i="7"/>
  <c r="B301" i="7"/>
  <c r="E300" i="7"/>
  <c r="D300" i="7"/>
  <c r="F300" i="7" s="1"/>
  <c r="C300" i="7"/>
  <c r="B300" i="7"/>
  <c r="E299" i="7"/>
  <c r="D299" i="7"/>
  <c r="C299" i="7"/>
  <c r="B299" i="7"/>
  <c r="E298" i="7"/>
  <c r="D298" i="7"/>
  <c r="C298" i="7"/>
  <c r="B298" i="7"/>
  <c r="E297" i="7"/>
  <c r="D297" i="7"/>
  <c r="F297" i="7" s="1"/>
  <c r="C297" i="7"/>
  <c r="B297" i="7"/>
  <c r="E296" i="7"/>
  <c r="D296" i="7"/>
  <c r="C296" i="7"/>
  <c r="B296" i="7"/>
  <c r="E295" i="7"/>
  <c r="D295" i="7"/>
  <c r="C295" i="7"/>
  <c r="B295" i="7"/>
  <c r="E294" i="7"/>
  <c r="D294" i="7"/>
  <c r="C294" i="7"/>
  <c r="B294" i="7"/>
  <c r="E293" i="7"/>
  <c r="D293" i="7"/>
  <c r="C293" i="7"/>
  <c r="B293" i="7"/>
  <c r="E292" i="7"/>
  <c r="D292" i="7"/>
  <c r="C292" i="7"/>
  <c r="B292" i="7"/>
  <c r="E291" i="7"/>
  <c r="D291" i="7"/>
  <c r="C291" i="7"/>
  <c r="B291" i="7"/>
  <c r="E290" i="7"/>
  <c r="D290" i="7"/>
  <c r="C290" i="7"/>
  <c r="B290" i="7"/>
  <c r="E289" i="7"/>
  <c r="D289" i="7"/>
  <c r="C289" i="7"/>
  <c r="B289" i="7"/>
  <c r="E288" i="7"/>
  <c r="D288" i="7"/>
  <c r="C288" i="7"/>
  <c r="B288" i="7"/>
  <c r="E287" i="7"/>
  <c r="D287" i="7"/>
  <c r="C287" i="7"/>
  <c r="B287" i="7"/>
  <c r="E286" i="7"/>
  <c r="D286" i="7"/>
  <c r="C286" i="7"/>
  <c r="B286" i="7"/>
  <c r="E285" i="7"/>
  <c r="D285" i="7"/>
  <c r="F285" i="7" s="1"/>
  <c r="C285" i="7"/>
  <c r="B285" i="7"/>
  <c r="E284" i="7"/>
  <c r="D284" i="7"/>
  <c r="C284" i="7"/>
  <c r="B284" i="7"/>
  <c r="E283" i="7"/>
  <c r="D283" i="7"/>
  <c r="C283" i="7"/>
  <c r="B283" i="7"/>
  <c r="E282" i="7"/>
  <c r="D282" i="7"/>
  <c r="C282" i="7"/>
  <c r="B282" i="7"/>
  <c r="E281" i="7"/>
  <c r="D281" i="7"/>
  <c r="C281" i="7"/>
  <c r="B281" i="7"/>
  <c r="E280" i="7"/>
  <c r="D280" i="7"/>
  <c r="C280" i="7"/>
  <c r="B280" i="7"/>
  <c r="E279" i="7"/>
  <c r="D279" i="7"/>
  <c r="F279" i="7" s="1"/>
  <c r="C279" i="7"/>
  <c r="B279" i="7"/>
  <c r="E278" i="7"/>
  <c r="D278" i="7"/>
  <c r="C278" i="7"/>
  <c r="B278" i="7"/>
  <c r="E277" i="7"/>
  <c r="D277" i="7"/>
  <c r="C277" i="7"/>
  <c r="B277" i="7"/>
  <c r="E276" i="7"/>
  <c r="D276" i="7"/>
  <c r="F276" i="7" s="1"/>
  <c r="C276" i="7"/>
  <c r="B276" i="7"/>
  <c r="E275" i="7"/>
  <c r="D275" i="7"/>
  <c r="C275" i="7"/>
  <c r="B275" i="7"/>
  <c r="E274" i="7"/>
  <c r="D274" i="7"/>
  <c r="C274" i="7"/>
  <c r="B274" i="7"/>
  <c r="E273" i="7"/>
  <c r="D273" i="7"/>
  <c r="C273" i="7"/>
  <c r="B273" i="7"/>
  <c r="E272" i="7"/>
  <c r="D272" i="7"/>
  <c r="C272" i="7"/>
  <c r="B272" i="7"/>
  <c r="E271" i="7"/>
  <c r="D271" i="7"/>
  <c r="C271" i="7"/>
  <c r="B271" i="7"/>
  <c r="E270" i="7"/>
  <c r="D270" i="7"/>
  <c r="F270" i="7" s="1"/>
  <c r="C270" i="7"/>
  <c r="B270" i="7"/>
  <c r="E269" i="7"/>
  <c r="D269" i="7"/>
  <c r="C269" i="7"/>
  <c r="B269" i="7"/>
  <c r="E268" i="7"/>
  <c r="D268" i="7"/>
  <c r="C268" i="7"/>
  <c r="B268" i="7"/>
  <c r="E267" i="7"/>
  <c r="D267" i="7"/>
  <c r="C267" i="7"/>
  <c r="B267" i="7"/>
  <c r="E266" i="7"/>
  <c r="D266" i="7"/>
  <c r="F266" i="7" s="1"/>
  <c r="C266" i="7"/>
  <c r="B266" i="7"/>
  <c r="E265" i="7"/>
  <c r="D265" i="7"/>
  <c r="C265" i="7"/>
  <c r="B265" i="7"/>
  <c r="E264" i="7"/>
  <c r="D264" i="7"/>
  <c r="C264" i="7"/>
  <c r="B264" i="7"/>
  <c r="E263" i="7"/>
  <c r="D263" i="7"/>
  <c r="F263" i="7" s="1"/>
  <c r="C263" i="7"/>
  <c r="B263" i="7"/>
  <c r="E262" i="7"/>
  <c r="D262" i="7"/>
  <c r="C262" i="7"/>
  <c r="B262" i="7"/>
  <c r="E261" i="7"/>
  <c r="D261" i="7"/>
  <c r="C261" i="7"/>
  <c r="B261" i="7"/>
  <c r="E260" i="7"/>
  <c r="D260" i="7"/>
  <c r="C260" i="7"/>
  <c r="B260" i="7"/>
  <c r="E259" i="7"/>
  <c r="D259" i="7"/>
  <c r="C259" i="7"/>
  <c r="B259" i="7"/>
  <c r="E258" i="7"/>
  <c r="D258" i="7"/>
  <c r="C258" i="7"/>
  <c r="B258" i="7"/>
  <c r="E257" i="7"/>
  <c r="D257" i="7"/>
  <c r="F257" i="7" s="1"/>
  <c r="C257" i="7"/>
  <c r="B257" i="7"/>
  <c r="E256" i="7"/>
  <c r="D256" i="7"/>
  <c r="C256" i="7"/>
  <c r="B256" i="7"/>
  <c r="E255" i="7"/>
  <c r="D255" i="7"/>
  <c r="C255" i="7"/>
  <c r="B255" i="7"/>
  <c r="E254" i="7"/>
  <c r="D254" i="7"/>
  <c r="C254" i="7"/>
  <c r="B254" i="7"/>
  <c r="E253" i="7"/>
  <c r="D253" i="7"/>
  <c r="C253" i="7"/>
  <c r="B253" i="7"/>
  <c r="E252" i="7"/>
  <c r="D252" i="7"/>
  <c r="C252" i="7"/>
  <c r="B252" i="7"/>
  <c r="E251" i="7"/>
  <c r="D251" i="7"/>
  <c r="F251" i="7" s="1"/>
  <c r="C251" i="7"/>
  <c r="B251" i="7"/>
  <c r="E250" i="7"/>
  <c r="D250" i="7"/>
  <c r="C250" i="7"/>
  <c r="B250" i="7"/>
  <c r="E249" i="7"/>
  <c r="D249" i="7"/>
  <c r="C249" i="7"/>
  <c r="B249" i="7"/>
  <c r="E248" i="7"/>
  <c r="D248" i="7"/>
  <c r="C248" i="7"/>
  <c r="B248" i="7"/>
  <c r="E247" i="7"/>
  <c r="D247" i="7"/>
  <c r="C247" i="7"/>
  <c r="B247" i="7"/>
  <c r="E246" i="7"/>
  <c r="D246" i="7"/>
  <c r="C246" i="7"/>
  <c r="B246" i="7"/>
  <c r="E245" i="7"/>
  <c r="D245" i="7"/>
  <c r="C245" i="7"/>
  <c r="B245" i="7"/>
  <c r="E244" i="7"/>
  <c r="D244" i="7"/>
  <c r="C244" i="7"/>
  <c r="B244" i="7"/>
  <c r="E243" i="7"/>
  <c r="D243" i="7"/>
  <c r="C243" i="7"/>
  <c r="B243" i="7"/>
  <c r="E242" i="7"/>
  <c r="D242" i="7"/>
  <c r="C242" i="7"/>
  <c r="B242" i="7"/>
  <c r="E241" i="7"/>
  <c r="D241" i="7"/>
  <c r="C241" i="7"/>
  <c r="B241" i="7"/>
  <c r="E240" i="7"/>
  <c r="D240" i="7"/>
  <c r="F240" i="7" s="1"/>
  <c r="C240" i="7"/>
  <c r="B240" i="7"/>
  <c r="E239" i="7"/>
  <c r="D239" i="7"/>
  <c r="C239" i="7"/>
  <c r="B239" i="7"/>
  <c r="E238" i="7"/>
  <c r="D238" i="7"/>
  <c r="C238" i="7"/>
  <c r="B238" i="7"/>
  <c r="E237" i="7"/>
  <c r="D237" i="7"/>
  <c r="C237" i="7"/>
  <c r="B237" i="7"/>
  <c r="E236" i="7"/>
  <c r="D236" i="7"/>
  <c r="C236" i="7"/>
  <c r="B236" i="7"/>
  <c r="E235" i="7"/>
  <c r="D235" i="7"/>
  <c r="C235" i="7"/>
  <c r="B235" i="7"/>
  <c r="E234" i="7"/>
  <c r="D234" i="7"/>
  <c r="C234" i="7"/>
  <c r="B234" i="7"/>
  <c r="E233" i="7"/>
  <c r="D233" i="7"/>
  <c r="C233" i="7"/>
  <c r="B233" i="7"/>
  <c r="E232" i="7"/>
  <c r="D232" i="7"/>
  <c r="C232" i="7"/>
  <c r="B232" i="7"/>
  <c r="E231" i="7"/>
  <c r="D231" i="7"/>
  <c r="F231" i="7" s="1"/>
  <c r="C231" i="7"/>
  <c r="B231" i="7"/>
  <c r="E230" i="7"/>
  <c r="D230" i="7"/>
  <c r="C230" i="7"/>
  <c r="B230" i="7"/>
  <c r="E229" i="7"/>
  <c r="D229" i="7"/>
  <c r="C229" i="7"/>
  <c r="B229" i="7"/>
  <c r="E228" i="7"/>
  <c r="D228" i="7"/>
  <c r="F228" i="7" s="1"/>
  <c r="C228" i="7"/>
  <c r="B228" i="7"/>
  <c r="E227" i="7"/>
  <c r="D227" i="7"/>
  <c r="C227" i="7"/>
  <c r="B227" i="7"/>
  <c r="E226" i="7"/>
  <c r="D226" i="7"/>
  <c r="C226" i="7"/>
  <c r="B226" i="7"/>
  <c r="E225" i="7"/>
  <c r="D225" i="7"/>
  <c r="F225" i="7" s="1"/>
  <c r="C225" i="7"/>
  <c r="B225" i="7"/>
  <c r="E224" i="7"/>
  <c r="D224" i="7"/>
  <c r="C224" i="7"/>
  <c r="B224" i="7"/>
  <c r="E223" i="7"/>
  <c r="D223" i="7"/>
  <c r="C223" i="7"/>
  <c r="B223" i="7"/>
  <c r="E222" i="7"/>
  <c r="D222" i="7"/>
  <c r="C222" i="7"/>
  <c r="B222" i="7"/>
  <c r="E221" i="7"/>
  <c r="D221" i="7"/>
  <c r="C221" i="7"/>
  <c r="B221" i="7"/>
  <c r="E220" i="7"/>
  <c r="D220" i="7"/>
  <c r="C220" i="7"/>
  <c r="B220" i="7"/>
  <c r="E219" i="7"/>
  <c r="D219" i="7"/>
  <c r="C219" i="7"/>
  <c r="B219" i="7"/>
  <c r="E218" i="7"/>
  <c r="D218" i="7"/>
  <c r="C218" i="7"/>
  <c r="B218" i="7"/>
  <c r="E217" i="7"/>
  <c r="D217" i="7"/>
  <c r="C217" i="7"/>
  <c r="B217" i="7"/>
  <c r="E216" i="7"/>
  <c r="D216" i="7"/>
  <c r="C216" i="7"/>
  <c r="B216" i="7"/>
  <c r="E215" i="7"/>
  <c r="D215" i="7"/>
  <c r="C215" i="7"/>
  <c r="B215" i="7"/>
  <c r="E214" i="7"/>
  <c r="D214" i="7"/>
  <c r="C214" i="7"/>
  <c r="B214" i="7"/>
  <c r="E213" i="7"/>
  <c r="D213" i="7"/>
  <c r="F213" i="7" s="1"/>
  <c r="C213" i="7"/>
  <c r="B213" i="7"/>
  <c r="E212" i="7"/>
  <c r="D212" i="7"/>
  <c r="C212" i="7"/>
  <c r="B212" i="7"/>
  <c r="E211" i="7"/>
  <c r="D211" i="7"/>
  <c r="C211" i="7"/>
  <c r="B211" i="7"/>
  <c r="E210" i="7"/>
  <c r="D210" i="7"/>
  <c r="F210" i="7" s="1"/>
  <c r="C210" i="7"/>
  <c r="B210" i="7"/>
  <c r="E209" i="7"/>
  <c r="D209" i="7"/>
  <c r="C209" i="7"/>
  <c r="B209" i="7"/>
  <c r="E208" i="7"/>
  <c r="D208" i="7"/>
  <c r="C208" i="7"/>
  <c r="B208" i="7"/>
  <c r="E207" i="7"/>
  <c r="D207" i="7"/>
  <c r="F207" i="7" s="1"/>
  <c r="C207" i="7"/>
  <c r="B207" i="7"/>
  <c r="E206" i="7"/>
  <c r="D206" i="7"/>
  <c r="C206" i="7"/>
  <c r="B206" i="7"/>
  <c r="E205" i="7"/>
  <c r="D205" i="7"/>
  <c r="C205" i="7"/>
  <c r="B205" i="7"/>
  <c r="E204" i="7"/>
  <c r="D204" i="7"/>
  <c r="F204" i="7" s="1"/>
  <c r="C204" i="7"/>
  <c r="B204" i="7"/>
  <c r="E203" i="7"/>
  <c r="D203" i="7"/>
  <c r="C203" i="7"/>
  <c r="B203" i="7"/>
  <c r="E202" i="7"/>
  <c r="D202" i="7"/>
  <c r="C202" i="7"/>
  <c r="B202" i="7"/>
  <c r="E201" i="7"/>
  <c r="D201" i="7"/>
  <c r="F201" i="7" s="1"/>
  <c r="C201" i="7"/>
  <c r="B201" i="7"/>
  <c r="E200" i="7"/>
  <c r="D200" i="7"/>
  <c r="C200" i="7"/>
  <c r="B200" i="7"/>
  <c r="E199" i="7"/>
  <c r="D199" i="7"/>
  <c r="C199" i="7"/>
  <c r="B199" i="7"/>
  <c r="E198" i="7"/>
  <c r="D198" i="7"/>
  <c r="F198" i="7" s="1"/>
  <c r="C198" i="7"/>
  <c r="B198" i="7"/>
  <c r="E197" i="7"/>
  <c r="D197" i="7"/>
  <c r="C197" i="7"/>
  <c r="B197" i="7"/>
  <c r="E196" i="7"/>
  <c r="D196" i="7"/>
  <c r="C196" i="7"/>
  <c r="B196" i="7"/>
  <c r="E195" i="7"/>
  <c r="D195" i="7"/>
  <c r="F195" i="7" s="1"/>
  <c r="C195" i="7"/>
  <c r="B195" i="7"/>
  <c r="E194" i="7"/>
  <c r="D194" i="7"/>
  <c r="C194" i="7"/>
  <c r="B194" i="7"/>
  <c r="E193" i="7"/>
  <c r="D193" i="7"/>
  <c r="C193" i="7"/>
  <c r="B193" i="7"/>
  <c r="E192" i="7"/>
  <c r="D192" i="7"/>
  <c r="F192" i="7" s="1"/>
  <c r="C192" i="7"/>
  <c r="B192" i="7"/>
  <c r="E191" i="7"/>
  <c r="D191" i="7"/>
  <c r="C191" i="7"/>
  <c r="B191" i="7"/>
  <c r="E190" i="7"/>
  <c r="D190" i="7"/>
  <c r="C190" i="7"/>
  <c r="B190" i="7"/>
  <c r="E189" i="7"/>
  <c r="D189" i="7"/>
  <c r="F189" i="7" s="1"/>
  <c r="C189" i="7"/>
  <c r="B189" i="7"/>
  <c r="E188" i="7"/>
  <c r="D188" i="7"/>
  <c r="C188" i="7"/>
  <c r="B188" i="7"/>
  <c r="E187" i="7"/>
  <c r="D187" i="7"/>
  <c r="C187" i="7"/>
  <c r="B187" i="7"/>
  <c r="E186" i="7"/>
  <c r="D186" i="7"/>
  <c r="C186" i="7"/>
  <c r="B186" i="7"/>
  <c r="E185" i="7"/>
  <c r="D185" i="7"/>
  <c r="C185" i="7"/>
  <c r="B185" i="7"/>
  <c r="E184" i="7"/>
  <c r="D184" i="7"/>
  <c r="C184" i="7"/>
  <c r="B184" i="7"/>
  <c r="E183" i="7"/>
  <c r="D183" i="7"/>
  <c r="C183" i="7"/>
  <c r="B183" i="7"/>
  <c r="E182" i="7"/>
  <c r="D182" i="7"/>
  <c r="C182" i="7"/>
  <c r="B182" i="7"/>
  <c r="E181" i="7"/>
  <c r="D181" i="7"/>
  <c r="C181" i="7"/>
  <c r="B181" i="7"/>
  <c r="E180" i="7"/>
  <c r="D180" i="7"/>
  <c r="C180" i="7"/>
  <c r="B180" i="7"/>
  <c r="E179" i="7"/>
  <c r="D179" i="7"/>
  <c r="C179" i="7"/>
  <c r="B179" i="7"/>
  <c r="E178" i="7"/>
  <c r="D178" i="7"/>
  <c r="C178" i="7"/>
  <c r="B178" i="7"/>
  <c r="E177" i="7"/>
  <c r="D177" i="7"/>
  <c r="F177" i="7" s="1"/>
  <c r="C177" i="7"/>
  <c r="B177" i="7"/>
  <c r="E176" i="7"/>
  <c r="D176" i="7"/>
  <c r="C176" i="7"/>
  <c r="B176" i="7"/>
  <c r="E175" i="7"/>
  <c r="D175" i="7"/>
  <c r="C175" i="7"/>
  <c r="B175" i="7"/>
  <c r="E174" i="7"/>
  <c r="D174" i="7"/>
  <c r="F174" i="7" s="1"/>
  <c r="C174" i="7"/>
  <c r="B174" i="7"/>
  <c r="E173" i="7"/>
  <c r="D173" i="7"/>
  <c r="C173" i="7"/>
  <c r="B173" i="7"/>
  <c r="E172" i="7"/>
  <c r="D172" i="7"/>
  <c r="C172" i="7"/>
  <c r="B172" i="7"/>
  <c r="E171" i="7"/>
  <c r="D171" i="7"/>
  <c r="F171" i="7" s="1"/>
  <c r="C171" i="7"/>
  <c r="B171" i="7"/>
  <c r="E170" i="7"/>
  <c r="D170" i="7"/>
  <c r="C170" i="7"/>
  <c r="B170" i="7"/>
  <c r="E169" i="7"/>
  <c r="D169" i="7"/>
  <c r="C169" i="7"/>
  <c r="B169" i="7"/>
  <c r="E168" i="7"/>
  <c r="D168" i="7"/>
  <c r="F168" i="7" s="1"/>
  <c r="C168" i="7"/>
  <c r="B168" i="7"/>
  <c r="E167" i="7"/>
  <c r="D167" i="7"/>
  <c r="C167" i="7"/>
  <c r="B167" i="7"/>
  <c r="E166" i="7"/>
  <c r="D166" i="7"/>
  <c r="C166" i="7"/>
  <c r="B166" i="7"/>
  <c r="E165" i="7"/>
  <c r="D165" i="7"/>
  <c r="F165" i="7" s="1"/>
  <c r="C165" i="7"/>
  <c r="B165" i="7"/>
  <c r="E164" i="7"/>
  <c r="D164" i="7"/>
  <c r="C164" i="7"/>
  <c r="B164" i="7"/>
  <c r="E163" i="7"/>
  <c r="D163" i="7"/>
  <c r="C163" i="7"/>
  <c r="B163" i="7"/>
  <c r="E162" i="7"/>
  <c r="D162" i="7"/>
  <c r="F162" i="7" s="1"/>
  <c r="C162" i="7"/>
  <c r="B162" i="7"/>
  <c r="E161" i="7"/>
  <c r="D161" i="7"/>
  <c r="C161" i="7"/>
  <c r="B161" i="7"/>
  <c r="E160" i="7"/>
  <c r="D160" i="7"/>
  <c r="C160" i="7"/>
  <c r="B160" i="7"/>
  <c r="E159" i="7"/>
  <c r="D159" i="7"/>
  <c r="C159" i="7"/>
  <c r="B159" i="7"/>
  <c r="E158" i="7"/>
  <c r="D158" i="7"/>
  <c r="C158" i="7"/>
  <c r="B158" i="7"/>
  <c r="E157" i="7"/>
  <c r="D157" i="7"/>
  <c r="C157" i="7"/>
  <c r="B157" i="7"/>
  <c r="E156" i="7"/>
  <c r="D156" i="7"/>
  <c r="C156" i="7"/>
  <c r="B156" i="7"/>
  <c r="E155" i="7"/>
  <c r="D155" i="7"/>
  <c r="C155" i="7"/>
  <c r="B155" i="7"/>
  <c r="E154" i="7"/>
  <c r="D154" i="7"/>
  <c r="C154" i="7"/>
  <c r="B154" i="7"/>
  <c r="E153" i="7"/>
  <c r="D153" i="7"/>
  <c r="F153" i="7" s="1"/>
  <c r="C153" i="7"/>
  <c r="B153" i="7"/>
  <c r="E152" i="7"/>
  <c r="D152" i="7"/>
  <c r="C152" i="7"/>
  <c r="B152" i="7"/>
  <c r="E151" i="7"/>
  <c r="D151" i="7"/>
  <c r="C151" i="7"/>
  <c r="B151" i="7"/>
  <c r="E150" i="7"/>
  <c r="D150" i="7"/>
  <c r="F150" i="7" s="1"/>
  <c r="C150" i="7"/>
  <c r="B150" i="7"/>
  <c r="E149" i="7"/>
  <c r="D149" i="7"/>
  <c r="C149" i="7"/>
  <c r="B149" i="7"/>
  <c r="E148" i="7"/>
  <c r="D148" i="7"/>
  <c r="C148" i="7"/>
  <c r="B148" i="7"/>
  <c r="E147" i="7"/>
  <c r="D147" i="7"/>
  <c r="F147" i="7" s="1"/>
  <c r="C147" i="7"/>
  <c r="B147" i="7"/>
  <c r="E146" i="7"/>
  <c r="D146" i="7"/>
  <c r="C146" i="7"/>
  <c r="B146" i="7"/>
  <c r="E145" i="7"/>
  <c r="D145" i="7"/>
  <c r="C145" i="7"/>
  <c r="B145" i="7"/>
  <c r="E144" i="7"/>
  <c r="D144" i="7"/>
  <c r="C144" i="7"/>
  <c r="B144" i="7"/>
  <c r="E143" i="7"/>
  <c r="D143" i="7"/>
  <c r="C143" i="7"/>
  <c r="B143" i="7"/>
  <c r="E142" i="7"/>
  <c r="D142" i="7"/>
  <c r="C142" i="7"/>
  <c r="B142" i="7"/>
  <c r="E141" i="7"/>
  <c r="D141" i="7"/>
  <c r="C141" i="7"/>
  <c r="B141" i="7"/>
  <c r="E140" i="7"/>
  <c r="D140" i="7"/>
  <c r="C140" i="7"/>
  <c r="B140" i="7"/>
  <c r="E139" i="7"/>
  <c r="D139" i="7"/>
  <c r="C139" i="7"/>
  <c r="B139" i="7"/>
  <c r="E138" i="7"/>
  <c r="D138" i="7"/>
  <c r="C138" i="7"/>
  <c r="B138" i="7"/>
  <c r="E137" i="7"/>
  <c r="D137" i="7"/>
  <c r="C137" i="7"/>
  <c r="B137" i="7"/>
  <c r="E136" i="7"/>
  <c r="D136" i="7"/>
  <c r="C136" i="7"/>
  <c r="B136" i="7"/>
  <c r="E135" i="7"/>
  <c r="D135" i="7"/>
  <c r="C135" i="7"/>
  <c r="B135" i="7"/>
  <c r="E134" i="7"/>
  <c r="D134" i="7"/>
  <c r="C134" i="7"/>
  <c r="B134" i="7"/>
  <c r="E133" i="7"/>
  <c r="D133" i="7"/>
  <c r="C133" i="7"/>
  <c r="B133" i="7"/>
  <c r="E132" i="7"/>
  <c r="D132" i="7"/>
  <c r="C132" i="7"/>
  <c r="B132" i="7"/>
  <c r="E131" i="7"/>
  <c r="D131" i="7"/>
  <c r="C131" i="7"/>
  <c r="B131" i="7"/>
  <c r="E130" i="7"/>
  <c r="D130" i="7"/>
  <c r="C130" i="7"/>
  <c r="B130" i="7"/>
  <c r="E129" i="7"/>
  <c r="D129" i="7"/>
  <c r="C129" i="7"/>
  <c r="B129" i="7"/>
  <c r="E128" i="7"/>
  <c r="D128" i="7"/>
  <c r="C128" i="7"/>
  <c r="B128" i="7"/>
  <c r="E127" i="7"/>
  <c r="D127" i="7"/>
  <c r="C127" i="7"/>
  <c r="B127" i="7"/>
  <c r="E126" i="7"/>
  <c r="D126" i="7"/>
  <c r="C126" i="7"/>
  <c r="B126" i="7"/>
  <c r="E125" i="7"/>
  <c r="D125" i="7"/>
  <c r="C125" i="7"/>
  <c r="B125" i="7"/>
  <c r="E124" i="7"/>
  <c r="D124" i="7"/>
  <c r="C124" i="7"/>
  <c r="B124" i="7"/>
  <c r="E123" i="7"/>
  <c r="D123" i="7"/>
  <c r="C123" i="7"/>
  <c r="B123" i="7"/>
  <c r="E122" i="7"/>
  <c r="D122" i="7"/>
  <c r="C122" i="7"/>
  <c r="B122" i="7"/>
  <c r="E121" i="7"/>
  <c r="D121" i="7"/>
  <c r="C121" i="7"/>
  <c r="B121" i="7"/>
  <c r="E120" i="7"/>
  <c r="D120" i="7"/>
  <c r="C120" i="7"/>
  <c r="B120" i="7"/>
  <c r="E119" i="7"/>
  <c r="D119" i="7"/>
  <c r="C119" i="7"/>
  <c r="B119" i="7"/>
  <c r="E118" i="7"/>
  <c r="D118" i="7"/>
  <c r="C118" i="7"/>
  <c r="B118" i="7"/>
  <c r="E117" i="7"/>
  <c r="D117" i="7"/>
  <c r="C117" i="7"/>
  <c r="B117" i="7"/>
  <c r="E116" i="7"/>
  <c r="D116" i="7"/>
  <c r="C116" i="7"/>
  <c r="B116" i="7"/>
  <c r="E115" i="7"/>
  <c r="D115" i="7"/>
  <c r="C115" i="7"/>
  <c r="B115" i="7"/>
  <c r="E114" i="7"/>
  <c r="D114" i="7"/>
  <c r="C114" i="7"/>
  <c r="B114" i="7"/>
  <c r="E113" i="7"/>
  <c r="D113" i="7"/>
  <c r="C113" i="7"/>
  <c r="B113" i="7"/>
  <c r="E112" i="7"/>
  <c r="D112" i="7"/>
  <c r="C112" i="7"/>
  <c r="B112" i="7"/>
  <c r="E111" i="7"/>
  <c r="D111" i="7"/>
  <c r="C111" i="7"/>
  <c r="B111" i="7"/>
  <c r="E110" i="7"/>
  <c r="D110" i="7"/>
  <c r="C110" i="7"/>
  <c r="B110" i="7"/>
  <c r="E109" i="7"/>
  <c r="D109" i="7"/>
  <c r="C109" i="7"/>
  <c r="B109" i="7"/>
  <c r="E108" i="7"/>
  <c r="D108" i="7"/>
  <c r="C108" i="7"/>
  <c r="B108" i="7"/>
  <c r="E107" i="7"/>
  <c r="D107" i="7"/>
  <c r="C107" i="7"/>
  <c r="B107" i="7"/>
  <c r="E106" i="7"/>
  <c r="D106" i="7"/>
  <c r="C106" i="7"/>
  <c r="B106" i="7"/>
  <c r="E105" i="7"/>
  <c r="D105" i="7"/>
  <c r="F105" i="7" s="1"/>
  <c r="C105" i="7"/>
  <c r="B105" i="7"/>
  <c r="E104" i="7"/>
  <c r="D104" i="7"/>
  <c r="C104" i="7"/>
  <c r="B104" i="7"/>
  <c r="E103" i="7"/>
  <c r="D103" i="7"/>
  <c r="C103" i="7"/>
  <c r="B103" i="7"/>
  <c r="E102" i="7"/>
  <c r="D102" i="7"/>
  <c r="C102" i="7"/>
  <c r="B102" i="7"/>
  <c r="E101" i="7"/>
  <c r="D101" i="7"/>
  <c r="C101" i="7"/>
  <c r="B101" i="7"/>
  <c r="E100" i="7"/>
  <c r="D100" i="7"/>
  <c r="C100" i="7"/>
  <c r="B100" i="7"/>
  <c r="E99" i="7"/>
  <c r="D99" i="7"/>
  <c r="C99" i="7"/>
  <c r="B99" i="7"/>
  <c r="E98" i="7"/>
  <c r="D98" i="7"/>
  <c r="C98" i="7"/>
  <c r="B98" i="7"/>
  <c r="E97" i="7"/>
  <c r="D97" i="7"/>
  <c r="C97" i="7"/>
  <c r="B97" i="7"/>
  <c r="E96" i="7"/>
  <c r="D96" i="7"/>
  <c r="C96" i="7"/>
  <c r="B96" i="7"/>
  <c r="E95" i="7"/>
  <c r="D95" i="7"/>
  <c r="C95" i="7"/>
  <c r="B95" i="7"/>
  <c r="E94" i="7"/>
  <c r="D94" i="7"/>
  <c r="C94" i="7"/>
  <c r="B94" i="7"/>
  <c r="E93" i="7"/>
  <c r="D93" i="7"/>
  <c r="C93" i="7"/>
  <c r="B93" i="7"/>
  <c r="E92" i="7"/>
  <c r="D92" i="7"/>
  <c r="C92" i="7"/>
  <c r="B92" i="7"/>
  <c r="E91" i="7"/>
  <c r="D91" i="7"/>
  <c r="C91" i="7"/>
  <c r="B91" i="7"/>
  <c r="E90" i="7"/>
  <c r="D90" i="7"/>
  <c r="F90" i="7" s="1"/>
  <c r="C90" i="7"/>
  <c r="B90" i="7"/>
  <c r="E89" i="7"/>
  <c r="D89" i="7"/>
  <c r="C89" i="7"/>
  <c r="B89" i="7"/>
  <c r="E88" i="7"/>
  <c r="D88" i="7"/>
  <c r="C88" i="7"/>
  <c r="B88" i="7"/>
  <c r="E87" i="7"/>
  <c r="D87" i="7"/>
  <c r="F87" i="7" s="1"/>
  <c r="C87" i="7"/>
  <c r="B87" i="7"/>
  <c r="E86" i="7"/>
  <c r="D86" i="7"/>
  <c r="C86" i="7"/>
  <c r="B86" i="7"/>
  <c r="E85" i="7"/>
  <c r="D85" i="7"/>
  <c r="C85" i="7"/>
  <c r="B85" i="7"/>
  <c r="E84" i="7"/>
  <c r="D84" i="7"/>
  <c r="C84" i="7"/>
  <c r="B84" i="7"/>
  <c r="E83" i="7"/>
  <c r="D83" i="7"/>
  <c r="C83" i="7"/>
  <c r="B83" i="7"/>
  <c r="E82" i="7"/>
  <c r="D82" i="7"/>
  <c r="C82" i="7"/>
  <c r="B82" i="7"/>
  <c r="E81" i="7"/>
  <c r="D81" i="7"/>
  <c r="C81" i="7"/>
  <c r="B81" i="7"/>
  <c r="E80" i="7"/>
  <c r="D80" i="7"/>
  <c r="C80" i="7"/>
  <c r="B80" i="7"/>
  <c r="E79" i="7"/>
  <c r="D79" i="7"/>
  <c r="C79" i="7"/>
  <c r="B79" i="7"/>
  <c r="E78" i="7"/>
  <c r="D78" i="7"/>
  <c r="C78" i="7"/>
  <c r="B78" i="7"/>
  <c r="E77" i="7"/>
  <c r="D77" i="7"/>
  <c r="C77" i="7"/>
  <c r="B77" i="7"/>
  <c r="E76" i="7"/>
  <c r="D76" i="7"/>
  <c r="C76" i="7"/>
  <c r="B76" i="7"/>
  <c r="E75" i="7"/>
  <c r="D75" i="7"/>
  <c r="C75" i="7"/>
  <c r="B75" i="7"/>
  <c r="E74" i="7"/>
  <c r="D74" i="7"/>
  <c r="C74" i="7"/>
  <c r="B74" i="7"/>
  <c r="E73" i="7"/>
  <c r="D73" i="7"/>
  <c r="C73" i="7"/>
  <c r="B73" i="7"/>
  <c r="E72" i="7"/>
  <c r="D72" i="7"/>
  <c r="F72" i="7" s="1"/>
  <c r="C72" i="7"/>
  <c r="B72" i="7"/>
  <c r="E71" i="7"/>
  <c r="D71" i="7"/>
  <c r="C71" i="7"/>
  <c r="B71" i="7"/>
  <c r="E70" i="7"/>
  <c r="D70" i="7"/>
  <c r="C70" i="7"/>
  <c r="B70" i="7"/>
  <c r="E69" i="7"/>
  <c r="D69" i="7"/>
  <c r="F69" i="7" s="1"/>
  <c r="C69" i="7"/>
  <c r="B69" i="7"/>
  <c r="E68" i="7"/>
  <c r="D68" i="7"/>
  <c r="C68" i="7"/>
  <c r="B68" i="7"/>
  <c r="E67" i="7"/>
  <c r="D67" i="7"/>
  <c r="C67" i="7"/>
  <c r="B67" i="7"/>
  <c r="E66" i="7"/>
  <c r="D66" i="7"/>
  <c r="C66" i="7"/>
  <c r="B66" i="7"/>
  <c r="E65" i="7"/>
  <c r="D65" i="7"/>
  <c r="C65" i="7"/>
  <c r="B65" i="7"/>
  <c r="E64" i="7"/>
  <c r="D64" i="7"/>
  <c r="C64" i="7"/>
  <c r="B64" i="7"/>
  <c r="E63" i="7"/>
  <c r="D63" i="7"/>
  <c r="F63" i="7" s="1"/>
  <c r="C63" i="7"/>
  <c r="B63" i="7"/>
  <c r="E62" i="7"/>
  <c r="D62" i="7"/>
  <c r="C62" i="7"/>
  <c r="B62" i="7"/>
  <c r="E61" i="7"/>
  <c r="D61" i="7"/>
  <c r="C61" i="7"/>
  <c r="B61" i="7"/>
  <c r="E60" i="7"/>
  <c r="D60" i="7"/>
  <c r="F60" i="7" s="1"/>
  <c r="C60" i="7"/>
  <c r="B60" i="7"/>
  <c r="E59" i="7"/>
  <c r="D59" i="7"/>
  <c r="C59" i="7"/>
  <c r="B59" i="7"/>
  <c r="E58" i="7"/>
  <c r="D58" i="7"/>
  <c r="C58" i="7"/>
  <c r="B58" i="7"/>
  <c r="E57" i="7"/>
  <c r="D57" i="7"/>
  <c r="F57" i="7" s="1"/>
  <c r="C57" i="7"/>
  <c r="B57" i="7"/>
  <c r="E56" i="7"/>
  <c r="D56" i="7"/>
  <c r="C56" i="7"/>
  <c r="B56" i="7"/>
  <c r="E55" i="7"/>
  <c r="D55" i="7"/>
  <c r="C55" i="7"/>
  <c r="B55" i="7"/>
  <c r="E54" i="7"/>
  <c r="D54" i="7"/>
  <c r="F54" i="7" s="1"/>
  <c r="C54" i="7"/>
  <c r="B54" i="7"/>
  <c r="E53" i="7"/>
  <c r="D53" i="7"/>
  <c r="C53" i="7"/>
  <c r="B53" i="7"/>
  <c r="E52" i="7"/>
  <c r="D52" i="7"/>
  <c r="C52" i="7"/>
  <c r="B52" i="7"/>
  <c r="E51" i="7"/>
  <c r="D51" i="7"/>
  <c r="F51" i="7" s="1"/>
  <c r="C51" i="7"/>
  <c r="B51" i="7"/>
  <c r="E50" i="7"/>
  <c r="D50" i="7"/>
  <c r="C50" i="7"/>
  <c r="B50" i="7"/>
  <c r="E49" i="7"/>
  <c r="D49" i="7"/>
  <c r="C49" i="7"/>
  <c r="B49" i="7"/>
  <c r="E48" i="7"/>
  <c r="D48" i="7"/>
  <c r="F48" i="7" s="1"/>
  <c r="C48" i="7"/>
  <c r="B48" i="7"/>
  <c r="E47" i="7"/>
  <c r="D47" i="7"/>
  <c r="C47" i="7"/>
  <c r="B47" i="7"/>
  <c r="E46" i="7"/>
  <c r="D46" i="7"/>
  <c r="C46" i="7"/>
  <c r="B46" i="7"/>
  <c r="E45" i="7"/>
  <c r="D45" i="7"/>
  <c r="C45" i="7"/>
  <c r="B45" i="7"/>
  <c r="E44" i="7"/>
  <c r="D44" i="7"/>
  <c r="C44" i="7"/>
  <c r="B44" i="7"/>
  <c r="E43" i="7"/>
  <c r="D43" i="7"/>
  <c r="C43" i="7"/>
  <c r="B43" i="7"/>
  <c r="E42" i="7"/>
  <c r="D42" i="7"/>
  <c r="C42" i="7"/>
  <c r="B42" i="7"/>
  <c r="E41" i="7"/>
  <c r="D41" i="7"/>
  <c r="C41" i="7"/>
  <c r="B41" i="7"/>
  <c r="E40" i="7"/>
  <c r="D40" i="7"/>
  <c r="C40" i="7"/>
  <c r="B40" i="7"/>
  <c r="E39" i="7"/>
  <c r="D39" i="7"/>
  <c r="C39" i="7"/>
  <c r="B39" i="7"/>
  <c r="E38" i="7"/>
  <c r="D38" i="7"/>
  <c r="F38" i="7" s="1"/>
  <c r="C38" i="7"/>
  <c r="B38" i="7"/>
  <c r="E37" i="7"/>
  <c r="D37" i="7"/>
  <c r="C37" i="7"/>
  <c r="B37" i="7"/>
  <c r="E36" i="7"/>
  <c r="D36" i="7"/>
  <c r="F36" i="7" s="1"/>
  <c r="C36" i="7"/>
  <c r="B36" i="7"/>
  <c r="E35" i="7"/>
  <c r="D35" i="7"/>
  <c r="F35" i="7" s="1"/>
  <c r="C35" i="7"/>
  <c r="B35" i="7"/>
  <c r="E34" i="7"/>
  <c r="D34" i="7"/>
  <c r="C34" i="7"/>
  <c r="B34" i="7"/>
  <c r="E33" i="7"/>
  <c r="D33" i="7"/>
  <c r="C33" i="7"/>
  <c r="B33" i="7"/>
  <c r="E32" i="7"/>
  <c r="D32" i="7"/>
  <c r="C32" i="7"/>
  <c r="B32" i="7"/>
  <c r="E31" i="7"/>
  <c r="D31" i="7"/>
  <c r="C31" i="7"/>
  <c r="B31" i="7"/>
  <c r="E30" i="7"/>
  <c r="D30" i="7"/>
  <c r="C30" i="7"/>
  <c r="B30" i="7"/>
  <c r="E29" i="7"/>
  <c r="D29" i="7"/>
  <c r="C29" i="7"/>
  <c r="B29" i="7"/>
  <c r="E28" i="7"/>
  <c r="D28" i="7"/>
  <c r="C28" i="7"/>
  <c r="B28" i="7"/>
  <c r="E27" i="7"/>
  <c r="D27" i="7"/>
  <c r="C27" i="7"/>
  <c r="B27" i="7"/>
  <c r="E26" i="7"/>
  <c r="D26" i="7"/>
  <c r="C26" i="7"/>
  <c r="B26" i="7"/>
  <c r="E25" i="7"/>
  <c r="D25" i="7"/>
  <c r="C25" i="7"/>
  <c r="B25" i="7"/>
  <c r="E24" i="7"/>
  <c r="D24" i="7"/>
  <c r="C24" i="7"/>
  <c r="B24" i="7"/>
  <c r="E23" i="7"/>
  <c r="D23" i="7"/>
  <c r="C23" i="7"/>
  <c r="B23" i="7"/>
  <c r="E22" i="7"/>
  <c r="D22" i="7"/>
  <c r="C22" i="7"/>
  <c r="B22" i="7"/>
  <c r="E21" i="7"/>
  <c r="D21" i="7"/>
  <c r="C21" i="7"/>
  <c r="B21" i="7"/>
  <c r="E20" i="7"/>
  <c r="D20" i="7"/>
  <c r="C20" i="7"/>
  <c r="B20" i="7"/>
  <c r="E19" i="7"/>
  <c r="D19" i="7"/>
  <c r="C19" i="7"/>
  <c r="B19" i="7"/>
  <c r="E18" i="7"/>
  <c r="D18" i="7"/>
  <c r="F18" i="7" s="1"/>
  <c r="C18" i="7"/>
  <c r="B18" i="7"/>
  <c r="E17" i="7"/>
  <c r="D17" i="7"/>
  <c r="C17" i="7"/>
  <c r="B17" i="7"/>
  <c r="E16" i="7"/>
  <c r="D16" i="7"/>
  <c r="C16" i="7"/>
  <c r="B16" i="7"/>
  <c r="E15" i="7"/>
  <c r="D15" i="7"/>
  <c r="F15" i="7" s="1"/>
  <c r="C15" i="7"/>
  <c r="B15" i="7"/>
  <c r="E14" i="7"/>
  <c r="D14" i="7"/>
  <c r="C14" i="7"/>
  <c r="B14" i="7"/>
  <c r="E13" i="7"/>
  <c r="D13" i="7"/>
  <c r="C13" i="7"/>
  <c r="B13" i="7"/>
  <c r="E12" i="7"/>
  <c r="D12" i="7"/>
  <c r="C12" i="7"/>
  <c r="E11" i="7"/>
  <c r="D11" i="7"/>
  <c r="C11" i="7"/>
  <c r="B11" i="7"/>
  <c r="E10" i="7"/>
  <c r="D10" i="7"/>
  <c r="C10" i="7"/>
  <c r="B10" i="7"/>
  <c r="C5" i="2" a="1"/>
  <c r="C5" i="2" s="1"/>
  <c r="D5" i="2" a="1"/>
  <c r="D5" i="2" s="1"/>
  <c r="H5" i="2"/>
  <c r="I5" i="2"/>
  <c r="O5" i="2"/>
  <c r="AP5" i="2"/>
  <c r="AQ5" i="2"/>
  <c r="L106" i="4"/>
  <c r="K106" i="4"/>
  <c r="J106" i="4"/>
  <c r="I106" i="4"/>
  <c r="H106" i="4"/>
  <c r="G106" i="4"/>
  <c r="F106" i="4"/>
  <c r="CO40" i="4"/>
  <c r="CN40" i="4"/>
  <c r="CM40" i="4"/>
  <c r="CL40" i="4"/>
  <c r="CK40" i="4"/>
  <c r="CJ40" i="4"/>
  <c r="CI40" i="4"/>
  <c r="CH40" i="4"/>
  <c r="CG40" i="4"/>
  <c r="CF40" i="4"/>
  <c r="CE40" i="4"/>
  <c r="CD40" i="4"/>
  <c r="CC40" i="4"/>
  <c r="CA40" i="4"/>
  <c r="BZ40" i="4"/>
  <c r="BY40" i="4"/>
  <c r="BX40" i="4"/>
  <c r="BW40" i="4"/>
  <c r="BV40" i="4"/>
  <c r="BU40" i="4"/>
  <c r="BT40" i="4"/>
  <c r="BS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Y5" i="4"/>
  <c r="X5" i="4"/>
  <c r="W5" i="4"/>
  <c r="V5" i="4"/>
  <c r="U5" i="4"/>
  <c r="T5" i="4"/>
  <c r="S5" i="4"/>
  <c r="R5" i="4"/>
  <c r="Q5" i="4"/>
  <c r="P5" i="4"/>
  <c r="O5" i="4"/>
  <c r="N5" i="4"/>
  <c r="M5" i="4"/>
  <c r="L5" i="4"/>
  <c r="K5" i="4"/>
  <c r="J5" i="4"/>
  <c r="I5" i="4"/>
  <c r="H5" i="4"/>
  <c r="G5" i="4"/>
  <c r="F5" i="4"/>
  <c r="I40" i="4"/>
  <c r="H40" i="4"/>
  <c r="G40" i="4"/>
  <c r="F40" i="4"/>
  <c r="F1970" i="7"/>
  <c r="F84" i="7"/>
  <c r="F306" i="7"/>
  <c r="F429" i="7"/>
  <c r="F441" i="7"/>
  <c r="F474" i="7"/>
  <c r="F486" i="7"/>
  <c r="F597" i="7"/>
  <c r="F621" i="7"/>
  <c r="F672" i="7"/>
  <c r="F699" i="7"/>
  <c r="F708" i="7"/>
  <c r="F726" i="7"/>
  <c r="F759" i="7"/>
  <c r="F768" i="7"/>
  <c r="F795" i="7"/>
  <c r="F810" i="7"/>
  <c r="F819" i="7"/>
  <c r="F822" i="7"/>
  <c r="F843" i="7"/>
  <c r="F846" i="7"/>
  <c r="F873" i="7"/>
  <c r="F885" i="7"/>
  <c r="F888" i="7"/>
  <c r="F891" i="7"/>
  <c r="F903" i="7"/>
  <c r="F909" i="7"/>
  <c r="F927" i="7"/>
  <c r="F936" i="7"/>
  <c r="F939" i="7"/>
  <c r="F942" i="7"/>
  <c r="F951" i="7"/>
  <c r="F954" i="7"/>
  <c r="F975" i="7"/>
  <c r="F1038" i="7"/>
  <c r="F1074" i="7"/>
  <c r="F1143" i="7"/>
  <c r="F1164" i="7"/>
  <c r="F1191" i="7"/>
  <c r="F1194" i="7"/>
  <c r="F1206" i="7"/>
  <c r="F1212" i="7"/>
  <c r="F1215" i="7"/>
  <c r="F1218" i="7"/>
  <c r="F1221" i="7"/>
  <c r="F1227" i="7"/>
  <c r="F1230" i="7"/>
  <c r="F1233" i="7"/>
  <c r="F1239" i="7"/>
  <c r="F1251" i="7"/>
  <c r="F1254" i="7"/>
  <c r="F1257" i="7"/>
  <c r="F1260" i="7"/>
  <c r="F1263" i="7"/>
  <c r="F1266" i="7"/>
  <c r="F1269" i="7"/>
  <c r="F1272" i="7"/>
  <c r="F1275" i="7"/>
  <c r="F1278" i="7"/>
  <c r="F1281" i="7"/>
  <c r="F1284" i="7"/>
  <c r="F1287" i="7"/>
  <c r="F1290" i="7"/>
  <c r="F1293" i="7"/>
  <c r="F1296" i="7"/>
  <c r="F1299" i="7"/>
  <c r="F1302" i="7"/>
  <c r="F1305" i="7"/>
  <c r="F1308" i="7"/>
  <c r="F1311" i="7"/>
  <c r="F1314" i="7"/>
  <c r="F1317" i="7"/>
  <c r="F1320" i="7"/>
  <c r="F1323" i="7"/>
  <c r="F1326" i="7"/>
  <c r="F1329" i="7"/>
  <c r="F1332" i="7"/>
  <c r="F1335" i="7"/>
  <c r="F1338" i="7"/>
  <c r="F1341" i="7"/>
  <c r="F1344" i="7"/>
  <c r="F1347" i="7"/>
  <c r="F1350" i="7"/>
  <c r="F1353" i="7"/>
  <c r="F1356" i="7"/>
  <c r="F1359" i="7"/>
  <c r="F1362" i="7"/>
  <c r="F1365" i="7"/>
  <c r="F1368" i="7"/>
  <c r="F1371" i="7"/>
  <c r="F1374" i="7"/>
  <c r="F1377" i="7"/>
  <c r="F1380" i="7"/>
  <c r="F1386" i="7"/>
  <c r="F1404" i="7"/>
  <c r="F1407" i="7"/>
  <c r="F1410" i="7"/>
  <c r="F1413" i="7"/>
  <c r="F1416" i="7"/>
  <c r="F1419" i="7"/>
  <c r="F1422" i="7"/>
  <c r="F1425" i="7"/>
  <c r="F1428" i="7"/>
  <c r="F1431" i="7"/>
  <c r="F1434" i="7"/>
  <c r="F1437" i="7"/>
  <c r="F1440" i="7"/>
  <c r="F1443" i="7"/>
  <c r="F1446" i="7"/>
  <c r="F1449" i="7"/>
  <c r="F1452" i="7"/>
  <c r="F1455" i="7"/>
  <c r="F1458" i="7"/>
  <c r="F1461" i="7"/>
  <c r="F1464" i="7"/>
  <c r="F1467" i="7"/>
  <c r="F1470" i="7"/>
  <c r="F1473" i="7"/>
  <c r="F1476" i="7"/>
  <c r="F1479" i="7"/>
  <c r="F1482" i="7"/>
  <c r="F1485" i="7"/>
  <c r="F1488" i="7"/>
  <c r="F1491" i="7"/>
  <c r="F1503" i="7"/>
  <c r="F1506" i="7"/>
  <c r="F1509" i="7"/>
  <c r="F1512" i="7"/>
  <c r="F1515" i="7"/>
  <c r="F1518" i="7"/>
  <c r="F1521" i="7"/>
  <c r="F1524" i="7"/>
  <c r="F1527" i="7"/>
  <c r="F1530" i="7"/>
  <c r="F1533" i="7"/>
  <c r="F1536" i="7"/>
  <c r="F1539" i="7"/>
  <c r="F1542" i="7"/>
  <c r="F1545" i="7"/>
  <c r="F1548" i="7"/>
  <c r="F1551" i="7"/>
  <c r="F1554" i="7"/>
  <c r="F1557" i="7"/>
  <c r="F1560" i="7"/>
  <c r="F1563" i="7"/>
  <c r="F1566" i="7"/>
  <c r="F1569" i="7"/>
  <c r="F1572" i="7"/>
  <c r="F1575" i="7"/>
  <c r="F1578" i="7"/>
  <c r="F1581" i="7"/>
  <c r="F1584" i="7"/>
  <c r="F1587" i="7"/>
  <c r="F1590" i="7"/>
  <c r="F1593" i="7"/>
  <c r="F1596" i="7"/>
  <c r="F1599" i="7"/>
  <c r="F1611" i="7"/>
  <c r="F1614" i="7"/>
  <c r="F1617" i="7"/>
  <c r="F1620" i="7"/>
  <c r="F1623" i="7"/>
  <c r="F1626" i="7"/>
  <c r="F1629" i="7"/>
  <c r="F1632" i="7"/>
  <c r="F1635" i="7"/>
  <c r="F1638" i="7"/>
  <c r="F1641" i="7"/>
  <c r="F1644" i="7"/>
  <c r="F1647" i="7"/>
  <c r="F1650" i="7"/>
  <c r="F1653" i="7"/>
  <c r="F1668" i="7"/>
  <c r="F1704" i="7"/>
  <c r="F1746" i="7"/>
  <c r="F1755" i="7"/>
  <c r="F1758" i="7"/>
  <c r="F1761" i="7"/>
  <c r="F1764" i="7"/>
  <c r="F1767" i="7"/>
  <c r="F1770" i="7"/>
  <c r="F1773" i="7"/>
  <c r="F1776" i="7"/>
  <c r="F1779" i="7"/>
  <c r="F1782" i="7"/>
  <c r="F1785" i="7"/>
  <c r="F1788" i="7"/>
  <c r="F1791" i="7"/>
  <c r="F1794" i="7"/>
  <c r="F1797" i="7"/>
  <c r="F1800" i="7"/>
  <c r="F1803" i="7"/>
  <c r="F1806" i="7"/>
  <c r="F1809" i="7"/>
  <c r="F1812" i="7"/>
  <c r="F1815" i="7"/>
  <c r="F1818" i="7"/>
  <c r="F1830" i="7"/>
  <c r="F1833" i="7"/>
  <c r="F1836" i="7"/>
  <c r="F1839" i="7"/>
  <c r="F1842" i="7"/>
  <c r="F1845" i="7"/>
  <c r="F1848" i="7"/>
  <c r="F1851" i="7"/>
  <c r="F1854" i="7"/>
  <c r="F1857" i="7"/>
  <c r="F1860" i="7"/>
  <c r="F1863" i="7"/>
  <c r="F1866" i="7"/>
  <c r="F1869" i="7"/>
  <c r="F1872" i="7"/>
  <c r="F1875" i="7"/>
  <c r="F1878" i="7"/>
  <c r="F1881" i="7"/>
  <c r="F1884" i="7"/>
  <c r="F1887" i="7"/>
  <c r="F1890" i="7"/>
  <c r="F1893" i="7"/>
  <c r="F1896" i="7"/>
  <c r="F1899" i="7"/>
  <c r="F1902" i="7"/>
  <c r="F1905" i="7"/>
  <c r="F1908" i="7"/>
  <c r="F1911" i="7"/>
  <c r="F1914" i="7"/>
  <c r="F1917" i="7"/>
  <c r="F1920" i="7"/>
  <c r="F1923" i="7"/>
  <c r="F1926" i="7"/>
  <c r="F1929" i="7"/>
  <c r="F1932" i="7"/>
  <c r="F1935" i="7"/>
  <c r="F1938" i="7"/>
  <c r="F1941" i="7"/>
  <c r="F1944" i="7"/>
  <c r="F1947" i="7"/>
  <c r="F1950" i="7"/>
  <c r="F1953" i="7"/>
  <c r="F1956" i="7"/>
  <c r="F1959" i="7"/>
  <c r="F1962" i="7"/>
  <c r="F1965" i="7"/>
  <c r="F1968" i="7"/>
  <c r="F1971" i="7"/>
  <c r="F1974" i="7"/>
  <c r="F1977" i="7"/>
  <c r="F1980" i="7"/>
  <c r="F1983" i="7"/>
  <c r="F1986" i="7"/>
  <c r="F1989" i="7"/>
  <c r="F1992" i="7"/>
  <c r="F1995" i="7"/>
  <c r="F1998" i="7"/>
  <c r="F1999" i="7" l="1"/>
  <c r="F1085" i="7"/>
  <c r="F1862" i="7"/>
  <c r="F1898" i="7"/>
  <c r="F1934" i="7"/>
  <c r="F12" i="7"/>
  <c r="F74" i="7"/>
  <c r="F77" i="7"/>
  <c r="F80" i="7"/>
  <c r="F86" i="7"/>
  <c r="F89" i="7"/>
  <c r="F143" i="7"/>
  <c r="F248" i="7"/>
  <c r="F1190" i="7"/>
  <c r="F1655" i="7"/>
  <c r="F1685" i="7"/>
  <c r="F1694" i="7"/>
  <c r="F1697" i="7"/>
  <c r="F1703" i="7"/>
  <c r="F1706" i="7"/>
  <c r="F1709" i="7"/>
  <c r="F1715" i="7"/>
  <c r="F1721" i="7"/>
  <c r="F1730" i="7"/>
  <c r="F1733" i="7"/>
  <c r="F1739" i="7"/>
  <c r="F1742" i="7"/>
  <c r="F1817" i="7"/>
  <c r="F1823" i="7"/>
  <c r="F1988" i="7"/>
  <c r="F1991" i="7"/>
  <c r="F1994" i="7"/>
  <c r="F1997" i="7"/>
  <c r="F2000" i="7"/>
  <c r="F273" i="7"/>
  <c r="F282" i="7"/>
  <c r="F336" i="7"/>
  <c r="F978" i="7"/>
  <c r="F981" i="7"/>
  <c r="F984" i="7"/>
  <c r="F987" i="7"/>
  <c r="F990" i="7"/>
  <c r="F993" i="7"/>
  <c r="F996" i="7"/>
  <c r="F999" i="7"/>
  <c r="F1005" i="7"/>
  <c r="F1008" i="7"/>
  <c r="F1011" i="7"/>
  <c r="F1014" i="7"/>
  <c r="F1017" i="7"/>
  <c r="F1020" i="7"/>
  <c r="F1023" i="7"/>
  <c r="F1026" i="7"/>
  <c r="F1029" i="7"/>
  <c r="F1032" i="7"/>
  <c r="F1035" i="7"/>
  <c r="F1041" i="7"/>
  <c r="F1044" i="7"/>
  <c r="F1047" i="7"/>
  <c r="F1050" i="7"/>
  <c r="F1053" i="7"/>
  <c r="F1056" i="7"/>
  <c r="F1059" i="7"/>
  <c r="F1062" i="7"/>
  <c r="F1065" i="7"/>
  <c r="F1068" i="7"/>
  <c r="F1071" i="7"/>
  <c r="F1077" i="7"/>
  <c r="F1080" i="7"/>
  <c r="F1083" i="7"/>
  <c r="F109" i="7"/>
  <c r="F115" i="7"/>
  <c r="F118" i="7"/>
  <c r="F1825" i="7"/>
  <c r="F440" i="7"/>
  <c r="F1133" i="7"/>
  <c r="F1154" i="7"/>
  <c r="F1166" i="7"/>
  <c r="F1172" i="7"/>
  <c r="F1178" i="7"/>
  <c r="F1187" i="7"/>
  <c r="F1382" i="7"/>
  <c r="F1451" i="7"/>
  <c r="F1478" i="7"/>
  <c r="F1484" i="7"/>
  <c r="F1523" i="7"/>
  <c r="F1526" i="7"/>
  <c r="F1532" i="7"/>
  <c r="F1538" i="7"/>
  <c r="F1544" i="7"/>
  <c r="F1550" i="7"/>
  <c r="F1556" i="7"/>
  <c r="F1562" i="7"/>
  <c r="F1568" i="7"/>
  <c r="F1586" i="7"/>
  <c r="F1622" i="7"/>
  <c r="F1631" i="7"/>
  <c r="F1634" i="7"/>
  <c r="F1640" i="7"/>
  <c r="F1646" i="7"/>
  <c r="F1652" i="7"/>
  <c r="F1683" i="7"/>
  <c r="F1686" i="7"/>
  <c r="F1689" i="7"/>
  <c r="F1692" i="7"/>
  <c r="F1695" i="7"/>
  <c r="F1698" i="7"/>
  <c r="F1701" i="7"/>
  <c r="F1707" i="7"/>
  <c r="F1710" i="7"/>
  <c r="F1719" i="7"/>
  <c r="F1722" i="7"/>
  <c r="F1725" i="7"/>
  <c r="F1728" i="7"/>
  <c r="F1731" i="7"/>
  <c r="F1734" i="7"/>
  <c r="F1737" i="7"/>
  <c r="F1740" i="7"/>
  <c r="F1743" i="7"/>
  <c r="F1749" i="7"/>
  <c r="F1752" i="7"/>
  <c r="F1827" i="7"/>
  <c r="F343" i="7"/>
  <c r="F451" i="7"/>
  <c r="F460" i="7"/>
  <c r="F463" i="7"/>
  <c r="F469" i="7"/>
  <c r="F487" i="7"/>
  <c r="F496" i="7"/>
  <c r="F499" i="7"/>
  <c r="F505" i="7"/>
  <c r="F517" i="7"/>
  <c r="F520" i="7"/>
  <c r="F523" i="7"/>
  <c r="F532" i="7"/>
  <c r="F535" i="7"/>
  <c r="F553" i="7"/>
  <c r="F556" i="7"/>
  <c r="F1456" i="7"/>
  <c r="F1462" i="7"/>
  <c r="F1465" i="7"/>
  <c r="F1525" i="7"/>
  <c r="F1552" i="7"/>
  <c r="F392" i="7"/>
  <c r="F470" i="7"/>
  <c r="F485" i="7"/>
  <c r="F500" i="7"/>
  <c r="F509" i="7"/>
  <c r="F512" i="7"/>
  <c r="F521" i="7"/>
  <c r="F527" i="7"/>
  <c r="F533" i="7"/>
  <c r="F542" i="7"/>
  <c r="F548" i="7"/>
  <c r="F551" i="7"/>
  <c r="F554" i="7"/>
  <c r="F1681" i="7"/>
  <c r="F1753" i="7"/>
  <c r="F1789" i="7"/>
  <c r="F1792" i="7"/>
  <c r="F1816" i="7"/>
  <c r="F1822" i="7"/>
  <c r="F1987" i="7"/>
  <c r="F1990" i="7"/>
  <c r="F1993" i="7"/>
  <c r="F773" i="7"/>
  <c r="F794" i="7"/>
  <c r="F845" i="7"/>
  <c r="F872" i="7"/>
  <c r="F905" i="7"/>
  <c r="F24" i="7"/>
  <c r="F27" i="7"/>
  <c r="F30" i="7"/>
  <c r="F33" i="7"/>
  <c r="F75" i="7"/>
  <c r="F93" i="7"/>
  <c r="F96" i="7"/>
  <c r="F99" i="7"/>
  <c r="F102" i="7"/>
  <c r="F108" i="7"/>
  <c r="F117" i="7"/>
  <c r="F120" i="7"/>
  <c r="F123" i="7"/>
  <c r="F126" i="7"/>
  <c r="F129" i="7"/>
  <c r="F132" i="7"/>
  <c r="F135" i="7"/>
  <c r="F138" i="7"/>
  <c r="F288" i="7"/>
  <c r="F360" i="7"/>
  <c r="F396" i="7"/>
  <c r="F405" i="7"/>
  <c r="F408" i="7"/>
  <c r="F411" i="7"/>
  <c r="F414" i="7"/>
  <c r="F417" i="7"/>
  <c r="F423" i="7"/>
  <c r="F426" i="7"/>
  <c r="F1310" i="7"/>
  <c r="F1313" i="7"/>
  <c r="F1319" i="7"/>
  <c r="F1325" i="7"/>
  <c r="F1487" i="7"/>
  <c r="F501" i="7"/>
  <c r="F504" i="7"/>
  <c r="F510" i="7"/>
  <c r="F513" i="7"/>
  <c r="F516" i="7"/>
  <c r="F519" i="7"/>
  <c r="F522" i="7"/>
  <c r="F525" i="7"/>
  <c r="F528" i="7"/>
  <c r="F531" i="7"/>
  <c r="F534" i="7"/>
  <c r="F537" i="7"/>
  <c r="F540" i="7"/>
  <c r="F546" i="7"/>
  <c r="F549" i="7"/>
  <c r="F552" i="7"/>
  <c r="F555" i="7"/>
  <c r="F558" i="7"/>
  <c r="F561" i="7"/>
  <c r="F564" i="7"/>
  <c r="F567" i="7"/>
  <c r="F570" i="7"/>
  <c r="F573" i="7"/>
  <c r="F576" i="7"/>
  <c r="F582" i="7"/>
  <c r="F636" i="7"/>
  <c r="F639" i="7"/>
  <c r="F852" i="7"/>
  <c r="F855" i="7"/>
  <c r="F960" i="7"/>
  <c r="F963" i="7"/>
  <c r="F1119" i="7"/>
  <c r="F1602" i="7"/>
  <c r="F697" i="7"/>
  <c r="F700" i="7"/>
  <c r="F703" i="7"/>
  <c r="F871" i="7"/>
  <c r="F883" i="7"/>
  <c r="F919" i="7"/>
  <c r="F928" i="7"/>
  <c r="F931" i="7"/>
  <c r="F937" i="7"/>
  <c r="F943" i="7"/>
  <c r="F949" i="7"/>
  <c r="F952" i="7"/>
  <c r="F979" i="7"/>
  <c r="F985" i="7"/>
  <c r="F988" i="7"/>
  <c r="F1027" i="7"/>
  <c r="F1036" i="7"/>
  <c r="F1039" i="7"/>
  <c r="F1045" i="7"/>
  <c r="F1063" i="7"/>
  <c r="F1072" i="7"/>
  <c r="F1075" i="7"/>
  <c r="F1656" i="7"/>
  <c r="F1659" i="7"/>
  <c r="F1662" i="7"/>
  <c r="F1665" i="7"/>
  <c r="F1671" i="7"/>
  <c r="F1674" i="7"/>
  <c r="F1677" i="7"/>
  <c r="F1680" i="7"/>
  <c r="F92" i="7"/>
  <c r="F101" i="7"/>
  <c r="F161" i="7"/>
  <c r="F170" i="7"/>
  <c r="F206" i="7"/>
  <c r="F234" i="7"/>
  <c r="F237" i="7"/>
  <c r="F243" i="7"/>
  <c r="F246" i="7"/>
  <c r="F1595" i="7"/>
  <c r="F1658" i="7"/>
  <c r="F1664" i="7"/>
  <c r="F1670" i="7"/>
  <c r="F1673" i="7"/>
  <c r="F1679" i="7"/>
  <c r="F67" i="7"/>
  <c r="F70" i="7"/>
  <c r="F327" i="7"/>
  <c r="F330" i="7"/>
  <c r="F473" i="7"/>
  <c r="F578" i="7"/>
  <c r="F593" i="7"/>
  <c r="F596" i="7"/>
  <c r="F602" i="7"/>
  <c r="F608" i="7"/>
  <c r="F629" i="7"/>
  <c r="F632" i="7"/>
  <c r="F638" i="7"/>
  <c r="F644" i="7"/>
  <c r="F653" i="7"/>
  <c r="F686" i="7"/>
  <c r="F800" i="7"/>
  <c r="F809" i="7"/>
  <c r="F833" i="7"/>
  <c r="F1383" i="7"/>
  <c r="F1395" i="7"/>
  <c r="F1398" i="7"/>
  <c r="F1401" i="7"/>
  <c r="F127" i="7"/>
  <c r="F145" i="7"/>
  <c r="F151" i="7"/>
  <c r="F154" i="7"/>
  <c r="F157" i="7"/>
  <c r="F181" i="7"/>
  <c r="F187" i="7"/>
  <c r="F190" i="7"/>
  <c r="F193" i="7"/>
  <c r="F208" i="7"/>
  <c r="F211" i="7"/>
  <c r="F217" i="7"/>
  <c r="F223" i="7"/>
  <c r="F226" i="7"/>
  <c r="F229" i="7"/>
  <c r="F235" i="7"/>
  <c r="F1856" i="7"/>
  <c r="F1859" i="7"/>
  <c r="F1865" i="7"/>
  <c r="F1868" i="7"/>
  <c r="F1871" i="7"/>
  <c r="F1874" i="7"/>
  <c r="F1877" i="7"/>
  <c r="F1880" i="7"/>
  <c r="F1883" i="7"/>
  <c r="F1886" i="7"/>
  <c r="F1889" i="7"/>
  <c r="F1892" i="7"/>
  <c r="F1895" i="7"/>
  <c r="F1901" i="7"/>
  <c r="F1904" i="7"/>
  <c r="F1907" i="7"/>
  <c r="F1910" i="7"/>
  <c r="F1913" i="7"/>
  <c r="F1916" i="7"/>
  <c r="F1919" i="7"/>
  <c r="F1922" i="7"/>
  <c r="F1925" i="7"/>
  <c r="F1928" i="7"/>
  <c r="F1931" i="7"/>
  <c r="F1937" i="7"/>
  <c r="F1940" i="7"/>
  <c r="F1943" i="7"/>
  <c r="F1946" i="7"/>
  <c r="F1949" i="7"/>
  <c r="F1952" i="7"/>
  <c r="F1955" i="7"/>
  <c r="F1958" i="7"/>
  <c r="F1961" i="7"/>
  <c r="F1964" i="7"/>
  <c r="F1967" i="7"/>
  <c r="F1973" i="7"/>
  <c r="F1976" i="7"/>
  <c r="F1979" i="7"/>
  <c r="F1982" i="7"/>
  <c r="F1985" i="7"/>
  <c r="F902" i="7"/>
  <c r="F917" i="7"/>
  <c r="F941" i="7"/>
  <c r="F953" i="7"/>
  <c r="F959" i="7"/>
  <c r="F965" i="7"/>
  <c r="F974" i="7"/>
  <c r="F1192" i="7"/>
  <c r="F1198" i="7"/>
  <c r="F1201" i="7"/>
  <c r="F1240" i="7"/>
  <c r="F1249" i="7"/>
  <c r="F1252" i="7"/>
  <c r="F1258" i="7"/>
  <c r="F1276" i="7"/>
  <c r="F1285" i="7"/>
  <c r="F1288" i="7"/>
  <c r="F1294" i="7"/>
  <c r="F1312" i="7"/>
  <c r="F1321" i="7"/>
  <c r="F1324" i="7"/>
  <c r="F1330" i="7"/>
  <c r="F1348" i="7"/>
  <c r="F1357" i="7"/>
  <c r="F1360" i="7"/>
  <c r="F1366" i="7"/>
  <c r="F1372" i="7"/>
  <c r="F1378" i="7"/>
  <c r="F47" i="7"/>
  <c r="F65" i="7"/>
  <c r="F140" i="7"/>
  <c r="F1091" i="7"/>
  <c r="F1094" i="7"/>
  <c r="F1121" i="7"/>
  <c r="F1127" i="7"/>
  <c r="F1130" i="7"/>
  <c r="F197" i="7"/>
  <c r="F200" i="7"/>
  <c r="F233" i="7"/>
  <c r="F236" i="7"/>
  <c r="F239" i="7"/>
  <c r="F245" i="7"/>
  <c r="F1564" i="7"/>
  <c r="F1570" i="7"/>
  <c r="F1573" i="7"/>
  <c r="F1576" i="7"/>
  <c r="F1582" i="7"/>
  <c r="F1624" i="7"/>
  <c r="F1633" i="7"/>
  <c r="F1202" i="7"/>
  <c r="F1208" i="7"/>
  <c r="F1214" i="7"/>
  <c r="F1223" i="7"/>
  <c r="F1238" i="7"/>
  <c r="F1244" i="7"/>
  <c r="F1250" i="7"/>
  <c r="F1259" i="7"/>
  <c r="F1274" i="7"/>
  <c r="F1280" i="7"/>
  <c r="F1286" i="7"/>
  <c r="F1298" i="7"/>
  <c r="F1346" i="7"/>
  <c r="F1370" i="7"/>
  <c r="F1379" i="7"/>
  <c r="F1672" i="7"/>
  <c r="F1678" i="7"/>
  <c r="F42" i="7"/>
  <c r="F45" i="7"/>
  <c r="F712" i="7"/>
  <c r="F715" i="7"/>
  <c r="F721" i="7"/>
  <c r="F727" i="7"/>
  <c r="F772" i="7"/>
  <c r="F278" i="7"/>
  <c r="F287" i="7"/>
  <c r="F290" i="7"/>
  <c r="F296" i="7"/>
  <c r="F326" i="7"/>
  <c r="F332" i="7"/>
  <c r="F344" i="7"/>
  <c r="F350" i="7"/>
  <c r="F395" i="7"/>
  <c r="F416" i="7"/>
  <c r="F422" i="7"/>
  <c r="F428" i="7"/>
  <c r="F431" i="7"/>
  <c r="F1086" i="7"/>
  <c r="F1089" i="7"/>
  <c r="F1092" i="7"/>
  <c r="F1095" i="7"/>
  <c r="F1098" i="7"/>
  <c r="F1104" i="7"/>
  <c r="F1107" i="7"/>
  <c r="F1110" i="7"/>
  <c r="F1113" i="7"/>
  <c r="F1116" i="7"/>
  <c r="F1122" i="7"/>
  <c r="F1125" i="7"/>
  <c r="F1128" i="7"/>
  <c r="F1131" i="7"/>
  <c r="F1385" i="7"/>
  <c r="F1391" i="7"/>
  <c r="F1397" i="7"/>
  <c r="F1406" i="7"/>
  <c r="F1409" i="7"/>
  <c r="F1439" i="7"/>
  <c r="F1490" i="7"/>
  <c r="F1514" i="7"/>
  <c r="F1520" i="7"/>
  <c r="F1708" i="7"/>
  <c r="F1711" i="7"/>
  <c r="F1720" i="7"/>
  <c r="F1723" i="7"/>
  <c r="F1729" i="7"/>
  <c r="F1735" i="7"/>
  <c r="F1756" i="7"/>
  <c r="F1759" i="7"/>
  <c r="F1765" i="7"/>
  <c r="F1771" i="7"/>
  <c r="F1828" i="7"/>
  <c r="F1831" i="7"/>
  <c r="F1834" i="7"/>
  <c r="F1840" i="7"/>
  <c r="F1849" i="7"/>
  <c r="F1867" i="7"/>
  <c r="F1870" i="7"/>
  <c r="F1921" i="7"/>
  <c r="F1927" i="7"/>
  <c r="F1933" i="7"/>
  <c r="F1939" i="7"/>
  <c r="F1942" i="7"/>
  <c r="F1951" i="7"/>
  <c r="F1957" i="7"/>
  <c r="F1960" i="7"/>
  <c r="F1969" i="7"/>
  <c r="F1972" i="7"/>
  <c r="F1981" i="7"/>
  <c r="F1984" i="7"/>
  <c r="F141" i="7"/>
  <c r="F156" i="7"/>
  <c r="F159" i="7"/>
  <c r="F183" i="7"/>
  <c r="F186" i="7"/>
  <c r="F379" i="7"/>
  <c r="F388" i="7"/>
  <c r="F391" i="7"/>
  <c r="F459" i="7"/>
  <c r="F536" i="7"/>
  <c r="F545" i="7"/>
  <c r="F563" i="7"/>
  <c r="F569" i="7"/>
  <c r="F575" i="7"/>
  <c r="F581" i="7"/>
  <c r="F980" i="7"/>
  <c r="F992" i="7"/>
  <c r="F998" i="7"/>
  <c r="F1004" i="7"/>
  <c r="F1016" i="7"/>
  <c r="F1049" i="7"/>
  <c r="F1052" i="7"/>
  <c r="F1494" i="7"/>
  <c r="F1667" i="7"/>
  <c r="F1852" i="7"/>
  <c r="F1873" i="7"/>
  <c r="F1891" i="7"/>
  <c r="F1903" i="7"/>
  <c r="F20" i="7"/>
  <c r="F23" i="7"/>
  <c r="F26" i="7"/>
  <c r="F32" i="7"/>
  <c r="F112" i="7"/>
  <c r="F284" i="7"/>
  <c r="F308" i="7"/>
  <c r="F311" i="7"/>
  <c r="F317" i="7"/>
  <c r="F1097" i="7"/>
  <c r="F1100" i="7"/>
  <c r="F1106" i="7"/>
  <c r="F1112" i="7"/>
  <c r="F1384" i="7"/>
  <c r="F1390" i="7"/>
  <c r="F1393" i="7"/>
  <c r="F1396" i="7"/>
  <c r="F1402" i="7"/>
  <c r="F1420" i="7"/>
  <c r="F1429" i="7"/>
  <c r="F1432" i="7"/>
  <c r="F1438" i="7"/>
  <c r="F1444" i="7"/>
  <c r="F1757" i="7"/>
  <c r="F1766" i="7"/>
  <c r="F1769" i="7"/>
  <c r="F1775" i="7"/>
  <c r="F1778" i="7"/>
  <c r="F219" i="7"/>
  <c r="F222" i="7"/>
  <c r="F269" i="7"/>
  <c r="F397" i="7"/>
  <c r="F403" i="7"/>
  <c r="F406" i="7"/>
  <c r="F409" i="7"/>
  <c r="F412" i="7"/>
  <c r="F415" i="7"/>
  <c r="F427" i="7"/>
  <c r="F433" i="7"/>
  <c r="F614" i="7"/>
  <c r="F617" i="7"/>
  <c r="F620" i="7"/>
  <c r="F623" i="7"/>
  <c r="F626" i="7"/>
  <c r="F650" i="7"/>
  <c r="F656" i="7"/>
  <c r="F659" i="7"/>
  <c r="F662" i="7"/>
  <c r="F805" i="7"/>
  <c r="F808" i="7"/>
  <c r="F811" i="7"/>
  <c r="F820" i="7"/>
  <c r="F823" i="7"/>
  <c r="F829" i="7"/>
  <c r="F1136" i="7"/>
  <c r="F1142" i="7"/>
  <c r="F1148" i="7"/>
  <c r="F1295" i="7"/>
  <c r="F1468" i="7"/>
  <c r="F1474" i="7"/>
  <c r="F56" i="7"/>
  <c r="F59" i="7"/>
  <c r="F71" i="7"/>
  <c r="F341" i="7"/>
  <c r="F356" i="7"/>
  <c r="F671" i="7"/>
  <c r="F677" i="7"/>
  <c r="F683" i="7"/>
  <c r="F689" i="7"/>
  <c r="F844" i="7"/>
  <c r="F1193" i="7"/>
  <c r="F1226" i="7"/>
  <c r="F1229" i="7"/>
  <c r="F1262" i="7"/>
  <c r="F1265" i="7"/>
  <c r="F1304" i="7"/>
  <c r="F1307" i="7"/>
  <c r="F1334" i="7"/>
  <c r="F1340" i="7"/>
  <c r="F1343" i="7"/>
  <c r="F1489" i="7"/>
  <c r="F1492" i="7"/>
  <c r="F1498" i="7"/>
  <c r="F1501" i="7"/>
  <c r="F1504" i="7"/>
  <c r="F1510" i="7"/>
  <c r="F1829" i="7"/>
  <c r="F1838" i="7"/>
  <c r="F1841" i="7"/>
  <c r="F1847" i="7"/>
  <c r="F1850" i="7"/>
  <c r="F21" i="7"/>
  <c r="F95" i="7"/>
  <c r="F107" i="7"/>
  <c r="F110" i="7"/>
  <c r="F113" i="7"/>
  <c r="F249" i="7"/>
  <c r="F255" i="7"/>
  <c r="F258" i="7"/>
  <c r="F261" i="7"/>
  <c r="F264" i="7"/>
  <c r="F267" i="7"/>
  <c r="F377" i="7"/>
  <c r="F475" i="7"/>
  <c r="F484" i="7"/>
  <c r="F701" i="7"/>
  <c r="F704" i="7"/>
  <c r="F710" i="7"/>
  <c r="F716" i="7"/>
  <c r="F737" i="7"/>
  <c r="F740" i="7"/>
  <c r="F746" i="7"/>
  <c r="F752" i="7"/>
  <c r="F761" i="7"/>
  <c r="F779" i="7"/>
  <c r="F785" i="7"/>
  <c r="F791" i="7"/>
  <c r="F797" i="7"/>
  <c r="F907" i="7"/>
  <c r="F1349" i="7"/>
  <c r="F1355" i="7"/>
  <c r="F1361" i="7"/>
  <c r="F1373" i="7"/>
  <c r="F1403" i="7"/>
  <c r="F1418" i="7"/>
  <c r="F1424" i="7"/>
  <c r="F1430" i="7"/>
  <c r="F1436" i="7"/>
  <c r="F1442" i="7"/>
  <c r="F1448" i="7"/>
  <c r="F1597" i="7"/>
  <c r="F1713" i="7"/>
  <c r="F398" i="7"/>
  <c r="F404" i="7"/>
  <c r="F812" i="7"/>
  <c r="F818" i="7"/>
  <c r="F824" i="7"/>
  <c r="F1242" i="7"/>
  <c r="F1454" i="7"/>
  <c r="F1457" i="7"/>
  <c r="F1463" i="7"/>
  <c r="F1469" i="7"/>
  <c r="F1821" i="7"/>
  <c r="F66" i="7"/>
  <c r="F134" i="7"/>
  <c r="F146" i="7"/>
  <c r="F149" i="7"/>
  <c r="F155" i="7"/>
  <c r="F158" i="7"/>
  <c r="F164" i="7"/>
  <c r="F176" i="7"/>
  <c r="F179" i="7"/>
  <c r="F185" i="7"/>
  <c r="F191" i="7"/>
  <c r="F194" i="7"/>
  <c r="F449" i="7"/>
  <c r="F455" i="7"/>
  <c r="F461" i="7"/>
  <c r="F467" i="7"/>
  <c r="F744" i="7"/>
  <c r="F747" i="7"/>
  <c r="F851" i="7"/>
  <c r="F857" i="7"/>
  <c r="F863" i="7"/>
  <c r="F866" i="7"/>
  <c r="F869" i="7"/>
  <c r="F881" i="7"/>
  <c r="F887" i="7"/>
  <c r="F893" i="7"/>
  <c r="F899" i="7"/>
  <c r="F1493" i="7"/>
  <c r="F1499" i="7"/>
  <c r="F1505" i="7"/>
  <c r="F1574" i="7"/>
  <c r="F1583" i="7"/>
  <c r="F1684" i="7"/>
  <c r="F1690" i="7"/>
  <c r="F1696" i="7"/>
  <c r="F1705" i="7"/>
  <c r="F1717" i="7"/>
  <c r="F1744" i="7"/>
  <c r="F1750" i="7"/>
  <c r="F111" i="7"/>
  <c r="F114" i="7"/>
  <c r="F253" i="7"/>
  <c r="F259" i="7"/>
  <c r="F262" i="7"/>
  <c r="F265" i="7"/>
  <c r="F289" i="7"/>
  <c r="F295" i="7"/>
  <c r="F298" i="7"/>
  <c r="F301" i="7"/>
  <c r="F316" i="7"/>
  <c r="F319" i="7"/>
  <c r="F476" i="7"/>
  <c r="F479" i="7"/>
  <c r="F482" i="7"/>
  <c r="F592" i="7"/>
  <c r="F908" i="7"/>
  <c r="F911" i="7"/>
  <c r="F914" i="7"/>
  <c r="F1135" i="7"/>
  <c r="F1144" i="7"/>
  <c r="F1147" i="7"/>
  <c r="F1162" i="7"/>
  <c r="F1165" i="7"/>
  <c r="F1547" i="7"/>
  <c r="F1559" i="7"/>
  <c r="F1592" i="7"/>
  <c r="F1598" i="7"/>
  <c r="F1604" i="7"/>
  <c r="F1610" i="7"/>
  <c r="F1619" i="7"/>
  <c r="F1780" i="7"/>
  <c r="F1786" i="7"/>
  <c r="F212" i="7"/>
  <c r="F215" i="7"/>
  <c r="F221" i="7"/>
  <c r="F227" i="7"/>
  <c r="F230" i="7"/>
  <c r="F491" i="7"/>
  <c r="F497" i="7"/>
  <c r="F595" i="7"/>
  <c r="F604" i="7"/>
  <c r="F607" i="7"/>
  <c r="F613" i="7"/>
  <c r="F619" i="7"/>
  <c r="F628" i="7"/>
  <c r="F664" i="7"/>
  <c r="F920" i="7"/>
  <c r="F926" i="7"/>
  <c r="F932" i="7"/>
  <c r="F944" i="7"/>
  <c r="F1625" i="7"/>
  <c r="F1795" i="7"/>
  <c r="F1801" i="7"/>
  <c r="F1807" i="7"/>
  <c r="F144" i="7"/>
  <c r="F182" i="7"/>
  <c r="F188" i="7"/>
  <c r="F252" i="7"/>
  <c r="F314" i="7"/>
  <c r="F22" i="7"/>
  <c r="F39" i="7"/>
  <c r="F83" i="7"/>
  <c r="F121" i="7"/>
  <c r="F124" i="7"/>
  <c r="F136" i="7"/>
  <c r="F139" i="7"/>
  <c r="F203" i="7"/>
  <c r="F209" i="7"/>
  <c r="F244" i="7"/>
  <c r="F247" i="7"/>
  <c r="F31" i="7"/>
  <c r="F34" i="7"/>
  <c r="F98" i="7"/>
  <c r="F104" i="7"/>
  <c r="F347" i="7"/>
  <c r="F353" i="7"/>
  <c r="F14" i="7"/>
  <c r="F17" i="7"/>
  <c r="F40" i="7"/>
  <c r="F46" i="7"/>
  <c r="F49" i="7"/>
  <c r="F78" i="7"/>
  <c r="F81" i="7"/>
  <c r="F163" i="7"/>
  <c r="F180" i="7"/>
  <c r="F218" i="7"/>
  <c r="F224" i="7"/>
  <c r="F271" i="7"/>
  <c r="F280" i="7"/>
  <c r="F283" i="7"/>
  <c r="F58" i="7"/>
  <c r="F122" i="7"/>
  <c r="F125" i="7"/>
  <c r="F131" i="7"/>
  <c r="F137" i="7"/>
  <c r="F172" i="7"/>
  <c r="F175" i="7"/>
  <c r="F242" i="7"/>
  <c r="F29" i="7"/>
  <c r="F41" i="7"/>
  <c r="F44" i="7"/>
  <c r="F50" i="7"/>
  <c r="F53" i="7"/>
  <c r="F76" i="7"/>
  <c r="F82" i="7"/>
  <c r="F85" i="7"/>
  <c r="F152" i="7"/>
  <c r="F272" i="7"/>
  <c r="F275" i="7"/>
  <c r="F281" i="7"/>
  <c r="F443" i="7"/>
  <c r="F446" i="7"/>
  <c r="F94" i="7"/>
  <c r="F167" i="7"/>
  <c r="F173" i="7"/>
  <c r="F62" i="7"/>
  <c r="F68" i="7"/>
  <c r="F103" i="7"/>
  <c r="F106" i="7"/>
  <c r="F305" i="7"/>
  <c r="F352" i="7"/>
  <c r="F355" i="7"/>
  <c r="F452" i="7"/>
  <c r="F458" i="7"/>
  <c r="F464" i="7"/>
  <c r="F884" i="7"/>
  <c r="F890" i="7"/>
  <c r="F896" i="7"/>
  <c r="F1064" i="7"/>
  <c r="F1070" i="7"/>
  <c r="F1076" i="7"/>
  <c r="F1153" i="7"/>
  <c r="F1277" i="7"/>
  <c r="F1283" i="7"/>
  <c r="F1289" i="7"/>
  <c r="F1445" i="7"/>
  <c r="F1565" i="7"/>
  <c r="F1571" i="7"/>
  <c r="F1577" i="7"/>
  <c r="F1747" i="7"/>
  <c r="F1945" i="7"/>
  <c r="F1963" i="7"/>
  <c r="F1975" i="7"/>
  <c r="F199" i="7"/>
  <c r="F216" i="7"/>
  <c r="F254" i="7"/>
  <c r="F260" i="7"/>
  <c r="F307" i="7"/>
  <c r="F324" i="7"/>
  <c r="F362" i="7"/>
  <c r="F368" i="7"/>
  <c r="F511" i="7"/>
  <c r="F560" i="7"/>
  <c r="F566" i="7"/>
  <c r="F572" i="7"/>
  <c r="F668" i="7"/>
  <c r="F674" i="7"/>
  <c r="F680" i="7"/>
  <c r="F776" i="7"/>
  <c r="F782" i="7"/>
  <c r="F788" i="7"/>
  <c r="F835" i="7"/>
  <c r="F955" i="7"/>
  <c r="F964" i="7"/>
  <c r="F967" i="7"/>
  <c r="F973" i="7"/>
  <c r="F1088" i="7"/>
  <c r="F1103" i="7"/>
  <c r="F1109" i="7"/>
  <c r="F1118" i="7"/>
  <c r="F1156" i="7"/>
  <c r="F1168" i="7"/>
  <c r="F1177" i="7"/>
  <c r="F1180" i="7"/>
  <c r="F1186" i="7"/>
  <c r="F1245" i="7"/>
  <c r="F1248" i="7"/>
  <c r="F1301" i="7"/>
  <c r="F1316" i="7"/>
  <c r="F1322" i="7"/>
  <c r="F1331" i="7"/>
  <c r="F1381" i="7"/>
  <c r="F1460" i="7"/>
  <c r="F1466" i="7"/>
  <c r="F1475" i="7"/>
  <c r="F1516" i="7"/>
  <c r="F1589" i="7"/>
  <c r="F1636" i="7"/>
  <c r="F1642" i="7"/>
  <c r="F1645" i="7"/>
  <c r="F1648" i="7"/>
  <c r="F1654" i="7"/>
  <c r="F1762" i="7"/>
  <c r="F1768" i="7"/>
  <c r="F1777" i="7"/>
  <c r="F1824" i="7"/>
  <c r="F386" i="7"/>
  <c r="F736" i="7"/>
  <c r="F803" i="7"/>
  <c r="F806" i="7"/>
  <c r="F847" i="7"/>
  <c r="F856" i="7"/>
  <c r="F859" i="7"/>
  <c r="F865" i="7"/>
  <c r="F923" i="7"/>
  <c r="F929" i="7"/>
  <c r="F938" i="7"/>
  <c r="F991" i="7"/>
  <c r="F1000" i="7"/>
  <c r="F1003" i="7"/>
  <c r="F1009" i="7"/>
  <c r="F1124" i="7"/>
  <c r="F1139" i="7"/>
  <c r="F1145" i="7"/>
  <c r="F1204" i="7"/>
  <c r="F1213" i="7"/>
  <c r="F1216" i="7"/>
  <c r="F1222" i="7"/>
  <c r="F1337" i="7"/>
  <c r="F1352" i="7"/>
  <c r="F1358" i="7"/>
  <c r="F1367" i="7"/>
  <c r="F1481" i="7"/>
  <c r="F1528" i="7"/>
  <c r="F1534" i="7"/>
  <c r="F1537" i="7"/>
  <c r="F1540" i="7"/>
  <c r="F1546" i="7"/>
  <c r="F1601" i="7"/>
  <c r="F1607" i="7"/>
  <c r="F1613" i="7"/>
  <c r="F1628" i="7"/>
  <c r="F1660" i="7"/>
  <c r="F1745" i="7"/>
  <c r="F1751" i="7"/>
  <c r="F1783" i="7"/>
  <c r="F293" i="7"/>
  <c r="F299" i="7"/>
  <c r="F302" i="7"/>
  <c r="F325" i="7"/>
  <c r="F331" i="7"/>
  <c r="F334" i="7"/>
  <c r="F337" i="7"/>
  <c r="F363" i="7"/>
  <c r="F366" i="7"/>
  <c r="F401" i="7"/>
  <c r="F410" i="7"/>
  <c r="F413" i="7"/>
  <c r="F453" i="7"/>
  <c r="F456" i="7"/>
  <c r="F488" i="7"/>
  <c r="F494" i="7"/>
  <c r="F506" i="7"/>
  <c r="F541" i="7"/>
  <c r="F599" i="7"/>
  <c r="F605" i="7"/>
  <c r="F611" i="7"/>
  <c r="F631" i="7"/>
  <c r="F640" i="7"/>
  <c r="F643" i="7"/>
  <c r="F649" i="7"/>
  <c r="F707" i="7"/>
  <c r="F713" i="7"/>
  <c r="F719" i="7"/>
  <c r="F739" i="7"/>
  <c r="F748" i="7"/>
  <c r="F751" i="7"/>
  <c r="F757" i="7"/>
  <c r="F815" i="7"/>
  <c r="F821" i="7"/>
  <c r="F830" i="7"/>
  <c r="F947" i="7"/>
  <c r="F950" i="7"/>
  <c r="F1015" i="7"/>
  <c r="F1021" i="7"/>
  <c r="F1024" i="7"/>
  <c r="F1163" i="7"/>
  <c r="F1228" i="7"/>
  <c r="F1234" i="7"/>
  <c r="F1237" i="7"/>
  <c r="F1376" i="7"/>
  <c r="F1408" i="7"/>
  <c r="F1414" i="7"/>
  <c r="F1417" i="7"/>
  <c r="F1496" i="7"/>
  <c r="F1502" i="7"/>
  <c r="F1511" i="7"/>
  <c r="F1669" i="7"/>
  <c r="F1716" i="7"/>
  <c r="F1798" i="7"/>
  <c r="F1804" i="7"/>
  <c r="F1813" i="7"/>
  <c r="F419" i="7"/>
  <c r="F439" i="7"/>
  <c r="F425" i="7"/>
  <c r="F448" i="7"/>
  <c r="F515" i="7"/>
  <c r="F518" i="7"/>
  <c r="F547" i="7"/>
  <c r="F655" i="7"/>
  <c r="F763" i="7"/>
  <c r="F880" i="7"/>
  <c r="F956" i="7"/>
  <c r="F962" i="7"/>
  <c r="F968" i="7"/>
  <c r="F983" i="7"/>
  <c r="F986" i="7"/>
  <c r="F1051" i="7"/>
  <c r="F1057" i="7"/>
  <c r="F1060" i="7"/>
  <c r="F1101" i="7"/>
  <c r="F1169" i="7"/>
  <c r="F1175" i="7"/>
  <c r="F1181" i="7"/>
  <c r="F1196" i="7"/>
  <c r="F1199" i="7"/>
  <c r="F1264" i="7"/>
  <c r="F1273" i="7"/>
  <c r="F1388" i="7"/>
  <c r="F1394" i="7"/>
  <c r="F1400" i="7"/>
  <c r="F1517" i="7"/>
  <c r="F1561" i="7"/>
  <c r="F1605" i="7"/>
  <c r="F1608" i="7"/>
  <c r="F1637" i="7"/>
  <c r="F1643" i="7"/>
  <c r="F1649" i="7"/>
  <c r="F1675" i="7"/>
  <c r="F1781" i="7"/>
  <c r="F1787" i="7"/>
  <c r="F1819" i="7"/>
  <c r="F892" i="7"/>
  <c r="F895" i="7"/>
  <c r="F901" i="7"/>
  <c r="F995" i="7"/>
  <c r="F1001" i="7"/>
  <c r="F1010" i="7"/>
  <c r="F1081" i="7"/>
  <c r="F291" i="7"/>
  <c r="F294" i="7"/>
  <c r="F329" i="7"/>
  <c r="F335" i="7"/>
  <c r="F338" i="7"/>
  <c r="F361" i="7"/>
  <c r="F367" i="7"/>
  <c r="F370" i="7"/>
  <c r="F373" i="7"/>
  <c r="F399" i="7"/>
  <c r="F402" i="7"/>
  <c r="F524" i="7"/>
  <c r="F530" i="7"/>
  <c r="F539" i="7"/>
  <c r="F559" i="7"/>
  <c r="F568" i="7"/>
  <c r="F571" i="7"/>
  <c r="F577" i="7"/>
  <c r="F635" i="7"/>
  <c r="F641" i="7"/>
  <c r="F647" i="7"/>
  <c r="F667" i="7"/>
  <c r="F676" i="7"/>
  <c r="F679" i="7"/>
  <c r="F685" i="7"/>
  <c r="F743" i="7"/>
  <c r="F749" i="7"/>
  <c r="F755" i="7"/>
  <c r="F775" i="7"/>
  <c r="F784" i="7"/>
  <c r="F787" i="7"/>
  <c r="F793" i="7"/>
  <c r="F848" i="7"/>
  <c r="F854" i="7"/>
  <c r="F860" i="7"/>
  <c r="F1019" i="7"/>
  <c r="F1022" i="7"/>
  <c r="F1087" i="7"/>
  <c r="F1093" i="7"/>
  <c r="F1096" i="7"/>
  <c r="F1205" i="7"/>
  <c r="F1211" i="7"/>
  <c r="F1217" i="7"/>
  <c r="F1232" i="7"/>
  <c r="F1235" i="7"/>
  <c r="F1300" i="7"/>
  <c r="F1306" i="7"/>
  <c r="F1309" i="7"/>
  <c r="F1412" i="7"/>
  <c r="F1415" i="7"/>
  <c r="F1453" i="7"/>
  <c r="F1497" i="7"/>
  <c r="F1500" i="7"/>
  <c r="F1529" i="7"/>
  <c r="F1535" i="7"/>
  <c r="F1541" i="7"/>
  <c r="F1588" i="7"/>
  <c r="F1661" i="7"/>
  <c r="F1687" i="7"/>
  <c r="F1693" i="7"/>
  <c r="F1699" i="7"/>
  <c r="F1714" i="7"/>
  <c r="F1793" i="7"/>
  <c r="F1802" i="7"/>
  <c r="F1805" i="7"/>
  <c r="F1811" i="7"/>
  <c r="F1814" i="7"/>
  <c r="F1837" i="7"/>
  <c r="F1843" i="7"/>
  <c r="F1855" i="7"/>
  <c r="F1861" i="7"/>
  <c r="F1864" i="7"/>
  <c r="F583" i="7"/>
  <c r="F691" i="7"/>
  <c r="F799" i="7"/>
  <c r="F875" i="7"/>
  <c r="F878" i="7"/>
  <c r="F913" i="7"/>
  <c r="F916" i="7"/>
  <c r="F957" i="7"/>
  <c r="F1028" i="7"/>
  <c r="F1034" i="7"/>
  <c r="F1040" i="7"/>
  <c r="F1055" i="7"/>
  <c r="F1058" i="7"/>
  <c r="F1123" i="7"/>
  <c r="F1129" i="7"/>
  <c r="F1132" i="7"/>
  <c r="F1241" i="7"/>
  <c r="F1247" i="7"/>
  <c r="F1253" i="7"/>
  <c r="F1268" i="7"/>
  <c r="F1271" i="7"/>
  <c r="F1336" i="7"/>
  <c r="F1342" i="7"/>
  <c r="F1345" i="7"/>
  <c r="F1389" i="7"/>
  <c r="F1392" i="7"/>
  <c r="F1421" i="7"/>
  <c r="F1427" i="7"/>
  <c r="F1433" i="7"/>
  <c r="F1480" i="7"/>
  <c r="F1553" i="7"/>
  <c r="F1600" i="7"/>
  <c r="F1606" i="7"/>
  <c r="F1609" i="7"/>
  <c r="F1612" i="7"/>
  <c r="F1618" i="7"/>
  <c r="F1726" i="7"/>
  <c r="F1732" i="7"/>
  <c r="F1741" i="7"/>
  <c r="F1879" i="7"/>
  <c r="F1885" i="7"/>
  <c r="F1888" i="7"/>
  <c r="F1897" i="7"/>
  <c r="F1900" i="7"/>
  <c r="F1915" i="7"/>
  <c r="F1918" i="7"/>
  <c r="F37" i="7"/>
  <c r="F73" i="7"/>
  <c r="F128" i="7"/>
  <c r="F142" i="7"/>
  <c r="F178" i="7"/>
  <c r="F214" i="7"/>
  <c r="F250" i="7"/>
  <c r="F286" i="7"/>
  <c r="F322" i="7"/>
  <c r="F358" i="7"/>
  <c r="F394" i="7"/>
  <c r="F445" i="7"/>
  <c r="F503" i="7"/>
  <c r="F1043" i="7"/>
  <c r="F1184" i="7"/>
  <c r="F1328" i="7"/>
  <c r="F1486" i="7"/>
  <c r="F1594" i="7"/>
  <c r="F1702" i="7"/>
  <c r="F1763" i="7"/>
  <c r="F1810" i="7"/>
  <c r="F43" i="7"/>
  <c r="F79" i="7"/>
  <c r="F148" i="7"/>
  <c r="F184" i="7"/>
  <c r="F220" i="7"/>
  <c r="F256" i="7"/>
  <c r="F292" i="7"/>
  <c r="F328" i="7"/>
  <c r="F364" i="7"/>
  <c r="F400" i="7"/>
  <c r="F625" i="7"/>
  <c r="F733" i="7"/>
  <c r="F841" i="7"/>
  <c r="F1472" i="7"/>
  <c r="F1580" i="7"/>
  <c r="F827" i="7"/>
  <c r="F935" i="7"/>
  <c r="F1079" i="7"/>
  <c r="F1220" i="7"/>
  <c r="F1364" i="7"/>
  <c r="F1270" i="7"/>
  <c r="F1522" i="7"/>
  <c r="F1630" i="7"/>
  <c r="F1691" i="7"/>
  <c r="F1738" i="7"/>
  <c r="F1799" i="7"/>
  <c r="F1846" i="7"/>
  <c r="F16" i="7"/>
  <c r="F52" i="7"/>
  <c r="F88" i="7"/>
  <c r="F19" i="7"/>
  <c r="F55" i="7"/>
  <c r="F91" i="7"/>
  <c r="F160" i="7"/>
  <c r="F196" i="7"/>
  <c r="F232" i="7"/>
  <c r="F268" i="7"/>
  <c r="F304" i="7"/>
  <c r="F340" i="7"/>
  <c r="F376" i="7"/>
  <c r="F481" i="7"/>
  <c r="F661" i="7"/>
  <c r="F769" i="7"/>
  <c r="F877" i="7"/>
  <c r="F971" i="7"/>
  <c r="F1115" i="7"/>
  <c r="F1159" i="7"/>
  <c r="F1256" i="7"/>
  <c r="F1508" i="7"/>
  <c r="F1616" i="7"/>
  <c r="F25" i="7"/>
  <c r="F61" i="7"/>
  <c r="F97" i="7"/>
  <c r="F116" i="7"/>
  <c r="F130" i="7"/>
  <c r="F166" i="7"/>
  <c r="F202" i="7"/>
  <c r="F238" i="7"/>
  <c r="F274" i="7"/>
  <c r="F310" i="7"/>
  <c r="F346" i="7"/>
  <c r="F382" i="7"/>
  <c r="F407" i="7"/>
  <c r="F424" i="7"/>
  <c r="F1450" i="7"/>
  <c r="F1558" i="7"/>
  <c r="F1666" i="7"/>
  <c r="F1727" i="7"/>
  <c r="F1774" i="7"/>
  <c r="F1835" i="7"/>
  <c r="F1909" i="7"/>
  <c r="F1912" i="7"/>
  <c r="F28" i="7"/>
  <c r="F64" i="7"/>
  <c r="F100" i="7"/>
  <c r="F119" i="7"/>
  <c r="F133" i="7"/>
  <c r="F169" i="7"/>
  <c r="F205" i="7"/>
  <c r="F241" i="7"/>
  <c r="F277" i="7"/>
  <c r="F313" i="7"/>
  <c r="F349" i="7"/>
  <c r="F385" i="7"/>
  <c r="F589" i="7"/>
  <c r="F1007" i="7"/>
  <c r="F1151" i="7"/>
  <c r="F1292" i="7"/>
  <c r="F1924" i="7"/>
  <c r="F1996" i="7"/>
  <c r="F418" i="7"/>
  <c r="F454" i="7"/>
  <c r="F490" i="7"/>
  <c r="F526" i="7"/>
  <c r="F562" i="7"/>
  <c r="F598" i="7"/>
  <c r="F634" i="7"/>
  <c r="F670" i="7"/>
  <c r="F706" i="7"/>
  <c r="F742" i="7"/>
  <c r="F778" i="7"/>
  <c r="F814" i="7"/>
  <c r="F850" i="7"/>
  <c r="F886" i="7"/>
  <c r="F922" i="7"/>
  <c r="F958" i="7"/>
  <c r="F994" i="7"/>
  <c r="F1030" i="7"/>
  <c r="F1066" i="7"/>
  <c r="F1102" i="7"/>
  <c r="F1138" i="7"/>
  <c r="F1157" i="7"/>
  <c r="F1171" i="7"/>
  <c r="F1207" i="7"/>
  <c r="F1243" i="7"/>
  <c r="F1279" i="7"/>
  <c r="F1315" i="7"/>
  <c r="F1351" i="7"/>
  <c r="F1387" i="7"/>
  <c r="F1423" i="7"/>
  <c r="F1459" i="7"/>
  <c r="F1495" i="7"/>
  <c r="F1531" i="7"/>
  <c r="F1567" i="7"/>
  <c r="F1603" i="7"/>
  <c r="F1639" i="7"/>
  <c r="F1700" i="7"/>
  <c r="F1736" i="7"/>
  <c r="F1772" i="7"/>
  <c r="F1808" i="7"/>
  <c r="F1844" i="7"/>
  <c r="F1858" i="7"/>
  <c r="F1930" i="7"/>
  <c r="F421" i="7"/>
  <c r="F457" i="7"/>
  <c r="F493" i="7"/>
  <c r="F529" i="7"/>
  <c r="F565" i="7"/>
  <c r="F601" i="7"/>
  <c r="F637" i="7"/>
  <c r="F673" i="7"/>
  <c r="F709" i="7"/>
  <c r="F745" i="7"/>
  <c r="F781" i="7"/>
  <c r="F817" i="7"/>
  <c r="F853" i="7"/>
  <c r="F889" i="7"/>
  <c r="F925" i="7"/>
  <c r="F961" i="7"/>
  <c r="F997" i="7"/>
  <c r="F1033" i="7"/>
  <c r="F1069" i="7"/>
  <c r="F1105" i="7"/>
  <c r="F1141" i="7"/>
  <c r="F1160" i="7"/>
  <c r="F1174" i="7"/>
  <c r="F1210" i="7"/>
  <c r="F1246" i="7"/>
  <c r="F1282" i="7"/>
  <c r="F1318" i="7"/>
  <c r="F1354" i="7"/>
  <c r="F1426" i="7"/>
  <c r="F1936" i="7"/>
  <c r="F1853" i="7"/>
  <c r="F1876" i="7"/>
  <c r="F1948" i="7"/>
  <c r="F430" i="7"/>
  <c r="F466" i="7"/>
  <c r="F502" i="7"/>
  <c r="F538" i="7"/>
  <c r="F574" i="7"/>
  <c r="F610" i="7"/>
  <c r="F646" i="7"/>
  <c r="F682" i="7"/>
  <c r="F718" i="7"/>
  <c r="F754" i="7"/>
  <c r="F790" i="7"/>
  <c r="F826" i="7"/>
  <c r="F862" i="7"/>
  <c r="F898" i="7"/>
  <c r="F934" i="7"/>
  <c r="F970" i="7"/>
  <c r="F1006" i="7"/>
  <c r="F1042" i="7"/>
  <c r="F1078" i="7"/>
  <c r="F1114" i="7"/>
  <c r="F1150" i="7"/>
  <c r="F1183" i="7"/>
  <c r="F1219" i="7"/>
  <c r="F1255" i="7"/>
  <c r="F1291" i="7"/>
  <c r="F1327" i="7"/>
  <c r="F1363" i="7"/>
  <c r="F1399" i="7"/>
  <c r="F1435" i="7"/>
  <c r="F1471" i="7"/>
  <c r="F1507" i="7"/>
  <c r="F1543" i="7"/>
  <c r="F1579" i="7"/>
  <c r="F1615" i="7"/>
  <c r="F1651" i="7"/>
  <c r="F1676" i="7"/>
  <c r="F1712" i="7"/>
  <c r="F1748" i="7"/>
  <c r="F1784" i="7"/>
  <c r="F1820" i="7"/>
  <c r="F1882" i="7"/>
  <c r="F1954" i="7"/>
  <c r="F436" i="7"/>
  <c r="F472" i="7"/>
  <c r="F508" i="7"/>
  <c r="F544" i="7"/>
  <c r="F580" i="7"/>
  <c r="F616" i="7"/>
  <c r="F652" i="7"/>
  <c r="F688" i="7"/>
  <c r="F724" i="7"/>
  <c r="F760" i="7"/>
  <c r="F796" i="7"/>
  <c r="F832" i="7"/>
  <c r="F868" i="7"/>
  <c r="F904" i="7"/>
  <c r="F940" i="7"/>
  <c r="F976" i="7"/>
  <c r="F1012" i="7"/>
  <c r="F1048" i="7"/>
  <c r="F1084" i="7"/>
  <c r="F1120" i="7"/>
  <c r="F1189" i="7"/>
  <c r="F1225" i="7"/>
  <c r="F1261" i="7"/>
  <c r="F1297" i="7"/>
  <c r="F1333" i="7"/>
  <c r="F1369" i="7"/>
  <c r="F1405" i="7"/>
  <c r="F1441" i="7"/>
  <c r="F1477" i="7"/>
  <c r="F1513" i="7"/>
  <c r="F1549" i="7"/>
  <c r="F1585" i="7"/>
  <c r="F1621" i="7"/>
  <c r="F1657" i="7"/>
  <c r="F1682" i="7"/>
  <c r="F1718" i="7"/>
  <c r="F1754" i="7"/>
  <c r="F1790" i="7"/>
  <c r="F1826" i="7"/>
  <c r="F1894" i="7"/>
  <c r="F1966" i="7"/>
  <c r="F442" i="7"/>
  <c r="F478" i="7"/>
  <c r="F514" i="7"/>
  <c r="F550" i="7"/>
  <c r="F586" i="7"/>
  <c r="F622" i="7"/>
  <c r="F658" i="7"/>
  <c r="F694" i="7"/>
  <c r="F730" i="7"/>
  <c r="F766" i="7"/>
  <c r="F802" i="7"/>
  <c r="F838" i="7"/>
  <c r="F874" i="7"/>
  <c r="F910" i="7"/>
  <c r="F946" i="7"/>
  <c r="F982" i="7"/>
  <c r="F1018" i="7"/>
  <c r="F1054" i="7"/>
  <c r="F1090" i="7"/>
  <c r="F1126" i="7"/>
  <c r="F1195" i="7"/>
  <c r="F1231" i="7"/>
  <c r="F1267" i="7"/>
  <c r="F1303" i="7"/>
  <c r="F1339" i="7"/>
  <c r="F1375" i="7"/>
  <c r="F1411" i="7"/>
  <c r="F1447" i="7"/>
  <c r="F1483" i="7"/>
  <c r="F1519" i="7"/>
  <c r="F1555" i="7"/>
  <c r="F1591" i="7"/>
  <c r="F1627" i="7"/>
  <c r="F1663" i="7"/>
  <c r="F1688" i="7"/>
  <c r="F1724" i="7"/>
  <c r="F1760" i="7"/>
  <c r="F1796" i="7"/>
  <c r="F1832" i="7"/>
  <c r="F1906" i="7"/>
  <c r="F1978" i="7"/>
  <c r="F13" i="7"/>
  <c r="F11" i="7"/>
  <c r="A5" i="2"/>
  <c r="F1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<sst xmlns="http://schemas.openxmlformats.org/spreadsheetml/2006/main" count="2586" uniqueCount="716">
  <si>
    <t>LUNA Specific Columns Start Here</t>
  </si>
  <si>
    <t>Integral Control Capabilities
Please select any additional capabilities beyond those selected in column AG</t>
  </si>
  <si>
    <t>Integral Control Receptacle Standard</t>
  </si>
  <si>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</si>
  <si>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</si>
  <si>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</si>
  <si>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</si>
  <si>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</si>
  <si>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Please type in any wired communication protocols for a single control point available on the product that are not listed on the left.</t>
  </si>
  <si>
    <t>Please type in any wired communication protocols between multiple control points available on the product that are not listed on the left.</t>
  </si>
  <si>
    <t>Please type in any wireless communication protocols between multiple control points available on the product that are not listed on the left.</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</si>
  <si>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</si>
  <si>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</si>
  <si>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</si>
  <si>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</si>
  <si>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</si>
  <si>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</si>
  <si>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</si>
  <si>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</si>
  <si>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</si>
  <si>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</si>
  <si>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</si>
  <si>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</si>
  <si>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</si>
  <si>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</si>
  <si>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</si>
  <si>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</si>
  <si>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</si>
  <si>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</si>
  <si>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</si>
  <si>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</si>
  <si>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</si>
  <si>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</si>
  <si>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</si>
  <si>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</si>
  <si>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NEMA Beam Type: 0° - 180°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</si>
  <si>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NEMA Beam Type: 90° - 270°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</si>
  <si>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</si>
  <si>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</si>
  <si>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</si>
  <si>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</si>
  <si>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only)</t>
    </r>
  </si>
  <si>
    <r>
      <t xml:space="preserve">Sensor Type
</t>
    </r>
    <r>
      <rPr>
        <b/>
        <i/>
        <sz val="10"/>
        <rFont val="Calibri"/>
        <family val="2"/>
        <scheme val="minor"/>
      </rPr>
      <t>(please select from dropdown)</t>
    </r>
  </si>
  <si>
    <r>
      <t xml:space="preserve">Integral Control Capability
</t>
    </r>
    <r>
      <rPr>
        <b/>
        <i/>
        <sz val="10"/>
        <rFont val="Calibri"/>
        <family val="2"/>
        <scheme val="minor"/>
      </rPr>
      <t>(please select from dropdown)</t>
    </r>
  </si>
  <si>
    <t>LLLC Model Name</t>
  </si>
  <si>
    <r>
      <t xml:space="preserve">Dimming Capability and Range
</t>
    </r>
    <r>
      <rPr>
        <b/>
        <i/>
        <sz val="10"/>
        <rFont val="Calibri"/>
        <family val="2"/>
        <scheme val="minor"/>
      </rPr>
      <t>(please select from dropdown)</t>
    </r>
  </si>
  <si>
    <r>
      <t xml:space="preserve">Wired Communication Protocol
</t>
    </r>
    <r>
      <rPr>
        <b/>
        <i/>
        <sz val="10"/>
        <rFont val="Calibri"/>
        <family val="2"/>
        <scheme val="minor"/>
      </rPr>
      <t>(please select from dropdown)</t>
    </r>
  </si>
  <si>
    <t>Other Wired Communication Protocol</t>
  </si>
  <si>
    <r>
      <t xml:space="preserve">Wireless Communication Protocol
</t>
    </r>
    <r>
      <rPr>
        <b/>
        <i/>
        <sz val="10"/>
        <rFont val="Calibri"/>
        <family val="2"/>
        <scheme val="minor"/>
      </rPr>
      <t>(please select from dropdown)</t>
    </r>
  </si>
  <si>
    <t>Other Wireless Communication Protocol</t>
  </si>
  <si>
    <r>
      <t xml:space="preserve">Field Adjustable Light Output
</t>
    </r>
    <r>
      <rPr>
        <b/>
        <i/>
        <sz val="10"/>
        <rFont val="Calibri"/>
        <family val="2"/>
        <scheme val="minor"/>
      </rPr>
      <t>(please select from dropdown)</t>
    </r>
  </si>
  <si>
    <t>Reported Default Light Output</t>
  </si>
  <si>
    <t>Reported Default Input Wattage</t>
  </si>
  <si>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(Display Case, Linear Ambient, Linear Replacement Lamps, or Mogul Screw-Bases Only)</t>
    </r>
  </si>
  <si>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</si>
  <si>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</si>
  <si>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Field Adjustable Light Distribution Setting</t>
  </si>
  <si>
    <r>
      <t xml:space="preserve">Reported Minimum Input Wattage
</t>
    </r>
    <r>
      <rPr>
        <b/>
        <i/>
        <sz val="10"/>
        <rFont val="Calibri"/>
        <family val="2"/>
        <scheme val="minor"/>
      </rPr>
      <t>(White Tunable or Field Adjustable Light Output Products only)</t>
    </r>
  </si>
  <si>
    <r>
      <t xml:space="preserve">Reported Maximum Input Wattage
</t>
    </r>
    <r>
      <rPr>
        <b/>
        <i/>
        <sz val="10"/>
        <rFont val="Calibri"/>
        <family val="2"/>
        <scheme val="minor"/>
      </rPr>
      <t>(White Tunable or Field Adjustable Light Distribution Products only)</t>
    </r>
  </si>
  <si>
    <r>
      <t xml:space="preserve">Reported Minimum Light Output
</t>
    </r>
    <r>
      <rPr>
        <b/>
        <i/>
        <sz val="10"/>
        <rFont val="Calibri"/>
        <family val="2"/>
        <scheme val="minor"/>
      </rPr>
      <t>(White Tunable or Field Adjustable Light Output Products only)</t>
    </r>
  </si>
  <si>
    <r>
      <t xml:space="preserve">Reported Maximum Light Output
</t>
    </r>
    <r>
      <rPr>
        <b/>
        <i/>
        <sz val="10"/>
        <rFont val="Calibri"/>
        <family val="2"/>
        <scheme val="minor"/>
      </rPr>
      <t>(White Tunable or Field Adjustable Light Output Products only)</t>
    </r>
  </si>
  <si>
    <r>
      <t xml:space="preserve">Part Night Dim
</t>
    </r>
    <r>
      <rPr>
        <b/>
        <i/>
        <sz val="10"/>
        <rFont val="Calibri"/>
        <family val="2"/>
        <scheme val="minor"/>
      </rPr>
      <t>(please select from dropdown)</t>
    </r>
  </si>
  <si>
    <t>Photocontrol with Self-Calibrating Astronomic Time Clock
(please select from dropdown)</t>
  </si>
  <si>
    <r>
      <t xml:space="preserve">Low-end Trim for Vacancy Mode
</t>
    </r>
    <r>
      <rPr>
        <b/>
        <i/>
        <sz val="10"/>
        <rFont val="Calibri"/>
        <family val="2"/>
        <scheme val="minor"/>
      </rPr>
      <t>(please select from dropdown)</t>
    </r>
  </si>
  <si>
    <r>
      <t xml:space="preserve">Integral Control Receptacle Standard
</t>
    </r>
    <r>
      <rPr>
        <b/>
        <i/>
        <sz val="10"/>
        <rFont val="Calibri"/>
        <family val="2"/>
        <scheme val="minor"/>
      </rPr>
      <t>(please select from dropdown)</t>
    </r>
  </si>
  <si>
    <t>Other Integral Control Receptacle Standard Name</t>
  </si>
  <si>
    <t>Minimum Dimming Level</t>
  </si>
  <si>
    <r>
      <t xml:space="preserve">0-10V IEC 60929 Annex E
</t>
    </r>
    <r>
      <rPr>
        <b/>
        <i/>
        <sz val="10"/>
        <rFont val="Calibri"/>
        <family val="2"/>
        <scheme val="minor"/>
      </rPr>
      <t>(please select from dropdown)</t>
    </r>
  </si>
  <si>
    <r>
      <t xml:space="preserve">0-10V ANSI C137.1 (8V)
</t>
    </r>
    <r>
      <rPr>
        <b/>
        <i/>
        <sz val="10"/>
        <rFont val="Calibri"/>
        <family val="2"/>
        <scheme val="minor"/>
      </rPr>
      <t>(please select from dropdown)</t>
    </r>
  </si>
  <si>
    <r>
      <t xml:space="preserve">0-10V ANSI C137.1 (9V)
</t>
    </r>
    <r>
      <rPr>
        <b/>
        <i/>
        <sz val="10"/>
        <rFont val="Calibri"/>
        <family val="2"/>
        <scheme val="minor"/>
      </rPr>
      <t>(please select from dropdown)</t>
    </r>
  </si>
  <si>
    <r>
      <t xml:space="preserve">Fwd Phase NEMA SSL 7A
</t>
    </r>
    <r>
      <rPr>
        <b/>
        <i/>
        <sz val="10"/>
        <rFont val="Calibri"/>
        <family val="2"/>
        <scheme val="minor"/>
      </rPr>
      <t>(please select from dropdown)</t>
    </r>
  </si>
  <si>
    <r>
      <t xml:space="preserve">DALI
</t>
    </r>
    <r>
      <rPr>
        <b/>
        <i/>
        <sz val="10"/>
        <rFont val="Calibri"/>
        <family val="2"/>
        <scheme val="minor"/>
      </rPr>
      <t>(please select from dropdown)</t>
    </r>
  </si>
  <si>
    <r>
      <t xml:space="preserve">DALI2
</t>
    </r>
    <r>
      <rPr>
        <b/>
        <i/>
        <sz val="10"/>
        <rFont val="Calibri"/>
        <family val="2"/>
        <scheme val="minor"/>
      </rPr>
      <t>(please select from dropdown)</t>
    </r>
  </si>
  <si>
    <r>
      <t xml:space="preserve">D4i
</t>
    </r>
    <r>
      <rPr>
        <b/>
        <i/>
        <sz val="10"/>
        <rFont val="Calibri"/>
        <family val="2"/>
        <scheme val="minor"/>
      </rPr>
      <t>(please select from dropdown)</t>
    </r>
  </si>
  <si>
    <r>
      <t xml:space="preserve">DMX512
</t>
    </r>
    <r>
      <rPr>
        <b/>
        <i/>
        <sz val="10"/>
        <rFont val="Calibri"/>
        <family val="2"/>
        <scheme val="minor"/>
      </rPr>
      <t>(please select from dropdown)</t>
    </r>
  </si>
  <si>
    <t>Other Wired Communication for a Single Control Point</t>
  </si>
  <si>
    <t>DALI</t>
  </si>
  <si>
    <t>DALI2</t>
  </si>
  <si>
    <t>DMX512</t>
  </si>
  <si>
    <r>
      <t xml:space="preserve">BACnet
</t>
    </r>
    <r>
      <rPr>
        <b/>
        <i/>
        <sz val="10"/>
        <rFont val="Calibri"/>
        <family val="2"/>
        <scheme val="minor"/>
      </rPr>
      <t>(please select from dropdown)</t>
    </r>
  </si>
  <si>
    <r>
      <t xml:space="preserve">LONworks
</t>
    </r>
    <r>
      <rPr>
        <b/>
        <i/>
        <sz val="10"/>
        <rFont val="Calibri"/>
        <family val="2"/>
        <scheme val="minor"/>
      </rPr>
      <t>(please select from dropdown)</t>
    </r>
  </si>
  <si>
    <r>
      <t xml:space="preserve">Modbus
</t>
    </r>
    <r>
      <rPr>
        <b/>
        <i/>
        <sz val="10"/>
        <rFont val="Calibri"/>
        <family val="2"/>
        <scheme val="minor"/>
      </rPr>
      <t>(please select from dropdown)</t>
    </r>
  </si>
  <si>
    <t>Other Wired Communication Between Multiple Control Points</t>
  </si>
  <si>
    <r>
      <t xml:space="preserve">BLE MDP v2
</t>
    </r>
    <r>
      <rPr>
        <b/>
        <i/>
        <sz val="10"/>
        <rFont val="Calibri"/>
        <family val="2"/>
        <scheme val="minor"/>
      </rPr>
      <t>(please select from dropdown)</t>
    </r>
  </si>
  <si>
    <r>
      <t xml:space="preserve">BLE SIG Mesh v1
</t>
    </r>
    <r>
      <rPr>
        <b/>
        <i/>
        <sz val="10"/>
        <rFont val="Calibri"/>
        <family val="2"/>
        <scheme val="minor"/>
      </rPr>
      <t>(please select from dropdown)</t>
    </r>
  </si>
  <si>
    <r>
      <t xml:space="preserve">BLE Proprietary
</t>
    </r>
    <r>
      <rPr>
        <b/>
        <i/>
        <sz val="10"/>
        <rFont val="Calibri"/>
        <family val="2"/>
        <scheme val="minor"/>
      </rPr>
      <t>(please select from dropdown)</t>
    </r>
  </si>
  <si>
    <r>
      <t xml:space="preserve">4G
</t>
    </r>
    <r>
      <rPr>
        <b/>
        <i/>
        <sz val="10"/>
        <rFont val="Calibri"/>
        <family val="2"/>
        <scheme val="minor"/>
      </rPr>
      <t>(please select from dropdown)</t>
    </r>
  </si>
  <si>
    <r>
      <t xml:space="preserve">5G
</t>
    </r>
    <r>
      <rPr>
        <b/>
        <i/>
        <sz val="10"/>
        <rFont val="Calibri"/>
        <family val="2"/>
        <scheme val="minor"/>
      </rPr>
      <t>(please select from dropdown)</t>
    </r>
  </si>
  <si>
    <r>
      <t xml:space="preserve">EnOcean
</t>
    </r>
    <r>
      <rPr>
        <b/>
        <i/>
        <sz val="10"/>
        <rFont val="Calibri"/>
        <family val="2"/>
        <scheme val="minor"/>
      </rPr>
      <t>(please select from dropdown)</t>
    </r>
  </si>
  <si>
    <r>
      <t xml:space="preserve">Wi-Fi
</t>
    </r>
    <r>
      <rPr>
        <b/>
        <i/>
        <sz val="10"/>
        <rFont val="Calibri"/>
        <family val="2"/>
        <scheme val="minor"/>
      </rPr>
      <t>(please select from dropdown)</t>
    </r>
  </si>
  <si>
    <r>
      <t xml:space="preserve">Zigbee Certified Product
</t>
    </r>
    <r>
      <rPr>
        <b/>
        <i/>
        <sz val="10"/>
        <rFont val="Calibri"/>
        <family val="2"/>
        <scheme val="minor"/>
      </rPr>
      <t>(please select from dropdown)</t>
    </r>
  </si>
  <si>
    <r>
      <t xml:space="preserve">Zigbee 3.0
</t>
    </r>
    <r>
      <rPr>
        <b/>
        <i/>
        <sz val="10"/>
        <rFont val="Calibri"/>
        <family val="2"/>
        <scheme val="minor"/>
      </rPr>
      <t>(please select from dropdown)</t>
    </r>
  </si>
  <si>
    <r>
      <t xml:space="preserve">Zigbee Proprietary
</t>
    </r>
    <r>
      <rPr>
        <b/>
        <i/>
        <sz val="10"/>
        <rFont val="Calibri"/>
        <family val="2"/>
        <scheme val="minor"/>
      </rPr>
      <t>(please select from dropdown)</t>
    </r>
  </si>
  <si>
    <t>Other Wireless Communication Between Multiple Control Points</t>
  </si>
  <si>
    <t>Brand</t>
  </si>
  <si>
    <t>Category</t>
  </si>
  <si>
    <t>General Application</t>
  </si>
  <si>
    <t>Primary Use Designation</t>
  </si>
  <si>
    <t>LUNA</t>
  </si>
  <si>
    <t>Classification</t>
  </si>
  <si>
    <t>Reported Light Output</t>
  </si>
  <si>
    <t>Reported Efficacy (AC)</t>
  </si>
  <si>
    <t>Reported Efficacy (DC)</t>
  </si>
  <si>
    <t>Reported Input Wattage</t>
  </si>
  <si>
    <t>Reported Total Harmonic Distortion</t>
  </si>
  <si>
    <t>Reported CCT</t>
  </si>
  <si>
    <t>NEMA Beam Type: 0° - 180°</t>
  </si>
  <si>
    <t>NEMA Beam Type: 90° - 270°</t>
  </si>
  <si>
    <t>UGR Bin</t>
  </si>
  <si>
    <t>Reported Backlight (TM-15 BUG)</t>
  </si>
  <si>
    <t>Reported Uplight (TM-15 BUG)</t>
  </si>
  <si>
    <t>Reported Glare (TM-15 BUG)</t>
  </si>
  <si>
    <t>Reported Beam Angle</t>
  </si>
  <si>
    <t>Sensor Type</t>
  </si>
  <si>
    <t>Integral Control Capability</t>
  </si>
  <si>
    <t>Dimming Capability and Range</t>
  </si>
  <si>
    <t>Wired Communication Protocol</t>
  </si>
  <si>
    <t>Wireless Communication Protocol</t>
  </si>
  <si>
    <t>Field Adjustable Light Output</t>
  </si>
  <si>
    <t>Luminaire Length</t>
  </si>
  <si>
    <t>Field Adjustable Light Distribution</t>
  </si>
  <si>
    <t>Field Adjustable Distribution Type</t>
  </si>
  <si>
    <t>Reported Minimum Input Wattage</t>
  </si>
  <si>
    <t>Reported Maximum Input Wattage</t>
  </si>
  <si>
    <t>Reported Minimum Light Output</t>
  </si>
  <si>
    <t>Reported Maximum Light Output</t>
  </si>
  <si>
    <t>Part Night Dim</t>
  </si>
  <si>
    <t>Photocontrol with Self-Calibrating Astronomic Time Clock</t>
  </si>
  <si>
    <t>Low-end Trim for Vacancy Mode</t>
  </si>
  <si>
    <t>0-10V IEC 60929 Annex E - Single Control Point</t>
  </si>
  <si>
    <t>0-10V ANSI C137 (8V) - Single Control Point</t>
  </si>
  <si>
    <t>0-10V ANSI C137 (9V) - Single Control Point</t>
  </si>
  <si>
    <t>Fwd Phase NEMA SSL 7A - Single Control Point</t>
  </si>
  <si>
    <t>DALI - Single Control Point</t>
  </si>
  <si>
    <t>DALI-2 - Single Control Point</t>
  </si>
  <si>
    <t>D4i - Single Control Point</t>
  </si>
  <si>
    <t>DMX512 - Single Control Point</t>
  </si>
  <si>
    <t>DALI - Multiple Control Points</t>
  </si>
  <si>
    <t>DALI-2 - Multiple Control Points</t>
  </si>
  <si>
    <t>DMX512 - Multiple Control Points</t>
  </si>
  <si>
    <t>BACnet - Multiple Control Points</t>
  </si>
  <si>
    <t>LONworks - Multiple Control Points</t>
  </si>
  <si>
    <t>Modbus - Multiple Control Points</t>
  </si>
  <si>
    <t>BLE MDP v2  - Multiple Control Points</t>
  </si>
  <si>
    <t>BLE SIG Mesh v1 - Multiple Control Points</t>
  </si>
  <si>
    <t>BLE Proprietary - Multiple Control Points</t>
  </si>
  <si>
    <t>4G - Multiple Control Points</t>
  </si>
  <si>
    <t>5G - Multiple Control Points</t>
  </si>
  <si>
    <t>EnOcean - Multiple Control Points</t>
  </si>
  <si>
    <t>Wi-Fi - Multiple Control Points</t>
  </si>
  <si>
    <t>Zigbee Certified Product - Multiple Control Points</t>
  </si>
  <si>
    <t>Zigbee 3 - Multiple Control Points</t>
  </si>
  <si>
    <t>Zigbee Proprietary - Multiple Control Points</t>
  </si>
  <si>
    <t>Sensor Type1</t>
  </si>
  <si>
    <t>Control Capability1</t>
  </si>
  <si>
    <t>GA1</t>
  </si>
  <si>
    <t>For LED Components Only</t>
  </si>
  <si>
    <t>Component Model Number</t>
  </si>
  <si>
    <t>Manufacturer</t>
  </si>
  <si>
    <t>Component Type</t>
  </si>
  <si>
    <t>Max LED Current (mA) used within family</t>
  </si>
  <si>
    <t>Max LED Current within application</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</si>
  <si>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</si>
  <si>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</si>
  <si>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</si>
  <si>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</si>
  <si>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</si>
  <si>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</si>
  <si>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</si>
  <si>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</si>
  <si>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</si>
  <si>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</si>
  <si>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</si>
  <si>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</si>
  <si>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</si>
  <si>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</si>
  <si>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</si>
  <si>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</si>
  <si>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</si>
  <si>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</si>
  <si>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</si>
  <si>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</si>
  <si>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</si>
  <si>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</si>
  <si>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</si>
  <si>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</si>
  <si>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</si>
  <si>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</si>
  <si>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</si>
  <si>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</si>
  <si>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</si>
  <si>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</si>
  <si>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</si>
  <si>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</si>
  <si>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</si>
  <si>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</si>
  <si>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</si>
  <si>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</si>
  <si>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</si>
  <si>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</si>
  <si>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</si>
  <si>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</si>
  <si>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</si>
  <si>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</si>
  <si>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</si>
  <si>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</si>
  <si>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</si>
  <si>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Four Pin-Base Replacement Lamps for CFLs</t>
  </si>
  <si>
    <t>FourPinBaseReplacementLampsForCFLs</t>
  </si>
  <si>
    <t>FourPinBaseReplacementLampsForCFLs_Cat</t>
  </si>
  <si>
    <t>Traffic Sensing;Exterior Photocell;Sensor Receptacle</t>
  </si>
  <si>
    <t>Daylight Sensing;Occupancy Sensing;Multifunction Sensor</t>
  </si>
  <si>
    <t>Traffic Sensing;Exterior Photocell;Occupancy Sensing</t>
  </si>
  <si>
    <t>Daylight Sensing;Multifunction Sensor;Sensor Receptacle</t>
  </si>
  <si>
    <t>GA_Trim</t>
  </si>
  <si>
    <t>GA_Trim_2</t>
  </si>
  <si>
    <t>Exterior Photocell;Sensor Receptacle;Occupancy Sensing</t>
  </si>
  <si>
    <t>Occupancy Sensing;Multifunction Sensor;Sensor Receptacle</t>
  </si>
  <si>
    <t>Low Output</t>
  </si>
  <si>
    <t>LowOutput</t>
  </si>
  <si>
    <t>LowOutput_GA</t>
  </si>
  <si>
    <t>Traffic Sensing;Sensor Receptacle;Occupancy Sensing</t>
  </si>
  <si>
    <t>Daylight Sensing;Occupancy Sensing;Sensor Receptacle</t>
  </si>
  <si>
    <t>Mid Output</t>
  </si>
  <si>
    <t>MidOutput</t>
  </si>
  <si>
    <t>MidOutput_GA</t>
  </si>
  <si>
    <t>Traffic Sensing;Exterior Photocell;Sensor Receptacle;Occupancy Sensing</t>
  </si>
  <si>
    <t>Daylight Sensing;Occupancy Sensing;Multifunction Sensor;Sensor Receptacle</t>
  </si>
  <si>
    <t>High Output</t>
  </si>
  <si>
    <t>HighOutput</t>
  </si>
  <si>
    <t>HighOutput_GA</t>
  </si>
  <si>
    <t>Very High Output</t>
  </si>
  <si>
    <t>VeryHighOutput</t>
  </si>
  <si>
    <t>VeryHighOutput_GA</t>
  </si>
  <si>
    <t>Traffic sensing;Multifunction Sensor</t>
  </si>
  <si>
    <t>Interior Directional</t>
  </si>
  <si>
    <t>InteriorDirectional</t>
  </si>
  <si>
    <t>InteriorDirectional_GA</t>
  </si>
  <si>
    <t>Exterior Photocell;Multifunction Sensor</t>
  </si>
  <si>
    <t>Case Lighting</t>
  </si>
  <si>
    <t>CaseLighting</t>
  </si>
  <si>
    <t>CaseLighting_GA</t>
  </si>
  <si>
    <t>Integral Sensor Receptacle;Multifunction Sensor</t>
  </si>
  <si>
    <t>Troffer</t>
  </si>
  <si>
    <t>Troffer_GA</t>
  </si>
  <si>
    <t>Occupancy sensing;Multifunction Sensor</t>
  </si>
  <si>
    <t>Linear Ambient</t>
  </si>
  <si>
    <t>LinearAmbient</t>
  </si>
  <si>
    <t>LinearAmbient_GA</t>
  </si>
  <si>
    <t>Traffic sensing;Exterior Photocell;Multifunction Sensor</t>
  </si>
  <si>
    <t>High-Bay</t>
  </si>
  <si>
    <t>HighBay</t>
  </si>
  <si>
    <t>HighBay_GA</t>
  </si>
  <si>
    <t>Traffic sensing;Integral Sensor Receptacle;Multifunction Sensor</t>
  </si>
  <si>
    <t>Low-Bay</t>
  </si>
  <si>
    <t>LowBay</t>
  </si>
  <si>
    <t>LowBay_GA</t>
  </si>
  <si>
    <t>Traffic sensing;Occupancy sensing;Multifunction Sensor</t>
  </si>
  <si>
    <t>T8 Four-Foot</t>
  </si>
  <si>
    <t>T8FourFoot</t>
  </si>
  <si>
    <t>T8FourFoot_GA</t>
  </si>
  <si>
    <t>Exterior Photocell;Integral Sensor Receptacle;Multifunction Sensor</t>
  </si>
  <si>
    <t>T5 Four-Foot</t>
  </si>
  <si>
    <t>T5FourFoot</t>
  </si>
  <si>
    <t>T5FourFoot_GA</t>
  </si>
  <si>
    <t>Exterior Photocell;Occupancy sensing;Multifunction Sensor</t>
  </si>
  <si>
    <t>T5HO Four-Foot</t>
  </si>
  <si>
    <t>T5HOFourFoot</t>
  </si>
  <si>
    <t>T5HOFourFoot_GA</t>
  </si>
  <si>
    <t>Integral Sensor Receptacle;Occupancy sensing;Multifunction Sensor</t>
  </si>
  <si>
    <t>T8 Two-Foot</t>
  </si>
  <si>
    <t>T8TwoFoot</t>
  </si>
  <si>
    <t>T8TwoFoot_GA</t>
  </si>
  <si>
    <t>Traffic sensing;Exterior Photocell;Integral Sensor Receptacle;Multifunction Sensor</t>
  </si>
  <si>
    <t>U-Bend Replacement Lamps</t>
  </si>
  <si>
    <t>UBendReplacementLamps</t>
  </si>
  <si>
    <t>UBendReplacementLamps_GA</t>
  </si>
  <si>
    <t>Traffic sensing;Integral Sensor Receptacle;Occupancy sensing;Multifunction Sensor</t>
  </si>
  <si>
    <t>T8 Three-Foot</t>
  </si>
  <si>
    <t>T8ThreeFoot</t>
  </si>
  <si>
    <t>T8ThreeFoot_GA</t>
  </si>
  <si>
    <t>Traffic sensing;Exterior Photocell;Occupancy sensing;Multifunction Sensor</t>
  </si>
  <si>
    <t>T8 Eight-Foot</t>
  </si>
  <si>
    <t>T8EightFoot</t>
  </si>
  <si>
    <t>T8EightFoot_GA</t>
  </si>
  <si>
    <t>Exterior Photocell;Integral Sensor Receptacle;Occupancy sensing;Multifunction Sensor</t>
  </si>
  <si>
    <t>Vertically-Mounted Lamps</t>
  </si>
  <si>
    <t>VerticallyMountedLamps</t>
  </si>
  <si>
    <t>VerticallyMountedLamps_GA</t>
  </si>
  <si>
    <t>Traffic sensing;Exterior Photocell;Integral Sensor Receptacle;Occupancy sensing;Multifunction Sensor</t>
  </si>
  <si>
    <t>Horizontally-Mounted Lamps</t>
  </si>
  <si>
    <t>HorizontallyMountedLamps</t>
  </si>
  <si>
    <t>HorizontallyMountedLamps_GA</t>
  </si>
  <si>
    <t>2G11 Base Replacement Lamps</t>
  </si>
  <si>
    <t>A2G11BaseReplacementLamps</t>
  </si>
  <si>
    <t>A2G11BaseReplacementLamps_GA</t>
  </si>
  <si>
    <t>PUD Control Capability List</t>
  </si>
  <si>
    <t>Primary/Speciality Use Designation</t>
  </si>
  <si>
    <t>PUD_Trim</t>
  </si>
  <si>
    <t>No Control Capability</t>
  </si>
  <si>
    <t>Outdoor Pole/Arm-Mounted Area and Roadway Luminaires</t>
  </si>
  <si>
    <t>OutdoorPoleArmMountedAreaandRoadwayLuminaires</t>
  </si>
  <si>
    <t>LLLC</t>
  </si>
  <si>
    <t>Networked Replacement Lamp</t>
  </si>
  <si>
    <t>Outdoor Pole/Arm-Mounted Decorative Luminaires</t>
  </si>
  <si>
    <t>OutdoorPoleArmMountedDecorativeLuminaires</t>
  </si>
  <si>
    <t>Energy Monitoring</t>
  </si>
  <si>
    <t>Outdoor Full-Cutoff Wall-Mounted Area Luminaires</t>
  </si>
  <si>
    <t>OutdoorFullCutoffWallMountedAreaLuminaires</t>
  </si>
  <si>
    <t>High End Trim</t>
  </si>
  <si>
    <t>Outdoor Non-Cutoff and Semi-Cutoff Wall-Mounted Area Luminaires</t>
  </si>
  <si>
    <t>OutdoorNonCutoffandSemiCutoffWallMountedAreaLuminaires</t>
  </si>
  <si>
    <t>LLLC; Energy Monitoring</t>
  </si>
  <si>
    <t>Bollards</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</si>
  <si>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</si>
  <si>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</si>
  <si>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</si>
  <si>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</si>
  <si>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</si>
  <si>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</si>
  <si>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</si>
  <si>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</si>
  <si>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</si>
  <si>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</si>
  <si>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LLLC; Energy Monitoring; High End Trim</t>
  </si>
  <si>
    <t>Landscape/Accent Flood and Spot Luminaires</t>
  </si>
  <si>
    <t>LandscapeAccentFloodandSpotLuminaires</t>
  </si>
  <si>
    <t>Networked Replacement Lamp; LLLC</t>
  </si>
  <si>
    <t>Architectural Flood and Spot Luminaires</t>
  </si>
  <si>
    <t>ArchitecturalFloodandSpotLuminaires</t>
  </si>
  <si>
    <t>Stairwell and Passageway Luminaires</t>
  </si>
  <si>
    <t>StairwellandPassagewayLuminaires</t>
  </si>
  <si>
    <t>Wall-Wash Luminaires</t>
  </si>
  <si>
    <t>WallWashLuminaires</t>
  </si>
  <si>
    <t>Track or Mono-Point Directional Luminaires</t>
  </si>
  <si>
    <t>TrackorMonoPointDirectionalLuminaires</t>
  </si>
  <si>
    <t>Networked Replacement Lamp; Energy Monitoring; High End Trim</t>
  </si>
  <si>
    <t>Vertical Refrigerated Case Luminaires</t>
  </si>
  <si>
    <t>VerticalRefrigeratedCaseLuminaires</t>
  </si>
  <si>
    <t>Networked Replacement Lamp; Energy Monitoring; LLLC</t>
  </si>
  <si>
    <t>Horizontal Refrigerated Case Luminaires</t>
  </si>
  <si>
    <t>HorizontalRefrigeratedCaseLuminaires</t>
  </si>
  <si>
    <t>Networked Replacement Lamp; High End Trim: LLLC</t>
  </si>
  <si>
    <t>Display Case Luminaires</t>
  </si>
  <si>
    <t>DisplayCaseLuminaires</t>
  </si>
  <si>
    <t>Networked Replacement Lamp; Energy Monitoring; High End Trim; LLLC</t>
  </si>
  <si>
    <t>2x2 Luminaires for Ambient Lighting of Interior Commercial Spaces</t>
  </si>
  <si>
    <t>A2x2LuminairesforAmbientLightingofInteriorCommercialSpaces</t>
  </si>
  <si>
    <t>1x4 Luminaires for Ambient Lighting of Interior Commercial Spaces</t>
  </si>
  <si>
    <t>A1x4LuminairesforAmbientLightingofInteriorCommercialSpaces</t>
  </si>
  <si>
    <t>2x4 Luminaires for Ambient Lighting of Interior Commercial Spaces</t>
  </si>
  <si>
    <t>A2x4LuminairesforAmbientLightingofInteriorCommercialSpaces</t>
  </si>
  <si>
    <t>Gen App PUD List</t>
  </si>
  <si>
    <t>Direct Linear Ambient Luminaires</t>
  </si>
  <si>
    <t>DirectLinearAmbientLuminaires</t>
  </si>
  <si>
    <t>Linear Ambient Luminaires w/ Indirect component</t>
  </si>
  <si>
    <t>LinearAmbientLuminaireswIndirectcomponent</t>
  </si>
  <si>
    <t>High-Bay Luminaires for Commercial and Industrial Buildings</t>
  </si>
  <si>
    <t>Low-Bay Luminaires for Commercial and Industrial Buildings</t>
  </si>
  <si>
    <t>Replacement Lamps (Plug and Play) (UL Type A)</t>
  </si>
  <si>
    <t>HighBayLuminairesforCommercialandIndustrialBuildings</t>
  </si>
  <si>
    <t>High-Bay Aisle Luminaires</t>
  </si>
  <si>
    <t>Retrofit Kits for Low-Bay Luminaires for Commercial and Industrial Buildings</t>
  </si>
  <si>
    <t>Internal Driver/Line Voltage (UL Type B) Lamps</t>
  </si>
  <si>
    <t>LowBayLuminairesforCommercialandIndustrialBuildings</t>
  </si>
  <si>
    <t>Specialty: Double Wall-Wash</t>
  </si>
  <si>
    <t>Retrofit Kits for Direct Linear Ambient Luminaires</t>
  </si>
  <si>
    <t>Retrofit Kits for High-Bay Luminaires for Commercial and Industrial Buildings</t>
  </si>
  <si>
    <t>Replacement Lamps for Low-Bay Luminaires (Type B)</t>
  </si>
  <si>
    <t>1-lamp External Driver (UL Type C) Lamps</t>
  </si>
  <si>
    <t>2-lamp External Driver (UL Type C) Lamps</t>
  </si>
  <si>
    <t>HighBayAisleLuminaires</t>
  </si>
  <si>
    <t>Specialty: Other</t>
  </si>
  <si>
    <t>Linear Retrofit Kits for 2x2 Luminaires</t>
  </si>
  <si>
    <t>Specialty: Direct Linear Ambient Luminaires Wider than 12 inches</t>
  </si>
  <si>
    <t>Replacement Lamps for High-Bay Luminaires (Type B)</t>
  </si>
  <si>
    <t>Replacement Lamps for Low-Bay Luminaires (Type C)</t>
  </si>
  <si>
    <t>3-lamp External Driver (UL Type C) Lamps</t>
  </si>
  <si>
    <t>Retrofit Kits for Outdoor Pole/Arm-Mounted Area and Roadway Luminaires</t>
  </si>
  <si>
    <t>RetrofitKitsforOutdoorPoleArmMountedAreaandRoadwayLuminaires</t>
  </si>
  <si>
    <t>Integrated Retrofit Kits for 2x2 Luminaires</t>
  </si>
  <si>
    <t>Specialty: Hazardous Direct Linear Ambient Luminaires</t>
  </si>
  <si>
    <t>Replacement Lamps for High-Bay Luminaires (Type C)</t>
  </si>
  <si>
    <t>Specialty: Indoor Flood</t>
  </si>
  <si>
    <t>Dual Mode Internal Driver (UL Type A and Type B)</t>
  </si>
  <si>
    <t>Retrofit Kits for Outdoor Pole/Arm-Mounted Decorative Luminaires</t>
  </si>
  <si>
    <t>RetrofitKitsforOutdoorPoleArmMountedDecorativeLuminaires</t>
  </si>
  <si>
    <t>Linear Retrofit Kits for 1x4 Luminaires</t>
  </si>
  <si>
    <t>Specialty: Hazardous Environment High-Bay</t>
  </si>
  <si>
    <t>4-lamp External Driver (UL Type C) Lamps</t>
  </si>
  <si>
    <t>Retrofit Kits for Large Outdoor Pole/Arm-Mounted Area and Roadway Luminaires</t>
  </si>
  <si>
    <t>RetrofitKitsforLargeOutdoorPoleArmMountedAreaandRoadwayLuminaires</t>
  </si>
  <si>
    <t>Integrated Retrofit Kits for 1x4 Luminaires</t>
  </si>
  <si>
    <t>Specialty: Indirect High-Bay</t>
  </si>
  <si>
    <t>6-lamp External Driver (UL Type C) Lamps</t>
  </si>
  <si>
    <t>Retrofit Kits for Outdoor Full-Cutoff Wall-Mounted Area Luminaires</t>
  </si>
  <si>
    <t>RetrofitKitsforOutdoorFullCutoffWallMountedAreaLuminaires</t>
  </si>
  <si>
    <t>Linear Retrofit Kits for 2x4 Luminaires</t>
  </si>
  <si>
    <t>Retrofit Kits for Parking Garage Luminaires</t>
  </si>
  <si>
    <t>RetrofitKitsforParkingGarageLuminaires</t>
  </si>
  <si>
    <t>Integrated Retrofit Kits for 2x4 Luminaires</t>
  </si>
  <si>
    <t>Retrofit Kits for Fuel Pump Canopy Luminaires</t>
  </si>
  <si>
    <t>RetrofitKitsforFuelPumpCanopyLuminaires</t>
  </si>
  <si>
    <t>Specialty: 1x1 Luminaires for Ambient Lighting of Interior Commercial Spaces</t>
  </si>
  <si>
    <t>Replacement Lamps for Outdoor Pole/Arm-Mounted Area and Roadway Luminaires (Type B)</t>
  </si>
  <si>
    <t>ReplacementLampsforOutdoorPoleArmMountedAreaandRoadwayLuminairesTypeB</t>
  </si>
  <si>
    <t>Specialty: 1x2 Luminaires for Ambient Lighting of Interior Commercial Spaces</t>
  </si>
  <si>
    <t>Replacement Lamps for Outdoor Pole/Arm-Mounted Area and Roadway Luminaires (Type C)</t>
  </si>
  <si>
    <t>ReplacementLampsforOutdoorPoleArmMountedAreaandRoadwayLuminairesTypeC</t>
  </si>
  <si>
    <t>Specialty: Specialty Dimension Troffers</t>
  </si>
  <si>
    <t>Replacement Lamps for Outdoor Pole/Arm-Mounted Decorative Luminaires (Type B)</t>
  </si>
  <si>
    <t>ReplacementLampsforOutdoorPoleArmMountedDecorativeLuminairesTypeB</t>
  </si>
  <si>
    <t>Replacement Lamps for Outdoor Pole/Arm-Mounted Decorative Luminaires (Type C)</t>
  </si>
  <si>
    <t>ReplacementLampsforOutdoorPoleArmMountedDecorativeLuminairesTypeC</t>
  </si>
  <si>
    <t>Replacement Lamps for Outdoor Full-Cutoff Wall-Mounted Area Luminaires (Type B)</t>
  </si>
  <si>
    <t>ReplacementLampsforOutdoorFullCutoffWallMountedAreaLuminairesTypeB</t>
  </si>
  <si>
    <t>Replacement Lamps for Outdoor Full-Cutoff Wall-Mounted Area Luminaires (Type C)</t>
  </si>
  <si>
    <t>ReplacementLampsforOutdoorFullCutoffWallMountedAreaLuminairesTypeC</t>
  </si>
  <si>
    <t>Replacement Lamps for Parking Garage Luminaires (Type B)</t>
  </si>
  <si>
    <t>ReplacementLampsforParkingGarageLuminairesTypeB</t>
  </si>
  <si>
    <t>Replacement Lamps for Parking Garage Luminaires (Type C)</t>
  </si>
  <si>
    <t>ReplacementLampsforParkingGarageLuminairesTypeC</t>
  </si>
  <si>
    <t>Replacement Lamps for Fuel Pump Canopy Luminaires (Type B)</t>
  </si>
  <si>
    <t>ReplacementLampsforFuelPumpCanopyLuminairesTypeB</t>
  </si>
  <si>
    <t>Replacement Lamps for Fuel Pump Canopy Luminaires (Type C)</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</si>
  <si>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</si>
  <si>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</si>
  <si>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</si>
  <si>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</si>
  <si>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</si>
  <si>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</si>
  <si>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</si>
  <si>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</si>
  <si>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Specialty: Canopy Lighting</t>
  </si>
  <si>
    <t>RetrofitKitsforHighBayLuminairesforCommercialandIndustrialBuildings</t>
  </si>
  <si>
    <t>Specialty: Directional Fuel Pump Canopy Luminaires</t>
  </si>
  <si>
    <t>RetrofitKitsforLowBayLuminairesforCommercialandIndustrialBuildings</t>
  </si>
  <si>
    <t>Specialty: Hazardous Area Lighting</t>
  </si>
  <si>
    <t>ReplacementLampsforHighBayLuminairesTypeB</t>
  </si>
  <si>
    <t>Specialty: Hazardous Flood and Spot Luminaires</t>
  </si>
  <si>
    <t>ReplacementLampsforHighBayLuminairesTypeC</t>
  </si>
  <si>
    <t>Specialty: Hazardous Outdoor Pole/Arm-Mounted Area and Roadway Luminaires</t>
  </si>
  <si>
    <t>ReplacementLampsforLowBayLuminairesTypeB</t>
  </si>
  <si>
    <t>Specialty: Hazardous Wall Mounted Luminaire</t>
  </si>
  <si>
    <t>ReplacementLampsforLowBayLuminairesTypeC</t>
  </si>
  <si>
    <t>Specialty: Indirect Fuel Pump Canopy</t>
  </si>
  <si>
    <t>ReplacementLampsPlugandPlayULTypeA</t>
  </si>
  <si>
    <t>Specialty: Natatorium Lighting</t>
  </si>
  <si>
    <t>InternalDriverLineVoltageULTypeBLamps</t>
  </si>
  <si>
    <t>Specialty: Non-Cutoff Wall-Pack</t>
  </si>
  <si>
    <t>A1lampExternalDriverULTypeCLamps</t>
  </si>
  <si>
    <t>Specialty: Soffit Lighting</t>
  </si>
  <si>
    <t>A2lampExternalDriverULTypeCLamps</t>
  </si>
  <si>
    <t>Specialty: Specialty Flood</t>
  </si>
  <si>
    <t>A3lampExternalDriverULTypeCLamps</t>
  </si>
  <si>
    <t>Specialty: Sports Flood</t>
  </si>
  <si>
    <t>A4lampExternalDriverULTypeCLamps</t>
  </si>
  <si>
    <t>Specialty: Transportation</t>
  </si>
  <si>
    <t>A6lampExternalDriverULTypeCLamps</t>
  </si>
  <si>
    <t>Specialty: Tunnel Lighting</t>
  </si>
  <si>
    <t>DualModeInternalDriverULTypeAandTypeB</t>
  </si>
  <si>
    <t>Specialty: Wall Grazing/Slicing</t>
  </si>
  <si>
    <t>Specialty1x1LuminairesforAmbientLightingofInteriorCommercialSpaces</t>
  </si>
  <si>
    <t>Specialty1x2LuminairesforAmbientLightingofInteriorCommercialSpaces</t>
  </si>
  <si>
    <t>SpecialtyCanopyLighting</t>
  </si>
  <si>
    <t>SpecialtyDirectLinearAmbientLuminairesWiderthan12inches</t>
  </si>
  <si>
    <t>Category Gen App List</t>
  </si>
  <si>
    <t>SpecialtyDirectionalFuelPumpCanopyLuminaires</t>
  </si>
  <si>
    <t>PleaseSelectFromDropDown_Cat</t>
  </si>
  <si>
    <t>SpecialtyDoubleWallWash</t>
  </si>
  <si>
    <t>Please select from dropdown</t>
  </si>
  <si>
    <t>SpecialtyHazardousAreaLighting</t>
  </si>
  <si>
    <t>SpecialtyHazardousDirectLinearAmbientLuminaires</t>
  </si>
  <si>
    <t>SpecialtyHazardousEnvironmentHighBay</t>
  </si>
  <si>
    <t>Specialty: Hazardous Environment Low-Bay</t>
  </si>
  <si>
    <t>SpecialtyHazardousEnvironmentLowBay</t>
  </si>
  <si>
    <t>SpecialtyHazardousFloodandSpotLuminaires</t>
  </si>
  <si>
    <t>SpecialtyHazardousOutdoorPoleArmMountedAreaandRoadwayLuminaires</t>
  </si>
  <si>
    <t>SpecialtyHazardousWallMountedLuminaire</t>
  </si>
  <si>
    <t>SpecialtyIndirectFuelPumpCanopy</t>
  </si>
  <si>
    <t>SpecialtyIndirectHighBay</t>
  </si>
  <si>
    <t>SpecialtyIndoorFlood</t>
  </si>
  <si>
    <t>Specialty: Metric Troffer</t>
  </si>
  <si>
    <t>SpecialtyMetricTroffer</t>
  </si>
  <si>
    <t>SpecialtyNatatoriumLighting</t>
  </si>
  <si>
    <t>SpecialtyNonCutoffWallPack</t>
  </si>
  <si>
    <t>SpecialtySoffitLighting</t>
  </si>
  <si>
    <t>SpecialtySpecialtyDimensionTroffers</t>
  </si>
  <si>
    <t>SpecialtySpecialtyFlood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</si>
  <si>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</si>
  <si>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</si>
  <si>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</si>
  <si>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</si>
  <si>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</si>
  <si>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</si>
  <si>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</si>
  <si>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</si>
  <si>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</si>
  <si>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</si>
  <si>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</si>
  <si>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</si>
  <si>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</si>
  <si>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</si>
  <si>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</si>
  <si>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</si>
  <si>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Not Dimmable</t>
  </si>
  <si>
    <t>Stepped Dimmable</t>
  </si>
  <si>
    <t>Continuous Dimming above 10%</t>
  </si>
  <si>
    <t>Continuous Dimming to 10% or below</t>
  </si>
  <si>
    <t>No Wired Communication Protocol</t>
  </si>
  <si>
    <t>0-10V Analog</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</si>
  <si>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</si>
  <si>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</si>
  <si>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</si>
  <si>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</si>
  <si>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</si>
  <si>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</si>
  <si>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</si>
  <si>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</si>
  <si>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</si>
  <si>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</si>
  <si>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</si>
  <si>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</si>
  <si>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</si>
  <si>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</si>
  <si>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</si>
  <si>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</si>
  <si>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</si>
  <si>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</si>
  <si>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</si>
  <si>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</si>
  <si>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</si>
  <si>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</si>
  <si>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</si>
  <si>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</si>
  <si>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</si>
  <si>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</si>
  <si>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</si>
  <si>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</si>
  <si>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</si>
  <si>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Sensor Receptacle Standard (LUNA)</t>
  </si>
  <si>
    <t>NEMA 5-pin</t>
  </si>
  <si>
    <t>NEMA 7-pin</t>
  </si>
  <si>
    <t>Zhaga Book 18</t>
  </si>
  <si>
    <t>NEMA 5-pin, NEMA 7-Pin</t>
  </si>
  <si>
    <t>NEMA 5-pin, Zhaga Book 18</t>
  </si>
  <si>
    <t>NEMA 7-Pin, Zhaga Book 18</t>
  </si>
  <si>
    <t>NEMA 5-pin, NEMA 7-Pin, Zhaga Book 18</t>
  </si>
  <si>
    <t>Date</t>
  </si>
  <si>
    <t>Name</t>
  </si>
  <si>
    <t>Version</t>
  </si>
  <si>
    <t>Change Type</t>
  </si>
  <si>
    <t>Notes</t>
  </si>
  <si>
    <t>Erin Walling</t>
  </si>
  <si>
    <t>Verified all data validation  in the reported performance table references data in Master List tab. Deleted rows 6-67 on reported performance table tab. Added additional header row on both tabs and hid row. Added data validation for header rows on both tabs to prevent user changes. Added version history in hidden cell A6 on reported performance table tab. Verified all relevant formulas in the help text column. Removed "specialty: other" from PUD drop down.</t>
  </si>
  <si>
    <t>Added help text above driver model number column in the RPT tab</t>
  </si>
  <si>
    <t>Added defined name for 1 lamp Type C controls capability so drop down works correctly in RPT tab</t>
  </si>
  <si>
    <t>Updated cell A4 header in component tab to "Component Model Number" - underlying column name is the same (cell A5)</t>
  </si>
  <si>
    <t>Changed enumerated options for outdoor and indoor to include luminaires, added data validation to gen app based on category, added specialty: Other and specialty: Hazardous Area Lighting to PUDs, removed note above PUD column regarding emailing applications@, removed N/A option from Nema beam angle and added note above "For Flood and Spot lights only", added conditional formatting to luminaire length column, added conditional formatting to Reported Efficacy (DC) column, added instructions to components tab that driver model numbers must exactly match.</t>
  </si>
  <si>
    <t>Removed placeholders from macros. Added formula to instructions header for cat, gen app, and pud to check if data entered is incorrect and to populate with instructions if so. Formatted font and size for first two columns.</t>
  </si>
  <si>
    <t>Completed updated master list to clean up named formulas and unnecessary data. Formatted all data in master list to be named formulas instead of tables. Added more conditional formatting to grey out columns that are not necessary until a certain selection is made. Updated components tab to create similar formatting as RPT table with variable data in columns 1-8. Added conditional formatting to components max LED column. Added help text to RPT tab to mirror current application form.</t>
  </si>
  <si>
    <t>Added column V for LED Model Number. Updated sig dig macros to align with new columns</t>
  </si>
  <si>
    <t>Deleted rows to 2000. Added error message if all required columns are not filled out. Added data validation to check no duplicate models with same PUD and brand. Added "please select from dropdown" in column header for all enumerated options.</t>
  </si>
  <si>
    <t>Updated Header names per SOEP. Added formulas to auto populate components tab. Reduced components list down to 100</t>
  </si>
  <si>
    <t>Added data validation to luminaire length field (0-100). Added data validation in reported wattage, default wattage, default light output, min/max wattage, min/max light output to prevent negative values.</t>
  </si>
  <si>
    <t>Removed component quantity to 5 per line</t>
  </si>
  <si>
    <t>Removed component info in internal data sheet and related formulas in component tab</t>
  </si>
  <si>
    <t>Updated formatting per DLC input</t>
  </si>
  <si>
    <t>Updated formula for error message to fill out all columns to remove optical code. Updated data validation for LED drive current</t>
  </si>
  <si>
    <t>Added LUNA columns and data, added filters to headers</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</si>
  <si>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column X of the Reported Performance Table.
3 - LED model numbers listed below must exactly match LED model numbers listed in column W of the Reported Performance Table.</t>
    </r>
  </si>
  <si>
    <t>Indirect Sensor/PUD Information</t>
  </si>
  <si>
    <t>Added additional instructions to not skip rows. Updated PUD, gen app, category logic to only show available PUDs</t>
  </si>
  <si>
    <t>PUD1</t>
  </si>
  <si>
    <t>LowOutput_GAOutdoorLuminaires_Cat</t>
  </si>
  <si>
    <t>LowOutput_GAOutdoorRetrofitKit_Cat</t>
  </si>
  <si>
    <t>MidOutput_GAOutdoorRetrofitKit_Cat</t>
  </si>
  <si>
    <t>HighOutput_GAOutdoorRetrofitKit_Cat</t>
  </si>
  <si>
    <t>LowOutput_GAMogulE39ScrewBaseReplacementsforHIDLamps_Cat</t>
  </si>
  <si>
    <t>MidOutput_GAMogulE39ScrewBaseReplacementsforHIDLamps_Cat</t>
  </si>
  <si>
    <t>HighOutput_GAMogulE39ScrewBaseReplacementsforHIDLamps_Cat</t>
  </si>
  <si>
    <t>VeryHighOutput_GAOutdoorRetrofitKit_Cat</t>
  </si>
  <si>
    <t>VeryHighOutput_GAMogulE39ScrewBaseReplacementsforHIDLamps_Cat</t>
  </si>
  <si>
    <t>CaseLighting_GAIndoorLuminaires_Cat</t>
  </si>
  <si>
    <t>InteriorDirectional_GAIndoorLuminaires_Cat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</si>
  <si>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</si>
  <si>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</si>
  <si>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</si>
  <si>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</si>
  <si>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</si>
  <si>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</si>
  <si>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</si>
  <si>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</si>
  <si>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</si>
  <si>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</si>
  <si>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</si>
  <si>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</si>
  <si>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</si>
  <si>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</si>
  <si>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</si>
  <si>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</si>
  <si>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</si>
  <si>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A2G11BaseReplacementLamps_GAFourPinBaseReplacementLampsForCFLs_Cat</t>
  </si>
  <si>
    <t>HorizontallyMountedLamps_GAFourPinBaseReplacementLampsForCFLs_Cat</t>
  </si>
  <si>
    <t>VerticallyMountedLamps_GAFourPinBaseReplacementLampsForCFLs_Cat</t>
  </si>
  <si>
    <t>MidOutput_GAOutdoorLuminaires_Cat</t>
  </si>
  <si>
    <t>HighOutput_GAOutdoorLuminaires_Cat</t>
  </si>
  <si>
    <t>VeryHighOutput_GAOutdoorLuminaires_Cat</t>
  </si>
  <si>
    <t xml:space="preserve">Added new specialty hazardous environment low bay PUD. Added Speciality Flood to interior directional Gen App. Added specialty metric troffer to troffer Gen App. Removed Landscape from mid, high, and very high output Gen App. Removed Specialty Flood from Low, Mid, High, and Very High output outdoor </t>
  </si>
  <si>
    <t>LUNA-eligible</t>
  </si>
  <si>
    <t>LUNA Text</t>
  </si>
  <si>
    <t>Please ensure this value is specifically stated in your spec sheet or other customer-facing product documentation.</t>
  </si>
  <si>
    <t>Specialty: Indirect Low-Bay</t>
  </si>
  <si>
    <t xml:space="preserve">Added Specialty: Indirect Low-Bay, updated with LUNA formatting, including all D+R changes, conditionall formatting and data validation for certain LUNA columns, including FALD, CCT, Uplight ratings. Updated instructions per tech team for certain columns including FALD and controllability. </t>
  </si>
  <si>
    <t>SpecialtyIndirectLowBay</t>
  </si>
  <si>
    <t>LUNA?</t>
  </si>
  <si>
    <t>Yes_No</t>
  </si>
  <si>
    <t>FALD</t>
  </si>
  <si>
    <t>LUNA CCT</t>
  </si>
  <si>
    <t>CCT</t>
  </si>
  <si>
    <t>LUNA BUG Ratings</t>
  </si>
  <si>
    <t>OutdoorPoleArmMountedDecorativeURating</t>
  </si>
  <si>
    <t>OutdoorPoleArmMountedAreaAndRoadwayURating</t>
  </si>
  <si>
    <t>OutdoorFullCutoffWallMountedAreaURating</t>
  </si>
  <si>
    <t>BollardsURating</t>
  </si>
  <si>
    <t>FuelPumpCanopyURating</t>
  </si>
  <si>
    <t>SpecialtyHazardousAreaURating</t>
  </si>
  <si>
    <t>SpecialtyHazardousOutdoorPoleArmMountedAreaAndRoadwayURating</t>
  </si>
  <si>
    <t>SpecialtyHazardousWallMountedURating</t>
  </si>
  <si>
    <t>SpecialtyCanopyLightingURating</t>
  </si>
  <si>
    <t>SpecialtyDirectionalFuelPumpCanopyURating</t>
  </si>
  <si>
    <t>SpecialtyTransportationURating</t>
  </si>
  <si>
    <t>LUNA Bug Rating</t>
  </si>
  <si>
    <t>LUNA U Rating</t>
  </si>
  <si>
    <t>Product ID</t>
  </si>
  <si>
    <t>Please ensure that mounting structures are present as either an option or accessory within the model number field.</t>
  </si>
  <si>
    <t>Dimming Capability</t>
  </si>
  <si>
    <t>Wired Communication for a Single Control Point - Table 8 of LUNA specification</t>
  </si>
  <si>
    <t>Wired Communication Between Multiple Control Points - Table 10 of LUNA specification</t>
  </si>
  <si>
    <t>Wireless Communication Between Multiple Control Points - Table 10 of LUNA specification</t>
  </si>
  <si>
    <t>0-10V IEC 60929 Annex E</t>
  </si>
  <si>
    <t>0-10V ANSI C137 (8V)</t>
  </si>
  <si>
    <t>0-10V ANSI C137 (9V)</t>
  </si>
  <si>
    <t>All Three Yes?</t>
  </si>
  <si>
    <t>Please ensure the selection(s) in these sections are specific to the model number in each row.</t>
  </si>
  <si>
    <t>Please leave blank if not applicable.</t>
  </si>
  <si>
    <t>S-ABC123</t>
  </si>
  <si>
    <t>S-ABC456</t>
  </si>
  <si>
    <t>S-DEF123</t>
  </si>
  <si>
    <t>S-DEF456</t>
  </si>
  <si>
    <t>Brand 1</t>
  </si>
  <si>
    <t>ABC-123-[10,DALI]-FHA-[All Colors]</t>
  </si>
  <si>
    <t>T3</t>
  </si>
  <si>
    <t>LED-50-123</t>
  </si>
  <si>
    <t>DRV-ATG1</t>
  </si>
  <si>
    <t>ABC-123-10-[Blank,N7,P]-[All Mountings except Y]-[All Colors]</t>
  </si>
  <si>
    <t>ABC-123-10-[All Sensor Options except Bi50]-[AA,FHA]-[All Colors]</t>
  </si>
  <si>
    <t>NEWMODEL-ABC-123-[10,DALI]-FHA-[All Colors]</t>
  </si>
  <si>
    <t>NEWMODEL-ABC-123-10-[Blank,N7,P]-[All Mountings except Y]-[All Colors]</t>
  </si>
  <si>
    <t>NEWMODEL-ABC-123-10-[Blank, P]-[AA,FHA]-[All Colors]</t>
  </si>
  <si>
    <t>NEWMODEL-ABC-123-10-[All Sensor Options except Bi50]-[AA,FHA]-[All Colors]</t>
  </si>
  <si>
    <r>
      <rPr>
        <b/>
        <sz val="24"/>
        <color rgb="FFFF0000"/>
        <rFont val="Calibri"/>
        <family val="2"/>
        <scheme val="minor"/>
      </rPr>
      <t>EXAMPLE</t>
    </r>
    <r>
      <rPr>
        <b/>
        <sz val="24"/>
        <color theme="1"/>
        <rFont val="Calibri"/>
        <family val="2"/>
        <scheme val="minor"/>
      </rPr>
      <t xml:space="preserve"> Ordering Code/Model Number Breakdown</t>
    </r>
  </si>
  <si>
    <t>This sheet describes the ordering code and model number breakdown for the example reported performance table on the next tab. Please note similar detail should appear in the spec sheet and/or supplemental customer-facing documentation provided with an application.</t>
  </si>
  <si>
    <t>Example ordering code:</t>
  </si>
  <si>
    <t>Luminaire Series Name</t>
  </si>
  <si>
    <t xml:space="preserve">- </t>
  </si>
  <si>
    <t>Lumen Package</t>
  </si>
  <si>
    <t>Dimming Type</t>
  </si>
  <si>
    <t>Wireless Communication*</t>
  </si>
  <si>
    <t>-</t>
  </si>
  <si>
    <t>Sensor Options</t>
  </si>
  <si>
    <t>Mountings</t>
  </si>
  <si>
    <t>Color</t>
  </si>
  <si>
    <t>Accessories</t>
  </si>
  <si>
    <t>ABC - ABC Series Area Lighting</t>
  </si>
  <si>
    <t>1 - 5000 lumens</t>
  </si>
  <si>
    <t>1 - 2200K</t>
  </si>
  <si>
    <t>1 - T1 optics</t>
  </si>
  <si>
    <t>10 - 0-10V Analog dimming</t>
  </si>
  <si>
    <t>Blank - No wireless communication</t>
  </si>
  <si>
    <t>Blank - NEMA 5-pin socket</t>
  </si>
  <si>
    <t>Y - Pivoting Yoke Mount</t>
  </si>
  <si>
    <t>WHT - White</t>
  </si>
  <si>
    <t>HSS - House-side shield (black)</t>
  </si>
  <si>
    <t>2- 10,000 lumens</t>
  </si>
  <si>
    <t>2 - 2700K</t>
  </si>
  <si>
    <t>2 - T2 optics</t>
  </si>
  <si>
    <t>DALI - DALI driver</t>
  </si>
  <si>
    <t>BLT - Bluetooth Mesh (SIG Mesh v2)</t>
  </si>
  <si>
    <t>N7 - NEMA 7-pin socket</t>
  </si>
  <si>
    <t>AA - Adjustable Arm (allows tilt of up to 10 degrees from horizontal)</t>
  </si>
  <si>
    <t>BLK - Black</t>
  </si>
  <si>
    <t>HSSW-House-side shield (white)</t>
  </si>
  <si>
    <t>3 - 3000K</t>
  </si>
  <si>
    <t>3 - T3 optics</t>
  </si>
  <si>
    <t>DALI2 - DALI2 driver</t>
  </si>
  <si>
    <t>WF - Wifi, IEEE 802.11</t>
  </si>
  <si>
    <t>M - Motion Sensor</t>
  </si>
  <si>
    <t>FHA - Fixed Horizontal Arm</t>
  </si>
  <si>
    <t>BRZ - Bronze</t>
  </si>
  <si>
    <t>4 - 4000K</t>
  </si>
  <si>
    <t>4 - T4 Optics</t>
  </si>
  <si>
    <t>D4i</t>
  </si>
  <si>
    <t>ZGB - Zigbee Certified Product</t>
  </si>
  <si>
    <t>T - Traffic Sensor</t>
  </si>
  <si>
    <t>5 - 5000K</t>
  </si>
  <si>
    <t>5 - T5 Square Optics</t>
  </si>
  <si>
    <t>Bi50 - Bi-level dimming down to 50%</t>
  </si>
  <si>
    <t>*note all wireless communication options allow High-End Trim, Energy  Monitoring, and Low-end Trim for vacancy sensing</t>
  </si>
  <si>
    <t>P - Photocell (no self-calibration)</t>
  </si>
  <si>
    <t>MLT - Multi-function sensor with Traffic and Daylight sensing capabilities</t>
  </si>
  <si>
    <t>Bi50 - Bi-Level switching down to 50%</t>
  </si>
  <si>
    <t>PC - Dusk-to-dawn timer</t>
  </si>
  <si>
    <r>
      <rPr>
        <b/>
        <sz val="24"/>
        <color rgb="FFFF0000"/>
        <rFont val="Calibri"/>
        <family val="2"/>
        <scheme val="minor"/>
      </rPr>
      <t>EXAMPLE</t>
    </r>
    <r>
      <rPr>
        <b/>
        <sz val="24"/>
        <color theme="1"/>
        <rFont val="Calibri"/>
        <family val="2"/>
        <scheme val="minor"/>
      </rPr>
      <t xml:space="preserve"> SSL and LUNA OEM Update App Excel Form</t>
    </r>
  </si>
  <si>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 xml:space="preserve">4 </t>
    </r>
    <r>
      <rPr>
        <sz val="11"/>
        <color theme="1"/>
        <rFont val="Calibri"/>
        <family val="2"/>
        <scheme val="minor"/>
      </rPr>
      <t>- Please ensure the selection in all columns are specific to the model number in each row.</t>
    </r>
  </si>
  <si>
    <t>v3.2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</si>
</sst>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29"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sz val="10"/>
      <color rgb="FFFF0000"/>
      <name val="Arial"/>
      <family val="2"/>
    </font>
    <font>
      <sz val="11"/>
      <color rgb="FF000000"/>
      <name val="Calibri"/>
      <family val="2"/>
    </font>
    <font>
      <b/>
      <sz val="14"/>
      <color theme="1"/>
      <name val="Calibri"/>
      <family val="2"/>
      <scheme val="minor"/>
    </font>
    <font>
      <sz val="18"/>
      <color rgb="FFFF0000"/>
      <name val="Calibri"/>
      <family val="2"/>
      <scheme val="minor"/>
    </font>
    <font>
      <b/>
      <sz val="12"/>
      <name val="Calibri"/>
      <family val="2"/>
      <scheme val="minor"/>
    </font>
    <font>
      <b/>
      <sz val="26"/>
      <name val="Calibri"/>
      <family val="2"/>
      <scheme val="minor"/>
    </font>
    <font>
      <b/>
      <sz val="12"/>
      <color theme="1"/>
      <name val="Calibri"/>
      <family val="2"/>
      <scheme val="minor"/>
    </font>
    <font>
      <u/>
      <sz val="16"/>
      <name val="Calibri"/>
      <family val="2"/>
      <scheme val="minor"/>
    </font>
    <font>
      <sz val="12"/>
      <color theme="1"/>
      <name val="Calibri"/>
      <family val="2"/>
      <scheme val="minor"/>
    </font>
    <font>
      <b/>
      <sz val="24"/>
      <color rgb="FFFF0000"/>
      <name val="Calibri"/>
      <family val="2"/>
      <scheme val="minor"/>
    </font>
    <font>
      <b/>
      <i/>
      <sz val="11"/>
      <color theme="1"/>
      <name val="Calibri"/>
      <family val="2"/>
      <scheme val="minor"/>
    </font>
    <font>
      <b/>
      <u/>
      <sz val="11"/>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9" tint="0.749992370372631"/>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rgb="FFFF993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239">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0" fillId="5" borderId="5" xfId="0" applyFill="1" applyBorder="1" applyAlignment="1" applyProtection="1">
      <alignment vertical="top" wrapText="1"/>
      <protection locked="0"/>
    </xf>
    <xf numFmtId="0" fontId="6" fillId="5" borderId="5" xfId="0" applyFont="1" applyFill="1" applyBorder="1" applyAlignment="1" applyProtection="1">
      <alignment vertical="top" wrapText="1"/>
      <protection locked="0"/>
    </xf>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3" fillId="10" borderId="2" xfId="0" applyFont="1" applyFill="1" applyBorder="1" applyAlignment="1" applyProtection="1">
      <alignment vertical="center" wrapText="1"/>
      <protection locked="0"/>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6" fillId="5" borderId="5" xfId="0" applyNumberFormat="1" applyFont="1" applyFill="1" applyBorder="1" applyAlignment="1" applyProtection="1">
      <alignment vertical="top" wrapText="1"/>
      <protection locked="0"/>
    </xf>
    <xf numFmtId="164" fontId="0" fillId="10" borderId="2" xfId="0" applyNumberFormat="1" applyFill="1" applyBorder="1" applyAlignment="1" applyProtection="1">
      <alignment vertical="center" wrapText="1"/>
      <protection locked="0"/>
    </xf>
    <xf numFmtId="164" fontId="2" fillId="9" borderId="7" xfId="2" applyNumberFormat="1" applyFont="1" applyFill="1" applyBorder="1" applyAlignment="1">
      <alignment horizontal="center" vertical="center" wrapText="1"/>
    </xf>
    <xf numFmtId="165" fontId="6" fillId="5" borderId="5" xfId="0" applyNumberFormat="1" applyFont="1" applyFill="1" applyBorder="1" applyAlignment="1" applyProtection="1">
      <alignment vertical="top" wrapText="1"/>
      <protection locked="0"/>
    </xf>
    <xf numFmtId="165" fontId="0" fillId="10" borderId="2" xfId="0" applyNumberFormat="1" applyFill="1" applyBorder="1" applyAlignment="1" applyProtection="1">
      <alignment vertical="center" wrapText="1"/>
      <protection locked="0"/>
    </xf>
    <xf numFmtId="165" fontId="2" fillId="9" borderId="7" xfId="2" applyNumberFormat="1" applyFont="1" applyFill="1" applyBorder="1" applyAlignment="1">
      <alignment horizontal="center" vertical="center" wrapText="1"/>
    </xf>
    <xf numFmtId="166" fontId="0" fillId="10" borderId="2" xfId="0" applyNumberFormat="1" applyFill="1" applyBorder="1" applyAlignment="1" applyProtection="1">
      <alignment vertical="center" wrapText="1"/>
      <protection locked="0"/>
    </xf>
    <xf numFmtId="166" fontId="2" fillId="9" borderId="7" xfId="2" applyNumberFormat="1" applyFont="1" applyFill="1" applyBorder="1" applyAlignment="1">
      <alignment horizontal="center" vertical="center" wrapText="1"/>
    </xf>
    <xf numFmtId="0" fontId="12" fillId="0" borderId="1" xfId="0" applyFont="1" applyBorder="1"/>
    <xf numFmtId="0" fontId="0" fillId="0" borderId="13" xfId="0" applyBorder="1"/>
    <xf numFmtId="166" fontId="6" fillId="5" borderId="5" xfId="0" applyNumberFormat="1" applyFont="1" applyFill="1" applyBorder="1" applyAlignment="1" applyProtection="1">
      <alignment vertical="top" wrapText="1"/>
      <protection locked="0"/>
    </xf>
    <xf numFmtId="2" fontId="6" fillId="5" borderId="5" xfId="0" applyNumberFormat="1" applyFont="1" applyFill="1" applyBorder="1" applyAlignment="1" applyProtection="1">
      <alignment vertical="top" wrapText="1"/>
      <protection locked="0"/>
    </xf>
    <xf numFmtId="2" fontId="0" fillId="10" borderId="8" xfId="0" applyNumberFormat="1" applyFill="1" applyBorder="1" applyAlignment="1" applyProtection="1">
      <alignment vertical="center" wrapText="1"/>
      <protection locked="0"/>
    </xf>
    <xf numFmtId="2" fontId="2" fillId="9" borderId="7" xfId="2" applyNumberFormat="1" applyFont="1" applyFill="1" applyBorder="1" applyAlignment="1">
      <alignment horizontal="center" vertical="center" wrapText="1"/>
    </xf>
    <xf numFmtId="166" fontId="0" fillId="5" borderId="5" xfId="0" applyNumberFormat="1" applyFill="1" applyBorder="1" applyAlignment="1" applyProtection="1">
      <alignment vertical="top" wrapText="1"/>
      <protection locked="0"/>
    </xf>
    <xf numFmtId="2" fontId="0" fillId="10" borderId="2" xfId="0" applyNumberFormat="1" applyFill="1" applyBorder="1" applyAlignment="1" applyProtection="1">
      <alignment vertical="center" wrapText="1"/>
      <protection locked="0"/>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2" fontId="1" fillId="0" borderId="9"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2"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0" fontId="17" fillId="0" borderId="1" xfId="2" applyFont="1" applyBorder="1" applyAlignment="1" applyProtection="1">
      <alignment horizontal="left" vertical="center"/>
      <protection locked="0"/>
    </xf>
    <xf numFmtId="166" fontId="17" fillId="0" borderId="1" xfId="2" applyNumberFormat="1" applyFont="1" applyBorder="1" applyAlignment="1" applyProtection="1">
      <alignment horizontal="left" vertical="center"/>
      <protection locked="0"/>
    </xf>
    <xf numFmtId="2" fontId="17" fillId="0" borderId="1" xfId="2" applyNumberFormat="1" applyFont="1" applyBorder="1" applyAlignment="1" applyProtection="1">
      <alignment horizontal="left" vertical="center"/>
      <protection locked="0"/>
    </xf>
    <xf numFmtId="164" fontId="17" fillId="0" borderId="1" xfId="2" applyNumberFormat="1" applyFont="1" applyBorder="1" applyAlignment="1" applyProtection="1">
      <alignment horizontal="left" vertical="center"/>
      <protection locked="0"/>
    </xf>
    <xf numFmtId="165" fontId="17" fillId="0" borderId="1" xfId="2" applyNumberFormat="1" applyFont="1" applyBorder="1" applyAlignment="1" applyProtection="1">
      <alignment horizontal="left" vertical="center"/>
      <protection locked="0"/>
    </xf>
    <xf numFmtId="0" fontId="17" fillId="11" borderId="1" xfId="2" applyFont="1" applyFill="1" applyBorder="1" applyAlignment="1" applyProtection="1">
      <alignment horizontal="left" vertical="center"/>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2" fontId="1" fillId="0" borderId="1" xfId="2" applyNumberFormat="1" applyBorder="1" applyAlignment="1" applyProtection="1">
      <alignment horizontal="left" vertical="center"/>
      <protection locked="0"/>
    </xf>
    <xf numFmtId="0" fontId="1" fillId="11" borderId="1" xfId="2" applyFill="1" applyBorder="1" applyAlignment="1" applyProtection="1">
      <alignment horizontal="left" vertical="center" wrapText="1"/>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0" fontId="0" fillId="0" borderId="3" xfId="0" applyBorder="1" applyAlignment="1">
      <alignment vertical="top"/>
    </xf>
    <xf numFmtId="14" fontId="0" fillId="0" borderId="3" xfId="0" applyNumberFormat="1" applyBorder="1" applyAlignment="1">
      <alignment vertical="top"/>
    </xf>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2"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166" fontId="13" fillId="0" borderId="3" xfId="0" applyNumberFormat="1" applyFont="1" applyBorder="1" applyAlignment="1" applyProtection="1">
      <alignment horizontal="left" vertical="center" wrapText="1"/>
      <protection locked="0"/>
    </xf>
    <xf numFmtId="0" fontId="13" fillId="11" borderId="3"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protection locked="0"/>
    </xf>
    <xf numFmtId="0" fontId="13" fillId="4" borderId="3" xfId="0" applyFont="1" applyFill="1" applyBorder="1" applyAlignment="1" applyProtection="1">
      <alignment horizontal="left" vertical="center"/>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166" fontId="13" fillId="0" borderId="1" xfId="0" applyNumberFormat="1" applyFont="1" applyBorder="1" applyAlignment="1" applyProtection="1">
      <alignment horizontal="left" vertical="center" wrapText="1"/>
      <protection locked="0"/>
    </xf>
    <xf numFmtId="0" fontId="13" fillId="11"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0" fontId="3" fillId="10" borderId="6" xfId="0" applyFont="1" applyFill="1" applyBorder="1" applyAlignment="1">
      <alignment horizontal="center" vertical="center" wrapText="1"/>
    </xf>
    <xf numFmtId="166" fontId="3" fillId="10" borderId="6" xfId="0" applyNumberFormat="1" applyFont="1" applyFill="1" applyBorder="1" applyAlignment="1">
      <alignment horizontal="center" vertical="center" wrapText="1"/>
    </xf>
    <xf numFmtId="2" fontId="3" fillId="10" borderId="6" xfId="0" applyNumberFormat="1" applyFont="1" applyFill="1" applyBorder="1" applyAlignment="1">
      <alignment horizontal="center" vertical="center" wrapText="1"/>
    </xf>
    <xf numFmtId="164" fontId="3" fillId="10" borderId="6" xfId="0" applyNumberFormat="1" applyFont="1" applyFill="1" applyBorder="1" applyAlignment="1">
      <alignment horizontal="center" vertical="center" wrapText="1"/>
    </xf>
    <xf numFmtId="165" fontId="3" fillId="10" borderId="6" xfId="0" applyNumberFormat="1" applyFont="1" applyFill="1" applyBorder="1" applyAlignment="1">
      <alignment horizontal="center" vertical="center" wrapText="1"/>
    </xf>
    <xf numFmtId="0" fontId="20" fillId="10" borderId="2" xfId="0" applyFont="1" applyFill="1" applyBorder="1" applyAlignment="1" applyProtection="1">
      <alignment vertical="center" wrapText="1"/>
      <protection hidden="1"/>
    </xf>
    <xf numFmtId="0" fontId="3" fillId="10" borderId="2" xfId="0" applyFont="1" applyFill="1" applyBorder="1" applyAlignment="1" applyProtection="1">
      <alignment vertical="center" wrapText="1"/>
      <protection hidden="1"/>
    </xf>
    <xf numFmtId="0" fontId="0" fillId="10" borderId="2" xfId="0" applyFill="1" applyBorder="1" applyAlignment="1" applyProtection="1">
      <alignment vertical="center" wrapText="1"/>
      <protection hidden="1"/>
    </xf>
    <xf numFmtId="166" fontId="0" fillId="10" borderId="2" xfId="0" applyNumberFormat="1" applyFill="1" applyBorder="1" applyAlignment="1" applyProtection="1">
      <alignment vertical="center" wrapText="1"/>
      <protection hidden="1"/>
    </xf>
    <xf numFmtId="2" fontId="0" fillId="10" borderId="8" xfId="0" applyNumberFormat="1" applyFill="1" applyBorder="1" applyAlignment="1" applyProtection="1">
      <alignment vertical="center" wrapText="1"/>
      <protection hidden="1"/>
    </xf>
    <xf numFmtId="2" fontId="0" fillId="10" borderId="2" xfId="0" applyNumberFormat="1" applyFill="1" applyBorder="1" applyAlignment="1" applyProtection="1">
      <alignment vertical="center" wrapText="1"/>
      <protection hidden="1"/>
    </xf>
    <xf numFmtId="164" fontId="0" fillId="10" borderId="2" xfId="0" applyNumberFormat="1" applyFill="1" applyBorder="1" applyAlignment="1" applyProtection="1">
      <alignment vertical="center" wrapText="1"/>
      <protection hidden="1"/>
    </xf>
    <xf numFmtId="165" fontId="0" fillId="10" borderId="2"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0" fontId="18" fillId="0" borderId="1" xfId="4" applyFont="1" applyBorder="1" applyAlignment="1" applyProtection="1">
      <alignment horizontal="left" vertical="center"/>
      <protection locked="0"/>
    </xf>
    <xf numFmtId="0" fontId="18" fillId="11" borderId="1" xfId="4" applyFont="1" applyFill="1" applyBorder="1" applyAlignment="1" applyProtection="1">
      <alignment horizontal="left" vertical="center"/>
      <protection locked="0"/>
    </xf>
    <xf numFmtId="1" fontId="6" fillId="5" borderId="5" xfId="0" applyNumberFormat="1" applyFont="1" applyFill="1" applyBorder="1" applyAlignment="1" applyProtection="1">
      <alignment vertical="top" wrapText="1"/>
      <protection locked="0"/>
    </xf>
    <xf numFmtId="1" fontId="0" fillId="10" borderId="2" xfId="0" applyNumberFormat="1" applyFill="1" applyBorder="1" applyAlignment="1" applyProtection="1">
      <alignment vertical="center" wrapText="1"/>
      <protection hidden="1"/>
    </xf>
    <xf numFmtId="1" fontId="0" fillId="10" borderId="2" xfId="0" applyNumberFormat="1" applyFill="1" applyBorder="1" applyAlignment="1" applyProtection="1">
      <alignment vertical="center" wrapText="1"/>
      <protection locked="0"/>
    </xf>
    <xf numFmtId="1" fontId="2" fillId="9" borderId="7" xfId="2" applyNumberFormat="1" applyFont="1" applyFill="1" applyBorder="1" applyAlignment="1">
      <alignment horizontal="center" vertical="center" wrapText="1"/>
    </xf>
    <xf numFmtId="1" fontId="3" fillId="10" borderId="6" xfId="0"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7" fillId="0" borderId="1" xfId="2" applyNumberFormat="1" applyFont="1" applyBorder="1" applyAlignment="1" applyProtection="1">
      <alignment horizontal="left" vertical="center"/>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0" fillId="5" borderId="5" xfId="0" applyNumberFormat="1" applyFill="1" applyBorder="1" applyAlignment="1" applyProtection="1">
      <alignment vertical="top" wrapText="1"/>
      <protection locked="0"/>
    </xf>
    <xf numFmtId="1" fontId="0" fillId="5" borderId="11" xfId="0" applyNumberFormat="1" applyFill="1" applyBorder="1" applyAlignment="1" applyProtection="1">
      <alignment vertical="top" wrapText="1"/>
      <protection locked="0"/>
    </xf>
    <xf numFmtId="1" fontId="0" fillId="10" borderId="10" xfId="0" applyNumberFormat="1" applyFill="1" applyBorder="1" applyAlignment="1" applyProtection="1">
      <alignment vertical="center" wrapText="1"/>
      <protection locked="0"/>
    </xf>
    <xf numFmtId="1" fontId="2" fillId="9" borderId="6" xfId="2" applyNumberFormat="1" applyFont="1" applyFill="1" applyBorder="1" applyAlignment="1">
      <alignment horizontal="center" vertical="center" wrapText="1"/>
    </xf>
    <xf numFmtId="1" fontId="2" fillId="15" borderId="7" xfId="2" applyNumberFormat="1" applyFont="1" applyFill="1" applyBorder="1" applyAlignment="1">
      <alignment horizontal="center" vertical="center" wrapText="1"/>
    </xf>
    <xf numFmtId="1" fontId="2" fillId="15" borderId="6" xfId="2" applyNumberFormat="1" applyFont="1" applyFill="1" applyBorder="1" applyAlignment="1">
      <alignment horizontal="center" vertical="center" wrapText="1"/>
    </xf>
    <xf numFmtId="0" fontId="6" fillId="16" borderId="0" xfId="0" applyFont="1" applyFill="1" applyAlignment="1" applyProtection="1">
      <alignment horizontal="left" vertical="center" wrapText="1"/>
      <protection locked="0"/>
    </xf>
    <xf numFmtId="166" fontId="6" fillId="16" borderId="0" xfId="0" applyNumberFormat="1" applyFont="1" applyFill="1" applyAlignment="1" applyProtection="1">
      <alignment vertical="top" wrapText="1"/>
      <protection locked="0"/>
    </xf>
    <xf numFmtId="0" fontId="6" fillId="16" borderId="0" xfId="0" applyFont="1" applyFill="1" applyAlignment="1" applyProtection="1">
      <alignment vertical="top" wrapText="1"/>
      <protection locked="0"/>
    </xf>
    <xf numFmtId="1" fontId="6" fillId="16" borderId="0" xfId="0" applyNumberFormat="1" applyFont="1" applyFill="1" applyAlignment="1" applyProtection="1">
      <alignment vertical="top" wrapText="1"/>
      <protection locked="0"/>
    </xf>
    <xf numFmtId="2" fontId="6" fillId="16" borderId="2" xfId="0" applyNumberFormat="1" applyFont="1" applyFill="1" applyBorder="1" applyAlignment="1" applyProtection="1">
      <alignment vertical="top" wrapText="1"/>
      <protection locked="0"/>
    </xf>
    <xf numFmtId="2" fontId="6" fillId="16" borderId="0" xfId="0" applyNumberFormat="1" applyFont="1" applyFill="1" applyAlignment="1" applyProtection="1">
      <alignment vertical="top" wrapText="1"/>
      <protection locked="0"/>
    </xf>
    <xf numFmtId="164" fontId="6" fillId="16" borderId="0" xfId="0" applyNumberFormat="1" applyFont="1" applyFill="1" applyAlignment="1" applyProtection="1">
      <alignment vertical="top" wrapText="1"/>
      <protection locked="0"/>
    </xf>
    <xf numFmtId="165" fontId="6" fillId="16" borderId="0" xfId="0" applyNumberFormat="1" applyFont="1" applyFill="1" applyAlignment="1" applyProtection="1">
      <alignment vertical="top" wrapText="1"/>
      <protection locked="0"/>
    </xf>
    <xf numFmtId="0" fontId="0" fillId="16" borderId="0" xfId="0" applyFill="1" applyAlignment="1" applyProtection="1">
      <alignment vertical="top" wrapText="1"/>
      <protection locked="0"/>
    </xf>
    <xf numFmtId="166" fontId="0" fillId="16" borderId="0" xfId="0" applyNumberFormat="1" applyFill="1" applyAlignment="1" applyProtection="1">
      <alignment vertical="top" wrapText="1"/>
      <protection locked="0"/>
    </xf>
    <xf numFmtId="1" fontId="0" fillId="16" borderId="0" xfId="0" applyNumberFormat="1" applyFill="1" applyAlignment="1" applyProtection="1">
      <alignment vertical="top" wrapText="1"/>
      <protection locked="0"/>
    </xf>
    <xf numFmtId="166" fontId="0" fillId="16" borderId="0" xfId="0" applyNumberFormat="1" applyFill="1"/>
    <xf numFmtId="0" fontId="0" fillId="16" borderId="0" xfId="0" applyFill="1"/>
    <xf numFmtId="0" fontId="0" fillId="16" borderId="0" xfId="0" applyFill="1" applyProtection="1">
      <protection locked="0"/>
    </xf>
    <xf numFmtId="2" fontId="6" fillId="16" borderId="5" xfId="0" applyNumberFormat="1" applyFont="1" applyFill="1" applyBorder="1" applyAlignment="1" applyProtection="1">
      <alignment vertical="top" wrapText="1"/>
      <protection locked="0"/>
    </xf>
    <xf numFmtId="1" fontId="0" fillId="15" borderId="10" xfId="0" applyNumberFormat="1" applyFill="1" applyBorder="1" applyAlignment="1" applyProtection="1">
      <alignment vertical="center" wrapText="1"/>
      <protection hidden="1"/>
    </xf>
    <xf numFmtId="1" fontId="13" fillId="17" borderId="3" xfId="0" applyNumberFormat="1" applyFont="1" applyFill="1" applyBorder="1" applyAlignment="1" applyProtection="1">
      <alignment horizontal="left" vertical="center"/>
      <protection locked="0"/>
    </xf>
    <xf numFmtId="1" fontId="13" fillId="17" borderId="3" xfId="0" applyNumberFormat="1" applyFont="1" applyFill="1" applyBorder="1" applyProtection="1">
      <protection locked="0"/>
    </xf>
    <xf numFmtId="0" fontId="1" fillId="17" borderId="9" xfId="2" applyFill="1" applyBorder="1" applyAlignment="1" applyProtection="1">
      <alignment horizontal="left" vertical="center" wrapText="1"/>
      <protection locked="0"/>
    </xf>
    <xf numFmtId="2" fontId="13" fillId="0" borderId="3" xfId="0" applyNumberFormat="1" applyFont="1" applyBorder="1" applyAlignment="1" applyProtection="1">
      <alignment horizontal="left" vertical="center"/>
      <protection locked="0"/>
    </xf>
    <xf numFmtId="2" fontId="13" fillId="11" borderId="3" xfId="0" applyNumberFormat="1" applyFont="1" applyFill="1" applyBorder="1" applyAlignment="1" applyProtection="1">
      <alignment horizontal="left" vertical="center"/>
      <protection locked="0"/>
    </xf>
    <xf numFmtId="0" fontId="8" fillId="0" borderId="0" xfId="0" applyFont="1" applyAlignment="1" applyProtection="1">
      <alignment vertical="center"/>
      <protection locked="0"/>
    </xf>
    <xf numFmtId="0" fontId="5" fillId="3" borderId="0" xfId="0" applyFont="1" applyFill="1" applyAlignment="1">
      <alignment horizontal="center"/>
    </xf>
    <xf numFmtId="0" fontId="0" fillId="0" borderId="27" xfId="0" applyBorder="1" applyProtection="1">
      <protection locked="0"/>
    </xf>
    <xf numFmtId="0" fontId="0" fillId="16" borderId="27" xfId="0" applyFill="1" applyBorder="1" applyProtection="1">
      <protection locked="0"/>
    </xf>
    <xf numFmtId="166" fontId="7" fillId="0" borderId="0" xfId="0" applyNumberFormat="1" applyFont="1"/>
    <xf numFmtId="0" fontId="13" fillId="0" borderId="12" xfId="0" applyFont="1" applyBorder="1" applyProtection="1">
      <protection locked="0"/>
    </xf>
    <xf numFmtId="0" fontId="0" fillId="7" borderId="13" xfId="0" applyFill="1" applyBorder="1"/>
    <xf numFmtId="0" fontId="0" fillId="13" borderId="13" xfId="0" applyFill="1" applyBorder="1"/>
    <xf numFmtId="1" fontId="0" fillId="15" borderId="7" xfId="0" applyNumberFormat="1" applyFill="1" applyBorder="1" applyAlignment="1" applyProtection="1">
      <alignment vertical="center" wrapText="1"/>
      <protection hidden="1"/>
    </xf>
    <xf numFmtId="1" fontId="0" fillId="10" borderId="0" xfId="0" applyNumberFormat="1" applyFill="1" applyAlignment="1" applyProtection="1">
      <alignment vertical="center" wrapText="1"/>
      <protection locked="0"/>
    </xf>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0" fontId="24" fillId="10" borderId="2" xfId="0" applyFont="1" applyFill="1" applyBorder="1" applyAlignment="1" applyProtection="1">
      <alignment vertical="center" wrapText="1"/>
      <protection hidden="1"/>
    </xf>
    <xf numFmtId="1" fontId="0" fillId="15" borderId="28" xfId="0" applyNumberFormat="1" applyFill="1" applyBorder="1" applyAlignment="1" applyProtection="1">
      <alignment vertical="center" wrapText="1"/>
      <protection hidden="1"/>
    </xf>
    <xf numFmtId="1" fontId="0" fillId="0" borderId="0" xfId="0" applyNumberFormat="1"/>
    <xf numFmtId="0" fontId="0" fillId="0" borderId="0" xfId="0" applyAlignment="1">
      <alignment vertical="top"/>
    </xf>
    <xf numFmtId="0" fontId="0" fillId="0" borderId="1" xfId="0" quotePrefix="1" applyBorder="1" applyAlignment="1">
      <alignment vertical="top"/>
    </xf>
    <xf numFmtId="0" fontId="0" fillId="0" borderId="15" xfId="0" applyBorder="1" applyAlignment="1">
      <alignment vertical="top"/>
    </xf>
    <xf numFmtId="0" fontId="0" fillId="0" borderId="13" xfId="0" applyBorder="1" applyAlignment="1">
      <alignment vertical="top"/>
    </xf>
    <xf numFmtId="0" fontId="0" fillId="0" borderId="30" xfId="0" applyBorder="1" applyAlignment="1">
      <alignment vertical="top"/>
    </xf>
    <xf numFmtId="0" fontId="0" fillId="0" borderId="15" xfId="0" applyBorder="1" applyAlignment="1">
      <alignment vertical="top" wrapText="1"/>
    </xf>
    <xf numFmtId="0" fontId="0" fillId="0" borderId="27" xfId="0" applyBorder="1" applyAlignment="1">
      <alignment vertical="top"/>
    </xf>
    <xf numFmtId="0" fontId="0" fillId="0" borderId="13" xfId="0" applyBorder="1" applyAlignment="1">
      <alignment vertical="top" wrapText="1"/>
    </xf>
    <xf numFmtId="0" fontId="28" fillId="0" borderId="0" xfId="0" applyFont="1" applyAlignment="1">
      <alignment vertical="top"/>
    </xf>
    <xf numFmtId="0" fontId="0" fillId="0" borderId="5" xfId="0" applyBorder="1" applyProtection="1">
      <protection locked="0"/>
    </xf>
    <xf numFmtId="0" fontId="0" fillId="0" borderId="5" xfId="0" applyBorder="1" applyAlignment="1" applyProtection="1">
      <alignment horizontal="center"/>
      <protection locked="0"/>
    </xf>
    <xf numFmtId="0" fontId="8" fillId="0" borderId="5"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0" fillId="0" borderId="13" xfId="0" applyBorder="1" applyAlignment="1">
      <alignment horizontal="center" vertical="top" wrapText="1"/>
    </xf>
    <xf numFmtId="0" fontId="0" fillId="0" borderId="3" xfId="0" applyBorder="1" applyAlignment="1">
      <alignment horizontal="center" vertical="top" wrapText="1"/>
    </xf>
    <xf numFmtId="0" fontId="27" fillId="18" borderId="7" xfId="0" applyFont="1" applyFill="1" applyBorder="1" applyAlignment="1">
      <alignment horizontal="left" vertical="center"/>
    </xf>
    <xf numFmtId="0" fontId="27" fillId="18" borderId="8" xfId="0" applyFont="1" applyFill="1" applyBorder="1" applyAlignment="1">
      <alignment horizontal="left" vertical="center"/>
    </xf>
    <xf numFmtId="0" fontId="27" fillId="18" borderId="10" xfId="0" applyFont="1" applyFill="1" applyBorder="1" applyAlignment="1">
      <alignment horizontal="left" vertical="center"/>
    </xf>
    <xf numFmtId="0" fontId="0" fillId="0" borderId="2" xfId="0" applyBorder="1" applyAlignment="1">
      <alignment horizontal="center" vertical="top"/>
    </xf>
    <xf numFmtId="0" fontId="27" fillId="0" borderId="2" xfId="0" applyFont="1" applyBorder="1" applyAlignment="1">
      <alignment horizontal="center" vertical="center"/>
    </xf>
    <xf numFmtId="0" fontId="8" fillId="0" borderId="5"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6" fillId="8" borderId="4" xfId="0" applyFont="1" applyFill="1" applyBorder="1" applyAlignment="1" applyProtection="1">
      <alignment horizontal="left" vertical="center" wrapText="1"/>
      <protection locked="0"/>
    </xf>
    <xf numFmtId="0" fontId="6" fillId="8" borderId="5"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center" wrapText="1"/>
      <protection locked="0"/>
    </xf>
    <xf numFmtId="1" fontId="21" fillId="15" borderId="7" xfId="2" applyNumberFormat="1" applyFont="1" applyFill="1" applyBorder="1" applyAlignment="1">
      <alignment horizontal="center" vertical="center" wrapText="1"/>
    </xf>
    <xf numFmtId="1" fontId="21" fillId="15" borderId="10" xfId="2" applyNumberFormat="1" applyFont="1" applyFill="1" applyBorder="1" applyAlignment="1">
      <alignment horizontal="center" vertical="center" wrapText="1"/>
    </xf>
    <xf numFmtId="1" fontId="23" fillId="15" borderId="7" xfId="0" applyNumberFormat="1" applyFont="1" applyFill="1" applyBorder="1" applyAlignment="1" applyProtection="1">
      <alignment horizontal="center" vertical="center" wrapText="1"/>
      <protection locked="0"/>
    </xf>
    <xf numFmtId="1" fontId="23" fillId="15" borderId="2" xfId="0" applyNumberFormat="1" applyFont="1" applyFill="1" applyBorder="1" applyAlignment="1" applyProtection="1">
      <alignment horizontal="center" vertical="center" wrapText="1"/>
      <protection locked="0"/>
    </xf>
    <xf numFmtId="1" fontId="23" fillId="15" borderId="8" xfId="0" applyNumberFormat="1" applyFont="1" applyFill="1" applyBorder="1" applyAlignment="1" applyProtection="1">
      <alignment horizontal="center" vertical="center" wrapText="1"/>
      <protection locked="0"/>
    </xf>
    <xf numFmtId="1" fontId="23" fillId="15" borderId="10" xfId="0" applyNumberFormat="1" applyFont="1" applyFill="1" applyBorder="1" applyAlignment="1" applyProtection="1">
      <alignment horizontal="center" vertical="center" wrapText="1"/>
      <protection locked="0"/>
    </xf>
    <xf numFmtId="1" fontId="22" fillId="15" borderId="7" xfId="2" applyNumberFormat="1" applyFont="1" applyFill="1" applyBorder="1" applyAlignment="1">
      <alignment horizontal="left" vertical="center" wrapText="1"/>
    </xf>
    <xf numFmtId="1" fontId="22" fillId="15" borderId="8" xfId="2" applyNumberFormat="1" applyFont="1" applyFill="1" applyBorder="1" applyAlignment="1">
      <alignment horizontal="left" vertical="center" wrapText="1"/>
    </xf>
    <xf numFmtId="1" fontId="22" fillId="15" borderId="10" xfId="2" applyNumberFormat="1" applyFont="1" applyFill="1" applyBorder="1" applyAlignment="1">
      <alignment horizontal="left" vertical="center" wrapText="1"/>
    </xf>
    <xf numFmtId="1" fontId="21" fillId="15" borderId="8" xfId="2" applyNumberFormat="1" applyFont="1" applyFill="1" applyBorder="1" applyAlignment="1">
      <alignment horizontal="center" vertical="center" wrapText="1"/>
    </xf>
    <xf numFmtId="1" fontId="0" fillId="15" borderId="7" xfId="0" applyNumberFormat="1" applyFill="1" applyBorder="1" applyAlignment="1" applyProtection="1">
      <alignment horizontal="center" vertical="center" wrapText="1"/>
      <protection hidden="1"/>
    </xf>
    <xf numFmtId="1" fontId="0" fillId="15" borderId="8" xfId="0" applyNumberFormat="1" applyFill="1" applyBorder="1" applyAlignment="1" applyProtection="1">
      <alignment horizontal="center" vertical="center" wrapText="1"/>
      <protection hidden="1"/>
    </xf>
    <xf numFmtId="1" fontId="0" fillId="15" borderId="10" xfId="0" applyNumberFormat="1" applyFill="1" applyBorder="1" applyAlignment="1" applyProtection="1">
      <alignment horizontal="center" vertical="center" wrapText="1"/>
      <protection hidden="1"/>
    </xf>
    <xf numFmtId="1" fontId="25" fillId="15" borderId="7" xfId="0" applyNumberFormat="1" applyFont="1" applyFill="1" applyBorder="1" applyAlignment="1" applyProtection="1">
      <alignment horizontal="center" vertical="center" wrapText="1"/>
      <protection hidden="1"/>
    </xf>
    <xf numFmtId="1" fontId="25" fillId="15" borderId="8" xfId="0" applyNumberFormat="1" applyFont="1" applyFill="1" applyBorder="1" applyAlignment="1" applyProtection="1">
      <alignment horizontal="center" vertical="center" wrapText="1"/>
      <protection hidden="1"/>
    </xf>
    <xf numFmtId="1" fontId="25" fillId="15" borderId="29" xfId="0" applyNumberFormat="1" applyFont="1" applyFill="1" applyBorder="1" applyAlignment="1" applyProtection="1">
      <alignment horizontal="center" vertical="center" wrapText="1"/>
      <protection hidden="1"/>
    </xf>
    <xf numFmtId="1" fontId="0" fillId="15" borderId="29" xfId="0" applyNumberFormat="1" applyFill="1" applyBorder="1" applyAlignment="1" applyProtection="1">
      <alignment horizontal="center" vertical="center" wrapText="1"/>
      <protection hidden="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8" fillId="0" borderId="17"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5" fillId="3" borderId="14" xfId="0" applyFont="1" applyFill="1" applyBorder="1" applyAlignment="1">
      <alignment horizontal="center"/>
    </xf>
    <xf numFmtId="0" fontId="14" fillId="14" borderId="18" xfId="0" applyFont="1" applyFill="1" applyBorder="1" applyAlignment="1">
      <alignment horizontal="center"/>
    </xf>
    <xf numFmtId="0" fontId="14" fillId="14" borderId="19"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9" fillId="0" borderId="26" xfId="0" applyFont="1" applyBorder="1" applyAlignment="1">
      <alignment horizontal="center" vertical="center"/>
    </xf>
    <xf numFmtId="0" fontId="19" fillId="0" borderId="23" xfId="0" applyFont="1" applyBorder="1" applyAlignment="1">
      <alignment horizontal="center" vertical="center"/>
    </xf>
    <xf numFmtId="0" fontId="19" fillId="0" borderId="12" xfId="0" applyFont="1" applyBorder="1" applyAlignment="1">
      <alignment horizontal="center" vertical="center"/>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21" xfId="0" applyFont="1" applyBorder="1" applyAlignment="1">
      <alignment horizontal="center" vertical="center"/>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20">
    <dxf>
      <fill>
        <patternFill>
          <bgColor rgb="FFFF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solid">
          <bgColor theme="0"/>
        </patternFill>
      </fill>
    </dxf>
    <dxf>
      <fill>
        <patternFill>
          <bgColor theme="0"/>
        </patternFill>
      </fill>
    </dxf>
    <dxf>
      <fill>
        <patternFill>
          <bgColor rgb="FF787878"/>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font>
        <color rgb="FFFF0000"/>
      </font>
      <fill>
        <patternFill>
          <bgColor rgb="FFFFC7CE"/>
        </patternFill>
      </fill>
    </dxf>
    <dxf>
      <fill>
        <patternFill>
          <bgColor rgb="FFFFC7CE"/>
        </patternFill>
      </fill>
    </dxf>
    <dxf>
      <fill>
        <patternFill>
          <bgColor theme="0"/>
        </patternFill>
      </fill>
    </dxf>
  </dxfs>
  <tableStyles count="0" defaultTableStyle="TableStyleMedium9" defaultPivotStyle="PivotStyleLight16"/>
  <colors>
    <mruColors>
      <color rgb="FFFF9933"/>
      <color rgb="FFFFFFFF"/>
      <color rgb="FFFFC7CE"/>
      <color rgb="FF787878"/>
      <color rgb="FFFFA0AA"/>
      <color rgb="FFFF7D25"/>
      <color rgb="FFFF6600"/>
      <color rgb="FFCCFFFF"/>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161926</xdr:colOff>
      <xdr:row>0</xdr:row>
      <xdr:rowOff>200025</xdr:rowOff>
    </xdr:from>
    <xdr:to>
      <xdr:col>0</xdr:col>
      <xdr:colOff>1763087</xdr:colOff>
      <xdr:row>0</xdr:row>
      <xdr:rowOff>840105</xdr:rowOff>
    </xdr:to>
    <xdr:pic>
      <xdr:nvPicPr>
        <xdr:cNvPr id="2" name="Picture 1">
          <a:extLst>
            <a:ext uri="{FF2B5EF4-FFF2-40B4-BE49-F238E27FC236}">
              <a16:creationId xmlns:a16="http://schemas.microsoft.com/office/drawing/2014/main" id="{0A229D48-BACE-4BAA-AAE2-F8C1BF786E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6" y="200025"/>
          <a:ext cx="1601161" cy="640080"/>
        </a:xfrm>
        <a:prstGeom prst="rect">
          <a:avLst/>
        </a:prstGeom>
      </xdr:spPr>
    </xdr:pic>
    <xdr:clientData/>
  </xdr:twoCellAnchor>
  <xdr:oneCellAnchor>
    <xdr:from>
      <xdr:col>6</xdr:col>
      <xdr:colOff>1019175</xdr:colOff>
      <xdr:row>9</xdr:row>
      <xdr:rowOff>161925</xdr:rowOff>
    </xdr:from>
    <xdr:ext cx="5106526" cy="1595117"/>
    <xdr:sp macro="" textlink="">
      <xdr:nvSpPr>
        <xdr:cNvPr id="3" name="Rectangle 2">
          <a:extLst>
            <a:ext uri="{FF2B5EF4-FFF2-40B4-BE49-F238E27FC236}">
              <a16:creationId xmlns:a16="http://schemas.microsoft.com/office/drawing/2014/main" id="{66CFF75F-9BDF-431D-846F-CFEBE2411947}"/>
            </a:ext>
          </a:extLst>
        </xdr:cNvPr>
        <xdr:cNvSpPr/>
      </xdr:nvSpPr>
      <xdr:spPr>
        <a:xfrm rot="19836309">
          <a:off x="6324600" y="282892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184814</xdr:colOff>
      <xdr:row>0</xdr:row>
      <xdr:rowOff>205768</xdr:rowOff>
    </xdr:from>
    <xdr:to>
      <xdr:col>0</xdr:col>
      <xdr:colOff>1774591</xdr:colOff>
      <xdr:row>0</xdr:row>
      <xdr:rowOff>848312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814" y="205768"/>
          <a:ext cx="1589777" cy="642544"/>
        </a:xfrm>
        <a:prstGeom prst="rect">
          <a:avLst/>
        </a:prstGeom>
      </xdr:spPr>
    </xdr:pic>
    <xdr:clientData/>
  </xdr:twoCellAnchor>
  <xdr:oneCellAnchor>
    <xdr:from>
      <xdr:col>2</xdr:col>
      <xdr:colOff>219075</xdr:colOff>
      <xdr:row>7</xdr:row>
      <xdr:rowOff>819150</xdr:rowOff>
    </xdr:from>
    <xdr:ext cx="5106526" cy="1595117"/>
    <xdr:sp macro="" textlink="">
      <xdr:nvSpPr>
        <xdr:cNvPr id="2" name="Rectangle 1">
          <a:extLst>
            <a:ext uri="{FF2B5EF4-FFF2-40B4-BE49-F238E27FC236}">
              <a16:creationId xmlns:a16="http://schemas.microsoft.com/office/drawing/2014/main" id="{299DDE39-6E65-4B6C-9B91-5023A57F0EBA}"/>
            </a:ext>
          </a:extLst>
        </xdr:cNvPr>
        <xdr:cNvSpPr/>
      </xdr:nvSpPr>
      <xdr:spPr>
        <a:xfrm rot="19836309">
          <a:off x="4314825" y="552450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xdr:col>
      <xdr:colOff>152401</xdr:colOff>
      <xdr:row>9</xdr:row>
      <xdr:rowOff>59533</xdr:rowOff>
    </xdr:from>
    <xdr:ext cx="5106526" cy="1595117"/>
    <xdr:sp macro="" textlink="">
      <xdr:nvSpPr>
        <xdr:cNvPr id="3" name="Rectangle 2">
          <a:extLst>
            <a:ext uri="{FF2B5EF4-FFF2-40B4-BE49-F238E27FC236}">
              <a16:creationId xmlns:a16="http://schemas.microsoft.com/office/drawing/2014/main" id="{061FA48B-7506-4703-89A0-9B3A916B6CCE}"/>
            </a:ext>
          </a:extLst>
        </xdr:cNvPr>
        <xdr:cNvSpPr/>
      </xdr:nvSpPr>
      <xdr:spPr>
        <a:xfrm rot="19836309">
          <a:off x="16525876" y="5631658"/>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14</xdr:col>
      <xdr:colOff>819150</xdr:colOff>
      <xdr:row>7</xdr:row>
      <xdr:rowOff>862015</xdr:rowOff>
    </xdr:from>
    <xdr:ext cx="5106526" cy="1595117"/>
    <xdr:sp macro="" textlink="">
      <xdr:nvSpPr>
        <xdr:cNvPr id="5" name="Rectangle 4">
          <a:extLst>
            <a:ext uri="{FF2B5EF4-FFF2-40B4-BE49-F238E27FC236}">
              <a16:creationId xmlns:a16="http://schemas.microsoft.com/office/drawing/2014/main" id="{9741B72C-42C4-4E0C-A660-0C2EA204D628}"/>
            </a:ext>
          </a:extLst>
        </xdr:cNvPr>
        <xdr:cNvSpPr/>
      </xdr:nvSpPr>
      <xdr:spPr>
        <a:xfrm rot="19836309">
          <a:off x="31175325" y="556736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21</xdr:col>
      <xdr:colOff>1338261</xdr:colOff>
      <xdr:row>9</xdr:row>
      <xdr:rowOff>78582</xdr:rowOff>
    </xdr:from>
    <xdr:ext cx="5106526" cy="1595117"/>
    <xdr:sp macro="" textlink="">
      <xdr:nvSpPr>
        <xdr:cNvPr id="6" name="Rectangle 5">
          <a:extLst>
            <a:ext uri="{FF2B5EF4-FFF2-40B4-BE49-F238E27FC236}">
              <a16:creationId xmlns:a16="http://schemas.microsoft.com/office/drawing/2014/main" id="{221D3AE7-66B5-49B8-B58C-85776DB39A96}"/>
            </a:ext>
          </a:extLst>
        </xdr:cNvPr>
        <xdr:cNvSpPr/>
      </xdr:nvSpPr>
      <xdr:spPr>
        <a:xfrm rot="19836309">
          <a:off x="41047986" y="5650707"/>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28</xdr:col>
      <xdr:colOff>1262061</xdr:colOff>
      <xdr:row>9</xdr:row>
      <xdr:rowOff>71438</xdr:rowOff>
    </xdr:from>
    <xdr:ext cx="5106526" cy="1595117"/>
    <xdr:sp macro="" textlink="">
      <xdr:nvSpPr>
        <xdr:cNvPr id="7" name="Rectangle 6">
          <a:extLst>
            <a:ext uri="{FF2B5EF4-FFF2-40B4-BE49-F238E27FC236}">
              <a16:creationId xmlns:a16="http://schemas.microsoft.com/office/drawing/2014/main" id="{FACB00A5-8667-4AF8-A45C-63AE70852A42}"/>
            </a:ext>
          </a:extLst>
        </xdr:cNvPr>
        <xdr:cNvSpPr/>
      </xdr:nvSpPr>
      <xdr:spPr>
        <a:xfrm rot="19836309">
          <a:off x="54021036" y="564356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34</xdr:col>
      <xdr:colOff>69057</xdr:colOff>
      <xdr:row>7</xdr:row>
      <xdr:rowOff>800100</xdr:rowOff>
    </xdr:from>
    <xdr:ext cx="5106526" cy="1595117"/>
    <xdr:sp macro="" textlink="">
      <xdr:nvSpPr>
        <xdr:cNvPr id="8" name="Rectangle 7">
          <a:extLst>
            <a:ext uri="{FF2B5EF4-FFF2-40B4-BE49-F238E27FC236}">
              <a16:creationId xmlns:a16="http://schemas.microsoft.com/office/drawing/2014/main" id="{D8695A6E-F7D7-46AD-9785-B2C9238D4F6A}"/>
            </a:ext>
          </a:extLst>
        </xdr:cNvPr>
        <xdr:cNvSpPr/>
      </xdr:nvSpPr>
      <xdr:spPr>
        <a:xfrm rot="19836309">
          <a:off x="67163157" y="55054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41</xdr:col>
      <xdr:colOff>342900</xdr:colOff>
      <xdr:row>7</xdr:row>
      <xdr:rowOff>833438</xdr:rowOff>
    </xdr:from>
    <xdr:ext cx="5106526" cy="1595117"/>
    <xdr:sp macro="" textlink="">
      <xdr:nvSpPr>
        <xdr:cNvPr id="9" name="Rectangle 8">
          <a:extLst>
            <a:ext uri="{FF2B5EF4-FFF2-40B4-BE49-F238E27FC236}">
              <a16:creationId xmlns:a16="http://schemas.microsoft.com/office/drawing/2014/main" id="{808A42A1-5281-4BEF-B765-D32D7EFA2C6F}"/>
            </a:ext>
          </a:extLst>
        </xdr:cNvPr>
        <xdr:cNvSpPr/>
      </xdr:nvSpPr>
      <xdr:spPr>
        <a:xfrm rot="19836309">
          <a:off x="81962625" y="5538788"/>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47</xdr:col>
      <xdr:colOff>1466850</xdr:colOff>
      <xdr:row>9</xdr:row>
      <xdr:rowOff>92869</xdr:rowOff>
    </xdr:from>
    <xdr:ext cx="5106526" cy="1595117"/>
    <xdr:sp macro="" textlink="">
      <xdr:nvSpPr>
        <xdr:cNvPr id="10" name="Rectangle 9">
          <a:extLst>
            <a:ext uri="{FF2B5EF4-FFF2-40B4-BE49-F238E27FC236}">
              <a16:creationId xmlns:a16="http://schemas.microsoft.com/office/drawing/2014/main" id="{66063F0B-0A21-4860-80E6-2BF0F17F3925}"/>
            </a:ext>
          </a:extLst>
        </xdr:cNvPr>
        <xdr:cNvSpPr/>
      </xdr:nvSpPr>
      <xdr:spPr>
        <a:xfrm rot="19836309">
          <a:off x="94497525" y="5664994"/>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54</xdr:col>
      <xdr:colOff>1404937</xdr:colOff>
      <xdr:row>7</xdr:row>
      <xdr:rowOff>378619</xdr:rowOff>
    </xdr:from>
    <xdr:ext cx="5106526" cy="1595117"/>
    <xdr:sp macro="" textlink="">
      <xdr:nvSpPr>
        <xdr:cNvPr id="11" name="Rectangle 10">
          <a:extLst>
            <a:ext uri="{FF2B5EF4-FFF2-40B4-BE49-F238E27FC236}">
              <a16:creationId xmlns:a16="http://schemas.microsoft.com/office/drawing/2014/main" id="{2E9A968A-0D07-4DDA-89D1-B81692458BF4}"/>
            </a:ext>
          </a:extLst>
        </xdr:cNvPr>
        <xdr:cNvSpPr/>
      </xdr:nvSpPr>
      <xdr:spPr>
        <a:xfrm rot="19836309">
          <a:off x="107465812" y="508396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62</xdr:col>
      <xdr:colOff>919162</xdr:colOff>
      <xdr:row>7</xdr:row>
      <xdr:rowOff>73819</xdr:rowOff>
    </xdr:from>
    <xdr:ext cx="5106526" cy="1595117"/>
    <xdr:sp macro="" textlink="">
      <xdr:nvSpPr>
        <xdr:cNvPr id="12" name="Rectangle 11">
          <a:extLst>
            <a:ext uri="{FF2B5EF4-FFF2-40B4-BE49-F238E27FC236}">
              <a16:creationId xmlns:a16="http://schemas.microsoft.com/office/drawing/2014/main" id="{E40E19ED-5782-4FA4-ACE7-3159FEA0DA6E}"/>
            </a:ext>
          </a:extLst>
        </xdr:cNvPr>
        <xdr:cNvSpPr/>
      </xdr:nvSpPr>
      <xdr:spPr>
        <a:xfrm rot="19836309">
          <a:off x="122448637" y="477916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69</xdr:col>
      <xdr:colOff>1445417</xdr:colOff>
      <xdr:row>7</xdr:row>
      <xdr:rowOff>316706</xdr:rowOff>
    </xdr:from>
    <xdr:ext cx="5106526" cy="1595117"/>
    <xdr:sp macro="" textlink="">
      <xdr:nvSpPr>
        <xdr:cNvPr id="13" name="Rectangle 12">
          <a:extLst>
            <a:ext uri="{FF2B5EF4-FFF2-40B4-BE49-F238E27FC236}">
              <a16:creationId xmlns:a16="http://schemas.microsoft.com/office/drawing/2014/main" id="{5FAADDCC-EF69-4440-BC17-EC373421BB0A}"/>
            </a:ext>
          </a:extLst>
        </xdr:cNvPr>
        <xdr:cNvSpPr/>
      </xdr:nvSpPr>
      <xdr:spPr>
        <a:xfrm rot="19836309">
          <a:off x="136509917" y="5022056"/>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75</xdr:col>
      <xdr:colOff>981074</xdr:colOff>
      <xdr:row>7</xdr:row>
      <xdr:rowOff>200025</xdr:rowOff>
    </xdr:from>
    <xdr:ext cx="5106526" cy="1595117"/>
    <xdr:sp macro="" textlink="">
      <xdr:nvSpPr>
        <xdr:cNvPr id="14" name="Rectangle 13">
          <a:extLst>
            <a:ext uri="{FF2B5EF4-FFF2-40B4-BE49-F238E27FC236}">
              <a16:creationId xmlns:a16="http://schemas.microsoft.com/office/drawing/2014/main" id="{C28C4B0F-579B-4FD7-986F-526178322BC7}"/>
            </a:ext>
          </a:extLst>
        </xdr:cNvPr>
        <xdr:cNvSpPr/>
      </xdr:nvSpPr>
      <xdr:spPr>
        <a:xfrm rot="19836309">
          <a:off x="147647024" y="490537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81</xdr:col>
      <xdr:colOff>388142</xdr:colOff>
      <xdr:row>7</xdr:row>
      <xdr:rowOff>371476</xdr:rowOff>
    </xdr:from>
    <xdr:ext cx="5106526" cy="1595117"/>
    <xdr:sp macro="" textlink="">
      <xdr:nvSpPr>
        <xdr:cNvPr id="15" name="Rectangle 14">
          <a:extLst>
            <a:ext uri="{FF2B5EF4-FFF2-40B4-BE49-F238E27FC236}">
              <a16:creationId xmlns:a16="http://schemas.microsoft.com/office/drawing/2014/main" id="{0F55BC2A-F4EA-426F-9BCA-EB5B18AAB7E3}"/>
            </a:ext>
          </a:extLst>
        </xdr:cNvPr>
        <xdr:cNvSpPr/>
      </xdr:nvSpPr>
      <xdr:spPr>
        <a:xfrm rot="19836309">
          <a:off x="158655542" y="5076826"/>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141816</xdr:colOff>
      <xdr:row>0</xdr:row>
      <xdr:rowOff>82550</xdr:rowOff>
    </xdr:from>
    <xdr:to>
      <xdr:col>0</xdr:col>
      <xdr:colOff>1738238</xdr:colOff>
      <xdr:row>2</xdr:row>
      <xdr:rowOff>113030</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816" y="82550"/>
          <a:ext cx="1596422" cy="640080"/>
        </a:xfrm>
        <a:prstGeom prst="rect">
          <a:avLst/>
        </a:prstGeom>
      </xdr:spPr>
    </xdr:pic>
    <xdr:clientData/>
  </xdr:twoCellAnchor>
  <xdr:oneCellAnchor>
    <xdr:from>
      <xdr:col>0</xdr:col>
      <xdr:colOff>2063751</xdr:colOff>
      <xdr:row>9</xdr:row>
      <xdr:rowOff>52915</xdr:rowOff>
    </xdr:from>
    <xdr:ext cx="5106526" cy="1595117"/>
    <xdr:sp macro="" textlink="">
      <xdr:nvSpPr>
        <xdr:cNvPr id="3" name="Rectangle 2">
          <a:extLst>
            <a:ext uri="{FF2B5EF4-FFF2-40B4-BE49-F238E27FC236}">
              <a16:creationId xmlns:a16="http://schemas.microsoft.com/office/drawing/2014/main" id="{C0ADF608-3776-4C28-BE3E-919DCAEAC6FD}"/>
            </a:ext>
          </a:extLst>
        </xdr:cNvPr>
        <xdr:cNvSpPr/>
      </xdr:nvSpPr>
      <xdr:spPr>
        <a:xfrm rot="19836309">
          <a:off x="2063751" y="335491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rin%20Walling\Downloads\EXAMPLE-SSL-LUNA-OEM-New-App-Excel-Form_AF%20Edits%2020230414%20(1).xlsx" TargetMode="External"/><Relationship Id="rId1" Type="http://schemas.openxmlformats.org/officeDocument/2006/relationships/externalLinkPath" Target="/Users/Erin%20Walling/Downloads/EXAMPLE-SSL-LUNA-OEM-New-App-Excel-Form_AF%20Edits%2020230414%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Erin%20Walling\AppData\Local\Box\Box%20Edit\Documents\bCN3lTrBv0SE6yjKkRw8hA==\EXAMPLE-SSL%20OEM%20New%20App%20Excel%20Form%20-%20WORKING%20LUNA%20UPDATES.xlsx" TargetMode="External"/><Relationship Id="rId1" Type="http://schemas.openxmlformats.org/officeDocument/2006/relationships/externalLinkPath" Target="/Users/Erin%20Walling/AppData/Local/Box/Box%20Edit/Documents/bCN3lTrBv0SE6yjKkRw8hA==/EXAMPLE-SSL%20OEM%20New%20App%20Excel%20Form%20-%20WORKING%20LUNA%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AMPLE OVERVIEW"/>
      <sheetName val="Reported Performance Table"/>
      <sheetName val="Components"/>
      <sheetName val="Master List"/>
      <sheetName val="Internal Data"/>
      <sheetName val="Version History"/>
    </sheetNames>
    <sheetDataSet>
      <sheetData sheetId="0"/>
      <sheetData sheetId="1"/>
      <sheetData sheetId="2"/>
      <sheetData sheetId="3">
        <row r="11">
          <cell r="B11" t="str">
            <v>Outdoor Luminaires</v>
          </cell>
        </row>
        <row r="12">
          <cell r="B12" t="str">
            <v>Indoor Luminaires</v>
          </cell>
        </row>
        <row r="13">
          <cell r="B13" t="str">
            <v>Outdoor Retrofit Kit</v>
          </cell>
        </row>
        <row r="14">
          <cell r="B14" t="str">
            <v>Indoor Retrofit Kit</v>
          </cell>
        </row>
        <row r="15">
          <cell r="B15" t="str">
            <v>Linear Replacement Lamp</v>
          </cell>
        </row>
        <row r="16">
          <cell r="B16" t="str">
            <v>Mogul (E39) Screw-Base Replacements for HID Lamps</v>
          </cell>
        </row>
        <row r="17">
          <cell r="B17" t="str">
            <v>Four Pin-Base Replacement Lamps for CFLs</v>
          </cell>
        </row>
        <row r="20">
          <cell r="B20" t="str">
            <v>Low Output</v>
          </cell>
        </row>
        <row r="21">
          <cell r="B21" t="str">
            <v>Mid Output</v>
          </cell>
        </row>
        <row r="22">
          <cell r="B22" t="str">
            <v>High Output</v>
          </cell>
        </row>
        <row r="23">
          <cell r="B23" t="str">
            <v>Very High Output</v>
          </cell>
        </row>
        <row r="24">
          <cell r="B24" t="str">
            <v>Interior Directional</v>
          </cell>
        </row>
        <row r="25">
          <cell r="B25" t="str">
            <v>Case Lighting</v>
          </cell>
        </row>
        <row r="26">
          <cell r="B26" t="str">
            <v>Troffer</v>
          </cell>
        </row>
        <row r="27">
          <cell r="B27" t="str">
            <v>Linear Ambient</v>
          </cell>
        </row>
        <row r="28">
          <cell r="B28" t="str">
            <v>High-Bay</v>
          </cell>
        </row>
        <row r="29">
          <cell r="B29" t="str">
            <v>Low-Bay</v>
          </cell>
        </row>
        <row r="30">
          <cell r="B30" t="str">
            <v>T8 Four-Foot</v>
          </cell>
        </row>
        <row r="31">
          <cell r="B31" t="str">
            <v>T5 Four-Foot</v>
          </cell>
        </row>
        <row r="32">
          <cell r="B32" t="str">
            <v>T5HO Four-Foot</v>
          </cell>
        </row>
        <row r="33">
          <cell r="B33" t="str">
            <v>T8 Two-Foot</v>
          </cell>
        </row>
        <row r="34">
          <cell r="B34" t="str">
            <v>U-Bend Replacement Lamps</v>
          </cell>
        </row>
        <row r="35">
          <cell r="B35" t="str">
            <v>T8 Three-Foot</v>
          </cell>
        </row>
        <row r="36">
          <cell r="B36" t="str">
            <v>T8 Eight-Foot</v>
          </cell>
        </row>
        <row r="37">
          <cell r="B37" t="str">
            <v>Vertically-Mounted Lamps</v>
          </cell>
        </row>
        <row r="38">
          <cell r="B38" t="str">
            <v>Horizontally-Mounted Lamps</v>
          </cell>
        </row>
        <row r="39">
          <cell r="B39" t="str">
            <v>2G11 Base Replacement Lamps</v>
          </cell>
        </row>
        <row r="132">
          <cell r="B132" t="str">
            <v>Standard</v>
          </cell>
        </row>
        <row r="133">
          <cell r="B133" t="str">
            <v>Premium</v>
          </cell>
        </row>
        <row r="136">
          <cell r="B136">
            <v>2200</v>
          </cell>
        </row>
        <row r="137">
          <cell r="B137">
            <v>2300</v>
          </cell>
        </row>
        <row r="138">
          <cell r="B138">
            <v>2400</v>
          </cell>
        </row>
        <row r="139">
          <cell r="B139">
            <v>2500</v>
          </cell>
        </row>
        <row r="140">
          <cell r="B140">
            <v>2600</v>
          </cell>
        </row>
        <row r="141">
          <cell r="B141">
            <v>2700</v>
          </cell>
        </row>
        <row r="142">
          <cell r="B142">
            <v>2800</v>
          </cell>
        </row>
        <row r="143">
          <cell r="B143">
            <v>2900</v>
          </cell>
        </row>
        <row r="144">
          <cell r="B144">
            <v>3000</v>
          </cell>
        </row>
        <row r="145">
          <cell r="B145">
            <v>3100</v>
          </cell>
        </row>
        <row r="146">
          <cell r="B146">
            <v>3200</v>
          </cell>
        </row>
        <row r="147">
          <cell r="B147">
            <v>3300</v>
          </cell>
        </row>
        <row r="148">
          <cell r="B148">
            <v>3400</v>
          </cell>
        </row>
        <row r="149">
          <cell r="B149">
            <v>3500</v>
          </cell>
        </row>
        <row r="150">
          <cell r="B150">
            <v>3600</v>
          </cell>
        </row>
        <row r="151">
          <cell r="B151">
            <v>3700</v>
          </cell>
        </row>
        <row r="152">
          <cell r="B152">
            <v>3800</v>
          </cell>
        </row>
        <row r="153">
          <cell r="B153">
            <v>3900</v>
          </cell>
        </row>
        <row r="154">
          <cell r="B154">
            <v>4000</v>
          </cell>
        </row>
        <row r="155">
          <cell r="B155">
            <v>4100</v>
          </cell>
        </row>
        <row r="156">
          <cell r="B156">
            <v>4200</v>
          </cell>
        </row>
        <row r="157">
          <cell r="B157">
            <v>4300</v>
          </cell>
        </row>
        <row r="158">
          <cell r="B158">
            <v>4400</v>
          </cell>
        </row>
        <row r="159">
          <cell r="B159">
            <v>4500</v>
          </cell>
        </row>
        <row r="160">
          <cell r="B160">
            <v>4600</v>
          </cell>
        </row>
        <row r="161">
          <cell r="B161">
            <v>4700</v>
          </cell>
        </row>
        <row r="162">
          <cell r="B162">
            <v>4800</v>
          </cell>
        </row>
        <row r="163">
          <cell r="B163">
            <v>4900</v>
          </cell>
        </row>
        <row r="164">
          <cell r="B164">
            <v>5000</v>
          </cell>
        </row>
        <row r="165">
          <cell r="B165">
            <v>5100</v>
          </cell>
        </row>
        <row r="166">
          <cell r="B166">
            <v>5200</v>
          </cell>
        </row>
        <row r="167">
          <cell r="B167">
            <v>5300</v>
          </cell>
        </row>
        <row r="168">
          <cell r="B168">
            <v>5400</v>
          </cell>
        </row>
        <row r="169">
          <cell r="B169">
            <v>5500</v>
          </cell>
        </row>
        <row r="170">
          <cell r="B170">
            <v>5600</v>
          </cell>
        </row>
        <row r="171">
          <cell r="B171">
            <v>5700</v>
          </cell>
        </row>
        <row r="172">
          <cell r="B172">
            <v>5800</v>
          </cell>
        </row>
        <row r="173">
          <cell r="B173">
            <v>5900</v>
          </cell>
        </row>
        <row r="174">
          <cell r="B174">
            <v>6000</v>
          </cell>
        </row>
        <row r="175">
          <cell r="B175">
            <v>6100</v>
          </cell>
        </row>
        <row r="176">
          <cell r="B176">
            <v>6200</v>
          </cell>
        </row>
        <row r="177">
          <cell r="B177">
            <v>6300</v>
          </cell>
        </row>
        <row r="178">
          <cell r="B178">
            <v>6400</v>
          </cell>
        </row>
        <row r="179">
          <cell r="B179">
            <v>6500</v>
          </cell>
        </row>
        <row r="182">
          <cell r="B182">
            <v>1</v>
          </cell>
        </row>
        <row r="183">
          <cell r="B183">
            <v>2</v>
          </cell>
        </row>
        <row r="184">
          <cell r="B184">
            <v>3</v>
          </cell>
        </row>
        <row r="185">
          <cell r="B185">
            <v>4</v>
          </cell>
        </row>
        <row r="186">
          <cell r="B186">
            <v>5</v>
          </cell>
        </row>
        <row r="187">
          <cell r="B187">
            <v>6</v>
          </cell>
        </row>
        <row r="188">
          <cell r="B188">
            <v>7</v>
          </cell>
        </row>
        <row r="191">
          <cell r="B191" t="str">
            <v>10.0-12.9</v>
          </cell>
        </row>
        <row r="192">
          <cell r="B192" t="str">
            <v>13.0-15.9</v>
          </cell>
        </row>
        <row r="193">
          <cell r="B193" t="str">
            <v>16.0-18.9</v>
          </cell>
        </row>
        <row r="194">
          <cell r="B194" t="str">
            <v>19.0-21.9</v>
          </cell>
        </row>
        <row r="195">
          <cell r="B195" t="str">
            <v>22.0-24.9</v>
          </cell>
        </row>
        <row r="196">
          <cell r="B196" t="str">
            <v>25.0-27.9</v>
          </cell>
        </row>
        <row r="199">
          <cell r="B199">
            <v>0</v>
          </cell>
        </row>
        <row r="200">
          <cell r="B200">
            <v>1</v>
          </cell>
        </row>
        <row r="201">
          <cell r="B201">
            <v>2</v>
          </cell>
        </row>
        <row r="202">
          <cell r="B202">
            <v>3</v>
          </cell>
        </row>
        <row r="203">
          <cell r="B203">
            <v>4</v>
          </cell>
        </row>
        <row r="204">
          <cell r="B204">
            <v>5</v>
          </cell>
        </row>
        <row r="270">
          <cell r="B270" t="str">
            <v>Not Dimmable</v>
          </cell>
        </row>
        <row r="271">
          <cell r="B271" t="str">
            <v>Stepped Dimmable</v>
          </cell>
        </row>
        <row r="272">
          <cell r="B272" t="str">
            <v>Continuous Dimming above 10%</v>
          </cell>
        </row>
        <row r="273">
          <cell r="B273" t="str">
            <v>Continuous Dimming to 10% or below</v>
          </cell>
        </row>
        <row r="276">
          <cell r="B276" t="str">
            <v>No Wired Communication Protocol</v>
          </cell>
        </row>
        <row r="277">
          <cell r="B277" t="str">
            <v>0-10V Analog</v>
          </cell>
        </row>
        <row r="278">
          <cell r="B278" t="str">
            <v>DALI</v>
          </cell>
        </row>
        <row r="279">
          <cell r="B279" t="str">
            <v>DMX</v>
          </cell>
        </row>
        <row r="280">
          <cell r="B280" t="str">
            <v>Phase Cut</v>
          </cell>
        </row>
        <row r="281">
          <cell r="B281" t="str">
            <v>0-10V Analog; DALI</v>
          </cell>
        </row>
        <row r="282">
          <cell r="B282" t="str">
            <v>0-10V Analog; DMX</v>
          </cell>
        </row>
        <row r="283">
          <cell r="B283" t="str">
            <v>0-10V Analog; Phase Cut</v>
          </cell>
        </row>
        <row r="284">
          <cell r="B284" t="str">
            <v>DALI; DMX</v>
          </cell>
        </row>
        <row r="285">
          <cell r="B285" t="str">
            <v>DALI; Phase Cut</v>
          </cell>
        </row>
        <row r="286">
          <cell r="B286" t="str">
            <v>DMX; Phase Cut</v>
          </cell>
        </row>
        <row r="287">
          <cell r="B287" t="str">
            <v>0-10V Analog; DALI; DMX</v>
          </cell>
        </row>
        <row r="288">
          <cell r="B288" t="str">
            <v>0-10V Analog; DALI; Phase Cut</v>
          </cell>
        </row>
        <row r="289">
          <cell r="B289" t="str">
            <v>0-10V Analog; DMX; Phase Cut</v>
          </cell>
        </row>
        <row r="290">
          <cell r="B290" t="str">
            <v>DALI; DMX; Phase Cut</v>
          </cell>
        </row>
        <row r="291">
          <cell r="B291" t="str">
            <v>0-10V Analog; DALI; DMX; Phase Cut</v>
          </cell>
        </row>
        <row r="294">
          <cell r="B294" t="str">
            <v>No Wireless Communication Protocol</v>
          </cell>
        </row>
        <row r="295">
          <cell r="B295" t="str">
            <v>Zigbee</v>
          </cell>
        </row>
        <row r="296">
          <cell r="B296" t="str">
            <v>Bluetooth</v>
          </cell>
        </row>
        <row r="297">
          <cell r="B297" t="str">
            <v>WiFi</v>
          </cell>
        </row>
        <row r="298">
          <cell r="B298" t="str">
            <v>Zigbee; Bluetooth</v>
          </cell>
        </row>
        <row r="299">
          <cell r="B299" t="str">
            <v>Zigbee; WiFi</v>
          </cell>
        </row>
        <row r="300">
          <cell r="B300" t="str">
            <v>Bluetooth; WiFi</v>
          </cell>
        </row>
        <row r="301">
          <cell r="B301" t="str">
            <v>Zigbee; Bluetooth; WiFi</v>
          </cell>
        </row>
        <row r="304">
          <cell r="B304" t="str">
            <v>Yes</v>
          </cell>
        </row>
        <row r="305">
          <cell r="B305" t="str">
            <v>No</v>
          </cell>
        </row>
        <row r="308">
          <cell r="B308" t="str">
            <v>Integral FALD</v>
          </cell>
        </row>
        <row r="309">
          <cell r="B309" t="str">
            <v>Standard Component FALD</v>
          </cell>
        </row>
        <row r="310">
          <cell r="B310" t="str">
            <v>Integral and Standard Component FALD</v>
          </cell>
        </row>
        <row r="313">
          <cell r="B313" t="str">
            <v>Driver</v>
          </cell>
        </row>
        <row r="314">
          <cell r="B314" t="str">
            <v>LED</v>
          </cell>
        </row>
        <row r="317">
          <cell r="B317" t="str">
            <v>NEMA 5-pin</v>
          </cell>
        </row>
        <row r="318">
          <cell r="B318" t="str">
            <v>NEMA 7-pin</v>
          </cell>
        </row>
        <row r="319">
          <cell r="B319" t="str">
            <v>Zhaga Book 18</v>
          </cell>
        </row>
        <row r="320">
          <cell r="B320" t="str">
            <v>NEMA 5-pin, NEMA 7-Pin</v>
          </cell>
        </row>
        <row r="321">
          <cell r="B321" t="str">
            <v>NEMA 5-pin, Zhaga Book 18</v>
          </cell>
        </row>
        <row r="322">
          <cell r="B322" t="str">
            <v>NEMA 7-Pin, Zhaga Book 18</v>
          </cell>
        </row>
        <row r="323">
          <cell r="B323" t="str">
            <v>NEMA 5-pin, NEMA 7-Pin, Zhaga Book 18</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AMPLE OVERVIEW"/>
      <sheetName val="Reported Performance Table"/>
      <sheetName val="Components"/>
      <sheetName val="Master List"/>
      <sheetName val="Internal Data"/>
      <sheetName val="Version History"/>
    </sheetNames>
    <sheetDataSet>
      <sheetData sheetId="0"/>
      <sheetData sheetId="1"/>
      <sheetData sheetId="2"/>
      <sheetData sheetId="3">
        <row r="61">
          <cell r="AN61" t="str">
            <v>Outdoor Pole/Arm-Mounted Area and Roadway Luminaires</v>
          </cell>
        </row>
        <row r="62">
          <cell r="AN62" t="str">
            <v>Outdoor Pole/Arm-Mounted Decorative Luminaires</v>
          </cell>
        </row>
        <row r="63">
          <cell r="AN63" t="str">
            <v>Outdoor Full-Cutoff Wall-Mounted Area Luminaires</v>
          </cell>
        </row>
        <row r="64">
          <cell r="AN64" t="str">
            <v>Bollards</v>
          </cell>
        </row>
        <row r="65">
          <cell r="AN65" t="str">
            <v>Fuel Pump Canopy Luminaires</v>
          </cell>
        </row>
        <row r="66">
          <cell r="AN66" t="str">
            <v>Specialty: Hazardous Area Lighting</v>
          </cell>
        </row>
        <row r="67">
          <cell r="AN67" t="str">
            <v>Specialty: Hazardous Outdoor Pole/Arm-Mounted Area and Roadway Luminaires</v>
          </cell>
        </row>
        <row r="68">
          <cell r="AN68" t="str">
            <v>Specialty: Hazardous Wall Mounted Luminaire</v>
          </cell>
        </row>
        <row r="69">
          <cell r="AN69" t="str">
            <v>Specialty: Canopy Lighting</v>
          </cell>
        </row>
        <row r="70">
          <cell r="AN70" t="str">
            <v>Specialty: Directional Fuel Pump Canopy Luminaires</v>
          </cell>
        </row>
        <row r="71">
          <cell r="AN71" t="str">
            <v>Specialty: Transportation</v>
          </cell>
        </row>
      </sheetData>
      <sheetData sheetId="4"/>
      <sheetData sheetId="5"/>
    </sheetDataSet>
  </externalBook>
</externalLink>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ACE62-2001-4041-8248-609352B898D3}">
  <sheetPr>
    <tabColor rgb="FFFFC000"/>
  </sheetPr>
  <dimension ref="A1:CH20"/>
  <sheetViews>
    <sheetView zoomScaleNormal="100" workbookViewId="0">
      <selection activeCell="H25" sqref="H25"/>
    </sheetView>
  </sheetViews>
  <sheetFormatPr defaultColWidth="8.85546875" defaultRowHeight="15" x14ac:dyDescent="0.25"/>
  <cols>
    <col min="1" max="1" width="28.5703125" style="174" customWidth="1"/>
    <col min="2" max="2" width="2.7109375" style="174" customWidth="1"/>
    <col min="3" max="3" width="15.85546875" style="174" bestFit="1" customWidth="1"/>
    <col min="4" max="4" width="11.7109375" style="174" bestFit="1" customWidth="1"/>
    <col min="5" max="5" width="18.85546875" style="174" customWidth="1"/>
    <col min="6" max="6" width="1.85546875" style="174" customWidth="1"/>
    <col min="7" max="7" width="31.7109375" style="174" customWidth="1"/>
    <col min="8" max="8" width="2.140625" style="174" bestFit="1" customWidth="1"/>
    <col min="9" max="9" width="32.7109375" style="174" bestFit="1" customWidth="1"/>
    <col min="10" max="10" width="1.7109375" style="174" bestFit="1" customWidth="1"/>
    <col min="11" max="11" width="39.7109375" style="174" bestFit="1" customWidth="1"/>
    <col min="12" max="12" width="2.140625" style="174" bestFit="1" customWidth="1"/>
    <col min="13" max="13" width="31.140625" style="174" bestFit="1" customWidth="1"/>
    <col min="14" max="14" width="1.7109375" style="174" bestFit="1" customWidth="1"/>
    <col min="15" max="15" width="17.42578125" style="174" customWidth="1"/>
    <col min="16" max="16" width="1.28515625" style="174" customWidth="1"/>
    <col min="17" max="17" width="28.28515625" style="174" customWidth="1"/>
    <col min="18" max="18" width="2.28515625" style="174" customWidth="1"/>
    <col min="19" max="19" width="25.42578125" style="174" customWidth="1"/>
    <col min="20" max="20" width="2" style="174" customWidth="1"/>
    <col min="21" max="21" width="12.28515625" style="174" customWidth="1"/>
    <col min="22" max="22" width="1.7109375" style="174" customWidth="1"/>
    <col min="23" max="23" width="13.42578125" style="174" customWidth="1"/>
    <col min="24" max="16384" width="8.85546875" style="174"/>
  </cols>
  <sheetData>
    <row r="1" spans="1:86" s="3" customFormat="1" ht="84" customHeight="1" thickBot="1" x14ac:dyDescent="0.3">
      <c r="A1" s="184"/>
      <c r="B1" s="184"/>
      <c r="C1" s="185" t="s">
        <v>661</v>
      </c>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185"/>
      <c r="BS1" s="185"/>
      <c r="BT1" s="185"/>
      <c r="BU1" s="185"/>
      <c r="BV1" s="185"/>
      <c r="BW1" s="185"/>
      <c r="BX1" s="185"/>
      <c r="BY1" s="185"/>
      <c r="BZ1" s="185"/>
      <c r="CA1" s="185"/>
      <c r="CB1" s="185"/>
      <c r="CC1" s="185"/>
      <c r="CD1" s="185"/>
      <c r="CE1" s="186"/>
      <c r="CF1" s="35"/>
      <c r="CG1"/>
      <c r="CH1"/>
    </row>
    <row r="2" spans="1:86" ht="15.75" thickBot="1" x14ac:dyDescent="0.3">
      <c r="A2" s="192"/>
      <c r="B2" s="192"/>
      <c r="C2" s="192"/>
      <c r="D2" s="192"/>
      <c r="E2" s="192"/>
      <c r="F2" s="192"/>
      <c r="G2" s="192"/>
      <c r="H2" s="192"/>
      <c r="I2" s="192"/>
      <c r="J2" s="192"/>
      <c r="K2" s="192"/>
      <c r="L2" s="192"/>
      <c r="M2" s="192"/>
      <c r="N2" s="192"/>
      <c r="O2" s="192"/>
      <c r="P2" s="192"/>
    </row>
    <row r="3" spans="1:86" ht="20.25" customHeight="1" thickBot="1" x14ac:dyDescent="0.3">
      <c r="A3" s="189" t="s">
        <v>662</v>
      </c>
      <c r="B3" s="190"/>
      <c r="C3" s="190"/>
      <c r="D3" s="190"/>
      <c r="E3" s="190"/>
      <c r="F3" s="190"/>
      <c r="G3" s="190"/>
      <c r="H3" s="190"/>
      <c r="I3" s="190"/>
      <c r="J3" s="190"/>
      <c r="K3" s="190"/>
      <c r="L3" s="190"/>
      <c r="M3" s="190"/>
      <c r="N3" s="190"/>
      <c r="O3" s="190"/>
      <c r="P3" s="191"/>
    </row>
    <row r="4" spans="1:86" ht="15" customHeight="1" x14ac:dyDescent="0.25">
      <c r="A4" s="193"/>
      <c r="B4" s="193"/>
      <c r="C4" s="193"/>
      <c r="D4" s="193"/>
      <c r="E4" s="193"/>
      <c r="F4" s="193"/>
      <c r="G4" s="193"/>
      <c r="H4" s="193"/>
      <c r="I4" s="193"/>
      <c r="J4" s="193"/>
      <c r="K4" s="193"/>
      <c r="L4" s="193"/>
      <c r="M4" s="193"/>
      <c r="N4" s="193"/>
      <c r="O4" s="193"/>
      <c r="P4" s="193"/>
    </row>
    <row r="5" spans="1:86" x14ac:dyDescent="0.25">
      <c r="A5" s="174" t="s">
        <v>663</v>
      </c>
      <c r="B5" s="174" t="s">
        <v>651</v>
      </c>
    </row>
    <row r="6" spans="1:86" x14ac:dyDescent="0.25">
      <c r="A6" s="174" t="s">
        <v>663</v>
      </c>
      <c r="B6" s="174" t="s">
        <v>655</v>
      </c>
    </row>
    <row r="7" spans="1:86" x14ac:dyDescent="0.25">
      <c r="A7" s="174" t="s">
        <v>663</v>
      </c>
      <c r="B7" s="174" t="s">
        <v>656</v>
      </c>
    </row>
    <row r="9" spans="1:86" x14ac:dyDescent="0.25">
      <c r="A9" s="66" t="s">
        <v>664</v>
      </c>
      <c r="B9" s="175" t="s">
        <v>665</v>
      </c>
      <c r="C9" s="66" t="s">
        <v>666</v>
      </c>
      <c r="D9" s="66" t="s">
        <v>619</v>
      </c>
      <c r="E9" s="66" t="s">
        <v>20</v>
      </c>
      <c r="F9" s="175" t="s">
        <v>665</v>
      </c>
      <c r="G9" s="66" t="s">
        <v>667</v>
      </c>
      <c r="H9" s="175" t="s">
        <v>665</v>
      </c>
      <c r="I9" s="66" t="s">
        <v>668</v>
      </c>
      <c r="J9" s="175" t="s">
        <v>669</v>
      </c>
      <c r="K9" s="66" t="s">
        <v>670</v>
      </c>
      <c r="L9" s="175" t="s">
        <v>665</v>
      </c>
      <c r="M9" s="66" t="s">
        <v>671</v>
      </c>
      <c r="N9" s="66" t="s">
        <v>669</v>
      </c>
      <c r="O9" s="66" t="s">
        <v>672</v>
      </c>
      <c r="P9" s="66" t="s">
        <v>669</v>
      </c>
      <c r="Q9" s="66" t="s">
        <v>673</v>
      </c>
    </row>
    <row r="10" spans="1:86" ht="22.15" customHeight="1" x14ac:dyDescent="0.25">
      <c r="A10" s="176" t="s">
        <v>674</v>
      </c>
      <c r="B10" s="176"/>
      <c r="C10" s="176" t="s">
        <v>675</v>
      </c>
      <c r="D10" s="177" t="s">
        <v>676</v>
      </c>
      <c r="E10" s="176" t="s">
        <v>677</v>
      </c>
      <c r="F10" s="178"/>
      <c r="G10" s="177" t="s">
        <v>678</v>
      </c>
      <c r="H10" s="176"/>
      <c r="I10" s="176" t="s">
        <v>679</v>
      </c>
      <c r="J10" s="176"/>
      <c r="K10" s="176" t="s">
        <v>680</v>
      </c>
      <c r="L10" s="176"/>
      <c r="M10" s="176" t="s">
        <v>681</v>
      </c>
      <c r="N10" s="176"/>
      <c r="O10" s="176" t="s">
        <v>682</v>
      </c>
      <c r="P10" s="176"/>
      <c r="Q10" s="179" t="s">
        <v>683</v>
      </c>
    </row>
    <row r="11" spans="1:86" ht="33.6" customHeight="1" x14ac:dyDescent="0.25">
      <c r="A11" s="177"/>
      <c r="B11" s="177"/>
      <c r="C11" s="177" t="s">
        <v>684</v>
      </c>
      <c r="D11" s="177" t="s">
        <v>685</v>
      </c>
      <c r="E11" s="177" t="s">
        <v>686</v>
      </c>
      <c r="F11" s="180"/>
      <c r="G11" s="177" t="s">
        <v>687</v>
      </c>
      <c r="H11" s="177"/>
      <c r="I11" s="177" t="s">
        <v>688</v>
      </c>
      <c r="J11" s="177"/>
      <c r="K11" s="177" t="s">
        <v>689</v>
      </c>
      <c r="L11" s="177"/>
      <c r="M11" s="181" t="s">
        <v>690</v>
      </c>
      <c r="N11" s="177"/>
      <c r="O11" s="177" t="s">
        <v>691</v>
      </c>
      <c r="P11" s="177"/>
      <c r="Q11" s="181" t="s">
        <v>692</v>
      </c>
    </row>
    <row r="12" spans="1:86" x14ac:dyDescent="0.25">
      <c r="A12" s="177"/>
      <c r="B12" s="177"/>
      <c r="C12" s="177"/>
      <c r="D12" s="177" t="s">
        <v>693</v>
      </c>
      <c r="E12" s="177" t="s">
        <v>694</v>
      </c>
      <c r="F12" s="180"/>
      <c r="G12" s="177" t="s">
        <v>695</v>
      </c>
      <c r="H12" s="177"/>
      <c r="I12" s="177" t="s">
        <v>696</v>
      </c>
      <c r="J12" s="177"/>
      <c r="K12" s="177" t="s">
        <v>697</v>
      </c>
      <c r="L12" s="177"/>
      <c r="M12" s="177" t="s">
        <v>698</v>
      </c>
      <c r="N12" s="177"/>
      <c r="O12" s="177" t="s">
        <v>699</v>
      </c>
      <c r="P12" s="177"/>
      <c r="Q12" s="177"/>
    </row>
    <row r="13" spans="1:86" x14ac:dyDescent="0.25">
      <c r="A13" s="177"/>
      <c r="B13" s="177"/>
      <c r="C13" s="177"/>
      <c r="D13" s="177" t="s">
        <v>700</v>
      </c>
      <c r="E13" s="177" t="s">
        <v>701</v>
      </c>
      <c r="F13" s="180"/>
      <c r="G13" s="174" t="s">
        <v>702</v>
      </c>
      <c r="H13" s="177"/>
      <c r="I13" s="177" t="s">
        <v>703</v>
      </c>
      <c r="J13" s="177"/>
      <c r="K13" s="177" t="s">
        <v>704</v>
      </c>
      <c r="L13" s="177"/>
      <c r="M13" s="177"/>
      <c r="N13" s="177"/>
      <c r="O13" s="177"/>
      <c r="P13" s="177"/>
      <c r="Q13" s="177"/>
    </row>
    <row r="14" spans="1:86" x14ac:dyDescent="0.25">
      <c r="A14" s="177"/>
      <c r="B14" s="177"/>
      <c r="C14" s="177"/>
      <c r="D14" s="177" t="s">
        <v>705</v>
      </c>
      <c r="E14" s="177" t="s">
        <v>706</v>
      </c>
      <c r="F14" s="180"/>
      <c r="G14" s="177" t="s">
        <v>707</v>
      </c>
      <c r="H14" s="177"/>
      <c r="I14" s="187" t="s">
        <v>708</v>
      </c>
      <c r="J14" s="177"/>
      <c r="K14" s="177" t="s">
        <v>709</v>
      </c>
      <c r="L14" s="177"/>
      <c r="M14" s="177"/>
      <c r="N14" s="177"/>
      <c r="O14" s="177"/>
      <c r="P14" s="177"/>
      <c r="Q14" s="177"/>
    </row>
    <row r="15" spans="1:86" ht="30" x14ac:dyDescent="0.25">
      <c r="A15" s="177"/>
      <c r="B15" s="177"/>
      <c r="C15" s="177"/>
      <c r="D15" s="177"/>
      <c r="E15" s="177"/>
      <c r="F15" s="177"/>
      <c r="H15" s="177"/>
      <c r="I15" s="187"/>
      <c r="J15" s="177"/>
      <c r="K15" s="181" t="s">
        <v>710</v>
      </c>
      <c r="L15" s="177"/>
      <c r="M15" s="177"/>
      <c r="N15" s="177"/>
      <c r="O15" s="177"/>
      <c r="P15" s="177"/>
      <c r="Q15" s="177"/>
    </row>
    <row r="16" spans="1:86" x14ac:dyDescent="0.25">
      <c r="A16" s="177"/>
      <c r="B16" s="177"/>
      <c r="C16" s="177"/>
      <c r="D16" s="177"/>
      <c r="E16" s="177"/>
      <c r="F16" s="177"/>
      <c r="G16" s="177"/>
      <c r="H16" s="177"/>
      <c r="I16" s="187"/>
      <c r="J16" s="177"/>
      <c r="K16" s="181" t="s">
        <v>711</v>
      </c>
      <c r="L16" s="177"/>
      <c r="M16" s="177"/>
      <c r="N16" s="177"/>
      <c r="O16" s="177"/>
      <c r="P16" s="177"/>
      <c r="Q16" s="177"/>
    </row>
    <row r="17" spans="1:17" x14ac:dyDescent="0.25">
      <c r="A17" s="72"/>
      <c r="B17" s="72"/>
      <c r="C17" s="72"/>
      <c r="D17" s="72"/>
      <c r="E17" s="72"/>
      <c r="F17" s="72"/>
      <c r="G17" s="72"/>
      <c r="H17" s="72"/>
      <c r="I17" s="188"/>
      <c r="J17" s="72"/>
      <c r="K17" s="72" t="s">
        <v>712</v>
      </c>
      <c r="L17" s="72"/>
      <c r="M17" s="72"/>
      <c r="N17" s="72"/>
      <c r="O17" s="72"/>
      <c r="P17" s="72"/>
      <c r="Q17" s="72"/>
    </row>
    <row r="20" spans="1:17" x14ac:dyDescent="0.25">
      <c r="A20" s="182"/>
    </row>
  </sheetData>
  <sheetProtection sheet="1" objects="1" scenarios="1"/>
  <mergeCells count="6">
    <mergeCell ref="A1:B1"/>
    <mergeCell ref="C1:CE1"/>
    <mergeCell ref="I14:I17"/>
    <mergeCell ref="A3:P3"/>
    <mergeCell ref="A2:P2"/>
    <mergeCell ref="A4:P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sheetPr>
  <dimension ref="A1:LR2000"/>
  <sheetViews>
    <sheetView tabSelected="1" zoomScaleNormal="100" workbookViewId="0"/>
  </sheetViews>
  <sheetFormatPr defaultColWidth="9.28515625" defaultRowHeight="15" x14ac:dyDescent="0.25"/>
  <cols>
    <col min="1" max="2" width="30.7109375" style="36" customWidth="1"/>
    <col min="3" max="3" width="54" style="36" customWidth="1"/>
    <col min="4" max="4" width="28.7109375" style="74" customWidth="1"/>
    <col min="5" max="5" width="74.85546875" style="74" customWidth="1"/>
    <col min="6" max="6" width="26.5703125" style="74" customWidth="1"/>
    <col min="7" max="7" width="21.7109375" style="74" customWidth="1"/>
    <col min="8" max="8" width="21.42578125" style="127" customWidth="1"/>
    <col min="9" max="9" width="21" style="129" customWidth="1"/>
    <col min="10" max="10" width="49.7109375" style="75" customWidth="1"/>
    <col min="11" max="11" width="27.5703125" style="74" customWidth="1"/>
    <col min="12" max="12" width="20.7109375" style="127" bestFit="1" customWidth="1"/>
    <col min="13" max="13" width="26" style="76" bestFit="1" customWidth="1"/>
    <col min="14" max="14" width="21.5703125" style="76" customWidth="1"/>
    <col min="15" max="15" width="17.7109375" style="76" customWidth="1"/>
    <col min="16" max="16" width="19.7109375" style="77" customWidth="1"/>
    <col min="17" max="17" width="17.28515625" style="78" customWidth="1"/>
    <col min="18" max="18" width="20.42578125" style="75" customWidth="1"/>
    <col min="19" max="22" width="21.7109375" style="75" customWidth="1"/>
    <col min="23" max="23" width="21.7109375" style="77" customWidth="1"/>
    <col min="24" max="24" width="31.28515625" style="77" customWidth="1"/>
    <col min="25" max="25" width="34.28515625" style="77" customWidth="1"/>
    <col min="26" max="26" width="29.28515625" style="74" customWidth="1"/>
    <col min="27" max="27" width="30.42578125" style="74" customWidth="1"/>
    <col min="28" max="32" width="27" style="74" customWidth="1"/>
    <col min="33" max="33" width="68.7109375" style="74" customWidth="1"/>
    <col min="34" max="34" width="38.28515625" style="74" customWidth="1"/>
    <col min="35" max="35" width="34.42578125" style="74" customWidth="1"/>
    <col min="36" max="36" width="29" style="74" customWidth="1"/>
    <col min="37" max="37" width="32.7109375" style="74" customWidth="1"/>
    <col min="38" max="38" width="29" style="74" customWidth="1"/>
    <col min="39" max="39" width="34.7109375" style="74" customWidth="1"/>
    <col min="40" max="40" width="29" style="74" customWidth="1"/>
    <col min="41" max="41" width="29" style="75" customWidth="1"/>
    <col min="42" max="42" width="26.5703125" style="127" customWidth="1"/>
    <col min="43" max="43" width="25.42578125" style="75" customWidth="1"/>
    <col min="44" max="45" width="34.28515625" style="74" customWidth="1"/>
    <col min="46" max="46" width="25" style="74" customWidth="1"/>
    <col min="47" max="47" width="25.5703125" style="74" bestFit="1" customWidth="1"/>
    <col min="48" max="48" width="25.7109375" style="74" customWidth="1"/>
    <col min="49" max="49" width="24.7109375" style="75" customWidth="1"/>
    <col min="50" max="83" width="29" style="127" customWidth="1"/>
    <col min="84" max="84" width="29.5703125" style="127" customWidth="1"/>
    <col min="85" max="88" width="9.28515625" customWidth="1"/>
    <col min="89" max="16384" width="9.28515625" style="3"/>
  </cols>
  <sheetData>
    <row r="1" spans="1:330" ht="84" customHeight="1" thickBot="1" x14ac:dyDescent="0.3">
      <c r="A1" s="183"/>
      <c r="B1" s="194" t="s">
        <v>713</v>
      </c>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5"/>
    </row>
    <row r="2" spans="1:330" ht="80.25" customHeight="1" thickBot="1" x14ac:dyDescent="0.3">
      <c r="A2" s="198" t="s">
        <v>714</v>
      </c>
      <c r="B2" s="199"/>
      <c r="C2" s="199"/>
      <c r="D2" s="199"/>
      <c r="E2" s="199"/>
      <c r="F2" s="199"/>
      <c r="G2" s="199"/>
      <c r="H2" s="199"/>
      <c r="I2" s="200"/>
      <c r="J2" s="29"/>
      <c r="K2" s="11"/>
      <c r="L2" s="117"/>
      <c r="M2" s="30"/>
      <c r="N2" s="30"/>
      <c r="O2" s="30"/>
      <c r="P2" s="19"/>
      <c r="Q2" s="22"/>
      <c r="R2" s="29"/>
      <c r="S2" s="29"/>
      <c r="T2" s="29"/>
      <c r="U2" s="29"/>
      <c r="V2" s="29"/>
      <c r="W2" s="19"/>
      <c r="X2" s="19"/>
      <c r="Y2" s="19"/>
      <c r="Z2" s="11"/>
      <c r="AA2" s="11"/>
      <c r="AB2" s="11"/>
      <c r="AC2" s="11"/>
      <c r="AD2" s="11"/>
      <c r="AE2" s="11"/>
      <c r="AF2" s="11"/>
      <c r="AG2" s="11"/>
      <c r="AH2" s="11"/>
      <c r="AI2" s="11"/>
      <c r="AJ2" s="11"/>
      <c r="AK2" s="11"/>
      <c r="AL2" s="11"/>
      <c r="AM2" s="11"/>
      <c r="AN2" s="11"/>
      <c r="AO2" s="29"/>
      <c r="AP2" s="117"/>
      <c r="AQ2" s="29"/>
      <c r="AR2" s="11"/>
      <c r="AS2" s="11"/>
      <c r="AT2" s="11"/>
      <c r="AU2" s="11"/>
      <c r="AV2" s="10"/>
      <c r="AW2" s="33"/>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c r="CC2" s="130"/>
      <c r="CD2" s="130"/>
      <c r="CE2" s="130"/>
      <c r="CF2" s="131"/>
    </row>
    <row r="3" spans="1:330" s="149" customFormat="1" ht="39.6" customHeight="1" thickBot="1" x14ac:dyDescent="0.3">
      <c r="A3" s="136"/>
      <c r="B3" s="136"/>
      <c r="C3" s="136"/>
      <c r="D3" s="136"/>
      <c r="E3" s="136"/>
      <c r="F3" s="136"/>
      <c r="G3" s="136"/>
      <c r="H3" s="136"/>
      <c r="I3" s="136"/>
      <c r="J3" s="137"/>
      <c r="K3" s="138"/>
      <c r="L3" s="139"/>
      <c r="M3" s="140"/>
      <c r="N3" s="140"/>
      <c r="O3" s="141"/>
      <c r="P3" s="142"/>
      <c r="Q3" s="143"/>
      <c r="R3" s="137"/>
      <c r="S3" s="137"/>
      <c r="T3" s="137"/>
      <c r="U3" s="137"/>
      <c r="V3" s="137"/>
      <c r="W3" s="142"/>
      <c r="X3" s="142"/>
      <c r="Y3" s="142"/>
      <c r="Z3" s="138"/>
      <c r="AA3" s="138"/>
      <c r="AB3" s="138"/>
      <c r="AC3" s="138"/>
      <c r="AD3" s="138"/>
      <c r="AE3" s="138"/>
      <c r="AF3" s="138"/>
      <c r="AG3" s="138"/>
      <c r="AH3" s="138"/>
      <c r="AI3" s="138"/>
      <c r="AJ3" s="138"/>
      <c r="AK3" s="138"/>
      <c r="AL3" s="138"/>
      <c r="AM3" s="138"/>
      <c r="AN3" s="138"/>
      <c r="AO3" s="137"/>
      <c r="AP3" s="139"/>
      <c r="AQ3" s="137"/>
      <c r="AR3" s="138"/>
      <c r="AS3" s="138"/>
      <c r="AT3" s="138"/>
      <c r="AU3" s="138"/>
      <c r="AV3" s="144"/>
      <c r="AW3" s="145"/>
      <c r="AX3" s="146"/>
      <c r="AY3" s="146"/>
      <c r="AZ3" s="207" t="s">
        <v>0</v>
      </c>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row>
    <row r="4" spans="1:330" s="149" customFormat="1" ht="42.6" customHeight="1" thickBot="1" x14ac:dyDescent="0.3">
      <c r="A4" s="136"/>
      <c r="B4" s="136"/>
      <c r="C4" s="136"/>
      <c r="D4" s="136"/>
      <c r="E4" s="136"/>
      <c r="F4" s="136"/>
      <c r="G4" s="136"/>
      <c r="H4" s="136"/>
      <c r="I4" s="136"/>
      <c r="J4" s="137"/>
      <c r="K4" s="138"/>
      <c r="L4" s="139"/>
      <c r="M4" s="150"/>
      <c r="N4" s="150"/>
      <c r="O4" s="141"/>
      <c r="P4" s="142"/>
      <c r="Q4" s="143"/>
      <c r="R4" s="137"/>
      <c r="S4" s="137"/>
      <c r="T4" s="137"/>
      <c r="U4" s="137"/>
      <c r="V4" s="137"/>
      <c r="W4" s="142"/>
      <c r="X4" s="142"/>
      <c r="Y4" s="142"/>
      <c r="Z4" s="138"/>
      <c r="AA4" s="138"/>
      <c r="AB4" s="138"/>
      <c r="AC4" s="138"/>
      <c r="AD4" s="138"/>
      <c r="AE4" s="138"/>
      <c r="AF4" s="138"/>
      <c r="AG4" s="138"/>
      <c r="AH4" s="138"/>
      <c r="AI4" s="138"/>
      <c r="AJ4" s="138"/>
      <c r="AK4" s="138"/>
      <c r="AL4" s="138"/>
      <c r="AM4" s="138"/>
      <c r="AN4" s="138"/>
      <c r="AO4" s="137"/>
      <c r="AP4" s="139"/>
      <c r="AQ4" s="137"/>
      <c r="AR4" s="138"/>
      <c r="AS4" s="138"/>
      <c r="AT4" s="138"/>
      <c r="AU4" s="138"/>
      <c r="AV4" s="144"/>
      <c r="AW4" s="145"/>
      <c r="AX4" s="146"/>
      <c r="AY4" s="146"/>
      <c r="AZ4" s="201" t="s">
        <v>1</v>
      </c>
      <c r="BA4" s="210"/>
      <c r="BB4" s="202"/>
      <c r="BC4" s="201" t="s">
        <v>2</v>
      </c>
      <c r="BD4" s="202"/>
      <c r="BE4" s="203" t="s">
        <v>637</v>
      </c>
      <c r="BF4" s="204"/>
      <c r="BG4" s="204"/>
      <c r="BH4" s="204"/>
      <c r="BI4" s="205"/>
      <c r="BJ4" s="205"/>
      <c r="BK4" s="205"/>
      <c r="BL4" s="205"/>
      <c r="BM4" s="205"/>
      <c r="BN4" s="206"/>
      <c r="BO4" s="203" t="s">
        <v>638</v>
      </c>
      <c r="BP4" s="205"/>
      <c r="BQ4" s="205"/>
      <c r="BR4" s="205"/>
      <c r="BS4" s="205"/>
      <c r="BT4" s="205"/>
      <c r="BU4" s="206"/>
      <c r="BV4" s="203" t="s">
        <v>639</v>
      </c>
      <c r="BW4" s="205"/>
      <c r="BX4" s="205"/>
      <c r="BY4" s="205"/>
      <c r="BZ4" s="205"/>
      <c r="CA4" s="205"/>
      <c r="CB4" s="205"/>
      <c r="CC4" s="205"/>
      <c r="CD4" s="205"/>
      <c r="CE4" s="205"/>
      <c r="CF4" s="206"/>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row>
    <row r="5" spans="1:330" ht="123" customHeight="1" thickBot="1" x14ac:dyDescent="0.3">
      <c r="A5" s="106" t="str">
        <f>IFERROR(LEFT('Internal Data'!#REF!,LEN('Internal Data'!#REF!)-2),"")</f>
        <v/>
      </c>
      <c r="B5" s="106"/>
      <c r="C5" s="107" t="str" cm="1">
        <f t="array" ref="C5">IF(COUNTA(C10:C2000)&lt;&gt;SUMPRODUCT(COUNTIF(C10:C2000,Category)),"A value entered for Category is not correct. Please verify each Category entered matches a value in the drop down list","")</f>
        <v/>
      </c>
      <c r="D5" s="108" t="str" cm="1">
        <f t="array" ref="D5">IF(COUNTA(D10:D2000)&lt;&gt;SUMPRODUCT(COUNTIF(D10:D2000,General_Application)),"A value entered for General Application is not correct. Please verify each General Application entered matches a value in the drop down list","")</f>
        <v/>
      </c>
      <c r="E5" s="107" t="str" cm="1">
        <f t="array" ref="E5">IF(COUNTA(E10:E2000)&lt;&gt;SUMPRODUCT(COUNTIF(E10:E2000,'Master List'!$B$42:$B$129)),"A value entered for PUD is not correct. Please verify each PUD entered matches a value in the drop down list","")</f>
        <v/>
      </c>
      <c r="F5" s="171" t="str">
        <f>IF(COUNTIF($F$10:$F$2000,"Yes")&gt;=1,HYPERLINK("http://www.designlights.org/our-work/luna/technical-requirements/luna-v1-0/","LUNA V1.0 Technical Requirements"),"")</f>
        <v>LUNA V1.0 Technical Requirements</v>
      </c>
      <c r="G5" s="108"/>
      <c r="H5" s="118" t="str">
        <f>IF(COUNTIF($E$10:$E$2000,"Replacement Lamps (Plug and Play) (UL Type A)")&gt;0, "Make sure to ignore this column if you are submitting a UL Type A product!","")</f>
        <v/>
      </c>
      <c r="I5" s="118" t="str">
        <f>IF(COUNTIF($E$10:$E$2000,"Replacement Lamps (Plug and Play) (UL Type A)")&gt;0, "Make sure to ignore this column if you are submitting a UL Type A product!","")</f>
        <v/>
      </c>
      <c r="J5" s="109" t="str">
        <f>IF(COUNTIF(F:F,"Yes")&gt;0,'Master List'!B327,"")</f>
        <v>Please ensure that mounting structures are present as either an option or accessory within the model number field.</v>
      </c>
      <c r="K5" s="108" t="s">
        <v>3</v>
      </c>
      <c r="L5" s="118"/>
      <c r="M5" s="110"/>
      <c r="N5" s="110"/>
      <c r="O5" s="111" t="str">
        <f>IF(COUNTIF($E$10:$E$2000,"Replacement Lamps (Plug and Play) (UL Type A)")+COUNTIF($E$10:$E$2000,"Dual Mode Internal Driver (UL Type A and Type B)")&gt;0,"Please ensure the wattage accounts for ballast losses.","")</f>
        <v/>
      </c>
      <c r="P5" s="112" t="s">
        <v>4</v>
      </c>
      <c r="Q5" s="113"/>
      <c r="R5" s="108" t="str">
        <f>IF(COUNTIF($F$10:$F$2000,"Yes")=0,"","LUNA V1.0 requirements only allow for CCTs between 2200K - 3000K.")</f>
        <v>LUNA V1.0 requirements only allow for CCTs between 2200K - 3000K.</v>
      </c>
      <c r="S5" s="109"/>
      <c r="T5" s="109"/>
      <c r="U5" s="109"/>
      <c r="V5" s="109"/>
      <c r="W5" s="112" t="s">
        <v>5</v>
      </c>
      <c r="X5" s="112" t="s">
        <v>6</v>
      </c>
      <c r="Y5" s="112" t="s">
        <v>6</v>
      </c>
      <c r="Z5" s="108"/>
      <c r="AA5" s="108"/>
      <c r="AB5" s="108" t="s">
        <v>7</v>
      </c>
      <c r="AC5" s="108"/>
      <c r="AD5" s="108" t="str">
        <f>IF(COUNTIF($F:$F,"Yes")&gt;0,"LUNA V1.0 requirements have restrictions on U Ratings that are specific to each eliginle PUD, per Table 6 in the TR.","")</f>
        <v>LUNA V1.0 requirements have restrictions on U Ratings that are specific to each eliginle PUD, per Table 6 in the TR.</v>
      </c>
      <c r="AE5" s="108"/>
      <c r="AF5" s="108"/>
      <c r="AG5" s="108" t="str">
        <f>IF(COUNTIF($F:$F,"Yes")&gt;0,"Please ensure the selection in this column is specific to the model number in each row.","To view this dropdown select product category and general application")</f>
        <v>Please ensure the selection in this column is specific to the model number in each row.</v>
      </c>
      <c r="AH5" s="108" t="str">
        <f>IF(COUNTIF($F:$F,"Yes")&gt;0,"Please ensure the selection in this column is specific to the model number in each row.","To view this dropdown select product category and general application")</f>
        <v>Please ensure the selection in this column is specific to the model number in each row.</v>
      </c>
      <c r="AI5" s="108"/>
      <c r="AJ5" s="108" t="str">
        <f>IF(COUNTIF($F:$F,"Yes")&gt;0,"LUNA V1.0 requires that eligible PUDs dim to at least 20% of maximum power unless they are specialty hazardous PUDs.","")</f>
        <v>LUNA V1.0 requires that eligible PUDs dim to at least 20% of maximum power unless they are specialty hazardous PUDs.</v>
      </c>
      <c r="AK5" s="108" t="str">
        <f>IF(COUNTIF($F:$F,"Yes")&gt;0,"Please ensure the selection in this column is specific to the model number in each row.","Please select 'No Wired Communication Protocol' if only submitting products with 'Other Wired Communication Protocol'")</f>
        <v>Please ensure the selection in this column is specific to the model number in each row.</v>
      </c>
      <c r="AL5" s="108"/>
      <c r="AM5" s="108" t="str">
        <f>IF(COUNTIF($F:$F,"Yes")&gt;0,"Please ensure the selection in this column is specific to the model number in each row.","Please select 'No Wireless Communication Protocol' if only submitting products with 'Other Wireless Communication Protocol'")</f>
        <v>Please ensure the selection in this column is specific to the model number in each row.</v>
      </c>
      <c r="AN5" s="108"/>
      <c r="AO5" s="109"/>
      <c r="AP5" s="118" t="str">
        <f>IF(COUNTIFS($AO$10:$AO$2000,"YES",$AP$10:$AP$2000,"")&gt;0,"Make sure to fill out this column if your product is capable of Field Adjustable Light Output!",IF(COUNTIFS($AJ$10:$AJ$2000,"Stepped Dimmable",$AP$10:$AP$2000,"")&gt;0,"Make sure to fill out this column if your product is capable of Dimming!",IF(COUNTIFS($AJ$10:$AJ$2000,"Continuous Dimming above 10%",$AP$10:$AP$2000,"")&gt;0,"Make sure to fill out this column if your product is capable of Dimming!",IF(COUNTIFS($AJ$10:$AJ$2000,"Continuous Dimming to 10% or below",$AP$10:$AP$2000,"")&gt;0,"Make sure to fill out this column if your product is capable of Dimming!",""))))</f>
        <v/>
      </c>
      <c r="AQ5" s="109" t="str">
        <f>IF(COUNTIFS($AO$10:$AO$2000,"YES",$AQ$10:$AQ$2000,"")&gt;0,"Make sure to fill out this column if your product is capable of Field Adjustable Light Output!",IF(COUNTIFS($AJ$10:$AJ$2000,"Stepped Dimmable",$AQ$10:$AQ$2000,"")&gt;0,"Make sure to fill out this column if your product is capable of Dimming!",IF(COUNTIFS($AJ$10:$AJ$2000,"Continuous Dimmable &gt;10%",$AQ$10:$AQ$2000,"")&gt;0,"Make sure to fill out this column if your product is capable of Dimming!",IF(COUNTIFS($AJ$10:$AJ$2000,"Continuous Dimmable &lt;10%",$AQ$10:$AQ$2000,"")&gt;0,"Make sure to fill out this column if your product is capable of Dimming!",""))))</f>
        <v/>
      </c>
      <c r="AR5" s="108"/>
      <c r="AS5" s="108"/>
      <c r="AT5" s="108"/>
      <c r="AU5" s="108"/>
      <c r="AV5" s="196" t="str">
        <f>IF(COUNTIF($F$10:$F$2000,"Yes")=0,"","PLEASE NOTE that under LUNA V1.0 requirements, 3000K is the maximum allowable CCT, including for white-tunable products.")</f>
        <v>PLEASE NOTE that under LUNA V1.0 requirements, 3000K is the maximum allowable CCT, including for white-tunable products.</v>
      </c>
      <c r="AW5" s="196"/>
      <c r="AX5" s="196"/>
      <c r="AY5" s="197"/>
      <c r="AZ5" s="211" t="s">
        <v>644</v>
      </c>
      <c r="BA5" s="212"/>
      <c r="BB5" s="213"/>
      <c r="BC5" s="172" t="s">
        <v>644</v>
      </c>
      <c r="BD5" s="151" t="s">
        <v>645</v>
      </c>
      <c r="BE5" s="165" t="s">
        <v>611</v>
      </c>
      <c r="BF5" s="211" t="str">
        <f>IF(COUNTIF('Internal Data'!O10:O2000,"Yes")&gt;0,"Please confirm your product has all three capabilities selected below and that these capabilities are described on the spec sheet.","Please ensure the selection(s) in these sections are specific to the model number in each row")</f>
        <v>Please ensure the selection(s) in these sections are specific to the model number in each row</v>
      </c>
      <c r="BG5" s="212"/>
      <c r="BH5" s="213"/>
      <c r="BI5" s="211" t="s">
        <v>644</v>
      </c>
      <c r="BJ5" s="212"/>
      <c r="BK5" s="212"/>
      <c r="BL5" s="212"/>
      <c r="BM5" s="217"/>
      <c r="BN5" s="151" t="s">
        <v>8</v>
      </c>
      <c r="BO5" s="214" t="s">
        <v>644</v>
      </c>
      <c r="BP5" s="215"/>
      <c r="BQ5" s="215"/>
      <c r="BR5" s="215"/>
      <c r="BS5" s="215"/>
      <c r="BT5" s="216"/>
      <c r="BU5" s="151" t="s">
        <v>9</v>
      </c>
      <c r="BV5" s="211" t="s">
        <v>644</v>
      </c>
      <c r="BW5" s="212"/>
      <c r="BX5" s="212"/>
      <c r="BY5" s="212"/>
      <c r="BZ5" s="212"/>
      <c r="CA5" s="212"/>
      <c r="CB5" s="212"/>
      <c r="CC5" s="212"/>
      <c r="CD5" s="212"/>
      <c r="CE5" s="217"/>
      <c r="CF5" s="151" t="s">
        <v>10</v>
      </c>
      <c r="CG5" s="3"/>
      <c r="CH5" s="3"/>
      <c r="CI5" s="3"/>
      <c r="CJ5" s="3"/>
    </row>
    <row r="6" spans="1:330" ht="29.65" hidden="1" customHeight="1" thickBot="1" x14ac:dyDescent="0.3">
      <c r="A6" s="14" t="s">
        <v>715</v>
      </c>
      <c r="B6" s="14"/>
      <c r="C6" s="14"/>
      <c r="D6" s="15"/>
      <c r="E6" s="14"/>
      <c r="F6" s="14"/>
      <c r="G6" s="15"/>
      <c r="H6" s="119"/>
      <c r="I6" s="119"/>
      <c r="J6" s="25"/>
      <c r="K6" s="15"/>
      <c r="L6" s="119"/>
      <c r="M6" s="31"/>
      <c r="N6" s="31"/>
      <c r="O6" s="34"/>
      <c r="P6" s="20"/>
      <c r="Q6" s="23"/>
      <c r="R6" s="25"/>
      <c r="S6" s="25"/>
      <c r="T6" s="25"/>
      <c r="U6" s="25"/>
      <c r="V6" s="25"/>
      <c r="W6" s="20"/>
      <c r="X6" s="20"/>
      <c r="Y6" s="20"/>
      <c r="Z6" s="15"/>
      <c r="AA6" s="15"/>
      <c r="AB6" s="15"/>
      <c r="AC6" s="15"/>
      <c r="AD6" s="15"/>
      <c r="AE6" s="15"/>
      <c r="AF6" s="15"/>
      <c r="AG6" s="15"/>
      <c r="AH6" s="15"/>
      <c r="AI6" s="15"/>
      <c r="AJ6" s="15"/>
      <c r="AK6" s="15"/>
      <c r="AL6" s="15"/>
      <c r="AM6" s="15"/>
      <c r="AN6" s="15"/>
      <c r="AO6" s="25"/>
      <c r="AP6" s="119"/>
      <c r="AQ6" s="25"/>
      <c r="AR6" s="15"/>
      <c r="AS6" s="15"/>
      <c r="AT6" s="15"/>
      <c r="AU6" s="15"/>
      <c r="AV6" s="15"/>
      <c r="AW6" s="25"/>
      <c r="AX6" s="119"/>
      <c r="AY6" s="119"/>
      <c r="AZ6" s="119"/>
      <c r="BA6" s="119"/>
      <c r="BB6" s="119"/>
      <c r="BC6" s="119"/>
      <c r="BD6" s="119"/>
      <c r="BE6" s="119"/>
      <c r="BF6" s="166"/>
      <c r="BG6" s="166"/>
      <c r="BH6" s="166"/>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32"/>
      <c r="CG6" s="3"/>
      <c r="CH6" s="3"/>
      <c r="CI6" s="3"/>
      <c r="CJ6" s="3"/>
    </row>
    <row r="7" spans="1:330" ht="2.25" customHeight="1" thickBot="1" x14ac:dyDescent="0.3">
      <c r="A7" s="14"/>
      <c r="B7" s="14"/>
      <c r="C7" s="14"/>
      <c r="D7" s="15"/>
      <c r="E7" s="14"/>
      <c r="F7" s="14"/>
      <c r="G7" s="15"/>
      <c r="H7" s="119"/>
      <c r="I7" s="119"/>
      <c r="J7" s="25"/>
      <c r="K7" s="15"/>
      <c r="L7" s="119"/>
      <c r="M7" s="31"/>
      <c r="N7" s="31"/>
      <c r="O7" s="34"/>
      <c r="P7" s="20"/>
      <c r="Q7" s="23"/>
      <c r="R7" s="25"/>
      <c r="S7" s="25"/>
      <c r="T7" s="25"/>
      <c r="U7" s="25"/>
      <c r="V7" s="25"/>
      <c r="W7" s="20"/>
      <c r="X7" s="20"/>
      <c r="Y7" s="20"/>
      <c r="Z7" s="15"/>
      <c r="AA7" s="15"/>
      <c r="AB7" s="15"/>
      <c r="AC7" s="15"/>
      <c r="AD7" s="15"/>
      <c r="AE7" s="15"/>
      <c r="AF7" s="15"/>
      <c r="AG7" s="15"/>
      <c r="AH7" s="15"/>
      <c r="AI7" s="15"/>
      <c r="AJ7" s="15"/>
      <c r="AK7" s="15"/>
      <c r="AL7" s="15"/>
      <c r="AM7" s="15"/>
      <c r="AN7" s="15"/>
      <c r="AO7" s="25"/>
      <c r="AP7" s="119"/>
      <c r="AQ7" s="25"/>
      <c r="AR7" s="15"/>
      <c r="AS7" s="15"/>
      <c r="AT7" s="15"/>
      <c r="AU7" s="15"/>
      <c r="AV7" s="15"/>
      <c r="AW7" s="25"/>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32"/>
      <c r="CG7" s="3"/>
      <c r="CH7" s="3"/>
      <c r="CI7" s="3"/>
      <c r="CJ7" s="3"/>
    </row>
    <row r="8" spans="1:330" ht="68.25" customHeight="1" thickBot="1" x14ac:dyDescent="0.3">
      <c r="A8" s="12" t="s">
        <v>634</v>
      </c>
      <c r="B8" s="12" t="s">
        <v>11</v>
      </c>
      <c r="C8" s="12" t="s">
        <v>12</v>
      </c>
      <c r="D8" s="12" t="s">
        <v>13</v>
      </c>
      <c r="E8" s="13" t="s">
        <v>14</v>
      </c>
      <c r="F8" s="13" t="s">
        <v>15</v>
      </c>
      <c r="G8" s="13" t="s">
        <v>16</v>
      </c>
      <c r="H8" s="120" t="s">
        <v>17</v>
      </c>
      <c r="I8" s="120" t="s">
        <v>18</v>
      </c>
      <c r="J8" s="26" t="s">
        <v>19</v>
      </c>
      <c r="K8" s="13" t="s">
        <v>20</v>
      </c>
      <c r="L8" s="120" t="s">
        <v>21</v>
      </c>
      <c r="M8" s="32" t="s">
        <v>22</v>
      </c>
      <c r="N8" s="32" t="s">
        <v>23</v>
      </c>
      <c r="O8" s="32" t="s">
        <v>24</v>
      </c>
      <c r="P8" s="21" t="s">
        <v>25</v>
      </c>
      <c r="Q8" s="24" t="s">
        <v>26</v>
      </c>
      <c r="R8" s="26" t="s">
        <v>27</v>
      </c>
      <c r="S8" s="26" t="s">
        <v>28</v>
      </c>
      <c r="T8" s="26" t="s">
        <v>29</v>
      </c>
      <c r="U8" s="26" t="s">
        <v>30</v>
      </c>
      <c r="V8" s="26" t="s">
        <v>31</v>
      </c>
      <c r="W8" s="21" t="s">
        <v>32</v>
      </c>
      <c r="X8" s="21" t="s">
        <v>33</v>
      </c>
      <c r="Y8" s="21" t="s">
        <v>34</v>
      </c>
      <c r="Z8" s="13" t="s">
        <v>35</v>
      </c>
      <c r="AA8" s="13" t="s">
        <v>36</v>
      </c>
      <c r="AB8" s="13" t="s">
        <v>37</v>
      </c>
      <c r="AC8" s="13" t="s">
        <v>38</v>
      </c>
      <c r="AD8" s="13" t="s">
        <v>39</v>
      </c>
      <c r="AE8" s="13" t="s">
        <v>40</v>
      </c>
      <c r="AF8" s="13" t="s">
        <v>41</v>
      </c>
      <c r="AG8" s="13" t="s">
        <v>42</v>
      </c>
      <c r="AH8" s="13" t="s">
        <v>43</v>
      </c>
      <c r="AI8" s="13" t="s">
        <v>44</v>
      </c>
      <c r="AJ8" s="13" t="s">
        <v>45</v>
      </c>
      <c r="AK8" s="13" t="s">
        <v>46</v>
      </c>
      <c r="AL8" s="13" t="s">
        <v>47</v>
      </c>
      <c r="AM8" s="13" t="s">
        <v>48</v>
      </c>
      <c r="AN8" s="13" t="s">
        <v>49</v>
      </c>
      <c r="AO8" s="26" t="s">
        <v>50</v>
      </c>
      <c r="AP8" s="120" t="s">
        <v>51</v>
      </c>
      <c r="AQ8" s="26" t="s">
        <v>52</v>
      </c>
      <c r="AR8" s="13" t="s">
        <v>53</v>
      </c>
      <c r="AS8" s="13" t="s">
        <v>54</v>
      </c>
      <c r="AT8" s="13" t="s">
        <v>55</v>
      </c>
      <c r="AU8" s="13" t="s">
        <v>56</v>
      </c>
      <c r="AV8" s="13" t="s">
        <v>57</v>
      </c>
      <c r="AW8" s="26" t="s">
        <v>58</v>
      </c>
      <c r="AX8" s="120" t="s">
        <v>59</v>
      </c>
      <c r="AY8" s="133" t="s">
        <v>60</v>
      </c>
      <c r="AZ8" s="134" t="s">
        <v>61</v>
      </c>
      <c r="BA8" s="134" t="s">
        <v>62</v>
      </c>
      <c r="BB8" s="134" t="s">
        <v>63</v>
      </c>
      <c r="BC8" s="134" t="s">
        <v>64</v>
      </c>
      <c r="BD8" s="134" t="s">
        <v>65</v>
      </c>
      <c r="BE8" s="134" t="s">
        <v>66</v>
      </c>
      <c r="BF8" s="134" t="s">
        <v>67</v>
      </c>
      <c r="BG8" s="134" t="s">
        <v>68</v>
      </c>
      <c r="BH8" s="134" t="s">
        <v>69</v>
      </c>
      <c r="BI8" s="134" t="s">
        <v>70</v>
      </c>
      <c r="BJ8" s="134" t="s">
        <v>71</v>
      </c>
      <c r="BK8" s="134" t="s">
        <v>72</v>
      </c>
      <c r="BL8" s="134" t="s">
        <v>73</v>
      </c>
      <c r="BM8" s="134" t="s">
        <v>74</v>
      </c>
      <c r="BN8" s="134" t="s">
        <v>75</v>
      </c>
      <c r="BO8" s="134" t="s">
        <v>76</v>
      </c>
      <c r="BP8" s="134" t="s">
        <v>77</v>
      </c>
      <c r="BQ8" s="134" t="s">
        <v>78</v>
      </c>
      <c r="BR8" s="134" t="s">
        <v>79</v>
      </c>
      <c r="BS8" s="134" t="s">
        <v>80</v>
      </c>
      <c r="BT8" s="134" t="s">
        <v>81</v>
      </c>
      <c r="BU8" s="134" t="s">
        <v>82</v>
      </c>
      <c r="BV8" s="134" t="s">
        <v>83</v>
      </c>
      <c r="BW8" s="134" t="s">
        <v>84</v>
      </c>
      <c r="BX8" s="134" t="s">
        <v>85</v>
      </c>
      <c r="BY8" s="134" t="s">
        <v>86</v>
      </c>
      <c r="BZ8" s="134" t="s">
        <v>87</v>
      </c>
      <c r="CA8" s="134" t="s">
        <v>88</v>
      </c>
      <c r="CB8" s="134" t="s">
        <v>89</v>
      </c>
      <c r="CC8" s="134" t="s">
        <v>90</v>
      </c>
      <c r="CD8" s="134" t="s">
        <v>91</v>
      </c>
      <c r="CE8" s="134" t="s">
        <v>92</v>
      </c>
      <c r="CF8" s="135" t="s">
        <v>93</v>
      </c>
      <c r="CG8" s="3"/>
      <c r="CH8" s="3"/>
      <c r="CI8" s="3"/>
      <c r="CJ8" s="3"/>
    </row>
    <row r="9" spans="1:330" s="4" customFormat="1" ht="66" hidden="1" customHeight="1" thickBot="1" x14ac:dyDescent="0.3">
      <c r="A9" s="101" t="s">
        <v>634</v>
      </c>
      <c r="B9" s="101" t="s">
        <v>94</v>
      </c>
      <c r="C9" s="101" t="s">
        <v>95</v>
      </c>
      <c r="D9" s="101" t="s">
        <v>96</v>
      </c>
      <c r="E9" s="101" t="s">
        <v>97</v>
      </c>
      <c r="F9" s="101" t="s">
        <v>98</v>
      </c>
      <c r="G9" s="101" t="s">
        <v>99</v>
      </c>
      <c r="H9" s="121" t="s">
        <v>17</v>
      </c>
      <c r="I9" s="121" t="s">
        <v>18</v>
      </c>
      <c r="J9" s="102" t="s">
        <v>19</v>
      </c>
      <c r="K9" s="101" t="s">
        <v>20</v>
      </c>
      <c r="L9" s="121" t="s">
        <v>100</v>
      </c>
      <c r="M9" s="103" t="s">
        <v>101</v>
      </c>
      <c r="N9" s="103" t="s">
        <v>102</v>
      </c>
      <c r="O9" s="103" t="s">
        <v>103</v>
      </c>
      <c r="P9" s="104" t="s">
        <v>104</v>
      </c>
      <c r="Q9" s="105" t="s">
        <v>26</v>
      </c>
      <c r="R9" s="102" t="s">
        <v>105</v>
      </c>
      <c r="S9" s="102" t="s">
        <v>28</v>
      </c>
      <c r="T9" s="102" t="s">
        <v>29</v>
      </c>
      <c r="U9" s="102" t="s">
        <v>30</v>
      </c>
      <c r="V9" s="102" t="s">
        <v>31</v>
      </c>
      <c r="W9" s="104" t="s">
        <v>32</v>
      </c>
      <c r="X9" s="104" t="s">
        <v>33</v>
      </c>
      <c r="Y9" s="104" t="s">
        <v>34</v>
      </c>
      <c r="Z9" s="101" t="s">
        <v>106</v>
      </c>
      <c r="AA9" s="101" t="s">
        <v>107</v>
      </c>
      <c r="AB9" s="101" t="s">
        <v>108</v>
      </c>
      <c r="AC9" s="101" t="s">
        <v>109</v>
      </c>
      <c r="AD9" s="101" t="s">
        <v>110</v>
      </c>
      <c r="AE9" s="101" t="s">
        <v>111</v>
      </c>
      <c r="AF9" s="101" t="s">
        <v>112</v>
      </c>
      <c r="AG9" s="101" t="s">
        <v>113</v>
      </c>
      <c r="AH9" s="101" t="s">
        <v>114</v>
      </c>
      <c r="AI9" s="101" t="s">
        <v>44</v>
      </c>
      <c r="AJ9" s="101" t="s">
        <v>115</v>
      </c>
      <c r="AK9" s="101" t="s">
        <v>116</v>
      </c>
      <c r="AL9" s="101" t="s">
        <v>47</v>
      </c>
      <c r="AM9" s="101" t="s">
        <v>117</v>
      </c>
      <c r="AN9" s="101" t="s">
        <v>49</v>
      </c>
      <c r="AO9" s="102" t="s">
        <v>118</v>
      </c>
      <c r="AP9" s="121" t="s">
        <v>51</v>
      </c>
      <c r="AQ9" s="102" t="s">
        <v>52</v>
      </c>
      <c r="AR9" s="101" t="s">
        <v>119</v>
      </c>
      <c r="AS9" s="101" t="s">
        <v>120</v>
      </c>
      <c r="AT9" s="101" t="s">
        <v>121</v>
      </c>
      <c r="AU9" s="101" t="s">
        <v>56</v>
      </c>
      <c r="AV9" s="101" t="s">
        <v>122</v>
      </c>
      <c r="AW9" s="102" t="s">
        <v>123</v>
      </c>
      <c r="AX9" s="121" t="s">
        <v>124</v>
      </c>
      <c r="AY9" s="121" t="s">
        <v>125</v>
      </c>
      <c r="AZ9" s="121" t="s">
        <v>126</v>
      </c>
      <c r="BA9" s="121" t="s">
        <v>127</v>
      </c>
      <c r="BB9" s="121" t="s">
        <v>128</v>
      </c>
      <c r="BC9" s="121" t="s">
        <v>2</v>
      </c>
      <c r="BD9" s="121" t="s">
        <v>65</v>
      </c>
      <c r="BE9" s="121" t="s">
        <v>66</v>
      </c>
      <c r="BF9" s="121" t="s">
        <v>129</v>
      </c>
      <c r="BG9" s="121" t="s">
        <v>130</v>
      </c>
      <c r="BH9" s="121" t="s">
        <v>131</v>
      </c>
      <c r="BI9" s="121" t="s">
        <v>132</v>
      </c>
      <c r="BJ9" s="121" t="s">
        <v>133</v>
      </c>
      <c r="BK9" s="121" t="s">
        <v>134</v>
      </c>
      <c r="BL9" s="121" t="s">
        <v>135</v>
      </c>
      <c r="BM9" s="121" t="s">
        <v>136</v>
      </c>
      <c r="BN9" s="121" t="s">
        <v>75</v>
      </c>
      <c r="BO9" s="121" t="s">
        <v>137</v>
      </c>
      <c r="BP9" s="121" t="s">
        <v>138</v>
      </c>
      <c r="BQ9" s="121" t="s">
        <v>139</v>
      </c>
      <c r="BR9" s="121" t="s">
        <v>140</v>
      </c>
      <c r="BS9" s="121" t="s">
        <v>141</v>
      </c>
      <c r="BT9" s="121" t="s">
        <v>142</v>
      </c>
      <c r="BU9" s="121" t="s">
        <v>82</v>
      </c>
      <c r="BV9" s="121" t="s">
        <v>143</v>
      </c>
      <c r="BW9" s="121" t="s">
        <v>144</v>
      </c>
      <c r="BX9" s="121" t="s">
        <v>145</v>
      </c>
      <c r="BY9" s="121" t="s">
        <v>146</v>
      </c>
      <c r="BZ9" s="121" t="s">
        <v>147</v>
      </c>
      <c r="CA9" s="121" t="s">
        <v>148</v>
      </c>
      <c r="CB9" s="121" t="s">
        <v>149</v>
      </c>
      <c r="CC9" s="121" t="s">
        <v>150</v>
      </c>
      <c r="CD9" s="121" t="s">
        <v>151</v>
      </c>
      <c r="CE9" s="121" t="s">
        <v>152</v>
      </c>
      <c r="CF9" s="121" t="s">
        <v>93</v>
      </c>
    </row>
    <row r="10" spans="1:330" ht="25.5" customHeight="1" x14ac:dyDescent="0.25">
      <c r="A10" s="46" t="s">
        <v>646</v>
      </c>
      <c r="B10" s="46" t="s">
        <v>650</v>
      </c>
      <c r="C10" s="45" t="s">
        <v>177</v>
      </c>
      <c r="D10" s="46" t="s">
        <v>218</v>
      </c>
      <c r="E10" s="47" t="s">
        <v>300</v>
      </c>
      <c r="F10" s="154" t="s">
        <v>533</v>
      </c>
      <c r="G10" s="46" t="s">
        <v>495</v>
      </c>
      <c r="H10" s="122">
        <v>120</v>
      </c>
      <c r="I10" s="128">
        <v>277</v>
      </c>
      <c r="J10" s="48" t="s">
        <v>657</v>
      </c>
      <c r="K10" s="46" t="s">
        <v>652</v>
      </c>
      <c r="L10" s="122">
        <v>5000</v>
      </c>
      <c r="M10" s="80">
        <v>107.53</v>
      </c>
      <c r="N10" s="81"/>
      <c r="O10" s="49">
        <v>46.5</v>
      </c>
      <c r="P10" s="82">
        <v>20</v>
      </c>
      <c r="Q10" s="83">
        <v>0.9</v>
      </c>
      <c r="R10" s="48">
        <v>2700</v>
      </c>
      <c r="S10" s="84">
        <v>70</v>
      </c>
      <c r="T10" s="84">
        <v>-22</v>
      </c>
      <c r="U10" s="84">
        <v>76</v>
      </c>
      <c r="V10" s="84">
        <v>95</v>
      </c>
      <c r="W10" s="82">
        <v>-15</v>
      </c>
      <c r="X10" s="82" t="s">
        <v>653</v>
      </c>
      <c r="Y10" s="50" t="s">
        <v>654</v>
      </c>
      <c r="Z10" s="85"/>
      <c r="AA10" s="85"/>
      <c r="AB10" s="86"/>
      <c r="AC10" s="86">
        <v>1</v>
      </c>
      <c r="AD10" s="86">
        <v>0</v>
      </c>
      <c r="AE10" s="86">
        <v>1</v>
      </c>
      <c r="AF10" s="86"/>
      <c r="AG10" s="87" t="s">
        <v>166</v>
      </c>
      <c r="AH10" s="87" t="s">
        <v>299</v>
      </c>
      <c r="AI10" s="88"/>
      <c r="AJ10" s="44" t="s">
        <v>508</v>
      </c>
      <c r="AK10" s="44" t="s">
        <v>513</v>
      </c>
      <c r="AL10" s="44"/>
      <c r="AM10" s="44" t="s">
        <v>524</v>
      </c>
      <c r="AN10" s="162"/>
      <c r="AO10" s="89" t="s">
        <v>534</v>
      </c>
      <c r="AP10" s="156">
        <v>5000</v>
      </c>
      <c r="AQ10" s="156">
        <v>46.5</v>
      </c>
      <c r="AR10" s="90"/>
      <c r="AS10" s="44" t="s">
        <v>534</v>
      </c>
      <c r="AT10" s="90"/>
      <c r="AU10" s="90"/>
      <c r="AV10" s="155"/>
      <c r="AW10" s="155"/>
      <c r="AX10" s="155"/>
      <c r="AY10" s="155"/>
      <c r="AZ10" s="152" t="s">
        <v>534</v>
      </c>
      <c r="BA10" s="152" t="s">
        <v>534</v>
      </c>
      <c r="BB10" s="152" t="s">
        <v>534</v>
      </c>
      <c r="BC10" s="152" t="s">
        <v>541</v>
      </c>
      <c r="BD10" s="152"/>
      <c r="BE10" s="152">
        <v>10</v>
      </c>
      <c r="BF10" s="152" t="s">
        <v>533</v>
      </c>
      <c r="BG10" s="152" t="s">
        <v>534</v>
      </c>
      <c r="BH10" s="152" t="s">
        <v>534</v>
      </c>
      <c r="BI10" s="152" t="s">
        <v>534</v>
      </c>
      <c r="BJ10" s="152" t="s">
        <v>533</v>
      </c>
      <c r="BK10" s="152" t="s">
        <v>534</v>
      </c>
      <c r="BL10" s="152" t="s">
        <v>534</v>
      </c>
      <c r="BM10" s="152" t="s">
        <v>534</v>
      </c>
      <c r="BN10" s="152"/>
      <c r="BO10" s="152" t="s">
        <v>533</v>
      </c>
      <c r="BP10" s="152" t="s">
        <v>534</v>
      </c>
      <c r="BQ10" s="152" t="s">
        <v>534</v>
      </c>
      <c r="BR10" s="152" t="s">
        <v>534</v>
      </c>
      <c r="BS10" s="152" t="s">
        <v>534</v>
      </c>
      <c r="BT10" s="152" t="s">
        <v>534</v>
      </c>
      <c r="BU10" s="152"/>
      <c r="BV10" s="152" t="s">
        <v>534</v>
      </c>
      <c r="BW10" s="152" t="s">
        <v>534</v>
      </c>
      <c r="BX10" s="152" t="s">
        <v>534</v>
      </c>
      <c r="BY10" s="152" t="s">
        <v>534</v>
      </c>
      <c r="BZ10" s="152" t="s">
        <v>534</v>
      </c>
      <c r="CA10" s="152" t="s">
        <v>534</v>
      </c>
      <c r="CB10" s="152" t="s">
        <v>534</v>
      </c>
      <c r="CC10" s="152" t="s">
        <v>534</v>
      </c>
      <c r="CD10" s="152" t="s">
        <v>534</v>
      </c>
      <c r="CE10" s="152" t="s">
        <v>534</v>
      </c>
      <c r="CF10" s="153"/>
    </row>
    <row r="11" spans="1:330" ht="25.5" customHeight="1" x14ac:dyDescent="0.25">
      <c r="A11" s="46" t="s">
        <v>647</v>
      </c>
      <c r="B11" s="46" t="s">
        <v>650</v>
      </c>
      <c r="C11" s="45" t="s">
        <v>177</v>
      </c>
      <c r="D11" s="46" t="s">
        <v>218</v>
      </c>
      <c r="E11" s="47" t="s">
        <v>300</v>
      </c>
      <c r="F11" s="154" t="s">
        <v>533</v>
      </c>
      <c r="G11" s="46" t="s">
        <v>495</v>
      </c>
      <c r="H11" s="122">
        <v>120</v>
      </c>
      <c r="I11" s="122">
        <v>277</v>
      </c>
      <c r="J11" s="48" t="s">
        <v>658</v>
      </c>
      <c r="K11" s="46" t="s">
        <v>652</v>
      </c>
      <c r="L11" s="122">
        <v>5000</v>
      </c>
      <c r="M11" s="52">
        <v>107.53</v>
      </c>
      <c r="N11" s="91"/>
      <c r="O11" s="49">
        <v>46.5</v>
      </c>
      <c r="P11" s="82">
        <v>20</v>
      </c>
      <c r="Q11" s="83">
        <v>0.9</v>
      </c>
      <c r="R11" s="48">
        <v>2700</v>
      </c>
      <c r="S11" s="84">
        <v>70</v>
      </c>
      <c r="T11" s="84">
        <v>-22</v>
      </c>
      <c r="U11" s="84">
        <v>76</v>
      </c>
      <c r="V11" s="84">
        <v>95</v>
      </c>
      <c r="W11" s="82">
        <v>-15</v>
      </c>
      <c r="X11" s="82" t="s">
        <v>653</v>
      </c>
      <c r="Y11" s="50" t="s">
        <v>654</v>
      </c>
      <c r="Z11" s="85"/>
      <c r="AA11" s="85"/>
      <c r="AB11" s="86"/>
      <c r="AC11" s="86">
        <v>1</v>
      </c>
      <c r="AD11" s="86">
        <v>0</v>
      </c>
      <c r="AE11" s="86">
        <v>1</v>
      </c>
      <c r="AF11" s="86"/>
      <c r="AG11" s="87" t="s">
        <v>190</v>
      </c>
      <c r="AH11" s="87" t="s">
        <v>299</v>
      </c>
      <c r="AI11" s="88"/>
      <c r="AJ11" s="44" t="s">
        <v>508</v>
      </c>
      <c r="AK11" s="44" t="s">
        <v>510</v>
      </c>
      <c r="AL11" s="44"/>
      <c r="AM11" s="44" t="s">
        <v>524</v>
      </c>
      <c r="AN11" s="44"/>
      <c r="AO11" s="89" t="s">
        <v>534</v>
      </c>
      <c r="AP11" s="156">
        <v>5000</v>
      </c>
      <c r="AQ11" s="156">
        <v>46.5</v>
      </c>
      <c r="AR11" s="90"/>
      <c r="AS11" s="44" t="s">
        <v>534</v>
      </c>
      <c r="AT11" s="90"/>
      <c r="AU11" s="90"/>
      <c r="AV11" s="155"/>
      <c r="AW11" s="155"/>
      <c r="AX11" s="155"/>
      <c r="AY11" s="155"/>
      <c r="AZ11" s="152" t="s">
        <v>534</v>
      </c>
      <c r="BA11" s="152" t="s">
        <v>534</v>
      </c>
      <c r="BB11" s="152" t="s">
        <v>534</v>
      </c>
      <c r="BC11" s="152" t="s">
        <v>544</v>
      </c>
      <c r="BD11" s="152"/>
      <c r="BE11" s="152">
        <v>10</v>
      </c>
      <c r="BF11" s="152" t="s">
        <v>533</v>
      </c>
      <c r="BG11" s="152" t="s">
        <v>534</v>
      </c>
      <c r="BH11" s="152" t="s">
        <v>534</v>
      </c>
      <c r="BI11" s="152" t="s">
        <v>534</v>
      </c>
      <c r="BJ11" s="152" t="s">
        <v>534</v>
      </c>
      <c r="BK11" s="152" t="s">
        <v>534</v>
      </c>
      <c r="BL11" s="152" t="s">
        <v>534</v>
      </c>
      <c r="BM11" s="152" t="s">
        <v>534</v>
      </c>
      <c r="BN11" s="152"/>
      <c r="BO11" s="152" t="s">
        <v>534</v>
      </c>
      <c r="BP11" s="152" t="s">
        <v>534</v>
      </c>
      <c r="BQ11" s="152" t="s">
        <v>534</v>
      </c>
      <c r="BR11" s="152" t="s">
        <v>534</v>
      </c>
      <c r="BS11" s="152" t="s">
        <v>534</v>
      </c>
      <c r="BT11" s="152" t="s">
        <v>534</v>
      </c>
      <c r="BU11" s="152"/>
      <c r="BV11" s="152" t="s">
        <v>534</v>
      </c>
      <c r="BW11" s="152" t="s">
        <v>534</v>
      </c>
      <c r="BX11" s="152" t="s">
        <v>534</v>
      </c>
      <c r="BY11" s="152" t="s">
        <v>534</v>
      </c>
      <c r="BZ11" s="152" t="s">
        <v>534</v>
      </c>
      <c r="CA11" s="152" t="s">
        <v>534</v>
      </c>
      <c r="CB11" s="152" t="s">
        <v>534</v>
      </c>
      <c r="CC11" s="152" t="s">
        <v>534</v>
      </c>
      <c r="CD11" s="152" t="s">
        <v>534</v>
      </c>
      <c r="CE11" s="152" t="s">
        <v>534</v>
      </c>
      <c r="CF11" s="152"/>
      <c r="CN11"/>
    </row>
    <row r="12" spans="1:330" ht="25.5" customHeight="1" x14ac:dyDescent="0.25">
      <c r="A12" s="45" t="s">
        <v>648</v>
      </c>
      <c r="B12" s="45" t="s">
        <v>650</v>
      </c>
      <c r="C12" s="45" t="s">
        <v>177</v>
      </c>
      <c r="D12" s="51" t="s">
        <v>218</v>
      </c>
      <c r="E12" s="47" t="s">
        <v>300</v>
      </c>
      <c r="F12" s="154" t="s">
        <v>533</v>
      </c>
      <c r="G12" s="46" t="s">
        <v>495</v>
      </c>
      <c r="H12" s="122">
        <v>120</v>
      </c>
      <c r="I12" s="122">
        <v>277</v>
      </c>
      <c r="J12" s="48" t="s">
        <v>659</v>
      </c>
      <c r="K12" s="46" t="s">
        <v>652</v>
      </c>
      <c r="L12" s="122">
        <v>5000</v>
      </c>
      <c r="M12" s="52">
        <v>107.53</v>
      </c>
      <c r="N12" s="91"/>
      <c r="O12" s="49">
        <v>46.5</v>
      </c>
      <c r="P12" s="82">
        <v>20</v>
      </c>
      <c r="Q12" s="83">
        <v>0.9</v>
      </c>
      <c r="R12" s="48">
        <v>2700</v>
      </c>
      <c r="S12" s="84">
        <v>70</v>
      </c>
      <c r="T12" s="84">
        <v>-22</v>
      </c>
      <c r="U12" s="84">
        <v>76</v>
      </c>
      <c r="V12" s="84">
        <v>95</v>
      </c>
      <c r="W12" s="82">
        <v>-15</v>
      </c>
      <c r="X12" s="82" t="s">
        <v>653</v>
      </c>
      <c r="Y12" s="50" t="s">
        <v>654</v>
      </c>
      <c r="Z12" s="85"/>
      <c r="AA12" s="85"/>
      <c r="AB12" s="86"/>
      <c r="AC12" s="86">
        <v>1</v>
      </c>
      <c r="AD12" s="86">
        <v>0</v>
      </c>
      <c r="AE12" s="86">
        <v>1</v>
      </c>
      <c r="AF12" s="86"/>
      <c r="AG12" s="87" t="s">
        <v>190</v>
      </c>
      <c r="AH12" s="87" t="s">
        <v>299</v>
      </c>
      <c r="AI12" s="88"/>
      <c r="AJ12" s="44" t="s">
        <v>508</v>
      </c>
      <c r="AK12" s="44" t="s">
        <v>510</v>
      </c>
      <c r="AL12" s="44"/>
      <c r="AM12" s="44" t="s">
        <v>524</v>
      </c>
      <c r="AN12" s="44"/>
      <c r="AO12" s="89" t="s">
        <v>534</v>
      </c>
      <c r="AP12" s="156">
        <v>5000</v>
      </c>
      <c r="AQ12" s="156">
        <v>46.5</v>
      </c>
      <c r="AR12" s="90"/>
      <c r="AS12" s="44" t="s">
        <v>534</v>
      </c>
      <c r="AT12" s="90"/>
      <c r="AU12" s="90"/>
      <c r="AV12" s="155"/>
      <c r="AW12" s="155"/>
      <c r="AX12" s="155"/>
      <c r="AY12" s="155"/>
      <c r="AZ12" s="152" t="s">
        <v>534</v>
      </c>
      <c r="BA12" s="152" t="s">
        <v>534</v>
      </c>
      <c r="BB12" s="152" t="s">
        <v>534</v>
      </c>
      <c r="BC12" s="152" t="s">
        <v>541</v>
      </c>
      <c r="BD12" s="152"/>
      <c r="BE12" s="152">
        <v>10</v>
      </c>
      <c r="BF12" s="152" t="s">
        <v>533</v>
      </c>
      <c r="BG12" s="152" t="s">
        <v>534</v>
      </c>
      <c r="BH12" s="152" t="s">
        <v>534</v>
      </c>
      <c r="BI12" s="152" t="s">
        <v>534</v>
      </c>
      <c r="BJ12" s="152" t="s">
        <v>534</v>
      </c>
      <c r="BK12" s="152" t="s">
        <v>534</v>
      </c>
      <c r="BL12" s="152" t="s">
        <v>534</v>
      </c>
      <c r="BM12" s="152" t="s">
        <v>534</v>
      </c>
      <c r="BN12" s="152"/>
      <c r="BO12" s="152" t="s">
        <v>534</v>
      </c>
      <c r="BP12" s="152" t="s">
        <v>534</v>
      </c>
      <c r="BQ12" s="152" t="s">
        <v>534</v>
      </c>
      <c r="BR12" s="152" t="s">
        <v>534</v>
      </c>
      <c r="BS12" s="152" t="s">
        <v>534</v>
      </c>
      <c r="BT12" s="152" t="s">
        <v>534</v>
      </c>
      <c r="BU12" s="152"/>
      <c r="BV12" s="152" t="s">
        <v>534</v>
      </c>
      <c r="BW12" s="152" t="s">
        <v>534</v>
      </c>
      <c r="BX12" s="152" t="s">
        <v>534</v>
      </c>
      <c r="BY12" s="152" t="s">
        <v>534</v>
      </c>
      <c r="BZ12" s="152" t="s">
        <v>534</v>
      </c>
      <c r="CA12" s="152" t="s">
        <v>534</v>
      </c>
      <c r="CB12" s="152" t="s">
        <v>534</v>
      </c>
      <c r="CC12" s="152" t="s">
        <v>534</v>
      </c>
      <c r="CD12" s="152" t="s">
        <v>534</v>
      </c>
      <c r="CE12" s="152" t="s">
        <v>534</v>
      </c>
      <c r="CF12" s="152"/>
    </row>
    <row r="13" spans="1:330" ht="25.5" customHeight="1" x14ac:dyDescent="0.25">
      <c r="A13" s="45" t="s">
        <v>649</v>
      </c>
      <c r="B13" s="45" t="s">
        <v>650</v>
      </c>
      <c r="C13" s="45" t="s">
        <v>177</v>
      </c>
      <c r="D13" s="51" t="s">
        <v>218</v>
      </c>
      <c r="E13" s="47" t="s">
        <v>300</v>
      </c>
      <c r="F13" s="154" t="s">
        <v>533</v>
      </c>
      <c r="G13" s="46" t="s">
        <v>495</v>
      </c>
      <c r="H13" s="122">
        <v>120</v>
      </c>
      <c r="I13" s="122">
        <v>277</v>
      </c>
      <c r="J13" s="48" t="s">
        <v>660</v>
      </c>
      <c r="K13" s="46" t="s">
        <v>652</v>
      </c>
      <c r="L13" s="122">
        <v>5000</v>
      </c>
      <c r="M13" s="52">
        <v>107.53</v>
      </c>
      <c r="N13" s="91"/>
      <c r="O13" s="49">
        <v>46.5</v>
      </c>
      <c r="P13" s="82">
        <v>20</v>
      </c>
      <c r="Q13" s="83">
        <v>0.9</v>
      </c>
      <c r="R13" s="48">
        <v>2700</v>
      </c>
      <c r="S13" s="84">
        <v>70</v>
      </c>
      <c r="T13" s="84">
        <v>-22</v>
      </c>
      <c r="U13" s="84">
        <v>76</v>
      </c>
      <c r="V13" s="84">
        <v>95</v>
      </c>
      <c r="W13" s="82">
        <v>-15</v>
      </c>
      <c r="X13" s="82" t="s">
        <v>653</v>
      </c>
      <c r="Y13" s="50" t="s">
        <v>654</v>
      </c>
      <c r="Z13" s="85"/>
      <c r="AA13" s="85"/>
      <c r="AB13" s="86"/>
      <c r="AC13" s="86">
        <v>1</v>
      </c>
      <c r="AD13" s="86">
        <v>0</v>
      </c>
      <c r="AE13" s="86">
        <v>1</v>
      </c>
      <c r="AF13" s="86"/>
      <c r="AG13" s="87" t="s">
        <v>289</v>
      </c>
      <c r="AH13" s="87" t="s">
        <v>299</v>
      </c>
      <c r="AI13" s="88"/>
      <c r="AJ13" s="44" t="s">
        <v>508</v>
      </c>
      <c r="AK13" s="44" t="s">
        <v>510</v>
      </c>
      <c r="AL13" s="44"/>
      <c r="AM13" s="44" t="s">
        <v>524</v>
      </c>
      <c r="AN13" s="44"/>
      <c r="AO13" s="89" t="s">
        <v>534</v>
      </c>
      <c r="AP13" s="156">
        <v>5000</v>
      </c>
      <c r="AQ13" s="156">
        <v>46.5</v>
      </c>
      <c r="AR13" s="90"/>
      <c r="AS13" s="44" t="s">
        <v>534</v>
      </c>
      <c r="AT13" s="90"/>
      <c r="AU13" s="90"/>
      <c r="AV13" s="155"/>
      <c r="AW13" s="155"/>
      <c r="AX13" s="155"/>
      <c r="AY13" s="155"/>
      <c r="AZ13" s="152" t="s">
        <v>534</v>
      </c>
      <c r="BA13" s="152" t="s">
        <v>533</v>
      </c>
      <c r="BB13" s="152" t="s">
        <v>534</v>
      </c>
      <c r="BC13" s="152" t="s">
        <v>544</v>
      </c>
      <c r="BD13" s="152"/>
      <c r="BE13" s="152">
        <v>10</v>
      </c>
      <c r="BF13" s="152" t="s">
        <v>533</v>
      </c>
      <c r="BG13" s="152" t="s">
        <v>534</v>
      </c>
      <c r="BH13" s="152" t="s">
        <v>534</v>
      </c>
      <c r="BI13" s="152" t="s">
        <v>534</v>
      </c>
      <c r="BJ13" s="152" t="s">
        <v>534</v>
      </c>
      <c r="BK13" s="152" t="s">
        <v>534</v>
      </c>
      <c r="BL13" s="152" t="s">
        <v>534</v>
      </c>
      <c r="BM13" s="152" t="s">
        <v>534</v>
      </c>
      <c r="BN13" s="152"/>
      <c r="BO13" s="152" t="s">
        <v>534</v>
      </c>
      <c r="BP13" s="152" t="s">
        <v>534</v>
      </c>
      <c r="BQ13" s="152" t="s">
        <v>534</v>
      </c>
      <c r="BR13" s="152" t="s">
        <v>534</v>
      </c>
      <c r="BS13" s="152" t="s">
        <v>534</v>
      </c>
      <c r="BT13" s="152" t="s">
        <v>534</v>
      </c>
      <c r="BU13" s="152"/>
      <c r="BV13" s="152" t="s">
        <v>534</v>
      </c>
      <c r="BW13" s="152" t="s">
        <v>534</v>
      </c>
      <c r="BX13" s="152" t="s">
        <v>534</v>
      </c>
      <c r="BY13" s="152" t="s">
        <v>534</v>
      </c>
      <c r="BZ13" s="152" t="s">
        <v>534</v>
      </c>
      <c r="CA13" s="152" t="s">
        <v>534</v>
      </c>
      <c r="CB13" s="152" t="s">
        <v>534</v>
      </c>
      <c r="CC13" s="152" t="s">
        <v>534</v>
      </c>
      <c r="CD13" s="152" t="s">
        <v>534</v>
      </c>
      <c r="CE13" s="152" t="s">
        <v>534</v>
      </c>
      <c r="CF13" s="152"/>
    </row>
    <row r="14" spans="1:330" ht="25.5" customHeight="1" x14ac:dyDescent="0.25">
      <c r="A14" s="45"/>
      <c r="B14" s="45"/>
      <c r="C14" s="45"/>
      <c r="D14" s="51"/>
      <c r="E14" s="47"/>
      <c r="F14" s="154"/>
      <c r="G14" s="46"/>
      <c r="H14" s="122"/>
      <c r="I14" s="122"/>
      <c r="J14" s="48"/>
      <c r="K14" s="46"/>
      <c r="L14" s="122"/>
      <c r="M14" s="52"/>
      <c r="N14" s="91"/>
      <c r="O14" s="49"/>
      <c r="P14" s="82"/>
      <c r="Q14" s="83"/>
      <c r="R14" s="48"/>
      <c r="S14" s="84"/>
      <c r="T14" s="84"/>
      <c r="U14" s="84"/>
      <c r="V14" s="84"/>
      <c r="W14" s="82"/>
      <c r="X14" s="82"/>
      <c r="Y14" s="50"/>
      <c r="Z14" s="85"/>
      <c r="AA14" s="85"/>
      <c r="AB14" s="86"/>
      <c r="AC14" s="86"/>
      <c r="AD14" s="86"/>
      <c r="AE14" s="86"/>
      <c r="AF14" s="86"/>
      <c r="AG14" s="87"/>
      <c r="AH14" s="87"/>
      <c r="AI14" s="88"/>
      <c r="AJ14" s="44"/>
      <c r="AK14" s="44"/>
      <c r="AL14" s="44"/>
      <c r="AM14" s="44"/>
      <c r="AN14" s="44"/>
      <c r="AO14" s="89"/>
      <c r="AP14" s="156"/>
      <c r="AQ14" s="156"/>
      <c r="AR14" s="90"/>
      <c r="AS14" s="44"/>
      <c r="AT14" s="90"/>
      <c r="AU14" s="90"/>
      <c r="AV14" s="155"/>
      <c r="AW14" s="155"/>
      <c r="AX14" s="155"/>
      <c r="AY14" s="155"/>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row>
    <row r="15" spans="1:330" ht="25.5" customHeight="1" x14ac:dyDescent="0.25">
      <c r="A15" s="45"/>
      <c r="B15" s="45"/>
      <c r="C15" s="45"/>
      <c r="D15" s="51"/>
      <c r="E15" s="47"/>
      <c r="F15" s="154"/>
      <c r="G15" s="46"/>
      <c r="H15" s="122"/>
      <c r="I15" s="122"/>
      <c r="J15" s="48"/>
      <c r="K15" s="46"/>
      <c r="L15" s="122"/>
      <c r="M15" s="52"/>
      <c r="N15" s="91"/>
      <c r="O15" s="49"/>
      <c r="P15" s="82"/>
      <c r="Q15" s="83"/>
      <c r="R15" s="48"/>
      <c r="S15" s="84"/>
      <c r="T15" s="84"/>
      <c r="U15" s="84"/>
      <c r="V15" s="84"/>
      <c r="W15" s="82"/>
      <c r="X15" s="82"/>
      <c r="Y15" s="50"/>
      <c r="Z15" s="85"/>
      <c r="AA15" s="85"/>
      <c r="AB15" s="86"/>
      <c r="AC15" s="86"/>
      <c r="AD15" s="86"/>
      <c r="AE15" s="86"/>
      <c r="AF15" s="86"/>
      <c r="AG15" s="87"/>
      <c r="AH15" s="87"/>
      <c r="AI15" s="88"/>
      <c r="AJ15" s="44"/>
      <c r="AK15" s="44"/>
      <c r="AL15" s="44"/>
      <c r="AM15" s="44"/>
      <c r="AN15" s="44"/>
      <c r="AO15" s="89"/>
      <c r="AP15" s="156"/>
      <c r="AQ15" s="156"/>
      <c r="AR15" s="90"/>
      <c r="AS15" s="44"/>
      <c r="AT15" s="90"/>
      <c r="AU15" s="90"/>
      <c r="AV15" s="155"/>
      <c r="AW15" s="155"/>
      <c r="AX15" s="155"/>
      <c r="AY15" s="155"/>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row>
    <row r="16" spans="1:330" ht="25.5" customHeight="1" x14ac:dyDescent="0.25">
      <c r="A16" s="45"/>
      <c r="B16" s="45"/>
      <c r="C16" s="45"/>
      <c r="D16" s="51"/>
      <c r="E16" s="47"/>
      <c r="F16" s="154"/>
      <c r="G16" s="46"/>
      <c r="H16" s="122"/>
      <c r="I16" s="122"/>
      <c r="J16" s="48"/>
      <c r="K16" s="46"/>
      <c r="L16" s="122"/>
      <c r="M16" s="52"/>
      <c r="N16" s="91"/>
      <c r="O16" s="49"/>
      <c r="P16" s="82"/>
      <c r="Q16" s="83"/>
      <c r="R16" s="48"/>
      <c r="S16" s="84"/>
      <c r="T16" s="84"/>
      <c r="U16" s="84"/>
      <c r="V16" s="84"/>
      <c r="W16" s="82"/>
      <c r="X16" s="82"/>
      <c r="Y16" s="50"/>
      <c r="Z16" s="85"/>
      <c r="AA16" s="85"/>
      <c r="AB16" s="86"/>
      <c r="AC16" s="86"/>
      <c r="AD16" s="86"/>
      <c r="AE16" s="86"/>
      <c r="AF16" s="86"/>
      <c r="AG16" s="87"/>
      <c r="AH16" s="87"/>
      <c r="AI16" s="88"/>
      <c r="AJ16" s="44"/>
      <c r="AK16" s="44"/>
      <c r="AL16" s="44"/>
      <c r="AM16" s="44"/>
      <c r="AN16" s="44"/>
      <c r="AO16" s="89"/>
      <c r="AP16" s="156"/>
      <c r="AQ16" s="156"/>
      <c r="AR16" s="90"/>
      <c r="AS16" s="44"/>
      <c r="AT16" s="90"/>
      <c r="AU16" s="90"/>
      <c r="AV16" s="155"/>
      <c r="AW16" s="155"/>
      <c r="AX16" s="155"/>
      <c r="AY16" s="155"/>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row>
    <row r="17" spans="1:84" ht="25.5" customHeight="1" x14ac:dyDescent="0.25">
      <c r="A17" s="45"/>
      <c r="B17" s="45"/>
      <c r="C17" s="45"/>
      <c r="D17" s="51"/>
      <c r="E17" s="47"/>
      <c r="F17" s="154"/>
      <c r="G17" s="46"/>
      <c r="H17" s="122"/>
      <c r="I17" s="122"/>
      <c r="J17" s="48"/>
      <c r="K17" s="46"/>
      <c r="L17" s="122"/>
      <c r="M17" s="52"/>
      <c r="N17" s="91"/>
      <c r="O17" s="49"/>
      <c r="P17" s="82"/>
      <c r="Q17" s="83"/>
      <c r="R17" s="48"/>
      <c r="S17" s="84"/>
      <c r="T17" s="84"/>
      <c r="U17" s="84"/>
      <c r="V17" s="84"/>
      <c r="W17" s="82"/>
      <c r="X17" s="82"/>
      <c r="Y17" s="50"/>
      <c r="Z17" s="85"/>
      <c r="AA17" s="85"/>
      <c r="AB17" s="86"/>
      <c r="AC17" s="86"/>
      <c r="AD17" s="86"/>
      <c r="AE17" s="86"/>
      <c r="AF17" s="86"/>
      <c r="AG17" s="87"/>
      <c r="AH17" s="87"/>
      <c r="AI17" s="88"/>
      <c r="AJ17" s="44"/>
      <c r="AK17" s="44"/>
      <c r="AL17" s="44"/>
      <c r="AM17" s="44"/>
      <c r="AN17" s="44"/>
      <c r="AO17" s="89"/>
      <c r="AP17" s="156"/>
      <c r="AQ17" s="156"/>
      <c r="AR17" s="90"/>
      <c r="AS17" s="44"/>
      <c r="AT17" s="90"/>
      <c r="AU17" s="90"/>
      <c r="AV17" s="155"/>
      <c r="AW17" s="155"/>
      <c r="AX17" s="155"/>
      <c r="AY17" s="155"/>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row>
    <row r="18" spans="1:84" ht="25.5" customHeight="1" x14ac:dyDescent="0.25">
      <c r="A18" s="45"/>
      <c r="B18" s="45"/>
      <c r="C18" s="45"/>
      <c r="D18" s="51"/>
      <c r="E18" s="47"/>
      <c r="F18" s="154"/>
      <c r="G18" s="46"/>
      <c r="H18" s="122"/>
      <c r="I18" s="122"/>
      <c r="J18" s="48"/>
      <c r="K18" s="46"/>
      <c r="L18" s="122"/>
      <c r="M18" s="52"/>
      <c r="N18" s="91"/>
      <c r="O18" s="49"/>
      <c r="P18" s="82"/>
      <c r="Q18" s="83"/>
      <c r="R18" s="48"/>
      <c r="S18" s="84"/>
      <c r="T18" s="84"/>
      <c r="U18" s="84"/>
      <c r="V18" s="84"/>
      <c r="W18" s="82"/>
      <c r="X18" s="82"/>
      <c r="Y18" s="50"/>
      <c r="Z18" s="85"/>
      <c r="AA18" s="85"/>
      <c r="AB18" s="86"/>
      <c r="AC18" s="86"/>
      <c r="AD18" s="86"/>
      <c r="AE18" s="86"/>
      <c r="AF18" s="86"/>
      <c r="AG18" s="87"/>
      <c r="AH18" s="87"/>
      <c r="AI18" s="88"/>
      <c r="AJ18" s="44"/>
      <c r="AK18" s="44"/>
      <c r="AL18" s="44"/>
      <c r="AM18" s="44"/>
      <c r="AN18" s="44"/>
      <c r="AO18" s="89"/>
      <c r="AP18" s="156"/>
      <c r="AQ18" s="156"/>
      <c r="AR18" s="90"/>
      <c r="AS18" s="44"/>
      <c r="AT18" s="90"/>
      <c r="AU18" s="90"/>
      <c r="AV18" s="155"/>
      <c r="AW18" s="155"/>
      <c r="AX18" s="155"/>
      <c r="AY18" s="155"/>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row>
    <row r="19" spans="1:84" ht="25.5" customHeight="1" x14ac:dyDescent="0.25">
      <c r="A19" s="45"/>
      <c r="B19" s="45"/>
      <c r="C19" s="45"/>
      <c r="D19" s="51"/>
      <c r="E19" s="47"/>
      <c r="F19" s="154"/>
      <c r="G19" s="46"/>
      <c r="H19" s="122"/>
      <c r="I19" s="122"/>
      <c r="J19" s="48"/>
      <c r="K19" s="46"/>
      <c r="L19" s="122"/>
      <c r="M19" s="52"/>
      <c r="N19" s="91"/>
      <c r="O19" s="49"/>
      <c r="P19" s="82"/>
      <c r="Q19" s="83"/>
      <c r="R19" s="48"/>
      <c r="S19" s="84"/>
      <c r="T19" s="84"/>
      <c r="U19" s="84"/>
      <c r="V19" s="84"/>
      <c r="W19" s="82"/>
      <c r="X19" s="82"/>
      <c r="Y19" s="50"/>
      <c r="Z19" s="85"/>
      <c r="AA19" s="85"/>
      <c r="AB19" s="86"/>
      <c r="AC19" s="86"/>
      <c r="AD19" s="86"/>
      <c r="AE19" s="86"/>
      <c r="AF19" s="86"/>
      <c r="AG19" s="87"/>
      <c r="AH19" s="87"/>
      <c r="AI19" s="88"/>
      <c r="AJ19" s="44"/>
      <c r="AK19" s="44"/>
      <c r="AL19" s="44"/>
      <c r="AM19" s="44"/>
      <c r="AN19" s="44"/>
      <c r="AO19" s="89"/>
      <c r="AP19" s="156"/>
      <c r="AQ19" s="156"/>
      <c r="AR19" s="90"/>
      <c r="AS19" s="44"/>
      <c r="AT19" s="90"/>
      <c r="AU19" s="90"/>
      <c r="AV19" s="155"/>
      <c r="AW19" s="155"/>
      <c r="AX19" s="155"/>
      <c r="AY19" s="155"/>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row>
    <row r="20" spans="1:84" ht="25.5" customHeight="1" x14ac:dyDescent="0.25">
      <c r="A20" s="45"/>
      <c r="B20" s="45"/>
      <c r="C20" s="45"/>
      <c r="D20" s="51"/>
      <c r="E20" s="47"/>
      <c r="F20" s="154"/>
      <c r="G20" s="46"/>
      <c r="H20" s="122"/>
      <c r="I20" s="122"/>
      <c r="J20" s="48"/>
      <c r="K20" s="46"/>
      <c r="L20" s="122"/>
      <c r="M20" s="52"/>
      <c r="N20" s="91"/>
      <c r="O20" s="49"/>
      <c r="P20" s="82"/>
      <c r="Q20" s="83"/>
      <c r="R20" s="48"/>
      <c r="S20" s="84"/>
      <c r="T20" s="84"/>
      <c r="U20" s="84"/>
      <c r="V20" s="84"/>
      <c r="W20" s="82"/>
      <c r="X20" s="82"/>
      <c r="Y20" s="50"/>
      <c r="Z20" s="85"/>
      <c r="AA20" s="85"/>
      <c r="AB20" s="86"/>
      <c r="AC20" s="86"/>
      <c r="AD20" s="86"/>
      <c r="AE20" s="86"/>
      <c r="AF20" s="86"/>
      <c r="AG20" s="87"/>
      <c r="AH20" s="87"/>
      <c r="AI20" s="88"/>
      <c r="AJ20" s="44"/>
      <c r="AK20" s="44"/>
      <c r="AL20" s="44"/>
      <c r="AM20" s="44"/>
      <c r="AN20" s="44"/>
      <c r="AO20" s="89"/>
      <c r="AP20" s="156"/>
      <c r="AQ20" s="156"/>
      <c r="AR20" s="90"/>
      <c r="AS20" s="44"/>
      <c r="AT20" s="90"/>
      <c r="AU20" s="90"/>
      <c r="AV20" s="155"/>
      <c r="AW20" s="155"/>
      <c r="AX20" s="155"/>
      <c r="AY20" s="155"/>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row>
    <row r="21" spans="1:84" ht="25.5" customHeight="1" x14ac:dyDescent="0.25">
      <c r="A21" s="45"/>
      <c r="B21" s="45"/>
      <c r="C21" s="45"/>
      <c r="D21" s="51"/>
      <c r="E21" s="47"/>
      <c r="F21" s="154"/>
      <c r="G21" s="46"/>
      <c r="H21" s="122"/>
      <c r="I21" s="122"/>
      <c r="J21" s="48"/>
      <c r="K21" s="46"/>
      <c r="L21" s="122"/>
      <c r="M21" s="52"/>
      <c r="N21" s="91"/>
      <c r="O21" s="49"/>
      <c r="P21" s="82"/>
      <c r="Q21" s="83"/>
      <c r="R21" s="48"/>
      <c r="S21" s="84"/>
      <c r="T21" s="84"/>
      <c r="U21" s="84"/>
      <c r="V21" s="84"/>
      <c r="W21" s="82"/>
      <c r="X21" s="82"/>
      <c r="Y21" s="50"/>
      <c r="Z21" s="85"/>
      <c r="AA21" s="85"/>
      <c r="AB21" s="86"/>
      <c r="AC21" s="86"/>
      <c r="AD21" s="86"/>
      <c r="AE21" s="86"/>
      <c r="AF21" s="86"/>
      <c r="AG21" s="87"/>
      <c r="AH21" s="87"/>
      <c r="AI21" s="88"/>
      <c r="AJ21" s="44"/>
      <c r="AK21" s="44"/>
      <c r="AL21" s="44"/>
      <c r="AM21" s="44"/>
      <c r="AN21" s="44"/>
      <c r="AO21" s="89"/>
      <c r="AP21" s="156"/>
      <c r="AQ21" s="156"/>
      <c r="AR21" s="90"/>
      <c r="AS21" s="44"/>
      <c r="AT21" s="90"/>
      <c r="AU21" s="90"/>
      <c r="AV21" s="155"/>
      <c r="AW21" s="155"/>
      <c r="AX21" s="155"/>
      <c r="AY21" s="155"/>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row>
    <row r="22" spans="1:84" ht="25.5" customHeight="1" x14ac:dyDescent="0.25">
      <c r="A22" s="45"/>
      <c r="B22" s="45"/>
      <c r="C22" s="45"/>
      <c r="D22" s="51"/>
      <c r="E22" s="47"/>
      <c r="F22" s="154"/>
      <c r="G22" s="46"/>
      <c r="H22" s="122"/>
      <c r="I22" s="122"/>
      <c r="J22" s="48"/>
      <c r="K22" s="46"/>
      <c r="L22" s="122"/>
      <c r="M22" s="52"/>
      <c r="N22" s="91"/>
      <c r="O22" s="49"/>
      <c r="P22" s="82"/>
      <c r="Q22" s="83"/>
      <c r="R22" s="48"/>
      <c r="S22" s="84"/>
      <c r="T22" s="84"/>
      <c r="U22" s="84"/>
      <c r="V22" s="84"/>
      <c r="W22" s="82"/>
      <c r="X22" s="82"/>
      <c r="Y22" s="50"/>
      <c r="Z22" s="85"/>
      <c r="AA22" s="85"/>
      <c r="AB22" s="86"/>
      <c r="AC22" s="86"/>
      <c r="AD22" s="86"/>
      <c r="AE22" s="86"/>
      <c r="AF22" s="86"/>
      <c r="AG22" s="87"/>
      <c r="AH22" s="87"/>
      <c r="AI22" s="88"/>
      <c r="AJ22" s="44"/>
      <c r="AK22" s="44"/>
      <c r="AL22" s="44"/>
      <c r="AM22" s="44"/>
      <c r="AN22" s="44"/>
      <c r="AO22" s="89"/>
      <c r="AP22" s="156"/>
      <c r="AQ22" s="156"/>
      <c r="AR22" s="90"/>
      <c r="AS22" s="44"/>
      <c r="AT22" s="90"/>
      <c r="AU22" s="90"/>
      <c r="AV22" s="155"/>
      <c r="AW22" s="155"/>
      <c r="AX22" s="155"/>
      <c r="AY22" s="155"/>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row>
    <row r="23" spans="1:84" ht="25.5" customHeight="1" x14ac:dyDescent="0.25">
      <c r="A23" s="45"/>
      <c r="B23" s="45"/>
      <c r="C23" s="45"/>
      <c r="D23" s="51"/>
      <c r="E23" s="47"/>
      <c r="F23" s="154"/>
      <c r="G23" s="46"/>
      <c r="H23" s="122"/>
      <c r="I23" s="122"/>
      <c r="J23" s="48"/>
      <c r="K23" s="46"/>
      <c r="L23" s="122"/>
      <c r="M23" s="52"/>
      <c r="N23" s="91"/>
      <c r="O23" s="49"/>
      <c r="P23" s="82"/>
      <c r="Q23" s="83"/>
      <c r="R23" s="48"/>
      <c r="S23" s="84"/>
      <c r="T23" s="84"/>
      <c r="U23" s="84"/>
      <c r="V23" s="84"/>
      <c r="W23" s="82"/>
      <c r="X23" s="82"/>
      <c r="Y23" s="50"/>
      <c r="Z23" s="85"/>
      <c r="AA23" s="85"/>
      <c r="AB23" s="86"/>
      <c r="AC23" s="86"/>
      <c r="AD23" s="86"/>
      <c r="AE23" s="86"/>
      <c r="AF23" s="86"/>
      <c r="AG23" s="87"/>
      <c r="AH23" s="87"/>
      <c r="AI23" s="88"/>
      <c r="AJ23" s="44"/>
      <c r="AK23" s="44"/>
      <c r="AL23" s="44"/>
      <c r="AM23" s="44"/>
      <c r="AN23" s="44"/>
      <c r="AO23" s="89"/>
      <c r="AP23" s="156"/>
      <c r="AQ23" s="156"/>
      <c r="AR23" s="90"/>
      <c r="AS23" s="44"/>
      <c r="AT23" s="90"/>
      <c r="AU23" s="90"/>
      <c r="AV23" s="155"/>
      <c r="AW23" s="155"/>
      <c r="AX23" s="155"/>
      <c r="AY23" s="155"/>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row>
    <row r="24" spans="1:84" ht="25.5" customHeight="1" x14ac:dyDescent="0.25">
      <c r="A24" s="45"/>
      <c r="B24" s="45"/>
      <c r="C24" s="45"/>
      <c r="D24" s="51"/>
      <c r="E24" s="47"/>
      <c r="F24" s="154"/>
      <c r="G24" s="46"/>
      <c r="H24" s="122"/>
      <c r="I24" s="122"/>
      <c r="J24" s="48"/>
      <c r="K24" s="46"/>
      <c r="L24" s="122"/>
      <c r="M24" s="52"/>
      <c r="N24" s="91"/>
      <c r="O24" s="49"/>
      <c r="P24" s="82"/>
      <c r="Q24" s="83"/>
      <c r="R24" s="48"/>
      <c r="S24" s="84"/>
      <c r="T24" s="84"/>
      <c r="U24" s="84"/>
      <c r="V24" s="84"/>
      <c r="W24" s="82"/>
      <c r="X24" s="82"/>
      <c r="Y24" s="50"/>
      <c r="Z24" s="85"/>
      <c r="AA24" s="85"/>
      <c r="AB24" s="86"/>
      <c r="AC24" s="86"/>
      <c r="AD24" s="86"/>
      <c r="AE24" s="86"/>
      <c r="AF24" s="86"/>
      <c r="AG24" s="87"/>
      <c r="AH24" s="87"/>
      <c r="AI24" s="88"/>
      <c r="AJ24" s="44"/>
      <c r="AK24" s="44"/>
      <c r="AL24" s="44"/>
      <c r="AM24" s="44"/>
      <c r="AN24" s="44"/>
      <c r="AO24" s="89"/>
      <c r="AP24" s="156"/>
      <c r="AQ24" s="156"/>
      <c r="AR24" s="90"/>
      <c r="AS24" s="44"/>
      <c r="AT24" s="90"/>
      <c r="AU24" s="90"/>
      <c r="AV24" s="155"/>
      <c r="AW24" s="155"/>
      <c r="AX24" s="155"/>
      <c r="AY24" s="155"/>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row>
    <row r="25" spans="1:84" ht="25.5" customHeight="1" x14ac:dyDescent="0.25">
      <c r="A25" s="45"/>
      <c r="B25" s="45"/>
      <c r="C25" s="45"/>
      <c r="D25" s="51"/>
      <c r="E25" s="47"/>
      <c r="F25" s="154"/>
      <c r="G25" s="51"/>
      <c r="H25" s="123"/>
      <c r="I25" s="123"/>
      <c r="J25" s="53"/>
      <c r="K25" s="51"/>
      <c r="L25" s="123"/>
      <c r="M25" s="54"/>
      <c r="N25" s="91"/>
      <c r="O25" s="54"/>
      <c r="P25" s="92"/>
      <c r="Q25" s="93"/>
      <c r="R25" s="53"/>
      <c r="S25" s="94"/>
      <c r="T25" s="94"/>
      <c r="U25" s="94"/>
      <c r="V25" s="94"/>
      <c r="W25" s="92"/>
      <c r="X25" s="92"/>
      <c r="Y25" s="55"/>
      <c r="Z25" s="95"/>
      <c r="AA25" s="95"/>
      <c r="AB25" s="86"/>
      <c r="AC25" s="96"/>
      <c r="AD25" s="96"/>
      <c r="AE25" s="96"/>
      <c r="AF25" s="96"/>
      <c r="AG25" s="87"/>
      <c r="AH25" s="87"/>
      <c r="AI25" s="97"/>
      <c r="AJ25" s="45"/>
      <c r="AK25" s="45"/>
      <c r="AL25" s="45"/>
      <c r="AM25" s="45"/>
      <c r="AN25" s="45"/>
      <c r="AO25" s="79"/>
      <c r="AP25" s="156"/>
      <c r="AQ25" s="156"/>
      <c r="AR25" s="90"/>
      <c r="AS25" s="45"/>
      <c r="AT25" s="98"/>
      <c r="AU25" s="98"/>
      <c r="AV25" s="91"/>
      <c r="AW25" s="91"/>
      <c r="AX25" s="155"/>
      <c r="AY25" s="155"/>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row>
    <row r="26" spans="1:84" ht="25.5" customHeight="1" x14ac:dyDescent="0.25">
      <c r="A26" s="45"/>
      <c r="B26" s="45"/>
      <c r="C26" s="45"/>
      <c r="D26" s="51"/>
      <c r="E26" s="47"/>
      <c r="F26" s="154"/>
      <c r="G26" s="51"/>
      <c r="H26" s="123"/>
      <c r="I26" s="123"/>
      <c r="J26" s="53"/>
      <c r="K26" s="51"/>
      <c r="L26" s="123"/>
      <c r="M26" s="54"/>
      <c r="N26" s="91"/>
      <c r="O26" s="54"/>
      <c r="P26" s="92"/>
      <c r="Q26" s="93"/>
      <c r="R26" s="53"/>
      <c r="S26" s="94"/>
      <c r="T26" s="94"/>
      <c r="U26" s="94"/>
      <c r="V26" s="94"/>
      <c r="W26" s="92"/>
      <c r="X26" s="92"/>
      <c r="Y26" s="55"/>
      <c r="Z26" s="95"/>
      <c r="AA26" s="95"/>
      <c r="AB26" s="86"/>
      <c r="AC26" s="96"/>
      <c r="AD26" s="96"/>
      <c r="AE26" s="96"/>
      <c r="AF26" s="96"/>
      <c r="AG26" s="87"/>
      <c r="AH26" s="87"/>
      <c r="AI26" s="97"/>
      <c r="AJ26" s="45"/>
      <c r="AK26" s="45"/>
      <c r="AL26" s="45"/>
      <c r="AM26" s="45"/>
      <c r="AN26" s="45"/>
      <c r="AO26" s="79"/>
      <c r="AP26" s="156"/>
      <c r="AQ26" s="156"/>
      <c r="AR26" s="90"/>
      <c r="AS26" s="45"/>
      <c r="AT26" s="98"/>
      <c r="AU26" s="98"/>
      <c r="AV26" s="91"/>
      <c r="AW26" s="91"/>
      <c r="AX26" s="155"/>
      <c r="AY26" s="155"/>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row>
    <row r="27" spans="1:84" ht="25.5" customHeight="1" x14ac:dyDescent="0.25">
      <c r="A27" s="45"/>
      <c r="B27" s="45"/>
      <c r="C27" s="45"/>
      <c r="D27" s="51"/>
      <c r="E27" s="47"/>
      <c r="F27" s="154"/>
      <c r="G27" s="51"/>
      <c r="H27" s="123"/>
      <c r="I27" s="123"/>
      <c r="J27" s="53"/>
      <c r="K27" s="51"/>
      <c r="L27" s="123"/>
      <c r="M27" s="54"/>
      <c r="N27" s="91"/>
      <c r="O27" s="54"/>
      <c r="P27" s="92"/>
      <c r="Q27" s="93"/>
      <c r="R27" s="53"/>
      <c r="S27" s="94"/>
      <c r="T27" s="94"/>
      <c r="U27" s="94"/>
      <c r="V27" s="94"/>
      <c r="W27" s="92"/>
      <c r="X27" s="92"/>
      <c r="Y27" s="55"/>
      <c r="Z27" s="95"/>
      <c r="AA27" s="95"/>
      <c r="AB27" s="86"/>
      <c r="AC27" s="96"/>
      <c r="AD27" s="96"/>
      <c r="AE27" s="96"/>
      <c r="AF27" s="96"/>
      <c r="AG27" s="87"/>
      <c r="AH27" s="87"/>
      <c r="AI27" s="97"/>
      <c r="AJ27" s="45"/>
      <c r="AK27" s="45"/>
      <c r="AL27" s="45"/>
      <c r="AM27" s="45"/>
      <c r="AN27" s="45"/>
      <c r="AO27" s="79"/>
      <c r="AP27" s="156"/>
      <c r="AQ27" s="156"/>
      <c r="AR27" s="90"/>
      <c r="AS27" s="45"/>
      <c r="AT27" s="98"/>
      <c r="AU27" s="98"/>
      <c r="AV27" s="91"/>
      <c r="AW27" s="91"/>
      <c r="AX27" s="155"/>
      <c r="AY27" s="155"/>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row>
    <row r="28" spans="1:84" ht="25.5" customHeight="1" x14ac:dyDescent="0.25">
      <c r="A28" s="45"/>
      <c r="B28" s="45"/>
      <c r="C28" s="45"/>
      <c r="D28" s="51"/>
      <c r="E28" s="47"/>
      <c r="F28" s="154"/>
      <c r="G28" s="51"/>
      <c r="H28" s="123"/>
      <c r="I28" s="123"/>
      <c r="J28" s="53"/>
      <c r="K28" s="51"/>
      <c r="L28" s="123"/>
      <c r="M28" s="54"/>
      <c r="N28" s="91"/>
      <c r="O28" s="54"/>
      <c r="P28" s="92"/>
      <c r="Q28" s="93"/>
      <c r="R28" s="53"/>
      <c r="S28" s="94"/>
      <c r="T28" s="94"/>
      <c r="U28" s="94"/>
      <c r="V28" s="94"/>
      <c r="W28" s="92"/>
      <c r="X28" s="92"/>
      <c r="Y28" s="55"/>
      <c r="Z28" s="95"/>
      <c r="AA28" s="95"/>
      <c r="AB28" s="86"/>
      <c r="AC28" s="96"/>
      <c r="AD28" s="96"/>
      <c r="AE28" s="96"/>
      <c r="AF28" s="96"/>
      <c r="AG28" s="87"/>
      <c r="AH28" s="87"/>
      <c r="AI28" s="97"/>
      <c r="AJ28" s="45"/>
      <c r="AK28" s="45"/>
      <c r="AL28" s="45"/>
      <c r="AM28" s="45"/>
      <c r="AN28" s="45"/>
      <c r="AO28" s="79"/>
      <c r="AP28" s="156"/>
      <c r="AQ28" s="156"/>
      <c r="AR28" s="90"/>
      <c r="AS28" s="45"/>
      <c r="AT28" s="98"/>
      <c r="AU28" s="98"/>
      <c r="AV28" s="91"/>
      <c r="AW28" s="91"/>
      <c r="AX28" s="155"/>
      <c r="AY28" s="155"/>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row>
    <row r="29" spans="1:84" ht="25.5" customHeight="1" x14ac:dyDescent="0.25">
      <c r="A29" s="45"/>
      <c r="B29" s="45"/>
      <c r="C29" s="45"/>
      <c r="D29" s="51"/>
      <c r="E29" s="47"/>
      <c r="F29" s="154"/>
      <c r="G29" s="51"/>
      <c r="H29" s="123"/>
      <c r="I29" s="123"/>
      <c r="J29" s="53"/>
      <c r="K29" s="51"/>
      <c r="L29" s="123"/>
      <c r="M29" s="54"/>
      <c r="N29" s="91"/>
      <c r="O29" s="54"/>
      <c r="P29" s="92"/>
      <c r="Q29" s="93"/>
      <c r="R29" s="53"/>
      <c r="S29" s="94"/>
      <c r="T29" s="94"/>
      <c r="U29" s="94"/>
      <c r="V29" s="94"/>
      <c r="W29" s="92"/>
      <c r="X29" s="92"/>
      <c r="Y29" s="55"/>
      <c r="Z29" s="95"/>
      <c r="AA29" s="95"/>
      <c r="AB29" s="86"/>
      <c r="AC29" s="96"/>
      <c r="AD29" s="96"/>
      <c r="AE29" s="96"/>
      <c r="AF29" s="96"/>
      <c r="AG29" s="87"/>
      <c r="AH29" s="87"/>
      <c r="AI29" s="97"/>
      <c r="AJ29" s="45"/>
      <c r="AK29" s="45"/>
      <c r="AL29" s="45"/>
      <c r="AM29" s="45"/>
      <c r="AN29" s="45"/>
      <c r="AO29" s="79"/>
      <c r="AP29" s="156"/>
      <c r="AQ29" s="156"/>
      <c r="AR29" s="90"/>
      <c r="AS29" s="45"/>
      <c r="AT29" s="98"/>
      <c r="AU29" s="98"/>
      <c r="AV29" s="91"/>
      <c r="AW29" s="91"/>
      <c r="AX29" s="155"/>
      <c r="AY29" s="155"/>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row>
    <row r="30" spans="1:84" ht="25.5" customHeight="1" x14ac:dyDescent="0.25">
      <c r="A30" s="45"/>
      <c r="B30" s="45"/>
      <c r="C30" s="45"/>
      <c r="D30" s="51"/>
      <c r="E30" s="47"/>
      <c r="F30" s="154"/>
      <c r="G30" s="51"/>
      <c r="H30" s="123"/>
      <c r="I30" s="123"/>
      <c r="J30" s="53"/>
      <c r="K30" s="51"/>
      <c r="L30" s="123"/>
      <c r="M30" s="54"/>
      <c r="N30" s="91"/>
      <c r="O30" s="54"/>
      <c r="P30" s="92"/>
      <c r="Q30" s="93"/>
      <c r="R30" s="53"/>
      <c r="S30" s="94"/>
      <c r="T30" s="94"/>
      <c r="U30" s="94"/>
      <c r="V30" s="94"/>
      <c r="W30" s="92"/>
      <c r="X30" s="92"/>
      <c r="Y30" s="55"/>
      <c r="Z30" s="95"/>
      <c r="AA30" s="95"/>
      <c r="AB30" s="86"/>
      <c r="AC30" s="96"/>
      <c r="AD30" s="96"/>
      <c r="AE30" s="96"/>
      <c r="AF30" s="96"/>
      <c r="AG30" s="87"/>
      <c r="AH30" s="87"/>
      <c r="AI30" s="97"/>
      <c r="AJ30" s="45"/>
      <c r="AK30" s="45"/>
      <c r="AL30" s="45"/>
      <c r="AM30" s="45"/>
      <c r="AN30" s="45"/>
      <c r="AO30" s="79"/>
      <c r="AP30" s="156"/>
      <c r="AQ30" s="156"/>
      <c r="AR30" s="90"/>
      <c r="AS30" s="45"/>
      <c r="AT30" s="98"/>
      <c r="AU30" s="98"/>
      <c r="AV30" s="91"/>
      <c r="AW30" s="91"/>
      <c r="AX30" s="155"/>
      <c r="AY30" s="155"/>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row>
    <row r="31" spans="1:84" ht="25.5" customHeight="1" x14ac:dyDescent="0.25">
      <c r="A31" s="45"/>
      <c r="B31" s="45"/>
      <c r="C31" s="45"/>
      <c r="D31" s="51"/>
      <c r="E31" s="47"/>
      <c r="F31" s="154"/>
      <c r="G31" s="51"/>
      <c r="H31" s="123"/>
      <c r="I31" s="123"/>
      <c r="J31" s="53"/>
      <c r="K31" s="51"/>
      <c r="L31" s="123"/>
      <c r="M31" s="54"/>
      <c r="N31" s="91"/>
      <c r="O31" s="54"/>
      <c r="P31" s="92"/>
      <c r="Q31" s="93"/>
      <c r="R31" s="53"/>
      <c r="S31" s="94"/>
      <c r="T31" s="94"/>
      <c r="U31" s="94"/>
      <c r="V31" s="94"/>
      <c r="W31" s="92"/>
      <c r="X31" s="92"/>
      <c r="Y31" s="55"/>
      <c r="Z31" s="95"/>
      <c r="AA31" s="95"/>
      <c r="AB31" s="86"/>
      <c r="AC31" s="96"/>
      <c r="AD31" s="96"/>
      <c r="AE31" s="96"/>
      <c r="AF31" s="96"/>
      <c r="AG31" s="87"/>
      <c r="AH31" s="87"/>
      <c r="AI31" s="97"/>
      <c r="AJ31" s="45"/>
      <c r="AK31" s="45"/>
      <c r="AL31" s="45"/>
      <c r="AM31" s="45"/>
      <c r="AN31" s="45"/>
      <c r="AO31" s="79"/>
      <c r="AP31" s="156"/>
      <c r="AQ31" s="156"/>
      <c r="AR31" s="90"/>
      <c r="AS31" s="45"/>
      <c r="AT31" s="98"/>
      <c r="AU31" s="98"/>
      <c r="AV31" s="91"/>
      <c r="AW31" s="91"/>
      <c r="AX31" s="155"/>
      <c r="AY31" s="155"/>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row>
    <row r="32" spans="1:84" ht="25.5" customHeight="1" x14ac:dyDescent="0.25">
      <c r="A32" s="45"/>
      <c r="B32" s="45"/>
      <c r="C32" s="45"/>
      <c r="D32" s="51"/>
      <c r="E32" s="47"/>
      <c r="F32" s="154"/>
      <c r="G32" s="51"/>
      <c r="H32" s="123"/>
      <c r="I32" s="123"/>
      <c r="J32" s="53"/>
      <c r="K32" s="51"/>
      <c r="L32" s="123"/>
      <c r="M32" s="54"/>
      <c r="N32" s="91"/>
      <c r="O32" s="54"/>
      <c r="P32" s="92"/>
      <c r="Q32" s="93"/>
      <c r="R32" s="53"/>
      <c r="S32" s="94"/>
      <c r="T32" s="94"/>
      <c r="U32" s="94"/>
      <c r="V32" s="94"/>
      <c r="W32" s="92"/>
      <c r="X32" s="92"/>
      <c r="Y32" s="55"/>
      <c r="Z32" s="95"/>
      <c r="AA32" s="95"/>
      <c r="AB32" s="86"/>
      <c r="AC32" s="96"/>
      <c r="AD32" s="96"/>
      <c r="AE32" s="96"/>
      <c r="AF32" s="96"/>
      <c r="AG32" s="87"/>
      <c r="AH32" s="87"/>
      <c r="AI32" s="97"/>
      <c r="AJ32" s="45"/>
      <c r="AK32" s="45"/>
      <c r="AL32" s="45"/>
      <c r="AM32" s="45"/>
      <c r="AN32" s="45"/>
      <c r="AO32" s="79"/>
      <c r="AP32" s="156"/>
      <c r="AQ32" s="156"/>
      <c r="AR32" s="90"/>
      <c r="AS32" s="45"/>
      <c r="AT32" s="98"/>
      <c r="AU32" s="98"/>
      <c r="AV32" s="91"/>
      <c r="AW32" s="91"/>
      <c r="AX32" s="155"/>
      <c r="AY32" s="155"/>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row>
    <row r="33" spans="1:84" ht="25.5" customHeight="1" x14ac:dyDescent="0.25">
      <c r="A33" s="45"/>
      <c r="B33" s="45"/>
      <c r="C33" s="45"/>
      <c r="D33" s="51"/>
      <c r="E33" s="47"/>
      <c r="F33" s="154"/>
      <c r="G33" s="51"/>
      <c r="H33" s="123"/>
      <c r="I33" s="123"/>
      <c r="J33" s="53"/>
      <c r="K33" s="51"/>
      <c r="L33" s="123"/>
      <c r="M33" s="54"/>
      <c r="N33" s="91"/>
      <c r="O33" s="54"/>
      <c r="P33" s="92"/>
      <c r="Q33" s="93"/>
      <c r="R33" s="53"/>
      <c r="S33" s="94"/>
      <c r="T33" s="94"/>
      <c r="U33" s="94"/>
      <c r="V33" s="94"/>
      <c r="W33" s="92"/>
      <c r="X33" s="92"/>
      <c r="Y33" s="55"/>
      <c r="Z33" s="95"/>
      <c r="AA33" s="95"/>
      <c r="AB33" s="86"/>
      <c r="AC33" s="96"/>
      <c r="AD33" s="96"/>
      <c r="AE33" s="96"/>
      <c r="AF33" s="96"/>
      <c r="AG33" s="87"/>
      <c r="AH33" s="87"/>
      <c r="AI33" s="97"/>
      <c r="AJ33" s="45"/>
      <c r="AK33" s="45"/>
      <c r="AL33" s="45"/>
      <c r="AM33" s="45"/>
      <c r="AN33" s="45"/>
      <c r="AO33" s="79"/>
      <c r="AP33" s="156"/>
      <c r="AQ33" s="156"/>
      <c r="AR33" s="90"/>
      <c r="AS33" s="45"/>
      <c r="AT33" s="98"/>
      <c r="AU33" s="98"/>
      <c r="AV33" s="91"/>
      <c r="AW33" s="91"/>
      <c r="AX33" s="155"/>
      <c r="AY33" s="155"/>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row>
    <row r="34" spans="1:84" ht="25.5" customHeight="1" x14ac:dyDescent="0.25">
      <c r="A34" s="45"/>
      <c r="B34" s="45"/>
      <c r="C34" s="45"/>
      <c r="D34" s="51"/>
      <c r="E34" s="47"/>
      <c r="F34" s="154"/>
      <c r="G34" s="51"/>
      <c r="H34" s="123"/>
      <c r="I34" s="123"/>
      <c r="J34" s="53"/>
      <c r="K34" s="51"/>
      <c r="L34" s="123"/>
      <c r="M34" s="54"/>
      <c r="N34" s="91"/>
      <c r="O34" s="54"/>
      <c r="P34" s="92"/>
      <c r="Q34" s="93"/>
      <c r="R34" s="53"/>
      <c r="S34" s="94"/>
      <c r="T34" s="94"/>
      <c r="U34" s="94"/>
      <c r="V34" s="94"/>
      <c r="W34" s="92"/>
      <c r="X34" s="92"/>
      <c r="Y34" s="55"/>
      <c r="Z34" s="95"/>
      <c r="AA34" s="95"/>
      <c r="AB34" s="86"/>
      <c r="AC34" s="96"/>
      <c r="AD34" s="96"/>
      <c r="AE34" s="96"/>
      <c r="AF34" s="96"/>
      <c r="AG34" s="87"/>
      <c r="AH34" s="87"/>
      <c r="AI34" s="97"/>
      <c r="AJ34" s="45"/>
      <c r="AK34" s="45"/>
      <c r="AL34" s="45"/>
      <c r="AM34" s="45"/>
      <c r="AN34" s="45"/>
      <c r="AO34" s="79"/>
      <c r="AP34" s="156"/>
      <c r="AQ34" s="156"/>
      <c r="AR34" s="90"/>
      <c r="AS34" s="45"/>
      <c r="AT34" s="98"/>
      <c r="AU34" s="98"/>
      <c r="AV34" s="91"/>
      <c r="AW34" s="91"/>
      <c r="AX34" s="155"/>
      <c r="AY34" s="155"/>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row>
    <row r="35" spans="1:84" ht="25.5" customHeight="1" x14ac:dyDescent="0.25">
      <c r="A35" s="45"/>
      <c r="B35" s="45"/>
      <c r="C35" s="45"/>
      <c r="D35" s="51"/>
      <c r="E35" s="47"/>
      <c r="F35" s="154"/>
      <c r="G35" s="51"/>
      <c r="H35" s="123"/>
      <c r="I35" s="123"/>
      <c r="J35" s="53"/>
      <c r="K35" s="51"/>
      <c r="L35" s="123"/>
      <c r="M35" s="54"/>
      <c r="N35" s="91"/>
      <c r="O35" s="54"/>
      <c r="P35" s="92"/>
      <c r="Q35" s="93"/>
      <c r="R35" s="53"/>
      <c r="S35" s="94"/>
      <c r="T35" s="94"/>
      <c r="U35" s="94"/>
      <c r="V35" s="94"/>
      <c r="W35" s="92"/>
      <c r="X35" s="92"/>
      <c r="Y35" s="55"/>
      <c r="Z35" s="95"/>
      <c r="AA35" s="95"/>
      <c r="AB35" s="86"/>
      <c r="AC35" s="96"/>
      <c r="AD35" s="96"/>
      <c r="AE35" s="96"/>
      <c r="AF35" s="96"/>
      <c r="AG35" s="87"/>
      <c r="AH35" s="87"/>
      <c r="AI35" s="97"/>
      <c r="AJ35" s="45"/>
      <c r="AK35" s="45"/>
      <c r="AL35" s="45"/>
      <c r="AM35" s="45"/>
      <c r="AN35" s="45"/>
      <c r="AO35" s="79"/>
      <c r="AP35" s="156"/>
      <c r="AQ35" s="156"/>
      <c r="AR35" s="90"/>
      <c r="AS35" s="45"/>
      <c r="AT35" s="98"/>
      <c r="AU35" s="98"/>
      <c r="AV35" s="91"/>
      <c r="AW35" s="91"/>
      <c r="AX35" s="155"/>
      <c r="AY35" s="155"/>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row>
    <row r="36" spans="1:84" ht="25.5" customHeight="1" x14ac:dyDescent="0.25">
      <c r="A36" s="45"/>
      <c r="B36" s="45"/>
      <c r="C36" s="45"/>
      <c r="D36" s="51"/>
      <c r="E36" s="47"/>
      <c r="F36" s="154"/>
      <c r="G36" s="51"/>
      <c r="H36" s="123"/>
      <c r="I36" s="123"/>
      <c r="J36" s="53"/>
      <c r="K36" s="51"/>
      <c r="L36" s="123"/>
      <c r="M36" s="54"/>
      <c r="N36" s="91"/>
      <c r="O36" s="54"/>
      <c r="P36" s="92"/>
      <c r="Q36" s="93"/>
      <c r="R36" s="53"/>
      <c r="S36" s="94"/>
      <c r="T36" s="94"/>
      <c r="U36" s="94"/>
      <c r="V36" s="94"/>
      <c r="W36" s="92"/>
      <c r="X36" s="92"/>
      <c r="Y36" s="55"/>
      <c r="Z36" s="95"/>
      <c r="AA36" s="95"/>
      <c r="AB36" s="86"/>
      <c r="AC36" s="96"/>
      <c r="AD36" s="96"/>
      <c r="AE36" s="96"/>
      <c r="AF36" s="96"/>
      <c r="AG36" s="87"/>
      <c r="AH36" s="87"/>
      <c r="AI36" s="97"/>
      <c r="AJ36" s="45"/>
      <c r="AK36" s="45"/>
      <c r="AL36" s="45"/>
      <c r="AM36" s="45"/>
      <c r="AN36" s="45"/>
      <c r="AO36" s="79"/>
      <c r="AP36" s="156"/>
      <c r="AQ36" s="156"/>
      <c r="AR36" s="90"/>
      <c r="AS36" s="45"/>
      <c r="AT36" s="98"/>
      <c r="AU36" s="98"/>
      <c r="AV36" s="91"/>
      <c r="AW36" s="91"/>
      <c r="AX36" s="155"/>
      <c r="AY36" s="155"/>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row>
    <row r="37" spans="1:84" ht="25.5" customHeight="1" x14ac:dyDescent="0.25">
      <c r="A37" s="45"/>
      <c r="B37" s="45"/>
      <c r="C37" s="45"/>
      <c r="D37" s="51"/>
      <c r="E37" s="47"/>
      <c r="F37" s="154"/>
      <c r="G37" s="51"/>
      <c r="H37" s="123"/>
      <c r="I37" s="123"/>
      <c r="J37" s="53"/>
      <c r="K37" s="51"/>
      <c r="L37" s="123"/>
      <c r="M37" s="54"/>
      <c r="N37" s="91"/>
      <c r="O37" s="54"/>
      <c r="P37" s="92"/>
      <c r="Q37" s="93"/>
      <c r="R37" s="53"/>
      <c r="S37" s="94"/>
      <c r="T37" s="94"/>
      <c r="U37" s="94"/>
      <c r="V37" s="94"/>
      <c r="W37" s="92"/>
      <c r="X37" s="92"/>
      <c r="Y37" s="55"/>
      <c r="Z37" s="95"/>
      <c r="AA37" s="95"/>
      <c r="AB37" s="86"/>
      <c r="AC37" s="96"/>
      <c r="AD37" s="96"/>
      <c r="AE37" s="96"/>
      <c r="AF37" s="96"/>
      <c r="AG37" s="87"/>
      <c r="AH37" s="87"/>
      <c r="AI37" s="97"/>
      <c r="AJ37" s="45"/>
      <c r="AK37" s="45"/>
      <c r="AL37" s="45"/>
      <c r="AM37" s="45"/>
      <c r="AN37" s="45"/>
      <c r="AO37" s="79"/>
      <c r="AP37" s="156"/>
      <c r="AQ37" s="156"/>
      <c r="AR37" s="90"/>
      <c r="AS37" s="45"/>
      <c r="AT37" s="98"/>
      <c r="AU37" s="98"/>
      <c r="AV37" s="91"/>
      <c r="AW37" s="91"/>
      <c r="AX37" s="155"/>
      <c r="AY37" s="155"/>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row>
    <row r="38" spans="1:84" ht="25.5" customHeight="1" x14ac:dyDescent="0.25">
      <c r="A38" s="45"/>
      <c r="B38" s="45"/>
      <c r="C38" s="45"/>
      <c r="D38" s="51"/>
      <c r="E38" s="47"/>
      <c r="F38" s="154"/>
      <c r="G38" s="51"/>
      <c r="H38" s="123"/>
      <c r="I38" s="123"/>
      <c r="J38" s="53"/>
      <c r="K38" s="51"/>
      <c r="L38" s="123"/>
      <c r="M38" s="54"/>
      <c r="N38" s="91"/>
      <c r="O38" s="54"/>
      <c r="P38" s="92"/>
      <c r="Q38" s="93"/>
      <c r="R38" s="53"/>
      <c r="S38" s="94"/>
      <c r="T38" s="94"/>
      <c r="U38" s="94"/>
      <c r="V38" s="94"/>
      <c r="W38" s="92"/>
      <c r="X38" s="92"/>
      <c r="Y38" s="55"/>
      <c r="Z38" s="95"/>
      <c r="AA38" s="95"/>
      <c r="AB38" s="86"/>
      <c r="AC38" s="96"/>
      <c r="AD38" s="96"/>
      <c r="AE38" s="96"/>
      <c r="AF38" s="96"/>
      <c r="AG38" s="87"/>
      <c r="AH38" s="87"/>
      <c r="AI38" s="97"/>
      <c r="AJ38" s="45"/>
      <c r="AK38" s="45"/>
      <c r="AL38" s="45"/>
      <c r="AM38" s="45"/>
      <c r="AN38" s="45"/>
      <c r="AO38" s="79"/>
      <c r="AP38" s="156"/>
      <c r="AQ38" s="156"/>
      <c r="AR38" s="90"/>
      <c r="AS38" s="45"/>
      <c r="AT38" s="98"/>
      <c r="AU38" s="98"/>
      <c r="AV38" s="91"/>
      <c r="AW38" s="91"/>
      <c r="AX38" s="155"/>
      <c r="AY38" s="155"/>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row>
    <row r="39" spans="1:84" ht="25.5" customHeight="1" x14ac:dyDescent="0.25">
      <c r="A39" s="45"/>
      <c r="B39" s="45"/>
      <c r="C39" s="45"/>
      <c r="D39" s="51"/>
      <c r="E39" s="47"/>
      <c r="F39" s="154"/>
      <c r="G39" s="51"/>
      <c r="H39" s="123"/>
      <c r="I39" s="123"/>
      <c r="J39" s="53"/>
      <c r="K39" s="51"/>
      <c r="L39" s="123"/>
      <c r="M39" s="54"/>
      <c r="N39" s="91"/>
      <c r="O39" s="54"/>
      <c r="P39" s="92"/>
      <c r="Q39" s="93"/>
      <c r="R39" s="53"/>
      <c r="S39" s="94"/>
      <c r="T39" s="94"/>
      <c r="U39" s="94"/>
      <c r="V39" s="94"/>
      <c r="W39" s="92"/>
      <c r="X39" s="92"/>
      <c r="Y39" s="55"/>
      <c r="Z39" s="95"/>
      <c r="AA39" s="95"/>
      <c r="AB39" s="86"/>
      <c r="AC39" s="96"/>
      <c r="AD39" s="96"/>
      <c r="AE39" s="96"/>
      <c r="AF39" s="96"/>
      <c r="AG39" s="87"/>
      <c r="AH39" s="87"/>
      <c r="AI39" s="97"/>
      <c r="AJ39" s="45"/>
      <c r="AK39" s="45"/>
      <c r="AL39" s="45"/>
      <c r="AM39" s="45"/>
      <c r="AN39" s="45"/>
      <c r="AO39" s="79"/>
      <c r="AP39" s="156"/>
      <c r="AQ39" s="156"/>
      <c r="AR39" s="90"/>
      <c r="AS39" s="45"/>
      <c r="AT39" s="98"/>
      <c r="AU39" s="98"/>
      <c r="AV39" s="91"/>
      <c r="AW39" s="91"/>
      <c r="AX39" s="155"/>
      <c r="AY39" s="155"/>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row>
    <row r="40" spans="1:84" ht="25.5" customHeight="1" x14ac:dyDescent="0.25">
      <c r="A40" s="45"/>
      <c r="B40" s="45"/>
      <c r="C40" s="45"/>
      <c r="D40" s="51"/>
      <c r="E40" s="47"/>
      <c r="F40" s="154"/>
      <c r="G40" s="51"/>
      <c r="H40" s="123"/>
      <c r="I40" s="123"/>
      <c r="J40" s="53"/>
      <c r="K40" s="51"/>
      <c r="L40" s="123"/>
      <c r="M40" s="54"/>
      <c r="N40" s="91"/>
      <c r="O40" s="54"/>
      <c r="P40" s="92"/>
      <c r="Q40" s="93"/>
      <c r="R40" s="53"/>
      <c r="S40" s="94"/>
      <c r="T40" s="94"/>
      <c r="U40" s="94"/>
      <c r="V40" s="94"/>
      <c r="W40" s="92"/>
      <c r="X40" s="92"/>
      <c r="Y40" s="55"/>
      <c r="Z40" s="95"/>
      <c r="AA40" s="95"/>
      <c r="AB40" s="86"/>
      <c r="AC40" s="96"/>
      <c r="AD40" s="96"/>
      <c r="AE40" s="96"/>
      <c r="AF40" s="96"/>
      <c r="AG40" s="87"/>
      <c r="AH40" s="87"/>
      <c r="AI40" s="97"/>
      <c r="AJ40" s="45"/>
      <c r="AK40" s="45"/>
      <c r="AL40" s="45"/>
      <c r="AM40" s="45"/>
      <c r="AN40" s="45"/>
      <c r="AO40" s="79"/>
      <c r="AP40" s="156"/>
      <c r="AQ40" s="156"/>
      <c r="AR40" s="90"/>
      <c r="AS40" s="45"/>
      <c r="AT40" s="98"/>
      <c r="AU40" s="98"/>
      <c r="AV40" s="91"/>
      <c r="AW40" s="91"/>
      <c r="AX40" s="155"/>
      <c r="AY40" s="155"/>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row>
    <row r="41" spans="1:84" ht="25.5" customHeight="1" x14ac:dyDescent="0.25">
      <c r="A41" s="45"/>
      <c r="B41" s="45"/>
      <c r="C41" s="45"/>
      <c r="D41" s="51"/>
      <c r="E41" s="47"/>
      <c r="F41" s="154"/>
      <c r="G41" s="51"/>
      <c r="H41" s="123"/>
      <c r="I41" s="123"/>
      <c r="J41" s="53"/>
      <c r="K41" s="51"/>
      <c r="L41" s="123"/>
      <c r="M41" s="54"/>
      <c r="N41" s="91"/>
      <c r="O41" s="54"/>
      <c r="P41" s="92"/>
      <c r="Q41" s="93"/>
      <c r="R41" s="53"/>
      <c r="S41" s="94"/>
      <c r="T41" s="94"/>
      <c r="U41" s="94"/>
      <c r="V41" s="94"/>
      <c r="W41" s="92"/>
      <c r="X41" s="92"/>
      <c r="Y41" s="55"/>
      <c r="Z41" s="95"/>
      <c r="AA41" s="95"/>
      <c r="AB41" s="86"/>
      <c r="AC41" s="96"/>
      <c r="AD41" s="96"/>
      <c r="AE41" s="96"/>
      <c r="AF41" s="96"/>
      <c r="AG41" s="87"/>
      <c r="AH41" s="87"/>
      <c r="AI41" s="97"/>
      <c r="AJ41" s="45"/>
      <c r="AK41" s="45"/>
      <c r="AL41" s="45"/>
      <c r="AM41" s="45"/>
      <c r="AN41" s="45"/>
      <c r="AO41" s="79"/>
      <c r="AP41" s="156"/>
      <c r="AQ41" s="156"/>
      <c r="AR41" s="90"/>
      <c r="AS41" s="45"/>
      <c r="AT41" s="98"/>
      <c r="AU41" s="98"/>
      <c r="AV41" s="91"/>
      <c r="AW41" s="91"/>
      <c r="AX41" s="155"/>
      <c r="AY41" s="155"/>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row>
    <row r="42" spans="1:84" ht="25.5" customHeight="1" x14ac:dyDescent="0.25">
      <c r="A42" s="45"/>
      <c r="B42" s="45"/>
      <c r="C42" s="45"/>
      <c r="D42" s="51"/>
      <c r="E42" s="47"/>
      <c r="F42" s="154"/>
      <c r="G42" s="51"/>
      <c r="H42" s="123"/>
      <c r="I42" s="123"/>
      <c r="J42" s="53"/>
      <c r="K42" s="51"/>
      <c r="L42" s="123"/>
      <c r="M42" s="54"/>
      <c r="N42" s="91"/>
      <c r="O42" s="54"/>
      <c r="P42" s="92"/>
      <c r="Q42" s="93"/>
      <c r="R42" s="53"/>
      <c r="S42" s="94"/>
      <c r="T42" s="94"/>
      <c r="U42" s="94"/>
      <c r="V42" s="94"/>
      <c r="W42" s="92"/>
      <c r="X42" s="92"/>
      <c r="Y42" s="55"/>
      <c r="Z42" s="95"/>
      <c r="AA42" s="95"/>
      <c r="AB42" s="86"/>
      <c r="AC42" s="96"/>
      <c r="AD42" s="96"/>
      <c r="AE42" s="96"/>
      <c r="AF42" s="96"/>
      <c r="AG42" s="87"/>
      <c r="AH42" s="87"/>
      <c r="AI42" s="97"/>
      <c r="AJ42" s="45"/>
      <c r="AK42" s="45"/>
      <c r="AL42" s="45"/>
      <c r="AM42" s="45"/>
      <c r="AN42" s="45"/>
      <c r="AO42" s="79"/>
      <c r="AP42" s="156"/>
      <c r="AQ42" s="156"/>
      <c r="AR42" s="90"/>
      <c r="AS42" s="45"/>
      <c r="AT42" s="98"/>
      <c r="AU42" s="98"/>
      <c r="AV42" s="91"/>
      <c r="AW42" s="91"/>
      <c r="AX42" s="155"/>
      <c r="AY42" s="155"/>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row>
    <row r="43" spans="1:84" ht="25.5" customHeight="1" x14ac:dyDescent="0.25">
      <c r="A43" s="45"/>
      <c r="B43" s="45"/>
      <c r="C43" s="45"/>
      <c r="D43" s="51"/>
      <c r="E43" s="47"/>
      <c r="F43" s="154"/>
      <c r="G43" s="51"/>
      <c r="H43" s="123"/>
      <c r="I43" s="123"/>
      <c r="J43" s="53"/>
      <c r="K43" s="51"/>
      <c r="L43" s="123"/>
      <c r="M43" s="54"/>
      <c r="N43" s="91"/>
      <c r="O43" s="54"/>
      <c r="P43" s="92"/>
      <c r="Q43" s="93"/>
      <c r="R43" s="53"/>
      <c r="S43" s="94"/>
      <c r="T43" s="94"/>
      <c r="U43" s="94"/>
      <c r="V43" s="94"/>
      <c r="W43" s="92"/>
      <c r="X43" s="92"/>
      <c r="Y43" s="55"/>
      <c r="Z43" s="95"/>
      <c r="AA43" s="95"/>
      <c r="AB43" s="86"/>
      <c r="AC43" s="96"/>
      <c r="AD43" s="96"/>
      <c r="AE43" s="96"/>
      <c r="AF43" s="96"/>
      <c r="AG43" s="87"/>
      <c r="AH43" s="87"/>
      <c r="AI43" s="97"/>
      <c r="AJ43" s="45"/>
      <c r="AK43" s="45"/>
      <c r="AL43" s="45"/>
      <c r="AM43" s="45"/>
      <c r="AN43" s="45"/>
      <c r="AO43" s="79"/>
      <c r="AP43" s="156"/>
      <c r="AQ43" s="156"/>
      <c r="AR43" s="90"/>
      <c r="AS43" s="45"/>
      <c r="AT43" s="98"/>
      <c r="AU43" s="98"/>
      <c r="AV43" s="91"/>
      <c r="AW43" s="91"/>
      <c r="AX43" s="155"/>
      <c r="AY43" s="155"/>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row>
    <row r="44" spans="1:84" ht="25.5" customHeight="1" x14ac:dyDescent="0.25">
      <c r="A44" s="45"/>
      <c r="B44" s="45"/>
      <c r="C44" s="45"/>
      <c r="D44" s="51"/>
      <c r="E44" s="47"/>
      <c r="F44" s="154"/>
      <c r="G44" s="51"/>
      <c r="H44" s="123"/>
      <c r="I44" s="123"/>
      <c r="J44" s="53"/>
      <c r="K44" s="51"/>
      <c r="L44" s="123"/>
      <c r="M44" s="54"/>
      <c r="N44" s="91"/>
      <c r="O44" s="54"/>
      <c r="P44" s="92"/>
      <c r="Q44" s="93"/>
      <c r="R44" s="53"/>
      <c r="S44" s="94"/>
      <c r="T44" s="94"/>
      <c r="U44" s="94"/>
      <c r="V44" s="94"/>
      <c r="W44" s="92"/>
      <c r="X44" s="92"/>
      <c r="Y44" s="55"/>
      <c r="Z44" s="95"/>
      <c r="AA44" s="95"/>
      <c r="AB44" s="86"/>
      <c r="AC44" s="96"/>
      <c r="AD44" s="96"/>
      <c r="AE44" s="96"/>
      <c r="AF44" s="96"/>
      <c r="AG44" s="87"/>
      <c r="AH44" s="87"/>
      <c r="AI44" s="97"/>
      <c r="AJ44" s="45"/>
      <c r="AK44" s="45"/>
      <c r="AL44" s="45"/>
      <c r="AM44" s="45"/>
      <c r="AN44" s="45"/>
      <c r="AO44" s="79"/>
      <c r="AP44" s="156"/>
      <c r="AQ44" s="156"/>
      <c r="AR44" s="90"/>
      <c r="AS44" s="45"/>
      <c r="AT44" s="98"/>
      <c r="AU44" s="98"/>
      <c r="AV44" s="91"/>
      <c r="AW44" s="91"/>
      <c r="AX44" s="155"/>
      <c r="AY44" s="155"/>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row>
    <row r="45" spans="1:84" ht="25.5" customHeight="1" x14ac:dyDescent="0.25">
      <c r="A45" s="45"/>
      <c r="B45" s="45"/>
      <c r="C45" s="45"/>
      <c r="D45" s="51"/>
      <c r="E45" s="47"/>
      <c r="F45" s="154"/>
      <c r="G45" s="51"/>
      <c r="H45" s="123"/>
      <c r="I45" s="123"/>
      <c r="J45" s="53"/>
      <c r="K45" s="51"/>
      <c r="L45" s="123"/>
      <c r="M45" s="54"/>
      <c r="N45" s="91"/>
      <c r="O45" s="54"/>
      <c r="P45" s="92"/>
      <c r="Q45" s="93"/>
      <c r="R45" s="53"/>
      <c r="S45" s="94"/>
      <c r="T45" s="94"/>
      <c r="U45" s="94"/>
      <c r="V45" s="94"/>
      <c r="W45" s="92"/>
      <c r="X45" s="92"/>
      <c r="Y45" s="55"/>
      <c r="Z45" s="95"/>
      <c r="AA45" s="95"/>
      <c r="AB45" s="86"/>
      <c r="AC45" s="96"/>
      <c r="AD45" s="96"/>
      <c r="AE45" s="96"/>
      <c r="AF45" s="96"/>
      <c r="AG45" s="87"/>
      <c r="AH45" s="87"/>
      <c r="AI45" s="97"/>
      <c r="AJ45" s="45"/>
      <c r="AK45" s="45"/>
      <c r="AL45" s="45"/>
      <c r="AM45" s="45"/>
      <c r="AN45" s="45"/>
      <c r="AO45" s="79"/>
      <c r="AP45" s="156"/>
      <c r="AQ45" s="156"/>
      <c r="AR45" s="90"/>
      <c r="AS45" s="45"/>
      <c r="AT45" s="98"/>
      <c r="AU45" s="98"/>
      <c r="AV45" s="91"/>
      <c r="AW45" s="91"/>
      <c r="AX45" s="155"/>
      <c r="AY45" s="155"/>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row>
    <row r="46" spans="1:84" ht="25.5" customHeight="1" x14ac:dyDescent="0.25">
      <c r="A46" s="45"/>
      <c r="B46" s="45"/>
      <c r="C46" s="45"/>
      <c r="D46" s="51"/>
      <c r="E46" s="47"/>
      <c r="F46" s="154"/>
      <c r="G46" s="51"/>
      <c r="H46" s="123"/>
      <c r="I46" s="123"/>
      <c r="J46" s="53"/>
      <c r="K46" s="51"/>
      <c r="L46" s="123"/>
      <c r="M46" s="54"/>
      <c r="N46" s="91"/>
      <c r="O46" s="54"/>
      <c r="P46" s="92"/>
      <c r="Q46" s="93"/>
      <c r="R46" s="53"/>
      <c r="S46" s="94"/>
      <c r="T46" s="94"/>
      <c r="U46" s="94"/>
      <c r="V46" s="94"/>
      <c r="W46" s="92"/>
      <c r="X46" s="92"/>
      <c r="Y46" s="55"/>
      <c r="Z46" s="95"/>
      <c r="AA46" s="95"/>
      <c r="AB46" s="86"/>
      <c r="AC46" s="96"/>
      <c r="AD46" s="96"/>
      <c r="AE46" s="96"/>
      <c r="AF46" s="96"/>
      <c r="AG46" s="87"/>
      <c r="AH46" s="87"/>
      <c r="AI46" s="97"/>
      <c r="AJ46" s="45"/>
      <c r="AK46" s="45"/>
      <c r="AL46" s="45"/>
      <c r="AM46" s="45"/>
      <c r="AN46" s="45"/>
      <c r="AO46" s="79"/>
      <c r="AP46" s="156"/>
      <c r="AQ46" s="156"/>
      <c r="AR46" s="90"/>
      <c r="AS46" s="45"/>
      <c r="AT46" s="98"/>
      <c r="AU46" s="98"/>
      <c r="AV46" s="91"/>
      <c r="AW46" s="91"/>
      <c r="AX46" s="155"/>
      <c r="AY46" s="155"/>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row>
    <row r="47" spans="1:84" ht="25.5" customHeight="1" x14ac:dyDescent="0.25">
      <c r="A47" s="45"/>
      <c r="B47" s="45"/>
      <c r="C47" s="45"/>
      <c r="D47" s="51"/>
      <c r="E47" s="47"/>
      <c r="F47" s="154"/>
      <c r="G47" s="51"/>
      <c r="H47" s="123"/>
      <c r="I47" s="123"/>
      <c r="J47" s="53"/>
      <c r="K47" s="51"/>
      <c r="L47" s="123"/>
      <c r="M47" s="54"/>
      <c r="N47" s="91"/>
      <c r="O47" s="54"/>
      <c r="P47" s="92"/>
      <c r="Q47" s="93"/>
      <c r="R47" s="53"/>
      <c r="S47" s="94"/>
      <c r="T47" s="94"/>
      <c r="U47" s="94"/>
      <c r="V47" s="94"/>
      <c r="W47" s="92"/>
      <c r="X47" s="92"/>
      <c r="Y47" s="55"/>
      <c r="Z47" s="95"/>
      <c r="AA47" s="95"/>
      <c r="AB47" s="86"/>
      <c r="AC47" s="96"/>
      <c r="AD47" s="96"/>
      <c r="AE47" s="96"/>
      <c r="AF47" s="96"/>
      <c r="AG47" s="87"/>
      <c r="AH47" s="87"/>
      <c r="AI47" s="97"/>
      <c r="AJ47" s="45"/>
      <c r="AK47" s="45"/>
      <c r="AL47" s="45"/>
      <c r="AM47" s="45"/>
      <c r="AN47" s="45"/>
      <c r="AO47" s="79"/>
      <c r="AP47" s="156"/>
      <c r="AQ47" s="156"/>
      <c r="AR47" s="90"/>
      <c r="AS47" s="45"/>
      <c r="AT47" s="98"/>
      <c r="AU47" s="98"/>
      <c r="AV47" s="91"/>
      <c r="AW47" s="91"/>
      <c r="AX47" s="155"/>
      <c r="AY47" s="155"/>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row>
    <row r="48" spans="1:84" ht="25.5" customHeight="1" x14ac:dyDescent="0.25">
      <c r="A48" s="45"/>
      <c r="B48" s="45"/>
      <c r="C48" s="45"/>
      <c r="D48" s="51"/>
      <c r="E48" s="47"/>
      <c r="F48" s="154"/>
      <c r="G48" s="51"/>
      <c r="H48" s="123"/>
      <c r="I48" s="123"/>
      <c r="J48" s="53"/>
      <c r="K48" s="51"/>
      <c r="L48" s="123"/>
      <c r="M48" s="54"/>
      <c r="N48" s="91"/>
      <c r="O48" s="54"/>
      <c r="P48" s="92"/>
      <c r="Q48" s="93"/>
      <c r="R48" s="53"/>
      <c r="S48" s="94"/>
      <c r="T48" s="94"/>
      <c r="U48" s="94"/>
      <c r="V48" s="94"/>
      <c r="W48" s="92"/>
      <c r="X48" s="92"/>
      <c r="Y48" s="55"/>
      <c r="Z48" s="95"/>
      <c r="AA48" s="95"/>
      <c r="AB48" s="86"/>
      <c r="AC48" s="96"/>
      <c r="AD48" s="96"/>
      <c r="AE48" s="96"/>
      <c r="AF48" s="96"/>
      <c r="AG48" s="87"/>
      <c r="AH48" s="87"/>
      <c r="AI48" s="97"/>
      <c r="AJ48" s="45"/>
      <c r="AK48" s="45"/>
      <c r="AL48" s="45"/>
      <c r="AM48" s="45"/>
      <c r="AN48" s="45"/>
      <c r="AO48" s="79"/>
      <c r="AP48" s="156"/>
      <c r="AQ48" s="156"/>
      <c r="AR48" s="90"/>
      <c r="AS48" s="45"/>
      <c r="AT48" s="98"/>
      <c r="AU48" s="98"/>
      <c r="AV48" s="91"/>
      <c r="AW48" s="91"/>
      <c r="AX48" s="155"/>
      <c r="AY48" s="155"/>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row>
    <row r="49" spans="1:84" ht="25.5" customHeight="1" x14ac:dyDescent="0.25">
      <c r="A49" s="45"/>
      <c r="B49" s="45"/>
      <c r="C49" s="45"/>
      <c r="D49" s="51"/>
      <c r="E49" s="47"/>
      <c r="F49" s="154"/>
      <c r="G49" s="51"/>
      <c r="H49" s="123"/>
      <c r="I49" s="123"/>
      <c r="J49" s="53"/>
      <c r="K49" s="51"/>
      <c r="L49" s="123"/>
      <c r="M49" s="54"/>
      <c r="N49" s="91"/>
      <c r="O49" s="54"/>
      <c r="P49" s="92"/>
      <c r="Q49" s="93"/>
      <c r="R49" s="53"/>
      <c r="S49" s="94"/>
      <c r="T49" s="94"/>
      <c r="U49" s="94"/>
      <c r="V49" s="94"/>
      <c r="W49" s="92"/>
      <c r="X49" s="92"/>
      <c r="Y49" s="55"/>
      <c r="Z49" s="95"/>
      <c r="AA49" s="95"/>
      <c r="AB49" s="86"/>
      <c r="AC49" s="96"/>
      <c r="AD49" s="96"/>
      <c r="AE49" s="96"/>
      <c r="AF49" s="96"/>
      <c r="AG49" s="87"/>
      <c r="AH49" s="87"/>
      <c r="AI49" s="97"/>
      <c r="AJ49" s="45"/>
      <c r="AK49" s="45"/>
      <c r="AL49" s="45"/>
      <c r="AM49" s="45"/>
      <c r="AN49" s="45"/>
      <c r="AO49" s="79"/>
      <c r="AP49" s="156"/>
      <c r="AQ49" s="156"/>
      <c r="AR49" s="90"/>
      <c r="AS49" s="45"/>
      <c r="AT49" s="98"/>
      <c r="AU49" s="98"/>
      <c r="AV49" s="91"/>
      <c r="AW49" s="91"/>
      <c r="AX49" s="155"/>
      <c r="AY49" s="155"/>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row>
    <row r="50" spans="1:84" ht="25.5" customHeight="1" x14ac:dyDescent="0.25">
      <c r="A50" s="45"/>
      <c r="B50" s="45"/>
      <c r="C50" s="45"/>
      <c r="D50" s="51"/>
      <c r="E50" s="47"/>
      <c r="F50" s="154"/>
      <c r="G50" s="51"/>
      <c r="H50" s="123"/>
      <c r="I50" s="123"/>
      <c r="J50" s="53"/>
      <c r="K50" s="51"/>
      <c r="L50" s="123"/>
      <c r="M50" s="54"/>
      <c r="N50" s="91"/>
      <c r="O50" s="54"/>
      <c r="P50" s="92"/>
      <c r="Q50" s="93"/>
      <c r="R50" s="53"/>
      <c r="S50" s="94"/>
      <c r="T50" s="94"/>
      <c r="U50" s="94"/>
      <c r="V50" s="94"/>
      <c r="W50" s="92"/>
      <c r="X50" s="92"/>
      <c r="Y50" s="55"/>
      <c r="Z50" s="95"/>
      <c r="AA50" s="95"/>
      <c r="AB50" s="86"/>
      <c r="AC50" s="96"/>
      <c r="AD50" s="96"/>
      <c r="AE50" s="96"/>
      <c r="AF50" s="96"/>
      <c r="AG50" s="87"/>
      <c r="AH50" s="87"/>
      <c r="AI50" s="97"/>
      <c r="AJ50" s="45"/>
      <c r="AK50" s="45"/>
      <c r="AL50" s="45"/>
      <c r="AM50" s="45"/>
      <c r="AN50" s="45"/>
      <c r="AO50" s="79"/>
      <c r="AP50" s="156"/>
      <c r="AQ50" s="156"/>
      <c r="AR50" s="90"/>
      <c r="AS50" s="45"/>
      <c r="AT50" s="98"/>
      <c r="AU50" s="98"/>
      <c r="AV50" s="91"/>
      <c r="AW50" s="91"/>
      <c r="AX50" s="155"/>
      <c r="AY50" s="155"/>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row>
    <row r="51" spans="1:84" ht="25.5" customHeight="1" x14ac:dyDescent="0.25">
      <c r="A51" s="45"/>
      <c r="B51" s="45"/>
      <c r="C51" s="45"/>
      <c r="D51" s="51"/>
      <c r="E51" s="47"/>
      <c r="F51" s="154"/>
      <c r="G51" s="51"/>
      <c r="H51" s="123"/>
      <c r="I51" s="123"/>
      <c r="J51" s="53"/>
      <c r="K51" s="51"/>
      <c r="L51" s="123"/>
      <c r="M51" s="54"/>
      <c r="N51" s="91"/>
      <c r="O51" s="54"/>
      <c r="P51" s="92"/>
      <c r="Q51" s="93"/>
      <c r="R51" s="53"/>
      <c r="S51" s="94"/>
      <c r="T51" s="94"/>
      <c r="U51" s="94"/>
      <c r="V51" s="94"/>
      <c r="W51" s="92"/>
      <c r="X51" s="92"/>
      <c r="Y51" s="55"/>
      <c r="Z51" s="95"/>
      <c r="AA51" s="95"/>
      <c r="AB51" s="86"/>
      <c r="AC51" s="96"/>
      <c r="AD51" s="96"/>
      <c r="AE51" s="96"/>
      <c r="AF51" s="96"/>
      <c r="AG51" s="87"/>
      <c r="AH51" s="87"/>
      <c r="AI51" s="97"/>
      <c r="AJ51" s="45"/>
      <c r="AK51" s="45"/>
      <c r="AL51" s="45"/>
      <c r="AM51" s="45"/>
      <c r="AN51" s="45"/>
      <c r="AO51" s="79"/>
      <c r="AP51" s="156"/>
      <c r="AQ51" s="156"/>
      <c r="AR51" s="90"/>
      <c r="AS51" s="45"/>
      <c r="AT51" s="98"/>
      <c r="AU51" s="98"/>
      <c r="AV51" s="91"/>
      <c r="AW51" s="91"/>
      <c r="AX51" s="155"/>
      <c r="AY51" s="155"/>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row>
    <row r="52" spans="1:84" ht="25.5" customHeight="1" x14ac:dyDescent="0.25">
      <c r="A52" s="45"/>
      <c r="B52" s="45"/>
      <c r="C52" s="45"/>
      <c r="D52" s="51"/>
      <c r="E52" s="47"/>
      <c r="F52" s="154"/>
      <c r="G52" s="51"/>
      <c r="H52" s="123"/>
      <c r="I52" s="123"/>
      <c r="J52" s="53"/>
      <c r="K52" s="51"/>
      <c r="L52" s="123"/>
      <c r="M52" s="54"/>
      <c r="N52" s="91"/>
      <c r="O52" s="54"/>
      <c r="P52" s="92"/>
      <c r="Q52" s="93"/>
      <c r="R52" s="53"/>
      <c r="S52" s="94"/>
      <c r="T52" s="94"/>
      <c r="U52" s="94"/>
      <c r="V52" s="94"/>
      <c r="W52" s="92"/>
      <c r="X52" s="92"/>
      <c r="Y52" s="55"/>
      <c r="Z52" s="95"/>
      <c r="AA52" s="95"/>
      <c r="AB52" s="86"/>
      <c r="AC52" s="96"/>
      <c r="AD52" s="96"/>
      <c r="AE52" s="96"/>
      <c r="AF52" s="96"/>
      <c r="AG52" s="87"/>
      <c r="AH52" s="87"/>
      <c r="AI52" s="97"/>
      <c r="AJ52" s="45"/>
      <c r="AK52" s="45"/>
      <c r="AL52" s="45"/>
      <c r="AM52" s="45"/>
      <c r="AN52" s="45"/>
      <c r="AO52" s="79"/>
      <c r="AP52" s="156"/>
      <c r="AQ52" s="156"/>
      <c r="AR52" s="90"/>
      <c r="AS52" s="45"/>
      <c r="AT52" s="98"/>
      <c r="AU52" s="98"/>
      <c r="AV52" s="91"/>
      <c r="AW52" s="91"/>
      <c r="AX52" s="155"/>
      <c r="AY52" s="155"/>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row>
    <row r="53" spans="1:84" ht="25.5" customHeight="1" x14ac:dyDescent="0.25">
      <c r="A53" s="45"/>
      <c r="B53" s="45"/>
      <c r="C53" s="45"/>
      <c r="D53" s="51"/>
      <c r="E53" s="47"/>
      <c r="F53" s="154"/>
      <c r="G53" s="51"/>
      <c r="H53" s="123"/>
      <c r="I53" s="123"/>
      <c r="J53" s="53"/>
      <c r="K53" s="51"/>
      <c r="L53" s="123"/>
      <c r="M53" s="54"/>
      <c r="N53" s="91"/>
      <c r="O53" s="54"/>
      <c r="P53" s="92"/>
      <c r="Q53" s="93"/>
      <c r="R53" s="53"/>
      <c r="S53" s="94"/>
      <c r="T53" s="94"/>
      <c r="U53" s="94"/>
      <c r="V53" s="94"/>
      <c r="W53" s="92"/>
      <c r="X53" s="92"/>
      <c r="Y53" s="55"/>
      <c r="Z53" s="95"/>
      <c r="AA53" s="95"/>
      <c r="AB53" s="86"/>
      <c r="AC53" s="96"/>
      <c r="AD53" s="96"/>
      <c r="AE53" s="96"/>
      <c r="AF53" s="96"/>
      <c r="AG53" s="87"/>
      <c r="AH53" s="87"/>
      <c r="AI53" s="97"/>
      <c r="AJ53" s="45"/>
      <c r="AK53" s="45"/>
      <c r="AL53" s="45"/>
      <c r="AM53" s="45"/>
      <c r="AN53" s="45"/>
      <c r="AO53" s="79"/>
      <c r="AP53" s="156"/>
      <c r="AQ53" s="156"/>
      <c r="AR53" s="90"/>
      <c r="AS53" s="45"/>
      <c r="AT53" s="98"/>
      <c r="AU53" s="98"/>
      <c r="AV53" s="91"/>
      <c r="AW53" s="91"/>
      <c r="AX53" s="155"/>
      <c r="AY53" s="155"/>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row>
    <row r="54" spans="1:84" ht="25.5" customHeight="1" x14ac:dyDescent="0.25">
      <c r="A54" s="45"/>
      <c r="B54" s="45"/>
      <c r="C54" s="45"/>
      <c r="D54" s="51"/>
      <c r="E54" s="47"/>
      <c r="F54" s="154"/>
      <c r="G54" s="51"/>
      <c r="H54" s="123"/>
      <c r="I54" s="123"/>
      <c r="J54" s="53"/>
      <c r="K54" s="51"/>
      <c r="L54" s="123"/>
      <c r="M54" s="54"/>
      <c r="N54" s="91"/>
      <c r="O54" s="54"/>
      <c r="P54" s="92"/>
      <c r="Q54" s="93"/>
      <c r="R54" s="53"/>
      <c r="S54" s="94"/>
      <c r="T54" s="94"/>
      <c r="U54" s="94"/>
      <c r="V54" s="94"/>
      <c r="W54" s="92"/>
      <c r="X54" s="92"/>
      <c r="Y54" s="55"/>
      <c r="Z54" s="95"/>
      <c r="AA54" s="95"/>
      <c r="AB54" s="86"/>
      <c r="AC54" s="96"/>
      <c r="AD54" s="96"/>
      <c r="AE54" s="96"/>
      <c r="AF54" s="96"/>
      <c r="AG54" s="87"/>
      <c r="AH54" s="87"/>
      <c r="AI54" s="97"/>
      <c r="AJ54" s="45"/>
      <c r="AK54" s="45"/>
      <c r="AL54" s="45"/>
      <c r="AM54" s="45"/>
      <c r="AN54" s="45"/>
      <c r="AO54" s="79"/>
      <c r="AP54" s="156"/>
      <c r="AQ54" s="156"/>
      <c r="AR54" s="90"/>
      <c r="AS54" s="45"/>
      <c r="AT54" s="98"/>
      <c r="AU54" s="98"/>
      <c r="AV54" s="91"/>
      <c r="AW54" s="91"/>
      <c r="AX54" s="155"/>
      <c r="AY54" s="155"/>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row>
    <row r="55" spans="1:84" ht="25.5" customHeight="1" x14ac:dyDescent="0.25">
      <c r="A55" s="45"/>
      <c r="B55" s="45"/>
      <c r="C55" s="45"/>
      <c r="D55" s="51"/>
      <c r="E55" s="47"/>
      <c r="F55" s="154"/>
      <c r="G55" s="51"/>
      <c r="H55" s="123"/>
      <c r="I55" s="123"/>
      <c r="J55" s="53"/>
      <c r="K55" s="51"/>
      <c r="L55" s="123"/>
      <c r="M55" s="54"/>
      <c r="N55" s="91"/>
      <c r="O55" s="54"/>
      <c r="P55" s="92"/>
      <c r="Q55" s="93"/>
      <c r="R55" s="53"/>
      <c r="S55" s="94"/>
      <c r="T55" s="94"/>
      <c r="U55" s="94"/>
      <c r="V55" s="94"/>
      <c r="W55" s="92"/>
      <c r="X55" s="92"/>
      <c r="Y55" s="55"/>
      <c r="Z55" s="95"/>
      <c r="AA55" s="95"/>
      <c r="AB55" s="86"/>
      <c r="AC55" s="96"/>
      <c r="AD55" s="96"/>
      <c r="AE55" s="96"/>
      <c r="AF55" s="96"/>
      <c r="AG55" s="87"/>
      <c r="AH55" s="87"/>
      <c r="AI55" s="97"/>
      <c r="AJ55" s="45"/>
      <c r="AK55" s="45"/>
      <c r="AL55" s="45"/>
      <c r="AM55" s="45"/>
      <c r="AN55" s="45"/>
      <c r="AO55" s="79"/>
      <c r="AP55" s="156"/>
      <c r="AQ55" s="156"/>
      <c r="AR55" s="90"/>
      <c r="AS55" s="45"/>
      <c r="AT55" s="98"/>
      <c r="AU55" s="98"/>
      <c r="AV55" s="91"/>
      <c r="AW55" s="91"/>
      <c r="AX55" s="155"/>
      <c r="AY55" s="155"/>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row>
    <row r="56" spans="1:84" ht="25.5" customHeight="1" x14ac:dyDescent="0.25">
      <c r="A56" s="45"/>
      <c r="B56" s="45"/>
      <c r="C56" s="45"/>
      <c r="D56" s="51"/>
      <c r="E56" s="47"/>
      <c r="F56" s="154"/>
      <c r="G56" s="51"/>
      <c r="H56" s="123"/>
      <c r="I56" s="123"/>
      <c r="J56" s="53"/>
      <c r="K56" s="51"/>
      <c r="L56" s="123"/>
      <c r="M56" s="54"/>
      <c r="N56" s="91"/>
      <c r="O56" s="54"/>
      <c r="P56" s="92"/>
      <c r="Q56" s="93"/>
      <c r="R56" s="53"/>
      <c r="S56" s="94"/>
      <c r="T56" s="94"/>
      <c r="U56" s="94"/>
      <c r="V56" s="94"/>
      <c r="W56" s="92"/>
      <c r="X56" s="92"/>
      <c r="Y56" s="55"/>
      <c r="Z56" s="95"/>
      <c r="AA56" s="95"/>
      <c r="AB56" s="86"/>
      <c r="AC56" s="96"/>
      <c r="AD56" s="96"/>
      <c r="AE56" s="96"/>
      <c r="AF56" s="96"/>
      <c r="AG56" s="87"/>
      <c r="AH56" s="87"/>
      <c r="AI56" s="97"/>
      <c r="AJ56" s="45"/>
      <c r="AK56" s="45"/>
      <c r="AL56" s="45"/>
      <c r="AM56" s="45"/>
      <c r="AN56" s="45"/>
      <c r="AO56" s="79"/>
      <c r="AP56" s="156"/>
      <c r="AQ56" s="156"/>
      <c r="AR56" s="90"/>
      <c r="AS56" s="45"/>
      <c r="AT56" s="98"/>
      <c r="AU56" s="98"/>
      <c r="AV56" s="91"/>
      <c r="AW56" s="91"/>
      <c r="AX56" s="155"/>
      <c r="AY56" s="155"/>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row>
    <row r="57" spans="1:84" ht="25.5" customHeight="1" x14ac:dyDescent="0.25">
      <c r="A57" s="45"/>
      <c r="B57" s="45"/>
      <c r="C57" s="45"/>
      <c r="D57" s="51"/>
      <c r="E57" s="47"/>
      <c r="F57" s="154"/>
      <c r="G57" s="51"/>
      <c r="H57" s="123"/>
      <c r="I57" s="123"/>
      <c r="J57" s="53"/>
      <c r="K57" s="51"/>
      <c r="L57" s="123"/>
      <c r="M57" s="54"/>
      <c r="N57" s="91"/>
      <c r="O57" s="54"/>
      <c r="P57" s="92"/>
      <c r="Q57" s="93"/>
      <c r="R57" s="53"/>
      <c r="S57" s="94"/>
      <c r="T57" s="94"/>
      <c r="U57" s="94"/>
      <c r="V57" s="94"/>
      <c r="W57" s="92"/>
      <c r="X57" s="92"/>
      <c r="Y57" s="55"/>
      <c r="Z57" s="95"/>
      <c r="AA57" s="95"/>
      <c r="AB57" s="86"/>
      <c r="AC57" s="96"/>
      <c r="AD57" s="96"/>
      <c r="AE57" s="96"/>
      <c r="AF57" s="96"/>
      <c r="AG57" s="87"/>
      <c r="AH57" s="87"/>
      <c r="AI57" s="97"/>
      <c r="AJ57" s="45"/>
      <c r="AK57" s="45"/>
      <c r="AL57" s="45"/>
      <c r="AM57" s="45"/>
      <c r="AN57" s="45"/>
      <c r="AO57" s="79"/>
      <c r="AP57" s="156"/>
      <c r="AQ57" s="156"/>
      <c r="AR57" s="90"/>
      <c r="AS57" s="45"/>
      <c r="AT57" s="98"/>
      <c r="AU57" s="98"/>
      <c r="AV57" s="91"/>
      <c r="AW57" s="91"/>
      <c r="AX57" s="155"/>
      <c r="AY57" s="155"/>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row>
    <row r="58" spans="1:84" ht="25.5" customHeight="1" x14ac:dyDescent="0.25">
      <c r="A58" s="45"/>
      <c r="B58" s="45"/>
      <c r="C58" s="45"/>
      <c r="D58" s="51"/>
      <c r="E58" s="47"/>
      <c r="F58" s="154"/>
      <c r="G58" s="51"/>
      <c r="H58" s="123"/>
      <c r="I58" s="123"/>
      <c r="J58" s="53"/>
      <c r="K58" s="51"/>
      <c r="L58" s="123"/>
      <c r="M58" s="54"/>
      <c r="N58" s="91"/>
      <c r="O58" s="54"/>
      <c r="P58" s="92"/>
      <c r="Q58" s="93"/>
      <c r="R58" s="53"/>
      <c r="S58" s="94"/>
      <c r="T58" s="94"/>
      <c r="U58" s="94"/>
      <c r="V58" s="94"/>
      <c r="W58" s="92"/>
      <c r="X58" s="92"/>
      <c r="Y58" s="55"/>
      <c r="Z58" s="95"/>
      <c r="AA58" s="95"/>
      <c r="AB58" s="86"/>
      <c r="AC58" s="96"/>
      <c r="AD58" s="96"/>
      <c r="AE58" s="96"/>
      <c r="AF58" s="96"/>
      <c r="AG58" s="87"/>
      <c r="AH58" s="87"/>
      <c r="AI58" s="97"/>
      <c r="AJ58" s="45"/>
      <c r="AK58" s="45"/>
      <c r="AL58" s="45"/>
      <c r="AM58" s="45"/>
      <c r="AN58" s="45"/>
      <c r="AO58" s="79"/>
      <c r="AP58" s="156"/>
      <c r="AQ58" s="156"/>
      <c r="AR58" s="90"/>
      <c r="AS58" s="45"/>
      <c r="AT58" s="98"/>
      <c r="AU58" s="98"/>
      <c r="AV58" s="91"/>
      <c r="AW58" s="91"/>
      <c r="AX58" s="155"/>
      <c r="AY58" s="155"/>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row>
    <row r="59" spans="1:84" ht="25.5" customHeight="1" x14ac:dyDescent="0.25">
      <c r="A59" s="45"/>
      <c r="B59" s="45"/>
      <c r="C59" s="45"/>
      <c r="D59" s="51"/>
      <c r="E59" s="47"/>
      <c r="F59" s="154"/>
      <c r="G59" s="51"/>
      <c r="H59" s="123"/>
      <c r="I59" s="123"/>
      <c r="J59" s="53"/>
      <c r="K59" s="51"/>
      <c r="L59" s="123"/>
      <c r="M59" s="54"/>
      <c r="N59" s="91"/>
      <c r="O59" s="54"/>
      <c r="P59" s="92"/>
      <c r="Q59" s="93"/>
      <c r="R59" s="53"/>
      <c r="S59" s="94"/>
      <c r="T59" s="94"/>
      <c r="U59" s="94"/>
      <c r="V59" s="94"/>
      <c r="W59" s="92"/>
      <c r="X59" s="92"/>
      <c r="Y59" s="55"/>
      <c r="Z59" s="95"/>
      <c r="AA59" s="95"/>
      <c r="AB59" s="86"/>
      <c r="AC59" s="96"/>
      <c r="AD59" s="96"/>
      <c r="AE59" s="96"/>
      <c r="AF59" s="96"/>
      <c r="AG59" s="87"/>
      <c r="AH59" s="87"/>
      <c r="AI59" s="97"/>
      <c r="AJ59" s="45"/>
      <c r="AK59" s="45"/>
      <c r="AL59" s="45"/>
      <c r="AM59" s="45"/>
      <c r="AN59" s="45"/>
      <c r="AO59" s="79"/>
      <c r="AP59" s="156"/>
      <c r="AQ59" s="156"/>
      <c r="AR59" s="90"/>
      <c r="AS59" s="45"/>
      <c r="AT59" s="98"/>
      <c r="AU59" s="98"/>
      <c r="AV59" s="91"/>
      <c r="AW59" s="91"/>
      <c r="AX59" s="155"/>
      <c r="AY59" s="155"/>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row>
    <row r="60" spans="1:84" ht="25.5" customHeight="1" x14ac:dyDescent="0.25">
      <c r="A60" s="45"/>
      <c r="B60" s="45"/>
      <c r="C60" s="45"/>
      <c r="D60" s="51"/>
      <c r="E60" s="47"/>
      <c r="F60" s="154"/>
      <c r="G60" s="51"/>
      <c r="H60" s="123"/>
      <c r="I60" s="123"/>
      <c r="J60" s="53"/>
      <c r="K60" s="51"/>
      <c r="L60" s="123"/>
      <c r="M60" s="54"/>
      <c r="N60" s="91"/>
      <c r="O60" s="54"/>
      <c r="P60" s="92"/>
      <c r="Q60" s="93"/>
      <c r="R60" s="53"/>
      <c r="S60" s="94"/>
      <c r="T60" s="94"/>
      <c r="U60" s="94"/>
      <c r="V60" s="94"/>
      <c r="W60" s="92"/>
      <c r="X60" s="92"/>
      <c r="Y60" s="55"/>
      <c r="Z60" s="95"/>
      <c r="AA60" s="95"/>
      <c r="AB60" s="86"/>
      <c r="AC60" s="96"/>
      <c r="AD60" s="96"/>
      <c r="AE60" s="96"/>
      <c r="AF60" s="96"/>
      <c r="AG60" s="87"/>
      <c r="AH60" s="87"/>
      <c r="AI60" s="97"/>
      <c r="AJ60" s="45"/>
      <c r="AK60" s="45"/>
      <c r="AL60" s="45"/>
      <c r="AM60" s="45"/>
      <c r="AN60" s="45"/>
      <c r="AO60" s="79"/>
      <c r="AP60" s="156"/>
      <c r="AQ60" s="156"/>
      <c r="AR60" s="90"/>
      <c r="AS60" s="45"/>
      <c r="AT60" s="98"/>
      <c r="AU60" s="98"/>
      <c r="AV60" s="91"/>
      <c r="AW60" s="91"/>
      <c r="AX60" s="155"/>
      <c r="AY60" s="155"/>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row>
    <row r="61" spans="1:84" ht="25.5" customHeight="1" x14ac:dyDescent="0.25">
      <c r="A61" s="45"/>
      <c r="B61" s="45"/>
      <c r="C61" s="45"/>
      <c r="D61" s="51"/>
      <c r="E61" s="47"/>
      <c r="F61" s="154"/>
      <c r="G61" s="51"/>
      <c r="H61" s="123"/>
      <c r="I61" s="123"/>
      <c r="J61" s="53"/>
      <c r="K61" s="51"/>
      <c r="L61" s="123"/>
      <c r="M61" s="54"/>
      <c r="N61" s="91"/>
      <c r="O61" s="54"/>
      <c r="P61" s="92"/>
      <c r="Q61" s="93"/>
      <c r="R61" s="53"/>
      <c r="S61" s="94"/>
      <c r="T61" s="94"/>
      <c r="U61" s="94"/>
      <c r="V61" s="94"/>
      <c r="W61" s="92"/>
      <c r="X61" s="92"/>
      <c r="Y61" s="55"/>
      <c r="Z61" s="95"/>
      <c r="AA61" s="95"/>
      <c r="AB61" s="86"/>
      <c r="AC61" s="96"/>
      <c r="AD61" s="96"/>
      <c r="AE61" s="96"/>
      <c r="AF61" s="96"/>
      <c r="AG61" s="87"/>
      <c r="AH61" s="87"/>
      <c r="AI61" s="97"/>
      <c r="AJ61" s="45"/>
      <c r="AK61" s="45"/>
      <c r="AL61" s="45"/>
      <c r="AM61" s="45"/>
      <c r="AN61" s="45"/>
      <c r="AO61" s="79"/>
      <c r="AP61" s="156"/>
      <c r="AQ61" s="156"/>
      <c r="AR61" s="90"/>
      <c r="AS61" s="45"/>
      <c r="AT61" s="98"/>
      <c r="AU61" s="98"/>
      <c r="AV61" s="91"/>
      <c r="AW61" s="91"/>
      <c r="AX61" s="155"/>
      <c r="AY61" s="155"/>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row>
    <row r="62" spans="1:84" ht="25.5" customHeight="1" x14ac:dyDescent="0.25">
      <c r="A62" s="45"/>
      <c r="B62" s="45"/>
      <c r="C62" s="45"/>
      <c r="D62" s="51"/>
      <c r="E62" s="47"/>
      <c r="F62" s="154"/>
      <c r="G62" s="51"/>
      <c r="H62" s="123"/>
      <c r="I62" s="123"/>
      <c r="J62" s="53"/>
      <c r="K62" s="51"/>
      <c r="L62" s="123"/>
      <c r="M62" s="54"/>
      <c r="N62" s="91"/>
      <c r="O62" s="54"/>
      <c r="P62" s="92"/>
      <c r="Q62" s="93"/>
      <c r="R62" s="53"/>
      <c r="S62" s="94"/>
      <c r="T62" s="94"/>
      <c r="U62" s="94"/>
      <c r="V62" s="94"/>
      <c r="W62" s="92"/>
      <c r="X62" s="92"/>
      <c r="Y62" s="55"/>
      <c r="Z62" s="95"/>
      <c r="AA62" s="95"/>
      <c r="AB62" s="86"/>
      <c r="AC62" s="96"/>
      <c r="AD62" s="96"/>
      <c r="AE62" s="96"/>
      <c r="AF62" s="96"/>
      <c r="AG62" s="87"/>
      <c r="AH62" s="87"/>
      <c r="AI62" s="97"/>
      <c r="AJ62" s="45"/>
      <c r="AK62" s="45"/>
      <c r="AL62" s="45"/>
      <c r="AM62" s="45"/>
      <c r="AN62" s="45"/>
      <c r="AO62" s="79"/>
      <c r="AP62" s="156"/>
      <c r="AQ62" s="156"/>
      <c r="AR62" s="90"/>
      <c r="AS62" s="45"/>
      <c r="AT62" s="98"/>
      <c r="AU62" s="98"/>
      <c r="AV62" s="91"/>
      <c r="AW62" s="91"/>
      <c r="AX62" s="155"/>
      <c r="AY62" s="155"/>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row>
    <row r="63" spans="1:84" ht="25.5" customHeight="1" x14ac:dyDescent="0.25">
      <c r="A63" s="45"/>
      <c r="B63" s="45"/>
      <c r="C63" s="45"/>
      <c r="D63" s="51"/>
      <c r="E63" s="47"/>
      <c r="F63" s="154"/>
      <c r="G63" s="51"/>
      <c r="H63" s="123"/>
      <c r="I63" s="123"/>
      <c r="J63" s="53"/>
      <c r="K63" s="51"/>
      <c r="L63" s="123"/>
      <c r="M63" s="54"/>
      <c r="N63" s="91"/>
      <c r="O63" s="54"/>
      <c r="P63" s="92"/>
      <c r="Q63" s="93"/>
      <c r="R63" s="53"/>
      <c r="S63" s="94"/>
      <c r="T63" s="94"/>
      <c r="U63" s="94"/>
      <c r="V63" s="94"/>
      <c r="W63" s="92"/>
      <c r="X63" s="92"/>
      <c r="Y63" s="55"/>
      <c r="Z63" s="95"/>
      <c r="AA63" s="95"/>
      <c r="AB63" s="86"/>
      <c r="AC63" s="96"/>
      <c r="AD63" s="96"/>
      <c r="AE63" s="96"/>
      <c r="AF63" s="96"/>
      <c r="AG63" s="87"/>
      <c r="AH63" s="87"/>
      <c r="AI63" s="97"/>
      <c r="AJ63" s="45"/>
      <c r="AK63" s="45"/>
      <c r="AL63" s="45"/>
      <c r="AM63" s="45"/>
      <c r="AN63" s="45"/>
      <c r="AO63" s="79"/>
      <c r="AP63" s="156"/>
      <c r="AQ63" s="156"/>
      <c r="AR63" s="90"/>
      <c r="AS63" s="45"/>
      <c r="AT63" s="98"/>
      <c r="AU63" s="98"/>
      <c r="AV63" s="91"/>
      <c r="AW63" s="91"/>
      <c r="AX63" s="155"/>
      <c r="AY63" s="155"/>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row>
    <row r="64" spans="1:84" ht="25.5" customHeight="1" x14ac:dyDescent="0.25">
      <c r="A64" s="45"/>
      <c r="B64" s="45"/>
      <c r="C64" s="45"/>
      <c r="D64" s="51"/>
      <c r="E64" s="47"/>
      <c r="F64" s="154"/>
      <c r="G64" s="51"/>
      <c r="H64" s="123"/>
      <c r="I64" s="123"/>
      <c r="J64" s="53"/>
      <c r="K64" s="51"/>
      <c r="L64" s="123"/>
      <c r="M64" s="54"/>
      <c r="N64" s="91"/>
      <c r="O64" s="54"/>
      <c r="P64" s="92"/>
      <c r="Q64" s="93"/>
      <c r="R64" s="53"/>
      <c r="S64" s="94"/>
      <c r="T64" s="94"/>
      <c r="U64" s="94"/>
      <c r="V64" s="94"/>
      <c r="W64" s="92"/>
      <c r="X64" s="92"/>
      <c r="Y64" s="55"/>
      <c r="Z64" s="95"/>
      <c r="AA64" s="95"/>
      <c r="AB64" s="86"/>
      <c r="AC64" s="96"/>
      <c r="AD64" s="96"/>
      <c r="AE64" s="96"/>
      <c r="AF64" s="96"/>
      <c r="AG64" s="87"/>
      <c r="AH64" s="87"/>
      <c r="AI64" s="97"/>
      <c r="AJ64" s="45"/>
      <c r="AK64" s="45"/>
      <c r="AL64" s="45"/>
      <c r="AM64" s="45"/>
      <c r="AN64" s="45"/>
      <c r="AO64" s="79"/>
      <c r="AP64" s="156"/>
      <c r="AQ64" s="156"/>
      <c r="AR64" s="90"/>
      <c r="AS64" s="45"/>
      <c r="AT64" s="98"/>
      <c r="AU64" s="98"/>
      <c r="AV64" s="91"/>
      <c r="AW64" s="91"/>
      <c r="AX64" s="155"/>
      <c r="AY64" s="155"/>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row>
    <row r="65" spans="1:84" ht="25.5" customHeight="1" x14ac:dyDescent="0.25">
      <c r="A65" s="45"/>
      <c r="B65" s="45"/>
      <c r="C65" s="45"/>
      <c r="D65" s="51"/>
      <c r="E65" s="47"/>
      <c r="F65" s="154"/>
      <c r="G65" s="51"/>
      <c r="H65" s="123"/>
      <c r="I65" s="123"/>
      <c r="J65" s="53"/>
      <c r="K65" s="51"/>
      <c r="L65" s="123"/>
      <c r="M65" s="54"/>
      <c r="N65" s="91"/>
      <c r="O65" s="54"/>
      <c r="P65" s="92"/>
      <c r="Q65" s="93"/>
      <c r="R65" s="53"/>
      <c r="S65" s="94"/>
      <c r="T65" s="94"/>
      <c r="U65" s="94"/>
      <c r="V65" s="94"/>
      <c r="W65" s="92"/>
      <c r="X65" s="92"/>
      <c r="Y65" s="55"/>
      <c r="Z65" s="95"/>
      <c r="AA65" s="95"/>
      <c r="AB65" s="86"/>
      <c r="AC65" s="96"/>
      <c r="AD65" s="96"/>
      <c r="AE65" s="96"/>
      <c r="AF65" s="96"/>
      <c r="AG65" s="87"/>
      <c r="AH65" s="87"/>
      <c r="AI65" s="97"/>
      <c r="AJ65" s="45"/>
      <c r="AK65" s="45"/>
      <c r="AL65" s="45"/>
      <c r="AM65" s="45"/>
      <c r="AN65" s="45"/>
      <c r="AO65" s="79"/>
      <c r="AP65" s="156"/>
      <c r="AQ65" s="156"/>
      <c r="AR65" s="90"/>
      <c r="AS65" s="45"/>
      <c r="AT65" s="98"/>
      <c r="AU65" s="98"/>
      <c r="AV65" s="91"/>
      <c r="AW65" s="91"/>
      <c r="AX65" s="155"/>
      <c r="AY65" s="155"/>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row>
    <row r="66" spans="1:84" ht="25.5" customHeight="1" x14ac:dyDescent="0.25">
      <c r="A66" s="45"/>
      <c r="B66" s="45"/>
      <c r="C66" s="45"/>
      <c r="D66" s="51"/>
      <c r="E66" s="47"/>
      <c r="F66" s="154"/>
      <c r="G66" s="51"/>
      <c r="H66" s="123"/>
      <c r="I66" s="123"/>
      <c r="J66" s="53"/>
      <c r="K66" s="51"/>
      <c r="L66" s="123"/>
      <c r="M66" s="54"/>
      <c r="N66" s="91"/>
      <c r="O66" s="54"/>
      <c r="P66" s="92"/>
      <c r="Q66" s="93"/>
      <c r="R66" s="53"/>
      <c r="S66" s="94"/>
      <c r="T66" s="94"/>
      <c r="U66" s="94"/>
      <c r="V66" s="94"/>
      <c r="W66" s="92"/>
      <c r="X66" s="92"/>
      <c r="Y66" s="55"/>
      <c r="Z66" s="95"/>
      <c r="AA66" s="95"/>
      <c r="AB66" s="86"/>
      <c r="AC66" s="96"/>
      <c r="AD66" s="96"/>
      <c r="AE66" s="96"/>
      <c r="AF66" s="96"/>
      <c r="AG66" s="87"/>
      <c r="AH66" s="87"/>
      <c r="AI66" s="97"/>
      <c r="AJ66" s="45"/>
      <c r="AK66" s="45"/>
      <c r="AL66" s="45"/>
      <c r="AM66" s="45"/>
      <c r="AN66" s="45"/>
      <c r="AO66" s="79"/>
      <c r="AP66" s="156"/>
      <c r="AQ66" s="156"/>
      <c r="AR66" s="90"/>
      <c r="AS66" s="45"/>
      <c r="AT66" s="98"/>
      <c r="AU66" s="98"/>
      <c r="AV66" s="91"/>
      <c r="AW66" s="91"/>
      <c r="AX66" s="155"/>
      <c r="AY66" s="155"/>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row>
    <row r="67" spans="1:84" ht="25.5" customHeight="1" x14ac:dyDescent="0.25">
      <c r="A67" s="45"/>
      <c r="B67" s="45"/>
      <c r="C67" s="45"/>
      <c r="D67" s="51"/>
      <c r="E67" s="47"/>
      <c r="F67" s="154"/>
      <c r="G67" s="51"/>
      <c r="H67" s="123"/>
      <c r="I67" s="123"/>
      <c r="J67" s="53"/>
      <c r="K67" s="51"/>
      <c r="L67" s="123"/>
      <c r="M67" s="54"/>
      <c r="N67" s="91"/>
      <c r="O67" s="54"/>
      <c r="P67" s="92"/>
      <c r="Q67" s="93"/>
      <c r="R67" s="53"/>
      <c r="S67" s="94"/>
      <c r="T67" s="94"/>
      <c r="U67" s="94"/>
      <c r="V67" s="94"/>
      <c r="W67" s="92"/>
      <c r="X67" s="92"/>
      <c r="Y67" s="55"/>
      <c r="Z67" s="95"/>
      <c r="AA67" s="95"/>
      <c r="AB67" s="86"/>
      <c r="AC67" s="96"/>
      <c r="AD67" s="96"/>
      <c r="AE67" s="96"/>
      <c r="AF67" s="96"/>
      <c r="AG67" s="87"/>
      <c r="AH67" s="87"/>
      <c r="AI67" s="97"/>
      <c r="AJ67" s="45"/>
      <c r="AK67" s="45"/>
      <c r="AL67" s="45"/>
      <c r="AM67" s="45"/>
      <c r="AN67" s="45"/>
      <c r="AO67" s="79"/>
      <c r="AP67" s="156"/>
      <c r="AQ67" s="156"/>
      <c r="AR67" s="90"/>
      <c r="AS67" s="45"/>
      <c r="AT67" s="98"/>
      <c r="AU67" s="98"/>
      <c r="AV67" s="91"/>
      <c r="AW67" s="91"/>
      <c r="AX67" s="155"/>
      <c r="AY67" s="155"/>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row>
    <row r="68" spans="1:84" ht="25.5" customHeight="1" x14ac:dyDescent="0.25">
      <c r="A68" s="45"/>
      <c r="B68" s="45"/>
      <c r="C68" s="45"/>
      <c r="D68" s="51"/>
      <c r="E68" s="47"/>
      <c r="F68" s="154"/>
      <c r="G68" s="51"/>
      <c r="H68" s="123"/>
      <c r="I68" s="123"/>
      <c r="J68" s="53"/>
      <c r="K68" s="51"/>
      <c r="L68" s="123"/>
      <c r="M68" s="54"/>
      <c r="N68" s="91"/>
      <c r="O68" s="54"/>
      <c r="P68" s="92"/>
      <c r="Q68" s="93"/>
      <c r="R68" s="53"/>
      <c r="S68" s="94"/>
      <c r="T68" s="94"/>
      <c r="U68" s="94"/>
      <c r="V68" s="94"/>
      <c r="W68" s="92"/>
      <c r="X68" s="92"/>
      <c r="Y68" s="55"/>
      <c r="Z68" s="95"/>
      <c r="AA68" s="95"/>
      <c r="AB68" s="86"/>
      <c r="AC68" s="96"/>
      <c r="AD68" s="96"/>
      <c r="AE68" s="96"/>
      <c r="AF68" s="96"/>
      <c r="AG68" s="87"/>
      <c r="AH68" s="87"/>
      <c r="AI68" s="97"/>
      <c r="AJ68" s="45"/>
      <c r="AK68" s="45"/>
      <c r="AL68" s="45"/>
      <c r="AM68" s="45"/>
      <c r="AN68" s="45"/>
      <c r="AO68" s="79"/>
      <c r="AP68" s="156"/>
      <c r="AQ68" s="156"/>
      <c r="AR68" s="90"/>
      <c r="AS68" s="45"/>
      <c r="AT68" s="98"/>
      <c r="AU68" s="98"/>
      <c r="AV68" s="91"/>
      <c r="AW68" s="91"/>
      <c r="AX68" s="155"/>
      <c r="AY68" s="155"/>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row>
    <row r="69" spans="1:84" ht="25.5" customHeight="1" x14ac:dyDescent="0.25">
      <c r="A69" s="45"/>
      <c r="B69" s="45"/>
      <c r="C69" s="45"/>
      <c r="D69" s="51"/>
      <c r="E69" s="47"/>
      <c r="F69" s="154"/>
      <c r="G69" s="51"/>
      <c r="H69" s="123"/>
      <c r="I69" s="123"/>
      <c r="J69" s="53"/>
      <c r="K69" s="51"/>
      <c r="L69" s="123"/>
      <c r="M69" s="54"/>
      <c r="N69" s="91"/>
      <c r="O69" s="54"/>
      <c r="P69" s="92"/>
      <c r="Q69" s="93"/>
      <c r="R69" s="53"/>
      <c r="S69" s="94"/>
      <c r="T69" s="94"/>
      <c r="U69" s="94"/>
      <c r="V69" s="94"/>
      <c r="W69" s="92"/>
      <c r="X69" s="92"/>
      <c r="Y69" s="55"/>
      <c r="Z69" s="95"/>
      <c r="AA69" s="95"/>
      <c r="AB69" s="86"/>
      <c r="AC69" s="96"/>
      <c r="AD69" s="96"/>
      <c r="AE69" s="96"/>
      <c r="AF69" s="96"/>
      <c r="AG69" s="87"/>
      <c r="AH69" s="87"/>
      <c r="AI69" s="97"/>
      <c r="AJ69" s="45"/>
      <c r="AK69" s="45"/>
      <c r="AL69" s="45"/>
      <c r="AM69" s="45"/>
      <c r="AN69" s="45"/>
      <c r="AO69" s="79"/>
      <c r="AP69" s="156"/>
      <c r="AQ69" s="156"/>
      <c r="AR69" s="90"/>
      <c r="AS69" s="45"/>
      <c r="AT69" s="98"/>
      <c r="AU69" s="98"/>
      <c r="AV69" s="91"/>
      <c r="AW69" s="91"/>
      <c r="AX69" s="155"/>
      <c r="AY69" s="155"/>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row>
    <row r="70" spans="1:84" ht="25.5" customHeight="1" x14ac:dyDescent="0.25">
      <c r="A70" s="45"/>
      <c r="B70" s="45"/>
      <c r="C70" s="45"/>
      <c r="D70" s="51"/>
      <c r="E70" s="47"/>
      <c r="F70" s="154"/>
      <c r="G70" s="51"/>
      <c r="H70" s="123"/>
      <c r="I70" s="123"/>
      <c r="J70" s="53"/>
      <c r="K70" s="51"/>
      <c r="L70" s="123"/>
      <c r="M70" s="54"/>
      <c r="N70" s="91"/>
      <c r="O70" s="54"/>
      <c r="P70" s="92"/>
      <c r="Q70" s="93"/>
      <c r="R70" s="53"/>
      <c r="S70" s="94"/>
      <c r="T70" s="94"/>
      <c r="U70" s="94"/>
      <c r="V70" s="94"/>
      <c r="W70" s="92"/>
      <c r="X70" s="92"/>
      <c r="Y70" s="55"/>
      <c r="Z70" s="95"/>
      <c r="AA70" s="95"/>
      <c r="AB70" s="86"/>
      <c r="AC70" s="96"/>
      <c r="AD70" s="96"/>
      <c r="AE70" s="96"/>
      <c r="AF70" s="96"/>
      <c r="AG70" s="87"/>
      <c r="AH70" s="87"/>
      <c r="AI70" s="97"/>
      <c r="AJ70" s="45"/>
      <c r="AK70" s="45"/>
      <c r="AL70" s="45"/>
      <c r="AM70" s="45"/>
      <c r="AN70" s="45"/>
      <c r="AO70" s="79"/>
      <c r="AP70" s="156"/>
      <c r="AQ70" s="156"/>
      <c r="AR70" s="90"/>
      <c r="AS70" s="45"/>
      <c r="AT70" s="98"/>
      <c r="AU70" s="98"/>
      <c r="AV70" s="91"/>
      <c r="AW70" s="91"/>
      <c r="AX70" s="155"/>
      <c r="AY70" s="155"/>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row>
    <row r="71" spans="1:84" ht="25.5" customHeight="1" x14ac:dyDescent="0.25">
      <c r="A71" s="45"/>
      <c r="B71" s="45"/>
      <c r="C71" s="45"/>
      <c r="D71" s="51"/>
      <c r="E71" s="47"/>
      <c r="F71" s="154"/>
      <c r="G71" s="51"/>
      <c r="H71" s="123"/>
      <c r="I71" s="123"/>
      <c r="J71" s="53"/>
      <c r="K71" s="51"/>
      <c r="L71" s="123"/>
      <c r="M71" s="54"/>
      <c r="N71" s="91"/>
      <c r="O71" s="54"/>
      <c r="P71" s="92"/>
      <c r="Q71" s="93"/>
      <c r="R71" s="53"/>
      <c r="S71" s="94"/>
      <c r="T71" s="94"/>
      <c r="U71" s="94"/>
      <c r="V71" s="94"/>
      <c r="W71" s="92"/>
      <c r="X71" s="92"/>
      <c r="Y71" s="55"/>
      <c r="Z71" s="95"/>
      <c r="AA71" s="95"/>
      <c r="AB71" s="86"/>
      <c r="AC71" s="96"/>
      <c r="AD71" s="96"/>
      <c r="AE71" s="96"/>
      <c r="AF71" s="96"/>
      <c r="AG71" s="87"/>
      <c r="AH71" s="87"/>
      <c r="AI71" s="97"/>
      <c r="AJ71" s="45"/>
      <c r="AK71" s="45"/>
      <c r="AL71" s="45"/>
      <c r="AM71" s="45"/>
      <c r="AN71" s="45"/>
      <c r="AO71" s="79"/>
      <c r="AP71" s="156"/>
      <c r="AQ71" s="156"/>
      <c r="AR71" s="90"/>
      <c r="AS71" s="45"/>
      <c r="AT71" s="98"/>
      <c r="AU71" s="98"/>
      <c r="AV71" s="91"/>
      <c r="AW71" s="91"/>
      <c r="AX71" s="155"/>
      <c r="AY71" s="155"/>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row>
    <row r="72" spans="1:84" ht="25.5" customHeight="1" x14ac:dyDescent="0.25">
      <c r="A72" s="45"/>
      <c r="B72" s="45"/>
      <c r="C72" s="45"/>
      <c r="D72" s="51"/>
      <c r="E72" s="47"/>
      <c r="F72" s="154"/>
      <c r="G72" s="51"/>
      <c r="H72" s="123"/>
      <c r="I72" s="123"/>
      <c r="J72" s="53"/>
      <c r="K72" s="51"/>
      <c r="L72" s="123"/>
      <c r="M72" s="54"/>
      <c r="N72" s="91"/>
      <c r="O72" s="54"/>
      <c r="P72" s="92"/>
      <c r="Q72" s="93"/>
      <c r="R72" s="53"/>
      <c r="S72" s="94"/>
      <c r="T72" s="94"/>
      <c r="U72" s="94"/>
      <c r="V72" s="94"/>
      <c r="W72" s="92"/>
      <c r="X72" s="92"/>
      <c r="Y72" s="55"/>
      <c r="Z72" s="95"/>
      <c r="AA72" s="95"/>
      <c r="AB72" s="86"/>
      <c r="AC72" s="96"/>
      <c r="AD72" s="96"/>
      <c r="AE72" s="96"/>
      <c r="AF72" s="96"/>
      <c r="AG72" s="87"/>
      <c r="AH72" s="87"/>
      <c r="AI72" s="97"/>
      <c r="AJ72" s="45"/>
      <c r="AK72" s="45"/>
      <c r="AL72" s="45"/>
      <c r="AM72" s="45"/>
      <c r="AN72" s="45"/>
      <c r="AO72" s="79"/>
      <c r="AP72" s="156"/>
      <c r="AQ72" s="156"/>
      <c r="AR72" s="90"/>
      <c r="AS72" s="45"/>
      <c r="AT72" s="98"/>
      <c r="AU72" s="98"/>
      <c r="AV72" s="91"/>
      <c r="AW72" s="91"/>
      <c r="AX72" s="155"/>
      <c r="AY72" s="155"/>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row>
    <row r="73" spans="1:84" ht="25.5" customHeight="1" x14ac:dyDescent="0.25">
      <c r="A73" s="45"/>
      <c r="B73" s="45"/>
      <c r="C73" s="45"/>
      <c r="D73" s="51"/>
      <c r="E73" s="47"/>
      <c r="F73" s="154"/>
      <c r="G73" s="51"/>
      <c r="H73" s="123"/>
      <c r="I73" s="123"/>
      <c r="J73" s="53"/>
      <c r="K73" s="51"/>
      <c r="L73" s="123"/>
      <c r="M73" s="54"/>
      <c r="N73" s="91"/>
      <c r="O73" s="54"/>
      <c r="P73" s="92"/>
      <c r="Q73" s="93"/>
      <c r="R73" s="53"/>
      <c r="S73" s="94"/>
      <c r="T73" s="94"/>
      <c r="U73" s="94"/>
      <c r="V73" s="94"/>
      <c r="W73" s="92"/>
      <c r="X73" s="92"/>
      <c r="Y73" s="55"/>
      <c r="Z73" s="95"/>
      <c r="AA73" s="95"/>
      <c r="AB73" s="86"/>
      <c r="AC73" s="96"/>
      <c r="AD73" s="96"/>
      <c r="AE73" s="96"/>
      <c r="AF73" s="96"/>
      <c r="AG73" s="87"/>
      <c r="AH73" s="87"/>
      <c r="AI73" s="97"/>
      <c r="AJ73" s="45"/>
      <c r="AK73" s="45"/>
      <c r="AL73" s="45"/>
      <c r="AM73" s="45"/>
      <c r="AN73" s="45"/>
      <c r="AO73" s="79"/>
      <c r="AP73" s="156"/>
      <c r="AQ73" s="156"/>
      <c r="AR73" s="90"/>
      <c r="AS73" s="45"/>
      <c r="AT73" s="98"/>
      <c r="AU73" s="98"/>
      <c r="AV73" s="91"/>
      <c r="AW73" s="91"/>
      <c r="AX73" s="155"/>
      <c r="AY73" s="155"/>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row>
    <row r="74" spans="1:84" ht="25.5" customHeight="1" x14ac:dyDescent="0.25">
      <c r="A74" s="45"/>
      <c r="B74" s="45"/>
      <c r="C74" s="45"/>
      <c r="D74" s="51"/>
      <c r="E74" s="47"/>
      <c r="F74" s="154"/>
      <c r="G74" s="51"/>
      <c r="H74" s="123"/>
      <c r="I74" s="123"/>
      <c r="J74" s="53"/>
      <c r="K74" s="51"/>
      <c r="L74" s="123"/>
      <c r="M74" s="54"/>
      <c r="N74" s="91"/>
      <c r="O74" s="54"/>
      <c r="P74" s="92"/>
      <c r="Q74" s="93"/>
      <c r="R74" s="53"/>
      <c r="S74" s="94"/>
      <c r="T74" s="94"/>
      <c r="U74" s="94"/>
      <c r="V74" s="94"/>
      <c r="W74" s="92"/>
      <c r="X74" s="92"/>
      <c r="Y74" s="55"/>
      <c r="Z74" s="95"/>
      <c r="AA74" s="95"/>
      <c r="AB74" s="86"/>
      <c r="AC74" s="96"/>
      <c r="AD74" s="96"/>
      <c r="AE74" s="96"/>
      <c r="AF74" s="96"/>
      <c r="AG74" s="87"/>
      <c r="AH74" s="87"/>
      <c r="AI74" s="97"/>
      <c r="AJ74" s="45"/>
      <c r="AK74" s="45"/>
      <c r="AL74" s="45"/>
      <c r="AM74" s="45"/>
      <c r="AN74" s="45"/>
      <c r="AO74" s="79"/>
      <c r="AP74" s="156"/>
      <c r="AQ74" s="156"/>
      <c r="AR74" s="90"/>
      <c r="AS74" s="45"/>
      <c r="AT74" s="98"/>
      <c r="AU74" s="98"/>
      <c r="AV74" s="91"/>
      <c r="AW74" s="91"/>
      <c r="AX74" s="155"/>
      <c r="AY74" s="155"/>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row>
    <row r="75" spans="1:84" ht="25.5" customHeight="1" x14ac:dyDescent="0.25">
      <c r="A75" s="45"/>
      <c r="B75" s="45"/>
      <c r="C75" s="45"/>
      <c r="D75" s="51"/>
      <c r="E75" s="47"/>
      <c r="F75" s="154"/>
      <c r="G75" s="51"/>
      <c r="H75" s="123"/>
      <c r="I75" s="123"/>
      <c r="J75" s="53"/>
      <c r="K75" s="51"/>
      <c r="L75" s="123"/>
      <c r="M75" s="54"/>
      <c r="N75" s="91"/>
      <c r="O75" s="54"/>
      <c r="P75" s="92"/>
      <c r="Q75" s="93"/>
      <c r="R75" s="53"/>
      <c r="S75" s="94"/>
      <c r="T75" s="94"/>
      <c r="U75" s="94"/>
      <c r="V75" s="94"/>
      <c r="W75" s="92"/>
      <c r="X75" s="92"/>
      <c r="Y75" s="55"/>
      <c r="Z75" s="95"/>
      <c r="AA75" s="95"/>
      <c r="AB75" s="86"/>
      <c r="AC75" s="96"/>
      <c r="AD75" s="96"/>
      <c r="AE75" s="96"/>
      <c r="AF75" s="96"/>
      <c r="AG75" s="87"/>
      <c r="AH75" s="87"/>
      <c r="AI75" s="97"/>
      <c r="AJ75" s="45"/>
      <c r="AK75" s="45"/>
      <c r="AL75" s="45"/>
      <c r="AM75" s="45"/>
      <c r="AN75" s="45"/>
      <c r="AO75" s="79"/>
      <c r="AP75" s="156"/>
      <c r="AQ75" s="156"/>
      <c r="AR75" s="90"/>
      <c r="AS75" s="45"/>
      <c r="AT75" s="98"/>
      <c r="AU75" s="98"/>
      <c r="AV75" s="91"/>
      <c r="AW75" s="91"/>
      <c r="AX75" s="155"/>
      <c r="AY75" s="155"/>
      <c r="AZ75" s="152"/>
      <c r="BA75" s="152"/>
      <c r="BB75" s="152"/>
      <c r="BC75" s="152"/>
      <c r="BD75" s="152"/>
      <c r="BE75" s="152"/>
      <c r="BF75" s="152"/>
      <c r="BG75" s="152"/>
      <c r="BH75" s="152"/>
      <c r="BI75" s="152"/>
      <c r="BJ75" s="152"/>
      <c r="BK75" s="152"/>
      <c r="BL75" s="152"/>
      <c r="BM75" s="152"/>
      <c r="BN75" s="152"/>
      <c r="BO75" s="152"/>
      <c r="BP75" s="152"/>
      <c r="BQ75" s="152"/>
      <c r="BR75" s="152"/>
      <c r="BS75" s="152"/>
      <c r="BT75" s="152"/>
      <c r="BU75" s="152"/>
      <c r="BV75" s="152"/>
      <c r="BW75" s="152"/>
      <c r="BX75" s="152"/>
      <c r="BY75" s="152"/>
      <c r="BZ75" s="152"/>
      <c r="CA75" s="152"/>
      <c r="CB75" s="152"/>
      <c r="CC75" s="152"/>
      <c r="CD75" s="152"/>
      <c r="CE75" s="152"/>
      <c r="CF75" s="152"/>
    </row>
    <row r="76" spans="1:84" ht="25.5" customHeight="1" x14ac:dyDescent="0.25">
      <c r="A76" s="45"/>
      <c r="B76" s="45"/>
      <c r="C76" s="45"/>
      <c r="D76" s="51"/>
      <c r="E76" s="47"/>
      <c r="F76" s="154"/>
      <c r="G76" s="51"/>
      <c r="H76" s="123"/>
      <c r="I76" s="123"/>
      <c r="J76" s="53"/>
      <c r="K76" s="51"/>
      <c r="L76" s="123"/>
      <c r="M76" s="54"/>
      <c r="N76" s="91"/>
      <c r="O76" s="54"/>
      <c r="P76" s="92"/>
      <c r="Q76" s="93"/>
      <c r="R76" s="53"/>
      <c r="S76" s="94"/>
      <c r="T76" s="94"/>
      <c r="U76" s="94"/>
      <c r="V76" s="94"/>
      <c r="W76" s="92"/>
      <c r="X76" s="92"/>
      <c r="Y76" s="55"/>
      <c r="Z76" s="95"/>
      <c r="AA76" s="95"/>
      <c r="AB76" s="86"/>
      <c r="AC76" s="96"/>
      <c r="AD76" s="96"/>
      <c r="AE76" s="96"/>
      <c r="AF76" s="96"/>
      <c r="AG76" s="87"/>
      <c r="AH76" s="87"/>
      <c r="AI76" s="97"/>
      <c r="AJ76" s="45"/>
      <c r="AK76" s="45"/>
      <c r="AL76" s="45"/>
      <c r="AM76" s="45"/>
      <c r="AN76" s="45"/>
      <c r="AO76" s="79"/>
      <c r="AP76" s="156"/>
      <c r="AQ76" s="156"/>
      <c r="AR76" s="90"/>
      <c r="AS76" s="45"/>
      <c r="AT76" s="98"/>
      <c r="AU76" s="98"/>
      <c r="AV76" s="91"/>
      <c r="AW76" s="91"/>
      <c r="AX76" s="155"/>
      <c r="AY76" s="155"/>
      <c r="AZ76" s="152"/>
      <c r="BA76" s="152"/>
      <c r="BB76" s="152"/>
      <c r="BC76" s="152"/>
      <c r="BD76" s="152"/>
      <c r="BE76" s="152"/>
      <c r="BF76" s="152"/>
      <c r="BG76" s="152"/>
      <c r="BH76" s="152"/>
      <c r="BI76" s="152"/>
      <c r="BJ76" s="152"/>
      <c r="BK76" s="152"/>
      <c r="BL76" s="152"/>
      <c r="BM76" s="152"/>
      <c r="BN76" s="152"/>
      <c r="BO76" s="152"/>
      <c r="BP76" s="152"/>
      <c r="BQ76" s="152"/>
      <c r="BR76" s="152"/>
      <c r="BS76" s="152"/>
      <c r="BT76" s="152"/>
      <c r="BU76" s="152"/>
      <c r="BV76" s="152"/>
      <c r="BW76" s="152"/>
      <c r="BX76" s="152"/>
      <c r="BY76" s="152"/>
      <c r="BZ76" s="152"/>
      <c r="CA76" s="152"/>
      <c r="CB76" s="152"/>
      <c r="CC76" s="152"/>
      <c r="CD76" s="152"/>
      <c r="CE76" s="152"/>
      <c r="CF76" s="152"/>
    </row>
    <row r="77" spans="1:84" ht="25.5" customHeight="1" x14ac:dyDescent="0.25">
      <c r="A77" s="45"/>
      <c r="B77" s="45"/>
      <c r="C77" s="45"/>
      <c r="D77" s="56"/>
      <c r="E77" s="47"/>
      <c r="F77" s="154"/>
      <c r="G77" s="56"/>
      <c r="H77" s="124"/>
      <c r="I77" s="124"/>
      <c r="J77" s="57"/>
      <c r="K77" s="56"/>
      <c r="L77" s="124"/>
      <c r="M77" s="58"/>
      <c r="N77" s="58"/>
      <c r="O77" s="58"/>
      <c r="P77" s="59"/>
      <c r="Q77" s="60"/>
      <c r="R77" s="57"/>
      <c r="S77" s="57"/>
      <c r="T77" s="57"/>
      <c r="U77" s="57"/>
      <c r="V77" s="57"/>
      <c r="W77" s="59"/>
      <c r="X77" s="59"/>
      <c r="Y77" s="59"/>
      <c r="Z77" s="61"/>
      <c r="AA77" s="61"/>
      <c r="AB77" s="86"/>
      <c r="AC77" s="96"/>
      <c r="AD77" s="86"/>
      <c r="AE77" s="96"/>
      <c r="AF77" s="96"/>
      <c r="AG77" s="87"/>
      <c r="AH77" s="87"/>
      <c r="AI77" s="97"/>
      <c r="AJ77" s="56"/>
      <c r="AK77" s="56"/>
      <c r="AL77" s="56"/>
      <c r="AM77" s="56"/>
      <c r="AN77" s="56"/>
      <c r="AO77" s="57"/>
      <c r="AP77" s="156"/>
      <c r="AQ77" s="156"/>
      <c r="AR77" s="90"/>
      <c r="AS77" s="56"/>
      <c r="AT77" s="61"/>
      <c r="AU77" s="61"/>
      <c r="AV77" s="58"/>
      <c r="AW77" s="58"/>
      <c r="AX77" s="155"/>
      <c r="AY77" s="155"/>
      <c r="AZ77" s="152"/>
      <c r="BA77" s="152"/>
      <c r="BB77" s="152"/>
      <c r="BC77" s="152"/>
      <c r="BD77" s="152"/>
      <c r="BE77" s="152"/>
      <c r="BF77" s="152"/>
      <c r="BG77" s="152"/>
      <c r="BH77" s="152"/>
      <c r="BI77" s="152"/>
      <c r="BJ77" s="152"/>
      <c r="BK77" s="152"/>
      <c r="BL77" s="152"/>
      <c r="BM77" s="152"/>
      <c r="BN77" s="152"/>
      <c r="BO77" s="152"/>
      <c r="BP77" s="152"/>
      <c r="BQ77" s="152"/>
      <c r="BR77" s="152"/>
      <c r="BS77" s="152"/>
      <c r="BT77" s="152"/>
      <c r="BU77" s="152"/>
      <c r="BV77" s="152"/>
      <c r="BW77" s="152"/>
      <c r="BX77" s="152"/>
      <c r="BY77" s="152"/>
      <c r="BZ77" s="152"/>
      <c r="CA77" s="152"/>
      <c r="CB77" s="152"/>
      <c r="CC77" s="152"/>
      <c r="CD77" s="152"/>
      <c r="CE77" s="152"/>
      <c r="CF77" s="152"/>
    </row>
    <row r="78" spans="1:84" ht="25.5" customHeight="1" x14ac:dyDescent="0.25">
      <c r="A78" s="45"/>
      <c r="B78" s="45"/>
      <c r="C78" s="45"/>
      <c r="D78" s="45"/>
      <c r="E78" s="47"/>
      <c r="F78" s="154"/>
      <c r="G78" s="45"/>
      <c r="H78" s="125"/>
      <c r="I78" s="125"/>
      <c r="J78" s="62"/>
      <c r="K78" s="63"/>
      <c r="L78" s="125"/>
      <c r="M78" s="64"/>
      <c r="N78" s="91"/>
      <c r="O78" s="91"/>
      <c r="P78" s="99"/>
      <c r="Q78" s="100"/>
      <c r="R78" s="79"/>
      <c r="S78" s="79"/>
      <c r="T78" s="79"/>
      <c r="U78" s="79"/>
      <c r="V78" s="79"/>
      <c r="W78" s="99"/>
      <c r="X78" s="99"/>
      <c r="Y78" s="99"/>
      <c r="Z78" s="98"/>
      <c r="AA78" s="98"/>
      <c r="AB78" s="86"/>
      <c r="AC78" s="96"/>
      <c r="AD78" s="86"/>
      <c r="AE78" s="96"/>
      <c r="AF78" s="96"/>
      <c r="AG78" s="87"/>
      <c r="AH78" s="87"/>
      <c r="AI78" s="97"/>
      <c r="AJ78" s="45"/>
      <c r="AK78" s="45"/>
      <c r="AL78" s="45"/>
      <c r="AM78" s="45"/>
      <c r="AN78" s="45"/>
      <c r="AO78" s="79"/>
      <c r="AP78" s="156"/>
      <c r="AQ78" s="156"/>
      <c r="AR78" s="90"/>
      <c r="AS78" s="45"/>
      <c r="AT78" s="98"/>
      <c r="AU78" s="98"/>
      <c r="AV78" s="91"/>
      <c r="AW78" s="91"/>
      <c r="AX78" s="155"/>
      <c r="AY78" s="155"/>
      <c r="AZ78" s="152"/>
      <c r="BA78" s="152"/>
      <c r="BB78" s="152"/>
      <c r="BC78" s="152"/>
      <c r="BD78" s="152"/>
      <c r="BE78" s="152"/>
      <c r="BF78" s="152"/>
      <c r="BG78" s="152"/>
      <c r="BH78" s="152"/>
      <c r="BI78" s="152"/>
      <c r="BJ78" s="152"/>
      <c r="BK78" s="152"/>
      <c r="BL78" s="152"/>
      <c r="BM78" s="152"/>
      <c r="BN78" s="152"/>
      <c r="BO78" s="152"/>
      <c r="BP78" s="152"/>
      <c r="BQ78" s="152"/>
      <c r="BR78" s="152"/>
      <c r="BS78" s="152"/>
      <c r="BT78" s="152"/>
      <c r="BU78" s="152"/>
      <c r="BV78" s="152"/>
      <c r="BW78" s="152"/>
      <c r="BX78" s="152"/>
      <c r="BY78" s="152"/>
      <c r="BZ78" s="152"/>
      <c r="CA78" s="152"/>
      <c r="CB78" s="152"/>
      <c r="CC78" s="152"/>
      <c r="CD78" s="152"/>
      <c r="CE78" s="152"/>
      <c r="CF78" s="152"/>
    </row>
    <row r="79" spans="1:84" ht="25.5" customHeight="1" x14ac:dyDescent="0.25">
      <c r="A79" s="45"/>
      <c r="B79" s="45"/>
      <c r="C79" s="45"/>
      <c r="D79" s="45"/>
      <c r="E79" s="47"/>
      <c r="F79" s="154"/>
      <c r="G79" s="45"/>
      <c r="H79" s="125"/>
      <c r="I79" s="125"/>
      <c r="J79" s="62"/>
      <c r="K79" s="63"/>
      <c r="L79" s="125"/>
      <c r="M79" s="64"/>
      <c r="N79" s="91"/>
      <c r="O79" s="91"/>
      <c r="P79" s="99"/>
      <c r="Q79" s="100"/>
      <c r="R79" s="79"/>
      <c r="S79" s="79"/>
      <c r="T79" s="79"/>
      <c r="U79" s="79"/>
      <c r="V79" s="79"/>
      <c r="W79" s="99"/>
      <c r="X79" s="99"/>
      <c r="Y79" s="99"/>
      <c r="Z79" s="98"/>
      <c r="AA79" s="98"/>
      <c r="AB79" s="86"/>
      <c r="AC79" s="96"/>
      <c r="AD79" s="86"/>
      <c r="AE79" s="96"/>
      <c r="AF79" s="96"/>
      <c r="AG79" s="87"/>
      <c r="AH79" s="87"/>
      <c r="AI79" s="97"/>
      <c r="AJ79" s="45"/>
      <c r="AK79" s="45"/>
      <c r="AL79" s="45"/>
      <c r="AM79" s="45"/>
      <c r="AN79" s="45"/>
      <c r="AO79" s="79"/>
      <c r="AP79" s="156"/>
      <c r="AQ79" s="156"/>
      <c r="AR79" s="90"/>
      <c r="AS79" s="45"/>
      <c r="AT79" s="98"/>
      <c r="AU79" s="98"/>
      <c r="AV79" s="91"/>
      <c r="AW79" s="91"/>
      <c r="AX79" s="155"/>
      <c r="AY79" s="155"/>
      <c r="AZ79" s="152"/>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2"/>
      <c r="CA79" s="152"/>
      <c r="CB79" s="152"/>
      <c r="CC79" s="152"/>
      <c r="CD79" s="152"/>
      <c r="CE79" s="152"/>
      <c r="CF79" s="152"/>
    </row>
    <row r="80" spans="1:84" ht="25.5" customHeight="1" x14ac:dyDescent="0.25">
      <c r="A80" s="45"/>
      <c r="B80" s="45"/>
      <c r="C80" s="45"/>
      <c r="D80" s="45"/>
      <c r="E80" s="47"/>
      <c r="F80" s="154"/>
      <c r="G80" s="45"/>
      <c r="H80" s="125"/>
      <c r="I80" s="125"/>
      <c r="J80" s="62"/>
      <c r="K80" s="63"/>
      <c r="L80" s="125"/>
      <c r="M80" s="64"/>
      <c r="N80" s="91"/>
      <c r="O80" s="91"/>
      <c r="P80" s="99"/>
      <c r="Q80" s="100"/>
      <c r="R80" s="79"/>
      <c r="S80" s="79"/>
      <c r="T80" s="79"/>
      <c r="U80" s="79"/>
      <c r="V80" s="79"/>
      <c r="W80" s="99"/>
      <c r="X80" s="99"/>
      <c r="Y80" s="99"/>
      <c r="Z80" s="98"/>
      <c r="AA80" s="98"/>
      <c r="AB80" s="86"/>
      <c r="AC80" s="96"/>
      <c r="AD80" s="86"/>
      <c r="AE80" s="96"/>
      <c r="AF80" s="96"/>
      <c r="AG80" s="87"/>
      <c r="AH80" s="87"/>
      <c r="AI80" s="97"/>
      <c r="AJ80" s="45"/>
      <c r="AK80" s="45"/>
      <c r="AL80" s="45"/>
      <c r="AM80" s="45"/>
      <c r="AN80" s="45"/>
      <c r="AO80" s="79"/>
      <c r="AP80" s="156"/>
      <c r="AQ80" s="156"/>
      <c r="AR80" s="90"/>
      <c r="AS80" s="45"/>
      <c r="AT80" s="98"/>
      <c r="AU80" s="98"/>
      <c r="AV80" s="91"/>
      <c r="AW80" s="91"/>
      <c r="AX80" s="155"/>
      <c r="AY80" s="155"/>
      <c r="AZ80" s="152"/>
      <c r="BA80" s="152"/>
      <c r="BB80" s="152"/>
      <c r="BC80" s="152"/>
      <c r="BD80" s="152"/>
      <c r="BE80" s="152"/>
      <c r="BF80" s="152"/>
      <c r="BG80" s="152"/>
      <c r="BH80" s="152"/>
      <c r="BI80" s="152"/>
      <c r="BJ80" s="152"/>
      <c r="BK80" s="152"/>
      <c r="BL80" s="152"/>
      <c r="BM80" s="152"/>
      <c r="BN80" s="152"/>
      <c r="BO80" s="152"/>
      <c r="BP80" s="152"/>
      <c r="BQ80" s="152"/>
      <c r="BR80" s="152"/>
      <c r="BS80" s="152"/>
      <c r="BT80" s="152"/>
      <c r="BU80" s="152"/>
      <c r="BV80" s="152"/>
      <c r="BW80" s="152"/>
      <c r="BX80" s="152"/>
      <c r="BY80" s="152"/>
      <c r="BZ80" s="152"/>
      <c r="CA80" s="152"/>
      <c r="CB80" s="152"/>
      <c r="CC80" s="152"/>
      <c r="CD80" s="152"/>
      <c r="CE80" s="152"/>
      <c r="CF80" s="152"/>
    </row>
    <row r="81" spans="1:84" ht="25.5" customHeight="1" x14ac:dyDescent="0.25">
      <c r="A81" s="45"/>
      <c r="B81" s="45"/>
      <c r="C81" s="45"/>
      <c r="D81" s="45"/>
      <c r="E81" s="47"/>
      <c r="F81" s="154"/>
      <c r="G81" s="45"/>
      <c r="H81" s="125"/>
      <c r="I81" s="125"/>
      <c r="J81" s="62"/>
      <c r="K81" s="63"/>
      <c r="L81" s="125"/>
      <c r="M81" s="64"/>
      <c r="N81" s="91"/>
      <c r="O81" s="91"/>
      <c r="P81" s="99"/>
      <c r="Q81" s="100"/>
      <c r="R81" s="79"/>
      <c r="S81" s="79"/>
      <c r="T81" s="79"/>
      <c r="U81" s="79"/>
      <c r="V81" s="79"/>
      <c r="W81" s="99"/>
      <c r="X81" s="99"/>
      <c r="Y81" s="99"/>
      <c r="Z81" s="98"/>
      <c r="AA81" s="98"/>
      <c r="AB81" s="86"/>
      <c r="AC81" s="96"/>
      <c r="AD81" s="86"/>
      <c r="AE81" s="96"/>
      <c r="AF81" s="96"/>
      <c r="AG81" s="87"/>
      <c r="AH81" s="87"/>
      <c r="AI81" s="97"/>
      <c r="AJ81" s="45"/>
      <c r="AK81" s="45"/>
      <c r="AL81" s="45"/>
      <c r="AM81" s="45"/>
      <c r="AN81" s="45"/>
      <c r="AO81" s="79"/>
      <c r="AP81" s="156"/>
      <c r="AQ81" s="156"/>
      <c r="AR81" s="90"/>
      <c r="AS81" s="45"/>
      <c r="AT81" s="98"/>
      <c r="AU81" s="98"/>
      <c r="AV81" s="91"/>
      <c r="AW81" s="91"/>
      <c r="AX81" s="155"/>
      <c r="AY81" s="155"/>
      <c r="AZ81" s="152"/>
      <c r="BA81" s="152"/>
      <c r="BB81" s="152"/>
      <c r="BC81" s="152"/>
      <c r="BD81" s="152"/>
      <c r="BE81" s="152"/>
      <c r="BF81" s="152"/>
      <c r="BG81" s="152"/>
      <c r="BH81" s="152"/>
      <c r="BI81" s="152"/>
      <c r="BJ81" s="152"/>
      <c r="BK81" s="152"/>
      <c r="BL81" s="152"/>
      <c r="BM81" s="152"/>
      <c r="BN81" s="152"/>
      <c r="BO81" s="152"/>
      <c r="BP81" s="152"/>
      <c r="BQ81" s="152"/>
      <c r="BR81" s="152"/>
      <c r="BS81" s="152"/>
      <c r="BT81" s="152"/>
      <c r="BU81" s="152"/>
      <c r="BV81" s="152"/>
      <c r="BW81" s="152"/>
      <c r="BX81" s="152"/>
      <c r="BY81" s="152"/>
      <c r="BZ81" s="152"/>
      <c r="CA81" s="152"/>
      <c r="CB81" s="152"/>
      <c r="CC81" s="152"/>
      <c r="CD81" s="152"/>
      <c r="CE81" s="152"/>
      <c r="CF81" s="152"/>
    </row>
    <row r="82" spans="1:84" ht="25.5" customHeight="1" x14ac:dyDescent="0.25">
      <c r="A82" s="45"/>
      <c r="B82" s="45"/>
      <c r="C82" s="45"/>
      <c r="D82" s="45"/>
      <c r="E82" s="47"/>
      <c r="F82" s="154"/>
      <c r="G82" s="45"/>
      <c r="H82" s="125"/>
      <c r="I82" s="125"/>
      <c r="J82" s="62"/>
      <c r="K82" s="63"/>
      <c r="L82" s="125"/>
      <c r="M82" s="64"/>
      <c r="N82" s="91"/>
      <c r="O82" s="91"/>
      <c r="P82" s="99"/>
      <c r="Q82" s="100"/>
      <c r="R82" s="79"/>
      <c r="S82" s="79"/>
      <c r="T82" s="79"/>
      <c r="U82" s="79"/>
      <c r="V82" s="79"/>
      <c r="W82" s="99"/>
      <c r="X82" s="99"/>
      <c r="Y82" s="99"/>
      <c r="Z82" s="98"/>
      <c r="AA82" s="98"/>
      <c r="AB82" s="86"/>
      <c r="AC82" s="96"/>
      <c r="AD82" s="86"/>
      <c r="AE82" s="96"/>
      <c r="AF82" s="96"/>
      <c r="AG82" s="87"/>
      <c r="AH82" s="87"/>
      <c r="AI82" s="97"/>
      <c r="AJ82" s="45"/>
      <c r="AK82" s="45"/>
      <c r="AL82" s="45"/>
      <c r="AM82" s="45"/>
      <c r="AN82" s="45"/>
      <c r="AO82" s="79"/>
      <c r="AP82" s="156"/>
      <c r="AQ82" s="156"/>
      <c r="AR82" s="90"/>
      <c r="AS82" s="45"/>
      <c r="AT82" s="98"/>
      <c r="AU82" s="98"/>
      <c r="AV82" s="91"/>
      <c r="AW82" s="91"/>
      <c r="AX82" s="155"/>
      <c r="AY82" s="155"/>
      <c r="AZ82" s="152"/>
      <c r="BA82" s="152"/>
      <c r="BB82" s="152"/>
      <c r="BC82" s="152"/>
      <c r="BD82" s="152"/>
      <c r="BE82" s="152"/>
      <c r="BF82" s="152"/>
      <c r="BG82" s="152"/>
      <c r="BH82" s="152"/>
      <c r="BI82" s="152"/>
      <c r="BJ82" s="152"/>
      <c r="BK82" s="152"/>
      <c r="BL82" s="152"/>
      <c r="BM82" s="152"/>
      <c r="BN82" s="152"/>
      <c r="BO82" s="152"/>
      <c r="BP82" s="152"/>
      <c r="BQ82" s="152"/>
      <c r="BR82" s="152"/>
      <c r="BS82" s="152"/>
      <c r="BT82" s="152"/>
      <c r="BU82" s="152"/>
      <c r="BV82" s="152"/>
      <c r="BW82" s="152"/>
      <c r="BX82" s="152"/>
      <c r="BY82" s="152"/>
      <c r="BZ82" s="152"/>
      <c r="CA82" s="152"/>
      <c r="CB82" s="152"/>
      <c r="CC82" s="152"/>
      <c r="CD82" s="152"/>
      <c r="CE82" s="152"/>
      <c r="CF82" s="152"/>
    </row>
    <row r="83" spans="1:84" ht="25.5" customHeight="1" x14ac:dyDescent="0.25">
      <c r="A83" s="45"/>
      <c r="B83" s="45"/>
      <c r="C83" s="45"/>
      <c r="D83" s="45"/>
      <c r="E83" s="47"/>
      <c r="F83" s="154"/>
      <c r="G83" s="45"/>
      <c r="H83" s="125"/>
      <c r="I83" s="125"/>
      <c r="J83" s="62"/>
      <c r="K83" s="63"/>
      <c r="L83" s="125"/>
      <c r="M83" s="64"/>
      <c r="N83" s="91"/>
      <c r="O83" s="91"/>
      <c r="P83" s="99"/>
      <c r="Q83" s="100"/>
      <c r="R83" s="79"/>
      <c r="S83" s="79"/>
      <c r="T83" s="79"/>
      <c r="U83" s="79"/>
      <c r="V83" s="79"/>
      <c r="W83" s="99"/>
      <c r="X83" s="99"/>
      <c r="Y83" s="99"/>
      <c r="Z83" s="98"/>
      <c r="AA83" s="98"/>
      <c r="AB83" s="86"/>
      <c r="AC83" s="96"/>
      <c r="AD83" s="86"/>
      <c r="AE83" s="96"/>
      <c r="AF83" s="96"/>
      <c r="AG83" s="87"/>
      <c r="AH83" s="87"/>
      <c r="AI83" s="97"/>
      <c r="AJ83" s="45"/>
      <c r="AK83" s="45"/>
      <c r="AL83" s="45"/>
      <c r="AM83" s="45"/>
      <c r="AN83" s="45"/>
      <c r="AO83" s="79"/>
      <c r="AP83" s="156"/>
      <c r="AQ83" s="156"/>
      <c r="AR83" s="90"/>
      <c r="AS83" s="45"/>
      <c r="AT83" s="98"/>
      <c r="AU83" s="98"/>
      <c r="AV83" s="91"/>
      <c r="AW83" s="91"/>
      <c r="AX83" s="155"/>
      <c r="AY83" s="155"/>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2"/>
      <c r="CA83" s="152"/>
      <c r="CB83" s="152"/>
      <c r="CC83" s="152"/>
      <c r="CD83" s="152"/>
      <c r="CE83" s="152"/>
      <c r="CF83" s="152"/>
    </row>
    <row r="84" spans="1:84" ht="25.5" customHeight="1" x14ac:dyDescent="0.25">
      <c r="A84" s="45"/>
      <c r="B84" s="45"/>
      <c r="C84" s="45"/>
      <c r="D84" s="45"/>
      <c r="E84" s="47"/>
      <c r="F84" s="154"/>
      <c r="G84" s="45"/>
      <c r="H84" s="125"/>
      <c r="I84" s="125"/>
      <c r="J84" s="62"/>
      <c r="K84" s="63"/>
      <c r="L84" s="125"/>
      <c r="M84" s="64"/>
      <c r="N84" s="91"/>
      <c r="O84" s="91"/>
      <c r="P84" s="99"/>
      <c r="Q84" s="100"/>
      <c r="R84" s="79"/>
      <c r="S84" s="79"/>
      <c r="T84" s="79"/>
      <c r="U84" s="79"/>
      <c r="V84" s="79"/>
      <c r="W84" s="99"/>
      <c r="X84" s="99"/>
      <c r="Y84" s="99"/>
      <c r="Z84" s="98"/>
      <c r="AA84" s="98"/>
      <c r="AB84" s="86"/>
      <c r="AC84" s="96"/>
      <c r="AD84" s="86"/>
      <c r="AE84" s="96"/>
      <c r="AF84" s="96"/>
      <c r="AG84" s="87"/>
      <c r="AH84" s="87"/>
      <c r="AI84" s="97"/>
      <c r="AJ84" s="45"/>
      <c r="AK84" s="45"/>
      <c r="AL84" s="45"/>
      <c r="AM84" s="45"/>
      <c r="AN84" s="45"/>
      <c r="AO84" s="79"/>
      <c r="AP84" s="156"/>
      <c r="AQ84" s="156"/>
      <c r="AR84" s="90"/>
      <c r="AS84" s="45"/>
      <c r="AT84" s="98"/>
      <c r="AU84" s="98"/>
      <c r="AV84" s="91"/>
      <c r="AW84" s="91"/>
      <c r="AX84" s="155"/>
      <c r="AY84" s="155"/>
      <c r="AZ84" s="152"/>
      <c r="BA84" s="152"/>
      <c r="BB84" s="152"/>
      <c r="BC84" s="152"/>
      <c r="BD84" s="152"/>
      <c r="BE84" s="152"/>
      <c r="BF84" s="152"/>
      <c r="BG84" s="152"/>
      <c r="BH84" s="152"/>
      <c r="BI84" s="152"/>
      <c r="BJ84" s="152"/>
      <c r="BK84" s="152"/>
      <c r="BL84" s="152"/>
      <c r="BM84" s="152"/>
      <c r="BN84" s="152"/>
      <c r="BO84" s="152"/>
      <c r="BP84" s="152"/>
      <c r="BQ84" s="152"/>
      <c r="BR84" s="152"/>
      <c r="BS84" s="152"/>
      <c r="BT84" s="152"/>
      <c r="BU84" s="152"/>
      <c r="BV84" s="152"/>
      <c r="BW84" s="152"/>
      <c r="BX84" s="152"/>
      <c r="BY84" s="152"/>
      <c r="BZ84" s="152"/>
      <c r="CA84" s="152"/>
      <c r="CB84" s="152"/>
      <c r="CC84" s="152"/>
      <c r="CD84" s="152"/>
      <c r="CE84" s="152"/>
      <c r="CF84" s="152"/>
    </row>
    <row r="85" spans="1:84" ht="25.5" customHeight="1" x14ac:dyDescent="0.25">
      <c r="A85" s="45"/>
      <c r="B85" s="45"/>
      <c r="C85" s="45"/>
      <c r="D85" s="45"/>
      <c r="E85" s="47"/>
      <c r="F85" s="154"/>
      <c r="G85" s="45"/>
      <c r="H85" s="125"/>
      <c r="I85" s="125"/>
      <c r="J85" s="62"/>
      <c r="K85" s="63"/>
      <c r="L85" s="125"/>
      <c r="M85" s="64"/>
      <c r="N85" s="91"/>
      <c r="O85" s="91"/>
      <c r="P85" s="99"/>
      <c r="Q85" s="100"/>
      <c r="R85" s="79"/>
      <c r="S85" s="79"/>
      <c r="T85" s="79"/>
      <c r="U85" s="79"/>
      <c r="V85" s="79"/>
      <c r="W85" s="99"/>
      <c r="X85" s="99"/>
      <c r="Y85" s="99"/>
      <c r="Z85" s="98"/>
      <c r="AA85" s="98"/>
      <c r="AB85" s="86"/>
      <c r="AC85" s="96"/>
      <c r="AD85" s="86"/>
      <c r="AE85" s="96"/>
      <c r="AF85" s="96"/>
      <c r="AG85" s="87"/>
      <c r="AH85" s="87"/>
      <c r="AI85" s="97"/>
      <c r="AJ85" s="45"/>
      <c r="AK85" s="45"/>
      <c r="AL85" s="45"/>
      <c r="AM85" s="45"/>
      <c r="AN85" s="45"/>
      <c r="AO85" s="79"/>
      <c r="AP85" s="156"/>
      <c r="AQ85" s="156"/>
      <c r="AR85" s="90"/>
      <c r="AS85" s="45"/>
      <c r="AT85" s="98"/>
      <c r="AU85" s="98"/>
      <c r="AV85" s="91"/>
      <c r="AW85" s="91"/>
      <c r="AX85" s="155"/>
      <c r="AY85" s="155"/>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row>
    <row r="86" spans="1:84" ht="25.5" customHeight="1" x14ac:dyDescent="0.25">
      <c r="A86" s="45"/>
      <c r="B86" s="45"/>
      <c r="C86" s="45"/>
      <c r="D86" s="45"/>
      <c r="E86" s="47"/>
      <c r="F86" s="154"/>
      <c r="G86" s="45"/>
      <c r="H86" s="125"/>
      <c r="I86" s="125"/>
      <c r="J86" s="62"/>
      <c r="K86" s="63"/>
      <c r="L86" s="125"/>
      <c r="M86" s="64"/>
      <c r="N86" s="91"/>
      <c r="O86" s="91"/>
      <c r="P86" s="99"/>
      <c r="Q86" s="100"/>
      <c r="R86" s="79"/>
      <c r="S86" s="79"/>
      <c r="T86" s="79"/>
      <c r="U86" s="79"/>
      <c r="V86" s="79"/>
      <c r="W86" s="99"/>
      <c r="X86" s="99"/>
      <c r="Y86" s="99"/>
      <c r="Z86" s="98"/>
      <c r="AA86" s="98"/>
      <c r="AB86" s="86"/>
      <c r="AC86" s="96"/>
      <c r="AD86" s="86"/>
      <c r="AE86" s="96"/>
      <c r="AF86" s="96"/>
      <c r="AG86" s="87"/>
      <c r="AH86" s="87"/>
      <c r="AI86" s="97"/>
      <c r="AJ86" s="45"/>
      <c r="AK86" s="45"/>
      <c r="AL86" s="45"/>
      <c r="AM86" s="45"/>
      <c r="AN86" s="45"/>
      <c r="AO86" s="79"/>
      <c r="AP86" s="156"/>
      <c r="AQ86" s="156"/>
      <c r="AR86" s="90"/>
      <c r="AS86" s="45"/>
      <c r="AT86" s="98"/>
      <c r="AU86" s="98"/>
      <c r="AV86" s="91"/>
      <c r="AW86" s="91"/>
      <c r="AX86" s="155"/>
      <c r="AY86" s="155"/>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row>
    <row r="87" spans="1:84" ht="25.5" customHeight="1" x14ac:dyDescent="0.25">
      <c r="A87" s="45"/>
      <c r="B87" s="45"/>
      <c r="C87" s="45"/>
      <c r="D87" s="45"/>
      <c r="E87" s="47"/>
      <c r="F87" s="154"/>
      <c r="G87" s="45"/>
      <c r="H87" s="125"/>
      <c r="I87" s="125"/>
      <c r="J87" s="62"/>
      <c r="K87" s="63"/>
      <c r="L87" s="125"/>
      <c r="M87" s="64"/>
      <c r="N87" s="91"/>
      <c r="O87" s="91"/>
      <c r="P87" s="99"/>
      <c r="Q87" s="100"/>
      <c r="R87" s="53"/>
      <c r="S87" s="53"/>
      <c r="T87" s="53"/>
      <c r="U87" s="53"/>
      <c r="V87" s="53"/>
      <c r="W87" s="55"/>
      <c r="X87" s="55"/>
      <c r="Y87" s="55"/>
      <c r="Z87" s="65"/>
      <c r="AA87" s="65"/>
      <c r="AB87" s="86"/>
      <c r="AC87" s="96"/>
      <c r="AD87" s="86"/>
      <c r="AE87" s="96"/>
      <c r="AF87" s="96"/>
      <c r="AG87" s="87"/>
      <c r="AH87" s="87"/>
      <c r="AI87" s="97"/>
      <c r="AJ87" s="51"/>
      <c r="AK87" s="51"/>
      <c r="AL87" s="51"/>
      <c r="AM87" s="51"/>
      <c r="AN87" s="51"/>
      <c r="AO87" s="53"/>
      <c r="AP87" s="156"/>
      <c r="AQ87" s="156"/>
      <c r="AR87" s="90"/>
      <c r="AS87" s="45"/>
      <c r="AT87" s="98"/>
      <c r="AU87" s="98"/>
      <c r="AV87" s="91"/>
      <c r="AW87" s="91"/>
      <c r="AX87" s="155"/>
      <c r="AY87" s="155"/>
      <c r="AZ87" s="152"/>
      <c r="BA87" s="152"/>
      <c r="BB87" s="152"/>
      <c r="BC87" s="152"/>
      <c r="BD87" s="152"/>
      <c r="BE87" s="152"/>
      <c r="BF87" s="152"/>
      <c r="BG87" s="152"/>
      <c r="BH87" s="152"/>
      <c r="BI87" s="152"/>
      <c r="BJ87" s="152"/>
      <c r="BK87" s="152"/>
      <c r="BL87" s="152"/>
      <c r="BM87" s="152"/>
      <c r="BN87" s="152"/>
      <c r="BO87" s="152"/>
      <c r="BP87" s="152"/>
      <c r="BQ87" s="152"/>
      <c r="BR87" s="152"/>
      <c r="BS87" s="152"/>
      <c r="BT87" s="152"/>
      <c r="BU87" s="152"/>
      <c r="BV87" s="152"/>
      <c r="BW87" s="152"/>
      <c r="BX87" s="152"/>
      <c r="BY87" s="152"/>
      <c r="BZ87" s="152"/>
      <c r="CA87" s="152"/>
      <c r="CB87" s="152"/>
      <c r="CC87" s="152"/>
      <c r="CD87" s="152"/>
      <c r="CE87" s="152"/>
      <c r="CF87" s="152"/>
    </row>
    <row r="88" spans="1:84" ht="25.5" customHeight="1" x14ac:dyDescent="0.25">
      <c r="A88" s="45"/>
      <c r="B88" s="45"/>
      <c r="C88" s="45"/>
      <c r="D88" s="45"/>
      <c r="E88" s="47"/>
      <c r="F88" s="154"/>
      <c r="G88" s="45"/>
      <c r="H88" s="125"/>
      <c r="I88" s="125"/>
      <c r="J88" s="62"/>
      <c r="K88" s="63"/>
      <c r="L88" s="125"/>
      <c r="M88" s="64"/>
      <c r="N88" s="91"/>
      <c r="O88" s="91"/>
      <c r="P88" s="99"/>
      <c r="Q88" s="100"/>
      <c r="R88" s="53"/>
      <c r="S88" s="53"/>
      <c r="T88" s="53"/>
      <c r="U88" s="53"/>
      <c r="V88" s="53"/>
      <c r="W88" s="55"/>
      <c r="X88" s="55"/>
      <c r="Y88" s="55"/>
      <c r="Z88" s="65"/>
      <c r="AA88" s="65"/>
      <c r="AB88" s="86"/>
      <c r="AC88" s="96"/>
      <c r="AD88" s="86"/>
      <c r="AE88" s="96"/>
      <c r="AF88" s="96"/>
      <c r="AG88" s="87"/>
      <c r="AH88" s="87"/>
      <c r="AI88" s="97"/>
      <c r="AJ88" s="51"/>
      <c r="AK88" s="51"/>
      <c r="AL88" s="51"/>
      <c r="AM88" s="51"/>
      <c r="AN88" s="51"/>
      <c r="AO88" s="53"/>
      <c r="AP88" s="156"/>
      <c r="AQ88" s="156"/>
      <c r="AR88" s="90"/>
      <c r="AS88" s="45"/>
      <c r="AT88" s="98"/>
      <c r="AU88" s="98"/>
      <c r="AV88" s="91"/>
      <c r="AW88" s="91"/>
      <c r="AX88" s="155"/>
      <c r="AY88" s="155"/>
      <c r="AZ88" s="152"/>
      <c r="BA88" s="152"/>
      <c r="BB88" s="152"/>
      <c r="BC88" s="152"/>
      <c r="BD88" s="152"/>
      <c r="BE88" s="152"/>
      <c r="BF88" s="152"/>
      <c r="BG88" s="152"/>
      <c r="BH88" s="152"/>
      <c r="BI88" s="152"/>
      <c r="BJ88" s="152"/>
      <c r="BK88" s="152"/>
      <c r="BL88" s="152"/>
      <c r="BM88" s="152"/>
      <c r="BN88" s="152"/>
      <c r="BO88" s="152"/>
      <c r="BP88" s="152"/>
      <c r="BQ88" s="152"/>
      <c r="BR88" s="152"/>
      <c r="BS88" s="152"/>
      <c r="BT88" s="152"/>
      <c r="BU88" s="152"/>
      <c r="BV88" s="152"/>
      <c r="BW88" s="152"/>
      <c r="BX88" s="152"/>
      <c r="BY88" s="152"/>
      <c r="BZ88" s="152"/>
      <c r="CA88" s="152"/>
      <c r="CB88" s="152"/>
      <c r="CC88" s="152"/>
      <c r="CD88" s="152"/>
      <c r="CE88" s="152"/>
      <c r="CF88" s="152"/>
    </row>
    <row r="89" spans="1:84" ht="25.5" customHeight="1" x14ac:dyDescent="0.25">
      <c r="A89" s="45"/>
      <c r="B89" s="45"/>
      <c r="C89" s="45"/>
      <c r="D89" s="45"/>
      <c r="E89" s="47"/>
      <c r="F89" s="154"/>
      <c r="G89" s="45"/>
      <c r="H89" s="125"/>
      <c r="I89" s="125"/>
      <c r="J89" s="62"/>
      <c r="K89" s="63"/>
      <c r="L89" s="125"/>
      <c r="M89" s="64"/>
      <c r="N89" s="91"/>
      <c r="O89" s="91"/>
      <c r="P89" s="99"/>
      <c r="Q89" s="100"/>
      <c r="R89" s="53"/>
      <c r="S89" s="53"/>
      <c r="T89" s="53"/>
      <c r="U89" s="53"/>
      <c r="V89" s="53"/>
      <c r="W89" s="55"/>
      <c r="X89" s="55"/>
      <c r="Y89" s="55"/>
      <c r="Z89" s="65"/>
      <c r="AA89" s="65"/>
      <c r="AB89" s="86"/>
      <c r="AC89" s="96"/>
      <c r="AD89" s="86"/>
      <c r="AE89" s="96"/>
      <c r="AF89" s="96"/>
      <c r="AG89" s="87"/>
      <c r="AH89" s="87"/>
      <c r="AI89" s="97"/>
      <c r="AJ89" s="51"/>
      <c r="AK89" s="51"/>
      <c r="AL89" s="51"/>
      <c r="AM89" s="51"/>
      <c r="AN89" s="51"/>
      <c r="AO89" s="53"/>
      <c r="AP89" s="156"/>
      <c r="AQ89" s="156"/>
      <c r="AR89" s="90"/>
      <c r="AS89" s="45"/>
      <c r="AT89" s="98"/>
      <c r="AU89" s="98"/>
      <c r="AV89" s="91"/>
      <c r="AW89" s="91"/>
      <c r="AX89" s="155"/>
      <c r="AY89" s="155"/>
      <c r="AZ89" s="152"/>
      <c r="BA89" s="152"/>
      <c r="BB89" s="152"/>
      <c r="BC89" s="152"/>
      <c r="BD89" s="152"/>
      <c r="BE89" s="152"/>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row>
    <row r="90" spans="1:84" ht="25.5" customHeight="1" x14ac:dyDescent="0.25">
      <c r="A90" s="45"/>
      <c r="B90" s="45"/>
      <c r="C90" s="45"/>
      <c r="D90" s="45"/>
      <c r="E90" s="47"/>
      <c r="F90" s="154"/>
      <c r="G90" s="45"/>
      <c r="H90" s="125"/>
      <c r="I90" s="125"/>
      <c r="J90" s="62"/>
      <c r="K90" s="63"/>
      <c r="L90" s="125"/>
      <c r="M90" s="64"/>
      <c r="N90" s="91"/>
      <c r="O90" s="91"/>
      <c r="P90" s="99"/>
      <c r="Q90" s="100"/>
      <c r="R90" s="53"/>
      <c r="S90" s="53"/>
      <c r="T90" s="53"/>
      <c r="U90" s="53"/>
      <c r="V90" s="53"/>
      <c r="W90" s="55"/>
      <c r="X90" s="55"/>
      <c r="Y90" s="55"/>
      <c r="Z90" s="65"/>
      <c r="AA90" s="65"/>
      <c r="AB90" s="86"/>
      <c r="AC90" s="96"/>
      <c r="AD90" s="86"/>
      <c r="AE90" s="96"/>
      <c r="AF90" s="96"/>
      <c r="AG90" s="87"/>
      <c r="AH90" s="87"/>
      <c r="AI90" s="97"/>
      <c r="AJ90" s="51"/>
      <c r="AK90" s="51"/>
      <c r="AL90" s="51"/>
      <c r="AM90" s="51"/>
      <c r="AN90" s="51"/>
      <c r="AO90" s="53"/>
      <c r="AP90" s="156"/>
      <c r="AQ90" s="156"/>
      <c r="AR90" s="90"/>
      <c r="AS90" s="45"/>
      <c r="AT90" s="98"/>
      <c r="AU90" s="98"/>
      <c r="AV90" s="91"/>
      <c r="AW90" s="91"/>
      <c r="AX90" s="155"/>
      <c r="AY90" s="155"/>
      <c r="AZ90" s="152"/>
      <c r="BA90" s="152"/>
      <c r="BB90" s="152"/>
      <c r="BC90" s="152"/>
      <c r="BD90" s="152"/>
      <c r="BE90" s="152"/>
      <c r="BF90" s="152"/>
      <c r="BG90" s="152"/>
      <c r="BH90" s="152"/>
      <c r="BI90" s="152"/>
      <c r="BJ90" s="152"/>
      <c r="BK90" s="152"/>
      <c r="BL90" s="152"/>
      <c r="BM90" s="152"/>
      <c r="BN90" s="152"/>
      <c r="BO90" s="152"/>
      <c r="BP90" s="152"/>
      <c r="BQ90" s="152"/>
      <c r="BR90" s="152"/>
      <c r="BS90" s="152"/>
      <c r="BT90" s="152"/>
      <c r="BU90" s="152"/>
      <c r="BV90" s="152"/>
      <c r="BW90" s="152"/>
      <c r="BX90" s="152"/>
      <c r="BY90" s="152"/>
      <c r="BZ90" s="152"/>
      <c r="CA90" s="152"/>
      <c r="CB90" s="152"/>
      <c r="CC90" s="152"/>
      <c r="CD90" s="152"/>
      <c r="CE90" s="152"/>
      <c r="CF90" s="152"/>
    </row>
    <row r="91" spans="1:84" ht="25.5" customHeight="1" x14ac:dyDescent="0.25">
      <c r="A91" s="45"/>
      <c r="B91" s="45"/>
      <c r="C91" s="45"/>
      <c r="D91" s="45"/>
      <c r="E91" s="47"/>
      <c r="F91" s="154"/>
      <c r="G91" s="45"/>
      <c r="H91" s="125"/>
      <c r="I91" s="125"/>
      <c r="J91" s="62"/>
      <c r="K91" s="63"/>
      <c r="L91" s="125"/>
      <c r="M91" s="64"/>
      <c r="N91" s="91"/>
      <c r="O91" s="91"/>
      <c r="P91" s="99"/>
      <c r="Q91" s="100"/>
      <c r="R91" s="53"/>
      <c r="S91" s="53"/>
      <c r="T91" s="53"/>
      <c r="U91" s="53"/>
      <c r="V91" s="53"/>
      <c r="W91" s="55"/>
      <c r="X91" s="55"/>
      <c r="Y91" s="55"/>
      <c r="Z91" s="65"/>
      <c r="AA91" s="65"/>
      <c r="AB91" s="86"/>
      <c r="AC91" s="96"/>
      <c r="AD91" s="86"/>
      <c r="AE91" s="96"/>
      <c r="AF91" s="96"/>
      <c r="AG91" s="87"/>
      <c r="AH91" s="87"/>
      <c r="AI91" s="97"/>
      <c r="AJ91" s="51"/>
      <c r="AK91" s="51"/>
      <c r="AL91" s="51"/>
      <c r="AM91" s="51"/>
      <c r="AN91" s="51"/>
      <c r="AO91" s="53"/>
      <c r="AP91" s="156"/>
      <c r="AQ91" s="156"/>
      <c r="AR91" s="90"/>
      <c r="AS91" s="45"/>
      <c r="AT91" s="98"/>
      <c r="AU91" s="98"/>
      <c r="AV91" s="91"/>
      <c r="AW91" s="91"/>
      <c r="AX91" s="155"/>
      <c r="AY91" s="155"/>
      <c r="AZ91" s="152"/>
      <c r="BA91" s="152"/>
      <c r="BB91" s="152"/>
      <c r="BC91" s="152"/>
      <c r="BD91" s="152"/>
      <c r="BE91" s="152"/>
      <c r="BF91" s="152"/>
      <c r="BG91" s="152"/>
      <c r="BH91" s="152"/>
      <c r="BI91" s="152"/>
      <c r="BJ91" s="152"/>
      <c r="BK91" s="152"/>
      <c r="BL91" s="152"/>
      <c r="BM91" s="152"/>
      <c r="BN91" s="152"/>
      <c r="BO91" s="152"/>
      <c r="BP91" s="152"/>
      <c r="BQ91" s="152"/>
      <c r="BR91" s="152"/>
      <c r="BS91" s="152"/>
      <c r="BT91" s="152"/>
      <c r="BU91" s="152"/>
      <c r="BV91" s="152"/>
      <c r="BW91" s="152"/>
      <c r="BX91" s="152"/>
      <c r="BY91" s="152"/>
      <c r="BZ91" s="152"/>
      <c r="CA91" s="152"/>
      <c r="CB91" s="152"/>
      <c r="CC91" s="152"/>
      <c r="CD91" s="152"/>
      <c r="CE91" s="152"/>
      <c r="CF91" s="152"/>
    </row>
    <row r="92" spans="1:84" ht="25.5" customHeight="1" x14ac:dyDescent="0.25">
      <c r="A92" s="45"/>
      <c r="B92" s="45"/>
      <c r="C92" s="45"/>
      <c r="D92" s="45"/>
      <c r="E92" s="47"/>
      <c r="F92" s="154"/>
      <c r="G92" s="45"/>
      <c r="H92" s="125"/>
      <c r="I92" s="125"/>
      <c r="J92" s="62"/>
      <c r="K92" s="63"/>
      <c r="L92" s="125"/>
      <c r="M92" s="64"/>
      <c r="N92" s="91"/>
      <c r="O92" s="91"/>
      <c r="P92" s="99"/>
      <c r="Q92" s="100"/>
      <c r="R92" s="53"/>
      <c r="S92" s="53"/>
      <c r="T92" s="53"/>
      <c r="U92" s="53"/>
      <c r="V92" s="53"/>
      <c r="W92" s="55"/>
      <c r="X92" s="55"/>
      <c r="Y92" s="55"/>
      <c r="Z92" s="65"/>
      <c r="AA92" s="65"/>
      <c r="AB92" s="86"/>
      <c r="AC92" s="96"/>
      <c r="AD92" s="86"/>
      <c r="AE92" s="96"/>
      <c r="AF92" s="96"/>
      <c r="AG92" s="87"/>
      <c r="AH92" s="87"/>
      <c r="AI92" s="97"/>
      <c r="AJ92" s="51"/>
      <c r="AK92" s="51"/>
      <c r="AL92" s="51"/>
      <c r="AM92" s="51"/>
      <c r="AN92" s="51"/>
      <c r="AO92" s="53"/>
      <c r="AP92" s="156"/>
      <c r="AQ92" s="156"/>
      <c r="AR92" s="90"/>
      <c r="AS92" s="45"/>
      <c r="AT92" s="98"/>
      <c r="AU92" s="98"/>
      <c r="AV92" s="91"/>
      <c r="AW92" s="91"/>
      <c r="AX92" s="155"/>
      <c r="AY92" s="155"/>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row>
    <row r="93" spans="1:84" ht="25.5" customHeight="1" x14ac:dyDescent="0.25">
      <c r="A93" s="45"/>
      <c r="B93" s="45"/>
      <c r="C93" s="45"/>
      <c r="D93" s="45"/>
      <c r="E93" s="47"/>
      <c r="F93" s="154"/>
      <c r="G93" s="45"/>
      <c r="H93" s="125"/>
      <c r="I93" s="125"/>
      <c r="J93" s="62"/>
      <c r="K93" s="63"/>
      <c r="L93" s="125"/>
      <c r="M93" s="64"/>
      <c r="N93" s="91"/>
      <c r="O93" s="91"/>
      <c r="P93" s="99"/>
      <c r="Q93" s="100"/>
      <c r="R93" s="53"/>
      <c r="S93" s="53"/>
      <c r="T93" s="53"/>
      <c r="U93" s="53"/>
      <c r="V93" s="53"/>
      <c r="W93" s="55"/>
      <c r="X93" s="55"/>
      <c r="Y93" s="55"/>
      <c r="Z93" s="65"/>
      <c r="AA93" s="65"/>
      <c r="AB93" s="86"/>
      <c r="AC93" s="96"/>
      <c r="AD93" s="86"/>
      <c r="AE93" s="96"/>
      <c r="AF93" s="96"/>
      <c r="AG93" s="87"/>
      <c r="AH93" s="87"/>
      <c r="AI93" s="97"/>
      <c r="AJ93" s="51"/>
      <c r="AK93" s="51"/>
      <c r="AL93" s="51"/>
      <c r="AM93" s="51"/>
      <c r="AN93" s="51"/>
      <c r="AO93" s="53"/>
      <c r="AP93" s="156"/>
      <c r="AQ93" s="156"/>
      <c r="AR93" s="90"/>
      <c r="AS93" s="45"/>
      <c r="AT93" s="98"/>
      <c r="AU93" s="98"/>
      <c r="AV93" s="91"/>
      <c r="AW93" s="91"/>
      <c r="AX93" s="155"/>
      <c r="AY93" s="155"/>
      <c r="AZ93" s="152"/>
      <c r="BA93" s="152"/>
      <c r="BB93" s="152"/>
      <c r="BC93" s="152"/>
      <c r="BD93" s="152"/>
      <c r="BE93" s="152"/>
      <c r="BF93" s="152"/>
      <c r="BG93" s="152"/>
      <c r="BH93" s="152"/>
      <c r="BI93" s="152"/>
      <c r="BJ93" s="152"/>
      <c r="BK93" s="152"/>
      <c r="BL93" s="152"/>
      <c r="BM93" s="152"/>
      <c r="BN93" s="152"/>
      <c r="BO93" s="152"/>
      <c r="BP93" s="152"/>
      <c r="BQ93" s="152"/>
      <c r="BR93" s="152"/>
      <c r="BS93" s="152"/>
      <c r="BT93" s="152"/>
      <c r="BU93" s="152"/>
      <c r="BV93" s="152"/>
      <c r="BW93" s="152"/>
      <c r="BX93" s="152"/>
      <c r="BY93" s="152"/>
      <c r="BZ93" s="152"/>
      <c r="CA93" s="152"/>
      <c r="CB93" s="152"/>
      <c r="CC93" s="152"/>
      <c r="CD93" s="152"/>
      <c r="CE93" s="152"/>
      <c r="CF93" s="152"/>
    </row>
    <row r="94" spans="1:84" ht="25.5" customHeight="1" x14ac:dyDescent="0.25">
      <c r="A94" s="45"/>
      <c r="B94" s="45"/>
      <c r="C94" s="45"/>
      <c r="D94" s="45"/>
      <c r="E94" s="47"/>
      <c r="F94" s="154"/>
      <c r="G94" s="45"/>
      <c r="H94" s="125"/>
      <c r="I94" s="125"/>
      <c r="J94" s="62"/>
      <c r="K94" s="63"/>
      <c r="L94" s="125"/>
      <c r="M94" s="64"/>
      <c r="N94" s="91"/>
      <c r="O94" s="91"/>
      <c r="P94" s="99"/>
      <c r="Q94" s="100"/>
      <c r="R94" s="53"/>
      <c r="S94" s="53"/>
      <c r="T94" s="53"/>
      <c r="U94" s="53"/>
      <c r="V94" s="53"/>
      <c r="W94" s="55"/>
      <c r="X94" s="55"/>
      <c r="Y94" s="55"/>
      <c r="Z94" s="65"/>
      <c r="AA94" s="65"/>
      <c r="AB94" s="86"/>
      <c r="AC94" s="96"/>
      <c r="AD94" s="86"/>
      <c r="AE94" s="96"/>
      <c r="AF94" s="96"/>
      <c r="AG94" s="87"/>
      <c r="AH94" s="87"/>
      <c r="AI94" s="97"/>
      <c r="AJ94" s="51"/>
      <c r="AK94" s="51"/>
      <c r="AL94" s="51"/>
      <c r="AM94" s="51"/>
      <c r="AN94" s="51"/>
      <c r="AO94" s="53"/>
      <c r="AP94" s="156"/>
      <c r="AQ94" s="156"/>
      <c r="AR94" s="90"/>
      <c r="AS94" s="45"/>
      <c r="AT94" s="98"/>
      <c r="AU94" s="98"/>
      <c r="AV94" s="91"/>
      <c r="AW94" s="91"/>
      <c r="AX94" s="155"/>
      <c r="AY94" s="155"/>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c r="BW94" s="152"/>
      <c r="BX94" s="152"/>
      <c r="BY94" s="152"/>
      <c r="BZ94" s="152"/>
      <c r="CA94" s="152"/>
      <c r="CB94" s="152"/>
      <c r="CC94" s="152"/>
      <c r="CD94" s="152"/>
      <c r="CE94" s="152"/>
      <c r="CF94" s="152"/>
    </row>
    <row r="95" spans="1:84" ht="25.5" customHeight="1" x14ac:dyDescent="0.25">
      <c r="A95" s="45"/>
      <c r="B95" s="45"/>
      <c r="C95" s="45"/>
      <c r="D95" s="45"/>
      <c r="E95" s="47"/>
      <c r="F95" s="154"/>
      <c r="G95" s="45"/>
      <c r="H95" s="126"/>
      <c r="I95" s="126"/>
      <c r="J95" s="79"/>
      <c r="K95" s="45"/>
      <c r="L95" s="126"/>
      <c r="M95" s="91"/>
      <c r="N95" s="91"/>
      <c r="O95" s="91"/>
      <c r="P95" s="99"/>
      <c r="Q95" s="100"/>
      <c r="R95" s="53"/>
      <c r="S95" s="53"/>
      <c r="T95" s="53"/>
      <c r="U95" s="53"/>
      <c r="V95" s="53"/>
      <c r="W95" s="55"/>
      <c r="X95" s="55"/>
      <c r="Y95" s="55"/>
      <c r="Z95" s="65"/>
      <c r="AA95" s="65"/>
      <c r="AB95" s="86"/>
      <c r="AC95" s="96"/>
      <c r="AD95" s="86"/>
      <c r="AE95" s="96"/>
      <c r="AF95" s="96"/>
      <c r="AG95" s="87"/>
      <c r="AH95" s="87"/>
      <c r="AI95" s="97"/>
      <c r="AJ95" s="51"/>
      <c r="AK95" s="51"/>
      <c r="AL95" s="51"/>
      <c r="AM95" s="51"/>
      <c r="AN95" s="51"/>
      <c r="AO95" s="53"/>
      <c r="AP95" s="156"/>
      <c r="AQ95" s="156"/>
      <c r="AR95" s="90"/>
      <c r="AS95" s="45"/>
      <c r="AT95" s="98"/>
      <c r="AU95" s="98"/>
      <c r="AV95" s="91"/>
      <c r="AW95" s="91"/>
      <c r="AX95" s="155"/>
      <c r="AY95" s="155"/>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row>
    <row r="96" spans="1:84" ht="25.5" customHeight="1" x14ac:dyDescent="0.25">
      <c r="A96" s="45"/>
      <c r="B96" s="45"/>
      <c r="C96" s="45"/>
      <c r="D96" s="45"/>
      <c r="E96" s="47"/>
      <c r="F96" s="154"/>
      <c r="G96" s="45"/>
      <c r="H96" s="126"/>
      <c r="I96" s="126"/>
      <c r="J96" s="79"/>
      <c r="K96" s="45"/>
      <c r="L96" s="126"/>
      <c r="M96" s="91"/>
      <c r="N96" s="91"/>
      <c r="O96" s="91"/>
      <c r="P96" s="99"/>
      <c r="Q96" s="100"/>
      <c r="R96" s="53"/>
      <c r="S96" s="53"/>
      <c r="T96" s="53"/>
      <c r="U96" s="53"/>
      <c r="V96" s="53"/>
      <c r="W96" s="55"/>
      <c r="X96" s="55"/>
      <c r="Y96" s="55"/>
      <c r="Z96" s="65"/>
      <c r="AA96" s="65"/>
      <c r="AB96" s="86"/>
      <c r="AC96" s="96"/>
      <c r="AD96" s="86"/>
      <c r="AE96" s="96"/>
      <c r="AF96" s="96"/>
      <c r="AG96" s="87"/>
      <c r="AH96" s="87"/>
      <c r="AI96" s="97"/>
      <c r="AJ96" s="51"/>
      <c r="AK96" s="51"/>
      <c r="AL96" s="51"/>
      <c r="AM96" s="51"/>
      <c r="AN96" s="51"/>
      <c r="AO96" s="53"/>
      <c r="AP96" s="156"/>
      <c r="AQ96" s="156"/>
      <c r="AR96" s="90"/>
      <c r="AS96" s="45"/>
      <c r="AT96" s="98"/>
      <c r="AU96" s="98"/>
      <c r="AV96" s="91"/>
      <c r="AW96" s="91"/>
      <c r="AX96" s="155"/>
      <c r="AY96" s="155"/>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row>
    <row r="97" spans="1:84" ht="25.5" customHeight="1" x14ac:dyDescent="0.25">
      <c r="A97" s="45"/>
      <c r="B97" s="45"/>
      <c r="C97" s="45"/>
      <c r="D97" s="45"/>
      <c r="E97" s="47"/>
      <c r="F97" s="154"/>
      <c r="G97" s="45"/>
      <c r="H97" s="126"/>
      <c r="I97" s="126"/>
      <c r="J97" s="79"/>
      <c r="K97" s="45"/>
      <c r="L97" s="126"/>
      <c r="M97" s="91"/>
      <c r="N97" s="91"/>
      <c r="O97" s="91"/>
      <c r="P97" s="99"/>
      <c r="Q97" s="100"/>
      <c r="R97" s="53"/>
      <c r="S97" s="53"/>
      <c r="T97" s="53"/>
      <c r="U97" s="53"/>
      <c r="V97" s="53"/>
      <c r="W97" s="55"/>
      <c r="X97" s="55"/>
      <c r="Y97" s="55"/>
      <c r="Z97" s="65"/>
      <c r="AA97" s="65"/>
      <c r="AB97" s="86"/>
      <c r="AC97" s="96"/>
      <c r="AD97" s="86"/>
      <c r="AE97" s="96"/>
      <c r="AF97" s="96"/>
      <c r="AG97" s="87"/>
      <c r="AH97" s="87"/>
      <c r="AI97" s="97"/>
      <c r="AJ97" s="51"/>
      <c r="AK97" s="51"/>
      <c r="AL97" s="51"/>
      <c r="AM97" s="51"/>
      <c r="AN97" s="51"/>
      <c r="AO97" s="53"/>
      <c r="AP97" s="156"/>
      <c r="AQ97" s="156"/>
      <c r="AR97" s="90"/>
      <c r="AS97" s="45"/>
      <c r="AT97" s="98"/>
      <c r="AU97" s="98"/>
      <c r="AV97" s="91"/>
      <c r="AW97" s="91"/>
      <c r="AX97" s="155"/>
      <c r="AY97" s="155"/>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row>
    <row r="98" spans="1:84" ht="25.5" customHeight="1" x14ac:dyDescent="0.25">
      <c r="A98" s="45"/>
      <c r="B98" s="45"/>
      <c r="C98" s="45"/>
      <c r="D98" s="45"/>
      <c r="E98" s="47"/>
      <c r="F98" s="154"/>
      <c r="G98" s="45"/>
      <c r="H98" s="126"/>
      <c r="I98" s="126"/>
      <c r="J98" s="79"/>
      <c r="K98" s="45"/>
      <c r="L98" s="126"/>
      <c r="M98" s="91"/>
      <c r="N98" s="91"/>
      <c r="O98" s="91"/>
      <c r="P98" s="99"/>
      <c r="Q98" s="100"/>
      <c r="R98" s="53"/>
      <c r="S98" s="53"/>
      <c r="T98" s="53"/>
      <c r="U98" s="53"/>
      <c r="V98" s="53"/>
      <c r="W98" s="55"/>
      <c r="X98" s="55"/>
      <c r="Y98" s="55"/>
      <c r="Z98" s="65"/>
      <c r="AA98" s="65"/>
      <c r="AB98" s="86"/>
      <c r="AC98" s="96"/>
      <c r="AD98" s="86"/>
      <c r="AE98" s="96"/>
      <c r="AF98" s="96"/>
      <c r="AG98" s="87"/>
      <c r="AH98" s="87"/>
      <c r="AI98" s="97"/>
      <c r="AJ98" s="51"/>
      <c r="AK98" s="51"/>
      <c r="AL98" s="51"/>
      <c r="AM98" s="51"/>
      <c r="AN98" s="51"/>
      <c r="AO98" s="53"/>
      <c r="AP98" s="156"/>
      <c r="AQ98" s="156"/>
      <c r="AR98" s="90"/>
      <c r="AS98" s="45"/>
      <c r="AT98" s="98"/>
      <c r="AU98" s="98"/>
      <c r="AV98" s="91"/>
      <c r="AW98" s="91"/>
      <c r="AX98" s="155"/>
      <c r="AY98" s="155"/>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row>
    <row r="99" spans="1:84" ht="25.5" customHeight="1" x14ac:dyDescent="0.25">
      <c r="A99" s="45"/>
      <c r="B99" s="45"/>
      <c r="C99" s="45"/>
      <c r="D99" s="45"/>
      <c r="E99" s="47"/>
      <c r="F99" s="154"/>
      <c r="G99" s="45"/>
      <c r="H99" s="126"/>
      <c r="I99" s="126"/>
      <c r="J99" s="79"/>
      <c r="K99" s="45"/>
      <c r="L99" s="126"/>
      <c r="M99" s="91"/>
      <c r="N99" s="91"/>
      <c r="O99" s="91"/>
      <c r="P99" s="99"/>
      <c r="Q99" s="100"/>
      <c r="R99" s="53"/>
      <c r="S99" s="53"/>
      <c r="T99" s="53"/>
      <c r="U99" s="53"/>
      <c r="V99" s="53"/>
      <c r="W99" s="55"/>
      <c r="X99" s="55"/>
      <c r="Y99" s="55"/>
      <c r="Z99" s="65"/>
      <c r="AA99" s="65"/>
      <c r="AB99" s="86"/>
      <c r="AC99" s="96"/>
      <c r="AD99" s="86"/>
      <c r="AE99" s="96"/>
      <c r="AF99" s="96"/>
      <c r="AG99" s="87"/>
      <c r="AH99" s="87"/>
      <c r="AI99" s="97"/>
      <c r="AJ99" s="51"/>
      <c r="AK99" s="51"/>
      <c r="AL99" s="51"/>
      <c r="AM99" s="51"/>
      <c r="AN99" s="51"/>
      <c r="AO99" s="53"/>
      <c r="AP99" s="156"/>
      <c r="AQ99" s="156"/>
      <c r="AR99" s="90"/>
      <c r="AS99" s="45"/>
      <c r="AT99" s="98"/>
      <c r="AU99" s="98"/>
      <c r="AV99" s="91"/>
      <c r="AW99" s="91"/>
      <c r="AX99" s="155"/>
      <c r="AY99" s="155"/>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row>
    <row r="100" spans="1:84" ht="25.5" customHeight="1" x14ac:dyDescent="0.25">
      <c r="A100" s="45"/>
      <c r="B100" s="45"/>
      <c r="C100" s="45"/>
      <c r="D100" s="45"/>
      <c r="E100" s="47"/>
      <c r="F100" s="154"/>
      <c r="G100" s="45"/>
      <c r="H100" s="126"/>
      <c r="I100" s="126"/>
      <c r="J100" s="79"/>
      <c r="K100" s="45"/>
      <c r="L100" s="126"/>
      <c r="M100" s="91"/>
      <c r="N100" s="91"/>
      <c r="O100" s="91"/>
      <c r="P100" s="99"/>
      <c r="Q100" s="100"/>
      <c r="R100" s="53"/>
      <c r="S100" s="53"/>
      <c r="T100" s="53"/>
      <c r="U100" s="53"/>
      <c r="V100" s="53"/>
      <c r="W100" s="55"/>
      <c r="X100" s="55"/>
      <c r="Y100" s="55"/>
      <c r="Z100" s="65"/>
      <c r="AA100" s="65"/>
      <c r="AB100" s="86"/>
      <c r="AC100" s="96"/>
      <c r="AD100" s="86"/>
      <c r="AE100" s="96"/>
      <c r="AF100" s="96"/>
      <c r="AG100" s="87"/>
      <c r="AH100" s="87"/>
      <c r="AI100" s="97"/>
      <c r="AJ100" s="51"/>
      <c r="AK100" s="51"/>
      <c r="AL100" s="51"/>
      <c r="AM100" s="51"/>
      <c r="AN100" s="51"/>
      <c r="AO100" s="53"/>
      <c r="AP100" s="156"/>
      <c r="AQ100" s="156"/>
      <c r="AR100" s="90"/>
      <c r="AS100" s="45"/>
      <c r="AT100" s="98"/>
      <c r="AU100" s="98"/>
      <c r="AV100" s="91"/>
      <c r="AW100" s="91"/>
      <c r="AX100" s="155"/>
      <c r="AY100" s="155"/>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row>
    <row r="101" spans="1:84" ht="25.5" customHeight="1" x14ac:dyDescent="0.25">
      <c r="A101" s="45"/>
      <c r="B101" s="45"/>
      <c r="C101" s="45"/>
      <c r="D101" s="45"/>
      <c r="E101" s="47"/>
      <c r="F101" s="154"/>
      <c r="G101" s="45"/>
      <c r="H101" s="126"/>
      <c r="I101" s="126"/>
      <c r="J101" s="79"/>
      <c r="K101" s="45"/>
      <c r="L101" s="126"/>
      <c r="M101" s="91"/>
      <c r="N101" s="91"/>
      <c r="O101" s="91"/>
      <c r="P101" s="99"/>
      <c r="Q101" s="100"/>
      <c r="R101" s="53"/>
      <c r="S101" s="53"/>
      <c r="T101" s="53"/>
      <c r="U101" s="53"/>
      <c r="V101" s="53"/>
      <c r="W101" s="55"/>
      <c r="X101" s="55"/>
      <c r="Y101" s="55"/>
      <c r="Z101" s="65"/>
      <c r="AA101" s="65"/>
      <c r="AB101" s="86"/>
      <c r="AC101" s="96"/>
      <c r="AD101" s="86"/>
      <c r="AE101" s="96"/>
      <c r="AF101" s="96"/>
      <c r="AG101" s="87"/>
      <c r="AH101" s="87"/>
      <c r="AI101" s="97"/>
      <c r="AJ101" s="51"/>
      <c r="AK101" s="51"/>
      <c r="AL101" s="51"/>
      <c r="AM101" s="51"/>
      <c r="AN101" s="51"/>
      <c r="AO101" s="53"/>
      <c r="AP101" s="156"/>
      <c r="AQ101" s="156"/>
      <c r="AR101" s="90"/>
      <c r="AS101" s="45"/>
      <c r="AT101" s="98"/>
      <c r="AU101" s="98"/>
      <c r="AV101" s="91"/>
      <c r="AW101" s="91"/>
      <c r="AX101" s="155"/>
      <c r="AY101" s="155"/>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row>
    <row r="102" spans="1:84" ht="25.5" customHeight="1" x14ac:dyDescent="0.25">
      <c r="A102" s="45"/>
      <c r="B102" s="45"/>
      <c r="C102" s="45"/>
      <c r="D102" s="45"/>
      <c r="E102" s="47"/>
      <c r="F102" s="154"/>
      <c r="G102" s="45"/>
      <c r="H102" s="126"/>
      <c r="I102" s="126"/>
      <c r="J102" s="79"/>
      <c r="K102" s="45"/>
      <c r="L102" s="126"/>
      <c r="M102" s="91"/>
      <c r="N102" s="91"/>
      <c r="O102" s="91"/>
      <c r="P102" s="99"/>
      <c r="Q102" s="100"/>
      <c r="R102" s="53"/>
      <c r="S102" s="53"/>
      <c r="T102" s="53"/>
      <c r="U102" s="53"/>
      <c r="V102" s="53"/>
      <c r="W102" s="55"/>
      <c r="X102" s="55"/>
      <c r="Y102" s="55"/>
      <c r="Z102" s="65"/>
      <c r="AA102" s="65"/>
      <c r="AB102" s="86"/>
      <c r="AC102" s="96"/>
      <c r="AD102" s="86"/>
      <c r="AE102" s="96"/>
      <c r="AF102" s="96"/>
      <c r="AG102" s="87"/>
      <c r="AH102" s="87"/>
      <c r="AI102" s="97"/>
      <c r="AJ102" s="51"/>
      <c r="AK102" s="51"/>
      <c r="AL102" s="51"/>
      <c r="AM102" s="51"/>
      <c r="AN102" s="51"/>
      <c r="AO102" s="53"/>
      <c r="AP102" s="156"/>
      <c r="AQ102" s="156"/>
      <c r="AR102" s="90"/>
      <c r="AS102" s="45"/>
      <c r="AT102" s="98"/>
      <c r="AU102" s="98"/>
      <c r="AV102" s="91"/>
      <c r="AW102" s="91"/>
      <c r="AX102" s="155"/>
      <c r="AY102" s="155"/>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row>
    <row r="103" spans="1:84" ht="25.5" customHeight="1" x14ac:dyDescent="0.25">
      <c r="A103" s="45"/>
      <c r="B103" s="45"/>
      <c r="C103" s="45"/>
      <c r="D103" s="45"/>
      <c r="E103" s="47"/>
      <c r="F103" s="154"/>
      <c r="G103" s="45"/>
      <c r="H103" s="126"/>
      <c r="I103" s="126"/>
      <c r="J103" s="79"/>
      <c r="K103" s="45"/>
      <c r="L103" s="126"/>
      <c r="M103" s="91"/>
      <c r="N103" s="91"/>
      <c r="O103" s="91"/>
      <c r="P103" s="99"/>
      <c r="Q103" s="100"/>
      <c r="R103" s="53"/>
      <c r="S103" s="53"/>
      <c r="T103" s="53"/>
      <c r="U103" s="53"/>
      <c r="V103" s="53"/>
      <c r="W103" s="55"/>
      <c r="X103" s="55"/>
      <c r="Y103" s="55"/>
      <c r="Z103" s="65"/>
      <c r="AA103" s="65"/>
      <c r="AB103" s="86"/>
      <c r="AC103" s="96"/>
      <c r="AD103" s="86"/>
      <c r="AE103" s="96"/>
      <c r="AF103" s="96"/>
      <c r="AG103" s="87"/>
      <c r="AH103" s="87"/>
      <c r="AI103" s="97"/>
      <c r="AJ103" s="51"/>
      <c r="AK103" s="51"/>
      <c r="AL103" s="51"/>
      <c r="AM103" s="51"/>
      <c r="AN103" s="51"/>
      <c r="AO103" s="53"/>
      <c r="AP103" s="156"/>
      <c r="AQ103" s="156"/>
      <c r="AR103" s="90"/>
      <c r="AS103" s="45"/>
      <c r="AT103" s="98"/>
      <c r="AU103" s="98"/>
      <c r="AV103" s="91"/>
      <c r="AW103" s="91"/>
      <c r="AX103" s="155"/>
      <c r="AY103" s="155"/>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row>
    <row r="104" spans="1:84" ht="25.5" customHeight="1" x14ac:dyDescent="0.25">
      <c r="A104" s="45"/>
      <c r="B104" s="45"/>
      <c r="C104" s="45"/>
      <c r="D104" s="45"/>
      <c r="E104" s="47"/>
      <c r="F104" s="154"/>
      <c r="G104" s="45"/>
      <c r="H104" s="126"/>
      <c r="I104" s="126"/>
      <c r="J104" s="79"/>
      <c r="K104" s="45"/>
      <c r="L104" s="126"/>
      <c r="M104" s="91"/>
      <c r="N104" s="91"/>
      <c r="O104" s="91"/>
      <c r="P104" s="99"/>
      <c r="Q104" s="100"/>
      <c r="R104" s="53"/>
      <c r="S104" s="53"/>
      <c r="T104" s="53"/>
      <c r="U104" s="53"/>
      <c r="V104" s="53"/>
      <c r="W104" s="55"/>
      <c r="X104" s="55"/>
      <c r="Y104" s="55"/>
      <c r="Z104" s="65"/>
      <c r="AA104" s="65"/>
      <c r="AB104" s="86"/>
      <c r="AC104" s="96"/>
      <c r="AD104" s="86"/>
      <c r="AE104" s="96"/>
      <c r="AF104" s="96"/>
      <c r="AG104" s="87"/>
      <c r="AH104" s="87"/>
      <c r="AI104" s="97"/>
      <c r="AJ104" s="51"/>
      <c r="AK104" s="51"/>
      <c r="AL104" s="51"/>
      <c r="AM104" s="51"/>
      <c r="AN104" s="51"/>
      <c r="AO104" s="53"/>
      <c r="AP104" s="156"/>
      <c r="AQ104" s="156"/>
      <c r="AR104" s="90"/>
      <c r="AS104" s="45"/>
      <c r="AT104" s="98"/>
      <c r="AU104" s="98"/>
      <c r="AV104" s="91"/>
      <c r="AW104" s="91"/>
      <c r="AX104" s="155"/>
      <c r="AY104" s="155"/>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row>
    <row r="105" spans="1:84" ht="25.5" customHeight="1" x14ac:dyDescent="0.25">
      <c r="A105" s="45"/>
      <c r="B105" s="45"/>
      <c r="C105" s="45"/>
      <c r="D105" s="45"/>
      <c r="E105" s="47"/>
      <c r="F105" s="154"/>
      <c r="G105" s="45"/>
      <c r="H105" s="126"/>
      <c r="I105" s="126"/>
      <c r="J105" s="79"/>
      <c r="K105" s="45"/>
      <c r="L105" s="126"/>
      <c r="M105" s="91"/>
      <c r="N105" s="91"/>
      <c r="O105" s="91"/>
      <c r="P105" s="99"/>
      <c r="Q105" s="100"/>
      <c r="R105" s="53"/>
      <c r="S105" s="53"/>
      <c r="T105" s="53"/>
      <c r="U105" s="53"/>
      <c r="V105" s="53"/>
      <c r="W105" s="55"/>
      <c r="X105" s="55"/>
      <c r="Y105" s="55"/>
      <c r="Z105" s="65"/>
      <c r="AA105" s="65"/>
      <c r="AB105" s="86"/>
      <c r="AC105" s="96"/>
      <c r="AD105" s="86"/>
      <c r="AE105" s="96"/>
      <c r="AF105" s="96"/>
      <c r="AG105" s="87"/>
      <c r="AH105" s="87"/>
      <c r="AI105" s="97"/>
      <c r="AJ105" s="51"/>
      <c r="AK105" s="51"/>
      <c r="AL105" s="51"/>
      <c r="AM105" s="51"/>
      <c r="AN105" s="51"/>
      <c r="AO105" s="53"/>
      <c r="AP105" s="156"/>
      <c r="AQ105" s="156"/>
      <c r="AR105" s="90"/>
      <c r="AS105" s="45"/>
      <c r="AT105" s="98"/>
      <c r="AU105" s="98"/>
      <c r="AV105" s="91"/>
      <c r="AW105" s="91"/>
      <c r="AX105" s="155"/>
      <c r="AY105" s="155"/>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row>
    <row r="106" spans="1:84" ht="25.5" customHeight="1" x14ac:dyDescent="0.25">
      <c r="A106" s="45"/>
      <c r="B106" s="45"/>
      <c r="C106" s="45"/>
      <c r="D106" s="45"/>
      <c r="E106" s="47"/>
      <c r="F106" s="154"/>
      <c r="G106" s="45"/>
      <c r="H106" s="126"/>
      <c r="I106" s="126"/>
      <c r="J106" s="79"/>
      <c r="K106" s="45"/>
      <c r="L106" s="126"/>
      <c r="M106" s="91"/>
      <c r="N106" s="91"/>
      <c r="O106" s="91"/>
      <c r="P106" s="99"/>
      <c r="Q106" s="100"/>
      <c r="R106" s="79"/>
      <c r="S106" s="79"/>
      <c r="T106" s="79"/>
      <c r="U106" s="79"/>
      <c r="V106" s="79"/>
      <c r="W106" s="99"/>
      <c r="X106" s="99"/>
      <c r="Y106" s="99"/>
      <c r="Z106" s="98"/>
      <c r="AA106" s="98"/>
      <c r="AB106" s="86"/>
      <c r="AC106" s="96"/>
      <c r="AD106" s="86"/>
      <c r="AE106" s="96"/>
      <c r="AF106" s="96"/>
      <c r="AG106" s="87"/>
      <c r="AH106" s="87"/>
      <c r="AI106" s="97"/>
      <c r="AJ106" s="45"/>
      <c r="AK106" s="45"/>
      <c r="AL106" s="45"/>
      <c r="AM106" s="45"/>
      <c r="AN106" s="45"/>
      <c r="AO106" s="79"/>
      <c r="AP106" s="156"/>
      <c r="AQ106" s="156"/>
      <c r="AR106" s="90"/>
      <c r="AS106" s="45"/>
      <c r="AT106" s="98"/>
      <c r="AU106" s="98"/>
      <c r="AV106" s="91"/>
      <c r="AW106" s="91"/>
      <c r="AX106" s="155"/>
      <c r="AY106" s="155"/>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row>
    <row r="107" spans="1:84" ht="25.5" customHeight="1" x14ac:dyDescent="0.25">
      <c r="A107" s="45"/>
      <c r="B107" s="45"/>
      <c r="C107" s="45"/>
      <c r="D107" s="45"/>
      <c r="E107" s="47"/>
      <c r="F107" s="154"/>
      <c r="G107" s="45"/>
      <c r="H107" s="126"/>
      <c r="I107" s="126"/>
      <c r="J107" s="79"/>
      <c r="K107" s="45"/>
      <c r="L107" s="126"/>
      <c r="M107" s="91"/>
      <c r="N107" s="91"/>
      <c r="O107" s="91"/>
      <c r="P107" s="99"/>
      <c r="Q107" s="100"/>
      <c r="R107" s="79"/>
      <c r="S107" s="79"/>
      <c r="T107" s="79"/>
      <c r="U107" s="79"/>
      <c r="V107" s="79"/>
      <c r="W107" s="99"/>
      <c r="X107" s="99"/>
      <c r="Y107" s="99"/>
      <c r="Z107" s="98"/>
      <c r="AA107" s="98"/>
      <c r="AB107" s="86"/>
      <c r="AC107" s="96"/>
      <c r="AD107" s="86"/>
      <c r="AE107" s="96"/>
      <c r="AF107" s="96"/>
      <c r="AG107" s="87"/>
      <c r="AH107" s="87"/>
      <c r="AI107" s="97"/>
      <c r="AJ107" s="45"/>
      <c r="AK107" s="45"/>
      <c r="AL107" s="45"/>
      <c r="AM107" s="45"/>
      <c r="AN107" s="45"/>
      <c r="AO107" s="79"/>
      <c r="AP107" s="156"/>
      <c r="AQ107" s="156"/>
      <c r="AR107" s="90"/>
      <c r="AS107" s="45"/>
      <c r="AT107" s="98"/>
      <c r="AU107" s="98"/>
      <c r="AV107" s="91"/>
      <c r="AW107" s="91"/>
      <c r="AX107" s="155"/>
      <c r="AY107" s="155"/>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row>
    <row r="108" spans="1:84" ht="25.5" customHeight="1" x14ac:dyDescent="0.25">
      <c r="A108" s="45"/>
      <c r="B108" s="45"/>
      <c r="C108" s="45"/>
      <c r="D108" s="45"/>
      <c r="E108" s="47"/>
      <c r="F108" s="154"/>
      <c r="G108" s="45"/>
      <c r="H108" s="126"/>
      <c r="I108" s="126"/>
      <c r="J108" s="79"/>
      <c r="K108" s="45"/>
      <c r="L108" s="126"/>
      <c r="M108" s="91"/>
      <c r="N108" s="91"/>
      <c r="O108" s="91"/>
      <c r="P108" s="99"/>
      <c r="Q108" s="100"/>
      <c r="R108" s="79"/>
      <c r="S108" s="79"/>
      <c r="T108" s="79"/>
      <c r="U108" s="79"/>
      <c r="V108" s="79"/>
      <c r="W108" s="99"/>
      <c r="X108" s="99"/>
      <c r="Y108" s="99"/>
      <c r="Z108" s="98"/>
      <c r="AA108" s="98"/>
      <c r="AB108" s="86"/>
      <c r="AC108" s="96"/>
      <c r="AD108" s="86"/>
      <c r="AE108" s="96"/>
      <c r="AF108" s="96"/>
      <c r="AG108" s="87"/>
      <c r="AH108" s="87"/>
      <c r="AI108" s="97"/>
      <c r="AJ108" s="45"/>
      <c r="AK108" s="45"/>
      <c r="AL108" s="45"/>
      <c r="AM108" s="45"/>
      <c r="AN108" s="45"/>
      <c r="AO108" s="79"/>
      <c r="AP108" s="156"/>
      <c r="AQ108" s="156"/>
      <c r="AR108" s="90"/>
      <c r="AS108" s="45"/>
      <c r="AT108" s="98"/>
      <c r="AU108" s="98"/>
      <c r="AV108" s="91"/>
      <c r="AW108" s="91"/>
      <c r="AX108" s="155"/>
      <c r="AY108" s="155"/>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row>
    <row r="109" spans="1:84" ht="25.5" customHeight="1" x14ac:dyDescent="0.25">
      <c r="A109" s="45"/>
      <c r="B109" s="45"/>
      <c r="C109" s="45"/>
      <c r="D109" s="45"/>
      <c r="E109" s="47"/>
      <c r="F109" s="154"/>
      <c r="G109" s="45"/>
      <c r="H109" s="126"/>
      <c r="I109" s="126"/>
      <c r="J109" s="79"/>
      <c r="K109" s="45"/>
      <c r="L109" s="126"/>
      <c r="M109" s="91"/>
      <c r="N109" s="91"/>
      <c r="O109" s="91"/>
      <c r="P109" s="99"/>
      <c r="Q109" s="100"/>
      <c r="R109" s="79"/>
      <c r="S109" s="79"/>
      <c r="T109" s="79"/>
      <c r="U109" s="79"/>
      <c r="V109" s="79"/>
      <c r="W109" s="99"/>
      <c r="X109" s="99"/>
      <c r="Y109" s="99"/>
      <c r="Z109" s="98"/>
      <c r="AA109" s="98"/>
      <c r="AB109" s="86"/>
      <c r="AC109" s="96"/>
      <c r="AD109" s="86"/>
      <c r="AE109" s="96"/>
      <c r="AF109" s="96"/>
      <c r="AG109" s="87"/>
      <c r="AH109" s="87"/>
      <c r="AI109" s="97"/>
      <c r="AJ109" s="45"/>
      <c r="AK109" s="45"/>
      <c r="AL109" s="45"/>
      <c r="AM109" s="45"/>
      <c r="AN109" s="45"/>
      <c r="AO109" s="79"/>
      <c r="AP109" s="156"/>
      <c r="AQ109" s="156"/>
      <c r="AR109" s="90"/>
      <c r="AS109" s="45"/>
      <c r="AT109" s="98"/>
      <c r="AU109" s="98"/>
      <c r="AV109" s="91"/>
      <c r="AW109" s="91"/>
      <c r="AX109" s="155"/>
      <c r="AY109" s="155"/>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row>
    <row r="110" spans="1:84" ht="25.5" customHeight="1" x14ac:dyDescent="0.25">
      <c r="A110" s="45"/>
      <c r="B110" s="45"/>
      <c r="C110" s="45"/>
      <c r="D110" s="45"/>
      <c r="E110" s="47"/>
      <c r="F110" s="154"/>
      <c r="G110" s="45"/>
      <c r="H110" s="126"/>
      <c r="I110" s="126"/>
      <c r="J110" s="79"/>
      <c r="K110" s="45"/>
      <c r="L110" s="126"/>
      <c r="M110" s="91"/>
      <c r="N110" s="91"/>
      <c r="O110" s="91"/>
      <c r="P110" s="99"/>
      <c r="Q110" s="100"/>
      <c r="R110" s="79"/>
      <c r="S110" s="79"/>
      <c r="T110" s="79"/>
      <c r="U110" s="79"/>
      <c r="V110" s="79"/>
      <c r="W110" s="99"/>
      <c r="X110" s="99"/>
      <c r="Y110" s="99"/>
      <c r="Z110" s="98"/>
      <c r="AA110" s="98"/>
      <c r="AB110" s="86"/>
      <c r="AC110" s="96"/>
      <c r="AD110" s="86"/>
      <c r="AE110" s="96"/>
      <c r="AF110" s="96"/>
      <c r="AG110" s="87"/>
      <c r="AH110" s="87"/>
      <c r="AI110" s="97"/>
      <c r="AJ110" s="45"/>
      <c r="AK110" s="45"/>
      <c r="AL110" s="45"/>
      <c r="AM110" s="45"/>
      <c r="AN110" s="45"/>
      <c r="AO110" s="79"/>
      <c r="AP110" s="156"/>
      <c r="AQ110" s="156"/>
      <c r="AR110" s="90"/>
      <c r="AS110" s="45"/>
      <c r="AT110" s="98"/>
      <c r="AU110" s="98"/>
      <c r="AV110" s="91"/>
      <c r="AW110" s="91"/>
      <c r="AX110" s="155"/>
      <c r="AY110" s="155"/>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row>
    <row r="111" spans="1:84" ht="25.5" customHeight="1" x14ac:dyDescent="0.25">
      <c r="A111" s="45"/>
      <c r="B111" s="45"/>
      <c r="C111" s="45"/>
      <c r="D111" s="45"/>
      <c r="E111" s="47"/>
      <c r="F111" s="154"/>
      <c r="G111" s="45"/>
      <c r="H111" s="126"/>
      <c r="I111" s="126"/>
      <c r="J111" s="79"/>
      <c r="K111" s="45"/>
      <c r="L111" s="126"/>
      <c r="M111" s="91"/>
      <c r="N111" s="91"/>
      <c r="O111" s="91"/>
      <c r="P111" s="99"/>
      <c r="Q111" s="100"/>
      <c r="R111" s="79"/>
      <c r="S111" s="79"/>
      <c r="T111" s="79"/>
      <c r="U111" s="79"/>
      <c r="V111" s="79"/>
      <c r="W111" s="99"/>
      <c r="X111" s="99"/>
      <c r="Y111" s="99"/>
      <c r="Z111" s="98"/>
      <c r="AA111" s="98"/>
      <c r="AB111" s="86"/>
      <c r="AC111" s="96"/>
      <c r="AD111" s="86"/>
      <c r="AE111" s="96"/>
      <c r="AF111" s="96"/>
      <c r="AG111" s="87"/>
      <c r="AH111" s="87"/>
      <c r="AI111" s="97"/>
      <c r="AJ111" s="45"/>
      <c r="AK111" s="45"/>
      <c r="AL111" s="45"/>
      <c r="AM111" s="45"/>
      <c r="AN111" s="45"/>
      <c r="AO111" s="79"/>
      <c r="AP111" s="156"/>
      <c r="AQ111" s="156"/>
      <c r="AR111" s="90"/>
      <c r="AS111" s="45"/>
      <c r="AT111" s="98"/>
      <c r="AU111" s="98"/>
      <c r="AV111" s="91"/>
      <c r="AW111" s="91"/>
      <c r="AX111" s="155"/>
      <c r="AY111" s="155"/>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row>
    <row r="112" spans="1:84" ht="25.5" customHeight="1" x14ac:dyDescent="0.25">
      <c r="A112" s="45"/>
      <c r="B112" s="45"/>
      <c r="C112" s="45"/>
      <c r="D112" s="45"/>
      <c r="E112" s="47"/>
      <c r="F112" s="154"/>
      <c r="G112" s="45"/>
      <c r="H112" s="126"/>
      <c r="I112" s="126"/>
      <c r="J112" s="79"/>
      <c r="K112" s="45"/>
      <c r="L112" s="126"/>
      <c r="M112" s="91"/>
      <c r="N112" s="91"/>
      <c r="O112" s="91"/>
      <c r="P112" s="99"/>
      <c r="Q112" s="100"/>
      <c r="R112" s="79"/>
      <c r="S112" s="79"/>
      <c r="T112" s="79"/>
      <c r="U112" s="79"/>
      <c r="V112" s="79"/>
      <c r="W112" s="99"/>
      <c r="X112" s="99"/>
      <c r="Y112" s="99"/>
      <c r="Z112" s="98"/>
      <c r="AA112" s="98"/>
      <c r="AB112" s="86"/>
      <c r="AC112" s="96"/>
      <c r="AD112" s="86"/>
      <c r="AE112" s="96"/>
      <c r="AF112" s="96"/>
      <c r="AG112" s="87"/>
      <c r="AH112" s="87"/>
      <c r="AI112" s="97"/>
      <c r="AJ112" s="45"/>
      <c r="AK112" s="45"/>
      <c r="AL112" s="45"/>
      <c r="AM112" s="45"/>
      <c r="AN112" s="45"/>
      <c r="AO112" s="79"/>
      <c r="AP112" s="156"/>
      <c r="AQ112" s="156"/>
      <c r="AR112" s="90"/>
      <c r="AS112" s="45"/>
      <c r="AT112" s="98"/>
      <c r="AU112" s="98"/>
      <c r="AV112" s="91"/>
      <c r="AW112" s="91"/>
      <c r="AX112" s="155"/>
      <c r="AY112" s="155"/>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row>
    <row r="113" spans="1:84" ht="25.5" customHeight="1" x14ac:dyDescent="0.25">
      <c r="A113" s="45"/>
      <c r="B113" s="45"/>
      <c r="C113" s="45"/>
      <c r="D113" s="45"/>
      <c r="E113" s="47"/>
      <c r="F113" s="154"/>
      <c r="G113" s="45"/>
      <c r="H113" s="126"/>
      <c r="I113" s="126"/>
      <c r="J113" s="79"/>
      <c r="K113" s="45"/>
      <c r="L113" s="126"/>
      <c r="M113" s="91"/>
      <c r="N113" s="91"/>
      <c r="O113" s="91"/>
      <c r="P113" s="99"/>
      <c r="Q113" s="100"/>
      <c r="R113" s="79"/>
      <c r="S113" s="79"/>
      <c r="T113" s="79"/>
      <c r="U113" s="79"/>
      <c r="V113" s="79"/>
      <c r="W113" s="99"/>
      <c r="X113" s="99"/>
      <c r="Y113" s="99"/>
      <c r="Z113" s="98"/>
      <c r="AA113" s="98"/>
      <c r="AB113" s="86"/>
      <c r="AC113" s="96"/>
      <c r="AD113" s="86"/>
      <c r="AE113" s="96"/>
      <c r="AF113" s="96"/>
      <c r="AG113" s="87"/>
      <c r="AH113" s="87"/>
      <c r="AI113" s="97"/>
      <c r="AJ113" s="45"/>
      <c r="AK113" s="45"/>
      <c r="AL113" s="45"/>
      <c r="AM113" s="45"/>
      <c r="AN113" s="45"/>
      <c r="AO113" s="79"/>
      <c r="AP113" s="156"/>
      <c r="AQ113" s="156"/>
      <c r="AR113" s="90"/>
      <c r="AS113" s="45"/>
      <c r="AT113" s="98"/>
      <c r="AU113" s="98"/>
      <c r="AV113" s="91"/>
      <c r="AW113" s="91"/>
      <c r="AX113" s="155"/>
      <c r="AY113" s="155"/>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row>
    <row r="114" spans="1:84" ht="25.5" customHeight="1" x14ac:dyDescent="0.25">
      <c r="A114" s="45"/>
      <c r="B114" s="45"/>
      <c r="C114" s="45"/>
      <c r="D114" s="45"/>
      <c r="E114" s="47"/>
      <c r="F114" s="154"/>
      <c r="G114" s="45"/>
      <c r="H114" s="126"/>
      <c r="I114" s="126"/>
      <c r="J114" s="79"/>
      <c r="K114" s="45"/>
      <c r="L114" s="126"/>
      <c r="M114" s="91"/>
      <c r="N114" s="91"/>
      <c r="O114" s="91"/>
      <c r="P114" s="99"/>
      <c r="Q114" s="100"/>
      <c r="R114" s="79"/>
      <c r="S114" s="79"/>
      <c r="T114" s="79"/>
      <c r="U114" s="79"/>
      <c r="V114" s="79"/>
      <c r="W114" s="99"/>
      <c r="X114" s="99"/>
      <c r="Y114" s="99"/>
      <c r="Z114" s="98"/>
      <c r="AA114" s="98"/>
      <c r="AB114" s="86"/>
      <c r="AC114" s="96"/>
      <c r="AD114" s="86"/>
      <c r="AE114" s="96"/>
      <c r="AF114" s="96"/>
      <c r="AG114" s="87"/>
      <c r="AH114" s="87"/>
      <c r="AI114" s="97"/>
      <c r="AJ114" s="45"/>
      <c r="AK114" s="45"/>
      <c r="AL114" s="45"/>
      <c r="AM114" s="45"/>
      <c r="AN114" s="45"/>
      <c r="AO114" s="79"/>
      <c r="AP114" s="156"/>
      <c r="AQ114" s="156"/>
      <c r="AR114" s="90"/>
      <c r="AS114" s="45"/>
      <c r="AT114" s="98"/>
      <c r="AU114" s="98"/>
      <c r="AV114" s="91"/>
      <c r="AW114" s="91"/>
      <c r="AX114" s="155"/>
      <c r="AY114" s="155"/>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row>
    <row r="115" spans="1:84" ht="25.5" customHeight="1" x14ac:dyDescent="0.25">
      <c r="A115" s="45"/>
      <c r="B115" s="45"/>
      <c r="C115" s="45"/>
      <c r="D115" s="45"/>
      <c r="E115" s="47"/>
      <c r="F115" s="154"/>
      <c r="G115" s="45"/>
      <c r="H115" s="126"/>
      <c r="I115" s="126"/>
      <c r="J115" s="79"/>
      <c r="K115" s="45"/>
      <c r="L115" s="126"/>
      <c r="M115" s="91"/>
      <c r="N115" s="91"/>
      <c r="O115" s="91"/>
      <c r="P115" s="99"/>
      <c r="Q115" s="100"/>
      <c r="R115" s="79"/>
      <c r="S115" s="79"/>
      <c r="T115" s="79"/>
      <c r="U115" s="79"/>
      <c r="V115" s="79"/>
      <c r="W115" s="99"/>
      <c r="X115" s="99"/>
      <c r="Y115" s="99"/>
      <c r="Z115" s="98"/>
      <c r="AA115" s="98"/>
      <c r="AB115" s="86"/>
      <c r="AC115" s="96"/>
      <c r="AD115" s="86"/>
      <c r="AE115" s="96"/>
      <c r="AF115" s="96"/>
      <c r="AG115" s="87"/>
      <c r="AH115" s="87"/>
      <c r="AI115" s="97"/>
      <c r="AJ115" s="45"/>
      <c r="AK115" s="45"/>
      <c r="AL115" s="45"/>
      <c r="AM115" s="45"/>
      <c r="AN115" s="45"/>
      <c r="AO115" s="79"/>
      <c r="AP115" s="156"/>
      <c r="AQ115" s="156"/>
      <c r="AR115" s="90"/>
      <c r="AS115" s="45"/>
      <c r="AT115" s="98"/>
      <c r="AU115" s="98"/>
      <c r="AV115" s="91"/>
      <c r="AW115" s="91"/>
      <c r="AX115" s="155"/>
      <c r="AY115" s="155"/>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row>
    <row r="116" spans="1:84" ht="25.5" customHeight="1" x14ac:dyDescent="0.25">
      <c r="A116" s="45"/>
      <c r="B116" s="45"/>
      <c r="C116" s="45"/>
      <c r="D116" s="45"/>
      <c r="E116" s="47"/>
      <c r="F116" s="154"/>
      <c r="G116" s="45"/>
      <c r="H116" s="126"/>
      <c r="I116" s="126"/>
      <c r="J116" s="79"/>
      <c r="K116" s="45"/>
      <c r="L116" s="126"/>
      <c r="M116" s="91"/>
      <c r="N116" s="91"/>
      <c r="O116" s="91"/>
      <c r="P116" s="99"/>
      <c r="Q116" s="100"/>
      <c r="R116" s="79"/>
      <c r="S116" s="79"/>
      <c r="T116" s="79"/>
      <c r="U116" s="79"/>
      <c r="V116" s="79"/>
      <c r="W116" s="99"/>
      <c r="X116" s="99"/>
      <c r="Y116" s="99"/>
      <c r="Z116" s="98"/>
      <c r="AA116" s="98"/>
      <c r="AB116" s="86"/>
      <c r="AC116" s="96"/>
      <c r="AD116" s="86"/>
      <c r="AE116" s="96"/>
      <c r="AF116" s="96"/>
      <c r="AG116" s="87"/>
      <c r="AH116" s="87"/>
      <c r="AI116" s="97"/>
      <c r="AJ116" s="45"/>
      <c r="AK116" s="45"/>
      <c r="AL116" s="45"/>
      <c r="AM116" s="45"/>
      <c r="AN116" s="45"/>
      <c r="AO116" s="79"/>
      <c r="AP116" s="156"/>
      <c r="AQ116" s="156"/>
      <c r="AR116" s="90"/>
      <c r="AS116" s="45"/>
      <c r="AT116" s="98"/>
      <c r="AU116" s="98"/>
      <c r="AV116" s="91"/>
      <c r="AW116" s="91"/>
      <c r="AX116" s="155"/>
      <c r="AY116" s="155"/>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row>
    <row r="117" spans="1:84" ht="25.5" customHeight="1" x14ac:dyDescent="0.25">
      <c r="A117" s="45"/>
      <c r="B117" s="45"/>
      <c r="C117" s="45"/>
      <c r="D117" s="45"/>
      <c r="E117" s="47"/>
      <c r="F117" s="154"/>
      <c r="G117" s="45"/>
      <c r="H117" s="126"/>
      <c r="I117" s="126"/>
      <c r="J117" s="79"/>
      <c r="K117" s="45"/>
      <c r="L117" s="126"/>
      <c r="M117" s="91"/>
      <c r="N117" s="91"/>
      <c r="O117" s="91"/>
      <c r="P117" s="99"/>
      <c r="Q117" s="100"/>
      <c r="R117" s="79"/>
      <c r="S117" s="79"/>
      <c r="T117" s="79"/>
      <c r="U117" s="79"/>
      <c r="V117" s="79"/>
      <c r="W117" s="99"/>
      <c r="X117" s="99"/>
      <c r="Y117" s="99"/>
      <c r="Z117" s="98"/>
      <c r="AA117" s="98"/>
      <c r="AB117" s="86"/>
      <c r="AC117" s="96"/>
      <c r="AD117" s="86"/>
      <c r="AE117" s="96"/>
      <c r="AF117" s="96"/>
      <c r="AG117" s="87"/>
      <c r="AH117" s="87"/>
      <c r="AI117" s="97"/>
      <c r="AJ117" s="45"/>
      <c r="AK117" s="45"/>
      <c r="AL117" s="45"/>
      <c r="AM117" s="45"/>
      <c r="AN117" s="45"/>
      <c r="AO117" s="79"/>
      <c r="AP117" s="156"/>
      <c r="AQ117" s="156"/>
      <c r="AR117" s="90"/>
      <c r="AS117" s="45"/>
      <c r="AT117" s="98"/>
      <c r="AU117" s="98"/>
      <c r="AV117" s="91"/>
      <c r="AW117" s="91"/>
      <c r="AX117" s="155"/>
      <c r="AY117" s="155"/>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row>
    <row r="118" spans="1:84" ht="25.5" customHeight="1" x14ac:dyDescent="0.25">
      <c r="A118" s="45"/>
      <c r="B118" s="45"/>
      <c r="C118" s="45"/>
      <c r="D118" s="45"/>
      <c r="E118" s="47"/>
      <c r="F118" s="154"/>
      <c r="G118" s="45"/>
      <c r="H118" s="126"/>
      <c r="I118" s="126"/>
      <c r="J118" s="79"/>
      <c r="K118" s="45"/>
      <c r="L118" s="126"/>
      <c r="M118" s="91"/>
      <c r="N118" s="91"/>
      <c r="O118" s="91"/>
      <c r="P118" s="99"/>
      <c r="Q118" s="100"/>
      <c r="R118" s="79"/>
      <c r="S118" s="79"/>
      <c r="T118" s="79"/>
      <c r="U118" s="79"/>
      <c r="V118" s="79"/>
      <c r="W118" s="99"/>
      <c r="X118" s="99"/>
      <c r="Y118" s="99"/>
      <c r="Z118" s="98"/>
      <c r="AA118" s="98"/>
      <c r="AB118" s="86"/>
      <c r="AC118" s="96"/>
      <c r="AD118" s="86"/>
      <c r="AE118" s="96"/>
      <c r="AF118" s="96"/>
      <c r="AG118" s="87"/>
      <c r="AH118" s="87"/>
      <c r="AI118" s="97"/>
      <c r="AJ118" s="45"/>
      <c r="AK118" s="45"/>
      <c r="AL118" s="45"/>
      <c r="AM118" s="45"/>
      <c r="AN118" s="45"/>
      <c r="AO118" s="79"/>
      <c r="AP118" s="156"/>
      <c r="AQ118" s="156"/>
      <c r="AR118" s="90"/>
      <c r="AS118" s="45"/>
      <c r="AT118" s="98"/>
      <c r="AU118" s="98"/>
      <c r="AV118" s="91"/>
      <c r="AW118" s="91"/>
      <c r="AX118" s="155"/>
      <c r="AY118" s="155"/>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row>
    <row r="119" spans="1:84" ht="25.5" customHeight="1" x14ac:dyDescent="0.25">
      <c r="A119" s="45"/>
      <c r="B119" s="45"/>
      <c r="C119" s="45"/>
      <c r="D119" s="45"/>
      <c r="E119" s="47"/>
      <c r="F119" s="154"/>
      <c r="G119" s="45"/>
      <c r="H119" s="126"/>
      <c r="I119" s="126"/>
      <c r="J119" s="79"/>
      <c r="K119" s="45"/>
      <c r="L119" s="126"/>
      <c r="M119" s="91"/>
      <c r="N119" s="91"/>
      <c r="O119" s="91"/>
      <c r="P119" s="99"/>
      <c r="Q119" s="100"/>
      <c r="R119" s="79"/>
      <c r="S119" s="79"/>
      <c r="T119" s="79"/>
      <c r="U119" s="79"/>
      <c r="V119" s="79"/>
      <c r="W119" s="99"/>
      <c r="X119" s="99"/>
      <c r="Y119" s="99"/>
      <c r="Z119" s="98"/>
      <c r="AA119" s="98"/>
      <c r="AB119" s="86"/>
      <c r="AC119" s="96"/>
      <c r="AD119" s="86"/>
      <c r="AE119" s="96"/>
      <c r="AF119" s="96"/>
      <c r="AG119" s="87"/>
      <c r="AH119" s="87"/>
      <c r="AI119" s="97"/>
      <c r="AJ119" s="45"/>
      <c r="AK119" s="45"/>
      <c r="AL119" s="45"/>
      <c r="AM119" s="45"/>
      <c r="AN119" s="45"/>
      <c r="AO119" s="79"/>
      <c r="AP119" s="156"/>
      <c r="AQ119" s="156"/>
      <c r="AR119" s="90"/>
      <c r="AS119" s="45"/>
      <c r="AT119" s="98"/>
      <c r="AU119" s="98"/>
      <c r="AV119" s="91"/>
      <c r="AW119" s="91"/>
      <c r="AX119" s="155"/>
      <c r="AY119" s="155"/>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row>
    <row r="120" spans="1:84" ht="25.5" customHeight="1" x14ac:dyDescent="0.25">
      <c r="A120" s="45"/>
      <c r="B120" s="45"/>
      <c r="C120" s="45"/>
      <c r="D120" s="45"/>
      <c r="E120" s="47"/>
      <c r="F120" s="154"/>
      <c r="G120" s="45"/>
      <c r="H120" s="126"/>
      <c r="I120" s="126"/>
      <c r="J120" s="79"/>
      <c r="K120" s="45"/>
      <c r="L120" s="126"/>
      <c r="M120" s="91"/>
      <c r="N120" s="91"/>
      <c r="O120" s="91"/>
      <c r="P120" s="99"/>
      <c r="Q120" s="100"/>
      <c r="R120" s="79"/>
      <c r="S120" s="79"/>
      <c r="T120" s="79"/>
      <c r="U120" s="79"/>
      <c r="V120" s="79"/>
      <c r="W120" s="99"/>
      <c r="X120" s="99"/>
      <c r="Y120" s="99"/>
      <c r="Z120" s="98"/>
      <c r="AA120" s="98"/>
      <c r="AB120" s="86"/>
      <c r="AC120" s="96"/>
      <c r="AD120" s="86"/>
      <c r="AE120" s="96"/>
      <c r="AF120" s="96"/>
      <c r="AG120" s="87"/>
      <c r="AH120" s="87"/>
      <c r="AI120" s="97"/>
      <c r="AJ120" s="45"/>
      <c r="AK120" s="45"/>
      <c r="AL120" s="45"/>
      <c r="AM120" s="45"/>
      <c r="AN120" s="45"/>
      <c r="AO120" s="79"/>
      <c r="AP120" s="156"/>
      <c r="AQ120" s="156"/>
      <c r="AR120" s="90"/>
      <c r="AS120" s="45"/>
      <c r="AT120" s="98"/>
      <c r="AU120" s="98"/>
      <c r="AV120" s="91"/>
      <c r="AW120" s="91"/>
      <c r="AX120" s="155"/>
      <c r="AY120" s="155"/>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row>
    <row r="121" spans="1:84" ht="25.5" customHeight="1" x14ac:dyDescent="0.25">
      <c r="A121" s="45"/>
      <c r="B121" s="45"/>
      <c r="C121" s="45"/>
      <c r="D121" s="45"/>
      <c r="E121" s="47"/>
      <c r="F121" s="154"/>
      <c r="G121" s="45"/>
      <c r="H121" s="126"/>
      <c r="I121" s="126"/>
      <c r="J121" s="79"/>
      <c r="K121" s="45"/>
      <c r="L121" s="126"/>
      <c r="M121" s="91"/>
      <c r="N121" s="91"/>
      <c r="O121" s="91"/>
      <c r="P121" s="99"/>
      <c r="Q121" s="100"/>
      <c r="R121" s="79"/>
      <c r="S121" s="79"/>
      <c r="T121" s="79"/>
      <c r="U121" s="79"/>
      <c r="V121" s="79"/>
      <c r="W121" s="99"/>
      <c r="X121" s="99"/>
      <c r="Y121" s="99"/>
      <c r="Z121" s="98"/>
      <c r="AA121" s="98"/>
      <c r="AB121" s="86"/>
      <c r="AC121" s="96"/>
      <c r="AD121" s="86"/>
      <c r="AE121" s="96"/>
      <c r="AF121" s="96"/>
      <c r="AG121" s="87"/>
      <c r="AH121" s="87"/>
      <c r="AI121" s="97"/>
      <c r="AJ121" s="45"/>
      <c r="AK121" s="45"/>
      <c r="AL121" s="45"/>
      <c r="AM121" s="45"/>
      <c r="AN121" s="45"/>
      <c r="AO121" s="79"/>
      <c r="AP121" s="156"/>
      <c r="AQ121" s="156"/>
      <c r="AR121" s="90"/>
      <c r="AS121" s="45"/>
      <c r="AT121" s="98"/>
      <c r="AU121" s="98"/>
      <c r="AV121" s="91"/>
      <c r="AW121" s="91"/>
      <c r="AX121" s="155"/>
      <c r="AY121" s="155"/>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row>
    <row r="122" spans="1:84" ht="25.5" customHeight="1" x14ac:dyDescent="0.25">
      <c r="A122" s="45"/>
      <c r="B122" s="45"/>
      <c r="C122" s="45"/>
      <c r="D122" s="45"/>
      <c r="E122" s="47"/>
      <c r="F122" s="154"/>
      <c r="G122" s="45"/>
      <c r="H122" s="126"/>
      <c r="I122" s="126"/>
      <c r="J122" s="79"/>
      <c r="K122" s="45"/>
      <c r="L122" s="126"/>
      <c r="M122" s="91"/>
      <c r="N122" s="91"/>
      <c r="O122" s="91"/>
      <c r="P122" s="99"/>
      <c r="Q122" s="100"/>
      <c r="R122" s="79"/>
      <c r="S122" s="79"/>
      <c r="T122" s="79"/>
      <c r="U122" s="79"/>
      <c r="V122" s="79"/>
      <c r="W122" s="99"/>
      <c r="X122" s="99"/>
      <c r="Y122" s="99"/>
      <c r="Z122" s="98"/>
      <c r="AA122" s="98"/>
      <c r="AB122" s="86"/>
      <c r="AC122" s="96"/>
      <c r="AD122" s="86"/>
      <c r="AE122" s="96"/>
      <c r="AF122" s="96"/>
      <c r="AG122" s="87"/>
      <c r="AH122" s="87"/>
      <c r="AI122" s="97"/>
      <c r="AJ122" s="45"/>
      <c r="AK122" s="45"/>
      <c r="AL122" s="45"/>
      <c r="AM122" s="45"/>
      <c r="AN122" s="45"/>
      <c r="AO122" s="79"/>
      <c r="AP122" s="156"/>
      <c r="AQ122" s="156"/>
      <c r="AR122" s="90"/>
      <c r="AS122" s="45"/>
      <c r="AT122" s="98"/>
      <c r="AU122" s="98"/>
      <c r="AV122" s="91"/>
      <c r="AW122" s="91"/>
      <c r="AX122" s="155"/>
      <c r="AY122" s="155"/>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row>
    <row r="123" spans="1:84" ht="25.5" customHeight="1" x14ac:dyDescent="0.25">
      <c r="A123" s="45"/>
      <c r="B123" s="45"/>
      <c r="C123" s="45"/>
      <c r="D123" s="45"/>
      <c r="E123" s="47"/>
      <c r="F123" s="154"/>
      <c r="G123" s="45"/>
      <c r="H123" s="126"/>
      <c r="I123" s="126"/>
      <c r="J123" s="79"/>
      <c r="K123" s="45"/>
      <c r="L123" s="126"/>
      <c r="M123" s="91"/>
      <c r="N123" s="91"/>
      <c r="O123" s="91"/>
      <c r="P123" s="99"/>
      <c r="Q123" s="100"/>
      <c r="R123" s="79"/>
      <c r="S123" s="79"/>
      <c r="T123" s="79"/>
      <c r="U123" s="79"/>
      <c r="V123" s="79"/>
      <c r="W123" s="99"/>
      <c r="X123" s="99"/>
      <c r="Y123" s="99"/>
      <c r="Z123" s="98"/>
      <c r="AA123" s="98"/>
      <c r="AB123" s="86"/>
      <c r="AC123" s="96"/>
      <c r="AD123" s="86"/>
      <c r="AE123" s="96"/>
      <c r="AF123" s="96"/>
      <c r="AG123" s="87"/>
      <c r="AH123" s="87"/>
      <c r="AI123" s="97"/>
      <c r="AJ123" s="45"/>
      <c r="AK123" s="45"/>
      <c r="AL123" s="45"/>
      <c r="AM123" s="45"/>
      <c r="AN123" s="45"/>
      <c r="AO123" s="79"/>
      <c r="AP123" s="156"/>
      <c r="AQ123" s="156"/>
      <c r="AR123" s="90"/>
      <c r="AS123" s="45"/>
      <c r="AT123" s="98"/>
      <c r="AU123" s="98"/>
      <c r="AV123" s="91"/>
      <c r="AW123" s="91"/>
      <c r="AX123" s="155"/>
      <c r="AY123" s="155"/>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row>
    <row r="124" spans="1:84" ht="25.5" customHeight="1" x14ac:dyDescent="0.25">
      <c r="A124" s="45"/>
      <c r="B124" s="45"/>
      <c r="C124" s="45"/>
      <c r="D124" s="45"/>
      <c r="E124" s="47"/>
      <c r="F124" s="154"/>
      <c r="G124" s="45"/>
      <c r="H124" s="126"/>
      <c r="I124" s="126"/>
      <c r="J124" s="79"/>
      <c r="K124" s="45"/>
      <c r="L124" s="126"/>
      <c r="M124" s="91"/>
      <c r="N124" s="91"/>
      <c r="O124" s="91"/>
      <c r="P124" s="99"/>
      <c r="Q124" s="100"/>
      <c r="R124" s="79"/>
      <c r="S124" s="79"/>
      <c r="T124" s="79"/>
      <c r="U124" s="79"/>
      <c r="V124" s="79"/>
      <c r="W124" s="99"/>
      <c r="X124" s="99"/>
      <c r="Y124" s="99"/>
      <c r="Z124" s="98"/>
      <c r="AA124" s="98"/>
      <c r="AB124" s="86"/>
      <c r="AC124" s="96"/>
      <c r="AD124" s="86"/>
      <c r="AE124" s="96"/>
      <c r="AF124" s="96"/>
      <c r="AG124" s="87"/>
      <c r="AH124" s="87"/>
      <c r="AI124" s="97"/>
      <c r="AJ124" s="45"/>
      <c r="AK124" s="45"/>
      <c r="AL124" s="45"/>
      <c r="AM124" s="45"/>
      <c r="AN124" s="45"/>
      <c r="AO124" s="79"/>
      <c r="AP124" s="156"/>
      <c r="AQ124" s="156"/>
      <c r="AR124" s="90"/>
      <c r="AS124" s="45"/>
      <c r="AT124" s="98"/>
      <c r="AU124" s="98"/>
      <c r="AV124" s="91"/>
      <c r="AW124" s="91"/>
      <c r="AX124" s="155"/>
      <c r="AY124" s="155"/>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row>
    <row r="125" spans="1:84" ht="25.5" customHeight="1" x14ac:dyDescent="0.25">
      <c r="A125" s="45"/>
      <c r="B125" s="45"/>
      <c r="C125" s="45"/>
      <c r="D125" s="45"/>
      <c r="E125" s="47"/>
      <c r="F125" s="154"/>
      <c r="G125" s="45"/>
      <c r="H125" s="126"/>
      <c r="I125" s="126"/>
      <c r="J125" s="79"/>
      <c r="K125" s="45"/>
      <c r="L125" s="126"/>
      <c r="M125" s="91"/>
      <c r="N125" s="91"/>
      <c r="O125" s="91"/>
      <c r="P125" s="99"/>
      <c r="Q125" s="100"/>
      <c r="R125" s="79"/>
      <c r="S125" s="79"/>
      <c r="T125" s="79"/>
      <c r="U125" s="79"/>
      <c r="V125" s="79"/>
      <c r="W125" s="99"/>
      <c r="X125" s="99"/>
      <c r="Y125" s="99"/>
      <c r="Z125" s="98"/>
      <c r="AA125" s="98"/>
      <c r="AB125" s="86"/>
      <c r="AC125" s="96"/>
      <c r="AD125" s="86"/>
      <c r="AE125" s="96"/>
      <c r="AF125" s="96"/>
      <c r="AG125" s="87"/>
      <c r="AH125" s="87"/>
      <c r="AI125" s="97"/>
      <c r="AJ125" s="45"/>
      <c r="AK125" s="45"/>
      <c r="AL125" s="45"/>
      <c r="AM125" s="45"/>
      <c r="AN125" s="45"/>
      <c r="AO125" s="79"/>
      <c r="AP125" s="156"/>
      <c r="AQ125" s="156"/>
      <c r="AR125" s="90"/>
      <c r="AS125" s="45"/>
      <c r="AT125" s="98"/>
      <c r="AU125" s="98"/>
      <c r="AV125" s="91"/>
      <c r="AW125" s="91"/>
      <c r="AX125" s="155"/>
      <c r="AY125" s="155"/>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row>
    <row r="126" spans="1:84" ht="25.5" customHeight="1" x14ac:dyDescent="0.25">
      <c r="A126" s="45"/>
      <c r="B126" s="45"/>
      <c r="C126" s="45"/>
      <c r="D126" s="45"/>
      <c r="E126" s="47"/>
      <c r="F126" s="154"/>
      <c r="G126" s="45"/>
      <c r="H126" s="126"/>
      <c r="I126" s="126"/>
      <c r="J126" s="79"/>
      <c r="K126" s="45"/>
      <c r="L126" s="126"/>
      <c r="M126" s="91"/>
      <c r="N126" s="91"/>
      <c r="O126" s="91"/>
      <c r="P126" s="99"/>
      <c r="Q126" s="100"/>
      <c r="R126" s="79"/>
      <c r="S126" s="79"/>
      <c r="T126" s="79"/>
      <c r="U126" s="79"/>
      <c r="V126" s="79"/>
      <c r="W126" s="99"/>
      <c r="X126" s="99"/>
      <c r="Y126" s="99"/>
      <c r="Z126" s="98"/>
      <c r="AA126" s="98"/>
      <c r="AB126" s="86"/>
      <c r="AC126" s="96"/>
      <c r="AD126" s="86"/>
      <c r="AE126" s="96"/>
      <c r="AF126" s="96"/>
      <c r="AG126" s="87"/>
      <c r="AH126" s="87"/>
      <c r="AI126" s="97"/>
      <c r="AJ126" s="45"/>
      <c r="AK126" s="45"/>
      <c r="AL126" s="45"/>
      <c r="AM126" s="45"/>
      <c r="AN126" s="45"/>
      <c r="AO126" s="79"/>
      <c r="AP126" s="156"/>
      <c r="AQ126" s="156"/>
      <c r="AR126" s="90"/>
      <c r="AS126" s="45"/>
      <c r="AT126" s="98"/>
      <c r="AU126" s="98"/>
      <c r="AV126" s="91"/>
      <c r="AW126" s="91"/>
      <c r="AX126" s="155"/>
      <c r="AY126" s="155"/>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row>
    <row r="127" spans="1:84" ht="25.5" customHeight="1" x14ac:dyDescent="0.25">
      <c r="A127" s="45"/>
      <c r="B127" s="45"/>
      <c r="C127" s="45"/>
      <c r="D127" s="45"/>
      <c r="E127" s="47"/>
      <c r="F127" s="154"/>
      <c r="G127" s="45"/>
      <c r="H127" s="126"/>
      <c r="I127" s="126"/>
      <c r="J127" s="79"/>
      <c r="K127" s="45"/>
      <c r="L127" s="126"/>
      <c r="M127" s="91"/>
      <c r="N127" s="91"/>
      <c r="O127" s="91"/>
      <c r="P127" s="99"/>
      <c r="Q127" s="100"/>
      <c r="R127" s="79"/>
      <c r="S127" s="79"/>
      <c r="T127" s="79"/>
      <c r="U127" s="79"/>
      <c r="V127" s="79"/>
      <c r="W127" s="99"/>
      <c r="X127" s="99"/>
      <c r="Y127" s="99"/>
      <c r="Z127" s="98"/>
      <c r="AA127" s="98"/>
      <c r="AB127" s="86"/>
      <c r="AC127" s="96"/>
      <c r="AD127" s="86"/>
      <c r="AE127" s="96"/>
      <c r="AF127" s="96"/>
      <c r="AG127" s="87"/>
      <c r="AH127" s="87"/>
      <c r="AI127" s="97"/>
      <c r="AJ127" s="45"/>
      <c r="AK127" s="45"/>
      <c r="AL127" s="45"/>
      <c r="AM127" s="45"/>
      <c r="AN127" s="45"/>
      <c r="AO127" s="79"/>
      <c r="AP127" s="156"/>
      <c r="AQ127" s="156"/>
      <c r="AR127" s="90"/>
      <c r="AS127" s="45"/>
      <c r="AT127" s="98"/>
      <c r="AU127" s="98"/>
      <c r="AV127" s="91"/>
      <c r="AW127" s="91"/>
      <c r="AX127" s="155"/>
      <c r="AY127" s="155"/>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row>
    <row r="128" spans="1:84" ht="25.5" customHeight="1" x14ac:dyDescent="0.25">
      <c r="A128" s="45"/>
      <c r="B128" s="45"/>
      <c r="C128" s="45"/>
      <c r="D128" s="45"/>
      <c r="E128" s="47"/>
      <c r="F128" s="154"/>
      <c r="G128" s="45"/>
      <c r="H128" s="126"/>
      <c r="I128" s="126"/>
      <c r="J128" s="79"/>
      <c r="K128" s="45"/>
      <c r="L128" s="126"/>
      <c r="M128" s="91"/>
      <c r="N128" s="91"/>
      <c r="O128" s="91"/>
      <c r="P128" s="99"/>
      <c r="Q128" s="100"/>
      <c r="R128" s="79"/>
      <c r="S128" s="79"/>
      <c r="T128" s="79"/>
      <c r="U128" s="79"/>
      <c r="V128" s="79"/>
      <c r="W128" s="99"/>
      <c r="X128" s="99"/>
      <c r="Y128" s="99"/>
      <c r="Z128" s="98"/>
      <c r="AA128" s="98"/>
      <c r="AB128" s="86"/>
      <c r="AC128" s="96"/>
      <c r="AD128" s="86"/>
      <c r="AE128" s="96"/>
      <c r="AF128" s="96"/>
      <c r="AG128" s="87"/>
      <c r="AH128" s="87"/>
      <c r="AI128" s="97"/>
      <c r="AJ128" s="45"/>
      <c r="AK128" s="45"/>
      <c r="AL128" s="45"/>
      <c r="AM128" s="45"/>
      <c r="AN128" s="45"/>
      <c r="AO128" s="79"/>
      <c r="AP128" s="156"/>
      <c r="AQ128" s="156"/>
      <c r="AR128" s="90"/>
      <c r="AS128" s="45"/>
      <c r="AT128" s="98"/>
      <c r="AU128" s="98"/>
      <c r="AV128" s="91"/>
      <c r="AW128" s="91"/>
      <c r="AX128" s="155"/>
      <c r="AY128" s="155"/>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row>
    <row r="129" spans="1:84" ht="25.5" customHeight="1" x14ac:dyDescent="0.25">
      <c r="A129" s="45"/>
      <c r="B129" s="45"/>
      <c r="C129" s="45"/>
      <c r="D129" s="45"/>
      <c r="E129" s="47"/>
      <c r="F129" s="154"/>
      <c r="G129" s="45"/>
      <c r="H129" s="126"/>
      <c r="I129" s="126"/>
      <c r="J129" s="79"/>
      <c r="K129" s="45"/>
      <c r="L129" s="126"/>
      <c r="M129" s="91"/>
      <c r="N129" s="91"/>
      <c r="O129" s="91"/>
      <c r="P129" s="99"/>
      <c r="Q129" s="100"/>
      <c r="R129" s="79"/>
      <c r="S129" s="79"/>
      <c r="T129" s="79"/>
      <c r="U129" s="79"/>
      <c r="V129" s="79"/>
      <c r="W129" s="99"/>
      <c r="X129" s="99"/>
      <c r="Y129" s="99"/>
      <c r="Z129" s="98"/>
      <c r="AA129" s="98"/>
      <c r="AB129" s="86"/>
      <c r="AC129" s="96"/>
      <c r="AD129" s="86"/>
      <c r="AE129" s="96"/>
      <c r="AF129" s="96"/>
      <c r="AG129" s="87"/>
      <c r="AH129" s="87"/>
      <c r="AI129" s="97"/>
      <c r="AJ129" s="45"/>
      <c r="AK129" s="45"/>
      <c r="AL129" s="45"/>
      <c r="AM129" s="45"/>
      <c r="AN129" s="45"/>
      <c r="AO129" s="79"/>
      <c r="AP129" s="156"/>
      <c r="AQ129" s="156"/>
      <c r="AR129" s="90"/>
      <c r="AS129" s="45"/>
      <c r="AT129" s="98"/>
      <c r="AU129" s="98"/>
      <c r="AV129" s="91"/>
      <c r="AW129" s="91"/>
      <c r="AX129" s="155"/>
      <c r="AY129" s="155"/>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row>
    <row r="130" spans="1:84" ht="25.5" customHeight="1" x14ac:dyDescent="0.25">
      <c r="A130" s="45"/>
      <c r="B130" s="45"/>
      <c r="C130" s="45"/>
      <c r="D130" s="45"/>
      <c r="E130" s="47"/>
      <c r="F130" s="154"/>
      <c r="G130" s="45"/>
      <c r="H130" s="126"/>
      <c r="I130" s="126"/>
      <c r="J130" s="79"/>
      <c r="K130" s="45"/>
      <c r="L130" s="126"/>
      <c r="M130" s="91"/>
      <c r="N130" s="91"/>
      <c r="O130" s="91"/>
      <c r="P130" s="99"/>
      <c r="Q130" s="100"/>
      <c r="R130" s="79"/>
      <c r="S130" s="79"/>
      <c r="T130" s="79"/>
      <c r="U130" s="79"/>
      <c r="V130" s="79"/>
      <c r="W130" s="99"/>
      <c r="X130" s="99"/>
      <c r="Y130" s="99"/>
      <c r="Z130" s="98"/>
      <c r="AA130" s="98"/>
      <c r="AB130" s="86"/>
      <c r="AC130" s="96"/>
      <c r="AD130" s="86"/>
      <c r="AE130" s="96"/>
      <c r="AF130" s="96"/>
      <c r="AG130" s="87"/>
      <c r="AH130" s="87"/>
      <c r="AI130" s="97"/>
      <c r="AJ130" s="45"/>
      <c r="AK130" s="45"/>
      <c r="AL130" s="45"/>
      <c r="AM130" s="45"/>
      <c r="AN130" s="45"/>
      <c r="AO130" s="79"/>
      <c r="AP130" s="156"/>
      <c r="AQ130" s="156"/>
      <c r="AR130" s="90"/>
      <c r="AS130" s="45"/>
      <c r="AT130" s="98"/>
      <c r="AU130" s="98"/>
      <c r="AV130" s="91"/>
      <c r="AW130" s="91"/>
      <c r="AX130" s="155"/>
      <c r="AY130" s="155"/>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row>
    <row r="131" spans="1:84" ht="25.5" customHeight="1" x14ac:dyDescent="0.25">
      <c r="A131" s="45"/>
      <c r="B131" s="45"/>
      <c r="C131" s="45"/>
      <c r="D131" s="45"/>
      <c r="E131" s="47"/>
      <c r="F131" s="154"/>
      <c r="G131" s="45"/>
      <c r="H131" s="126"/>
      <c r="I131" s="126"/>
      <c r="J131" s="79"/>
      <c r="K131" s="45"/>
      <c r="L131" s="126"/>
      <c r="M131" s="91"/>
      <c r="N131" s="91"/>
      <c r="O131" s="91"/>
      <c r="P131" s="99"/>
      <c r="Q131" s="100"/>
      <c r="R131" s="79"/>
      <c r="S131" s="79"/>
      <c r="T131" s="79"/>
      <c r="U131" s="79"/>
      <c r="V131" s="79"/>
      <c r="W131" s="99"/>
      <c r="X131" s="99"/>
      <c r="Y131" s="99"/>
      <c r="Z131" s="98"/>
      <c r="AA131" s="98"/>
      <c r="AB131" s="86"/>
      <c r="AC131" s="96"/>
      <c r="AD131" s="86"/>
      <c r="AE131" s="96"/>
      <c r="AF131" s="96"/>
      <c r="AG131" s="87"/>
      <c r="AH131" s="87"/>
      <c r="AI131" s="97"/>
      <c r="AJ131" s="45"/>
      <c r="AK131" s="45"/>
      <c r="AL131" s="45"/>
      <c r="AM131" s="45"/>
      <c r="AN131" s="45"/>
      <c r="AO131" s="79"/>
      <c r="AP131" s="156"/>
      <c r="AQ131" s="156"/>
      <c r="AR131" s="90"/>
      <c r="AS131" s="45"/>
      <c r="AT131" s="98"/>
      <c r="AU131" s="98"/>
      <c r="AV131" s="91"/>
      <c r="AW131" s="91"/>
      <c r="AX131" s="155"/>
      <c r="AY131" s="155"/>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row>
    <row r="132" spans="1:84" ht="25.5" customHeight="1" x14ac:dyDescent="0.25">
      <c r="A132" s="45"/>
      <c r="B132" s="45"/>
      <c r="C132" s="45"/>
      <c r="D132" s="45"/>
      <c r="E132" s="47"/>
      <c r="F132" s="154"/>
      <c r="G132" s="45"/>
      <c r="H132" s="126"/>
      <c r="I132" s="126"/>
      <c r="J132" s="79"/>
      <c r="K132" s="45"/>
      <c r="L132" s="126"/>
      <c r="M132" s="91"/>
      <c r="N132" s="91"/>
      <c r="O132" s="91"/>
      <c r="P132" s="99"/>
      <c r="Q132" s="100"/>
      <c r="R132" s="79"/>
      <c r="S132" s="79"/>
      <c r="T132" s="79"/>
      <c r="U132" s="79"/>
      <c r="V132" s="79"/>
      <c r="W132" s="99"/>
      <c r="X132" s="99"/>
      <c r="Y132" s="99"/>
      <c r="Z132" s="98"/>
      <c r="AA132" s="98"/>
      <c r="AB132" s="86"/>
      <c r="AC132" s="96"/>
      <c r="AD132" s="86"/>
      <c r="AE132" s="96"/>
      <c r="AF132" s="96"/>
      <c r="AG132" s="87"/>
      <c r="AH132" s="87"/>
      <c r="AI132" s="97"/>
      <c r="AJ132" s="45"/>
      <c r="AK132" s="45"/>
      <c r="AL132" s="45"/>
      <c r="AM132" s="45"/>
      <c r="AN132" s="45"/>
      <c r="AO132" s="79"/>
      <c r="AP132" s="156"/>
      <c r="AQ132" s="156"/>
      <c r="AR132" s="90"/>
      <c r="AS132" s="45"/>
      <c r="AT132" s="98"/>
      <c r="AU132" s="98"/>
      <c r="AV132" s="91"/>
      <c r="AW132" s="91"/>
      <c r="AX132" s="155"/>
      <c r="AY132" s="155"/>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row>
    <row r="133" spans="1:84" ht="25.5" customHeight="1" x14ac:dyDescent="0.25">
      <c r="A133" s="45"/>
      <c r="B133" s="45"/>
      <c r="C133" s="45"/>
      <c r="D133" s="45"/>
      <c r="E133" s="47"/>
      <c r="F133" s="154"/>
      <c r="G133" s="45"/>
      <c r="H133" s="126"/>
      <c r="I133" s="126"/>
      <c r="J133" s="79"/>
      <c r="K133" s="45"/>
      <c r="L133" s="126"/>
      <c r="M133" s="91"/>
      <c r="N133" s="91"/>
      <c r="O133" s="91"/>
      <c r="P133" s="99"/>
      <c r="Q133" s="100"/>
      <c r="R133" s="79"/>
      <c r="S133" s="79"/>
      <c r="T133" s="79"/>
      <c r="U133" s="79"/>
      <c r="V133" s="79"/>
      <c r="W133" s="99"/>
      <c r="X133" s="99"/>
      <c r="Y133" s="99"/>
      <c r="Z133" s="98"/>
      <c r="AA133" s="98"/>
      <c r="AB133" s="86"/>
      <c r="AC133" s="96"/>
      <c r="AD133" s="86"/>
      <c r="AE133" s="96"/>
      <c r="AF133" s="96"/>
      <c r="AG133" s="87"/>
      <c r="AH133" s="87"/>
      <c r="AI133" s="97"/>
      <c r="AJ133" s="45"/>
      <c r="AK133" s="45"/>
      <c r="AL133" s="45"/>
      <c r="AM133" s="45"/>
      <c r="AN133" s="45"/>
      <c r="AO133" s="79"/>
      <c r="AP133" s="156"/>
      <c r="AQ133" s="156"/>
      <c r="AR133" s="90"/>
      <c r="AS133" s="45"/>
      <c r="AT133" s="98"/>
      <c r="AU133" s="98"/>
      <c r="AV133" s="91"/>
      <c r="AW133" s="91"/>
      <c r="AX133" s="155"/>
      <c r="AY133" s="155"/>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row>
    <row r="134" spans="1:84" ht="25.5" customHeight="1" x14ac:dyDescent="0.25">
      <c r="A134" s="45"/>
      <c r="B134" s="45"/>
      <c r="C134" s="45"/>
      <c r="D134" s="45"/>
      <c r="E134" s="47"/>
      <c r="F134" s="154"/>
      <c r="G134" s="45"/>
      <c r="H134" s="126"/>
      <c r="I134" s="126"/>
      <c r="J134" s="79"/>
      <c r="K134" s="45"/>
      <c r="L134" s="126"/>
      <c r="M134" s="91"/>
      <c r="N134" s="91"/>
      <c r="O134" s="91"/>
      <c r="P134" s="99"/>
      <c r="Q134" s="100"/>
      <c r="R134" s="79"/>
      <c r="S134" s="79"/>
      <c r="T134" s="79"/>
      <c r="U134" s="79"/>
      <c r="V134" s="79"/>
      <c r="W134" s="99"/>
      <c r="X134" s="99"/>
      <c r="Y134" s="99"/>
      <c r="Z134" s="98"/>
      <c r="AA134" s="98"/>
      <c r="AB134" s="86"/>
      <c r="AC134" s="96"/>
      <c r="AD134" s="86"/>
      <c r="AE134" s="96"/>
      <c r="AF134" s="96"/>
      <c r="AG134" s="87"/>
      <c r="AH134" s="87"/>
      <c r="AI134" s="97"/>
      <c r="AJ134" s="45"/>
      <c r="AK134" s="45"/>
      <c r="AL134" s="45"/>
      <c r="AM134" s="45"/>
      <c r="AN134" s="45"/>
      <c r="AO134" s="79"/>
      <c r="AP134" s="156"/>
      <c r="AQ134" s="156"/>
      <c r="AR134" s="90"/>
      <c r="AS134" s="45"/>
      <c r="AT134" s="98"/>
      <c r="AU134" s="98"/>
      <c r="AV134" s="91"/>
      <c r="AW134" s="91"/>
      <c r="AX134" s="155"/>
      <c r="AY134" s="155"/>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row>
    <row r="135" spans="1:84" ht="25.5" customHeight="1" x14ac:dyDescent="0.25">
      <c r="A135" s="45"/>
      <c r="B135" s="45"/>
      <c r="C135" s="45"/>
      <c r="D135" s="45"/>
      <c r="E135" s="47"/>
      <c r="F135" s="154"/>
      <c r="G135" s="45"/>
      <c r="H135" s="126"/>
      <c r="I135" s="126"/>
      <c r="J135" s="79"/>
      <c r="K135" s="45"/>
      <c r="L135" s="126"/>
      <c r="M135" s="91"/>
      <c r="N135" s="91"/>
      <c r="O135" s="91"/>
      <c r="P135" s="99"/>
      <c r="Q135" s="100"/>
      <c r="R135" s="79"/>
      <c r="S135" s="79"/>
      <c r="T135" s="79"/>
      <c r="U135" s="79"/>
      <c r="V135" s="79"/>
      <c r="W135" s="99"/>
      <c r="X135" s="99"/>
      <c r="Y135" s="99"/>
      <c r="Z135" s="98"/>
      <c r="AA135" s="98"/>
      <c r="AB135" s="86"/>
      <c r="AC135" s="96"/>
      <c r="AD135" s="86"/>
      <c r="AE135" s="96"/>
      <c r="AF135" s="96"/>
      <c r="AG135" s="87"/>
      <c r="AH135" s="87"/>
      <c r="AI135" s="97"/>
      <c r="AJ135" s="45"/>
      <c r="AK135" s="45"/>
      <c r="AL135" s="45"/>
      <c r="AM135" s="45"/>
      <c r="AN135" s="45"/>
      <c r="AO135" s="79"/>
      <c r="AP135" s="156"/>
      <c r="AQ135" s="156"/>
      <c r="AR135" s="90"/>
      <c r="AS135" s="45"/>
      <c r="AT135" s="98"/>
      <c r="AU135" s="98"/>
      <c r="AV135" s="91"/>
      <c r="AW135" s="91"/>
      <c r="AX135" s="155"/>
      <c r="AY135" s="155"/>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row>
    <row r="136" spans="1:84" ht="25.5" customHeight="1" x14ac:dyDescent="0.25">
      <c r="A136" s="45"/>
      <c r="B136" s="45"/>
      <c r="C136" s="45"/>
      <c r="D136" s="45"/>
      <c r="E136" s="47"/>
      <c r="F136" s="154"/>
      <c r="G136" s="45"/>
      <c r="H136" s="126"/>
      <c r="I136" s="126"/>
      <c r="J136" s="79"/>
      <c r="K136" s="45"/>
      <c r="L136" s="126"/>
      <c r="M136" s="91"/>
      <c r="N136" s="91"/>
      <c r="O136" s="91"/>
      <c r="P136" s="99"/>
      <c r="Q136" s="100"/>
      <c r="R136" s="79"/>
      <c r="S136" s="79"/>
      <c r="T136" s="79"/>
      <c r="U136" s="79"/>
      <c r="V136" s="79"/>
      <c r="W136" s="99"/>
      <c r="X136" s="99"/>
      <c r="Y136" s="99"/>
      <c r="Z136" s="98"/>
      <c r="AA136" s="98"/>
      <c r="AB136" s="86"/>
      <c r="AC136" s="96"/>
      <c r="AD136" s="86"/>
      <c r="AE136" s="96"/>
      <c r="AF136" s="96"/>
      <c r="AG136" s="87"/>
      <c r="AH136" s="87"/>
      <c r="AI136" s="97"/>
      <c r="AJ136" s="45"/>
      <c r="AK136" s="45"/>
      <c r="AL136" s="45"/>
      <c r="AM136" s="45"/>
      <c r="AN136" s="45"/>
      <c r="AO136" s="79"/>
      <c r="AP136" s="156"/>
      <c r="AQ136" s="156"/>
      <c r="AR136" s="90"/>
      <c r="AS136" s="45"/>
      <c r="AT136" s="98"/>
      <c r="AU136" s="98"/>
      <c r="AV136" s="91"/>
      <c r="AW136" s="91"/>
      <c r="AX136" s="155"/>
      <c r="AY136" s="155"/>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row>
    <row r="137" spans="1:84" ht="25.5" customHeight="1" x14ac:dyDescent="0.25">
      <c r="A137" s="45"/>
      <c r="B137" s="45"/>
      <c r="C137" s="45"/>
      <c r="D137" s="45"/>
      <c r="E137" s="47"/>
      <c r="F137" s="154"/>
      <c r="G137" s="45"/>
      <c r="H137" s="126"/>
      <c r="I137" s="126"/>
      <c r="J137" s="79"/>
      <c r="K137" s="45"/>
      <c r="L137" s="126"/>
      <c r="M137" s="91"/>
      <c r="N137" s="91"/>
      <c r="O137" s="91"/>
      <c r="P137" s="99"/>
      <c r="Q137" s="100"/>
      <c r="R137" s="79"/>
      <c r="S137" s="79"/>
      <c r="T137" s="79"/>
      <c r="U137" s="79"/>
      <c r="V137" s="79"/>
      <c r="W137" s="99"/>
      <c r="X137" s="99"/>
      <c r="Y137" s="99"/>
      <c r="Z137" s="98"/>
      <c r="AA137" s="98"/>
      <c r="AB137" s="86"/>
      <c r="AC137" s="96"/>
      <c r="AD137" s="86"/>
      <c r="AE137" s="96"/>
      <c r="AF137" s="96"/>
      <c r="AG137" s="87"/>
      <c r="AH137" s="87"/>
      <c r="AI137" s="97"/>
      <c r="AJ137" s="45"/>
      <c r="AK137" s="45"/>
      <c r="AL137" s="45"/>
      <c r="AM137" s="45"/>
      <c r="AN137" s="45"/>
      <c r="AO137" s="79"/>
      <c r="AP137" s="156"/>
      <c r="AQ137" s="156"/>
      <c r="AR137" s="90"/>
      <c r="AS137" s="45"/>
      <c r="AT137" s="98"/>
      <c r="AU137" s="98"/>
      <c r="AV137" s="91"/>
      <c r="AW137" s="91"/>
      <c r="AX137" s="155"/>
      <c r="AY137" s="155"/>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row>
    <row r="138" spans="1:84" ht="25.5" customHeight="1" x14ac:dyDescent="0.25">
      <c r="A138" s="45"/>
      <c r="B138" s="45"/>
      <c r="C138" s="45"/>
      <c r="D138" s="45"/>
      <c r="E138" s="47"/>
      <c r="F138" s="154"/>
      <c r="G138" s="45"/>
      <c r="H138" s="126"/>
      <c r="I138" s="126"/>
      <c r="J138" s="79"/>
      <c r="K138" s="45"/>
      <c r="L138" s="126"/>
      <c r="M138" s="91"/>
      <c r="N138" s="91"/>
      <c r="O138" s="91"/>
      <c r="P138" s="99"/>
      <c r="Q138" s="100"/>
      <c r="R138" s="79"/>
      <c r="S138" s="79"/>
      <c r="T138" s="79"/>
      <c r="U138" s="79"/>
      <c r="V138" s="79"/>
      <c r="W138" s="99"/>
      <c r="X138" s="99"/>
      <c r="Y138" s="99"/>
      <c r="Z138" s="98"/>
      <c r="AA138" s="98"/>
      <c r="AB138" s="86"/>
      <c r="AC138" s="96"/>
      <c r="AD138" s="86"/>
      <c r="AE138" s="96"/>
      <c r="AF138" s="96"/>
      <c r="AG138" s="87"/>
      <c r="AH138" s="87"/>
      <c r="AI138" s="97"/>
      <c r="AJ138" s="45"/>
      <c r="AK138" s="45"/>
      <c r="AL138" s="45"/>
      <c r="AM138" s="45"/>
      <c r="AN138" s="45"/>
      <c r="AO138" s="79"/>
      <c r="AP138" s="156"/>
      <c r="AQ138" s="156"/>
      <c r="AR138" s="90"/>
      <c r="AS138" s="45"/>
      <c r="AT138" s="98"/>
      <c r="AU138" s="98"/>
      <c r="AV138" s="91"/>
      <c r="AW138" s="91"/>
      <c r="AX138" s="155"/>
      <c r="AY138" s="155"/>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row>
    <row r="139" spans="1:84" ht="25.5" customHeight="1" x14ac:dyDescent="0.25">
      <c r="A139" s="45"/>
      <c r="B139" s="45"/>
      <c r="C139" s="45"/>
      <c r="D139" s="45"/>
      <c r="E139" s="47"/>
      <c r="F139" s="154"/>
      <c r="G139" s="45"/>
      <c r="H139" s="126"/>
      <c r="I139" s="126"/>
      <c r="J139" s="79"/>
      <c r="K139" s="45"/>
      <c r="L139" s="126"/>
      <c r="M139" s="91"/>
      <c r="N139" s="91"/>
      <c r="O139" s="91"/>
      <c r="P139" s="99"/>
      <c r="Q139" s="100"/>
      <c r="R139" s="79"/>
      <c r="S139" s="79"/>
      <c r="T139" s="79"/>
      <c r="U139" s="79"/>
      <c r="V139" s="79"/>
      <c r="W139" s="99"/>
      <c r="X139" s="99"/>
      <c r="Y139" s="99"/>
      <c r="Z139" s="98"/>
      <c r="AA139" s="98"/>
      <c r="AB139" s="86"/>
      <c r="AC139" s="96"/>
      <c r="AD139" s="86"/>
      <c r="AE139" s="96"/>
      <c r="AF139" s="96"/>
      <c r="AG139" s="87"/>
      <c r="AH139" s="87"/>
      <c r="AI139" s="97"/>
      <c r="AJ139" s="45"/>
      <c r="AK139" s="45"/>
      <c r="AL139" s="45"/>
      <c r="AM139" s="45"/>
      <c r="AN139" s="45"/>
      <c r="AO139" s="79"/>
      <c r="AP139" s="156"/>
      <c r="AQ139" s="156"/>
      <c r="AR139" s="90"/>
      <c r="AS139" s="45"/>
      <c r="AT139" s="98"/>
      <c r="AU139" s="98"/>
      <c r="AV139" s="91"/>
      <c r="AW139" s="91"/>
      <c r="AX139" s="155"/>
      <c r="AY139" s="155"/>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row>
    <row r="140" spans="1:84" ht="25.5" customHeight="1" x14ac:dyDescent="0.25">
      <c r="A140" s="45"/>
      <c r="B140" s="45"/>
      <c r="C140" s="45"/>
      <c r="D140" s="45"/>
      <c r="E140" s="47"/>
      <c r="F140" s="154"/>
      <c r="G140" s="45"/>
      <c r="H140" s="126"/>
      <c r="I140" s="126"/>
      <c r="J140" s="79"/>
      <c r="K140" s="45"/>
      <c r="L140" s="126"/>
      <c r="M140" s="91"/>
      <c r="N140" s="91"/>
      <c r="O140" s="91"/>
      <c r="P140" s="99"/>
      <c r="Q140" s="100"/>
      <c r="R140" s="79"/>
      <c r="S140" s="79"/>
      <c r="T140" s="79"/>
      <c r="U140" s="79"/>
      <c r="V140" s="79"/>
      <c r="W140" s="99"/>
      <c r="X140" s="99"/>
      <c r="Y140" s="99"/>
      <c r="Z140" s="98"/>
      <c r="AA140" s="98"/>
      <c r="AB140" s="86"/>
      <c r="AC140" s="96"/>
      <c r="AD140" s="86"/>
      <c r="AE140" s="96"/>
      <c r="AF140" s="96"/>
      <c r="AG140" s="87"/>
      <c r="AH140" s="87"/>
      <c r="AI140" s="97"/>
      <c r="AJ140" s="45"/>
      <c r="AK140" s="45"/>
      <c r="AL140" s="45"/>
      <c r="AM140" s="45"/>
      <c r="AN140" s="45"/>
      <c r="AO140" s="79"/>
      <c r="AP140" s="156"/>
      <c r="AQ140" s="156"/>
      <c r="AR140" s="90"/>
      <c r="AS140" s="45"/>
      <c r="AT140" s="98"/>
      <c r="AU140" s="98"/>
      <c r="AV140" s="91"/>
      <c r="AW140" s="91"/>
      <c r="AX140" s="155"/>
      <c r="AY140" s="155"/>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row>
    <row r="141" spans="1:84" ht="25.5" customHeight="1" x14ac:dyDescent="0.25">
      <c r="A141" s="45"/>
      <c r="B141" s="45"/>
      <c r="C141" s="45"/>
      <c r="D141" s="45"/>
      <c r="E141" s="47"/>
      <c r="F141" s="154"/>
      <c r="G141" s="45"/>
      <c r="H141" s="126"/>
      <c r="I141" s="126"/>
      <c r="J141" s="79"/>
      <c r="K141" s="45"/>
      <c r="L141" s="126"/>
      <c r="M141" s="91"/>
      <c r="N141" s="91"/>
      <c r="O141" s="91"/>
      <c r="P141" s="99"/>
      <c r="Q141" s="100"/>
      <c r="R141" s="79"/>
      <c r="S141" s="79"/>
      <c r="T141" s="79"/>
      <c r="U141" s="79"/>
      <c r="V141" s="79"/>
      <c r="W141" s="99"/>
      <c r="X141" s="99"/>
      <c r="Y141" s="99"/>
      <c r="Z141" s="98"/>
      <c r="AA141" s="98"/>
      <c r="AB141" s="86"/>
      <c r="AC141" s="96"/>
      <c r="AD141" s="86"/>
      <c r="AE141" s="96"/>
      <c r="AF141" s="96"/>
      <c r="AG141" s="87"/>
      <c r="AH141" s="87"/>
      <c r="AI141" s="97"/>
      <c r="AJ141" s="45"/>
      <c r="AK141" s="45"/>
      <c r="AL141" s="45"/>
      <c r="AM141" s="45"/>
      <c r="AN141" s="45"/>
      <c r="AO141" s="79"/>
      <c r="AP141" s="156"/>
      <c r="AQ141" s="156"/>
      <c r="AR141" s="90"/>
      <c r="AS141" s="45"/>
      <c r="AT141" s="98"/>
      <c r="AU141" s="98"/>
      <c r="AV141" s="91"/>
      <c r="AW141" s="91"/>
      <c r="AX141" s="155"/>
      <c r="AY141" s="155"/>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row>
    <row r="142" spans="1:84" ht="25.5" customHeight="1" x14ac:dyDescent="0.25">
      <c r="A142" s="45"/>
      <c r="B142" s="45"/>
      <c r="C142" s="45"/>
      <c r="D142" s="45"/>
      <c r="E142" s="47"/>
      <c r="F142" s="154"/>
      <c r="G142" s="45"/>
      <c r="H142" s="126"/>
      <c r="I142" s="126"/>
      <c r="J142" s="79"/>
      <c r="K142" s="45"/>
      <c r="L142" s="126"/>
      <c r="M142" s="91"/>
      <c r="N142" s="91"/>
      <c r="O142" s="91"/>
      <c r="P142" s="99"/>
      <c r="Q142" s="100"/>
      <c r="R142" s="79"/>
      <c r="S142" s="79"/>
      <c r="T142" s="79"/>
      <c r="U142" s="79"/>
      <c r="V142" s="79"/>
      <c r="W142" s="99"/>
      <c r="X142" s="99"/>
      <c r="Y142" s="99"/>
      <c r="Z142" s="98"/>
      <c r="AA142" s="98"/>
      <c r="AB142" s="86"/>
      <c r="AC142" s="96"/>
      <c r="AD142" s="86"/>
      <c r="AE142" s="96"/>
      <c r="AF142" s="96"/>
      <c r="AG142" s="87"/>
      <c r="AH142" s="87"/>
      <c r="AI142" s="97"/>
      <c r="AJ142" s="45"/>
      <c r="AK142" s="45"/>
      <c r="AL142" s="45"/>
      <c r="AM142" s="45"/>
      <c r="AN142" s="45"/>
      <c r="AO142" s="79"/>
      <c r="AP142" s="156"/>
      <c r="AQ142" s="156"/>
      <c r="AR142" s="90"/>
      <c r="AS142" s="45"/>
      <c r="AT142" s="98"/>
      <c r="AU142" s="98"/>
      <c r="AV142" s="91"/>
      <c r="AW142" s="91"/>
      <c r="AX142" s="155"/>
      <c r="AY142" s="155"/>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row>
    <row r="143" spans="1:84" ht="25.5" customHeight="1" x14ac:dyDescent="0.25">
      <c r="A143" s="45"/>
      <c r="B143" s="45"/>
      <c r="C143" s="45"/>
      <c r="D143" s="45"/>
      <c r="E143" s="47"/>
      <c r="F143" s="154"/>
      <c r="G143" s="45"/>
      <c r="H143" s="126"/>
      <c r="I143" s="126"/>
      <c r="J143" s="79"/>
      <c r="K143" s="45"/>
      <c r="L143" s="126"/>
      <c r="M143" s="91"/>
      <c r="N143" s="91"/>
      <c r="O143" s="91"/>
      <c r="P143" s="99"/>
      <c r="Q143" s="100"/>
      <c r="R143" s="79"/>
      <c r="S143" s="79"/>
      <c r="T143" s="79"/>
      <c r="U143" s="79"/>
      <c r="V143" s="79"/>
      <c r="W143" s="99"/>
      <c r="X143" s="99"/>
      <c r="Y143" s="99"/>
      <c r="Z143" s="98"/>
      <c r="AA143" s="98"/>
      <c r="AB143" s="86"/>
      <c r="AC143" s="96"/>
      <c r="AD143" s="86"/>
      <c r="AE143" s="96"/>
      <c r="AF143" s="96"/>
      <c r="AG143" s="87"/>
      <c r="AH143" s="87"/>
      <c r="AI143" s="97"/>
      <c r="AJ143" s="45"/>
      <c r="AK143" s="45"/>
      <c r="AL143" s="45"/>
      <c r="AM143" s="45"/>
      <c r="AN143" s="45"/>
      <c r="AO143" s="79"/>
      <c r="AP143" s="156"/>
      <c r="AQ143" s="156"/>
      <c r="AR143" s="90"/>
      <c r="AS143" s="45"/>
      <c r="AT143" s="98"/>
      <c r="AU143" s="98"/>
      <c r="AV143" s="91"/>
      <c r="AW143" s="91"/>
      <c r="AX143" s="155"/>
      <c r="AY143" s="155"/>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row>
    <row r="144" spans="1:84" ht="25.5" customHeight="1" x14ac:dyDescent="0.25">
      <c r="A144" s="45"/>
      <c r="B144" s="45"/>
      <c r="C144" s="45"/>
      <c r="D144" s="45"/>
      <c r="E144" s="47"/>
      <c r="F144" s="154"/>
      <c r="G144" s="45"/>
      <c r="H144" s="126"/>
      <c r="I144" s="126"/>
      <c r="J144" s="79"/>
      <c r="K144" s="45"/>
      <c r="L144" s="126"/>
      <c r="M144" s="91"/>
      <c r="N144" s="91"/>
      <c r="O144" s="91"/>
      <c r="P144" s="99"/>
      <c r="Q144" s="100"/>
      <c r="R144" s="79"/>
      <c r="S144" s="79"/>
      <c r="T144" s="79"/>
      <c r="U144" s="79"/>
      <c r="V144" s="79"/>
      <c r="W144" s="99"/>
      <c r="X144" s="99"/>
      <c r="Y144" s="99"/>
      <c r="Z144" s="98"/>
      <c r="AA144" s="98"/>
      <c r="AB144" s="86"/>
      <c r="AC144" s="96"/>
      <c r="AD144" s="86"/>
      <c r="AE144" s="96"/>
      <c r="AF144" s="96"/>
      <c r="AG144" s="87"/>
      <c r="AH144" s="87"/>
      <c r="AI144" s="97"/>
      <c r="AJ144" s="45"/>
      <c r="AK144" s="45"/>
      <c r="AL144" s="45"/>
      <c r="AM144" s="45"/>
      <c r="AN144" s="45"/>
      <c r="AO144" s="79"/>
      <c r="AP144" s="156"/>
      <c r="AQ144" s="156"/>
      <c r="AR144" s="90"/>
      <c r="AS144" s="45"/>
      <c r="AT144" s="98"/>
      <c r="AU144" s="98"/>
      <c r="AV144" s="91"/>
      <c r="AW144" s="91"/>
      <c r="AX144" s="155"/>
      <c r="AY144" s="155"/>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row>
    <row r="145" spans="1:84" ht="25.5" customHeight="1" x14ac:dyDescent="0.25">
      <c r="A145" s="45"/>
      <c r="B145" s="45"/>
      <c r="C145" s="45"/>
      <c r="D145" s="45"/>
      <c r="E145" s="47"/>
      <c r="F145" s="154"/>
      <c r="G145" s="45"/>
      <c r="H145" s="126"/>
      <c r="I145" s="126"/>
      <c r="J145" s="79"/>
      <c r="K145" s="45"/>
      <c r="L145" s="126"/>
      <c r="M145" s="91"/>
      <c r="N145" s="91"/>
      <c r="O145" s="91"/>
      <c r="P145" s="99"/>
      <c r="Q145" s="100"/>
      <c r="R145" s="79"/>
      <c r="S145" s="79"/>
      <c r="T145" s="79"/>
      <c r="U145" s="79"/>
      <c r="V145" s="79"/>
      <c r="W145" s="99"/>
      <c r="X145" s="99"/>
      <c r="Y145" s="99"/>
      <c r="Z145" s="98"/>
      <c r="AA145" s="98"/>
      <c r="AB145" s="86"/>
      <c r="AC145" s="96"/>
      <c r="AD145" s="86"/>
      <c r="AE145" s="96"/>
      <c r="AF145" s="96"/>
      <c r="AG145" s="87"/>
      <c r="AH145" s="87"/>
      <c r="AI145" s="97"/>
      <c r="AJ145" s="45"/>
      <c r="AK145" s="45"/>
      <c r="AL145" s="45"/>
      <c r="AM145" s="45"/>
      <c r="AN145" s="45"/>
      <c r="AO145" s="79"/>
      <c r="AP145" s="156"/>
      <c r="AQ145" s="156"/>
      <c r="AR145" s="90"/>
      <c r="AS145" s="45"/>
      <c r="AT145" s="98"/>
      <c r="AU145" s="98"/>
      <c r="AV145" s="91"/>
      <c r="AW145" s="91"/>
      <c r="AX145" s="155"/>
      <c r="AY145" s="155"/>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row>
    <row r="146" spans="1:84" ht="25.5" customHeight="1" x14ac:dyDescent="0.25">
      <c r="A146" s="45"/>
      <c r="B146" s="45"/>
      <c r="C146" s="45"/>
      <c r="D146" s="45"/>
      <c r="E146" s="47"/>
      <c r="F146" s="154"/>
      <c r="G146" s="45"/>
      <c r="H146" s="126"/>
      <c r="I146" s="126"/>
      <c r="J146" s="79"/>
      <c r="K146" s="45"/>
      <c r="L146" s="126"/>
      <c r="M146" s="91"/>
      <c r="N146" s="91"/>
      <c r="O146" s="91"/>
      <c r="P146" s="99"/>
      <c r="Q146" s="100"/>
      <c r="R146" s="79"/>
      <c r="S146" s="79"/>
      <c r="T146" s="79"/>
      <c r="U146" s="79"/>
      <c r="V146" s="79"/>
      <c r="W146" s="99"/>
      <c r="X146" s="99"/>
      <c r="Y146" s="99"/>
      <c r="Z146" s="98"/>
      <c r="AA146" s="98"/>
      <c r="AB146" s="86"/>
      <c r="AC146" s="96"/>
      <c r="AD146" s="86"/>
      <c r="AE146" s="96"/>
      <c r="AF146" s="96"/>
      <c r="AG146" s="87"/>
      <c r="AH146" s="87"/>
      <c r="AI146" s="97"/>
      <c r="AJ146" s="45"/>
      <c r="AK146" s="45"/>
      <c r="AL146" s="45"/>
      <c r="AM146" s="45"/>
      <c r="AN146" s="45"/>
      <c r="AO146" s="79"/>
      <c r="AP146" s="156"/>
      <c r="AQ146" s="156"/>
      <c r="AR146" s="90"/>
      <c r="AS146" s="45"/>
      <c r="AT146" s="98"/>
      <c r="AU146" s="98"/>
      <c r="AV146" s="91"/>
      <c r="AW146" s="91"/>
      <c r="AX146" s="155"/>
      <c r="AY146" s="155"/>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row>
    <row r="147" spans="1:84" ht="25.5" customHeight="1" x14ac:dyDescent="0.25">
      <c r="A147" s="45"/>
      <c r="B147" s="45"/>
      <c r="C147" s="45"/>
      <c r="D147" s="45"/>
      <c r="E147" s="47"/>
      <c r="F147" s="154"/>
      <c r="G147" s="45"/>
      <c r="H147" s="126"/>
      <c r="I147" s="126"/>
      <c r="J147" s="79"/>
      <c r="K147" s="45"/>
      <c r="L147" s="126"/>
      <c r="M147" s="91"/>
      <c r="N147" s="91"/>
      <c r="O147" s="91"/>
      <c r="P147" s="99"/>
      <c r="Q147" s="100"/>
      <c r="R147" s="79"/>
      <c r="S147" s="79"/>
      <c r="T147" s="79"/>
      <c r="U147" s="79"/>
      <c r="V147" s="79"/>
      <c r="W147" s="99"/>
      <c r="X147" s="99"/>
      <c r="Y147" s="99"/>
      <c r="Z147" s="98"/>
      <c r="AA147" s="98"/>
      <c r="AB147" s="86"/>
      <c r="AC147" s="96"/>
      <c r="AD147" s="86"/>
      <c r="AE147" s="96"/>
      <c r="AF147" s="96"/>
      <c r="AG147" s="87"/>
      <c r="AH147" s="87"/>
      <c r="AI147" s="97"/>
      <c r="AJ147" s="45"/>
      <c r="AK147" s="45"/>
      <c r="AL147" s="45"/>
      <c r="AM147" s="45"/>
      <c r="AN147" s="45"/>
      <c r="AO147" s="79"/>
      <c r="AP147" s="156"/>
      <c r="AQ147" s="156"/>
      <c r="AR147" s="90"/>
      <c r="AS147" s="45"/>
      <c r="AT147" s="98"/>
      <c r="AU147" s="98"/>
      <c r="AV147" s="91"/>
      <c r="AW147" s="91"/>
      <c r="AX147" s="155"/>
      <c r="AY147" s="155"/>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row>
    <row r="148" spans="1:84" ht="25.5" customHeight="1" x14ac:dyDescent="0.25">
      <c r="A148" s="45"/>
      <c r="B148" s="45"/>
      <c r="C148" s="45"/>
      <c r="D148" s="45"/>
      <c r="E148" s="47"/>
      <c r="F148" s="154"/>
      <c r="G148" s="45"/>
      <c r="H148" s="126"/>
      <c r="I148" s="126"/>
      <c r="J148" s="79"/>
      <c r="K148" s="45"/>
      <c r="L148" s="126"/>
      <c r="M148" s="91"/>
      <c r="N148" s="91"/>
      <c r="O148" s="91"/>
      <c r="P148" s="99"/>
      <c r="Q148" s="100"/>
      <c r="R148" s="79"/>
      <c r="S148" s="79"/>
      <c r="T148" s="79"/>
      <c r="U148" s="79"/>
      <c r="V148" s="79"/>
      <c r="W148" s="99"/>
      <c r="X148" s="99"/>
      <c r="Y148" s="99"/>
      <c r="Z148" s="98"/>
      <c r="AA148" s="98"/>
      <c r="AB148" s="86"/>
      <c r="AC148" s="96"/>
      <c r="AD148" s="86"/>
      <c r="AE148" s="96"/>
      <c r="AF148" s="96"/>
      <c r="AG148" s="87"/>
      <c r="AH148" s="87"/>
      <c r="AI148" s="97"/>
      <c r="AJ148" s="45"/>
      <c r="AK148" s="45"/>
      <c r="AL148" s="45"/>
      <c r="AM148" s="45"/>
      <c r="AN148" s="45"/>
      <c r="AO148" s="79"/>
      <c r="AP148" s="156"/>
      <c r="AQ148" s="156"/>
      <c r="AR148" s="90"/>
      <c r="AS148" s="45"/>
      <c r="AT148" s="98"/>
      <c r="AU148" s="98"/>
      <c r="AV148" s="91"/>
      <c r="AW148" s="91"/>
      <c r="AX148" s="155"/>
      <c r="AY148" s="155"/>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row>
    <row r="149" spans="1:84" ht="25.5" customHeight="1" x14ac:dyDescent="0.25">
      <c r="A149" s="45"/>
      <c r="B149" s="45"/>
      <c r="C149" s="45"/>
      <c r="D149" s="45"/>
      <c r="E149" s="47"/>
      <c r="F149" s="154"/>
      <c r="G149" s="45"/>
      <c r="H149" s="126"/>
      <c r="I149" s="126"/>
      <c r="J149" s="79"/>
      <c r="K149" s="45"/>
      <c r="L149" s="126"/>
      <c r="M149" s="91"/>
      <c r="N149" s="91"/>
      <c r="O149" s="91"/>
      <c r="P149" s="99"/>
      <c r="Q149" s="100"/>
      <c r="R149" s="79"/>
      <c r="S149" s="79"/>
      <c r="T149" s="79"/>
      <c r="U149" s="79"/>
      <c r="V149" s="79"/>
      <c r="W149" s="99"/>
      <c r="X149" s="99"/>
      <c r="Y149" s="99"/>
      <c r="Z149" s="98"/>
      <c r="AA149" s="98"/>
      <c r="AB149" s="86"/>
      <c r="AC149" s="96"/>
      <c r="AD149" s="86"/>
      <c r="AE149" s="96"/>
      <c r="AF149" s="96"/>
      <c r="AG149" s="87"/>
      <c r="AH149" s="87"/>
      <c r="AI149" s="97"/>
      <c r="AJ149" s="45"/>
      <c r="AK149" s="45"/>
      <c r="AL149" s="45"/>
      <c r="AM149" s="45"/>
      <c r="AN149" s="45"/>
      <c r="AO149" s="79"/>
      <c r="AP149" s="156"/>
      <c r="AQ149" s="156"/>
      <c r="AR149" s="90"/>
      <c r="AS149" s="45"/>
      <c r="AT149" s="98"/>
      <c r="AU149" s="98"/>
      <c r="AV149" s="91"/>
      <c r="AW149" s="91"/>
      <c r="AX149" s="155"/>
      <c r="AY149" s="155"/>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row>
    <row r="150" spans="1:84" ht="25.5" customHeight="1" x14ac:dyDescent="0.25">
      <c r="A150" s="45"/>
      <c r="B150" s="45"/>
      <c r="C150" s="45"/>
      <c r="D150" s="45"/>
      <c r="E150" s="47"/>
      <c r="F150" s="154"/>
      <c r="G150" s="45"/>
      <c r="H150" s="126"/>
      <c r="I150" s="126"/>
      <c r="J150" s="79"/>
      <c r="K150" s="45"/>
      <c r="L150" s="126"/>
      <c r="M150" s="91"/>
      <c r="N150" s="91"/>
      <c r="O150" s="91"/>
      <c r="P150" s="99"/>
      <c r="Q150" s="100"/>
      <c r="R150" s="79"/>
      <c r="S150" s="79"/>
      <c r="T150" s="79"/>
      <c r="U150" s="79"/>
      <c r="V150" s="79"/>
      <c r="W150" s="99"/>
      <c r="X150" s="99"/>
      <c r="Y150" s="99"/>
      <c r="Z150" s="98"/>
      <c r="AA150" s="98"/>
      <c r="AB150" s="86"/>
      <c r="AC150" s="96"/>
      <c r="AD150" s="86"/>
      <c r="AE150" s="96"/>
      <c r="AF150" s="96"/>
      <c r="AG150" s="87"/>
      <c r="AH150" s="87"/>
      <c r="AI150" s="97"/>
      <c r="AJ150" s="45"/>
      <c r="AK150" s="45"/>
      <c r="AL150" s="45"/>
      <c r="AM150" s="45"/>
      <c r="AN150" s="45"/>
      <c r="AO150" s="79"/>
      <c r="AP150" s="156"/>
      <c r="AQ150" s="156"/>
      <c r="AR150" s="90"/>
      <c r="AS150" s="45"/>
      <c r="AT150" s="98"/>
      <c r="AU150" s="98"/>
      <c r="AV150" s="91"/>
      <c r="AW150" s="91"/>
      <c r="AX150" s="155"/>
      <c r="AY150" s="155"/>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row>
    <row r="151" spans="1:84" ht="25.5" customHeight="1" x14ac:dyDescent="0.25">
      <c r="A151" s="45"/>
      <c r="B151" s="45"/>
      <c r="C151" s="45"/>
      <c r="D151" s="45"/>
      <c r="E151" s="47"/>
      <c r="F151" s="154"/>
      <c r="G151" s="45"/>
      <c r="H151" s="126"/>
      <c r="I151" s="126"/>
      <c r="J151" s="79"/>
      <c r="K151" s="45"/>
      <c r="L151" s="126"/>
      <c r="M151" s="91"/>
      <c r="N151" s="91"/>
      <c r="O151" s="91"/>
      <c r="P151" s="99"/>
      <c r="Q151" s="100"/>
      <c r="R151" s="79"/>
      <c r="S151" s="79"/>
      <c r="T151" s="79"/>
      <c r="U151" s="79"/>
      <c r="V151" s="79"/>
      <c r="W151" s="99"/>
      <c r="X151" s="99"/>
      <c r="Y151" s="99"/>
      <c r="Z151" s="98"/>
      <c r="AA151" s="98"/>
      <c r="AB151" s="86"/>
      <c r="AC151" s="96"/>
      <c r="AD151" s="86"/>
      <c r="AE151" s="96"/>
      <c r="AF151" s="96"/>
      <c r="AG151" s="87"/>
      <c r="AH151" s="87"/>
      <c r="AI151" s="97"/>
      <c r="AJ151" s="45"/>
      <c r="AK151" s="45"/>
      <c r="AL151" s="45"/>
      <c r="AM151" s="45"/>
      <c r="AN151" s="45"/>
      <c r="AO151" s="79"/>
      <c r="AP151" s="156"/>
      <c r="AQ151" s="156"/>
      <c r="AR151" s="90"/>
      <c r="AS151" s="45"/>
      <c r="AT151" s="98"/>
      <c r="AU151" s="98"/>
      <c r="AV151" s="91"/>
      <c r="AW151" s="91"/>
      <c r="AX151" s="155"/>
      <c r="AY151" s="155"/>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row>
    <row r="152" spans="1:84" ht="25.5" customHeight="1" x14ac:dyDescent="0.25">
      <c r="A152" s="45"/>
      <c r="B152" s="45"/>
      <c r="C152" s="45"/>
      <c r="D152" s="45"/>
      <c r="E152" s="47"/>
      <c r="F152" s="154"/>
      <c r="G152" s="45"/>
      <c r="H152" s="126"/>
      <c r="I152" s="126"/>
      <c r="J152" s="79"/>
      <c r="K152" s="45"/>
      <c r="L152" s="126"/>
      <c r="M152" s="91"/>
      <c r="N152" s="91"/>
      <c r="O152" s="91"/>
      <c r="P152" s="99"/>
      <c r="Q152" s="100"/>
      <c r="R152" s="79"/>
      <c r="S152" s="79"/>
      <c r="T152" s="79"/>
      <c r="U152" s="79"/>
      <c r="V152" s="79"/>
      <c r="W152" s="99"/>
      <c r="X152" s="99"/>
      <c r="Y152" s="99"/>
      <c r="Z152" s="98"/>
      <c r="AA152" s="98"/>
      <c r="AB152" s="86"/>
      <c r="AC152" s="96"/>
      <c r="AD152" s="86"/>
      <c r="AE152" s="96"/>
      <c r="AF152" s="96"/>
      <c r="AG152" s="87"/>
      <c r="AH152" s="87"/>
      <c r="AI152" s="97"/>
      <c r="AJ152" s="45"/>
      <c r="AK152" s="45"/>
      <c r="AL152" s="45"/>
      <c r="AM152" s="45"/>
      <c r="AN152" s="45"/>
      <c r="AO152" s="79"/>
      <c r="AP152" s="156"/>
      <c r="AQ152" s="156"/>
      <c r="AR152" s="90"/>
      <c r="AS152" s="45"/>
      <c r="AT152" s="98"/>
      <c r="AU152" s="98"/>
      <c r="AV152" s="91"/>
      <c r="AW152" s="91"/>
      <c r="AX152" s="155"/>
      <c r="AY152" s="155"/>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row>
    <row r="153" spans="1:84" ht="25.5" customHeight="1" x14ac:dyDescent="0.25">
      <c r="A153" s="45"/>
      <c r="B153" s="45"/>
      <c r="C153" s="45"/>
      <c r="D153" s="45"/>
      <c r="E153" s="47"/>
      <c r="F153" s="154"/>
      <c r="G153" s="45"/>
      <c r="H153" s="126"/>
      <c r="I153" s="126"/>
      <c r="J153" s="79"/>
      <c r="K153" s="45"/>
      <c r="L153" s="126"/>
      <c r="M153" s="91"/>
      <c r="N153" s="91"/>
      <c r="O153" s="91"/>
      <c r="P153" s="99"/>
      <c r="Q153" s="100"/>
      <c r="R153" s="79"/>
      <c r="S153" s="79"/>
      <c r="T153" s="79"/>
      <c r="U153" s="79"/>
      <c r="V153" s="79"/>
      <c r="W153" s="99"/>
      <c r="X153" s="99"/>
      <c r="Y153" s="99"/>
      <c r="Z153" s="98"/>
      <c r="AA153" s="98"/>
      <c r="AB153" s="86"/>
      <c r="AC153" s="96"/>
      <c r="AD153" s="86"/>
      <c r="AE153" s="96"/>
      <c r="AF153" s="96"/>
      <c r="AG153" s="87"/>
      <c r="AH153" s="87"/>
      <c r="AI153" s="97"/>
      <c r="AJ153" s="45"/>
      <c r="AK153" s="45"/>
      <c r="AL153" s="45"/>
      <c r="AM153" s="45"/>
      <c r="AN153" s="45"/>
      <c r="AO153" s="79"/>
      <c r="AP153" s="156"/>
      <c r="AQ153" s="156"/>
      <c r="AR153" s="90"/>
      <c r="AS153" s="45"/>
      <c r="AT153" s="98"/>
      <c r="AU153" s="98"/>
      <c r="AV153" s="91"/>
      <c r="AW153" s="91"/>
      <c r="AX153" s="155"/>
      <c r="AY153" s="155"/>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row>
    <row r="154" spans="1:84" ht="25.5" customHeight="1" x14ac:dyDescent="0.25">
      <c r="A154" s="45"/>
      <c r="B154" s="45"/>
      <c r="C154" s="45"/>
      <c r="D154" s="45"/>
      <c r="E154" s="47"/>
      <c r="F154" s="154"/>
      <c r="G154" s="45"/>
      <c r="H154" s="126"/>
      <c r="I154" s="126"/>
      <c r="J154" s="79"/>
      <c r="K154" s="45"/>
      <c r="L154" s="126"/>
      <c r="M154" s="91"/>
      <c r="N154" s="91"/>
      <c r="O154" s="91"/>
      <c r="P154" s="99"/>
      <c r="Q154" s="100"/>
      <c r="R154" s="79"/>
      <c r="S154" s="79"/>
      <c r="T154" s="79"/>
      <c r="U154" s="79"/>
      <c r="V154" s="79"/>
      <c r="W154" s="99"/>
      <c r="X154" s="99"/>
      <c r="Y154" s="99"/>
      <c r="Z154" s="98"/>
      <c r="AA154" s="98"/>
      <c r="AB154" s="86"/>
      <c r="AC154" s="96"/>
      <c r="AD154" s="86"/>
      <c r="AE154" s="96"/>
      <c r="AF154" s="96"/>
      <c r="AG154" s="87"/>
      <c r="AH154" s="87"/>
      <c r="AI154" s="97"/>
      <c r="AJ154" s="45"/>
      <c r="AK154" s="45"/>
      <c r="AL154" s="45"/>
      <c r="AM154" s="45"/>
      <c r="AN154" s="45"/>
      <c r="AO154" s="79"/>
      <c r="AP154" s="156"/>
      <c r="AQ154" s="156"/>
      <c r="AR154" s="90"/>
      <c r="AS154" s="45"/>
      <c r="AT154" s="98"/>
      <c r="AU154" s="98"/>
      <c r="AV154" s="91"/>
      <c r="AW154" s="91"/>
      <c r="AX154" s="155"/>
      <c r="AY154" s="155"/>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row>
    <row r="155" spans="1:84" ht="25.5" customHeight="1" x14ac:dyDescent="0.25">
      <c r="A155" s="45"/>
      <c r="B155" s="45"/>
      <c r="C155" s="45"/>
      <c r="D155" s="45"/>
      <c r="E155" s="47"/>
      <c r="F155" s="154"/>
      <c r="G155" s="45"/>
      <c r="H155" s="126"/>
      <c r="I155" s="126"/>
      <c r="J155" s="79"/>
      <c r="K155" s="45"/>
      <c r="L155" s="126"/>
      <c r="M155" s="91"/>
      <c r="N155" s="91"/>
      <c r="O155" s="91"/>
      <c r="P155" s="99"/>
      <c r="Q155" s="100"/>
      <c r="R155" s="79"/>
      <c r="S155" s="79"/>
      <c r="T155" s="79"/>
      <c r="U155" s="79"/>
      <c r="V155" s="79"/>
      <c r="W155" s="99"/>
      <c r="X155" s="99"/>
      <c r="Y155" s="99"/>
      <c r="Z155" s="98"/>
      <c r="AA155" s="98"/>
      <c r="AB155" s="86"/>
      <c r="AC155" s="96"/>
      <c r="AD155" s="86"/>
      <c r="AE155" s="96"/>
      <c r="AF155" s="96"/>
      <c r="AG155" s="87"/>
      <c r="AH155" s="87"/>
      <c r="AI155" s="97"/>
      <c r="AJ155" s="45"/>
      <c r="AK155" s="45"/>
      <c r="AL155" s="45"/>
      <c r="AM155" s="45"/>
      <c r="AN155" s="45"/>
      <c r="AO155" s="79"/>
      <c r="AP155" s="156"/>
      <c r="AQ155" s="156"/>
      <c r="AR155" s="90"/>
      <c r="AS155" s="45"/>
      <c r="AT155" s="98"/>
      <c r="AU155" s="98"/>
      <c r="AV155" s="91"/>
      <c r="AW155" s="91"/>
      <c r="AX155" s="155"/>
      <c r="AY155" s="155"/>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row>
    <row r="156" spans="1:84" ht="25.5" customHeight="1" x14ac:dyDescent="0.25">
      <c r="A156" s="45"/>
      <c r="B156" s="45"/>
      <c r="C156" s="45"/>
      <c r="D156" s="45"/>
      <c r="E156" s="47"/>
      <c r="F156" s="154"/>
      <c r="G156" s="45"/>
      <c r="H156" s="126"/>
      <c r="I156" s="126"/>
      <c r="J156" s="79"/>
      <c r="K156" s="45"/>
      <c r="L156" s="126"/>
      <c r="M156" s="91"/>
      <c r="N156" s="91"/>
      <c r="O156" s="91"/>
      <c r="P156" s="99"/>
      <c r="Q156" s="100"/>
      <c r="R156" s="79"/>
      <c r="S156" s="79"/>
      <c r="T156" s="79"/>
      <c r="U156" s="79"/>
      <c r="V156" s="79"/>
      <c r="W156" s="99"/>
      <c r="X156" s="99"/>
      <c r="Y156" s="99"/>
      <c r="Z156" s="98"/>
      <c r="AA156" s="98"/>
      <c r="AB156" s="86"/>
      <c r="AC156" s="96"/>
      <c r="AD156" s="86"/>
      <c r="AE156" s="96"/>
      <c r="AF156" s="96"/>
      <c r="AG156" s="87"/>
      <c r="AH156" s="87"/>
      <c r="AI156" s="97"/>
      <c r="AJ156" s="45"/>
      <c r="AK156" s="45"/>
      <c r="AL156" s="45"/>
      <c r="AM156" s="45"/>
      <c r="AN156" s="45"/>
      <c r="AO156" s="79"/>
      <c r="AP156" s="156"/>
      <c r="AQ156" s="156"/>
      <c r="AR156" s="90"/>
      <c r="AS156" s="45"/>
      <c r="AT156" s="98"/>
      <c r="AU156" s="98"/>
      <c r="AV156" s="91"/>
      <c r="AW156" s="91"/>
      <c r="AX156" s="155"/>
      <c r="AY156" s="155"/>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row>
    <row r="157" spans="1:84" ht="25.5" customHeight="1" x14ac:dyDescent="0.25">
      <c r="A157" s="45"/>
      <c r="B157" s="45"/>
      <c r="C157" s="45"/>
      <c r="D157" s="45"/>
      <c r="E157" s="47"/>
      <c r="F157" s="154"/>
      <c r="G157" s="45"/>
      <c r="H157" s="126"/>
      <c r="I157" s="126"/>
      <c r="J157" s="79"/>
      <c r="K157" s="45"/>
      <c r="L157" s="126"/>
      <c r="M157" s="91"/>
      <c r="N157" s="91"/>
      <c r="O157" s="91"/>
      <c r="P157" s="99"/>
      <c r="Q157" s="100"/>
      <c r="R157" s="79"/>
      <c r="S157" s="79"/>
      <c r="T157" s="79"/>
      <c r="U157" s="79"/>
      <c r="V157" s="79"/>
      <c r="W157" s="99"/>
      <c r="X157" s="99"/>
      <c r="Y157" s="99"/>
      <c r="Z157" s="98"/>
      <c r="AA157" s="98"/>
      <c r="AB157" s="86"/>
      <c r="AC157" s="96"/>
      <c r="AD157" s="86"/>
      <c r="AE157" s="96"/>
      <c r="AF157" s="96"/>
      <c r="AG157" s="87"/>
      <c r="AH157" s="87"/>
      <c r="AI157" s="97"/>
      <c r="AJ157" s="45"/>
      <c r="AK157" s="45"/>
      <c r="AL157" s="45"/>
      <c r="AM157" s="45"/>
      <c r="AN157" s="45"/>
      <c r="AO157" s="79"/>
      <c r="AP157" s="156"/>
      <c r="AQ157" s="156"/>
      <c r="AR157" s="90"/>
      <c r="AS157" s="45"/>
      <c r="AT157" s="98"/>
      <c r="AU157" s="98"/>
      <c r="AV157" s="91"/>
      <c r="AW157" s="91"/>
      <c r="AX157" s="155"/>
      <c r="AY157" s="155"/>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row>
    <row r="158" spans="1:84" ht="25.5" customHeight="1" x14ac:dyDescent="0.25">
      <c r="A158" s="45"/>
      <c r="B158" s="45"/>
      <c r="C158" s="45"/>
      <c r="D158" s="45"/>
      <c r="E158" s="47"/>
      <c r="F158" s="154"/>
      <c r="G158" s="45"/>
      <c r="H158" s="126"/>
      <c r="I158" s="126"/>
      <c r="J158" s="79"/>
      <c r="K158" s="45"/>
      <c r="L158" s="126"/>
      <c r="M158" s="91"/>
      <c r="N158" s="91"/>
      <c r="O158" s="91"/>
      <c r="P158" s="99"/>
      <c r="Q158" s="100"/>
      <c r="R158" s="79"/>
      <c r="S158" s="79"/>
      <c r="T158" s="79"/>
      <c r="U158" s="79"/>
      <c r="V158" s="79"/>
      <c r="W158" s="99"/>
      <c r="X158" s="99"/>
      <c r="Y158" s="99"/>
      <c r="Z158" s="98"/>
      <c r="AA158" s="98"/>
      <c r="AB158" s="86"/>
      <c r="AC158" s="96"/>
      <c r="AD158" s="86"/>
      <c r="AE158" s="96"/>
      <c r="AF158" s="96"/>
      <c r="AG158" s="87"/>
      <c r="AH158" s="87"/>
      <c r="AI158" s="97"/>
      <c r="AJ158" s="45"/>
      <c r="AK158" s="45"/>
      <c r="AL158" s="45"/>
      <c r="AM158" s="45"/>
      <c r="AN158" s="45"/>
      <c r="AO158" s="79"/>
      <c r="AP158" s="156"/>
      <c r="AQ158" s="156"/>
      <c r="AR158" s="90"/>
      <c r="AS158" s="45"/>
      <c r="AT158" s="98"/>
      <c r="AU158" s="98"/>
      <c r="AV158" s="91"/>
      <c r="AW158" s="91"/>
      <c r="AX158" s="155"/>
      <c r="AY158" s="155"/>
      <c r="AZ158" s="152"/>
      <c r="BA158" s="152"/>
      <c r="BB158" s="152"/>
      <c r="BC158" s="152"/>
      <c r="BD158" s="152"/>
      <c r="BE158" s="152"/>
      <c r="BF158" s="152"/>
      <c r="BG158" s="152"/>
      <c r="BH158" s="152"/>
      <c r="BI158" s="152"/>
      <c r="BJ158" s="152"/>
      <c r="BK158" s="152"/>
      <c r="BL158" s="152"/>
      <c r="BM158" s="152"/>
      <c r="BN158" s="152"/>
      <c r="BO158" s="152"/>
      <c r="BP158" s="152"/>
      <c r="BQ158" s="152"/>
      <c r="BR158" s="152"/>
      <c r="BS158" s="152"/>
      <c r="BT158" s="152"/>
      <c r="BU158" s="152"/>
      <c r="BV158" s="152"/>
      <c r="BW158" s="152"/>
      <c r="BX158" s="152"/>
      <c r="BY158" s="152"/>
      <c r="BZ158" s="152"/>
      <c r="CA158" s="152"/>
      <c r="CB158" s="152"/>
      <c r="CC158" s="152"/>
      <c r="CD158" s="152"/>
      <c r="CE158" s="152"/>
      <c r="CF158" s="152"/>
    </row>
    <row r="159" spans="1:84" ht="25.5" customHeight="1" x14ac:dyDescent="0.25">
      <c r="A159" s="45"/>
      <c r="B159" s="45"/>
      <c r="C159" s="45"/>
      <c r="D159" s="45"/>
      <c r="E159" s="47"/>
      <c r="F159" s="154"/>
      <c r="G159" s="45"/>
      <c r="H159" s="126"/>
      <c r="I159" s="126"/>
      <c r="J159" s="79"/>
      <c r="K159" s="45"/>
      <c r="L159" s="126"/>
      <c r="M159" s="91"/>
      <c r="N159" s="91"/>
      <c r="O159" s="91"/>
      <c r="P159" s="99"/>
      <c r="Q159" s="100"/>
      <c r="R159" s="79"/>
      <c r="S159" s="79"/>
      <c r="T159" s="79"/>
      <c r="U159" s="79"/>
      <c r="V159" s="79"/>
      <c r="W159" s="99"/>
      <c r="X159" s="99"/>
      <c r="Y159" s="99"/>
      <c r="Z159" s="98"/>
      <c r="AA159" s="98"/>
      <c r="AB159" s="86"/>
      <c r="AC159" s="96"/>
      <c r="AD159" s="86"/>
      <c r="AE159" s="96"/>
      <c r="AF159" s="96"/>
      <c r="AG159" s="87"/>
      <c r="AH159" s="87"/>
      <c r="AI159" s="97"/>
      <c r="AJ159" s="45"/>
      <c r="AK159" s="45"/>
      <c r="AL159" s="45"/>
      <c r="AM159" s="45"/>
      <c r="AN159" s="45"/>
      <c r="AO159" s="79"/>
      <c r="AP159" s="156"/>
      <c r="AQ159" s="156"/>
      <c r="AR159" s="90"/>
      <c r="AS159" s="45"/>
      <c r="AT159" s="98"/>
      <c r="AU159" s="98"/>
      <c r="AV159" s="91"/>
      <c r="AW159" s="91"/>
      <c r="AX159" s="155"/>
      <c r="AY159" s="155"/>
      <c r="AZ159" s="152"/>
      <c r="BA159" s="152"/>
      <c r="BB159" s="152"/>
      <c r="BC159" s="152"/>
      <c r="BD159" s="152"/>
      <c r="BE159" s="152"/>
      <c r="BF159" s="152"/>
      <c r="BG159" s="152"/>
      <c r="BH159" s="152"/>
      <c r="BI159" s="152"/>
      <c r="BJ159" s="152"/>
      <c r="BK159" s="152"/>
      <c r="BL159" s="152"/>
      <c r="BM159" s="152"/>
      <c r="BN159" s="152"/>
      <c r="BO159" s="152"/>
      <c r="BP159" s="152"/>
      <c r="BQ159" s="152"/>
      <c r="BR159" s="152"/>
      <c r="BS159" s="152"/>
      <c r="BT159" s="152"/>
      <c r="BU159" s="152"/>
      <c r="BV159" s="152"/>
      <c r="BW159" s="152"/>
      <c r="BX159" s="152"/>
      <c r="BY159" s="152"/>
      <c r="BZ159" s="152"/>
      <c r="CA159" s="152"/>
      <c r="CB159" s="152"/>
      <c r="CC159" s="152"/>
      <c r="CD159" s="152"/>
      <c r="CE159" s="152"/>
      <c r="CF159" s="152"/>
    </row>
    <row r="160" spans="1:84" ht="25.5" customHeight="1" x14ac:dyDescent="0.25">
      <c r="A160" s="45"/>
      <c r="B160" s="45"/>
      <c r="C160" s="45"/>
      <c r="D160" s="45"/>
      <c r="E160" s="47"/>
      <c r="F160" s="154"/>
      <c r="G160" s="45"/>
      <c r="H160" s="126"/>
      <c r="I160" s="126"/>
      <c r="J160" s="79"/>
      <c r="K160" s="45"/>
      <c r="L160" s="126"/>
      <c r="M160" s="91"/>
      <c r="N160" s="91"/>
      <c r="O160" s="91"/>
      <c r="P160" s="99"/>
      <c r="Q160" s="100"/>
      <c r="R160" s="79"/>
      <c r="S160" s="79"/>
      <c r="T160" s="79"/>
      <c r="U160" s="79"/>
      <c r="V160" s="79"/>
      <c r="W160" s="99"/>
      <c r="X160" s="99"/>
      <c r="Y160" s="99"/>
      <c r="Z160" s="98"/>
      <c r="AA160" s="98"/>
      <c r="AB160" s="86"/>
      <c r="AC160" s="96"/>
      <c r="AD160" s="86"/>
      <c r="AE160" s="96"/>
      <c r="AF160" s="96"/>
      <c r="AG160" s="87"/>
      <c r="AH160" s="87"/>
      <c r="AI160" s="97"/>
      <c r="AJ160" s="45"/>
      <c r="AK160" s="45"/>
      <c r="AL160" s="45"/>
      <c r="AM160" s="45"/>
      <c r="AN160" s="45"/>
      <c r="AO160" s="79"/>
      <c r="AP160" s="156"/>
      <c r="AQ160" s="156"/>
      <c r="AR160" s="90"/>
      <c r="AS160" s="45"/>
      <c r="AT160" s="98"/>
      <c r="AU160" s="98"/>
      <c r="AV160" s="91"/>
      <c r="AW160" s="91"/>
      <c r="AX160" s="155"/>
      <c r="AY160" s="155"/>
      <c r="AZ160" s="152"/>
      <c r="BA160" s="152"/>
      <c r="BB160" s="152"/>
      <c r="BC160" s="152"/>
      <c r="BD160" s="152"/>
      <c r="BE160" s="152"/>
      <c r="BF160" s="152"/>
      <c r="BG160" s="152"/>
      <c r="BH160" s="152"/>
      <c r="BI160" s="152"/>
      <c r="BJ160" s="152"/>
      <c r="BK160" s="152"/>
      <c r="BL160" s="152"/>
      <c r="BM160" s="152"/>
      <c r="BN160" s="152"/>
      <c r="BO160" s="152"/>
      <c r="BP160" s="152"/>
      <c r="BQ160" s="152"/>
      <c r="BR160" s="152"/>
      <c r="BS160" s="152"/>
      <c r="BT160" s="152"/>
      <c r="BU160" s="152"/>
      <c r="BV160" s="152"/>
      <c r="BW160" s="152"/>
      <c r="BX160" s="152"/>
      <c r="BY160" s="152"/>
      <c r="BZ160" s="152"/>
      <c r="CA160" s="152"/>
      <c r="CB160" s="152"/>
      <c r="CC160" s="152"/>
      <c r="CD160" s="152"/>
      <c r="CE160" s="152"/>
      <c r="CF160" s="152"/>
    </row>
    <row r="161" spans="1:84" ht="25.5" customHeight="1" x14ac:dyDescent="0.25">
      <c r="A161" s="45"/>
      <c r="B161" s="45"/>
      <c r="C161" s="45"/>
      <c r="D161" s="45"/>
      <c r="E161" s="47"/>
      <c r="F161" s="154"/>
      <c r="G161" s="45"/>
      <c r="H161" s="126"/>
      <c r="I161" s="126"/>
      <c r="J161" s="79"/>
      <c r="K161" s="45"/>
      <c r="L161" s="126"/>
      <c r="M161" s="91"/>
      <c r="N161" s="91"/>
      <c r="O161" s="91"/>
      <c r="P161" s="99"/>
      <c r="Q161" s="100"/>
      <c r="R161" s="79"/>
      <c r="S161" s="79"/>
      <c r="T161" s="79"/>
      <c r="U161" s="79"/>
      <c r="V161" s="79"/>
      <c r="W161" s="99"/>
      <c r="X161" s="99"/>
      <c r="Y161" s="99"/>
      <c r="Z161" s="98"/>
      <c r="AA161" s="98"/>
      <c r="AB161" s="86"/>
      <c r="AC161" s="96"/>
      <c r="AD161" s="86"/>
      <c r="AE161" s="96"/>
      <c r="AF161" s="96"/>
      <c r="AG161" s="87"/>
      <c r="AH161" s="87"/>
      <c r="AI161" s="97"/>
      <c r="AJ161" s="45"/>
      <c r="AK161" s="45"/>
      <c r="AL161" s="45"/>
      <c r="AM161" s="45"/>
      <c r="AN161" s="45"/>
      <c r="AO161" s="79"/>
      <c r="AP161" s="156"/>
      <c r="AQ161" s="156"/>
      <c r="AR161" s="90"/>
      <c r="AS161" s="45"/>
      <c r="AT161" s="98"/>
      <c r="AU161" s="98"/>
      <c r="AV161" s="91"/>
      <c r="AW161" s="91"/>
      <c r="AX161" s="155"/>
      <c r="AY161" s="155"/>
      <c r="AZ161" s="152"/>
      <c r="BA161" s="152"/>
      <c r="BB161" s="152"/>
      <c r="BC161" s="152"/>
      <c r="BD161" s="152"/>
      <c r="BE161" s="152"/>
      <c r="BF161" s="152"/>
      <c r="BG161" s="152"/>
      <c r="BH161" s="152"/>
      <c r="BI161" s="152"/>
      <c r="BJ161" s="152"/>
      <c r="BK161" s="152"/>
      <c r="BL161" s="152"/>
      <c r="BM161" s="152"/>
      <c r="BN161" s="152"/>
      <c r="BO161" s="152"/>
      <c r="BP161" s="152"/>
      <c r="BQ161" s="152"/>
      <c r="BR161" s="152"/>
      <c r="BS161" s="152"/>
      <c r="BT161" s="152"/>
      <c r="BU161" s="152"/>
      <c r="BV161" s="152"/>
      <c r="BW161" s="152"/>
      <c r="BX161" s="152"/>
      <c r="BY161" s="152"/>
      <c r="BZ161" s="152"/>
      <c r="CA161" s="152"/>
      <c r="CB161" s="152"/>
      <c r="CC161" s="152"/>
      <c r="CD161" s="152"/>
      <c r="CE161" s="152"/>
      <c r="CF161" s="152"/>
    </row>
    <row r="162" spans="1:84" ht="25.5" customHeight="1" x14ac:dyDescent="0.25">
      <c r="A162" s="45"/>
      <c r="B162" s="45"/>
      <c r="C162" s="45"/>
      <c r="D162" s="45"/>
      <c r="E162" s="47"/>
      <c r="F162" s="154"/>
      <c r="G162" s="45"/>
      <c r="H162" s="126"/>
      <c r="I162" s="126"/>
      <c r="J162" s="79"/>
      <c r="K162" s="45"/>
      <c r="L162" s="126"/>
      <c r="M162" s="91"/>
      <c r="N162" s="91"/>
      <c r="O162" s="91"/>
      <c r="P162" s="99"/>
      <c r="Q162" s="100"/>
      <c r="R162" s="79"/>
      <c r="S162" s="79"/>
      <c r="T162" s="79"/>
      <c r="U162" s="79"/>
      <c r="V162" s="79"/>
      <c r="W162" s="99"/>
      <c r="X162" s="99"/>
      <c r="Y162" s="99"/>
      <c r="Z162" s="98"/>
      <c r="AA162" s="98"/>
      <c r="AB162" s="86"/>
      <c r="AC162" s="96"/>
      <c r="AD162" s="86"/>
      <c r="AE162" s="96"/>
      <c r="AF162" s="96"/>
      <c r="AG162" s="87"/>
      <c r="AH162" s="87"/>
      <c r="AI162" s="97"/>
      <c r="AJ162" s="45"/>
      <c r="AK162" s="45"/>
      <c r="AL162" s="45"/>
      <c r="AM162" s="45"/>
      <c r="AN162" s="45"/>
      <c r="AO162" s="79"/>
      <c r="AP162" s="156"/>
      <c r="AQ162" s="156"/>
      <c r="AR162" s="90"/>
      <c r="AS162" s="45"/>
      <c r="AT162" s="98"/>
      <c r="AU162" s="98"/>
      <c r="AV162" s="91"/>
      <c r="AW162" s="91"/>
      <c r="AX162" s="155"/>
      <c r="AY162" s="155"/>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row>
    <row r="163" spans="1:84" ht="25.5" customHeight="1" x14ac:dyDescent="0.25">
      <c r="A163" s="45"/>
      <c r="B163" s="45"/>
      <c r="C163" s="45"/>
      <c r="D163" s="45"/>
      <c r="E163" s="47"/>
      <c r="F163" s="154"/>
      <c r="G163" s="45"/>
      <c r="H163" s="126"/>
      <c r="I163" s="126"/>
      <c r="J163" s="79"/>
      <c r="K163" s="45"/>
      <c r="L163" s="126"/>
      <c r="M163" s="91"/>
      <c r="N163" s="91"/>
      <c r="O163" s="91"/>
      <c r="P163" s="99"/>
      <c r="Q163" s="100"/>
      <c r="R163" s="79"/>
      <c r="S163" s="79"/>
      <c r="T163" s="79"/>
      <c r="U163" s="79"/>
      <c r="V163" s="79"/>
      <c r="W163" s="99"/>
      <c r="X163" s="99"/>
      <c r="Y163" s="99"/>
      <c r="Z163" s="98"/>
      <c r="AA163" s="98"/>
      <c r="AB163" s="86"/>
      <c r="AC163" s="96"/>
      <c r="AD163" s="86"/>
      <c r="AE163" s="96"/>
      <c r="AF163" s="96"/>
      <c r="AG163" s="87"/>
      <c r="AH163" s="87"/>
      <c r="AI163" s="97"/>
      <c r="AJ163" s="45"/>
      <c r="AK163" s="45"/>
      <c r="AL163" s="45"/>
      <c r="AM163" s="45"/>
      <c r="AN163" s="45"/>
      <c r="AO163" s="79"/>
      <c r="AP163" s="156"/>
      <c r="AQ163" s="156"/>
      <c r="AR163" s="90"/>
      <c r="AS163" s="45"/>
      <c r="AT163" s="98"/>
      <c r="AU163" s="98"/>
      <c r="AV163" s="91"/>
      <c r="AW163" s="91"/>
      <c r="AX163" s="155"/>
      <c r="AY163" s="155"/>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row>
    <row r="164" spans="1:84" ht="25.5" customHeight="1" x14ac:dyDescent="0.25">
      <c r="A164" s="45"/>
      <c r="B164" s="45"/>
      <c r="C164" s="45"/>
      <c r="D164" s="45"/>
      <c r="E164" s="47"/>
      <c r="F164" s="154"/>
      <c r="G164" s="45"/>
      <c r="H164" s="126"/>
      <c r="I164" s="126"/>
      <c r="J164" s="79"/>
      <c r="K164" s="45"/>
      <c r="L164" s="126"/>
      <c r="M164" s="91"/>
      <c r="N164" s="91"/>
      <c r="O164" s="91"/>
      <c r="P164" s="99"/>
      <c r="Q164" s="100"/>
      <c r="R164" s="79"/>
      <c r="S164" s="79"/>
      <c r="T164" s="79"/>
      <c r="U164" s="79"/>
      <c r="V164" s="79"/>
      <c r="W164" s="99"/>
      <c r="X164" s="99"/>
      <c r="Y164" s="99"/>
      <c r="Z164" s="98"/>
      <c r="AA164" s="98"/>
      <c r="AB164" s="86"/>
      <c r="AC164" s="96"/>
      <c r="AD164" s="86"/>
      <c r="AE164" s="96"/>
      <c r="AF164" s="96"/>
      <c r="AG164" s="87"/>
      <c r="AH164" s="87"/>
      <c r="AI164" s="97"/>
      <c r="AJ164" s="45"/>
      <c r="AK164" s="45"/>
      <c r="AL164" s="45"/>
      <c r="AM164" s="45"/>
      <c r="AN164" s="45"/>
      <c r="AO164" s="79"/>
      <c r="AP164" s="156"/>
      <c r="AQ164" s="156"/>
      <c r="AR164" s="90"/>
      <c r="AS164" s="45"/>
      <c r="AT164" s="98"/>
      <c r="AU164" s="98"/>
      <c r="AV164" s="91"/>
      <c r="AW164" s="91"/>
      <c r="AX164" s="155"/>
      <c r="AY164" s="155"/>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row>
    <row r="165" spans="1:84" ht="25.5" customHeight="1" x14ac:dyDescent="0.25">
      <c r="A165" s="45"/>
      <c r="B165" s="45"/>
      <c r="C165" s="45"/>
      <c r="D165" s="45"/>
      <c r="E165" s="47"/>
      <c r="F165" s="154"/>
      <c r="G165" s="45"/>
      <c r="H165" s="126"/>
      <c r="I165" s="126"/>
      <c r="J165" s="79"/>
      <c r="K165" s="45"/>
      <c r="L165" s="126"/>
      <c r="M165" s="91"/>
      <c r="N165" s="91"/>
      <c r="O165" s="91"/>
      <c r="P165" s="99"/>
      <c r="Q165" s="100"/>
      <c r="R165" s="79"/>
      <c r="S165" s="79"/>
      <c r="T165" s="79"/>
      <c r="U165" s="79"/>
      <c r="V165" s="79"/>
      <c r="W165" s="99"/>
      <c r="X165" s="99"/>
      <c r="Y165" s="99"/>
      <c r="Z165" s="98"/>
      <c r="AA165" s="98"/>
      <c r="AB165" s="86"/>
      <c r="AC165" s="96"/>
      <c r="AD165" s="86"/>
      <c r="AE165" s="96"/>
      <c r="AF165" s="96"/>
      <c r="AG165" s="87"/>
      <c r="AH165" s="87"/>
      <c r="AI165" s="97"/>
      <c r="AJ165" s="45"/>
      <c r="AK165" s="45"/>
      <c r="AL165" s="45"/>
      <c r="AM165" s="45"/>
      <c r="AN165" s="45"/>
      <c r="AO165" s="79"/>
      <c r="AP165" s="156"/>
      <c r="AQ165" s="156"/>
      <c r="AR165" s="90"/>
      <c r="AS165" s="45"/>
      <c r="AT165" s="98"/>
      <c r="AU165" s="98"/>
      <c r="AV165" s="91"/>
      <c r="AW165" s="91"/>
      <c r="AX165" s="155"/>
      <c r="AY165" s="155"/>
      <c r="AZ165" s="152"/>
      <c r="BA165" s="152"/>
      <c r="BB165" s="152"/>
      <c r="BC165" s="152"/>
      <c r="BD165" s="152"/>
      <c r="BE165" s="152"/>
      <c r="BF165" s="152"/>
      <c r="BG165" s="152"/>
      <c r="BH165" s="152"/>
      <c r="BI165" s="152"/>
      <c r="BJ165" s="152"/>
      <c r="BK165" s="152"/>
      <c r="BL165" s="152"/>
      <c r="BM165" s="152"/>
      <c r="BN165" s="152"/>
      <c r="BO165" s="152"/>
      <c r="BP165" s="152"/>
      <c r="BQ165" s="152"/>
      <c r="BR165" s="152"/>
      <c r="BS165" s="152"/>
      <c r="BT165" s="152"/>
      <c r="BU165" s="152"/>
      <c r="BV165" s="152"/>
      <c r="BW165" s="152"/>
      <c r="BX165" s="152"/>
      <c r="BY165" s="152"/>
      <c r="BZ165" s="152"/>
      <c r="CA165" s="152"/>
      <c r="CB165" s="152"/>
      <c r="CC165" s="152"/>
      <c r="CD165" s="152"/>
      <c r="CE165" s="152"/>
      <c r="CF165" s="152"/>
    </row>
    <row r="166" spans="1:84" ht="25.5" customHeight="1" x14ac:dyDescent="0.25">
      <c r="A166" s="45"/>
      <c r="B166" s="45"/>
      <c r="C166" s="45"/>
      <c r="D166" s="45"/>
      <c r="E166" s="47"/>
      <c r="F166" s="154"/>
      <c r="G166" s="45"/>
      <c r="H166" s="126"/>
      <c r="I166" s="126"/>
      <c r="J166" s="79"/>
      <c r="K166" s="45"/>
      <c r="L166" s="126"/>
      <c r="M166" s="91"/>
      <c r="N166" s="91"/>
      <c r="O166" s="91"/>
      <c r="P166" s="99"/>
      <c r="Q166" s="100"/>
      <c r="R166" s="79"/>
      <c r="S166" s="79"/>
      <c r="T166" s="79"/>
      <c r="U166" s="79"/>
      <c r="V166" s="79"/>
      <c r="W166" s="99"/>
      <c r="X166" s="99"/>
      <c r="Y166" s="99"/>
      <c r="Z166" s="98"/>
      <c r="AA166" s="98"/>
      <c r="AB166" s="86"/>
      <c r="AC166" s="96"/>
      <c r="AD166" s="86"/>
      <c r="AE166" s="96"/>
      <c r="AF166" s="96"/>
      <c r="AG166" s="87"/>
      <c r="AH166" s="87"/>
      <c r="AI166" s="97"/>
      <c r="AJ166" s="45"/>
      <c r="AK166" s="45"/>
      <c r="AL166" s="45"/>
      <c r="AM166" s="45"/>
      <c r="AN166" s="45"/>
      <c r="AO166" s="79"/>
      <c r="AP166" s="156"/>
      <c r="AQ166" s="156"/>
      <c r="AR166" s="90"/>
      <c r="AS166" s="45"/>
      <c r="AT166" s="98"/>
      <c r="AU166" s="98"/>
      <c r="AV166" s="91"/>
      <c r="AW166" s="91"/>
      <c r="AX166" s="155"/>
      <c r="AY166" s="155"/>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row>
    <row r="167" spans="1:84" ht="25.5" customHeight="1" x14ac:dyDescent="0.25">
      <c r="A167" s="45"/>
      <c r="B167" s="45"/>
      <c r="C167" s="45"/>
      <c r="D167" s="45"/>
      <c r="E167" s="47"/>
      <c r="F167" s="154"/>
      <c r="G167" s="45"/>
      <c r="H167" s="126"/>
      <c r="I167" s="126"/>
      <c r="J167" s="79"/>
      <c r="K167" s="45"/>
      <c r="L167" s="126"/>
      <c r="M167" s="91"/>
      <c r="N167" s="91"/>
      <c r="O167" s="91"/>
      <c r="P167" s="99"/>
      <c r="Q167" s="100"/>
      <c r="R167" s="79"/>
      <c r="S167" s="79"/>
      <c r="T167" s="79"/>
      <c r="U167" s="79"/>
      <c r="V167" s="79"/>
      <c r="W167" s="99"/>
      <c r="X167" s="99"/>
      <c r="Y167" s="99"/>
      <c r="Z167" s="98"/>
      <c r="AA167" s="98"/>
      <c r="AB167" s="86"/>
      <c r="AC167" s="96"/>
      <c r="AD167" s="86"/>
      <c r="AE167" s="96"/>
      <c r="AF167" s="96"/>
      <c r="AG167" s="87"/>
      <c r="AH167" s="87"/>
      <c r="AI167" s="97"/>
      <c r="AJ167" s="45"/>
      <c r="AK167" s="45"/>
      <c r="AL167" s="45"/>
      <c r="AM167" s="45"/>
      <c r="AN167" s="45"/>
      <c r="AO167" s="79"/>
      <c r="AP167" s="156"/>
      <c r="AQ167" s="156"/>
      <c r="AR167" s="90"/>
      <c r="AS167" s="45"/>
      <c r="AT167" s="98"/>
      <c r="AU167" s="98"/>
      <c r="AV167" s="91"/>
      <c r="AW167" s="91"/>
      <c r="AX167" s="155"/>
      <c r="AY167" s="155"/>
      <c r="AZ167" s="152"/>
      <c r="BA167" s="152"/>
      <c r="BB167" s="152"/>
      <c r="BC167" s="152"/>
      <c r="BD167" s="152"/>
      <c r="BE167" s="152"/>
      <c r="BF167" s="152"/>
      <c r="BG167" s="152"/>
      <c r="BH167" s="152"/>
      <c r="BI167" s="152"/>
      <c r="BJ167" s="152"/>
      <c r="BK167" s="152"/>
      <c r="BL167" s="152"/>
      <c r="BM167" s="152"/>
      <c r="BN167" s="152"/>
      <c r="BO167" s="152"/>
      <c r="BP167" s="152"/>
      <c r="BQ167" s="152"/>
      <c r="BR167" s="152"/>
      <c r="BS167" s="152"/>
      <c r="BT167" s="152"/>
      <c r="BU167" s="152"/>
      <c r="BV167" s="152"/>
      <c r="BW167" s="152"/>
      <c r="BX167" s="152"/>
      <c r="BY167" s="152"/>
      <c r="BZ167" s="152"/>
      <c r="CA167" s="152"/>
      <c r="CB167" s="152"/>
      <c r="CC167" s="152"/>
      <c r="CD167" s="152"/>
      <c r="CE167" s="152"/>
      <c r="CF167" s="152"/>
    </row>
    <row r="168" spans="1:84" ht="25.5" customHeight="1" x14ac:dyDescent="0.25">
      <c r="A168" s="45"/>
      <c r="B168" s="45"/>
      <c r="C168" s="45"/>
      <c r="D168" s="45"/>
      <c r="E168" s="47"/>
      <c r="F168" s="154"/>
      <c r="G168" s="45"/>
      <c r="H168" s="126"/>
      <c r="I168" s="126"/>
      <c r="J168" s="79"/>
      <c r="K168" s="45"/>
      <c r="L168" s="126"/>
      <c r="M168" s="91"/>
      <c r="N168" s="91"/>
      <c r="O168" s="91"/>
      <c r="P168" s="99"/>
      <c r="Q168" s="100"/>
      <c r="R168" s="79"/>
      <c r="S168" s="79"/>
      <c r="T168" s="79"/>
      <c r="U168" s="79"/>
      <c r="V168" s="79"/>
      <c r="W168" s="99"/>
      <c r="X168" s="99"/>
      <c r="Y168" s="99"/>
      <c r="Z168" s="98"/>
      <c r="AA168" s="98"/>
      <c r="AB168" s="86"/>
      <c r="AC168" s="96"/>
      <c r="AD168" s="86"/>
      <c r="AE168" s="96"/>
      <c r="AF168" s="96"/>
      <c r="AG168" s="87"/>
      <c r="AH168" s="87"/>
      <c r="AI168" s="97"/>
      <c r="AJ168" s="45"/>
      <c r="AK168" s="45"/>
      <c r="AL168" s="45"/>
      <c r="AM168" s="45"/>
      <c r="AN168" s="45"/>
      <c r="AO168" s="79"/>
      <c r="AP168" s="156"/>
      <c r="AQ168" s="156"/>
      <c r="AR168" s="90"/>
      <c r="AS168" s="45"/>
      <c r="AT168" s="98"/>
      <c r="AU168" s="98"/>
      <c r="AV168" s="91"/>
      <c r="AW168" s="91"/>
      <c r="AX168" s="155"/>
      <c r="AY168" s="155"/>
      <c r="AZ168" s="152"/>
      <c r="BA168" s="152"/>
      <c r="BB168" s="152"/>
      <c r="BC168" s="152"/>
      <c r="BD168" s="152"/>
      <c r="BE168" s="152"/>
      <c r="BF168" s="152"/>
      <c r="BG168" s="152"/>
      <c r="BH168" s="152"/>
      <c r="BI168" s="152"/>
      <c r="BJ168" s="152"/>
      <c r="BK168" s="152"/>
      <c r="BL168" s="152"/>
      <c r="BM168" s="152"/>
      <c r="BN168" s="152"/>
      <c r="BO168" s="152"/>
      <c r="BP168" s="152"/>
      <c r="BQ168" s="152"/>
      <c r="BR168" s="152"/>
      <c r="BS168" s="152"/>
      <c r="BT168" s="152"/>
      <c r="BU168" s="152"/>
      <c r="BV168" s="152"/>
      <c r="BW168" s="152"/>
      <c r="BX168" s="152"/>
      <c r="BY168" s="152"/>
      <c r="BZ168" s="152"/>
      <c r="CA168" s="152"/>
      <c r="CB168" s="152"/>
      <c r="CC168" s="152"/>
      <c r="CD168" s="152"/>
      <c r="CE168" s="152"/>
      <c r="CF168" s="152"/>
    </row>
    <row r="169" spans="1:84" ht="25.5" customHeight="1" x14ac:dyDescent="0.25">
      <c r="A169" s="45"/>
      <c r="B169" s="45"/>
      <c r="C169" s="45"/>
      <c r="D169" s="45"/>
      <c r="E169" s="47"/>
      <c r="F169" s="154"/>
      <c r="G169" s="45"/>
      <c r="H169" s="126"/>
      <c r="I169" s="126"/>
      <c r="J169" s="79"/>
      <c r="K169" s="45"/>
      <c r="L169" s="126"/>
      <c r="M169" s="91"/>
      <c r="N169" s="91"/>
      <c r="O169" s="91"/>
      <c r="P169" s="99"/>
      <c r="Q169" s="100"/>
      <c r="R169" s="79"/>
      <c r="S169" s="79"/>
      <c r="T169" s="79"/>
      <c r="U169" s="79"/>
      <c r="V169" s="79"/>
      <c r="W169" s="99"/>
      <c r="X169" s="99"/>
      <c r="Y169" s="99"/>
      <c r="Z169" s="98"/>
      <c r="AA169" s="98"/>
      <c r="AB169" s="86"/>
      <c r="AC169" s="96"/>
      <c r="AD169" s="86"/>
      <c r="AE169" s="96"/>
      <c r="AF169" s="96"/>
      <c r="AG169" s="87"/>
      <c r="AH169" s="87"/>
      <c r="AI169" s="97"/>
      <c r="AJ169" s="45"/>
      <c r="AK169" s="45"/>
      <c r="AL169" s="45"/>
      <c r="AM169" s="45"/>
      <c r="AN169" s="45"/>
      <c r="AO169" s="79"/>
      <c r="AP169" s="156"/>
      <c r="AQ169" s="156"/>
      <c r="AR169" s="90"/>
      <c r="AS169" s="45"/>
      <c r="AT169" s="98"/>
      <c r="AU169" s="98"/>
      <c r="AV169" s="91"/>
      <c r="AW169" s="91"/>
      <c r="AX169" s="155"/>
      <c r="AY169" s="155"/>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row>
    <row r="170" spans="1:84" ht="25.5" customHeight="1" x14ac:dyDescent="0.25">
      <c r="A170" s="45"/>
      <c r="B170" s="45"/>
      <c r="C170" s="45"/>
      <c r="D170" s="45"/>
      <c r="E170" s="47"/>
      <c r="F170" s="154"/>
      <c r="G170" s="45"/>
      <c r="H170" s="126"/>
      <c r="I170" s="126"/>
      <c r="J170" s="79"/>
      <c r="K170" s="45"/>
      <c r="L170" s="126"/>
      <c r="M170" s="91"/>
      <c r="N170" s="91"/>
      <c r="O170" s="91"/>
      <c r="P170" s="99"/>
      <c r="Q170" s="100"/>
      <c r="R170" s="79"/>
      <c r="S170" s="79"/>
      <c r="T170" s="79"/>
      <c r="U170" s="79"/>
      <c r="V170" s="79"/>
      <c r="W170" s="99"/>
      <c r="X170" s="99"/>
      <c r="Y170" s="99"/>
      <c r="Z170" s="98"/>
      <c r="AA170" s="98"/>
      <c r="AB170" s="86"/>
      <c r="AC170" s="96"/>
      <c r="AD170" s="86"/>
      <c r="AE170" s="96"/>
      <c r="AF170" s="96"/>
      <c r="AG170" s="87"/>
      <c r="AH170" s="87"/>
      <c r="AI170" s="97"/>
      <c r="AJ170" s="45"/>
      <c r="AK170" s="45"/>
      <c r="AL170" s="45"/>
      <c r="AM170" s="45"/>
      <c r="AN170" s="45"/>
      <c r="AO170" s="79"/>
      <c r="AP170" s="156"/>
      <c r="AQ170" s="156"/>
      <c r="AR170" s="90"/>
      <c r="AS170" s="45"/>
      <c r="AT170" s="98"/>
      <c r="AU170" s="98"/>
      <c r="AV170" s="91"/>
      <c r="AW170" s="91"/>
      <c r="AX170" s="155"/>
      <c r="AY170" s="155"/>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row>
    <row r="171" spans="1:84" ht="25.5" customHeight="1" x14ac:dyDescent="0.25">
      <c r="A171" s="45"/>
      <c r="B171" s="45"/>
      <c r="C171" s="45"/>
      <c r="D171" s="45"/>
      <c r="E171" s="47"/>
      <c r="F171" s="154"/>
      <c r="G171" s="45"/>
      <c r="H171" s="126"/>
      <c r="I171" s="126"/>
      <c r="J171" s="79"/>
      <c r="K171" s="45"/>
      <c r="L171" s="126"/>
      <c r="M171" s="91"/>
      <c r="N171" s="91"/>
      <c r="O171" s="91"/>
      <c r="P171" s="99"/>
      <c r="Q171" s="100"/>
      <c r="R171" s="79"/>
      <c r="S171" s="79"/>
      <c r="T171" s="79"/>
      <c r="U171" s="79"/>
      <c r="V171" s="79"/>
      <c r="W171" s="99"/>
      <c r="X171" s="99"/>
      <c r="Y171" s="99"/>
      <c r="Z171" s="98"/>
      <c r="AA171" s="98"/>
      <c r="AB171" s="86"/>
      <c r="AC171" s="96"/>
      <c r="AD171" s="86"/>
      <c r="AE171" s="96"/>
      <c r="AF171" s="96"/>
      <c r="AG171" s="87"/>
      <c r="AH171" s="87"/>
      <c r="AI171" s="97"/>
      <c r="AJ171" s="45"/>
      <c r="AK171" s="45"/>
      <c r="AL171" s="45"/>
      <c r="AM171" s="45"/>
      <c r="AN171" s="45"/>
      <c r="AO171" s="79"/>
      <c r="AP171" s="156"/>
      <c r="AQ171" s="156"/>
      <c r="AR171" s="90"/>
      <c r="AS171" s="45"/>
      <c r="AT171" s="98"/>
      <c r="AU171" s="98"/>
      <c r="AV171" s="91"/>
      <c r="AW171" s="91"/>
      <c r="AX171" s="155"/>
      <c r="AY171" s="155"/>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row>
    <row r="172" spans="1:84" ht="25.5" customHeight="1" x14ac:dyDescent="0.25">
      <c r="A172" s="45"/>
      <c r="B172" s="45"/>
      <c r="C172" s="45"/>
      <c r="D172" s="45"/>
      <c r="E172" s="47"/>
      <c r="F172" s="154"/>
      <c r="G172" s="45"/>
      <c r="H172" s="126"/>
      <c r="I172" s="126"/>
      <c r="J172" s="79"/>
      <c r="K172" s="45"/>
      <c r="L172" s="126"/>
      <c r="M172" s="91"/>
      <c r="N172" s="91"/>
      <c r="O172" s="91"/>
      <c r="P172" s="99"/>
      <c r="Q172" s="100"/>
      <c r="R172" s="79"/>
      <c r="S172" s="79"/>
      <c r="T172" s="79"/>
      <c r="U172" s="79"/>
      <c r="V172" s="79"/>
      <c r="W172" s="99"/>
      <c r="X172" s="99"/>
      <c r="Y172" s="99"/>
      <c r="Z172" s="98"/>
      <c r="AA172" s="98"/>
      <c r="AB172" s="86"/>
      <c r="AC172" s="96"/>
      <c r="AD172" s="86"/>
      <c r="AE172" s="96"/>
      <c r="AF172" s="96"/>
      <c r="AG172" s="87"/>
      <c r="AH172" s="87"/>
      <c r="AI172" s="97"/>
      <c r="AJ172" s="45"/>
      <c r="AK172" s="45"/>
      <c r="AL172" s="45"/>
      <c r="AM172" s="45"/>
      <c r="AN172" s="45"/>
      <c r="AO172" s="79"/>
      <c r="AP172" s="156"/>
      <c r="AQ172" s="156"/>
      <c r="AR172" s="90"/>
      <c r="AS172" s="45"/>
      <c r="AT172" s="98"/>
      <c r="AU172" s="98"/>
      <c r="AV172" s="91"/>
      <c r="AW172" s="91"/>
      <c r="AX172" s="155"/>
      <c r="AY172" s="155"/>
      <c r="AZ172" s="152"/>
      <c r="BA172" s="152"/>
      <c r="BB172" s="152"/>
      <c r="BC172" s="152"/>
      <c r="BD172" s="152"/>
      <c r="BE172" s="152"/>
      <c r="BF172" s="152"/>
      <c r="BG172" s="152"/>
      <c r="BH172" s="152"/>
      <c r="BI172" s="152"/>
      <c r="BJ172" s="152"/>
      <c r="BK172" s="152"/>
      <c r="BL172" s="152"/>
      <c r="BM172" s="152"/>
      <c r="BN172" s="152"/>
      <c r="BO172" s="152"/>
      <c r="BP172" s="152"/>
      <c r="BQ172" s="152"/>
      <c r="BR172" s="152"/>
      <c r="BS172" s="152"/>
      <c r="BT172" s="152"/>
      <c r="BU172" s="152"/>
      <c r="BV172" s="152"/>
      <c r="BW172" s="152"/>
      <c r="BX172" s="152"/>
      <c r="BY172" s="152"/>
      <c r="BZ172" s="152"/>
      <c r="CA172" s="152"/>
      <c r="CB172" s="152"/>
      <c r="CC172" s="152"/>
      <c r="CD172" s="152"/>
      <c r="CE172" s="152"/>
      <c r="CF172" s="152"/>
    </row>
    <row r="173" spans="1:84" ht="25.5" customHeight="1" x14ac:dyDescent="0.25">
      <c r="A173" s="45"/>
      <c r="B173" s="45"/>
      <c r="C173" s="45"/>
      <c r="D173" s="45"/>
      <c r="E173" s="47"/>
      <c r="F173" s="154"/>
      <c r="G173" s="45"/>
      <c r="H173" s="126"/>
      <c r="I173" s="126"/>
      <c r="J173" s="79"/>
      <c r="K173" s="45"/>
      <c r="L173" s="126"/>
      <c r="M173" s="91"/>
      <c r="N173" s="91"/>
      <c r="O173" s="91"/>
      <c r="P173" s="99"/>
      <c r="Q173" s="100"/>
      <c r="R173" s="79"/>
      <c r="S173" s="79"/>
      <c r="T173" s="79"/>
      <c r="U173" s="79"/>
      <c r="V173" s="79"/>
      <c r="W173" s="99"/>
      <c r="X173" s="99"/>
      <c r="Y173" s="99"/>
      <c r="Z173" s="98"/>
      <c r="AA173" s="98"/>
      <c r="AB173" s="86"/>
      <c r="AC173" s="96"/>
      <c r="AD173" s="86"/>
      <c r="AE173" s="96"/>
      <c r="AF173" s="96"/>
      <c r="AG173" s="87"/>
      <c r="AH173" s="87"/>
      <c r="AI173" s="97"/>
      <c r="AJ173" s="45"/>
      <c r="AK173" s="45"/>
      <c r="AL173" s="45"/>
      <c r="AM173" s="45"/>
      <c r="AN173" s="45"/>
      <c r="AO173" s="79"/>
      <c r="AP173" s="156"/>
      <c r="AQ173" s="156"/>
      <c r="AR173" s="90"/>
      <c r="AS173" s="45"/>
      <c r="AT173" s="98"/>
      <c r="AU173" s="98"/>
      <c r="AV173" s="91"/>
      <c r="AW173" s="91"/>
      <c r="AX173" s="155"/>
      <c r="AY173" s="155"/>
      <c r="AZ173" s="152"/>
      <c r="BA173" s="152"/>
      <c r="BB173" s="152"/>
      <c r="BC173" s="152"/>
      <c r="BD173" s="152"/>
      <c r="BE173" s="152"/>
      <c r="BF173" s="152"/>
      <c r="BG173" s="152"/>
      <c r="BH173" s="152"/>
      <c r="BI173" s="152"/>
      <c r="BJ173" s="152"/>
      <c r="BK173" s="152"/>
      <c r="BL173" s="152"/>
      <c r="BM173" s="152"/>
      <c r="BN173" s="152"/>
      <c r="BO173" s="152"/>
      <c r="BP173" s="152"/>
      <c r="BQ173" s="152"/>
      <c r="BR173" s="152"/>
      <c r="BS173" s="152"/>
      <c r="BT173" s="152"/>
      <c r="BU173" s="152"/>
      <c r="BV173" s="152"/>
      <c r="BW173" s="152"/>
      <c r="BX173" s="152"/>
      <c r="BY173" s="152"/>
      <c r="BZ173" s="152"/>
      <c r="CA173" s="152"/>
      <c r="CB173" s="152"/>
      <c r="CC173" s="152"/>
      <c r="CD173" s="152"/>
      <c r="CE173" s="152"/>
      <c r="CF173" s="152"/>
    </row>
    <row r="174" spans="1:84" ht="25.5" customHeight="1" x14ac:dyDescent="0.25">
      <c r="A174" s="45"/>
      <c r="B174" s="45"/>
      <c r="C174" s="45"/>
      <c r="D174" s="45"/>
      <c r="E174" s="47"/>
      <c r="F174" s="154"/>
      <c r="G174" s="45"/>
      <c r="H174" s="126"/>
      <c r="I174" s="126"/>
      <c r="J174" s="79"/>
      <c r="K174" s="45"/>
      <c r="L174" s="126"/>
      <c r="M174" s="91"/>
      <c r="N174" s="91"/>
      <c r="O174" s="91"/>
      <c r="P174" s="99"/>
      <c r="Q174" s="100"/>
      <c r="R174" s="79"/>
      <c r="S174" s="79"/>
      <c r="T174" s="79"/>
      <c r="U174" s="79"/>
      <c r="V174" s="79"/>
      <c r="W174" s="99"/>
      <c r="X174" s="99"/>
      <c r="Y174" s="99"/>
      <c r="Z174" s="98"/>
      <c r="AA174" s="98"/>
      <c r="AB174" s="86"/>
      <c r="AC174" s="96"/>
      <c r="AD174" s="86"/>
      <c r="AE174" s="96"/>
      <c r="AF174" s="96"/>
      <c r="AG174" s="87"/>
      <c r="AH174" s="87"/>
      <c r="AI174" s="97"/>
      <c r="AJ174" s="45"/>
      <c r="AK174" s="45"/>
      <c r="AL174" s="45"/>
      <c r="AM174" s="45"/>
      <c r="AN174" s="45"/>
      <c r="AO174" s="79"/>
      <c r="AP174" s="156"/>
      <c r="AQ174" s="156"/>
      <c r="AR174" s="90"/>
      <c r="AS174" s="45"/>
      <c r="AT174" s="98"/>
      <c r="AU174" s="98"/>
      <c r="AV174" s="91"/>
      <c r="AW174" s="91"/>
      <c r="AX174" s="155"/>
      <c r="AY174" s="155"/>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row>
    <row r="175" spans="1:84" ht="25.5" customHeight="1" x14ac:dyDescent="0.25">
      <c r="A175" s="45"/>
      <c r="B175" s="45"/>
      <c r="C175" s="45"/>
      <c r="D175" s="45"/>
      <c r="E175" s="47"/>
      <c r="F175" s="154"/>
      <c r="G175" s="45"/>
      <c r="H175" s="126"/>
      <c r="I175" s="126"/>
      <c r="J175" s="79"/>
      <c r="K175" s="45"/>
      <c r="L175" s="126"/>
      <c r="M175" s="91"/>
      <c r="N175" s="91"/>
      <c r="O175" s="91"/>
      <c r="P175" s="99"/>
      <c r="Q175" s="100"/>
      <c r="R175" s="79"/>
      <c r="S175" s="79"/>
      <c r="T175" s="79"/>
      <c r="U175" s="79"/>
      <c r="V175" s="79"/>
      <c r="W175" s="99"/>
      <c r="X175" s="99"/>
      <c r="Y175" s="99"/>
      <c r="Z175" s="98"/>
      <c r="AA175" s="98"/>
      <c r="AB175" s="86"/>
      <c r="AC175" s="96"/>
      <c r="AD175" s="86"/>
      <c r="AE175" s="96"/>
      <c r="AF175" s="96"/>
      <c r="AG175" s="87"/>
      <c r="AH175" s="87"/>
      <c r="AI175" s="97"/>
      <c r="AJ175" s="45"/>
      <c r="AK175" s="45"/>
      <c r="AL175" s="45"/>
      <c r="AM175" s="45"/>
      <c r="AN175" s="45"/>
      <c r="AO175" s="79"/>
      <c r="AP175" s="156"/>
      <c r="AQ175" s="156"/>
      <c r="AR175" s="90"/>
      <c r="AS175" s="45"/>
      <c r="AT175" s="98"/>
      <c r="AU175" s="98"/>
      <c r="AV175" s="91"/>
      <c r="AW175" s="91"/>
      <c r="AX175" s="155"/>
      <c r="AY175" s="155"/>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row>
    <row r="176" spans="1:84" ht="25.5" customHeight="1" x14ac:dyDescent="0.25">
      <c r="A176" s="45"/>
      <c r="B176" s="45"/>
      <c r="C176" s="45"/>
      <c r="D176" s="45"/>
      <c r="E176" s="47"/>
      <c r="F176" s="154"/>
      <c r="G176" s="45"/>
      <c r="H176" s="126"/>
      <c r="I176" s="126"/>
      <c r="J176" s="79"/>
      <c r="K176" s="45"/>
      <c r="L176" s="126"/>
      <c r="M176" s="91"/>
      <c r="N176" s="91"/>
      <c r="O176" s="91"/>
      <c r="P176" s="99"/>
      <c r="Q176" s="100"/>
      <c r="R176" s="79"/>
      <c r="S176" s="79"/>
      <c r="T176" s="79"/>
      <c r="U176" s="79"/>
      <c r="V176" s="79"/>
      <c r="W176" s="99"/>
      <c r="X176" s="99"/>
      <c r="Y176" s="99"/>
      <c r="Z176" s="98"/>
      <c r="AA176" s="98"/>
      <c r="AB176" s="86"/>
      <c r="AC176" s="96"/>
      <c r="AD176" s="86"/>
      <c r="AE176" s="96"/>
      <c r="AF176" s="96"/>
      <c r="AG176" s="87"/>
      <c r="AH176" s="87"/>
      <c r="AI176" s="97"/>
      <c r="AJ176" s="45"/>
      <c r="AK176" s="45"/>
      <c r="AL176" s="45"/>
      <c r="AM176" s="45"/>
      <c r="AN176" s="45"/>
      <c r="AO176" s="79"/>
      <c r="AP176" s="156"/>
      <c r="AQ176" s="156"/>
      <c r="AR176" s="90"/>
      <c r="AS176" s="45"/>
      <c r="AT176" s="98"/>
      <c r="AU176" s="98"/>
      <c r="AV176" s="91"/>
      <c r="AW176" s="91"/>
      <c r="AX176" s="155"/>
      <c r="AY176" s="155"/>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row>
    <row r="177" spans="1:84" ht="25.5" customHeight="1" x14ac:dyDescent="0.25">
      <c r="A177" s="45"/>
      <c r="B177" s="45"/>
      <c r="C177" s="45"/>
      <c r="D177" s="45"/>
      <c r="E177" s="47"/>
      <c r="F177" s="154"/>
      <c r="G177" s="45"/>
      <c r="H177" s="126"/>
      <c r="I177" s="126"/>
      <c r="J177" s="79"/>
      <c r="K177" s="45"/>
      <c r="L177" s="126"/>
      <c r="M177" s="91"/>
      <c r="N177" s="91"/>
      <c r="O177" s="91"/>
      <c r="P177" s="99"/>
      <c r="Q177" s="100"/>
      <c r="R177" s="79"/>
      <c r="S177" s="79"/>
      <c r="T177" s="79"/>
      <c r="U177" s="79"/>
      <c r="V177" s="79"/>
      <c r="W177" s="99"/>
      <c r="X177" s="99"/>
      <c r="Y177" s="99"/>
      <c r="Z177" s="98"/>
      <c r="AA177" s="98"/>
      <c r="AB177" s="86"/>
      <c r="AC177" s="96"/>
      <c r="AD177" s="86"/>
      <c r="AE177" s="96"/>
      <c r="AF177" s="96"/>
      <c r="AG177" s="87"/>
      <c r="AH177" s="87"/>
      <c r="AI177" s="97"/>
      <c r="AJ177" s="45"/>
      <c r="AK177" s="45"/>
      <c r="AL177" s="45"/>
      <c r="AM177" s="45"/>
      <c r="AN177" s="45"/>
      <c r="AO177" s="79"/>
      <c r="AP177" s="156"/>
      <c r="AQ177" s="156"/>
      <c r="AR177" s="90"/>
      <c r="AS177" s="45"/>
      <c r="AT177" s="98"/>
      <c r="AU177" s="98"/>
      <c r="AV177" s="91"/>
      <c r="AW177" s="91"/>
      <c r="AX177" s="155"/>
      <c r="AY177" s="155"/>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row>
    <row r="178" spans="1:84" ht="25.5" customHeight="1" x14ac:dyDescent="0.25">
      <c r="A178" s="45"/>
      <c r="B178" s="45"/>
      <c r="C178" s="45"/>
      <c r="D178" s="45"/>
      <c r="E178" s="47"/>
      <c r="F178" s="154"/>
      <c r="G178" s="45"/>
      <c r="H178" s="126"/>
      <c r="I178" s="126"/>
      <c r="J178" s="79"/>
      <c r="K178" s="45"/>
      <c r="L178" s="126"/>
      <c r="M178" s="91"/>
      <c r="N178" s="91"/>
      <c r="O178" s="91"/>
      <c r="P178" s="99"/>
      <c r="Q178" s="100"/>
      <c r="R178" s="79"/>
      <c r="S178" s="79"/>
      <c r="T178" s="79"/>
      <c r="U178" s="79"/>
      <c r="V178" s="79"/>
      <c r="W178" s="99"/>
      <c r="X178" s="99"/>
      <c r="Y178" s="99"/>
      <c r="Z178" s="98"/>
      <c r="AA178" s="98"/>
      <c r="AB178" s="86"/>
      <c r="AC178" s="96"/>
      <c r="AD178" s="86"/>
      <c r="AE178" s="96"/>
      <c r="AF178" s="96"/>
      <c r="AG178" s="87"/>
      <c r="AH178" s="87"/>
      <c r="AI178" s="97"/>
      <c r="AJ178" s="45"/>
      <c r="AK178" s="45"/>
      <c r="AL178" s="45"/>
      <c r="AM178" s="45"/>
      <c r="AN178" s="45"/>
      <c r="AO178" s="79"/>
      <c r="AP178" s="156"/>
      <c r="AQ178" s="156"/>
      <c r="AR178" s="90"/>
      <c r="AS178" s="45"/>
      <c r="AT178" s="98"/>
      <c r="AU178" s="98"/>
      <c r="AV178" s="91"/>
      <c r="AW178" s="91"/>
      <c r="AX178" s="155"/>
      <c r="AY178" s="155"/>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row>
    <row r="179" spans="1:84" ht="25.5" customHeight="1" x14ac:dyDescent="0.25">
      <c r="A179" s="45"/>
      <c r="B179" s="45"/>
      <c r="C179" s="45"/>
      <c r="D179" s="45"/>
      <c r="E179" s="47"/>
      <c r="F179" s="154"/>
      <c r="G179" s="45"/>
      <c r="H179" s="126"/>
      <c r="I179" s="126"/>
      <c r="J179" s="79"/>
      <c r="K179" s="45"/>
      <c r="L179" s="126"/>
      <c r="M179" s="91"/>
      <c r="N179" s="91"/>
      <c r="O179" s="91"/>
      <c r="P179" s="99"/>
      <c r="Q179" s="100"/>
      <c r="R179" s="79"/>
      <c r="S179" s="79"/>
      <c r="T179" s="79"/>
      <c r="U179" s="79"/>
      <c r="V179" s="79"/>
      <c r="W179" s="99"/>
      <c r="X179" s="99"/>
      <c r="Y179" s="99"/>
      <c r="Z179" s="98"/>
      <c r="AA179" s="98"/>
      <c r="AB179" s="86"/>
      <c r="AC179" s="96"/>
      <c r="AD179" s="86"/>
      <c r="AE179" s="96"/>
      <c r="AF179" s="96"/>
      <c r="AG179" s="87"/>
      <c r="AH179" s="87"/>
      <c r="AI179" s="97"/>
      <c r="AJ179" s="45"/>
      <c r="AK179" s="45"/>
      <c r="AL179" s="45"/>
      <c r="AM179" s="45"/>
      <c r="AN179" s="45"/>
      <c r="AO179" s="79"/>
      <c r="AP179" s="156"/>
      <c r="AQ179" s="156"/>
      <c r="AR179" s="90"/>
      <c r="AS179" s="45"/>
      <c r="AT179" s="98"/>
      <c r="AU179" s="98"/>
      <c r="AV179" s="91"/>
      <c r="AW179" s="91"/>
      <c r="AX179" s="155"/>
      <c r="AY179" s="155"/>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row>
    <row r="180" spans="1:84" ht="25.5" customHeight="1" x14ac:dyDescent="0.25">
      <c r="A180" s="45"/>
      <c r="B180" s="45"/>
      <c r="C180" s="45"/>
      <c r="D180" s="45"/>
      <c r="E180" s="47"/>
      <c r="F180" s="154"/>
      <c r="G180" s="45"/>
      <c r="H180" s="126"/>
      <c r="I180" s="126"/>
      <c r="J180" s="79"/>
      <c r="K180" s="45"/>
      <c r="L180" s="126"/>
      <c r="M180" s="91"/>
      <c r="N180" s="91"/>
      <c r="O180" s="91"/>
      <c r="P180" s="99"/>
      <c r="Q180" s="100"/>
      <c r="R180" s="79"/>
      <c r="S180" s="79"/>
      <c r="T180" s="79"/>
      <c r="U180" s="79"/>
      <c r="V180" s="79"/>
      <c r="W180" s="99"/>
      <c r="X180" s="99"/>
      <c r="Y180" s="99"/>
      <c r="Z180" s="98"/>
      <c r="AA180" s="98"/>
      <c r="AB180" s="86"/>
      <c r="AC180" s="96"/>
      <c r="AD180" s="86"/>
      <c r="AE180" s="96"/>
      <c r="AF180" s="96"/>
      <c r="AG180" s="87"/>
      <c r="AH180" s="87"/>
      <c r="AI180" s="97"/>
      <c r="AJ180" s="45"/>
      <c r="AK180" s="45"/>
      <c r="AL180" s="45"/>
      <c r="AM180" s="45"/>
      <c r="AN180" s="45"/>
      <c r="AO180" s="79"/>
      <c r="AP180" s="156"/>
      <c r="AQ180" s="156"/>
      <c r="AR180" s="90"/>
      <c r="AS180" s="45"/>
      <c r="AT180" s="98"/>
      <c r="AU180" s="98"/>
      <c r="AV180" s="91"/>
      <c r="AW180" s="91"/>
      <c r="AX180" s="155"/>
      <c r="AY180" s="155"/>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row>
    <row r="181" spans="1:84" ht="25.5" customHeight="1" x14ac:dyDescent="0.25">
      <c r="A181" s="45"/>
      <c r="B181" s="45"/>
      <c r="C181" s="45"/>
      <c r="D181" s="45"/>
      <c r="E181" s="47"/>
      <c r="F181" s="154"/>
      <c r="G181" s="45"/>
      <c r="H181" s="126"/>
      <c r="I181" s="126"/>
      <c r="J181" s="79"/>
      <c r="K181" s="45"/>
      <c r="L181" s="126"/>
      <c r="M181" s="91"/>
      <c r="N181" s="91"/>
      <c r="O181" s="91"/>
      <c r="P181" s="99"/>
      <c r="Q181" s="100"/>
      <c r="R181" s="79"/>
      <c r="S181" s="79"/>
      <c r="T181" s="79"/>
      <c r="U181" s="79"/>
      <c r="V181" s="79"/>
      <c r="W181" s="99"/>
      <c r="X181" s="99"/>
      <c r="Y181" s="99"/>
      <c r="Z181" s="98"/>
      <c r="AA181" s="98"/>
      <c r="AB181" s="86"/>
      <c r="AC181" s="96"/>
      <c r="AD181" s="86"/>
      <c r="AE181" s="96"/>
      <c r="AF181" s="96"/>
      <c r="AG181" s="87"/>
      <c r="AH181" s="87"/>
      <c r="AI181" s="97"/>
      <c r="AJ181" s="45"/>
      <c r="AK181" s="45"/>
      <c r="AL181" s="45"/>
      <c r="AM181" s="45"/>
      <c r="AN181" s="45"/>
      <c r="AO181" s="79"/>
      <c r="AP181" s="156"/>
      <c r="AQ181" s="156"/>
      <c r="AR181" s="90"/>
      <c r="AS181" s="45"/>
      <c r="AT181" s="98"/>
      <c r="AU181" s="98"/>
      <c r="AV181" s="91"/>
      <c r="AW181" s="91"/>
      <c r="AX181" s="155"/>
      <c r="AY181" s="155"/>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row>
    <row r="182" spans="1:84" ht="25.5" customHeight="1" x14ac:dyDescent="0.25">
      <c r="A182" s="45"/>
      <c r="B182" s="45"/>
      <c r="C182" s="45"/>
      <c r="D182" s="45"/>
      <c r="E182" s="47"/>
      <c r="F182" s="154"/>
      <c r="G182" s="45"/>
      <c r="H182" s="126"/>
      <c r="I182" s="126"/>
      <c r="J182" s="79"/>
      <c r="K182" s="45"/>
      <c r="L182" s="126"/>
      <c r="M182" s="91"/>
      <c r="N182" s="91"/>
      <c r="O182" s="91"/>
      <c r="P182" s="99"/>
      <c r="Q182" s="100"/>
      <c r="R182" s="79"/>
      <c r="S182" s="79"/>
      <c r="T182" s="79"/>
      <c r="U182" s="79"/>
      <c r="V182" s="79"/>
      <c r="W182" s="99"/>
      <c r="X182" s="99"/>
      <c r="Y182" s="99"/>
      <c r="Z182" s="98"/>
      <c r="AA182" s="98"/>
      <c r="AB182" s="86"/>
      <c r="AC182" s="96"/>
      <c r="AD182" s="86"/>
      <c r="AE182" s="96"/>
      <c r="AF182" s="96"/>
      <c r="AG182" s="87"/>
      <c r="AH182" s="87"/>
      <c r="AI182" s="97"/>
      <c r="AJ182" s="45"/>
      <c r="AK182" s="45"/>
      <c r="AL182" s="45"/>
      <c r="AM182" s="45"/>
      <c r="AN182" s="45"/>
      <c r="AO182" s="79"/>
      <c r="AP182" s="156"/>
      <c r="AQ182" s="156"/>
      <c r="AR182" s="90"/>
      <c r="AS182" s="45"/>
      <c r="AT182" s="98"/>
      <c r="AU182" s="98"/>
      <c r="AV182" s="91"/>
      <c r="AW182" s="91"/>
      <c r="AX182" s="155"/>
      <c r="AY182" s="155"/>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row>
    <row r="183" spans="1:84" ht="25.5" customHeight="1" x14ac:dyDescent="0.25">
      <c r="A183" s="45"/>
      <c r="B183" s="45"/>
      <c r="C183" s="45"/>
      <c r="D183" s="45"/>
      <c r="E183" s="47"/>
      <c r="F183" s="154"/>
      <c r="G183" s="45"/>
      <c r="H183" s="126"/>
      <c r="I183" s="126"/>
      <c r="J183" s="79"/>
      <c r="K183" s="45"/>
      <c r="L183" s="126"/>
      <c r="M183" s="91"/>
      <c r="N183" s="91"/>
      <c r="O183" s="91"/>
      <c r="P183" s="99"/>
      <c r="Q183" s="100"/>
      <c r="R183" s="79"/>
      <c r="S183" s="79"/>
      <c r="T183" s="79"/>
      <c r="U183" s="79"/>
      <c r="V183" s="79"/>
      <c r="W183" s="99"/>
      <c r="X183" s="99"/>
      <c r="Y183" s="99"/>
      <c r="Z183" s="98"/>
      <c r="AA183" s="98"/>
      <c r="AB183" s="86"/>
      <c r="AC183" s="96"/>
      <c r="AD183" s="86"/>
      <c r="AE183" s="96"/>
      <c r="AF183" s="96"/>
      <c r="AG183" s="87"/>
      <c r="AH183" s="87"/>
      <c r="AI183" s="97"/>
      <c r="AJ183" s="45"/>
      <c r="AK183" s="45"/>
      <c r="AL183" s="45"/>
      <c r="AM183" s="45"/>
      <c r="AN183" s="45"/>
      <c r="AO183" s="79"/>
      <c r="AP183" s="156"/>
      <c r="AQ183" s="156"/>
      <c r="AR183" s="90"/>
      <c r="AS183" s="45"/>
      <c r="AT183" s="98"/>
      <c r="AU183" s="98"/>
      <c r="AV183" s="91"/>
      <c r="AW183" s="91"/>
      <c r="AX183" s="155"/>
      <c r="AY183" s="155"/>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row>
    <row r="184" spans="1:84" ht="25.5" customHeight="1" x14ac:dyDescent="0.25">
      <c r="A184" s="45"/>
      <c r="B184" s="45"/>
      <c r="C184" s="45"/>
      <c r="D184" s="45"/>
      <c r="E184" s="47"/>
      <c r="F184" s="154"/>
      <c r="G184" s="45"/>
      <c r="H184" s="126"/>
      <c r="I184" s="126"/>
      <c r="J184" s="79"/>
      <c r="K184" s="45"/>
      <c r="L184" s="126"/>
      <c r="M184" s="91"/>
      <c r="N184" s="91"/>
      <c r="O184" s="91"/>
      <c r="P184" s="99"/>
      <c r="Q184" s="100"/>
      <c r="R184" s="79"/>
      <c r="S184" s="79"/>
      <c r="T184" s="79"/>
      <c r="U184" s="79"/>
      <c r="V184" s="79"/>
      <c r="W184" s="99"/>
      <c r="X184" s="99"/>
      <c r="Y184" s="99"/>
      <c r="Z184" s="98"/>
      <c r="AA184" s="98"/>
      <c r="AB184" s="86"/>
      <c r="AC184" s="96"/>
      <c r="AD184" s="86"/>
      <c r="AE184" s="96"/>
      <c r="AF184" s="96"/>
      <c r="AG184" s="87"/>
      <c r="AH184" s="87"/>
      <c r="AI184" s="97"/>
      <c r="AJ184" s="45"/>
      <c r="AK184" s="45"/>
      <c r="AL184" s="45"/>
      <c r="AM184" s="45"/>
      <c r="AN184" s="45"/>
      <c r="AO184" s="79"/>
      <c r="AP184" s="156"/>
      <c r="AQ184" s="156"/>
      <c r="AR184" s="90"/>
      <c r="AS184" s="45"/>
      <c r="AT184" s="98"/>
      <c r="AU184" s="98"/>
      <c r="AV184" s="91"/>
      <c r="AW184" s="91"/>
      <c r="AX184" s="155"/>
      <c r="AY184" s="155"/>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row>
    <row r="185" spans="1:84" ht="25.5" customHeight="1" x14ac:dyDescent="0.25">
      <c r="A185" s="45"/>
      <c r="B185" s="45"/>
      <c r="C185" s="45"/>
      <c r="D185" s="45"/>
      <c r="E185" s="47"/>
      <c r="F185" s="154"/>
      <c r="G185" s="45"/>
      <c r="H185" s="126"/>
      <c r="I185" s="126"/>
      <c r="J185" s="79"/>
      <c r="K185" s="45"/>
      <c r="L185" s="126"/>
      <c r="M185" s="91"/>
      <c r="N185" s="91"/>
      <c r="O185" s="91"/>
      <c r="P185" s="99"/>
      <c r="Q185" s="100"/>
      <c r="R185" s="79"/>
      <c r="S185" s="79"/>
      <c r="T185" s="79"/>
      <c r="U185" s="79"/>
      <c r="V185" s="79"/>
      <c r="W185" s="99"/>
      <c r="X185" s="99"/>
      <c r="Y185" s="99"/>
      <c r="Z185" s="98"/>
      <c r="AA185" s="98"/>
      <c r="AB185" s="86"/>
      <c r="AC185" s="96"/>
      <c r="AD185" s="86"/>
      <c r="AE185" s="96"/>
      <c r="AF185" s="96"/>
      <c r="AG185" s="87"/>
      <c r="AH185" s="87"/>
      <c r="AI185" s="97"/>
      <c r="AJ185" s="45"/>
      <c r="AK185" s="45"/>
      <c r="AL185" s="45"/>
      <c r="AM185" s="45"/>
      <c r="AN185" s="45"/>
      <c r="AO185" s="79"/>
      <c r="AP185" s="156"/>
      <c r="AQ185" s="156"/>
      <c r="AR185" s="90"/>
      <c r="AS185" s="45"/>
      <c r="AT185" s="98"/>
      <c r="AU185" s="98"/>
      <c r="AV185" s="91"/>
      <c r="AW185" s="91"/>
      <c r="AX185" s="155"/>
      <c r="AY185" s="155"/>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row>
    <row r="186" spans="1:84" ht="25.5" customHeight="1" x14ac:dyDescent="0.25">
      <c r="A186" s="45"/>
      <c r="B186" s="45"/>
      <c r="C186" s="45"/>
      <c r="D186" s="45"/>
      <c r="E186" s="47"/>
      <c r="F186" s="154"/>
      <c r="G186" s="45"/>
      <c r="H186" s="126"/>
      <c r="I186" s="126"/>
      <c r="J186" s="79"/>
      <c r="K186" s="45"/>
      <c r="L186" s="126"/>
      <c r="M186" s="91"/>
      <c r="N186" s="91"/>
      <c r="O186" s="91"/>
      <c r="P186" s="99"/>
      <c r="Q186" s="100"/>
      <c r="R186" s="79"/>
      <c r="S186" s="79"/>
      <c r="T186" s="79"/>
      <c r="U186" s="79"/>
      <c r="V186" s="79"/>
      <c r="W186" s="99"/>
      <c r="X186" s="99"/>
      <c r="Y186" s="99"/>
      <c r="Z186" s="98"/>
      <c r="AA186" s="98"/>
      <c r="AB186" s="86"/>
      <c r="AC186" s="96"/>
      <c r="AD186" s="86"/>
      <c r="AE186" s="96"/>
      <c r="AF186" s="96"/>
      <c r="AG186" s="87"/>
      <c r="AH186" s="87"/>
      <c r="AI186" s="97"/>
      <c r="AJ186" s="45"/>
      <c r="AK186" s="45"/>
      <c r="AL186" s="45"/>
      <c r="AM186" s="45"/>
      <c r="AN186" s="45"/>
      <c r="AO186" s="79"/>
      <c r="AP186" s="156"/>
      <c r="AQ186" s="156"/>
      <c r="AR186" s="90"/>
      <c r="AS186" s="45"/>
      <c r="AT186" s="98"/>
      <c r="AU186" s="98"/>
      <c r="AV186" s="91"/>
      <c r="AW186" s="91"/>
      <c r="AX186" s="155"/>
      <c r="AY186" s="155"/>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row>
    <row r="187" spans="1:84" ht="25.5" customHeight="1" x14ac:dyDescent="0.25">
      <c r="A187" s="45"/>
      <c r="B187" s="45"/>
      <c r="C187" s="45"/>
      <c r="D187" s="45"/>
      <c r="E187" s="47"/>
      <c r="F187" s="154"/>
      <c r="G187" s="45"/>
      <c r="H187" s="126"/>
      <c r="I187" s="126"/>
      <c r="J187" s="79"/>
      <c r="K187" s="45"/>
      <c r="L187" s="126"/>
      <c r="M187" s="91"/>
      <c r="N187" s="91"/>
      <c r="O187" s="91"/>
      <c r="P187" s="99"/>
      <c r="Q187" s="100"/>
      <c r="R187" s="79"/>
      <c r="S187" s="79"/>
      <c r="T187" s="79"/>
      <c r="U187" s="79"/>
      <c r="V187" s="79"/>
      <c r="W187" s="99"/>
      <c r="X187" s="99"/>
      <c r="Y187" s="99"/>
      <c r="Z187" s="98"/>
      <c r="AA187" s="98"/>
      <c r="AB187" s="86"/>
      <c r="AC187" s="96"/>
      <c r="AD187" s="86"/>
      <c r="AE187" s="96"/>
      <c r="AF187" s="96"/>
      <c r="AG187" s="87"/>
      <c r="AH187" s="87"/>
      <c r="AI187" s="97"/>
      <c r="AJ187" s="45"/>
      <c r="AK187" s="45"/>
      <c r="AL187" s="45"/>
      <c r="AM187" s="45"/>
      <c r="AN187" s="45"/>
      <c r="AO187" s="79"/>
      <c r="AP187" s="156"/>
      <c r="AQ187" s="156"/>
      <c r="AR187" s="90"/>
      <c r="AS187" s="45"/>
      <c r="AT187" s="98"/>
      <c r="AU187" s="98"/>
      <c r="AV187" s="91"/>
      <c r="AW187" s="91"/>
      <c r="AX187" s="155"/>
      <c r="AY187" s="155"/>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row>
    <row r="188" spans="1:84" ht="25.5" customHeight="1" x14ac:dyDescent="0.25">
      <c r="A188" s="45"/>
      <c r="B188" s="45"/>
      <c r="C188" s="45"/>
      <c r="D188" s="45"/>
      <c r="E188" s="47"/>
      <c r="F188" s="154"/>
      <c r="G188" s="45"/>
      <c r="H188" s="126"/>
      <c r="I188" s="126"/>
      <c r="J188" s="79"/>
      <c r="K188" s="45"/>
      <c r="L188" s="126"/>
      <c r="M188" s="91"/>
      <c r="N188" s="91"/>
      <c r="O188" s="91"/>
      <c r="P188" s="99"/>
      <c r="Q188" s="100"/>
      <c r="R188" s="79"/>
      <c r="S188" s="79"/>
      <c r="T188" s="79"/>
      <c r="U188" s="79"/>
      <c r="V188" s="79"/>
      <c r="W188" s="99"/>
      <c r="X188" s="99"/>
      <c r="Y188" s="99"/>
      <c r="Z188" s="98"/>
      <c r="AA188" s="98"/>
      <c r="AB188" s="86"/>
      <c r="AC188" s="96"/>
      <c r="AD188" s="86"/>
      <c r="AE188" s="96"/>
      <c r="AF188" s="96"/>
      <c r="AG188" s="87"/>
      <c r="AH188" s="87"/>
      <c r="AI188" s="97"/>
      <c r="AJ188" s="45"/>
      <c r="AK188" s="45"/>
      <c r="AL188" s="45"/>
      <c r="AM188" s="45"/>
      <c r="AN188" s="45"/>
      <c r="AO188" s="79"/>
      <c r="AP188" s="156"/>
      <c r="AQ188" s="156"/>
      <c r="AR188" s="90"/>
      <c r="AS188" s="45"/>
      <c r="AT188" s="98"/>
      <c r="AU188" s="98"/>
      <c r="AV188" s="91"/>
      <c r="AW188" s="91"/>
      <c r="AX188" s="155"/>
      <c r="AY188" s="155"/>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row>
    <row r="189" spans="1:84" ht="25.5" customHeight="1" x14ac:dyDescent="0.25">
      <c r="A189" s="45"/>
      <c r="B189" s="45"/>
      <c r="C189" s="45"/>
      <c r="D189" s="45"/>
      <c r="E189" s="47"/>
      <c r="F189" s="154"/>
      <c r="G189" s="45"/>
      <c r="H189" s="126"/>
      <c r="I189" s="126"/>
      <c r="J189" s="79"/>
      <c r="K189" s="45"/>
      <c r="L189" s="126"/>
      <c r="M189" s="91"/>
      <c r="N189" s="91"/>
      <c r="O189" s="91"/>
      <c r="P189" s="99"/>
      <c r="Q189" s="100"/>
      <c r="R189" s="79"/>
      <c r="S189" s="79"/>
      <c r="T189" s="79"/>
      <c r="U189" s="79"/>
      <c r="V189" s="79"/>
      <c r="W189" s="99"/>
      <c r="X189" s="99"/>
      <c r="Y189" s="99"/>
      <c r="Z189" s="98"/>
      <c r="AA189" s="98"/>
      <c r="AB189" s="86"/>
      <c r="AC189" s="96"/>
      <c r="AD189" s="86"/>
      <c r="AE189" s="96"/>
      <c r="AF189" s="96"/>
      <c r="AG189" s="87"/>
      <c r="AH189" s="87"/>
      <c r="AI189" s="97"/>
      <c r="AJ189" s="45"/>
      <c r="AK189" s="45"/>
      <c r="AL189" s="45"/>
      <c r="AM189" s="45"/>
      <c r="AN189" s="45"/>
      <c r="AO189" s="79"/>
      <c r="AP189" s="156"/>
      <c r="AQ189" s="156"/>
      <c r="AR189" s="90"/>
      <c r="AS189" s="45"/>
      <c r="AT189" s="98"/>
      <c r="AU189" s="98"/>
      <c r="AV189" s="91"/>
      <c r="AW189" s="91"/>
      <c r="AX189" s="155"/>
      <c r="AY189" s="155"/>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row>
    <row r="190" spans="1:84" ht="25.5" customHeight="1" x14ac:dyDescent="0.25">
      <c r="A190" s="45"/>
      <c r="B190" s="45"/>
      <c r="C190" s="45"/>
      <c r="D190" s="45"/>
      <c r="E190" s="47"/>
      <c r="F190" s="154"/>
      <c r="G190" s="45"/>
      <c r="H190" s="126"/>
      <c r="I190" s="126"/>
      <c r="J190" s="79"/>
      <c r="K190" s="45"/>
      <c r="L190" s="126"/>
      <c r="M190" s="91"/>
      <c r="N190" s="91"/>
      <c r="O190" s="91"/>
      <c r="P190" s="99"/>
      <c r="Q190" s="100"/>
      <c r="R190" s="79"/>
      <c r="S190" s="79"/>
      <c r="T190" s="79"/>
      <c r="U190" s="79"/>
      <c r="V190" s="79"/>
      <c r="W190" s="99"/>
      <c r="X190" s="99"/>
      <c r="Y190" s="99"/>
      <c r="Z190" s="98"/>
      <c r="AA190" s="98"/>
      <c r="AB190" s="86"/>
      <c r="AC190" s="96"/>
      <c r="AD190" s="86"/>
      <c r="AE190" s="96"/>
      <c r="AF190" s="96"/>
      <c r="AG190" s="87"/>
      <c r="AH190" s="87"/>
      <c r="AI190" s="97"/>
      <c r="AJ190" s="45"/>
      <c r="AK190" s="45"/>
      <c r="AL190" s="45"/>
      <c r="AM190" s="45"/>
      <c r="AN190" s="45"/>
      <c r="AO190" s="79"/>
      <c r="AP190" s="156"/>
      <c r="AQ190" s="156"/>
      <c r="AR190" s="90"/>
      <c r="AS190" s="45"/>
      <c r="AT190" s="98"/>
      <c r="AU190" s="98"/>
      <c r="AV190" s="91"/>
      <c r="AW190" s="91"/>
      <c r="AX190" s="155"/>
      <c r="AY190" s="155"/>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row>
    <row r="191" spans="1:84" ht="25.5" customHeight="1" x14ac:dyDescent="0.25">
      <c r="A191" s="45"/>
      <c r="B191" s="45"/>
      <c r="C191" s="45"/>
      <c r="D191" s="45"/>
      <c r="E191" s="47"/>
      <c r="F191" s="154"/>
      <c r="G191" s="45"/>
      <c r="H191" s="126"/>
      <c r="I191" s="126"/>
      <c r="J191" s="79"/>
      <c r="K191" s="45"/>
      <c r="L191" s="126"/>
      <c r="M191" s="91"/>
      <c r="N191" s="91"/>
      <c r="O191" s="91"/>
      <c r="P191" s="99"/>
      <c r="Q191" s="100"/>
      <c r="R191" s="79"/>
      <c r="S191" s="79"/>
      <c r="T191" s="79"/>
      <c r="U191" s="79"/>
      <c r="V191" s="79"/>
      <c r="W191" s="99"/>
      <c r="X191" s="99"/>
      <c r="Y191" s="99"/>
      <c r="Z191" s="98"/>
      <c r="AA191" s="98"/>
      <c r="AB191" s="86"/>
      <c r="AC191" s="96"/>
      <c r="AD191" s="86"/>
      <c r="AE191" s="96"/>
      <c r="AF191" s="96"/>
      <c r="AG191" s="87"/>
      <c r="AH191" s="87"/>
      <c r="AI191" s="97"/>
      <c r="AJ191" s="45"/>
      <c r="AK191" s="45"/>
      <c r="AL191" s="45"/>
      <c r="AM191" s="45"/>
      <c r="AN191" s="45"/>
      <c r="AO191" s="79"/>
      <c r="AP191" s="156"/>
      <c r="AQ191" s="156"/>
      <c r="AR191" s="90"/>
      <c r="AS191" s="45"/>
      <c r="AT191" s="98"/>
      <c r="AU191" s="98"/>
      <c r="AV191" s="91"/>
      <c r="AW191" s="91"/>
      <c r="AX191" s="155"/>
      <c r="AY191" s="155"/>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row>
    <row r="192" spans="1:84" ht="25.5" customHeight="1" x14ac:dyDescent="0.25">
      <c r="A192" s="45"/>
      <c r="B192" s="45"/>
      <c r="C192" s="45"/>
      <c r="D192" s="45"/>
      <c r="E192" s="47"/>
      <c r="F192" s="154"/>
      <c r="G192" s="45"/>
      <c r="H192" s="126"/>
      <c r="I192" s="126"/>
      <c r="J192" s="79"/>
      <c r="K192" s="45"/>
      <c r="L192" s="126"/>
      <c r="M192" s="91"/>
      <c r="N192" s="91"/>
      <c r="O192" s="91"/>
      <c r="P192" s="99"/>
      <c r="Q192" s="100"/>
      <c r="R192" s="79"/>
      <c r="S192" s="79"/>
      <c r="T192" s="79"/>
      <c r="U192" s="79"/>
      <c r="V192" s="79"/>
      <c r="W192" s="99"/>
      <c r="X192" s="99"/>
      <c r="Y192" s="99"/>
      <c r="Z192" s="98"/>
      <c r="AA192" s="98"/>
      <c r="AB192" s="86"/>
      <c r="AC192" s="96"/>
      <c r="AD192" s="86"/>
      <c r="AE192" s="96"/>
      <c r="AF192" s="96"/>
      <c r="AG192" s="87"/>
      <c r="AH192" s="87"/>
      <c r="AI192" s="97"/>
      <c r="AJ192" s="45"/>
      <c r="AK192" s="45"/>
      <c r="AL192" s="45"/>
      <c r="AM192" s="45"/>
      <c r="AN192" s="45"/>
      <c r="AO192" s="79"/>
      <c r="AP192" s="156"/>
      <c r="AQ192" s="156"/>
      <c r="AR192" s="90"/>
      <c r="AS192" s="45"/>
      <c r="AT192" s="98"/>
      <c r="AU192" s="98"/>
      <c r="AV192" s="91"/>
      <c r="AW192" s="91"/>
      <c r="AX192" s="155"/>
      <c r="AY192" s="155"/>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row>
    <row r="193" spans="1:84" ht="25.5" customHeight="1" x14ac:dyDescent="0.25">
      <c r="A193" s="45"/>
      <c r="B193" s="45"/>
      <c r="C193" s="45"/>
      <c r="D193" s="45"/>
      <c r="E193" s="47"/>
      <c r="F193" s="154"/>
      <c r="G193" s="45"/>
      <c r="H193" s="126"/>
      <c r="I193" s="126"/>
      <c r="J193" s="79"/>
      <c r="K193" s="45"/>
      <c r="L193" s="126"/>
      <c r="M193" s="91"/>
      <c r="N193" s="91"/>
      <c r="O193" s="91"/>
      <c r="P193" s="99"/>
      <c r="Q193" s="100"/>
      <c r="R193" s="79"/>
      <c r="S193" s="79"/>
      <c r="T193" s="79"/>
      <c r="U193" s="79"/>
      <c r="V193" s="79"/>
      <c r="W193" s="99"/>
      <c r="X193" s="99"/>
      <c r="Y193" s="99"/>
      <c r="Z193" s="98"/>
      <c r="AA193" s="98"/>
      <c r="AB193" s="86"/>
      <c r="AC193" s="96"/>
      <c r="AD193" s="86"/>
      <c r="AE193" s="96"/>
      <c r="AF193" s="96"/>
      <c r="AG193" s="87"/>
      <c r="AH193" s="87"/>
      <c r="AI193" s="97"/>
      <c r="AJ193" s="45"/>
      <c r="AK193" s="45"/>
      <c r="AL193" s="45"/>
      <c r="AM193" s="45"/>
      <c r="AN193" s="45"/>
      <c r="AO193" s="79"/>
      <c r="AP193" s="156"/>
      <c r="AQ193" s="156"/>
      <c r="AR193" s="90"/>
      <c r="AS193" s="45"/>
      <c r="AT193" s="98"/>
      <c r="AU193" s="98"/>
      <c r="AV193" s="91"/>
      <c r="AW193" s="91"/>
      <c r="AX193" s="155"/>
      <c r="AY193" s="155"/>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row>
    <row r="194" spans="1:84" ht="25.5" customHeight="1" x14ac:dyDescent="0.25">
      <c r="A194" s="45"/>
      <c r="B194" s="45"/>
      <c r="C194" s="45"/>
      <c r="D194" s="45"/>
      <c r="E194" s="47"/>
      <c r="F194" s="154"/>
      <c r="G194" s="45"/>
      <c r="H194" s="126"/>
      <c r="I194" s="126"/>
      <c r="J194" s="79"/>
      <c r="K194" s="45"/>
      <c r="L194" s="126"/>
      <c r="M194" s="91"/>
      <c r="N194" s="91"/>
      <c r="O194" s="91"/>
      <c r="P194" s="99"/>
      <c r="Q194" s="100"/>
      <c r="R194" s="79"/>
      <c r="S194" s="79"/>
      <c r="T194" s="79"/>
      <c r="U194" s="79"/>
      <c r="V194" s="79"/>
      <c r="W194" s="99"/>
      <c r="X194" s="99"/>
      <c r="Y194" s="99"/>
      <c r="Z194" s="98"/>
      <c r="AA194" s="98"/>
      <c r="AB194" s="86"/>
      <c r="AC194" s="96"/>
      <c r="AD194" s="86"/>
      <c r="AE194" s="96"/>
      <c r="AF194" s="96"/>
      <c r="AG194" s="87"/>
      <c r="AH194" s="87"/>
      <c r="AI194" s="97"/>
      <c r="AJ194" s="45"/>
      <c r="AK194" s="45"/>
      <c r="AL194" s="45"/>
      <c r="AM194" s="45"/>
      <c r="AN194" s="45"/>
      <c r="AO194" s="79"/>
      <c r="AP194" s="156"/>
      <c r="AQ194" s="156"/>
      <c r="AR194" s="90"/>
      <c r="AS194" s="45"/>
      <c r="AT194" s="98"/>
      <c r="AU194" s="98"/>
      <c r="AV194" s="91"/>
      <c r="AW194" s="91"/>
      <c r="AX194" s="155"/>
      <c r="AY194" s="155"/>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row>
    <row r="195" spans="1:84" ht="25.5" customHeight="1" x14ac:dyDescent="0.25">
      <c r="A195" s="45"/>
      <c r="B195" s="45"/>
      <c r="C195" s="45"/>
      <c r="D195" s="45"/>
      <c r="E195" s="47"/>
      <c r="F195" s="154"/>
      <c r="G195" s="45"/>
      <c r="H195" s="126"/>
      <c r="I195" s="126"/>
      <c r="J195" s="79"/>
      <c r="K195" s="45"/>
      <c r="L195" s="126"/>
      <c r="M195" s="91"/>
      <c r="N195" s="91"/>
      <c r="O195" s="91"/>
      <c r="P195" s="99"/>
      <c r="Q195" s="100"/>
      <c r="R195" s="79"/>
      <c r="S195" s="79"/>
      <c r="T195" s="79"/>
      <c r="U195" s="79"/>
      <c r="V195" s="79"/>
      <c r="W195" s="99"/>
      <c r="X195" s="99"/>
      <c r="Y195" s="99"/>
      <c r="Z195" s="98"/>
      <c r="AA195" s="98"/>
      <c r="AB195" s="86"/>
      <c r="AC195" s="96"/>
      <c r="AD195" s="86"/>
      <c r="AE195" s="96"/>
      <c r="AF195" s="96"/>
      <c r="AG195" s="87"/>
      <c r="AH195" s="87"/>
      <c r="AI195" s="97"/>
      <c r="AJ195" s="45"/>
      <c r="AK195" s="45"/>
      <c r="AL195" s="45"/>
      <c r="AM195" s="45"/>
      <c r="AN195" s="45"/>
      <c r="AO195" s="79"/>
      <c r="AP195" s="156"/>
      <c r="AQ195" s="156"/>
      <c r="AR195" s="90"/>
      <c r="AS195" s="45"/>
      <c r="AT195" s="98"/>
      <c r="AU195" s="98"/>
      <c r="AV195" s="91"/>
      <c r="AW195" s="91"/>
      <c r="AX195" s="155"/>
      <c r="AY195" s="155"/>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row>
    <row r="196" spans="1:84" ht="25.5" customHeight="1" x14ac:dyDescent="0.25">
      <c r="A196" s="45"/>
      <c r="B196" s="45"/>
      <c r="C196" s="45"/>
      <c r="D196" s="45"/>
      <c r="E196" s="47"/>
      <c r="F196" s="154"/>
      <c r="G196" s="45"/>
      <c r="H196" s="126"/>
      <c r="I196" s="126"/>
      <c r="J196" s="79"/>
      <c r="K196" s="45"/>
      <c r="L196" s="126"/>
      <c r="M196" s="91"/>
      <c r="N196" s="91"/>
      <c r="O196" s="91"/>
      <c r="P196" s="99"/>
      <c r="Q196" s="100"/>
      <c r="R196" s="79"/>
      <c r="S196" s="79"/>
      <c r="T196" s="79"/>
      <c r="U196" s="79"/>
      <c r="V196" s="79"/>
      <c r="W196" s="99"/>
      <c r="X196" s="99"/>
      <c r="Y196" s="99"/>
      <c r="Z196" s="98"/>
      <c r="AA196" s="98"/>
      <c r="AB196" s="86"/>
      <c r="AC196" s="96"/>
      <c r="AD196" s="86"/>
      <c r="AE196" s="96"/>
      <c r="AF196" s="96"/>
      <c r="AG196" s="87"/>
      <c r="AH196" s="87"/>
      <c r="AI196" s="97"/>
      <c r="AJ196" s="45"/>
      <c r="AK196" s="45"/>
      <c r="AL196" s="45"/>
      <c r="AM196" s="45"/>
      <c r="AN196" s="45"/>
      <c r="AO196" s="79"/>
      <c r="AP196" s="156"/>
      <c r="AQ196" s="156"/>
      <c r="AR196" s="90"/>
      <c r="AS196" s="45"/>
      <c r="AT196" s="98"/>
      <c r="AU196" s="98"/>
      <c r="AV196" s="91"/>
      <c r="AW196" s="91"/>
      <c r="AX196" s="155"/>
      <c r="AY196" s="155"/>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row>
    <row r="197" spans="1:84" ht="25.5" customHeight="1" x14ac:dyDescent="0.25">
      <c r="A197" s="45"/>
      <c r="B197" s="45"/>
      <c r="C197" s="45"/>
      <c r="D197" s="45"/>
      <c r="E197" s="47"/>
      <c r="F197" s="154"/>
      <c r="G197" s="45"/>
      <c r="H197" s="126"/>
      <c r="I197" s="126"/>
      <c r="J197" s="79"/>
      <c r="K197" s="45"/>
      <c r="L197" s="126"/>
      <c r="M197" s="91"/>
      <c r="N197" s="91"/>
      <c r="O197" s="91"/>
      <c r="P197" s="99"/>
      <c r="Q197" s="100"/>
      <c r="R197" s="79"/>
      <c r="S197" s="79"/>
      <c r="T197" s="79"/>
      <c r="U197" s="79"/>
      <c r="V197" s="79"/>
      <c r="W197" s="99"/>
      <c r="X197" s="99"/>
      <c r="Y197" s="99"/>
      <c r="Z197" s="98"/>
      <c r="AA197" s="98"/>
      <c r="AB197" s="86"/>
      <c r="AC197" s="96"/>
      <c r="AD197" s="86"/>
      <c r="AE197" s="96"/>
      <c r="AF197" s="96"/>
      <c r="AG197" s="87"/>
      <c r="AH197" s="87"/>
      <c r="AI197" s="97"/>
      <c r="AJ197" s="45"/>
      <c r="AK197" s="45"/>
      <c r="AL197" s="45"/>
      <c r="AM197" s="45"/>
      <c r="AN197" s="45"/>
      <c r="AO197" s="79"/>
      <c r="AP197" s="156"/>
      <c r="AQ197" s="156"/>
      <c r="AR197" s="90"/>
      <c r="AS197" s="45"/>
      <c r="AT197" s="98"/>
      <c r="AU197" s="98"/>
      <c r="AV197" s="91"/>
      <c r="AW197" s="91"/>
      <c r="AX197" s="155"/>
      <c r="AY197" s="155"/>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row>
    <row r="198" spans="1:84" ht="25.5" customHeight="1" x14ac:dyDescent="0.25">
      <c r="A198" s="45"/>
      <c r="B198" s="45"/>
      <c r="C198" s="45"/>
      <c r="D198" s="45"/>
      <c r="E198" s="47"/>
      <c r="F198" s="154"/>
      <c r="G198" s="45"/>
      <c r="H198" s="126"/>
      <c r="I198" s="126"/>
      <c r="J198" s="79"/>
      <c r="K198" s="45"/>
      <c r="L198" s="126"/>
      <c r="M198" s="91"/>
      <c r="N198" s="91"/>
      <c r="O198" s="91"/>
      <c r="P198" s="99"/>
      <c r="Q198" s="100"/>
      <c r="R198" s="79"/>
      <c r="S198" s="79"/>
      <c r="T198" s="79"/>
      <c r="U198" s="79"/>
      <c r="V198" s="79"/>
      <c r="W198" s="99"/>
      <c r="X198" s="99"/>
      <c r="Y198" s="99"/>
      <c r="Z198" s="98"/>
      <c r="AA198" s="98"/>
      <c r="AB198" s="86"/>
      <c r="AC198" s="96"/>
      <c r="AD198" s="86"/>
      <c r="AE198" s="96"/>
      <c r="AF198" s="96"/>
      <c r="AG198" s="87"/>
      <c r="AH198" s="87"/>
      <c r="AI198" s="97"/>
      <c r="AJ198" s="45"/>
      <c r="AK198" s="45"/>
      <c r="AL198" s="45"/>
      <c r="AM198" s="45"/>
      <c r="AN198" s="45"/>
      <c r="AO198" s="79"/>
      <c r="AP198" s="156"/>
      <c r="AQ198" s="156"/>
      <c r="AR198" s="90"/>
      <c r="AS198" s="45"/>
      <c r="AT198" s="98"/>
      <c r="AU198" s="98"/>
      <c r="AV198" s="91"/>
      <c r="AW198" s="91"/>
      <c r="AX198" s="155"/>
      <c r="AY198" s="155"/>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row>
    <row r="199" spans="1:84" ht="25.5" customHeight="1" x14ac:dyDescent="0.25">
      <c r="A199" s="45"/>
      <c r="B199" s="45"/>
      <c r="C199" s="45"/>
      <c r="D199" s="45"/>
      <c r="E199" s="47"/>
      <c r="F199" s="154"/>
      <c r="G199" s="45"/>
      <c r="H199" s="126"/>
      <c r="I199" s="126"/>
      <c r="J199" s="79"/>
      <c r="K199" s="45"/>
      <c r="L199" s="126"/>
      <c r="M199" s="91"/>
      <c r="N199" s="91"/>
      <c r="O199" s="91"/>
      <c r="P199" s="99"/>
      <c r="Q199" s="100"/>
      <c r="R199" s="79"/>
      <c r="S199" s="79"/>
      <c r="T199" s="79"/>
      <c r="U199" s="79"/>
      <c r="V199" s="79"/>
      <c r="W199" s="99"/>
      <c r="X199" s="99"/>
      <c r="Y199" s="99"/>
      <c r="Z199" s="98"/>
      <c r="AA199" s="98"/>
      <c r="AB199" s="86"/>
      <c r="AC199" s="96"/>
      <c r="AD199" s="86"/>
      <c r="AE199" s="96"/>
      <c r="AF199" s="96"/>
      <c r="AG199" s="87"/>
      <c r="AH199" s="87"/>
      <c r="AI199" s="97"/>
      <c r="AJ199" s="45"/>
      <c r="AK199" s="45"/>
      <c r="AL199" s="45"/>
      <c r="AM199" s="45"/>
      <c r="AN199" s="45"/>
      <c r="AO199" s="79"/>
      <c r="AP199" s="156"/>
      <c r="AQ199" s="156"/>
      <c r="AR199" s="90"/>
      <c r="AS199" s="45"/>
      <c r="AT199" s="98"/>
      <c r="AU199" s="98"/>
      <c r="AV199" s="91"/>
      <c r="AW199" s="91"/>
      <c r="AX199" s="155"/>
      <c r="AY199" s="155"/>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row>
    <row r="200" spans="1:84" ht="25.5" customHeight="1" x14ac:dyDescent="0.25">
      <c r="A200" s="45"/>
      <c r="B200" s="45"/>
      <c r="C200" s="45"/>
      <c r="D200" s="45"/>
      <c r="E200" s="47"/>
      <c r="F200" s="154"/>
      <c r="G200" s="45"/>
      <c r="H200" s="126"/>
      <c r="I200" s="126"/>
      <c r="J200" s="79"/>
      <c r="K200" s="45"/>
      <c r="L200" s="126"/>
      <c r="M200" s="91"/>
      <c r="N200" s="91"/>
      <c r="O200" s="91"/>
      <c r="P200" s="99"/>
      <c r="Q200" s="100"/>
      <c r="R200" s="79"/>
      <c r="S200" s="79"/>
      <c r="T200" s="79"/>
      <c r="U200" s="79"/>
      <c r="V200" s="79"/>
      <c r="W200" s="99"/>
      <c r="X200" s="99"/>
      <c r="Y200" s="99"/>
      <c r="Z200" s="98"/>
      <c r="AA200" s="98"/>
      <c r="AB200" s="86"/>
      <c r="AC200" s="96"/>
      <c r="AD200" s="86"/>
      <c r="AE200" s="96"/>
      <c r="AF200" s="96"/>
      <c r="AG200" s="87"/>
      <c r="AH200" s="87"/>
      <c r="AI200" s="97"/>
      <c r="AJ200" s="45"/>
      <c r="AK200" s="45"/>
      <c r="AL200" s="45"/>
      <c r="AM200" s="45"/>
      <c r="AN200" s="45"/>
      <c r="AO200" s="79"/>
      <c r="AP200" s="156"/>
      <c r="AQ200" s="156"/>
      <c r="AR200" s="90"/>
      <c r="AS200" s="45"/>
      <c r="AT200" s="98"/>
      <c r="AU200" s="98"/>
      <c r="AV200" s="91"/>
      <c r="AW200" s="91"/>
      <c r="AX200" s="155"/>
      <c r="AY200" s="155"/>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row>
    <row r="201" spans="1:84" ht="25.5" customHeight="1" x14ac:dyDescent="0.25">
      <c r="A201" s="45"/>
      <c r="B201" s="45"/>
      <c r="C201" s="45"/>
      <c r="D201" s="45"/>
      <c r="E201" s="47"/>
      <c r="F201" s="154"/>
      <c r="G201" s="45"/>
      <c r="H201" s="126"/>
      <c r="I201" s="126"/>
      <c r="J201" s="79"/>
      <c r="K201" s="45"/>
      <c r="L201" s="126"/>
      <c r="M201" s="91"/>
      <c r="N201" s="91"/>
      <c r="O201" s="91"/>
      <c r="P201" s="99"/>
      <c r="Q201" s="100"/>
      <c r="R201" s="79"/>
      <c r="S201" s="79"/>
      <c r="T201" s="79"/>
      <c r="U201" s="79"/>
      <c r="V201" s="79"/>
      <c r="W201" s="99"/>
      <c r="X201" s="99"/>
      <c r="Y201" s="99"/>
      <c r="Z201" s="98"/>
      <c r="AA201" s="98"/>
      <c r="AB201" s="86"/>
      <c r="AC201" s="96"/>
      <c r="AD201" s="86"/>
      <c r="AE201" s="96"/>
      <c r="AF201" s="96"/>
      <c r="AG201" s="87"/>
      <c r="AH201" s="87"/>
      <c r="AI201" s="97"/>
      <c r="AJ201" s="45"/>
      <c r="AK201" s="45"/>
      <c r="AL201" s="45"/>
      <c r="AM201" s="45"/>
      <c r="AN201" s="45"/>
      <c r="AO201" s="79"/>
      <c r="AP201" s="156"/>
      <c r="AQ201" s="156"/>
      <c r="AR201" s="90"/>
      <c r="AS201" s="45"/>
      <c r="AT201" s="98"/>
      <c r="AU201" s="98"/>
      <c r="AV201" s="91"/>
      <c r="AW201" s="91"/>
      <c r="AX201" s="155"/>
      <c r="AY201" s="155"/>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row>
    <row r="202" spans="1:84" ht="25.5" customHeight="1" x14ac:dyDescent="0.25">
      <c r="A202" s="45"/>
      <c r="B202" s="45"/>
      <c r="C202" s="45"/>
      <c r="D202" s="45"/>
      <c r="E202" s="47"/>
      <c r="F202" s="154"/>
      <c r="G202" s="45"/>
      <c r="H202" s="126"/>
      <c r="I202" s="126"/>
      <c r="J202" s="79"/>
      <c r="K202" s="45"/>
      <c r="L202" s="126"/>
      <c r="M202" s="91"/>
      <c r="N202" s="91"/>
      <c r="O202" s="91"/>
      <c r="P202" s="99"/>
      <c r="Q202" s="100"/>
      <c r="R202" s="79"/>
      <c r="S202" s="79"/>
      <c r="T202" s="79"/>
      <c r="U202" s="79"/>
      <c r="V202" s="79"/>
      <c r="W202" s="99"/>
      <c r="X202" s="99"/>
      <c r="Y202" s="99"/>
      <c r="Z202" s="98"/>
      <c r="AA202" s="98"/>
      <c r="AB202" s="86"/>
      <c r="AC202" s="96"/>
      <c r="AD202" s="86"/>
      <c r="AE202" s="96"/>
      <c r="AF202" s="96"/>
      <c r="AG202" s="87"/>
      <c r="AH202" s="87"/>
      <c r="AI202" s="97"/>
      <c r="AJ202" s="45"/>
      <c r="AK202" s="45"/>
      <c r="AL202" s="45"/>
      <c r="AM202" s="45"/>
      <c r="AN202" s="45"/>
      <c r="AO202" s="79"/>
      <c r="AP202" s="156"/>
      <c r="AQ202" s="156"/>
      <c r="AR202" s="90"/>
      <c r="AS202" s="45"/>
      <c r="AT202" s="98"/>
      <c r="AU202" s="98"/>
      <c r="AV202" s="91"/>
      <c r="AW202" s="91"/>
      <c r="AX202" s="155"/>
      <c r="AY202" s="155"/>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row>
    <row r="203" spans="1:84" ht="25.5" customHeight="1" x14ac:dyDescent="0.25">
      <c r="A203" s="45"/>
      <c r="B203" s="45"/>
      <c r="C203" s="45"/>
      <c r="D203" s="45"/>
      <c r="E203" s="47"/>
      <c r="F203" s="154"/>
      <c r="G203" s="45"/>
      <c r="H203" s="126"/>
      <c r="I203" s="126"/>
      <c r="J203" s="79"/>
      <c r="K203" s="45"/>
      <c r="L203" s="126"/>
      <c r="M203" s="91"/>
      <c r="N203" s="91"/>
      <c r="O203" s="91"/>
      <c r="P203" s="99"/>
      <c r="Q203" s="100"/>
      <c r="R203" s="79"/>
      <c r="S203" s="79"/>
      <c r="T203" s="79"/>
      <c r="U203" s="79"/>
      <c r="V203" s="79"/>
      <c r="W203" s="99"/>
      <c r="X203" s="99"/>
      <c r="Y203" s="99"/>
      <c r="Z203" s="98"/>
      <c r="AA203" s="98"/>
      <c r="AB203" s="86"/>
      <c r="AC203" s="96"/>
      <c r="AD203" s="86"/>
      <c r="AE203" s="96"/>
      <c r="AF203" s="96"/>
      <c r="AG203" s="87"/>
      <c r="AH203" s="87"/>
      <c r="AI203" s="97"/>
      <c r="AJ203" s="45"/>
      <c r="AK203" s="45"/>
      <c r="AL203" s="45"/>
      <c r="AM203" s="45"/>
      <c r="AN203" s="45"/>
      <c r="AO203" s="79"/>
      <c r="AP203" s="156"/>
      <c r="AQ203" s="156"/>
      <c r="AR203" s="90"/>
      <c r="AS203" s="45"/>
      <c r="AT203" s="98"/>
      <c r="AU203" s="98"/>
      <c r="AV203" s="91"/>
      <c r="AW203" s="91"/>
      <c r="AX203" s="155"/>
      <c r="AY203" s="155"/>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row>
    <row r="204" spans="1:84" ht="25.5" customHeight="1" x14ac:dyDescent="0.25">
      <c r="A204" s="45"/>
      <c r="B204" s="45"/>
      <c r="C204" s="45"/>
      <c r="D204" s="45"/>
      <c r="E204" s="47"/>
      <c r="F204" s="154"/>
      <c r="G204" s="45"/>
      <c r="H204" s="126"/>
      <c r="I204" s="126"/>
      <c r="J204" s="79"/>
      <c r="K204" s="45"/>
      <c r="L204" s="126"/>
      <c r="M204" s="91"/>
      <c r="N204" s="91"/>
      <c r="O204" s="91"/>
      <c r="P204" s="99"/>
      <c r="Q204" s="100"/>
      <c r="R204" s="79"/>
      <c r="S204" s="79"/>
      <c r="T204" s="79"/>
      <c r="U204" s="79"/>
      <c r="V204" s="79"/>
      <c r="W204" s="99"/>
      <c r="X204" s="99"/>
      <c r="Y204" s="99"/>
      <c r="Z204" s="98"/>
      <c r="AA204" s="98"/>
      <c r="AB204" s="86"/>
      <c r="AC204" s="96"/>
      <c r="AD204" s="86"/>
      <c r="AE204" s="96"/>
      <c r="AF204" s="96"/>
      <c r="AG204" s="87"/>
      <c r="AH204" s="87"/>
      <c r="AI204" s="97"/>
      <c r="AJ204" s="45"/>
      <c r="AK204" s="45"/>
      <c r="AL204" s="45"/>
      <c r="AM204" s="45"/>
      <c r="AN204" s="45"/>
      <c r="AO204" s="79"/>
      <c r="AP204" s="156"/>
      <c r="AQ204" s="156"/>
      <c r="AR204" s="90"/>
      <c r="AS204" s="45"/>
      <c r="AT204" s="98"/>
      <c r="AU204" s="98"/>
      <c r="AV204" s="91"/>
      <c r="AW204" s="91"/>
      <c r="AX204" s="155"/>
      <c r="AY204" s="155"/>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row>
    <row r="205" spans="1:84" ht="25.5" customHeight="1" x14ac:dyDescent="0.25">
      <c r="A205" s="45"/>
      <c r="B205" s="45"/>
      <c r="C205" s="45"/>
      <c r="D205" s="45"/>
      <c r="E205" s="47"/>
      <c r="F205" s="154"/>
      <c r="G205" s="45"/>
      <c r="H205" s="126"/>
      <c r="I205" s="126"/>
      <c r="J205" s="79"/>
      <c r="K205" s="45"/>
      <c r="L205" s="126"/>
      <c r="M205" s="91"/>
      <c r="N205" s="91"/>
      <c r="O205" s="91"/>
      <c r="P205" s="99"/>
      <c r="Q205" s="100"/>
      <c r="R205" s="79"/>
      <c r="S205" s="79"/>
      <c r="T205" s="79"/>
      <c r="U205" s="79"/>
      <c r="V205" s="79"/>
      <c r="W205" s="99"/>
      <c r="X205" s="99"/>
      <c r="Y205" s="99"/>
      <c r="Z205" s="98"/>
      <c r="AA205" s="98"/>
      <c r="AB205" s="86"/>
      <c r="AC205" s="96"/>
      <c r="AD205" s="86"/>
      <c r="AE205" s="96"/>
      <c r="AF205" s="96"/>
      <c r="AG205" s="87"/>
      <c r="AH205" s="87"/>
      <c r="AI205" s="97"/>
      <c r="AJ205" s="45"/>
      <c r="AK205" s="45"/>
      <c r="AL205" s="45"/>
      <c r="AM205" s="45"/>
      <c r="AN205" s="45"/>
      <c r="AO205" s="79"/>
      <c r="AP205" s="156"/>
      <c r="AQ205" s="156"/>
      <c r="AR205" s="90"/>
      <c r="AS205" s="45"/>
      <c r="AT205" s="98"/>
      <c r="AU205" s="98"/>
      <c r="AV205" s="91"/>
      <c r="AW205" s="91"/>
      <c r="AX205" s="155"/>
      <c r="AY205" s="155"/>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row>
    <row r="206" spans="1:84" ht="25.5" customHeight="1" x14ac:dyDescent="0.25">
      <c r="A206" s="45"/>
      <c r="B206" s="45"/>
      <c r="C206" s="45"/>
      <c r="D206" s="45"/>
      <c r="E206" s="47"/>
      <c r="F206" s="154"/>
      <c r="G206" s="45"/>
      <c r="H206" s="126"/>
      <c r="I206" s="126"/>
      <c r="J206" s="79"/>
      <c r="K206" s="45"/>
      <c r="L206" s="126"/>
      <c r="M206" s="91"/>
      <c r="N206" s="91"/>
      <c r="O206" s="91"/>
      <c r="P206" s="99"/>
      <c r="Q206" s="100"/>
      <c r="R206" s="79"/>
      <c r="S206" s="79"/>
      <c r="T206" s="79"/>
      <c r="U206" s="79"/>
      <c r="V206" s="79"/>
      <c r="W206" s="99"/>
      <c r="X206" s="99"/>
      <c r="Y206" s="99"/>
      <c r="Z206" s="98"/>
      <c r="AA206" s="98"/>
      <c r="AB206" s="86"/>
      <c r="AC206" s="96"/>
      <c r="AD206" s="86"/>
      <c r="AE206" s="96"/>
      <c r="AF206" s="96"/>
      <c r="AG206" s="87"/>
      <c r="AH206" s="87"/>
      <c r="AI206" s="97"/>
      <c r="AJ206" s="45"/>
      <c r="AK206" s="45"/>
      <c r="AL206" s="45"/>
      <c r="AM206" s="45"/>
      <c r="AN206" s="45"/>
      <c r="AO206" s="79"/>
      <c r="AP206" s="156"/>
      <c r="AQ206" s="156"/>
      <c r="AR206" s="90"/>
      <c r="AS206" s="45"/>
      <c r="AT206" s="98"/>
      <c r="AU206" s="98"/>
      <c r="AV206" s="91"/>
      <c r="AW206" s="91"/>
      <c r="AX206" s="155"/>
      <c r="AY206" s="155"/>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row>
    <row r="207" spans="1:84" ht="25.5" customHeight="1" x14ac:dyDescent="0.25">
      <c r="A207" s="45"/>
      <c r="B207" s="45"/>
      <c r="C207" s="45"/>
      <c r="D207" s="45"/>
      <c r="E207" s="47"/>
      <c r="F207" s="154"/>
      <c r="G207" s="45"/>
      <c r="H207" s="126"/>
      <c r="I207" s="126"/>
      <c r="J207" s="79"/>
      <c r="K207" s="45"/>
      <c r="L207" s="126"/>
      <c r="M207" s="91"/>
      <c r="N207" s="91"/>
      <c r="O207" s="91"/>
      <c r="P207" s="99"/>
      <c r="Q207" s="100"/>
      <c r="R207" s="79"/>
      <c r="S207" s="79"/>
      <c r="T207" s="79"/>
      <c r="U207" s="79"/>
      <c r="V207" s="79"/>
      <c r="W207" s="99"/>
      <c r="X207" s="99"/>
      <c r="Y207" s="99"/>
      <c r="Z207" s="98"/>
      <c r="AA207" s="98"/>
      <c r="AB207" s="86"/>
      <c r="AC207" s="96"/>
      <c r="AD207" s="86"/>
      <c r="AE207" s="96"/>
      <c r="AF207" s="96"/>
      <c r="AG207" s="87"/>
      <c r="AH207" s="87"/>
      <c r="AI207" s="97"/>
      <c r="AJ207" s="45"/>
      <c r="AK207" s="45"/>
      <c r="AL207" s="45"/>
      <c r="AM207" s="45"/>
      <c r="AN207" s="45"/>
      <c r="AO207" s="79"/>
      <c r="AP207" s="156"/>
      <c r="AQ207" s="156"/>
      <c r="AR207" s="90"/>
      <c r="AS207" s="45"/>
      <c r="AT207" s="98"/>
      <c r="AU207" s="98"/>
      <c r="AV207" s="91"/>
      <c r="AW207" s="91"/>
      <c r="AX207" s="155"/>
      <c r="AY207" s="155"/>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row>
    <row r="208" spans="1:84" ht="25.5" customHeight="1" x14ac:dyDescent="0.25">
      <c r="A208" s="45"/>
      <c r="B208" s="45"/>
      <c r="C208" s="45"/>
      <c r="D208" s="45"/>
      <c r="E208" s="47"/>
      <c r="F208" s="154"/>
      <c r="G208" s="45"/>
      <c r="H208" s="126"/>
      <c r="I208" s="126"/>
      <c r="J208" s="79"/>
      <c r="K208" s="45"/>
      <c r="L208" s="126"/>
      <c r="M208" s="91"/>
      <c r="N208" s="91"/>
      <c r="O208" s="91"/>
      <c r="P208" s="99"/>
      <c r="Q208" s="100"/>
      <c r="R208" s="79"/>
      <c r="S208" s="79"/>
      <c r="T208" s="79"/>
      <c r="U208" s="79"/>
      <c r="V208" s="79"/>
      <c r="W208" s="99"/>
      <c r="X208" s="99"/>
      <c r="Y208" s="99"/>
      <c r="Z208" s="98"/>
      <c r="AA208" s="98"/>
      <c r="AB208" s="86"/>
      <c r="AC208" s="96"/>
      <c r="AD208" s="86"/>
      <c r="AE208" s="96"/>
      <c r="AF208" s="96"/>
      <c r="AG208" s="87"/>
      <c r="AH208" s="87"/>
      <c r="AI208" s="97"/>
      <c r="AJ208" s="45"/>
      <c r="AK208" s="45"/>
      <c r="AL208" s="45"/>
      <c r="AM208" s="45"/>
      <c r="AN208" s="45"/>
      <c r="AO208" s="79"/>
      <c r="AP208" s="156"/>
      <c r="AQ208" s="156"/>
      <c r="AR208" s="90"/>
      <c r="AS208" s="45"/>
      <c r="AT208" s="98"/>
      <c r="AU208" s="98"/>
      <c r="AV208" s="91"/>
      <c r="AW208" s="91"/>
      <c r="AX208" s="155"/>
      <c r="AY208" s="155"/>
      <c r="AZ208" s="152"/>
      <c r="BA208" s="152"/>
      <c r="BB208" s="152"/>
      <c r="BC208" s="152"/>
      <c r="BD208" s="152"/>
      <c r="BE208" s="152"/>
      <c r="BF208" s="152"/>
      <c r="BG208" s="152"/>
      <c r="BH208" s="152"/>
      <c r="BI208" s="152"/>
      <c r="BJ208" s="152"/>
      <c r="BK208" s="152"/>
      <c r="BL208" s="152"/>
      <c r="BM208" s="152"/>
      <c r="BN208" s="152"/>
      <c r="BO208" s="152"/>
      <c r="BP208" s="152"/>
      <c r="BQ208" s="152"/>
      <c r="BR208" s="152"/>
      <c r="BS208" s="152"/>
      <c r="BT208" s="152"/>
      <c r="BU208" s="152"/>
      <c r="BV208" s="152"/>
      <c r="BW208" s="152"/>
      <c r="BX208" s="152"/>
      <c r="BY208" s="152"/>
      <c r="BZ208" s="152"/>
      <c r="CA208" s="152"/>
      <c r="CB208" s="152"/>
      <c r="CC208" s="152"/>
      <c r="CD208" s="152"/>
      <c r="CE208" s="152"/>
      <c r="CF208" s="152"/>
    </row>
    <row r="209" spans="1:84" ht="25.5" customHeight="1" x14ac:dyDescent="0.25">
      <c r="A209" s="45"/>
      <c r="B209" s="45"/>
      <c r="C209" s="45"/>
      <c r="D209" s="45"/>
      <c r="E209" s="47"/>
      <c r="F209" s="154"/>
      <c r="G209" s="45"/>
      <c r="H209" s="126"/>
      <c r="I209" s="126"/>
      <c r="J209" s="79"/>
      <c r="K209" s="45"/>
      <c r="L209" s="126"/>
      <c r="M209" s="91"/>
      <c r="N209" s="91"/>
      <c r="O209" s="91"/>
      <c r="P209" s="99"/>
      <c r="Q209" s="100"/>
      <c r="R209" s="79"/>
      <c r="S209" s="79"/>
      <c r="T209" s="79"/>
      <c r="U209" s="79"/>
      <c r="V209" s="79"/>
      <c r="W209" s="99"/>
      <c r="X209" s="99"/>
      <c r="Y209" s="99"/>
      <c r="Z209" s="98"/>
      <c r="AA209" s="98"/>
      <c r="AB209" s="86"/>
      <c r="AC209" s="96"/>
      <c r="AD209" s="86"/>
      <c r="AE209" s="96"/>
      <c r="AF209" s="96"/>
      <c r="AG209" s="87"/>
      <c r="AH209" s="87"/>
      <c r="AI209" s="97"/>
      <c r="AJ209" s="45"/>
      <c r="AK209" s="45"/>
      <c r="AL209" s="45"/>
      <c r="AM209" s="45"/>
      <c r="AN209" s="45"/>
      <c r="AO209" s="79"/>
      <c r="AP209" s="156"/>
      <c r="AQ209" s="156"/>
      <c r="AR209" s="90"/>
      <c r="AS209" s="45"/>
      <c r="AT209" s="98"/>
      <c r="AU209" s="98"/>
      <c r="AV209" s="91"/>
      <c r="AW209" s="91"/>
      <c r="AX209" s="155"/>
      <c r="AY209" s="155"/>
      <c r="AZ209" s="152"/>
      <c r="BA209" s="152"/>
      <c r="BB209" s="152"/>
      <c r="BC209" s="152"/>
      <c r="BD209" s="152"/>
      <c r="BE209" s="152"/>
      <c r="BF209" s="152"/>
      <c r="BG209" s="152"/>
      <c r="BH209" s="152"/>
      <c r="BI209" s="152"/>
      <c r="BJ209" s="152"/>
      <c r="BK209" s="152"/>
      <c r="BL209" s="152"/>
      <c r="BM209" s="152"/>
      <c r="BN209" s="152"/>
      <c r="BO209" s="152"/>
      <c r="BP209" s="152"/>
      <c r="BQ209" s="152"/>
      <c r="BR209" s="152"/>
      <c r="BS209" s="152"/>
      <c r="BT209" s="152"/>
      <c r="BU209" s="152"/>
      <c r="BV209" s="152"/>
      <c r="BW209" s="152"/>
      <c r="BX209" s="152"/>
      <c r="BY209" s="152"/>
      <c r="BZ209" s="152"/>
      <c r="CA209" s="152"/>
      <c r="CB209" s="152"/>
      <c r="CC209" s="152"/>
      <c r="CD209" s="152"/>
      <c r="CE209" s="152"/>
      <c r="CF209" s="152"/>
    </row>
    <row r="210" spans="1:84" ht="25.5" customHeight="1" x14ac:dyDescent="0.25">
      <c r="A210" s="45"/>
      <c r="B210" s="45"/>
      <c r="C210" s="45"/>
      <c r="D210" s="45"/>
      <c r="E210" s="47"/>
      <c r="F210" s="154"/>
      <c r="G210" s="45"/>
      <c r="H210" s="126"/>
      <c r="I210" s="126"/>
      <c r="J210" s="79"/>
      <c r="K210" s="45"/>
      <c r="L210" s="126"/>
      <c r="M210" s="91"/>
      <c r="N210" s="91"/>
      <c r="O210" s="91"/>
      <c r="P210" s="99"/>
      <c r="Q210" s="100"/>
      <c r="R210" s="79"/>
      <c r="S210" s="79"/>
      <c r="T210" s="79"/>
      <c r="U210" s="79"/>
      <c r="V210" s="79"/>
      <c r="W210" s="99"/>
      <c r="X210" s="99"/>
      <c r="Y210" s="99"/>
      <c r="Z210" s="98"/>
      <c r="AA210" s="98"/>
      <c r="AB210" s="86"/>
      <c r="AC210" s="96"/>
      <c r="AD210" s="86"/>
      <c r="AE210" s="96"/>
      <c r="AF210" s="96"/>
      <c r="AG210" s="87"/>
      <c r="AH210" s="87"/>
      <c r="AI210" s="97"/>
      <c r="AJ210" s="45"/>
      <c r="AK210" s="45"/>
      <c r="AL210" s="45"/>
      <c r="AM210" s="45"/>
      <c r="AN210" s="45"/>
      <c r="AO210" s="79"/>
      <c r="AP210" s="156"/>
      <c r="AQ210" s="156"/>
      <c r="AR210" s="90"/>
      <c r="AS210" s="45"/>
      <c r="AT210" s="98"/>
      <c r="AU210" s="98"/>
      <c r="AV210" s="91"/>
      <c r="AW210" s="91"/>
      <c r="AX210" s="155"/>
      <c r="AY210" s="155"/>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row>
    <row r="211" spans="1:84" ht="25.5" customHeight="1" x14ac:dyDescent="0.25">
      <c r="A211" s="45"/>
      <c r="B211" s="45"/>
      <c r="C211" s="45"/>
      <c r="D211" s="45"/>
      <c r="E211" s="47"/>
      <c r="F211" s="154"/>
      <c r="G211" s="45"/>
      <c r="H211" s="126"/>
      <c r="I211" s="126"/>
      <c r="J211" s="79"/>
      <c r="K211" s="45"/>
      <c r="L211" s="126"/>
      <c r="M211" s="91"/>
      <c r="N211" s="91"/>
      <c r="O211" s="91"/>
      <c r="P211" s="99"/>
      <c r="Q211" s="100"/>
      <c r="R211" s="79"/>
      <c r="S211" s="79"/>
      <c r="T211" s="79"/>
      <c r="U211" s="79"/>
      <c r="V211" s="79"/>
      <c r="W211" s="99"/>
      <c r="X211" s="99"/>
      <c r="Y211" s="99"/>
      <c r="Z211" s="98"/>
      <c r="AA211" s="98"/>
      <c r="AB211" s="86"/>
      <c r="AC211" s="96"/>
      <c r="AD211" s="86"/>
      <c r="AE211" s="96"/>
      <c r="AF211" s="96"/>
      <c r="AG211" s="87"/>
      <c r="AH211" s="87"/>
      <c r="AI211" s="97"/>
      <c r="AJ211" s="45"/>
      <c r="AK211" s="45"/>
      <c r="AL211" s="45"/>
      <c r="AM211" s="45"/>
      <c r="AN211" s="45"/>
      <c r="AO211" s="79"/>
      <c r="AP211" s="156"/>
      <c r="AQ211" s="156"/>
      <c r="AR211" s="90"/>
      <c r="AS211" s="45"/>
      <c r="AT211" s="98"/>
      <c r="AU211" s="98"/>
      <c r="AV211" s="91"/>
      <c r="AW211" s="91"/>
      <c r="AX211" s="155"/>
      <c r="AY211" s="155"/>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row>
    <row r="212" spans="1:84" ht="25.5" customHeight="1" x14ac:dyDescent="0.25">
      <c r="A212" s="45"/>
      <c r="B212" s="45"/>
      <c r="C212" s="45"/>
      <c r="D212" s="45"/>
      <c r="E212" s="47"/>
      <c r="F212" s="154"/>
      <c r="G212" s="45"/>
      <c r="H212" s="126"/>
      <c r="I212" s="126"/>
      <c r="J212" s="79"/>
      <c r="K212" s="45"/>
      <c r="L212" s="126"/>
      <c r="M212" s="91"/>
      <c r="N212" s="91"/>
      <c r="O212" s="91"/>
      <c r="P212" s="99"/>
      <c r="Q212" s="100"/>
      <c r="R212" s="79"/>
      <c r="S212" s="79"/>
      <c r="T212" s="79"/>
      <c r="U212" s="79"/>
      <c r="V212" s="79"/>
      <c r="W212" s="99"/>
      <c r="X212" s="99"/>
      <c r="Y212" s="99"/>
      <c r="Z212" s="98"/>
      <c r="AA212" s="98"/>
      <c r="AB212" s="86"/>
      <c r="AC212" s="96"/>
      <c r="AD212" s="86"/>
      <c r="AE212" s="96"/>
      <c r="AF212" s="96"/>
      <c r="AG212" s="87"/>
      <c r="AH212" s="87"/>
      <c r="AI212" s="97"/>
      <c r="AJ212" s="45"/>
      <c r="AK212" s="45"/>
      <c r="AL212" s="45"/>
      <c r="AM212" s="45"/>
      <c r="AN212" s="45"/>
      <c r="AO212" s="79"/>
      <c r="AP212" s="156"/>
      <c r="AQ212" s="156"/>
      <c r="AR212" s="90"/>
      <c r="AS212" s="45"/>
      <c r="AT212" s="98"/>
      <c r="AU212" s="98"/>
      <c r="AV212" s="91"/>
      <c r="AW212" s="91"/>
      <c r="AX212" s="155"/>
      <c r="AY212" s="155"/>
      <c r="AZ212" s="152"/>
      <c r="BA212" s="152"/>
      <c r="BB212" s="152"/>
      <c r="BC212" s="152"/>
      <c r="BD212" s="152"/>
      <c r="BE212" s="152"/>
      <c r="BF212" s="152"/>
      <c r="BG212" s="152"/>
      <c r="BH212" s="152"/>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2"/>
    </row>
    <row r="213" spans="1:84" ht="25.5" customHeight="1" x14ac:dyDescent="0.25">
      <c r="A213" s="45"/>
      <c r="B213" s="45"/>
      <c r="C213" s="45"/>
      <c r="D213" s="45"/>
      <c r="E213" s="47"/>
      <c r="F213" s="154"/>
      <c r="G213" s="45"/>
      <c r="H213" s="126"/>
      <c r="I213" s="126"/>
      <c r="J213" s="79"/>
      <c r="K213" s="45"/>
      <c r="L213" s="126"/>
      <c r="M213" s="91"/>
      <c r="N213" s="91"/>
      <c r="O213" s="91"/>
      <c r="P213" s="99"/>
      <c r="Q213" s="100"/>
      <c r="R213" s="79"/>
      <c r="S213" s="79"/>
      <c r="T213" s="79"/>
      <c r="U213" s="79"/>
      <c r="V213" s="79"/>
      <c r="W213" s="99"/>
      <c r="X213" s="99"/>
      <c r="Y213" s="99"/>
      <c r="Z213" s="98"/>
      <c r="AA213" s="98"/>
      <c r="AB213" s="86"/>
      <c r="AC213" s="96"/>
      <c r="AD213" s="86"/>
      <c r="AE213" s="96"/>
      <c r="AF213" s="96"/>
      <c r="AG213" s="87"/>
      <c r="AH213" s="87"/>
      <c r="AI213" s="97"/>
      <c r="AJ213" s="45"/>
      <c r="AK213" s="45"/>
      <c r="AL213" s="45"/>
      <c r="AM213" s="45"/>
      <c r="AN213" s="45"/>
      <c r="AO213" s="79"/>
      <c r="AP213" s="156"/>
      <c r="AQ213" s="156"/>
      <c r="AR213" s="90"/>
      <c r="AS213" s="45"/>
      <c r="AT213" s="98"/>
      <c r="AU213" s="98"/>
      <c r="AV213" s="91"/>
      <c r="AW213" s="91"/>
      <c r="AX213" s="155"/>
      <c r="AY213" s="155"/>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2"/>
    </row>
    <row r="214" spans="1:84" ht="25.5" customHeight="1" x14ac:dyDescent="0.25">
      <c r="A214" s="45"/>
      <c r="B214" s="45"/>
      <c r="C214" s="45"/>
      <c r="D214" s="45"/>
      <c r="E214" s="47"/>
      <c r="F214" s="154"/>
      <c r="G214" s="45"/>
      <c r="H214" s="126"/>
      <c r="I214" s="126"/>
      <c r="J214" s="79"/>
      <c r="K214" s="45"/>
      <c r="L214" s="126"/>
      <c r="M214" s="91"/>
      <c r="N214" s="91"/>
      <c r="O214" s="91"/>
      <c r="P214" s="99"/>
      <c r="Q214" s="100"/>
      <c r="R214" s="79"/>
      <c r="S214" s="79"/>
      <c r="T214" s="79"/>
      <c r="U214" s="79"/>
      <c r="V214" s="79"/>
      <c r="W214" s="99"/>
      <c r="X214" s="99"/>
      <c r="Y214" s="99"/>
      <c r="Z214" s="98"/>
      <c r="AA214" s="98"/>
      <c r="AB214" s="86"/>
      <c r="AC214" s="96"/>
      <c r="AD214" s="86"/>
      <c r="AE214" s="96"/>
      <c r="AF214" s="96"/>
      <c r="AG214" s="87"/>
      <c r="AH214" s="87"/>
      <c r="AI214" s="97"/>
      <c r="AJ214" s="45"/>
      <c r="AK214" s="45"/>
      <c r="AL214" s="45"/>
      <c r="AM214" s="45"/>
      <c r="AN214" s="45"/>
      <c r="AO214" s="79"/>
      <c r="AP214" s="156"/>
      <c r="AQ214" s="156"/>
      <c r="AR214" s="90"/>
      <c r="AS214" s="45"/>
      <c r="AT214" s="98"/>
      <c r="AU214" s="98"/>
      <c r="AV214" s="91"/>
      <c r="AW214" s="91"/>
      <c r="AX214" s="155"/>
      <c r="AY214" s="155"/>
      <c r="AZ214" s="152"/>
      <c r="BA214" s="152"/>
      <c r="BB214" s="152"/>
      <c r="BC214" s="152"/>
      <c r="BD214" s="152"/>
      <c r="BE214" s="152"/>
      <c r="BF214" s="152"/>
      <c r="BG214" s="152"/>
      <c r="BH214" s="152"/>
      <c r="BI214" s="152"/>
      <c r="BJ214" s="152"/>
      <c r="BK214" s="152"/>
      <c r="BL214" s="152"/>
      <c r="BM214" s="152"/>
      <c r="BN214" s="152"/>
      <c r="BO214" s="152"/>
      <c r="BP214" s="152"/>
      <c r="BQ214" s="152"/>
      <c r="BR214" s="152"/>
      <c r="BS214" s="152"/>
      <c r="BT214" s="152"/>
      <c r="BU214" s="152"/>
      <c r="BV214" s="152"/>
      <c r="BW214" s="152"/>
      <c r="BX214" s="152"/>
      <c r="BY214" s="152"/>
      <c r="BZ214" s="152"/>
      <c r="CA214" s="152"/>
      <c r="CB214" s="152"/>
      <c r="CC214" s="152"/>
      <c r="CD214" s="152"/>
      <c r="CE214" s="152"/>
      <c r="CF214" s="152"/>
    </row>
    <row r="215" spans="1:84" ht="25.5" customHeight="1" x14ac:dyDescent="0.25">
      <c r="A215" s="45"/>
      <c r="B215" s="45"/>
      <c r="C215" s="45"/>
      <c r="D215" s="45"/>
      <c r="E215" s="47"/>
      <c r="F215" s="154"/>
      <c r="G215" s="45"/>
      <c r="H215" s="126"/>
      <c r="I215" s="126"/>
      <c r="J215" s="79"/>
      <c r="K215" s="45"/>
      <c r="L215" s="126"/>
      <c r="M215" s="91"/>
      <c r="N215" s="91"/>
      <c r="O215" s="91"/>
      <c r="P215" s="99"/>
      <c r="Q215" s="100"/>
      <c r="R215" s="79"/>
      <c r="S215" s="79"/>
      <c r="T215" s="79"/>
      <c r="U215" s="79"/>
      <c r="V215" s="79"/>
      <c r="W215" s="99"/>
      <c r="X215" s="99"/>
      <c r="Y215" s="99"/>
      <c r="Z215" s="98"/>
      <c r="AA215" s="98"/>
      <c r="AB215" s="86"/>
      <c r="AC215" s="96"/>
      <c r="AD215" s="86"/>
      <c r="AE215" s="96"/>
      <c r="AF215" s="96"/>
      <c r="AG215" s="87"/>
      <c r="AH215" s="87"/>
      <c r="AI215" s="97"/>
      <c r="AJ215" s="45"/>
      <c r="AK215" s="45"/>
      <c r="AL215" s="45"/>
      <c r="AM215" s="45"/>
      <c r="AN215" s="45"/>
      <c r="AO215" s="79"/>
      <c r="AP215" s="156"/>
      <c r="AQ215" s="156"/>
      <c r="AR215" s="90"/>
      <c r="AS215" s="45"/>
      <c r="AT215" s="98"/>
      <c r="AU215" s="98"/>
      <c r="AV215" s="91"/>
      <c r="AW215" s="91"/>
      <c r="AX215" s="155"/>
      <c r="AY215" s="155"/>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row>
    <row r="216" spans="1:84" ht="25.5" customHeight="1" x14ac:dyDescent="0.25">
      <c r="A216" s="45"/>
      <c r="B216" s="45"/>
      <c r="C216" s="45"/>
      <c r="D216" s="45"/>
      <c r="E216" s="47"/>
      <c r="F216" s="154"/>
      <c r="G216" s="45"/>
      <c r="H216" s="126"/>
      <c r="I216" s="126"/>
      <c r="J216" s="79"/>
      <c r="K216" s="45"/>
      <c r="L216" s="126"/>
      <c r="M216" s="91"/>
      <c r="N216" s="91"/>
      <c r="O216" s="91"/>
      <c r="P216" s="99"/>
      <c r="Q216" s="100"/>
      <c r="R216" s="79"/>
      <c r="S216" s="79"/>
      <c r="T216" s="79"/>
      <c r="U216" s="79"/>
      <c r="V216" s="79"/>
      <c r="W216" s="99"/>
      <c r="X216" s="99"/>
      <c r="Y216" s="99"/>
      <c r="Z216" s="98"/>
      <c r="AA216" s="98"/>
      <c r="AB216" s="86"/>
      <c r="AC216" s="96"/>
      <c r="AD216" s="86"/>
      <c r="AE216" s="96"/>
      <c r="AF216" s="96"/>
      <c r="AG216" s="87"/>
      <c r="AH216" s="87"/>
      <c r="AI216" s="97"/>
      <c r="AJ216" s="45"/>
      <c r="AK216" s="45"/>
      <c r="AL216" s="45"/>
      <c r="AM216" s="45"/>
      <c r="AN216" s="45"/>
      <c r="AO216" s="79"/>
      <c r="AP216" s="156"/>
      <c r="AQ216" s="156"/>
      <c r="AR216" s="90"/>
      <c r="AS216" s="45"/>
      <c r="AT216" s="98"/>
      <c r="AU216" s="98"/>
      <c r="AV216" s="91"/>
      <c r="AW216" s="91"/>
      <c r="AX216" s="155"/>
      <c r="AY216" s="155"/>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row>
    <row r="217" spans="1:84" ht="25.5" customHeight="1" x14ac:dyDescent="0.25">
      <c r="A217" s="45"/>
      <c r="B217" s="45"/>
      <c r="C217" s="45"/>
      <c r="D217" s="45"/>
      <c r="E217" s="47"/>
      <c r="F217" s="154"/>
      <c r="G217" s="45"/>
      <c r="H217" s="126"/>
      <c r="I217" s="126"/>
      <c r="J217" s="79"/>
      <c r="K217" s="45"/>
      <c r="L217" s="126"/>
      <c r="M217" s="91"/>
      <c r="N217" s="91"/>
      <c r="O217" s="91"/>
      <c r="P217" s="99"/>
      <c r="Q217" s="100"/>
      <c r="R217" s="79"/>
      <c r="S217" s="79"/>
      <c r="T217" s="79"/>
      <c r="U217" s="79"/>
      <c r="V217" s="79"/>
      <c r="W217" s="99"/>
      <c r="X217" s="99"/>
      <c r="Y217" s="99"/>
      <c r="Z217" s="98"/>
      <c r="AA217" s="98"/>
      <c r="AB217" s="86"/>
      <c r="AC217" s="96"/>
      <c r="AD217" s="86"/>
      <c r="AE217" s="96"/>
      <c r="AF217" s="96"/>
      <c r="AG217" s="87"/>
      <c r="AH217" s="87"/>
      <c r="AI217" s="97"/>
      <c r="AJ217" s="45"/>
      <c r="AK217" s="45"/>
      <c r="AL217" s="45"/>
      <c r="AM217" s="45"/>
      <c r="AN217" s="45"/>
      <c r="AO217" s="79"/>
      <c r="AP217" s="156"/>
      <c r="AQ217" s="156"/>
      <c r="AR217" s="90"/>
      <c r="AS217" s="45"/>
      <c r="AT217" s="98"/>
      <c r="AU217" s="98"/>
      <c r="AV217" s="91"/>
      <c r="AW217" s="91"/>
      <c r="AX217" s="155"/>
      <c r="AY217" s="155"/>
      <c r="AZ217" s="152"/>
      <c r="BA217" s="152"/>
      <c r="BB217" s="152"/>
      <c r="BC217" s="152"/>
      <c r="BD217" s="152"/>
      <c r="BE217" s="152"/>
      <c r="BF217" s="152"/>
      <c r="BG217" s="152"/>
      <c r="BH217" s="152"/>
      <c r="BI217" s="152"/>
      <c r="BJ217" s="152"/>
      <c r="BK217" s="152"/>
      <c r="BL217" s="152"/>
      <c r="BM217" s="152"/>
      <c r="BN217" s="152"/>
      <c r="BO217" s="152"/>
      <c r="BP217" s="152"/>
      <c r="BQ217" s="152"/>
      <c r="BR217" s="152"/>
      <c r="BS217" s="152"/>
      <c r="BT217" s="152"/>
      <c r="BU217" s="152"/>
      <c r="BV217" s="152"/>
      <c r="BW217" s="152"/>
      <c r="BX217" s="152"/>
      <c r="BY217" s="152"/>
      <c r="BZ217" s="152"/>
      <c r="CA217" s="152"/>
      <c r="CB217" s="152"/>
      <c r="CC217" s="152"/>
      <c r="CD217" s="152"/>
      <c r="CE217" s="152"/>
      <c r="CF217" s="152"/>
    </row>
    <row r="218" spans="1:84" ht="25.5" customHeight="1" x14ac:dyDescent="0.25">
      <c r="A218" s="45"/>
      <c r="B218" s="45"/>
      <c r="C218" s="45"/>
      <c r="D218" s="45"/>
      <c r="E218" s="47"/>
      <c r="F218" s="154"/>
      <c r="G218" s="45"/>
      <c r="H218" s="126"/>
      <c r="I218" s="126"/>
      <c r="J218" s="79"/>
      <c r="K218" s="45"/>
      <c r="L218" s="126"/>
      <c r="M218" s="91"/>
      <c r="N218" s="91"/>
      <c r="O218" s="91"/>
      <c r="P218" s="99"/>
      <c r="Q218" s="100"/>
      <c r="R218" s="79"/>
      <c r="S218" s="79"/>
      <c r="T218" s="79"/>
      <c r="U218" s="79"/>
      <c r="V218" s="79"/>
      <c r="W218" s="99"/>
      <c r="X218" s="99"/>
      <c r="Y218" s="99"/>
      <c r="Z218" s="98"/>
      <c r="AA218" s="98"/>
      <c r="AB218" s="86"/>
      <c r="AC218" s="96"/>
      <c r="AD218" s="86"/>
      <c r="AE218" s="96"/>
      <c r="AF218" s="96"/>
      <c r="AG218" s="87"/>
      <c r="AH218" s="87"/>
      <c r="AI218" s="97"/>
      <c r="AJ218" s="45"/>
      <c r="AK218" s="45"/>
      <c r="AL218" s="45"/>
      <c r="AM218" s="45"/>
      <c r="AN218" s="45"/>
      <c r="AO218" s="79"/>
      <c r="AP218" s="156"/>
      <c r="AQ218" s="156"/>
      <c r="AR218" s="90"/>
      <c r="AS218" s="45"/>
      <c r="AT218" s="98"/>
      <c r="AU218" s="98"/>
      <c r="AV218" s="91"/>
      <c r="AW218" s="91"/>
      <c r="AX218" s="155"/>
      <c r="AY218" s="155"/>
      <c r="AZ218" s="152"/>
      <c r="BA218" s="152"/>
      <c r="BB218" s="152"/>
      <c r="BC218" s="152"/>
      <c r="BD218" s="152"/>
      <c r="BE218" s="152"/>
      <c r="BF218" s="152"/>
      <c r="BG218" s="152"/>
      <c r="BH218" s="152"/>
      <c r="BI218" s="152"/>
      <c r="BJ218" s="152"/>
      <c r="BK218" s="152"/>
      <c r="BL218" s="152"/>
      <c r="BM218" s="152"/>
      <c r="BN218" s="152"/>
      <c r="BO218" s="152"/>
      <c r="BP218" s="152"/>
      <c r="BQ218" s="152"/>
      <c r="BR218" s="152"/>
      <c r="BS218" s="152"/>
      <c r="BT218" s="152"/>
      <c r="BU218" s="152"/>
      <c r="BV218" s="152"/>
      <c r="BW218" s="152"/>
      <c r="BX218" s="152"/>
      <c r="BY218" s="152"/>
      <c r="BZ218" s="152"/>
      <c r="CA218" s="152"/>
      <c r="CB218" s="152"/>
      <c r="CC218" s="152"/>
      <c r="CD218" s="152"/>
      <c r="CE218" s="152"/>
      <c r="CF218" s="152"/>
    </row>
    <row r="219" spans="1:84" ht="25.5" customHeight="1" x14ac:dyDescent="0.25">
      <c r="A219" s="45"/>
      <c r="B219" s="45"/>
      <c r="C219" s="45"/>
      <c r="D219" s="45"/>
      <c r="E219" s="47"/>
      <c r="F219" s="154"/>
      <c r="G219" s="45"/>
      <c r="H219" s="126"/>
      <c r="I219" s="126"/>
      <c r="J219" s="79"/>
      <c r="K219" s="45"/>
      <c r="L219" s="126"/>
      <c r="M219" s="91"/>
      <c r="N219" s="91"/>
      <c r="O219" s="91"/>
      <c r="P219" s="99"/>
      <c r="Q219" s="100"/>
      <c r="R219" s="79"/>
      <c r="S219" s="79"/>
      <c r="T219" s="79"/>
      <c r="U219" s="79"/>
      <c r="V219" s="79"/>
      <c r="W219" s="99"/>
      <c r="X219" s="99"/>
      <c r="Y219" s="99"/>
      <c r="Z219" s="98"/>
      <c r="AA219" s="98"/>
      <c r="AB219" s="86"/>
      <c r="AC219" s="96"/>
      <c r="AD219" s="86"/>
      <c r="AE219" s="96"/>
      <c r="AF219" s="96"/>
      <c r="AG219" s="87"/>
      <c r="AH219" s="87"/>
      <c r="AI219" s="97"/>
      <c r="AJ219" s="45"/>
      <c r="AK219" s="45"/>
      <c r="AL219" s="45"/>
      <c r="AM219" s="45"/>
      <c r="AN219" s="45"/>
      <c r="AO219" s="79"/>
      <c r="AP219" s="156"/>
      <c r="AQ219" s="156"/>
      <c r="AR219" s="90"/>
      <c r="AS219" s="45"/>
      <c r="AT219" s="98"/>
      <c r="AU219" s="98"/>
      <c r="AV219" s="91"/>
      <c r="AW219" s="91"/>
      <c r="AX219" s="155"/>
      <c r="AY219" s="155"/>
      <c r="AZ219" s="152"/>
      <c r="BA219" s="152"/>
      <c r="BB219" s="152"/>
      <c r="BC219" s="152"/>
      <c r="BD219" s="152"/>
      <c r="BE219" s="152"/>
      <c r="BF219" s="152"/>
      <c r="BG219" s="152"/>
      <c r="BH219" s="152"/>
      <c r="BI219" s="152"/>
      <c r="BJ219" s="152"/>
      <c r="BK219" s="152"/>
      <c r="BL219" s="152"/>
      <c r="BM219" s="152"/>
      <c r="BN219" s="152"/>
      <c r="BO219" s="152"/>
      <c r="BP219" s="152"/>
      <c r="BQ219" s="152"/>
      <c r="BR219" s="152"/>
      <c r="BS219" s="152"/>
      <c r="BT219" s="152"/>
      <c r="BU219" s="152"/>
      <c r="BV219" s="152"/>
      <c r="BW219" s="152"/>
      <c r="BX219" s="152"/>
      <c r="BY219" s="152"/>
      <c r="BZ219" s="152"/>
      <c r="CA219" s="152"/>
      <c r="CB219" s="152"/>
      <c r="CC219" s="152"/>
      <c r="CD219" s="152"/>
      <c r="CE219" s="152"/>
      <c r="CF219" s="152"/>
    </row>
    <row r="220" spans="1:84" ht="25.5" customHeight="1" x14ac:dyDescent="0.25">
      <c r="A220" s="45"/>
      <c r="B220" s="45"/>
      <c r="C220" s="45"/>
      <c r="D220" s="45"/>
      <c r="E220" s="47"/>
      <c r="F220" s="154"/>
      <c r="G220" s="45"/>
      <c r="H220" s="126"/>
      <c r="I220" s="126"/>
      <c r="J220" s="79"/>
      <c r="K220" s="45"/>
      <c r="L220" s="126"/>
      <c r="M220" s="91"/>
      <c r="N220" s="91"/>
      <c r="O220" s="91"/>
      <c r="P220" s="99"/>
      <c r="Q220" s="100"/>
      <c r="R220" s="79"/>
      <c r="S220" s="79"/>
      <c r="T220" s="79"/>
      <c r="U220" s="79"/>
      <c r="V220" s="79"/>
      <c r="W220" s="99"/>
      <c r="X220" s="99"/>
      <c r="Y220" s="99"/>
      <c r="Z220" s="98"/>
      <c r="AA220" s="98"/>
      <c r="AB220" s="86"/>
      <c r="AC220" s="96"/>
      <c r="AD220" s="86"/>
      <c r="AE220" s="96"/>
      <c r="AF220" s="96"/>
      <c r="AG220" s="87"/>
      <c r="AH220" s="87"/>
      <c r="AI220" s="97"/>
      <c r="AJ220" s="45"/>
      <c r="AK220" s="45"/>
      <c r="AL220" s="45"/>
      <c r="AM220" s="45"/>
      <c r="AN220" s="45"/>
      <c r="AO220" s="79"/>
      <c r="AP220" s="156"/>
      <c r="AQ220" s="156"/>
      <c r="AR220" s="90"/>
      <c r="AS220" s="45"/>
      <c r="AT220" s="98"/>
      <c r="AU220" s="98"/>
      <c r="AV220" s="91"/>
      <c r="AW220" s="91"/>
      <c r="AX220" s="155"/>
      <c r="AY220" s="155"/>
      <c r="AZ220" s="152"/>
      <c r="BA220" s="152"/>
      <c r="BB220" s="152"/>
      <c r="BC220" s="152"/>
      <c r="BD220" s="152"/>
      <c r="BE220" s="152"/>
      <c r="BF220" s="152"/>
      <c r="BG220" s="152"/>
      <c r="BH220" s="152"/>
      <c r="BI220" s="152"/>
      <c r="BJ220" s="152"/>
      <c r="BK220" s="152"/>
      <c r="BL220" s="152"/>
      <c r="BM220" s="152"/>
      <c r="BN220" s="152"/>
      <c r="BO220" s="152"/>
      <c r="BP220" s="152"/>
      <c r="BQ220" s="152"/>
      <c r="BR220" s="152"/>
      <c r="BS220" s="152"/>
      <c r="BT220" s="152"/>
      <c r="BU220" s="152"/>
      <c r="BV220" s="152"/>
      <c r="BW220" s="152"/>
      <c r="BX220" s="152"/>
      <c r="BY220" s="152"/>
      <c r="BZ220" s="152"/>
      <c r="CA220" s="152"/>
      <c r="CB220" s="152"/>
      <c r="CC220" s="152"/>
      <c r="CD220" s="152"/>
      <c r="CE220" s="152"/>
      <c r="CF220" s="152"/>
    </row>
    <row r="221" spans="1:84" ht="25.5" customHeight="1" x14ac:dyDescent="0.25">
      <c r="A221" s="45"/>
      <c r="B221" s="45"/>
      <c r="C221" s="45"/>
      <c r="D221" s="45"/>
      <c r="E221" s="47"/>
      <c r="F221" s="154"/>
      <c r="G221" s="45"/>
      <c r="H221" s="126"/>
      <c r="I221" s="126"/>
      <c r="J221" s="79"/>
      <c r="K221" s="45"/>
      <c r="L221" s="126"/>
      <c r="M221" s="91"/>
      <c r="N221" s="91"/>
      <c r="O221" s="91"/>
      <c r="P221" s="99"/>
      <c r="Q221" s="100"/>
      <c r="R221" s="79"/>
      <c r="S221" s="79"/>
      <c r="T221" s="79"/>
      <c r="U221" s="79"/>
      <c r="V221" s="79"/>
      <c r="W221" s="99"/>
      <c r="X221" s="99"/>
      <c r="Y221" s="99"/>
      <c r="Z221" s="98"/>
      <c r="AA221" s="98"/>
      <c r="AB221" s="86"/>
      <c r="AC221" s="96"/>
      <c r="AD221" s="86"/>
      <c r="AE221" s="96"/>
      <c r="AF221" s="96"/>
      <c r="AG221" s="87"/>
      <c r="AH221" s="87"/>
      <c r="AI221" s="97"/>
      <c r="AJ221" s="45"/>
      <c r="AK221" s="45"/>
      <c r="AL221" s="45"/>
      <c r="AM221" s="45"/>
      <c r="AN221" s="45"/>
      <c r="AO221" s="79"/>
      <c r="AP221" s="156"/>
      <c r="AQ221" s="156"/>
      <c r="AR221" s="90"/>
      <c r="AS221" s="45"/>
      <c r="AT221" s="98"/>
      <c r="AU221" s="98"/>
      <c r="AV221" s="91"/>
      <c r="AW221" s="91"/>
      <c r="AX221" s="155"/>
      <c r="AY221" s="155"/>
      <c r="AZ221" s="152"/>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52"/>
      <c r="CA221" s="152"/>
      <c r="CB221" s="152"/>
      <c r="CC221" s="152"/>
      <c r="CD221" s="152"/>
      <c r="CE221" s="152"/>
      <c r="CF221" s="152"/>
    </row>
    <row r="222" spans="1:84" ht="25.5" customHeight="1" x14ac:dyDescent="0.25">
      <c r="A222" s="45"/>
      <c r="B222" s="45"/>
      <c r="C222" s="45"/>
      <c r="D222" s="45"/>
      <c r="E222" s="47"/>
      <c r="F222" s="154"/>
      <c r="G222" s="45"/>
      <c r="H222" s="126"/>
      <c r="I222" s="126"/>
      <c r="J222" s="79"/>
      <c r="K222" s="45"/>
      <c r="L222" s="126"/>
      <c r="M222" s="91"/>
      <c r="N222" s="91"/>
      <c r="O222" s="91"/>
      <c r="P222" s="99"/>
      <c r="Q222" s="100"/>
      <c r="R222" s="79"/>
      <c r="S222" s="79"/>
      <c r="T222" s="79"/>
      <c r="U222" s="79"/>
      <c r="V222" s="79"/>
      <c r="W222" s="99"/>
      <c r="X222" s="99"/>
      <c r="Y222" s="99"/>
      <c r="Z222" s="98"/>
      <c r="AA222" s="98"/>
      <c r="AB222" s="86"/>
      <c r="AC222" s="96"/>
      <c r="AD222" s="86"/>
      <c r="AE222" s="96"/>
      <c r="AF222" s="96"/>
      <c r="AG222" s="87"/>
      <c r="AH222" s="87"/>
      <c r="AI222" s="97"/>
      <c r="AJ222" s="45"/>
      <c r="AK222" s="45"/>
      <c r="AL222" s="45"/>
      <c r="AM222" s="45"/>
      <c r="AN222" s="45"/>
      <c r="AO222" s="79"/>
      <c r="AP222" s="156"/>
      <c r="AQ222" s="156"/>
      <c r="AR222" s="90"/>
      <c r="AS222" s="45"/>
      <c r="AT222" s="98"/>
      <c r="AU222" s="98"/>
      <c r="AV222" s="91"/>
      <c r="AW222" s="91"/>
      <c r="AX222" s="155"/>
      <c r="AY222" s="155"/>
      <c r="AZ222" s="152"/>
      <c r="BA222" s="152"/>
      <c r="BB222" s="152"/>
      <c r="BC222" s="152"/>
      <c r="BD222" s="152"/>
      <c r="BE222" s="152"/>
      <c r="BF222" s="152"/>
      <c r="BG222" s="152"/>
      <c r="BH222" s="152"/>
      <c r="BI222" s="152"/>
      <c r="BJ222" s="152"/>
      <c r="BK222" s="152"/>
      <c r="BL222" s="152"/>
      <c r="BM222" s="152"/>
      <c r="BN222" s="152"/>
      <c r="BO222" s="152"/>
      <c r="BP222" s="152"/>
      <c r="BQ222" s="152"/>
      <c r="BR222" s="152"/>
      <c r="BS222" s="152"/>
      <c r="BT222" s="152"/>
      <c r="BU222" s="152"/>
      <c r="BV222" s="152"/>
      <c r="BW222" s="152"/>
      <c r="BX222" s="152"/>
      <c r="BY222" s="152"/>
      <c r="BZ222" s="152"/>
      <c r="CA222" s="152"/>
      <c r="CB222" s="152"/>
      <c r="CC222" s="152"/>
      <c r="CD222" s="152"/>
      <c r="CE222" s="152"/>
      <c r="CF222" s="152"/>
    </row>
    <row r="223" spans="1:84" ht="25.5" customHeight="1" x14ac:dyDescent="0.25">
      <c r="A223" s="45"/>
      <c r="B223" s="45"/>
      <c r="C223" s="45"/>
      <c r="D223" s="45"/>
      <c r="E223" s="47"/>
      <c r="F223" s="154"/>
      <c r="G223" s="45"/>
      <c r="H223" s="126"/>
      <c r="I223" s="126"/>
      <c r="J223" s="79"/>
      <c r="K223" s="45"/>
      <c r="L223" s="126"/>
      <c r="M223" s="91"/>
      <c r="N223" s="91"/>
      <c r="O223" s="91"/>
      <c r="P223" s="99"/>
      <c r="Q223" s="100"/>
      <c r="R223" s="79"/>
      <c r="S223" s="79"/>
      <c r="T223" s="79"/>
      <c r="U223" s="79"/>
      <c r="V223" s="79"/>
      <c r="W223" s="99"/>
      <c r="X223" s="99"/>
      <c r="Y223" s="99"/>
      <c r="Z223" s="98"/>
      <c r="AA223" s="98"/>
      <c r="AB223" s="86"/>
      <c r="AC223" s="96"/>
      <c r="AD223" s="86"/>
      <c r="AE223" s="96"/>
      <c r="AF223" s="96"/>
      <c r="AG223" s="87"/>
      <c r="AH223" s="87"/>
      <c r="AI223" s="97"/>
      <c r="AJ223" s="45"/>
      <c r="AK223" s="45"/>
      <c r="AL223" s="45"/>
      <c r="AM223" s="45"/>
      <c r="AN223" s="45"/>
      <c r="AO223" s="79"/>
      <c r="AP223" s="156"/>
      <c r="AQ223" s="156"/>
      <c r="AR223" s="90"/>
      <c r="AS223" s="45"/>
      <c r="AT223" s="98"/>
      <c r="AU223" s="98"/>
      <c r="AV223" s="91"/>
      <c r="AW223" s="91"/>
      <c r="AX223" s="155"/>
      <c r="AY223" s="155"/>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row>
    <row r="224" spans="1:84" ht="25.5" customHeight="1" x14ac:dyDescent="0.25">
      <c r="A224" s="45"/>
      <c r="B224" s="45"/>
      <c r="C224" s="45"/>
      <c r="D224" s="45"/>
      <c r="E224" s="47"/>
      <c r="F224" s="154"/>
      <c r="G224" s="45"/>
      <c r="H224" s="126"/>
      <c r="I224" s="126"/>
      <c r="J224" s="79"/>
      <c r="K224" s="45"/>
      <c r="L224" s="126"/>
      <c r="M224" s="91"/>
      <c r="N224" s="91"/>
      <c r="O224" s="91"/>
      <c r="P224" s="99"/>
      <c r="Q224" s="100"/>
      <c r="R224" s="79"/>
      <c r="S224" s="79"/>
      <c r="T224" s="79"/>
      <c r="U224" s="79"/>
      <c r="V224" s="79"/>
      <c r="W224" s="99"/>
      <c r="X224" s="99"/>
      <c r="Y224" s="99"/>
      <c r="Z224" s="98"/>
      <c r="AA224" s="98"/>
      <c r="AB224" s="86"/>
      <c r="AC224" s="96"/>
      <c r="AD224" s="86"/>
      <c r="AE224" s="96"/>
      <c r="AF224" s="96"/>
      <c r="AG224" s="87"/>
      <c r="AH224" s="87"/>
      <c r="AI224" s="97"/>
      <c r="AJ224" s="45"/>
      <c r="AK224" s="45"/>
      <c r="AL224" s="45"/>
      <c r="AM224" s="45"/>
      <c r="AN224" s="45"/>
      <c r="AO224" s="79"/>
      <c r="AP224" s="156"/>
      <c r="AQ224" s="156"/>
      <c r="AR224" s="90"/>
      <c r="AS224" s="45"/>
      <c r="AT224" s="98"/>
      <c r="AU224" s="98"/>
      <c r="AV224" s="91"/>
      <c r="AW224" s="91"/>
      <c r="AX224" s="155"/>
      <c r="AY224" s="155"/>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row>
    <row r="225" spans="1:84" ht="25.5" customHeight="1" x14ac:dyDescent="0.25">
      <c r="A225" s="45"/>
      <c r="B225" s="45"/>
      <c r="C225" s="45"/>
      <c r="D225" s="45"/>
      <c r="E225" s="47"/>
      <c r="F225" s="154"/>
      <c r="G225" s="45"/>
      <c r="H225" s="126"/>
      <c r="I225" s="126"/>
      <c r="J225" s="79"/>
      <c r="K225" s="45"/>
      <c r="L225" s="126"/>
      <c r="M225" s="91"/>
      <c r="N225" s="91"/>
      <c r="O225" s="91"/>
      <c r="P225" s="99"/>
      <c r="Q225" s="100"/>
      <c r="R225" s="79"/>
      <c r="S225" s="79"/>
      <c r="T225" s="79"/>
      <c r="U225" s="79"/>
      <c r="V225" s="79"/>
      <c r="W225" s="99"/>
      <c r="X225" s="99"/>
      <c r="Y225" s="99"/>
      <c r="Z225" s="98"/>
      <c r="AA225" s="98"/>
      <c r="AB225" s="86"/>
      <c r="AC225" s="96"/>
      <c r="AD225" s="86"/>
      <c r="AE225" s="96"/>
      <c r="AF225" s="96"/>
      <c r="AG225" s="87"/>
      <c r="AH225" s="87"/>
      <c r="AI225" s="97"/>
      <c r="AJ225" s="45"/>
      <c r="AK225" s="45"/>
      <c r="AL225" s="45"/>
      <c r="AM225" s="45"/>
      <c r="AN225" s="45"/>
      <c r="AO225" s="79"/>
      <c r="AP225" s="156"/>
      <c r="AQ225" s="156"/>
      <c r="AR225" s="90"/>
      <c r="AS225" s="45"/>
      <c r="AT225" s="98"/>
      <c r="AU225" s="98"/>
      <c r="AV225" s="91"/>
      <c r="AW225" s="91"/>
      <c r="AX225" s="155"/>
      <c r="AY225" s="155"/>
      <c r="AZ225" s="152"/>
      <c r="BA225" s="152"/>
      <c r="BB225" s="152"/>
      <c r="BC225" s="152"/>
      <c r="BD225" s="152"/>
      <c r="BE225" s="152"/>
      <c r="BF225" s="152"/>
      <c r="BG225" s="152"/>
      <c r="BH225" s="152"/>
      <c r="BI225" s="152"/>
      <c r="BJ225" s="152"/>
      <c r="BK225" s="152"/>
      <c r="BL225" s="152"/>
      <c r="BM225" s="152"/>
      <c r="BN225" s="152"/>
      <c r="BO225" s="152"/>
      <c r="BP225" s="152"/>
      <c r="BQ225" s="152"/>
      <c r="BR225" s="152"/>
      <c r="BS225" s="152"/>
      <c r="BT225" s="152"/>
      <c r="BU225" s="152"/>
      <c r="BV225" s="152"/>
      <c r="BW225" s="152"/>
      <c r="BX225" s="152"/>
      <c r="BY225" s="152"/>
      <c r="BZ225" s="152"/>
      <c r="CA225" s="152"/>
      <c r="CB225" s="152"/>
      <c r="CC225" s="152"/>
      <c r="CD225" s="152"/>
      <c r="CE225" s="152"/>
      <c r="CF225" s="152"/>
    </row>
    <row r="226" spans="1:84" ht="25.5" customHeight="1" x14ac:dyDescent="0.25">
      <c r="A226" s="45"/>
      <c r="B226" s="45"/>
      <c r="C226" s="45"/>
      <c r="D226" s="45"/>
      <c r="E226" s="47"/>
      <c r="F226" s="154"/>
      <c r="G226" s="45"/>
      <c r="H226" s="126"/>
      <c r="I226" s="126"/>
      <c r="J226" s="79"/>
      <c r="K226" s="45"/>
      <c r="L226" s="126"/>
      <c r="M226" s="91"/>
      <c r="N226" s="91"/>
      <c r="O226" s="91"/>
      <c r="P226" s="99"/>
      <c r="Q226" s="100"/>
      <c r="R226" s="79"/>
      <c r="S226" s="79"/>
      <c r="T226" s="79"/>
      <c r="U226" s="79"/>
      <c r="V226" s="79"/>
      <c r="W226" s="99"/>
      <c r="X226" s="99"/>
      <c r="Y226" s="99"/>
      <c r="Z226" s="98"/>
      <c r="AA226" s="98"/>
      <c r="AB226" s="86"/>
      <c r="AC226" s="96"/>
      <c r="AD226" s="86"/>
      <c r="AE226" s="96"/>
      <c r="AF226" s="96"/>
      <c r="AG226" s="87"/>
      <c r="AH226" s="87"/>
      <c r="AI226" s="97"/>
      <c r="AJ226" s="45"/>
      <c r="AK226" s="45"/>
      <c r="AL226" s="45"/>
      <c r="AM226" s="45"/>
      <c r="AN226" s="45"/>
      <c r="AO226" s="79"/>
      <c r="AP226" s="156"/>
      <c r="AQ226" s="156"/>
      <c r="AR226" s="90"/>
      <c r="AS226" s="45"/>
      <c r="AT226" s="98"/>
      <c r="AU226" s="98"/>
      <c r="AV226" s="91"/>
      <c r="AW226" s="91"/>
      <c r="AX226" s="155"/>
      <c r="AY226" s="155"/>
      <c r="AZ226" s="152"/>
      <c r="BA226" s="152"/>
      <c r="BB226" s="152"/>
      <c r="BC226" s="152"/>
      <c r="BD226" s="152"/>
      <c r="BE226" s="152"/>
      <c r="BF226" s="152"/>
      <c r="BG226" s="152"/>
      <c r="BH226" s="152"/>
      <c r="BI226" s="152"/>
      <c r="BJ226" s="152"/>
      <c r="BK226" s="152"/>
      <c r="BL226" s="152"/>
      <c r="BM226" s="152"/>
      <c r="BN226" s="152"/>
      <c r="BO226" s="152"/>
      <c r="BP226" s="152"/>
      <c r="BQ226" s="152"/>
      <c r="BR226" s="152"/>
      <c r="BS226" s="152"/>
      <c r="BT226" s="152"/>
      <c r="BU226" s="152"/>
      <c r="BV226" s="152"/>
      <c r="BW226" s="152"/>
      <c r="BX226" s="152"/>
      <c r="BY226" s="152"/>
      <c r="BZ226" s="152"/>
      <c r="CA226" s="152"/>
      <c r="CB226" s="152"/>
      <c r="CC226" s="152"/>
      <c r="CD226" s="152"/>
      <c r="CE226" s="152"/>
      <c r="CF226" s="152"/>
    </row>
    <row r="227" spans="1:84" ht="25.5" customHeight="1" x14ac:dyDescent="0.25">
      <c r="A227" s="45"/>
      <c r="B227" s="45"/>
      <c r="C227" s="45"/>
      <c r="D227" s="45"/>
      <c r="E227" s="47"/>
      <c r="F227" s="154"/>
      <c r="G227" s="45"/>
      <c r="H227" s="126"/>
      <c r="I227" s="126"/>
      <c r="J227" s="79"/>
      <c r="K227" s="45"/>
      <c r="L227" s="126"/>
      <c r="M227" s="91"/>
      <c r="N227" s="91"/>
      <c r="O227" s="91"/>
      <c r="P227" s="99"/>
      <c r="Q227" s="100"/>
      <c r="R227" s="79"/>
      <c r="S227" s="79"/>
      <c r="T227" s="79"/>
      <c r="U227" s="79"/>
      <c r="V227" s="79"/>
      <c r="W227" s="99"/>
      <c r="X227" s="99"/>
      <c r="Y227" s="99"/>
      <c r="Z227" s="98"/>
      <c r="AA227" s="98"/>
      <c r="AB227" s="86"/>
      <c r="AC227" s="96"/>
      <c r="AD227" s="86"/>
      <c r="AE227" s="96"/>
      <c r="AF227" s="96"/>
      <c r="AG227" s="87"/>
      <c r="AH227" s="87"/>
      <c r="AI227" s="97"/>
      <c r="AJ227" s="45"/>
      <c r="AK227" s="45"/>
      <c r="AL227" s="45"/>
      <c r="AM227" s="45"/>
      <c r="AN227" s="45"/>
      <c r="AO227" s="79"/>
      <c r="AP227" s="156"/>
      <c r="AQ227" s="156"/>
      <c r="AR227" s="90"/>
      <c r="AS227" s="45"/>
      <c r="AT227" s="98"/>
      <c r="AU227" s="98"/>
      <c r="AV227" s="91"/>
      <c r="AW227" s="91"/>
      <c r="AX227" s="155"/>
      <c r="AY227" s="155"/>
      <c r="AZ227" s="152"/>
      <c r="BA227" s="152"/>
      <c r="BB227" s="152"/>
      <c r="BC227" s="152"/>
      <c r="BD227" s="152"/>
      <c r="BE227" s="152"/>
      <c r="BF227" s="152"/>
      <c r="BG227" s="152"/>
      <c r="BH227" s="152"/>
      <c r="BI227" s="152"/>
      <c r="BJ227" s="152"/>
      <c r="BK227" s="152"/>
      <c r="BL227" s="152"/>
      <c r="BM227" s="152"/>
      <c r="BN227" s="152"/>
      <c r="BO227" s="152"/>
      <c r="BP227" s="152"/>
      <c r="BQ227" s="152"/>
      <c r="BR227" s="152"/>
      <c r="BS227" s="152"/>
      <c r="BT227" s="152"/>
      <c r="BU227" s="152"/>
      <c r="BV227" s="152"/>
      <c r="BW227" s="152"/>
      <c r="BX227" s="152"/>
      <c r="BY227" s="152"/>
      <c r="BZ227" s="152"/>
      <c r="CA227" s="152"/>
      <c r="CB227" s="152"/>
      <c r="CC227" s="152"/>
      <c r="CD227" s="152"/>
      <c r="CE227" s="152"/>
      <c r="CF227" s="152"/>
    </row>
    <row r="228" spans="1:84" ht="25.5" customHeight="1" x14ac:dyDescent="0.25">
      <c r="A228" s="45"/>
      <c r="B228" s="45"/>
      <c r="C228" s="45"/>
      <c r="D228" s="45"/>
      <c r="E228" s="47"/>
      <c r="F228" s="154"/>
      <c r="G228" s="45"/>
      <c r="H228" s="126"/>
      <c r="I228" s="126"/>
      <c r="J228" s="79"/>
      <c r="K228" s="45"/>
      <c r="L228" s="126"/>
      <c r="M228" s="91"/>
      <c r="N228" s="91"/>
      <c r="O228" s="91"/>
      <c r="P228" s="99"/>
      <c r="Q228" s="100"/>
      <c r="R228" s="79"/>
      <c r="S228" s="79"/>
      <c r="T228" s="79"/>
      <c r="U228" s="79"/>
      <c r="V228" s="79"/>
      <c r="W228" s="99"/>
      <c r="X228" s="99"/>
      <c r="Y228" s="99"/>
      <c r="Z228" s="98"/>
      <c r="AA228" s="98"/>
      <c r="AB228" s="86"/>
      <c r="AC228" s="96"/>
      <c r="AD228" s="86"/>
      <c r="AE228" s="96"/>
      <c r="AF228" s="96"/>
      <c r="AG228" s="87"/>
      <c r="AH228" s="87"/>
      <c r="AI228" s="97"/>
      <c r="AJ228" s="45"/>
      <c r="AK228" s="45"/>
      <c r="AL228" s="45"/>
      <c r="AM228" s="45"/>
      <c r="AN228" s="45"/>
      <c r="AO228" s="79"/>
      <c r="AP228" s="156"/>
      <c r="AQ228" s="156"/>
      <c r="AR228" s="90"/>
      <c r="AS228" s="45"/>
      <c r="AT228" s="98"/>
      <c r="AU228" s="98"/>
      <c r="AV228" s="91"/>
      <c r="AW228" s="91"/>
      <c r="AX228" s="155"/>
      <c r="AY228" s="155"/>
      <c r="AZ228" s="152"/>
      <c r="BA228" s="152"/>
      <c r="BB228" s="152"/>
      <c r="BC228" s="152"/>
      <c r="BD228" s="152"/>
      <c r="BE228" s="152"/>
      <c r="BF228" s="152"/>
      <c r="BG228" s="152"/>
      <c r="BH228" s="152"/>
      <c r="BI228" s="152"/>
      <c r="BJ228" s="152"/>
      <c r="BK228" s="152"/>
      <c r="BL228" s="152"/>
      <c r="BM228" s="152"/>
      <c r="BN228" s="152"/>
      <c r="BO228" s="152"/>
      <c r="BP228" s="152"/>
      <c r="BQ228" s="152"/>
      <c r="BR228" s="152"/>
      <c r="BS228" s="152"/>
      <c r="BT228" s="152"/>
      <c r="BU228" s="152"/>
      <c r="BV228" s="152"/>
      <c r="BW228" s="152"/>
      <c r="BX228" s="152"/>
      <c r="BY228" s="152"/>
      <c r="BZ228" s="152"/>
      <c r="CA228" s="152"/>
      <c r="CB228" s="152"/>
      <c r="CC228" s="152"/>
      <c r="CD228" s="152"/>
      <c r="CE228" s="152"/>
      <c r="CF228" s="152"/>
    </row>
    <row r="229" spans="1:84" ht="25.5" customHeight="1" x14ac:dyDescent="0.25">
      <c r="A229" s="45"/>
      <c r="B229" s="45"/>
      <c r="C229" s="45"/>
      <c r="D229" s="45"/>
      <c r="E229" s="47"/>
      <c r="F229" s="154"/>
      <c r="G229" s="45"/>
      <c r="H229" s="126"/>
      <c r="I229" s="126"/>
      <c r="J229" s="79"/>
      <c r="K229" s="45"/>
      <c r="L229" s="126"/>
      <c r="M229" s="91"/>
      <c r="N229" s="91"/>
      <c r="O229" s="91"/>
      <c r="P229" s="99"/>
      <c r="Q229" s="100"/>
      <c r="R229" s="79"/>
      <c r="S229" s="79"/>
      <c r="T229" s="79"/>
      <c r="U229" s="79"/>
      <c r="V229" s="79"/>
      <c r="W229" s="99"/>
      <c r="X229" s="99"/>
      <c r="Y229" s="99"/>
      <c r="Z229" s="98"/>
      <c r="AA229" s="98"/>
      <c r="AB229" s="86"/>
      <c r="AC229" s="96"/>
      <c r="AD229" s="86"/>
      <c r="AE229" s="96"/>
      <c r="AF229" s="96"/>
      <c r="AG229" s="87"/>
      <c r="AH229" s="87"/>
      <c r="AI229" s="97"/>
      <c r="AJ229" s="45"/>
      <c r="AK229" s="45"/>
      <c r="AL229" s="45"/>
      <c r="AM229" s="45"/>
      <c r="AN229" s="45"/>
      <c r="AO229" s="79"/>
      <c r="AP229" s="156"/>
      <c r="AQ229" s="156"/>
      <c r="AR229" s="90"/>
      <c r="AS229" s="45"/>
      <c r="AT229" s="98"/>
      <c r="AU229" s="98"/>
      <c r="AV229" s="91"/>
      <c r="AW229" s="91"/>
      <c r="AX229" s="155"/>
      <c r="AY229" s="155"/>
      <c r="AZ229" s="152"/>
      <c r="BA229" s="152"/>
      <c r="BB229" s="152"/>
      <c r="BC229" s="152"/>
      <c r="BD229" s="152"/>
      <c r="BE229" s="152"/>
      <c r="BF229" s="152"/>
      <c r="BG229" s="152"/>
      <c r="BH229" s="152"/>
      <c r="BI229" s="152"/>
      <c r="BJ229" s="152"/>
      <c r="BK229" s="152"/>
      <c r="BL229" s="152"/>
      <c r="BM229" s="152"/>
      <c r="BN229" s="152"/>
      <c r="BO229" s="152"/>
      <c r="BP229" s="152"/>
      <c r="BQ229" s="152"/>
      <c r="BR229" s="152"/>
      <c r="BS229" s="152"/>
      <c r="BT229" s="152"/>
      <c r="BU229" s="152"/>
      <c r="BV229" s="152"/>
      <c r="BW229" s="152"/>
      <c r="BX229" s="152"/>
      <c r="BY229" s="152"/>
      <c r="BZ229" s="152"/>
      <c r="CA229" s="152"/>
      <c r="CB229" s="152"/>
      <c r="CC229" s="152"/>
      <c r="CD229" s="152"/>
      <c r="CE229" s="152"/>
      <c r="CF229" s="152"/>
    </row>
    <row r="230" spans="1:84" ht="25.5" customHeight="1" x14ac:dyDescent="0.25">
      <c r="A230" s="45"/>
      <c r="B230" s="45"/>
      <c r="C230" s="45"/>
      <c r="D230" s="45"/>
      <c r="E230" s="47"/>
      <c r="F230" s="154"/>
      <c r="G230" s="45"/>
      <c r="H230" s="126"/>
      <c r="I230" s="126"/>
      <c r="J230" s="79"/>
      <c r="K230" s="45"/>
      <c r="L230" s="126"/>
      <c r="M230" s="91"/>
      <c r="N230" s="91"/>
      <c r="O230" s="91"/>
      <c r="P230" s="99"/>
      <c r="Q230" s="100"/>
      <c r="R230" s="79"/>
      <c r="S230" s="79"/>
      <c r="T230" s="79"/>
      <c r="U230" s="79"/>
      <c r="V230" s="79"/>
      <c r="W230" s="99"/>
      <c r="X230" s="99"/>
      <c r="Y230" s="99"/>
      <c r="Z230" s="98"/>
      <c r="AA230" s="98"/>
      <c r="AB230" s="86"/>
      <c r="AC230" s="96"/>
      <c r="AD230" s="86"/>
      <c r="AE230" s="96"/>
      <c r="AF230" s="96"/>
      <c r="AG230" s="87"/>
      <c r="AH230" s="87"/>
      <c r="AI230" s="97"/>
      <c r="AJ230" s="45"/>
      <c r="AK230" s="45"/>
      <c r="AL230" s="45"/>
      <c r="AM230" s="45"/>
      <c r="AN230" s="45"/>
      <c r="AO230" s="79"/>
      <c r="AP230" s="156"/>
      <c r="AQ230" s="156"/>
      <c r="AR230" s="90"/>
      <c r="AS230" s="45"/>
      <c r="AT230" s="98"/>
      <c r="AU230" s="98"/>
      <c r="AV230" s="91"/>
      <c r="AW230" s="91"/>
      <c r="AX230" s="155"/>
      <c r="AY230" s="155"/>
      <c r="AZ230" s="152"/>
      <c r="BA230" s="152"/>
      <c r="BB230" s="152"/>
      <c r="BC230" s="152"/>
      <c r="BD230" s="152"/>
      <c r="BE230" s="152"/>
      <c r="BF230" s="152"/>
      <c r="BG230" s="152"/>
      <c r="BH230" s="152"/>
      <c r="BI230" s="152"/>
      <c r="BJ230" s="152"/>
      <c r="BK230" s="152"/>
      <c r="BL230" s="152"/>
      <c r="BM230" s="152"/>
      <c r="BN230" s="152"/>
      <c r="BO230" s="152"/>
      <c r="BP230" s="152"/>
      <c r="BQ230" s="152"/>
      <c r="BR230" s="152"/>
      <c r="BS230" s="152"/>
      <c r="BT230" s="152"/>
      <c r="BU230" s="152"/>
      <c r="BV230" s="152"/>
      <c r="BW230" s="152"/>
      <c r="BX230" s="152"/>
      <c r="BY230" s="152"/>
      <c r="BZ230" s="152"/>
      <c r="CA230" s="152"/>
      <c r="CB230" s="152"/>
      <c r="CC230" s="152"/>
      <c r="CD230" s="152"/>
      <c r="CE230" s="152"/>
      <c r="CF230" s="152"/>
    </row>
    <row r="231" spans="1:84" ht="25.5" customHeight="1" x14ac:dyDescent="0.25">
      <c r="A231" s="45"/>
      <c r="B231" s="45"/>
      <c r="C231" s="45"/>
      <c r="D231" s="45"/>
      <c r="E231" s="47"/>
      <c r="F231" s="154"/>
      <c r="G231" s="45"/>
      <c r="H231" s="126"/>
      <c r="I231" s="126"/>
      <c r="J231" s="79"/>
      <c r="K231" s="45"/>
      <c r="L231" s="126"/>
      <c r="M231" s="91"/>
      <c r="N231" s="91"/>
      <c r="O231" s="91"/>
      <c r="P231" s="99"/>
      <c r="Q231" s="100"/>
      <c r="R231" s="79"/>
      <c r="S231" s="79"/>
      <c r="T231" s="79"/>
      <c r="U231" s="79"/>
      <c r="V231" s="79"/>
      <c r="W231" s="99"/>
      <c r="X231" s="99"/>
      <c r="Y231" s="99"/>
      <c r="Z231" s="98"/>
      <c r="AA231" s="98"/>
      <c r="AB231" s="86"/>
      <c r="AC231" s="96"/>
      <c r="AD231" s="86"/>
      <c r="AE231" s="96"/>
      <c r="AF231" s="96"/>
      <c r="AG231" s="87"/>
      <c r="AH231" s="87"/>
      <c r="AI231" s="97"/>
      <c r="AJ231" s="45"/>
      <c r="AK231" s="45"/>
      <c r="AL231" s="45"/>
      <c r="AM231" s="45"/>
      <c r="AN231" s="45"/>
      <c r="AO231" s="79"/>
      <c r="AP231" s="156"/>
      <c r="AQ231" s="156"/>
      <c r="AR231" s="90"/>
      <c r="AS231" s="45"/>
      <c r="AT231" s="98"/>
      <c r="AU231" s="98"/>
      <c r="AV231" s="91"/>
      <c r="AW231" s="91"/>
      <c r="AX231" s="155"/>
      <c r="AY231" s="155"/>
      <c r="AZ231" s="152"/>
      <c r="BA231" s="152"/>
      <c r="BB231" s="152"/>
      <c r="BC231" s="152"/>
      <c r="BD231" s="152"/>
      <c r="BE231" s="152"/>
      <c r="BF231" s="152"/>
      <c r="BG231" s="152"/>
      <c r="BH231" s="152"/>
      <c r="BI231" s="152"/>
      <c r="BJ231" s="152"/>
      <c r="BK231" s="152"/>
      <c r="BL231" s="152"/>
      <c r="BM231" s="152"/>
      <c r="BN231" s="152"/>
      <c r="BO231" s="152"/>
      <c r="BP231" s="152"/>
      <c r="BQ231" s="152"/>
      <c r="BR231" s="152"/>
      <c r="BS231" s="152"/>
      <c r="BT231" s="152"/>
      <c r="BU231" s="152"/>
      <c r="BV231" s="152"/>
      <c r="BW231" s="152"/>
      <c r="BX231" s="152"/>
      <c r="BY231" s="152"/>
      <c r="BZ231" s="152"/>
      <c r="CA231" s="152"/>
      <c r="CB231" s="152"/>
      <c r="CC231" s="152"/>
      <c r="CD231" s="152"/>
      <c r="CE231" s="152"/>
      <c r="CF231" s="152"/>
    </row>
    <row r="232" spans="1:84" ht="25.5" customHeight="1" x14ac:dyDescent="0.25">
      <c r="A232" s="45"/>
      <c r="B232" s="45"/>
      <c r="C232" s="45"/>
      <c r="D232" s="45"/>
      <c r="E232" s="47"/>
      <c r="F232" s="154"/>
      <c r="G232" s="45"/>
      <c r="H232" s="126"/>
      <c r="I232" s="126"/>
      <c r="J232" s="79"/>
      <c r="K232" s="45"/>
      <c r="L232" s="126"/>
      <c r="M232" s="91"/>
      <c r="N232" s="91"/>
      <c r="O232" s="91"/>
      <c r="P232" s="99"/>
      <c r="Q232" s="100"/>
      <c r="R232" s="79"/>
      <c r="S232" s="79"/>
      <c r="T232" s="79"/>
      <c r="U232" s="79"/>
      <c r="V232" s="79"/>
      <c r="W232" s="99"/>
      <c r="X232" s="99"/>
      <c r="Y232" s="99"/>
      <c r="Z232" s="98"/>
      <c r="AA232" s="98"/>
      <c r="AB232" s="86"/>
      <c r="AC232" s="96"/>
      <c r="AD232" s="86"/>
      <c r="AE232" s="96"/>
      <c r="AF232" s="96"/>
      <c r="AG232" s="87"/>
      <c r="AH232" s="87"/>
      <c r="AI232" s="97"/>
      <c r="AJ232" s="45"/>
      <c r="AK232" s="45"/>
      <c r="AL232" s="45"/>
      <c r="AM232" s="45"/>
      <c r="AN232" s="45"/>
      <c r="AO232" s="79"/>
      <c r="AP232" s="156"/>
      <c r="AQ232" s="156"/>
      <c r="AR232" s="90"/>
      <c r="AS232" s="45"/>
      <c r="AT232" s="98"/>
      <c r="AU232" s="98"/>
      <c r="AV232" s="91"/>
      <c r="AW232" s="91"/>
      <c r="AX232" s="155"/>
      <c r="AY232" s="155"/>
      <c r="AZ232" s="152"/>
      <c r="BA232" s="152"/>
      <c r="BB232" s="152"/>
      <c r="BC232" s="152"/>
      <c r="BD232" s="152"/>
      <c r="BE232" s="152"/>
      <c r="BF232" s="152"/>
      <c r="BG232" s="152"/>
      <c r="BH232" s="152"/>
      <c r="BI232" s="152"/>
      <c r="BJ232" s="152"/>
      <c r="BK232" s="152"/>
      <c r="BL232" s="152"/>
      <c r="BM232" s="152"/>
      <c r="BN232" s="152"/>
      <c r="BO232" s="152"/>
      <c r="BP232" s="152"/>
      <c r="BQ232" s="152"/>
      <c r="BR232" s="152"/>
      <c r="BS232" s="152"/>
      <c r="BT232" s="152"/>
      <c r="BU232" s="152"/>
      <c r="BV232" s="152"/>
      <c r="BW232" s="152"/>
      <c r="BX232" s="152"/>
      <c r="BY232" s="152"/>
      <c r="BZ232" s="152"/>
      <c r="CA232" s="152"/>
      <c r="CB232" s="152"/>
      <c r="CC232" s="152"/>
      <c r="CD232" s="152"/>
      <c r="CE232" s="152"/>
      <c r="CF232" s="152"/>
    </row>
    <row r="233" spans="1:84" ht="25.5" customHeight="1" x14ac:dyDescent="0.25">
      <c r="A233" s="45"/>
      <c r="B233" s="45"/>
      <c r="C233" s="45"/>
      <c r="D233" s="45"/>
      <c r="E233" s="47"/>
      <c r="F233" s="154"/>
      <c r="G233" s="45"/>
      <c r="H233" s="126"/>
      <c r="I233" s="126"/>
      <c r="J233" s="79"/>
      <c r="K233" s="45"/>
      <c r="L233" s="126"/>
      <c r="M233" s="91"/>
      <c r="N233" s="91"/>
      <c r="O233" s="91"/>
      <c r="P233" s="99"/>
      <c r="Q233" s="100"/>
      <c r="R233" s="79"/>
      <c r="S233" s="79"/>
      <c r="T233" s="79"/>
      <c r="U233" s="79"/>
      <c r="V233" s="79"/>
      <c r="W233" s="99"/>
      <c r="X233" s="99"/>
      <c r="Y233" s="99"/>
      <c r="Z233" s="98"/>
      <c r="AA233" s="98"/>
      <c r="AB233" s="86"/>
      <c r="AC233" s="96"/>
      <c r="AD233" s="86"/>
      <c r="AE233" s="96"/>
      <c r="AF233" s="96"/>
      <c r="AG233" s="87"/>
      <c r="AH233" s="87"/>
      <c r="AI233" s="97"/>
      <c r="AJ233" s="45"/>
      <c r="AK233" s="45"/>
      <c r="AL233" s="45"/>
      <c r="AM233" s="45"/>
      <c r="AN233" s="45"/>
      <c r="AO233" s="79"/>
      <c r="AP233" s="156"/>
      <c r="AQ233" s="156"/>
      <c r="AR233" s="90"/>
      <c r="AS233" s="45"/>
      <c r="AT233" s="98"/>
      <c r="AU233" s="98"/>
      <c r="AV233" s="91"/>
      <c r="AW233" s="91"/>
      <c r="AX233" s="155"/>
      <c r="AY233" s="155"/>
      <c r="AZ233" s="152"/>
      <c r="BA233" s="152"/>
      <c r="BB233" s="152"/>
      <c r="BC233" s="152"/>
      <c r="BD233" s="152"/>
      <c r="BE233" s="152"/>
      <c r="BF233" s="152"/>
      <c r="BG233" s="152"/>
      <c r="BH233" s="152"/>
      <c r="BI233" s="152"/>
      <c r="BJ233" s="152"/>
      <c r="BK233" s="152"/>
      <c r="BL233" s="152"/>
      <c r="BM233" s="152"/>
      <c r="BN233" s="152"/>
      <c r="BO233" s="152"/>
      <c r="BP233" s="152"/>
      <c r="BQ233" s="152"/>
      <c r="BR233" s="152"/>
      <c r="BS233" s="152"/>
      <c r="BT233" s="152"/>
      <c r="BU233" s="152"/>
      <c r="BV233" s="152"/>
      <c r="BW233" s="152"/>
      <c r="BX233" s="152"/>
      <c r="BY233" s="152"/>
      <c r="BZ233" s="152"/>
      <c r="CA233" s="152"/>
      <c r="CB233" s="152"/>
      <c r="CC233" s="152"/>
      <c r="CD233" s="152"/>
      <c r="CE233" s="152"/>
      <c r="CF233" s="152"/>
    </row>
    <row r="234" spans="1:84" ht="25.5" customHeight="1" x14ac:dyDescent="0.25">
      <c r="A234" s="45"/>
      <c r="B234" s="45"/>
      <c r="C234" s="45"/>
      <c r="D234" s="45"/>
      <c r="E234" s="47"/>
      <c r="F234" s="154"/>
      <c r="G234" s="45"/>
      <c r="H234" s="126"/>
      <c r="I234" s="126"/>
      <c r="J234" s="79"/>
      <c r="K234" s="45"/>
      <c r="L234" s="126"/>
      <c r="M234" s="91"/>
      <c r="N234" s="91"/>
      <c r="O234" s="91"/>
      <c r="P234" s="99"/>
      <c r="Q234" s="100"/>
      <c r="R234" s="79"/>
      <c r="S234" s="79"/>
      <c r="T234" s="79"/>
      <c r="U234" s="79"/>
      <c r="V234" s="79"/>
      <c r="W234" s="99"/>
      <c r="X234" s="99"/>
      <c r="Y234" s="99"/>
      <c r="Z234" s="98"/>
      <c r="AA234" s="98"/>
      <c r="AB234" s="86"/>
      <c r="AC234" s="96"/>
      <c r="AD234" s="86"/>
      <c r="AE234" s="96"/>
      <c r="AF234" s="96"/>
      <c r="AG234" s="87"/>
      <c r="AH234" s="87"/>
      <c r="AI234" s="97"/>
      <c r="AJ234" s="45"/>
      <c r="AK234" s="45"/>
      <c r="AL234" s="45"/>
      <c r="AM234" s="45"/>
      <c r="AN234" s="45"/>
      <c r="AO234" s="79"/>
      <c r="AP234" s="156"/>
      <c r="AQ234" s="156"/>
      <c r="AR234" s="90"/>
      <c r="AS234" s="45"/>
      <c r="AT234" s="98"/>
      <c r="AU234" s="98"/>
      <c r="AV234" s="91"/>
      <c r="AW234" s="91"/>
      <c r="AX234" s="155"/>
      <c r="AY234" s="155"/>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c r="BV234" s="152"/>
      <c r="BW234" s="152"/>
      <c r="BX234" s="152"/>
      <c r="BY234" s="152"/>
      <c r="BZ234" s="152"/>
      <c r="CA234" s="152"/>
      <c r="CB234" s="152"/>
      <c r="CC234" s="152"/>
      <c r="CD234" s="152"/>
      <c r="CE234" s="152"/>
      <c r="CF234" s="152"/>
    </row>
    <row r="235" spans="1:84" ht="25.5" customHeight="1" x14ac:dyDescent="0.25">
      <c r="A235" s="45"/>
      <c r="B235" s="45"/>
      <c r="C235" s="45"/>
      <c r="D235" s="45"/>
      <c r="E235" s="47"/>
      <c r="F235" s="154"/>
      <c r="G235" s="45"/>
      <c r="H235" s="126"/>
      <c r="I235" s="126"/>
      <c r="J235" s="79"/>
      <c r="K235" s="45"/>
      <c r="L235" s="126"/>
      <c r="M235" s="91"/>
      <c r="N235" s="91"/>
      <c r="O235" s="91"/>
      <c r="P235" s="99"/>
      <c r="Q235" s="100"/>
      <c r="R235" s="79"/>
      <c r="S235" s="79"/>
      <c r="T235" s="79"/>
      <c r="U235" s="79"/>
      <c r="V235" s="79"/>
      <c r="W235" s="99"/>
      <c r="X235" s="99"/>
      <c r="Y235" s="99"/>
      <c r="Z235" s="98"/>
      <c r="AA235" s="98"/>
      <c r="AB235" s="86"/>
      <c r="AC235" s="96"/>
      <c r="AD235" s="86"/>
      <c r="AE235" s="96"/>
      <c r="AF235" s="96"/>
      <c r="AG235" s="87"/>
      <c r="AH235" s="87"/>
      <c r="AI235" s="97"/>
      <c r="AJ235" s="45"/>
      <c r="AK235" s="45"/>
      <c r="AL235" s="45"/>
      <c r="AM235" s="45"/>
      <c r="AN235" s="45"/>
      <c r="AO235" s="79"/>
      <c r="AP235" s="156"/>
      <c r="AQ235" s="156"/>
      <c r="AR235" s="90"/>
      <c r="AS235" s="45"/>
      <c r="AT235" s="98"/>
      <c r="AU235" s="98"/>
      <c r="AV235" s="91"/>
      <c r="AW235" s="91"/>
      <c r="AX235" s="155"/>
      <c r="AY235" s="155"/>
      <c r="AZ235" s="152"/>
      <c r="BA235" s="152"/>
      <c r="BB235" s="152"/>
      <c r="BC235" s="152"/>
      <c r="BD235" s="152"/>
      <c r="BE235" s="152"/>
      <c r="BF235" s="152"/>
      <c r="BG235" s="152"/>
      <c r="BH235" s="152"/>
      <c r="BI235" s="152"/>
      <c r="BJ235" s="152"/>
      <c r="BK235" s="152"/>
      <c r="BL235" s="152"/>
      <c r="BM235" s="152"/>
      <c r="BN235" s="152"/>
      <c r="BO235" s="152"/>
      <c r="BP235" s="152"/>
      <c r="BQ235" s="152"/>
      <c r="BR235" s="152"/>
      <c r="BS235" s="152"/>
      <c r="BT235" s="152"/>
      <c r="BU235" s="152"/>
      <c r="BV235" s="152"/>
      <c r="BW235" s="152"/>
      <c r="BX235" s="152"/>
      <c r="BY235" s="152"/>
      <c r="BZ235" s="152"/>
      <c r="CA235" s="152"/>
      <c r="CB235" s="152"/>
      <c r="CC235" s="152"/>
      <c r="CD235" s="152"/>
      <c r="CE235" s="152"/>
      <c r="CF235" s="152"/>
    </row>
    <row r="236" spans="1:84" ht="25.5" customHeight="1" x14ac:dyDescent="0.25">
      <c r="A236" s="45"/>
      <c r="B236" s="45"/>
      <c r="C236" s="45"/>
      <c r="D236" s="45"/>
      <c r="E236" s="47"/>
      <c r="F236" s="154"/>
      <c r="G236" s="45"/>
      <c r="H236" s="126"/>
      <c r="I236" s="126"/>
      <c r="J236" s="79"/>
      <c r="K236" s="45"/>
      <c r="L236" s="126"/>
      <c r="M236" s="91"/>
      <c r="N236" s="91"/>
      <c r="O236" s="91"/>
      <c r="P236" s="99"/>
      <c r="Q236" s="100"/>
      <c r="R236" s="79"/>
      <c r="S236" s="79"/>
      <c r="T236" s="79"/>
      <c r="U236" s="79"/>
      <c r="V236" s="79"/>
      <c r="W236" s="99"/>
      <c r="X236" s="99"/>
      <c r="Y236" s="99"/>
      <c r="Z236" s="98"/>
      <c r="AA236" s="98"/>
      <c r="AB236" s="86"/>
      <c r="AC236" s="96"/>
      <c r="AD236" s="86"/>
      <c r="AE236" s="96"/>
      <c r="AF236" s="96"/>
      <c r="AG236" s="87"/>
      <c r="AH236" s="87"/>
      <c r="AI236" s="97"/>
      <c r="AJ236" s="45"/>
      <c r="AK236" s="45"/>
      <c r="AL236" s="45"/>
      <c r="AM236" s="45"/>
      <c r="AN236" s="45"/>
      <c r="AO236" s="79"/>
      <c r="AP236" s="156"/>
      <c r="AQ236" s="156"/>
      <c r="AR236" s="90"/>
      <c r="AS236" s="45"/>
      <c r="AT236" s="98"/>
      <c r="AU236" s="98"/>
      <c r="AV236" s="91"/>
      <c r="AW236" s="91"/>
      <c r="AX236" s="155"/>
      <c r="AY236" s="155"/>
      <c r="AZ236" s="152"/>
      <c r="BA236" s="152"/>
      <c r="BB236" s="152"/>
      <c r="BC236" s="152"/>
      <c r="BD236" s="152"/>
      <c r="BE236" s="152"/>
      <c r="BF236" s="152"/>
      <c r="BG236" s="152"/>
      <c r="BH236" s="152"/>
      <c r="BI236" s="152"/>
      <c r="BJ236" s="152"/>
      <c r="BK236" s="152"/>
      <c r="BL236" s="152"/>
      <c r="BM236" s="152"/>
      <c r="BN236" s="152"/>
      <c r="BO236" s="152"/>
      <c r="BP236" s="152"/>
      <c r="BQ236" s="152"/>
      <c r="BR236" s="152"/>
      <c r="BS236" s="152"/>
      <c r="BT236" s="152"/>
      <c r="BU236" s="152"/>
      <c r="BV236" s="152"/>
      <c r="BW236" s="152"/>
      <c r="BX236" s="152"/>
      <c r="BY236" s="152"/>
      <c r="BZ236" s="152"/>
      <c r="CA236" s="152"/>
      <c r="CB236" s="152"/>
      <c r="CC236" s="152"/>
      <c r="CD236" s="152"/>
      <c r="CE236" s="152"/>
      <c r="CF236" s="152"/>
    </row>
    <row r="237" spans="1:84" ht="25.5" customHeight="1" x14ac:dyDescent="0.25">
      <c r="A237" s="45"/>
      <c r="B237" s="45"/>
      <c r="C237" s="45"/>
      <c r="D237" s="45"/>
      <c r="E237" s="47"/>
      <c r="F237" s="154"/>
      <c r="G237" s="45"/>
      <c r="H237" s="126"/>
      <c r="I237" s="126"/>
      <c r="J237" s="79"/>
      <c r="K237" s="45"/>
      <c r="L237" s="126"/>
      <c r="M237" s="91"/>
      <c r="N237" s="91"/>
      <c r="O237" s="91"/>
      <c r="P237" s="99"/>
      <c r="Q237" s="100"/>
      <c r="R237" s="79"/>
      <c r="S237" s="79"/>
      <c r="T237" s="79"/>
      <c r="U237" s="79"/>
      <c r="V237" s="79"/>
      <c r="W237" s="99"/>
      <c r="X237" s="99"/>
      <c r="Y237" s="99"/>
      <c r="Z237" s="98"/>
      <c r="AA237" s="98"/>
      <c r="AB237" s="86"/>
      <c r="AC237" s="96"/>
      <c r="AD237" s="86"/>
      <c r="AE237" s="96"/>
      <c r="AF237" s="96"/>
      <c r="AG237" s="87"/>
      <c r="AH237" s="87"/>
      <c r="AI237" s="97"/>
      <c r="AJ237" s="45"/>
      <c r="AK237" s="45"/>
      <c r="AL237" s="45"/>
      <c r="AM237" s="45"/>
      <c r="AN237" s="45"/>
      <c r="AO237" s="79"/>
      <c r="AP237" s="156"/>
      <c r="AQ237" s="156"/>
      <c r="AR237" s="90"/>
      <c r="AS237" s="45"/>
      <c r="AT237" s="98"/>
      <c r="AU237" s="98"/>
      <c r="AV237" s="91"/>
      <c r="AW237" s="91"/>
      <c r="AX237" s="155"/>
      <c r="AY237" s="155"/>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c r="BV237" s="152"/>
      <c r="BW237" s="152"/>
      <c r="BX237" s="152"/>
      <c r="BY237" s="152"/>
      <c r="BZ237" s="152"/>
      <c r="CA237" s="152"/>
      <c r="CB237" s="152"/>
      <c r="CC237" s="152"/>
      <c r="CD237" s="152"/>
      <c r="CE237" s="152"/>
      <c r="CF237" s="152"/>
    </row>
    <row r="238" spans="1:84" ht="25.5" customHeight="1" x14ac:dyDescent="0.25">
      <c r="A238" s="45"/>
      <c r="B238" s="45"/>
      <c r="C238" s="45"/>
      <c r="D238" s="45"/>
      <c r="E238" s="47"/>
      <c r="F238" s="154"/>
      <c r="G238" s="45"/>
      <c r="H238" s="126"/>
      <c r="I238" s="126"/>
      <c r="J238" s="79"/>
      <c r="K238" s="45"/>
      <c r="L238" s="126"/>
      <c r="M238" s="91"/>
      <c r="N238" s="91"/>
      <c r="O238" s="91"/>
      <c r="P238" s="99"/>
      <c r="Q238" s="100"/>
      <c r="R238" s="79"/>
      <c r="S238" s="79"/>
      <c r="T238" s="79"/>
      <c r="U238" s="79"/>
      <c r="V238" s="79"/>
      <c r="W238" s="99"/>
      <c r="X238" s="99"/>
      <c r="Y238" s="99"/>
      <c r="Z238" s="98"/>
      <c r="AA238" s="98"/>
      <c r="AB238" s="86"/>
      <c r="AC238" s="96"/>
      <c r="AD238" s="86"/>
      <c r="AE238" s="96"/>
      <c r="AF238" s="96"/>
      <c r="AG238" s="87"/>
      <c r="AH238" s="87"/>
      <c r="AI238" s="97"/>
      <c r="AJ238" s="45"/>
      <c r="AK238" s="45"/>
      <c r="AL238" s="45"/>
      <c r="AM238" s="45"/>
      <c r="AN238" s="45"/>
      <c r="AO238" s="79"/>
      <c r="AP238" s="156"/>
      <c r="AQ238" s="156"/>
      <c r="AR238" s="90"/>
      <c r="AS238" s="45"/>
      <c r="AT238" s="98"/>
      <c r="AU238" s="98"/>
      <c r="AV238" s="91"/>
      <c r="AW238" s="91"/>
      <c r="AX238" s="155"/>
      <c r="AY238" s="155"/>
      <c r="AZ238" s="152"/>
      <c r="BA238" s="152"/>
      <c r="BB238" s="152"/>
      <c r="BC238" s="152"/>
      <c r="BD238" s="152"/>
      <c r="BE238" s="152"/>
      <c r="BF238" s="152"/>
      <c r="BG238" s="152"/>
      <c r="BH238" s="152"/>
      <c r="BI238" s="152"/>
      <c r="BJ238" s="152"/>
      <c r="BK238" s="152"/>
      <c r="BL238" s="152"/>
      <c r="BM238" s="152"/>
      <c r="BN238" s="152"/>
      <c r="BO238" s="152"/>
      <c r="BP238" s="152"/>
      <c r="BQ238" s="152"/>
      <c r="BR238" s="152"/>
      <c r="BS238" s="152"/>
      <c r="BT238" s="152"/>
      <c r="BU238" s="152"/>
      <c r="BV238" s="152"/>
      <c r="BW238" s="152"/>
      <c r="BX238" s="152"/>
      <c r="BY238" s="152"/>
      <c r="BZ238" s="152"/>
      <c r="CA238" s="152"/>
      <c r="CB238" s="152"/>
      <c r="CC238" s="152"/>
      <c r="CD238" s="152"/>
      <c r="CE238" s="152"/>
      <c r="CF238" s="152"/>
    </row>
    <row r="239" spans="1:84" ht="25.5" customHeight="1" x14ac:dyDescent="0.25">
      <c r="A239" s="45"/>
      <c r="B239" s="45"/>
      <c r="C239" s="45"/>
      <c r="D239" s="45"/>
      <c r="E239" s="47"/>
      <c r="F239" s="154"/>
      <c r="G239" s="45"/>
      <c r="H239" s="126"/>
      <c r="I239" s="126"/>
      <c r="J239" s="79"/>
      <c r="K239" s="45"/>
      <c r="L239" s="126"/>
      <c r="M239" s="91"/>
      <c r="N239" s="91"/>
      <c r="O239" s="91"/>
      <c r="P239" s="99"/>
      <c r="Q239" s="100"/>
      <c r="R239" s="79"/>
      <c r="S239" s="79"/>
      <c r="T239" s="79"/>
      <c r="U239" s="79"/>
      <c r="V239" s="79"/>
      <c r="W239" s="99"/>
      <c r="X239" s="99"/>
      <c r="Y239" s="99"/>
      <c r="Z239" s="98"/>
      <c r="AA239" s="98"/>
      <c r="AB239" s="86"/>
      <c r="AC239" s="96"/>
      <c r="AD239" s="86"/>
      <c r="AE239" s="96"/>
      <c r="AF239" s="96"/>
      <c r="AG239" s="87"/>
      <c r="AH239" s="87"/>
      <c r="AI239" s="97"/>
      <c r="AJ239" s="45"/>
      <c r="AK239" s="45"/>
      <c r="AL239" s="45"/>
      <c r="AM239" s="45"/>
      <c r="AN239" s="45"/>
      <c r="AO239" s="79"/>
      <c r="AP239" s="156"/>
      <c r="AQ239" s="156"/>
      <c r="AR239" s="90"/>
      <c r="AS239" s="45"/>
      <c r="AT239" s="98"/>
      <c r="AU239" s="98"/>
      <c r="AV239" s="91"/>
      <c r="AW239" s="91"/>
      <c r="AX239" s="155"/>
      <c r="AY239" s="155"/>
      <c r="AZ239" s="152"/>
      <c r="BA239" s="152"/>
      <c r="BB239" s="152"/>
      <c r="BC239" s="152"/>
      <c r="BD239" s="152"/>
      <c r="BE239" s="152"/>
      <c r="BF239" s="152"/>
      <c r="BG239" s="152"/>
      <c r="BH239" s="152"/>
      <c r="BI239" s="152"/>
      <c r="BJ239" s="152"/>
      <c r="BK239" s="152"/>
      <c r="BL239" s="152"/>
      <c r="BM239" s="152"/>
      <c r="BN239" s="152"/>
      <c r="BO239" s="152"/>
      <c r="BP239" s="152"/>
      <c r="BQ239" s="152"/>
      <c r="BR239" s="152"/>
      <c r="BS239" s="152"/>
      <c r="BT239" s="152"/>
      <c r="BU239" s="152"/>
      <c r="BV239" s="152"/>
      <c r="BW239" s="152"/>
      <c r="BX239" s="152"/>
      <c r="BY239" s="152"/>
      <c r="BZ239" s="152"/>
      <c r="CA239" s="152"/>
      <c r="CB239" s="152"/>
      <c r="CC239" s="152"/>
      <c r="CD239" s="152"/>
      <c r="CE239" s="152"/>
      <c r="CF239" s="152"/>
    </row>
    <row r="240" spans="1:84" ht="25.5" customHeight="1" x14ac:dyDescent="0.25">
      <c r="A240" s="45"/>
      <c r="B240" s="45"/>
      <c r="C240" s="45"/>
      <c r="D240" s="45"/>
      <c r="E240" s="47"/>
      <c r="F240" s="154"/>
      <c r="G240" s="45"/>
      <c r="H240" s="126"/>
      <c r="I240" s="126"/>
      <c r="J240" s="79"/>
      <c r="K240" s="45"/>
      <c r="L240" s="126"/>
      <c r="M240" s="91"/>
      <c r="N240" s="91"/>
      <c r="O240" s="91"/>
      <c r="P240" s="99"/>
      <c r="Q240" s="100"/>
      <c r="R240" s="79"/>
      <c r="S240" s="79"/>
      <c r="T240" s="79"/>
      <c r="U240" s="79"/>
      <c r="V240" s="79"/>
      <c r="W240" s="99"/>
      <c r="X240" s="99"/>
      <c r="Y240" s="99"/>
      <c r="Z240" s="98"/>
      <c r="AA240" s="98"/>
      <c r="AB240" s="86"/>
      <c r="AC240" s="96"/>
      <c r="AD240" s="86"/>
      <c r="AE240" s="96"/>
      <c r="AF240" s="96"/>
      <c r="AG240" s="87"/>
      <c r="AH240" s="87"/>
      <c r="AI240" s="97"/>
      <c r="AJ240" s="45"/>
      <c r="AK240" s="45"/>
      <c r="AL240" s="45"/>
      <c r="AM240" s="45"/>
      <c r="AN240" s="45"/>
      <c r="AO240" s="79"/>
      <c r="AP240" s="156"/>
      <c r="AQ240" s="156"/>
      <c r="AR240" s="90"/>
      <c r="AS240" s="45"/>
      <c r="AT240" s="98"/>
      <c r="AU240" s="98"/>
      <c r="AV240" s="91"/>
      <c r="AW240" s="91"/>
      <c r="AX240" s="155"/>
      <c r="AY240" s="155"/>
      <c r="AZ240" s="152"/>
      <c r="BA240" s="152"/>
      <c r="BB240" s="152"/>
      <c r="BC240" s="152"/>
      <c r="BD240" s="152"/>
      <c r="BE240" s="152"/>
      <c r="BF240" s="152"/>
      <c r="BG240" s="152"/>
      <c r="BH240" s="152"/>
      <c r="BI240" s="152"/>
      <c r="BJ240" s="152"/>
      <c r="BK240" s="152"/>
      <c r="BL240" s="152"/>
      <c r="BM240" s="152"/>
      <c r="BN240" s="152"/>
      <c r="BO240" s="152"/>
      <c r="BP240" s="152"/>
      <c r="BQ240" s="152"/>
      <c r="BR240" s="152"/>
      <c r="BS240" s="152"/>
      <c r="BT240" s="152"/>
      <c r="BU240" s="152"/>
      <c r="BV240" s="152"/>
      <c r="BW240" s="152"/>
      <c r="BX240" s="152"/>
      <c r="BY240" s="152"/>
      <c r="BZ240" s="152"/>
      <c r="CA240" s="152"/>
      <c r="CB240" s="152"/>
      <c r="CC240" s="152"/>
      <c r="CD240" s="152"/>
      <c r="CE240" s="152"/>
      <c r="CF240" s="152"/>
    </row>
    <row r="241" spans="1:84" ht="25.5" customHeight="1" x14ac:dyDescent="0.25">
      <c r="A241" s="45"/>
      <c r="B241" s="45"/>
      <c r="C241" s="45"/>
      <c r="D241" s="45"/>
      <c r="E241" s="47"/>
      <c r="F241" s="154"/>
      <c r="G241" s="45"/>
      <c r="H241" s="126"/>
      <c r="I241" s="126"/>
      <c r="J241" s="79"/>
      <c r="K241" s="45"/>
      <c r="L241" s="126"/>
      <c r="M241" s="91"/>
      <c r="N241" s="91"/>
      <c r="O241" s="91"/>
      <c r="P241" s="99"/>
      <c r="Q241" s="100"/>
      <c r="R241" s="79"/>
      <c r="S241" s="79"/>
      <c r="T241" s="79"/>
      <c r="U241" s="79"/>
      <c r="V241" s="79"/>
      <c r="W241" s="99"/>
      <c r="X241" s="99"/>
      <c r="Y241" s="99"/>
      <c r="Z241" s="98"/>
      <c r="AA241" s="98"/>
      <c r="AB241" s="86"/>
      <c r="AC241" s="96"/>
      <c r="AD241" s="86"/>
      <c r="AE241" s="96"/>
      <c r="AF241" s="96"/>
      <c r="AG241" s="87"/>
      <c r="AH241" s="87"/>
      <c r="AI241" s="97"/>
      <c r="AJ241" s="45"/>
      <c r="AK241" s="45"/>
      <c r="AL241" s="45"/>
      <c r="AM241" s="45"/>
      <c r="AN241" s="45"/>
      <c r="AO241" s="79"/>
      <c r="AP241" s="156"/>
      <c r="AQ241" s="156"/>
      <c r="AR241" s="90"/>
      <c r="AS241" s="45"/>
      <c r="AT241" s="98"/>
      <c r="AU241" s="98"/>
      <c r="AV241" s="91"/>
      <c r="AW241" s="91"/>
      <c r="AX241" s="155"/>
      <c r="AY241" s="155"/>
      <c r="AZ241" s="152"/>
      <c r="BA241" s="152"/>
      <c r="BB241" s="152"/>
      <c r="BC241" s="152"/>
      <c r="BD241" s="152"/>
      <c r="BE241" s="152"/>
      <c r="BF241" s="152"/>
      <c r="BG241" s="152"/>
      <c r="BH241" s="152"/>
      <c r="BI241" s="152"/>
      <c r="BJ241" s="152"/>
      <c r="BK241" s="152"/>
      <c r="BL241" s="152"/>
      <c r="BM241" s="152"/>
      <c r="BN241" s="152"/>
      <c r="BO241" s="152"/>
      <c r="BP241" s="152"/>
      <c r="BQ241" s="152"/>
      <c r="BR241" s="152"/>
      <c r="BS241" s="152"/>
      <c r="BT241" s="152"/>
      <c r="BU241" s="152"/>
      <c r="BV241" s="152"/>
      <c r="BW241" s="152"/>
      <c r="BX241" s="152"/>
      <c r="BY241" s="152"/>
      <c r="BZ241" s="152"/>
      <c r="CA241" s="152"/>
      <c r="CB241" s="152"/>
      <c r="CC241" s="152"/>
      <c r="CD241" s="152"/>
      <c r="CE241" s="152"/>
      <c r="CF241" s="152"/>
    </row>
    <row r="242" spans="1:84" ht="25.5" customHeight="1" x14ac:dyDescent="0.25">
      <c r="A242" s="45"/>
      <c r="B242" s="45"/>
      <c r="C242" s="45"/>
      <c r="D242" s="45"/>
      <c r="E242" s="47"/>
      <c r="F242" s="154"/>
      <c r="G242" s="45"/>
      <c r="H242" s="126"/>
      <c r="I242" s="126"/>
      <c r="J242" s="79"/>
      <c r="K242" s="45"/>
      <c r="L242" s="126"/>
      <c r="M242" s="91"/>
      <c r="N242" s="91"/>
      <c r="O242" s="91"/>
      <c r="P242" s="99"/>
      <c r="Q242" s="100"/>
      <c r="R242" s="79"/>
      <c r="S242" s="79"/>
      <c r="T242" s="79"/>
      <c r="U242" s="79"/>
      <c r="V242" s="79"/>
      <c r="W242" s="99"/>
      <c r="X242" s="99"/>
      <c r="Y242" s="99"/>
      <c r="Z242" s="98"/>
      <c r="AA242" s="98"/>
      <c r="AB242" s="86"/>
      <c r="AC242" s="96"/>
      <c r="AD242" s="86"/>
      <c r="AE242" s="96"/>
      <c r="AF242" s="96"/>
      <c r="AG242" s="87"/>
      <c r="AH242" s="87"/>
      <c r="AI242" s="97"/>
      <c r="AJ242" s="45"/>
      <c r="AK242" s="45"/>
      <c r="AL242" s="45"/>
      <c r="AM242" s="45"/>
      <c r="AN242" s="45"/>
      <c r="AO242" s="79"/>
      <c r="AP242" s="156"/>
      <c r="AQ242" s="156"/>
      <c r="AR242" s="90"/>
      <c r="AS242" s="45"/>
      <c r="AT242" s="98"/>
      <c r="AU242" s="98"/>
      <c r="AV242" s="91"/>
      <c r="AW242" s="91"/>
      <c r="AX242" s="155"/>
      <c r="AY242" s="155"/>
      <c r="AZ242" s="152"/>
      <c r="BA242" s="152"/>
      <c r="BB242" s="152"/>
      <c r="BC242" s="152"/>
      <c r="BD242" s="152"/>
      <c r="BE242" s="152"/>
      <c r="BF242" s="152"/>
      <c r="BG242" s="152"/>
      <c r="BH242" s="152"/>
      <c r="BI242" s="152"/>
      <c r="BJ242" s="152"/>
      <c r="BK242" s="152"/>
      <c r="BL242" s="152"/>
      <c r="BM242" s="152"/>
      <c r="BN242" s="152"/>
      <c r="BO242" s="152"/>
      <c r="BP242" s="152"/>
      <c r="BQ242" s="152"/>
      <c r="BR242" s="152"/>
      <c r="BS242" s="152"/>
      <c r="BT242" s="152"/>
      <c r="BU242" s="152"/>
      <c r="BV242" s="152"/>
      <c r="BW242" s="152"/>
      <c r="BX242" s="152"/>
      <c r="BY242" s="152"/>
      <c r="BZ242" s="152"/>
      <c r="CA242" s="152"/>
      <c r="CB242" s="152"/>
      <c r="CC242" s="152"/>
      <c r="CD242" s="152"/>
      <c r="CE242" s="152"/>
      <c r="CF242" s="152"/>
    </row>
    <row r="243" spans="1:84" ht="25.5" customHeight="1" x14ac:dyDescent="0.25">
      <c r="A243" s="45"/>
      <c r="B243" s="45"/>
      <c r="C243" s="45"/>
      <c r="D243" s="45"/>
      <c r="E243" s="47"/>
      <c r="F243" s="154"/>
      <c r="G243" s="45"/>
      <c r="H243" s="126"/>
      <c r="I243" s="126"/>
      <c r="J243" s="79"/>
      <c r="K243" s="45"/>
      <c r="L243" s="126"/>
      <c r="M243" s="91"/>
      <c r="N243" s="91"/>
      <c r="O243" s="91"/>
      <c r="P243" s="99"/>
      <c r="Q243" s="100"/>
      <c r="R243" s="79"/>
      <c r="S243" s="79"/>
      <c r="T243" s="79"/>
      <c r="U243" s="79"/>
      <c r="V243" s="79"/>
      <c r="W243" s="99"/>
      <c r="X243" s="99"/>
      <c r="Y243" s="99"/>
      <c r="Z243" s="98"/>
      <c r="AA243" s="98"/>
      <c r="AB243" s="86"/>
      <c r="AC243" s="96"/>
      <c r="AD243" s="86"/>
      <c r="AE243" s="96"/>
      <c r="AF243" s="96"/>
      <c r="AG243" s="87"/>
      <c r="AH243" s="87"/>
      <c r="AI243" s="97"/>
      <c r="AJ243" s="45"/>
      <c r="AK243" s="45"/>
      <c r="AL243" s="45"/>
      <c r="AM243" s="45"/>
      <c r="AN243" s="45"/>
      <c r="AO243" s="79"/>
      <c r="AP243" s="156"/>
      <c r="AQ243" s="156"/>
      <c r="AR243" s="90"/>
      <c r="AS243" s="45"/>
      <c r="AT243" s="98"/>
      <c r="AU243" s="98"/>
      <c r="AV243" s="91"/>
      <c r="AW243" s="91"/>
      <c r="AX243" s="155"/>
      <c r="AY243" s="155"/>
      <c r="AZ243" s="152"/>
      <c r="BA243" s="152"/>
      <c r="BB243" s="152"/>
      <c r="BC243" s="152"/>
      <c r="BD243" s="152"/>
      <c r="BE243" s="152"/>
      <c r="BF243" s="152"/>
      <c r="BG243" s="152"/>
      <c r="BH243" s="152"/>
      <c r="BI243" s="152"/>
      <c r="BJ243" s="152"/>
      <c r="BK243" s="152"/>
      <c r="BL243" s="152"/>
      <c r="BM243" s="152"/>
      <c r="BN243" s="152"/>
      <c r="BO243" s="152"/>
      <c r="BP243" s="152"/>
      <c r="BQ243" s="152"/>
      <c r="BR243" s="152"/>
      <c r="BS243" s="152"/>
      <c r="BT243" s="152"/>
      <c r="BU243" s="152"/>
      <c r="BV243" s="152"/>
      <c r="BW243" s="152"/>
      <c r="BX243" s="152"/>
      <c r="BY243" s="152"/>
      <c r="BZ243" s="152"/>
      <c r="CA243" s="152"/>
      <c r="CB243" s="152"/>
      <c r="CC243" s="152"/>
      <c r="CD243" s="152"/>
      <c r="CE243" s="152"/>
      <c r="CF243" s="152"/>
    </row>
    <row r="244" spans="1:84" ht="25.5" customHeight="1" x14ac:dyDescent="0.25">
      <c r="A244" s="45"/>
      <c r="B244" s="45"/>
      <c r="C244" s="45"/>
      <c r="D244" s="45"/>
      <c r="E244" s="47"/>
      <c r="F244" s="154"/>
      <c r="G244" s="45"/>
      <c r="H244" s="126"/>
      <c r="I244" s="126"/>
      <c r="J244" s="79"/>
      <c r="K244" s="45"/>
      <c r="L244" s="126"/>
      <c r="M244" s="91"/>
      <c r="N244" s="91"/>
      <c r="O244" s="91"/>
      <c r="P244" s="99"/>
      <c r="Q244" s="100"/>
      <c r="R244" s="79"/>
      <c r="S244" s="79"/>
      <c r="T244" s="79"/>
      <c r="U244" s="79"/>
      <c r="V244" s="79"/>
      <c r="W244" s="99"/>
      <c r="X244" s="99"/>
      <c r="Y244" s="99"/>
      <c r="Z244" s="98"/>
      <c r="AA244" s="98"/>
      <c r="AB244" s="86"/>
      <c r="AC244" s="96"/>
      <c r="AD244" s="86"/>
      <c r="AE244" s="96"/>
      <c r="AF244" s="96"/>
      <c r="AG244" s="87"/>
      <c r="AH244" s="87"/>
      <c r="AI244" s="97"/>
      <c r="AJ244" s="45"/>
      <c r="AK244" s="45"/>
      <c r="AL244" s="45"/>
      <c r="AM244" s="45"/>
      <c r="AN244" s="45"/>
      <c r="AO244" s="79"/>
      <c r="AP244" s="156"/>
      <c r="AQ244" s="156"/>
      <c r="AR244" s="90"/>
      <c r="AS244" s="45"/>
      <c r="AT244" s="98"/>
      <c r="AU244" s="98"/>
      <c r="AV244" s="91"/>
      <c r="AW244" s="91"/>
      <c r="AX244" s="155"/>
      <c r="AY244" s="155"/>
      <c r="AZ244" s="152"/>
      <c r="BA244" s="152"/>
      <c r="BB244" s="152"/>
      <c r="BC244" s="152"/>
      <c r="BD244" s="152"/>
      <c r="BE244" s="152"/>
      <c r="BF244" s="152"/>
      <c r="BG244" s="152"/>
      <c r="BH244" s="152"/>
      <c r="BI244" s="152"/>
      <c r="BJ244" s="152"/>
      <c r="BK244" s="152"/>
      <c r="BL244" s="152"/>
      <c r="BM244" s="152"/>
      <c r="BN244" s="152"/>
      <c r="BO244" s="152"/>
      <c r="BP244" s="152"/>
      <c r="BQ244" s="152"/>
      <c r="BR244" s="152"/>
      <c r="BS244" s="152"/>
      <c r="BT244" s="152"/>
      <c r="BU244" s="152"/>
      <c r="BV244" s="152"/>
      <c r="BW244" s="152"/>
      <c r="BX244" s="152"/>
      <c r="BY244" s="152"/>
      <c r="BZ244" s="152"/>
      <c r="CA244" s="152"/>
      <c r="CB244" s="152"/>
      <c r="CC244" s="152"/>
      <c r="CD244" s="152"/>
      <c r="CE244" s="152"/>
      <c r="CF244" s="152"/>
    </row>
    <row r="245" spans="1:84" ht="25.5" customHeight="1" x14ac:dyDescent="0.25">
      <c r="A245" s="45"/>
      <c r="B245" s="45"/>
      <c r="C245" s="45"/>
      <c r="D245" s="45"/>
      <c r="E245" s="47"/>
      <c r="F245" s="154"/>
      <c r="G245" s="45"/>
      <c r="H245" s="126"/>
      <c r="I245" s="126"/>
      <c r="J245" s="79"/>
      <c r="K245" s="45"/>
      <c r="L245" s="126"/>
      <c r="M245" s="91"/>
      <c r="N245" s="91"/>
      <c r="O245" s="91"/>
      <c r="P245" s="99"/>
      <c r="Q245" s="100"/>
      <c r="R245" s="79"/>
      <c r="S245" s="79"/>
      <c r="T245" s="79"/>
      <c r="U245" s="79"/>
      <c r="V245" s="79"/>
      <c r="W245" s="99"/>
      <c r="X245" s="99"/>
      <c r="Y245" s="99"/>
      <c r="Z245" s="98"/>
      <c r="AA245" s="98"/>
      <c r="AB245" s="86"/>
      <c r="AC245" s="96"/>
      <c r="AD245" s="86"/>
      <c r="AE245" s="96"/>
      <c r="AF245" s="96"/>
      <c r="AG245" s="87"/>
      <c r="AH245" s="87"/>
      <c r="AI245" s="97"/>
      <c r="AJ245" s="45"/>
      <c r="AK245" s="45"/>
      <c r="AL245" s="45"/>
      <c r="AM245" s="45"/>
      <c r="AN245" s="45"/>
      <c r="AO245" s="79"/>
      <c r="AP245" s="156"/>
      <c r="AQ245" s="156"/>
      <c r="AR245" s="90"/>
      <c r="AS245" s="45"/>
      <c r="AT245" s="98"/>
      <c r="AU245" s="98"/>
      <c r="AV245" s="91"/>
      <c r="AW245" s="91"/>
      <c r="AX245" s="155"/>
      <c r="AY245" s="155"/>
      <c r="AZ245" s="152"/>
      <c r="BA245" s="152"/>
      <c r="BB245" s="152"/>
      <c r="BC245" s="152"/>
      <c r="BD245" s="152"/>
      <c r="BE245" s="152"/>
      <c r="BF245" s="152"/>
      <c r="BG245" s="152"/>
      <c r="BH245" s="152"/>
      <c r="BI245" s="152"/>
      <c r="BJ245" s="152"/>
      <c r="BK245" s="152"/>
      <c r="BL245" s="152"/>
      <c r="BM245" s="152"/>
      <c r="BN245" s="152"/>
      <c r="BO245" s="152"/>
      <c r="BP245" s="152"/>
      <c r="BQ245" s="152"/>
      <c r="BR245" s="152"/>
      <c r="BS245" s="152"/>
      <c r="BT245" s="152"/>
      <c r="BU245" s="152"/>
      <c r="BV245" s="152"/>
      <c r="BW245" s="152"/>
      <c r="BX245" s="152"/>
      <c r="BY245" s="152"/>
      <c r="BZ245" s="152"/>
      <c r="CA245" s="152"/>
      <c r="CB245" s="152"/>
      <c r="CC245" s="152"/>
      <c r="CD245" s="152"/>
      <c r="CE245" s="152"/>
      <c r="CF245" s="152"/>
    </row>
    <row r="246" spans="1:84" ht="25.5" customHeight="1" x14ac:dyDescent="0.25">
      <c r="A246" s="45"/>
      <c r="B246" s="45"/>
      <c r="C246" s="45"/>
      <c r="D246" s="45"/>
      <c r="E246" s="47"/>
      <c r="F246" s="154"/>
      <c r="G246" s="45"/>
      <c r="H246" s="126"/>
      <c r="I246" s="126"/>
      <c r="J246" s="79"/>
      <c r="K246" s="45"/>
      <c r="L246" s="126"/>
      <c r="M246" s="91"/>
      <c r="N246" s="91"/>
      <c r="O246" s="91"/>
      <c r="P246" s="99"/>
      <c r="Q246" s="100"/>
      <c r="R246" s="79"/>
      <c r="S246" s="79"/>
      <c r="T246" s="79"/>
      <c r="U246" s="79"/>
      <c r="V246" s="79"/>
      <c r="W246" s="99"/>
      <c r="X246" s="99"/>
      <c r="Y246" s="99"/>
      <c r="Z246" s="98"/>
      <c r="AA246" s="98"/>
      <c r="AB246" s="86"/>
      <c r="AC246" s="96"/>
      <c r="AD246" s="86"/>
      <c r="AE246" s="96"/>
      <c r="AF246" s="96"/>
      <c r="AG246" s="87"/>
      <c r="AH246" s="87"/>
      <c r="AI246" s="97"/>
      <c r="AJ246" s="45"/>
      <c r="AK246" s="45"/>
      <c r="AL246" s="45"/>
      <c r="AM246" s="45"/>
      <c r="AN246" s="45"/>
      <c r="AO246" s="79"/>
      <c r="AP246" s="156"/>
      <c r="AQ246" s="156"/>
      <c r="AR246" s="90"/>
      <c r="AS246" s="45"/>
      <c r="AT246" s="98"/>
      <c r="AU246" s="98"/>
      <c r="AV246" s="91"/>
      <c r="AW246" s="91"/>
      <c r="AX246" s="155"/>
      <c r="AY246" s="155"/>
      <c r="AZ246" s="152"/>
      <c r="BA246" s="152"/>
      <c r="BB246" s="152"/>
      <c r="BC246" s="152"/>
      <c r="BD246" s="152"/>
      <c r="BE246" s="152"/>
      <c r="BF246" s="152"/>
      <c r="BG246" s="152"/>
      <c r="BH246" s="152"/>
      <c r="BI246" s="152"/>
      <c r="BJ246" s="152"/>
      <c r="BK246" s="152"/>
      <c r="BL246" s="152"/>
      <c r="BM246" s="152"/>
      <c r="BN246" s="152"/>
      <c r="BO246" s="152"/>
      <c r="BP246" s="152"/>
      <c r="BQ246" s="152"/>
      <c r="BR246" s="152"/>
      <c r="BS246" s="152"/>
      <c r="BT246" s="152"/>
      <c r="BU246" s="152"/>
      <c r="BV246" s="152"/>
      <c r="BW246" s="152"/>
      <c r="BX246" s="152"/>
      <c r="BY246" s="152"/>
      <c r="BZ246" s="152"/>
      <c r="CA246" s="152"/>
      <c r="CB246" s="152"/>
      <c r="CC246" s="152"/>
      <c r="CD246" s="152"/>
      <c r="CE246" s="152"/>
      <c r="CF246" s="152"/>
    </row>
    <row r="247" spans="1:84" ht="25.5" customHeight="1" x14ac:dyDescent="0.25">
      <c r="A247" s="45"/>
      <c r="B247" s="45"/>
      <c r="C247" s="45"/>
      <c r="D247" s="45"/>
      <c r="E247" s="47"/>
      <c r="F247" s="154"/>
      <c r="G247" s="45"/>
      <c r="H247" s="126"/>
      <c r="I247" s="126"/>
      <c r="J247" s="79"/>
      <c r="K247" s="45"/>
      <c r="L247" s="126"/>
      <c r="M247" s="91"/>
      <c r="N247" s="91"/>
      <c r="O247" s="91"/>
      <c r="P247" s="99"/>
      <c r="Q247" s="100"/>
      <c r="R247" s="79"/>
      <c r="S247" s="79"/>
      <c r="T247" s="79"/>
      <c r="U247" s="79"/>
      <c r="V247" s="79"/>
      <c r="W247" s="99"/>
      <c r="X247" s="99"/>
      <c r="Y247" s="99"/>
      <c r="Z247" s="98"/>
      <c r="AA247" s="98"/>
      <c r="AB247" s="86"/>
      <c r="AC247" s="96"/>
      <c r="AD247" s="86"/>
      <c r="AE247" s="96"/>
      <c r="AF247" s="96"/>
      <c r="AG247" s="87"/>
      <c r="AH247" s="87"/>
      <c r="AI247" s="97"/>
      <c r="AJ247" s="45"/>
      <c r="AK247" s="45"/>
      <c r="AL247" s="45"/>
      <c r="AM247" s="45"/>
      <c r="AN247" s="45"/>
      <c r="AO247" s="79"/>
      <c r="AP247" s="156"/>
      <c r="AQ247" s="156"/>
      <c r="AR247" s="90"/>
      <c r="AS247" s="45"/>
      <c r="AT247" s="98"/>
      <c r="AU247" s="98"/>
      <c r="AV247" s="91"/>
      <c r="AW247" s="91"/>
      <c r="AX247" s="155"/>
      <c r="AY247" s="155"/>
      <c r="AZ247" s="152"/>
      <c r="BA247" s="152"/>
      <c r="BB247" s="152"/>
      <c r="BC247" s="152"/>
      <c r="BD247" s="152"/>
      <c r="BE247" s="152"/>
      <c r="BF247" s="152"/>
      <c r="BG247" s="152"/>
      <c r="BH247" s="152"/>
      <c r="BI247" s="152"/>
      <c r="BJ247" s="152"/>
      <c r="BK247" s="152"/>
      <c r="BL247" s="152"/>
      <c r="BM247" s="152"/>
      <c r="BN247" s="152"/>
      <c r="BO247" s="152"/>
      <c r="BP247" s="152"/>
      <c r="BQ247" s="152"/>
      <c r="BR247" s="152"/>
      <c r="BS247" s="152"/>
      <c r="BT247" s="152"/>
      <c r="BU247" s="152"/>
      <c r="BV247" s="152"/>
      <c r="BW247" s="152"/>
      <c r="BX247" s="152"/>
      <c r="BY247" s="152"/>
      <c r="BZ247" s="152"/>
      <c r="CA247" s="152"/>
      <c r="CB247" s="152"/>
      <c r="CC247" s="152"/>
      <c r="CD247" s="152"/>
      <c r="CE247" s="152"/>
      <c r="CF247" s="152"/>
    </row>
    <row r="248" spans="1:84" ht="25.5" customHeight="1" x14ac:dyDescent="0.25">
      <c r="A248" s="45"/>
      <c r="B248" s="45"/>
      <c r="C248" s="45"/>
      <c r="D248" s="45"/>
      <c r="E248" s="47"/>
      <c r="F248" s="154"/>
      <c r="G248" s="45"/>
      <c r="H248" s="126"/>
      <c r="I248" s="126"/>
      <c r="J248" s="79"/>
      <c r="K248" s="45"/>
      <c r="L248" s="126"/>
      <c r="M248" s="91"/>
      <c r="N248" s="91"/>
      <c r="O248" s="91"/>
      <c r="P248" s="99"/>
      <c r="Q248" s="100"/>
      <c r="R248" s="79"/>
      <c r="S248" s="79"/>
      <c r="T248" s="79"/>
      <c r="U248" s="79"/>
      <c r="V248" s="79"/>
      <c r="W248" s="99"/>
      <c r="X248" s="99"/>
      <c r="Y248" s="99"/>
      <c r="Z248" s="98"/>
      <c r="AA248" s="98"/>
      <c r="AB248" s="86"/>
      <c r="AC248" s="96"/>
      <c r="AD248" s="86"/>
      <c r="AE248" s="96"/>
      <c r="AF248" s="96"/>
      <c r="AG248" s="87"/>
      <c r="AH248" s="87"/>
      <c r="AI248" s="97"/>
      <c r="AJ248" s="45"/>
      <c r="AK248" s="45"/>
      <c r="AL248" s="45"/>
      <c r="AM248" s="45"/>
      <c r="AN248" s="45"/>
      <c r="AO248" s="79"/>
      <c r="AP248" s="156"/>
      <c r="AQ248" s="156"/>
      <c r="AR248" s="90"/>
      <c r="AS248" s="45"/>
      <c r="AT248" s="98"/>
      <c r="AU248" s="98"/>
      <c r="AV248" s="91"/>
      <c r="AW248" s="91"/>
      <c r="AX248" s="155"/>
      <c r="AY248" s="155"/>
      <c r="AZ248" s="152"/>
      <c r="BA248" s="152"/>
      <c r="BB248" s="152"/>
      <c r="BC248" s="152"/>
      <c r="BD248" s="152"/>
      <c r="BE248" s="152"/>
      <c r="BF248" s="152"/>
      <c r="BG248" s="152"/>
      <c r="BH248" s="152"/>
      <c r="BI248" s="152"/>
      <c r="BJ248" s="152"/>
      <c r="BK248" s="152"/>
      <c r="BL248" s="152"/>
      <c r="BM248" s="152"/>
      <c r="BN248" s="152"/>
      <c r="BO248" s="152"/>
      <c r="BP248" s="152"/>
      <c r="BQ248" s="152"/>
      <c r="BR248" s="152"/>
      <c r="BS248" s="152"/>
      <c r="BT248" s="152"/>
      <c r="BU248" s="152"/>
      <c r="BV248" s="152"/>
      <c r="BW248" s="152"/>
      <c r="BX248" s="152"/>
      <c r="BY248" s="152"/>
      <c r="BZ248" s="152"/>
      <c r="CA248" s="152"/>
      <c r="CB248" s="152"/>
      <c r="CC248" s="152"/>
      <c r="CD248" s="152"/>
      <c r="CE248" s="152"/>
      <c r="CF248" s="152"/>
    </row>
    <row r="249" spans="1:84" ht="25.5" customHeight="1" x14ac:dyDescent="0.25">
      <c r="A249" s="45"/>
      <c r="B249" s="45"/>
      <c r="C249" s="45"/>
      <c r="D249" s="45"/>
      <c r="E249" s="47"/>
      <c r="F249" s="154"/>
      <c r="G249" s="45"/>
      <c r="H249" s="126"/>
      <c r="I249" s="126"/>
      <c r="J249" s="79"/>
      <c r="K249" s="45"/>
      <c r="L249" s="126"/>
      <c r="M249" s="91"/>
      <c r="N249" s="91"/>
      <c r="O249" s="91"/>
      <c r="P249" s="99"/>
      <c r="Q249" s="100"/>
      <c r="R249" s="79"/>
      <c r="S249" s="79"/>
      <c r="T249" s="79"/>
      <c r="U249" s="79"/>
      <c r="V249" s="79"/>
      <c r="W249" s="99"/>
      <c r="X249" s="99"/>
      <c r="Y249" s="99"/>
      <c r="Z249" s="98"/>
      <c r="AA249" s="98"/>
      <c r="AB249" s="86"/>
      <c r="AC249" s="96"/>
      <c r="AD249" s="86"/>
      <c r="AE249" s="96"/>
      <c r="AF249" s="96"/>
      <c r="AG249" s="87"/>
      <c r="AH249" s="87"/>
      <c r="AI249" s="97"/>
      <c r="AJ249" s="45"/>
      <c r="AK249" s="45"/>
      <c r="AL249" s="45"/>
      <c r="AM249" s="45"/>
      <c r="AN249" s="45"/>
      <c r="AO249" s="79"/>
      <c r="AP249" s="156"/>
      <c r="AQ249" s="156"/>
      <c r="AR249" s="90"/>
      <c r="AS249" s="45"/>
      <c r="AT249" s="98"/>
      <c r="AU249" s="98"/>
      <c r="AV249" s="91"/>
      <c r="AW249" s="91"/>
      <c r="AX249" s="155"/>
      <c r="AY249" s="155"/>
      <c r="AZ249" s="152"/>
      <c r="BA249" s="152"/>
      <c r="BB249" s="152"/>
      <c r="BC249" s="152"/>
      <c r="BD249" s="152"/>
      <c r="BE249" s="152"/>
      <c r="BF249" s="152"/>
      <c r="BG249" s="152"/>
      <c r="BH249" s="152"/>
      <c r="BI249" s="152"/>
      <c r="BJ249" s="152"/>
      <c r="BK249" s="152"/>
      <c r="BL249" s="152"/>
      <c r="BM249" s="152"/>
      <c r="BN249" s="152"/>
      <c r="BO249" s="152"/>
      <c r="BP249" s="152"/>
      <c r="BQ249" s="152"/>
      <c r="BR249" s="152"/>
      <c r="BS249" s="152"/>
      <c r="BT249" s="152"/>
      <c r="BU249" s="152"/>
      <c r="BV249" s="152"/>
      <c r="BW249" s="152"/>
      <c r="BX249" s="152"/>
      <c r="BY249" s="152"/>
      <c r="BZ249" s="152"/>
      <c r="CA249" s="152"/>
      <c r="CB249" s="152"/>
      <c r="CC249" s="152"/>
      <c r="CD249" s="152"/>
      <c r="CE249" s="152"/>
      <c r="CF249" s="152"/>
    </row>
    <row r="250" spans="1:84" ht="25.5" customHeight="1" x14ac:dyDescent="0.25">
      <c r="A250" s="45"/>
      <c r="B250" s="45"/>
      <c r="C250" s="45"/>
      <c r="D250" s="45"/>
      <c r="E250" s="47"/>
      <c r="F250" s="154"/>
      <c r="G250" s="45"/>
      <c r="H250" s="126"/>
      <c r="I250" s="126"/>
      <c r="J250" s="79"/>
      <c r="K250" s="45"/>
      <c r="L250" s="126"/>
      <c r="M250" s="91"/>
      <c r="N250" s="91"/>
      <c r="O250" s="91"/>
      <c r="P250" s="99"/>
      <c r="Q250" s="100"/>
      <c r="R250" s="79"/>
      <c r="S250" s="79"/>
      <c r="T250" s="79"/>
      <c r="U250" s="79"/>
      <c r="V250" s="79"/>
      <c r="W250" s="99"/>
      <c r="X250" s="99"/>
      <c r="Y250" s="99"/>
      <c r="Z250" s="98"/>
      <c r="AA250" s="98"/>
      <c r="AB250" s="86"/>
      <c r="AC250" s="96"/>
      <c r="AD250" s="86"/>
      <c r="AE250" s="96"/>
      <c r="AF250" s="96"/>
      <c r="AG250" s="87"/>
      <c r="AH250" s="87"/>
      <c r="AI250" s="97"/>
      <c r="AJ250" s="45"/>
      <c r="AK250" s="45"/>
      <c r="AL250" s="45"/>
      <c r="AM250" s="45"/>
      <c r="AN250" s="45"/>
      <c r="AO250" s="79"/>
      <c r="AP250" s="156"/>
      <c r="AQ250" s="156"/>
      <c r="AR250" s="90"/>
      <c r="AS250" s="45"/>
      <c r="AT250" s="98"/>
      <c r="AU250" s="98"/>
      <c r="AV250" s="91"/>
      <c r="AW250" s="91"/>
      <c r="AX250" s="155"/>
      <c r="AY250" s="155"/>
      <c r="AZ250" s="152"/>
      <c r="BA250" s="152"/>
      <c r="BB250" s="152"/>
      <c r="BC250" s="152"/>
      <c r="BD250" s="152"/>
      <c r="BE250" s="152"/>
      <c r="BF250" s="152"/>
      <c r="BG250" s="152"/>
      <c r="BH250" s="152"/>
      <c r="BI250" s="152"/>
      <c r="BJ250" s="152"/>
      <c r="BK250" s="152"/>
      <c r="BL250" s="152"/>
      <c r="BM250" s="152"/>
      <c r="BN250" s="152"/>
      <c r="BO250" s="152"/>
      <c r="BP250" s="152"/>
      <c r="BQ250" s="152"/>
      <c r="BR250" s="152"/>
      <c r="BS250" s="152"/>
      <c r="BT250" s="152"/>
      <c r="BU250" s="152"/>
      <c r="BV250" s="152"/>
      <c r="BW250" s="152"/>
      <c r="BX250" s="152"/>
      <c r="BY250" s="152"/>
      <c r="BZ250" s="152"/>
      <c r="CA250" s="152"/>
      <c r="CB250" s="152"/>
      <c r="CC250" s="152"/>
      <c r="CD250" s="152"/>
      <c r="CE250" s="152"/>
      <c r="CF250" s="152"/>
    </row>
    <row r="251" spans="1:84" ht="25.5" customHeight="1" x14ac:dyDescent="0.25">
      <c r="A251" s="45"/>
      <c r="B251" s="45"/>
      <c r="C251" s="45"/>
      <c r="D251" s="45"/>
      <c r="E251" s="47"/>
      <c r="F251" s="154"/>
      <c r="G251" s="45"/>
      <c r="H251" s="126"/>
      <c r="I251" s="126"/>
      <c r="J251" s="79"/>
      <c r="K251" s="45"/>
      <c r="L251" s="126"/>
      <c r="M251" s="91"/>
      <c r="N251" s="91"/>
      <c r="O251" s="91"/>
      <c r="P251" s="99"/>
      <c r="Q251" s="100"/>
      <c r="R251" s="79"/>
      <c r="S251" s="79"/>
      <c r="T251" s="79"/>
      <c r="U251" s="79"/>
      <c r="V251" s="79"/>
      <c r="W251" s="99"/>
      <c r="X251" s="99"/>
      <c r="Y251" s="99"/>
      <c r="Z251" s="98"/>
      <c r="AA251" s="98"/>
      <c r="AB251" s="86"/>
      <c r="AC251" s="96"/>
      <c r="AD251" s="86"/>
      <c r="AE251" s="96"/>
      <c r="AF251" s="96"/>
      <c r="AG251" s="87"/>
      <c r="AH251" s="87"/>
      <c r="AI251" s="97"/>
      <c r="AJ251" s="45"/>
      <c r="AK251" s="45"/>
      <c r="AL251" s="45"/>
      <c r="AM251" s="45"/>
      <c r="AN251" s="45"/>
      <c r="AO251" s="79"/>
      <c r="AP251" s="156"/>
      <c r="AQ251" s="156"/>
      <c r="AR251" s="90"/>
      <c r="AS251" s="45"/>
      <c r="AT251" s="98"/>
      <c r="AU251" s="98"/>
      <c r="AV251" s="91"/>
      <c r="AW251" s="91"/>
      <c r="AX251" s="155"/>
      <c r="AY251" s="155"/>
      <c r="AZ251" s="152"/>
      <c r="BA251" s="152"/>
      <c r="BB251" s="152"/>
      <c r="BC251" s="152"/>
      <c r="BD251" s="152"/>
      <c r="BE251" s="152"/>
      <c r="BF251" s="152"/>
      <c r="BG251" s="152"/>
      <c r="BH251" s="152"/>
      <c r="BI251" s="152"/>
      <c r="BJ251" s="152"/>
      <c r="BK251" s="152"/>
      <c r="BL251" s="152"/>
      <c r="BM251" s="152"/>
      <c r="BN251" s="152"/>
      <c r="BO251" s="152"/>
      <c r="BP251" s="152"/>
      <c r="BQ251" s="152"/>
      <c r="BR251" s="152"/>
      <c r="BS251" s="152"/>
      <c r="BT251" s="152"/>
      <c r="BU251" s="152"/>
      <c r="BV251" s="152"/>
      <c r="BW251" s="152"/>
      <c r="BX251" s="152"/>
      <c r="BY251" s="152"/>
      <c r="BZ251" s="152"/>
      <c r="CA251" s="152"/>
      <c r="CB251" s="152"/>
      <c r="CC251" s="152"/>
      <c r="CD251" s="152"/>
      <c r="CE251" s="152"/>
      <c r="CF251" s="152"/>
    </row>
    <row r="252" spans="1:84" ht="25.5" customHeight="1" x14ac:dyDescent="0.25">
      <c r="A252" s="45"/>
      <c r="B252" s="45"/>
      <c r="C252" s="45"/>
      <c r="D252" s="45"/>
      <c r="E252" s="47"/>
      <c r="F252" s="154"/>
      <c r="G252" s="45"/>
      <c r="H252" s="126"/>
      <c r="I252" s="126"/>
      <c r="J252" s="79"/>
      <c r="K252" s="45"/>
      <c r="L252" s="126"/>
      <c r="M252" s="91"/>
      <c r="N252" s="91"/>
      <c r="O252" s="91"/>
      <c r="P252" s="99"/>
      <c r="Q252" s="100"/>
      <c r="R252" s="79"/>
      <c r="S252" s="79"/>
      <c r="T252" s="79"/>
      <c r="U252" s="79"/>
      <c r="V252" s="79"/>
      <c r="W252" s="99"/>
      <c r="X252" s="99"/>
      <c r="Y252" s="99"/>
      <c r="Z252" s="98"/>
      <c r="AA252" s="98"/>
      <c r="AB252" s="86"/>
      <c r="AC252" s="96"/>
      <c r="AD252" s="86"/>
      <c r="AE252" s="96"/>
      <c r="AF252" s="96"/>
      <c r="AG252" s="87"/>
      <c r="AH252" s="87"/>
      <c r="AI252" s="97"/>
      <c r="AJ252" s="45"/>
      <c r="AK252" s="45"/>
      <c r="AL252" s="45"/>
      <c r="AM252" s="45"/>
      <c r="AN252" s="45"/>
      <c r="AO252" s="79"/>
      <c r="AP252" s="156"/>
      <c r="AQ252" s="156"/>
      <c r="AR252" s="90"/>
      <c r="AS252" s="45"/>
      <c r="AT252" s="98"/>
      <c r="AU252" s="98"/>
      <c r="AV252" s="91"/>
      <c r="AW252" s="91"/>
      <c r="AX252" s="155"/>
      <c r="AY252" s="155"/>
      <c r="AZ252" s="152"/>
      <c r="BA252" s="152"/>
      <c r="BB252" s="152"/>
      <c r="BC252" s="152"/>
      <c r="BD252" s="152"/>
      <c r="BE252" s="152"/>
      <c r="BF252" s="152"/>
      <c r="BG252" s="152"/>
      <c r="BH252" s="152"/>
      <c r="BI252" s="152"/>
      <c r="BJ252" s="152"/>
      <c r="BK252" s="152"/>
      <c r="BL252" s="152"/>
      <c r="BM252" s="152"/>
      <c r="BN252" s="152"/>
      <c r="BO252" s="152"/>
      <c r="BP252" s="152"/>
      <c r="BQ252" s="152"/>
      <c r="BR252" s="152"/>
      <c r="BS252" s="152"/>
      <c r="BT252" s="152"/>
      <c r="BU252" s="152"/>
      <c r="BV252" s="152"/>
      <c r="BW252" s="152"/>
      <c r="BX252" s="152"/>
      <c r="BY252" s="152"/>
      <c r="BZ252" s="152"/>
      <c r="CA252" s="152"/>
      <c r="CB252" s="152"/>
      <c r="CC252" s="152"/>
      <c r="CD252" s="152"/>
      <c r="CE252" s="152"/>
      <c r="CF252" s="152"/>
    </row>
    <row r="253" spans="1:84" ht="25.5" customHeight="1" x14ac:dyDescent="0.25">
      <c r="A253" s="45"/>
      <c r="B253" s="45"/>
      <c r="C253" s="45"/>
      <c r="D253" s="45"/>
      <c r="E253" s="47"/>
      <c r="F253" s="154"/>
      <c r="G253" s="45"/>
      <c r="H253" s="126"/>
      <c r="I253" s="126"/>
      <c r="J253" s="79"/>
      <c r="K253" s="45"/>
      <c r="L253" s="126"/>
      <c r="M253" s="91"/>
      <c r="N253" s="91"/>
      <c r="O253" s="91"/>
      <c r="P253" s="99"/>
      <c r="Q253" s="100"/>
      <c r="R253" s="79"/>
      <c r="S253" s="79"/>
      <c r="T253" s="79"/>
      <c r="U253" s="79"/>
      <c r="V253" s="79"/>
      <c r="W253" s="99"/>
      <c r="X253" s="99"/>
      <c r="Y253" s="99"/>
      <c r="Z253" s="98"/>
      <c r="AA253" s="98"/>
      <c r="AB253" s="86"/>
      <c r="AC253" s="96"/>
      <c r="AD253" s="86"/>
      <c r="AE253" s="96"/>
      <c r="AF253" s="96"/>
      <c r="AG253" s="87"/>
      <c r="AH253" s="87"/>
      <c r="AI253" s="97"/>
      <c r="AJ253" s="45"/>
      <c r="AK253" s="45"/>
      <c r="AL253" s="45"/>
      <c r="AM253" s="45"/>
      <c r="AN253" s="45"/>
      <c r="AO253" s="79"/>
      <c r="AP253" s="156"/>
      <c r="AQ253" s="156"/>
      <c r="AR253" s="90"/>
      <c r="AS253" s="45"/>
      <c r="AT253" s="98"/>
      <c r="AU253" s="98"/>
      <c r="AV253" s="91"/>
      <c r="AW253" s="91"/>
      <c r="AX253" s="155"/>
      <c r="AY253" s="155"/>
      <c r="AZ253" s="152"/>
      <c r="BA253" s="152"/>
      <c r="BB253" s="152"/>
      <c r="BC253" s="152"/>
      <c r="BD253" s="152"/>
      <c r="BE253" s="152"/>
      <c r="BF253" s="152"/>
      <c r="BG253" s="152"/>
      <c r="BH253" s="152"/>
      <c r="BI253" s="152"/>
      <c r="BJ253" s="152"/>
      <c r="BK253" s="152"/>
      <c r="BL253" s="152"/>
      <c r="BM253" s="152"/>
      <c r="BN253" s="152"/>
      <c r="BO253" s="152"/>
      <c r="BP253" s="152"/>
      <c r="BQ253" s="152"/>
      <c r="BR253" s="152"/>
      <c r="BS253" s="152"/>
      <c r="BT253" s="152"/>
      <c r="BU253" s="152"/>
      <c r="BV253" s="152"/>
      <c r="BW253" s="152"/>
      <c r="BX253" s="152"/>
      <c r="BY253" s="152"/>
      <c r="BZ253" s="152"/>
      <c r="CA253" s="152"/>
      <c r="CB253" s="152"/>
      <c r="CC253" s="152"/>
      <c r="CD253" s="152"/>
      <c r="CE253" s="152"/>
      <c r="CF253" s="152"/>
    </row>
    <row r="254" spans="1:84" ht="25.5" customHeight="1" x14ac:dyDescent="0.25">
      <c r="A254" s="45"/>
      <c r="B254" s="45"/>
      <c r="C254" s="45"/>
      <c r="D254" s="45"/>
      <c r="E254" s="47"/>
      <c r="F254" s="154"/>
      <c r="G254" s="45"/>
      <c r="H254" s="126"/>
      <c r="I254" s="126"/>
      <c r="J254" s="79"/>
      <c r="K254" s="45"/>
      <c r="L254" s="126"/>
      <c r="M254" s="91"/>
      <c r="N254" s="91"/>
      <c r="O254" s="91"/>
      <c r="P254" s="99"/>
      <c r="Q254" s="100"/>
      <c r="R254" s="79"/>
      <c r="S254" s="79"/>
      <c r="T254" s="79"/>
      <c r="U254" s="79"/>
      <c r="V254" s="79"/>
      <c r="W254" s="99"/>
      <c r="X254" s="99"/>
      <c r="Y254" s="99"/>
      <c r="Z254" s="98"/>
      <c r="AA254" s="98"/>
      <c r="AB254" s="86"/>
      <c r="AC254" s="96"/>
      <c r="AD254" s="86"/>
      <c r="AE254" s="96"/>
      <c r="AF254" s="96"/>
      <c r="AG254" s="87"/>
      <c r="AH254" s="87"/>
      <c r="AI254" s="97"/>
      <c r="AJ254" s="45"/>
      <c r="AK254" s="45"/>
      <c r="AL254" s="45"/>
      <c r="AM254" s="45"/>
      <c r="AN254" s="45"/>
      <c r="AO254" s="79"/>
      <c r="AP254" s="156"/>
      <c r="AQ254" s="156"/>
      <c r="AR254" s="90"/>
      <c r="AS254" s="45"/>
      <c r="AT254" s="98"/>
      <c r="AU254" s="98"/>
      <c r="AV254" s="91"/>
      <c r="AW254" s="91"/>
      <c r="AX254" s="155"/>
      <c r="AY254" s="155"/>
      <c r="AZ254" s="152"/>
      <c r="BA254" s="152"/>
      <c r="BB254" s="152"/>
      <c r="BC254" s="152"/>
      <c r="BD254" s="152"/>
      <c r="BE254" s="152"/>
      <c r="BF254" s="152"/>
      <c r="BG254" s="152"/>
      <c r="BH254" s="152"/>
      <c r="BI254" s="152"/>
      <c r="BJ254" s="152"/>
      <c r="BK254" s="152"/>
      <c r="BL254" s="152"/>
      <c r="BM254" s="152"/>
      <c r="BN254" s="152"/>
      <c r="BO254" s="152"/>
      <c r="BP254" s="152"/>
      <c r="BQ254" s="152"/>
      <c r="BR254" s="152"/>
      <c r="BS254" s="152"/>
      <c r="BT254" s="152"/>
      <c r="BU254" s="152"/>
      <c r="BV254" s="152"/>
      <c r="BW254" s="152"/>
      <c r="BX254" s="152"/>
      <c r="BY254" s="152"/>
      <c r="BZ254" s="152"/>
      <c r="CA254" s="152"/>
      <c r="CB254" s="152"/>
      <c r="CC254" s="152"/>
      <c r="CD254" s="152"/>
      <c r="CE254" s="152"/>
      <c r="CF254" s="152"/>
    </row>
    <row r="255" spans="1:84" ht="25.5" customHeight="1" x14ac:dyDescent="0.25">
      <c r="A255" s="45"/>
      <c r="B255" s="45"/>
      <c r="C255" s="45"/>
      <c r="D255" s="45"/>
      <c r="E255" s="47"/>
      <c r="F255" s="154"/>
      <c r="G255" s="45"/>
      <c r="H255" s="126"/>
      <c r="I255" s="126"/>
      <c r="J255" s="79"/>
      <c r="K255" s="45"/>
      <c r="L255" s="126"/>
      <c r="M255" s="91"/>
      <c r="N255" s="91"/>
      <c r="O255" s="91"/>
      <c r="P255" s="99"/>
      <c r="Q255" s="100"/>
      <c r="R255" s="79"/>
      <c r="S255" s="79"/>
      <c r="T255" s="79"/>
      <c r="U255" s="79"/>
      <c r="V255" s="79"/>
      <c r="W255" s="99"/>
      <c r="X255" s="99"/>
      <c r="Y255" s="99"/>
      <c r="Z255" s="98"/>
      <c r="AA255" s="98"/>
      <c r="AB255" s="86"/>
      <c r="AC255" s="96"/>
      <c r="AD255" s="86"/>
      <c r="AE255" s="96"/>
      <c r="AF255" s="96"/>
      <c r="AG255" s="87"/>
      <c r="AH255" s="87"/>
      <c r="AI255" s="97"/>
      <c r="AJ255" s="45"/>
      <c r="AK255" s="45"/>
      <c r="AL255" s="45"/>
      <c r="AM255" s="45"/>
      <c r="AN255" s="45"/>
      <c r="AO255" s="79"/>
      <c r="AP255" s="156"/>
      <c r="AQ255" s="156"/>
      <c r="AR255" s="90"/>
      <c r="AS255" s="45"/>
      <c r="AT255" s="98"/>
      <c r="AU255" s="98"/>
      <c r="AV255" s="91"/>
      <c r="AW255" s="91"/>
      <c r="AX255" s="155"/>
      <c r="AY255" s="155"/>
      <c r="AZ255" s="152"/>
      <c r="BA255" s="152"/>
      <c r="BB255" s="152"/>
      <c r="BC255" s="152"/>
      <c r="BD255" s="152"/>
      <c r="BE255" s="152"/>
      <c r="BF255" s="152"/>
      <c r="BG255" s="152"/>
      <c r="BH255" s="152"/>
      <c r="BI255" s="152"/>
      <c r="BJ255" s="152"/>
      <c r="BK255" s="152"/>
      <c r="BL255" s="152"/>
      <c r="BM255" s="152"/>
      <c r="BN255" s="152"/>
      <c r="BO255" s="152"/>
      <c r="BP255" s="152"/>
      <c r="BQ255" s="152"/>
      <c r="BR255" s="152"/>
      <c r="BS255" s="152"/>
      <c r="BT255" s="152"/>
      <c r="BU255" s="152"/>
      <c r="BV255" s="152"/>
      <c r="BW255" s="152"/>
      <c r="BX255" s="152"/>
      <c r="BY255" s="152"/>
      <c r="BZ255" s="152"/>
      <c r="CA255" s="152"/>
      <c r="CB255" s="152"/>
      <c r="CC255" s="152"/>
      <c r="CD255" s="152"/>
      <c r="CE255" s="152"/>
      <c r="CF255" s="152"/>
    </row>
    <row r="256" spans="1:84" ht="25.5" customHeight="1" x14ac:dyDescent="0.25">
      <c r="A256" s="45"/>
      <c r="B256" s="45"/>
      <c r="C256" s="45"/>
      <c r="D256" s="45"/>
      <c r="E256" s="47"/>
      <c r="F256" s="154"/>
      <c r="G256" s="45"/>
      <c r="H256" s="126"/>
      <c r="I256" s="126"/>
      <c r="J256" s="79"/>
      <c r="K256" s="45"/>
      <c r="L256" s="126"/>
      <c r="M256" s="91"/>
      <c r="N256" s="91"/>
      <c r="O256" s="91"/>
      <c r="P256" s="99"/>
      <c r="Q256" s="100"/>
      <c r="R256" s="79"/>
      <c r="S256" s="79"/>
      <c r="T256" s="79"/>
      <c r="U256" s="79"/>
      <c r="V256" s="79"/>
      <c r="W256" s="99"/>
      <c r="X256" s="99"/>
      <c r="Y256" s="99"/>
      <c r="Z256" s="98"/>
      <c r="AA256" s="98"/>
      <c r="AB256" s="86"/>
      <c r="AC256" s="96"/>
      <c r="AD256" s="86"/>
      <c r="AE256" s="96"/>
      <c r="AF256" s="96"/>
      <c r="AG256" s="87"/>
      <c r="AH256" s="87"/>
      <c r="AI256" s="97"/>
      <c r="AJ256" s="45"/>
      <c r="AK256" s="45"/>
      <c r="AL256" s="45"/>
      <c r="AM256" s="45"/>
      <c r="AN256" s="45"/>
      <c r="AO256" s="79"/>
      <c r="AP256" s="156"/>
      <c r="AQ256" s="156"/>
      <c r="AR256" s="90"/>
      <c r="AS256" s="45"/>
      <c r="AT256" s="98"/>
      <c r="AU256" s="98"/>
      <c r="AV256" s="91"/>
      <c r="AW256" s="91"/>
      <c r="AX256" s="155"/>
      <c r="AY256" s="155"/>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row>
    <row r="257" spans="1:84" ht="25.5" customHeight="1" x14ac:dyDescent="0.25">
      <c r="A257" s="45"/>
      <c r="B257" s="45"/>
      <c r="C257" s="45"/>
      <c r="D257" s="45"/>
      <c r="E257" s="47"/>
      <c r="F257" s="154"/>
      <c r="G257" s="45"/>
      <c r="H257" s="126"/>
      <c r="I257" s="126"/>
      <c r="J257" s="79"/>
      <c r="K257" s="45"/>
      <c r="L257" s="126"/>
      <c r="M257" s="91"/>
      <c r="N257" s="91"/>
      <c r="O257" s="91"/>
      <c r="P257" s="99"/>
      <c r="Q257" s="100"/>
      <c r="R257" s="79"/>
      <c r="S257" s="79"/>
      <c r="T257" s="79"/>
      <c r="U257" s="79"/>
      <c r="V257" s="79"/>
      <c r="W257" s="99"/>
      <c r="X257" s="99"/>
      <c r="Y257" s="99"/>
      <c r="Z257" s="98"/>
      <c r="AA257" s="98"/>
      <c r="AB257" s="86"/>
      <c r="AC257" s="96"/>
      <c r="AD257" s="86"/>
      <c r="AE257" s="96"/>
      <c r="AF257" s="96"/>
      <c r="AG257" s="87"/>
      <c r="AH257" s="87"/>
      <c r="AI257" s="97"/>
      <c r="AJ257" s="45"/>
      <c r="AK257" s="45"/>
      <c r="AL257" s="45"/>
      <c r="AM257" s="45"/>
      <c r="AN257" s="45"/>
      <c r="AO257" s="79"/>
      <c r="AP257" s="156"/>
      <c r="AQ257" s="156"/>
      <c r="AR257" s="90"/>
      <c r="AS257" s="45"/>
      <c r="AT257" s="98"/>
      <c r="AU257" s="98"/>
      <c r="AV257" s="91"/>
      <c r="AW257" s="91"/>
      <c r="AX257" s="155"/>
      <c r="AY257" s="155"/>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row>
    <row r="258" spans="1:84" ht="25.5" customHeight="1" x14ac:dyDescent="0.25">
      <c r="A258" s="45"/>
      <c r="B258" s="45"/>
      <c r="C258" s="45"/>
      <c r="D258" s="45"/>
      <c r="E258" s="47"/>
      <c r="F258" s="154"/>
      <c r="G258" s="45"/>
      <c r="H258" s="126"/>
      <c r="I258" s="126"/>
      <c r="J258" s="79"/>
      <c r="K258" s="45"/>
      <c r="L258" s="126"/>
      <c r="M258" s="91"/>
      <c r="N258" s="91"/>
      <c r="O258" s="91"/>
      <c r="P258" s="99"/>
      <c r="Q258" s="100"/>
      <c r="R258" s="79"/>
      <c r="S258" s="79"/>
      <c r="T258" s="79"/>
      <c r="U258" s="79"/>
      <c r="V258" s="79"/>
      <c r="W258" s="99"/>
      <c r="X258" s="99"/>
      <c r="Y258" s="99"/>
      <c r="Z258" s="98"/>
      <c r="AA258" s="98"/>
      <c r="AB258" s="86"/>
      <c r="AC258" s="96"/>
      <c r="AD258" s="86"/>
      <c r="AE258" s="96"/>
      <c r="AF258" s="96"/>
      <c r="AG258" s="87"/>
      <c r="AH258" s="87"/>
      <c r="AI258" s="97"/>
      <c r="AJ258" s="45"/>
      <c r="AK258" s="45"/>
      <c r="AL258" s="45"/>
      <c r="AM258" s="45"/>
      <c r="AN258" s="45"/>
      <c r="AO258" s="79"/>
      <c r="AP258" s="156"/>
      <c r="AQ258" s="156"/>
      <c r="AR258" s="90"/>
      <c r="AS258" s="45"/>
      <c r="AT258" s="98"/>
      <c r="AU258" s="98"/>
      <c r="AV258" s="91"/>
      <c r="AW258" s="91"/>
      <c r="AX258" s="155"/>
      <c r="AY258" s="155"/>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row>
    <row r="259" spans="1:84" ht="25.5" customHeight="1" x14ac:dyDescent="0.25">
      <c r="A259" s="45"/>
      <c r="B259" s="45"/>
      <c r="C259" s="45"/>
      <c r="D259" s="45"/>
      <c r="E259" s="47"/>
      <c r="F259" s="154"/>
      <c r="G259" s="45"/>
      <c r="H259" s="126"/>
      <c r="I259" s="126"/>
      <c r="J259" s="79"/>
      <c r="K259" s="45"/>
      <c r="L259" s="126"/>
      <c r="M259" s="91"/>
      <c r="N259" s="91"/>
      <c r="O259" s="91"/>
      <c r="P259" s="99"/>
      <c r="Q259" s="100"/>
      <c r="R259" s="79"/>
      <c r="S259" s="79"/>
      <c r="T259" s="79"/>
      <c r="U259" s="79"/>
      <c r="V259" s="79"/>
      <c r="W259" s="99"/>
      <c r="X259" s="99"/>
      <c r="Y259" s="99"/>
      <c r="Z259" s="98"/>
      <c r="AA259" s="98"/>
      <c r="AB259" s="86"/>
      <c r="AC259" s="96"/>
      <c r="AD259" s="86"/>
      <c r="AE259" s="96"/>
      <c r="AF259" s="96"/>
      <c r="AG259" s="87"/>
      <c r="AH259" s="87"/>
      <c r="AI259" s="97"/>
      <c r="AJ259" s="45"/>
      <c r="AK259" s="45"/>
      <c r="AL259" s="45"/>
      <c r="AM259" s="45"/>
      <c r="AN259" s="45"/>
      <c r="AO259" s="79"/>
      <c r="AP259" s="156"/>
      <c r="AQ259" s="156"/>
      <c r="AR259" s="90"/>
      <c r="AS259" s="45"/>
      <c r="AT259" s="98"/>
      <c r="AU259" s="98"/>
      <c r="AV259" s="91"/>
      <c r="AW259" s="91"/>
      <c r="AX259" s="155"/>
      <c r="AY259" s="155"/>
      <c r="AZ259" s="152"/>
      <c r="BA259" s="152"/>
      <c r="BB259" s="152"/>
      <c r="BC259" s="152"/>
      <c r="BD259" s="152"/>
      <c r="BE259" s="152"/>
      <c r="BF259" s="152"/>
      <c r="BG259" s="152"/>
      <c r="BH259" s="152"/>
      <c r="BI259" s="152"/>
      <c r="BJ259" s="152"/>
      <c r="BK259" s="152"/>
      <c r="BL259" s="152"/>
      <c r="BM259" s="152"/>
      <c r="BN259" s="152"/>
      <c r="BO259" s="152"/>
      <c r="BP259" s="152"/>
      <c r="BQ259" s="152"/>
      <c r="BR259" s="152"/>
      <c r="BS259" s="152"/>
      <c r="BT259" s="152"/>
      <c r="BU259" s="152"/>
      <c r="BV259" s="152"/>
      <c r="BW259" s="152"/>
      <c r="BX259" s="152"/>
      <c r="BY259" s="152"/>
      <c r="BZ259" s="152"/>
      <c r="CA259" s="152"/>
      <c r="CB259" s="152"/>
      <c r="CC259" s="152"/>
      <c r="CD259" s="152"/>
      <c r="CE259" s="152"/>
      <c r="CF259" s="152"/>
    </row>
    <row r="260" spans="1:84" ht="25.5" customHeight="1" x14ac:dyDescent="0.25">
      <c r="A260" s="45"/>
      <c r="B260" s="45"/>
      <c r="C260" s="45"/>
      <c r="D260" s="45"/>
      <c r="E260" s="47"/>
      <c r="F260" s="154"/>
      <c r="G260" s="45"/>
      <c r="H260" s="126"/>
      <c r="I260" s="126"/>
      <c r="J260" s="79"/>
      <c r="K260" s="45"/>
      <c r="L260" s="126"/>
      <c r="M260" s="91"/>
      <c r="N260" s="91"/>
      <c r="O260" s="91"/>
      <c r="P260" s="99"/>
      <c r="Q260" s="100"/>
      <c r="R260" s="79"/>
      <c r="S260" s="79"/>
      <c r="T260" s="79"/>
      <c r="U260" s="79"/>
      <c r="V260" s="79"/>
      <c r="W260" s="99"/>
      <c r="X260" s="99"/>
      <c r="Y260" s="99"/>
      <c r="Z260" s="98"/>
      <c r="AA260" s="98"/>
      <c r="AB260" s="86"/>
      <c r="AC260" s="96"/>
      <c r="AD260" s="86"/>
      <c r="AE260" s="96"/>
      <c r="AF260" s="96"/>
      <c r="AG260" s="87"/>
      <c r="AH260" s="87"/>
      <c r="AI260" s="97"/>
      <c r="AJ260" s="45"/>
      <c r="AK260" s="45"/>
      <c r="AL260" s="45"/>
      <c r="AM260" s="45"/>
      <c r="AN260" s="45"/>
      <c r="AO260" s="79"/>
      <c r="AP260" s="156"/>
      <c r="AQ260" s="156"/>
      <c r="AR260" s="90"/>
      <c r="AS260" s="45"/>
      <c r="AT260" s="98"/>
      <c r="AU260" s="98"/>
      <c r="AV260" s="91"/>
      <c r="AW260" s="91"/>
      <c r="AX260" s="155"/>
      <c r="AY260" s="155"/>
      <c r="AZ260" s="152"/>
      <c r="BA260" s="152"/>
      <c r="BB260" s="152"/>
      <c r="BC260" s="152"/>
      <c r="BD260" s="152"/>
      <c r="BE260" s="152"/>
      <c r="BF260" s="152"/>
      <c r="BG260" s="152"/>
      <c r="BH260" s="152"/>
      <c r="BI260" s="152"/>
      <c r="BJ260" s="152"/>
      <c r="BK260" s="152"/>
      <c r="BL260" s="152"/>
      <c r="BM260" s="152"/>
      <c r="BN260" s="152"/>
      <c r="BO260" s="152"/>
      <c r="BP260" s="152"/>
      <c r="BQ260" s="152"/>
      <c r="BR260" s="152"/>
      <c r="BS260" s="152"/>
      <c r="BT260" s="152"/>
      <c r="BU260" s="152"/>
      <c r="BV260" s="152"/>
      <c r="BW260" s="152"/>
      <c r="BX260" s="152"/>
      <c r="BY260" s="152"/>
      <c r="BZ260" s="152"/>
      <c r="CA260" s="152"/>
      <c r="CB260" s="152"/>
      <c r="CC260" s="152"/>
      <c r="CD260" s="152"/>
      <c r="CE260" s="152"/>
      <c r="CF260" s="152"/>
    </row>
    <row r="261" spans="1:84" ht="25.5" customHeight="1" x14ac:dyDescent="0.25">
      <c r="A261" s="45"/>
      <c r="B261" s="45"/>
      <c r="C261" s="45"/>
      <c r="D261" s="45"/>
      <c r="E261" s="47"/>
      <c r="F261" s="154"/>
      <c r="G261" s="45"/>
      <c r="H261" s="126"/>
      <c r="I261" s="126"/>
      <c r="J261" s="79"/>
      <c r="K261" s="45"/>
      <c r="L261" s="126"/>
      <c r="M261" s="91"/>
      <c r="N261" s="91"/>
      <c r="O261" s="91"/>
      <c r="P261" s="99"/>
      <c r="Q261" s="100"/>
      <c r="R261" s="79"/>
      <c r="S261" s="79"/>
      <c r="T261" s="79"/>
      <c r="U261" s="79"/>
      <c r="V261" s="79"/>
      <c r="W261" s="99"/>
      <c r="X261" s="99"/>
      <c r="Y261" s="99"/>
      <c r="Z261" s="98"/>
      <c r="AA261" s="98"/>
      <c r="AB261" s="86"/>
      <c r="AC261" s="96"/>
      <c r="AD261" s="86"/>
      <c r="AE261" s="96"/>
      <c r="AF261" s="96"/>
      <c r="AG261" s="87"/>
      <c r="AH261" s="87"/>
      <c r="AI261" s="97"/>
      <c r="AJ261" s="45"/>
      <c r="AK261" s="45"/>
      <c r="AL261" s="45"/>
      <c r="AM261" s="45"/>
      <c r="AN261" s="45"/>
      <c r="AO261" s="79"/>
      <c r="AP261" s="156"/>
      <c r="AQ261" s="156"/>
      <c r="AR261" s="90"/>
      <c r="AS261" s="45"/>
      <c r="AT261" s="98"/>
      <c r="AU261" s="98"/>
      <c r="AV261" s="91"/>
      <c r="AW261" s="91"/>
      <c r="AX261" s="155"/>
      <c r="AY261" s="155"/>
      <c r="AZ261" s="152"/>
      <c r="BA261" s="152"/>
      <c r="BB261" s="152"/>
      <c r="BC261" s="152"/>
      <c r="BD261" s="152"/>
      <c r="BE261" s="152"/>
      <c r="BF261" s="152"/>
      <c r="BG261" s="152"/>
      <c r="BH261" s="152"/>
      <c r="BI261" s="152"/>
      <c r="BJ261" s="152"/>
      <c r="BK261" s="152"/>
      <c r="BL261" s="152"/>
      <c r="BM261" s="152"/>
      <c r="BN261" s="152"/>
      <c r="BO261" s="152"/>
      <c r="BP261" s="152"/>
      <c r="BQ261" s="152"/>
      <c r="BR261" s="152"/>
      <c r="BS261" s="152"/>
      <c r="BT261" s="152"/>
      <c r="BU261" s="152"/>
      <c r="BV261" s="152"/>
      <c r="BW261" s="152"/>
      <c r="BX261" s="152"/>
      <c r="BY261" s="152"/>
      <c r="BZ261" s="152"/>
      <c r="CA261" s="152"/>
      <c r="CB261" s="152"/>
      <c r="CC261" s="152"/>
      <c r="CD261" s="152"/>
      <c r="CE261" s="152"/>
      <c r="CF261" s="152"/>
    </row>
    <row r="262" spans="1:84" ht="25.5" customHeight="1" x14ac:dyDescent="0.25">
      <c r="A262" s="45"/>
      <c r="B262" s="45"/>
      <c r="C262" s="45"/>
      <c r="D262" s="45"/>
      <c r="E262" s="47"/>
      <c r="F262" s="154"/>
      <c r="G262" s="45"/>
      <c r="H262" s="126"/>
      <c r="I262" s="126"/>
      <c r="J262" s="79"/>
      <c r="K262" s="45"/>
      <c r="L262" s="126"/>
      <c r="M262" s="91"/>
      <c r="N262" s="91"/>
      <c r="O262" s="91"/>
      <c r="P262" s="99"/>
      <c r="Q262" s="100"/>
      <c r="R262" s="79"/>
      <c r="S262" s="79"/>
      <c r="T262" s="79"/>
      <c r="U262" s="79"/>
      <c r="V262" s="79"/>
      <c r="W262" s="99"/>
      <c r="X262" s="99"/>
      <c r="Y262" s="99"/>
      <c r="Z262" s="98"/>
      <c r="AA262" s="98"/>
      <c r="AB262" s="86"/>
      <c r="AC262" s="96"/>
      <c r="AD262" s="86"/>
      <c r="AE262" s="96"/>
      <c r="AF262" s="96"/>
      <c r="AG262" s="87"/>
      <c r="AH262" s="87"/>
      <c r="AI262" s="97"/>
      <c r="AJ262" s="45"/>
      <c r="AK262" s="45"/>
      <c r="AL262" s="45"/>
      <c r="AM262" s="45"/>
      <c r="AN262" s="45"/>
      <c r="AO262" s="79"/>
      <c r="AP262" s="156"/>
      <c r="AQ262" s="156"/>
      <c r="AR262" s="90"/>
      <c r="AS262" s="45"/>
      <c r="AT262" s="98"/>
      <c r="AU262" s="98"/>
      <c r="AV262" s="91"/>
      <c r="AW262" s="91"/>
      <c r="AX262" s="155"/>
      <c r="AY262" s="155"/>
      <c r="AZ262" s="152"/>
      <c r="BA262" s="152"/>
      <c r="BB262" s="152"/>
      <c r="BC262" s="152"/>
      <c r="BD262" s="152"/>
      <c r="BE262" s="152"/>
      <c r="BF262" s="152"/>
      <c r="BG262" s="152"/>
      <c r="BH262" s="152"/>
      <c r="BI262" s="152"/>
      <c r="BJ262" s="152"/>
      <c r="BK262" s="152"/>
      <c r="BL262" s="152"/>
      <c r="BM262" s="152"/>
      <c r="BN262" s="152"/>
      <c r="BO262" s="152"/>
      <c r="BP262" s="152"/>
      <c r="BQ262" s="152"/>
      <c r="BR262" s="152"/>
      <c r="BS262" s="152"/>
      <c r="BT262" s="152"/>
      <c r="BU262" s="152"/>
      <c r="BV262" s="152"/>
      <c r="BW262" s="152"/>
      <c r="BX262" s="152"/>
      <c r="BY262" s="152"/>
      <c r="BZ262" s="152"/>
      <c r="CA262" s="152"/>
      <c r="CB262" s="152"/>
      <c r="CC262" s="152"/>
      <c r="CD262" s="152"/>
      <c r="CE262" s="152"/>
      <c r="CF262" s="152"/>
    </row>
    <row r="263" spans="1:84" ht="25.5" customHeight="1" x14ac:dyDescent="0.25">
      <c r="A263" s="45"/>
      <c r="B263" s="45"/>
      <c r="C263" s="45"/>
      <c r="D263" s="45"/>
      <c r="E263" s="47"/>
      <c r="F263" s="154"/>
      <c r="G263" s="45"/>
      <c r="H263" s="126"/>
      <c r="I263" s="126"/>
      <c r="J263" s="79"/>
      <c r="K263" s="45"/>
      <c r="L263" s="126"/>
      <c r="M263" s="91"/>
      <c r="N263" s="91"/>
      <c r="O263" s="91"/>
      <c r="P263" s="99"/>
      <c r="Q263" s="100"/>
      <c r="R263" s="79"/>
      <c r="S263" s="79"/>
      <c r="T263" s="79"/>
      <c r="U263" s="79"/>
      <c r="V263" s="79"/>
      <c r="W263" s="99"/>
      <c r="X263" s="99"/>
      <c r="Y263" s="99"/>
      <c r="Z263" s="98"/>
      <c r="AA263" s="98"/>
      <c r="AB263" s="86"/>
      <c r="AC263" s="96"/>
      <c r="AD263" s="86"/>
      <c r="AE263" s="96"/>
      <c r="AF263" s="96"/>
      <c r="AG263" s="87"/>
      <c r="AH263" s="87"/>
      <c r="AI263" s="97"/>
      <c r="AJ263" s="45"/>
      <c r="AK263" s="45"/>
      <c r="AL263" s="45"/>
      <c r="AM263" s="45"/>
      <c r="AN263" s="45"/>
      <c r="AO263" s="79"/>
      <c r="AP263" s="156"/>
      <c r="AQ263" s="156"/>
      <c r="AR263" s="90"/>
      <c r="AS263" s="45"/>
      <c r="AT263" s="98"/>
      <c r="AU263" s="98"/>
      <c r="AV263" s="91"/>
      <c r="AW263" s="91"/>
      <c r="AX263" s="155"/>
      <c r="AY263" s="155"/>
      <c r="AZ263" s="152"/>
      <c r="BA263" s="152"/>
      <c r="BB263" s="152"/>
      <c r="BC263" s="152"/>
      <c r="BD263" s="152"/>
      <c r="BE263" s="152"/>
      <c r="BF263" s="152"/>
      <c r="BG263" s="152"/>
      <c r="BH263" s="152"/>
      <c r="BI263" s="152"/>
      <c r="BJ263" s="152"/>
      <c r="BK263" s="152"/>
      <c r="BL263" s="152"/>
      <c r="BM263" s="152"/>
      <c r="BN263" s="152"/>
      <c r="BO263" s="152"/>
      <c r="BP263" s="152"/>
      <c r="BQ263" s="152"/>
      <c r="BR263" s="152"/>
      <c r="BS263" s="152"/>
      <c r="BT263" s="152"/>
      <c r="BU263" s="152"/>
      <c r="BV263" s="152"/>
      <c r="BW263" s="152"/>
      <c r="BX263" s="152"/>
      <c r="BY263" s="152"/>
      <c r="BZ263" s="152"/>
      <c r="CA263" s="152"/>
      <c r="CB263" s="152"/>
      <c r="CC263" s="152"/>
      <c r="CD263" s="152"/>
      <c r="CE263" s="152"/>
      <c r="CF263" s="152"/>
    </row>
    <row r="264" spans="1:84" ht="25.5" customHeight="1" x14ac:dyDescent="0.25">
      <c r="A264" s="45"/>
      <c r="B264" s="45"/>
      <c r="C264" s="45"/>
      <c r="D264" s="45"/>
      <c r="E264" s="47"/>
      <c r="F264" s="154"/>
      <c r="G264" s="45"/>
      <c r="H264" s="126"/>
      <c r="I264" s="126"/>
      <c r="J264" s="79"/>
      <c r="K264" s="45"/>
      <c r="L264" s="126"/>
      <c r="M264" s="91"/>
      <c r="N264" s="91"/>
      <c r="O264" s="91"/>
      <c r="P264" s="99"/>
      <c r="Q264" s="100"/>
      <c r="R264" s="79"/>
      <c r="S264" s="79"/>
      <c r="T264" s="79"/>
      <c r="U264" s="79"/>
      <c r="V264" s="79"/>
      <c r="W264" s="99"/>
      <c r="X264" s="99"/>
      <c r="Y264" s="99"/>
      <c r="Z264" s="98"/>
      <c r="AA264" s="98"/>
      <c r="AB264" s="86"/>
      <c r="AC264" s="96"/>
      <c r="AD264" s="86"/>
      <c r="AE264" s="96"/>
      <c r="AF264" s="96"/>
      <c r="AG264" s="87"/>
      <c r="AH264" s="87"/>
      <c r="AI264" s="97"/>
      <c r="AJ264" s="45"/>
      <c r="AK264" s="45"/>
      <c r="AL264" s="45"/>
      <c r="AM264" s="45"/>
      <c r="AN264" s="45"/>
      <c r="AO264" s="79"/>
      <c r="AP264" s="156"/>
      <c r="AQ264" s="156"/>
      <c r="AR264" s="90"/>
      <c r="AS264" s="45"/>
      <c r="AT264" s="98"/>
      <c r="AU264" s="98"/>
      <c r="AV264" s="91"/>
      <c r="AW264" s="91"/>
      <c r="AX264" s="155"/>
      <c r="AY264" s="155"/>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row>
    <row r="265" spans="1:84" ht="25.5" customHeight="1" x14ac:dyDescent="0.25">
      <c r="A265" s="45"/>
      <c r="B265" s="45"/>
      <c r="C265" s="45"/>
      <c r="D265" s="45"/>
      <c r="E265" s="47"/>
      <c r="F265" s="154"/>
      <c r="G265" s="45"/>
      <c r="H265" s="126"/>
      <c r="I265" s="126"/>
      <c r="J265" s="79"/>
      <c r="K265" s="45"/>
      <c r="L265" s="126"/>
      <c r="M265" s="91"/>
      <c r="N265" s="91"/>
      <c r="O265" s="91"/>
      <c r="P265" s="99"/>
      <c r="Q265" s="100"/>
      <c r="R265" s="79"/>
      <c r="S265" s="79"/>
      <c r="T265" s="79"/>
      <c r="U265" s="79"/>
      <c r="V265" s="79"/>
      <c r="W265" s="99"/>
      <c r="X265" s="99"/>
      <c r="Y265" s="99"/>
      <c r="Z265" s="98"/>
      <c r="AA265" s="98"/>
      <c r="AB265" s="86"/>
      <c r="AC265" s="96"/>
      <c r="AD265" s="86"/>
      <c r="AE265" s="96"/>
      <c r="AF265" s="96"/>
      <c r="AG265" s="87"/>
      <c r="AH265" s="87"/>
      <c r="AI265" s="97"/>
      <c r="AJ265" s="45"/>
      <c r="AK265" s="45"/>
      <c r="AL265" s="45"/>
      <c r="AM265" s="45"/>
      <c r="AN265" s="45"/>
      <c r="AO265" s="79"/>
      <c r="AP265" s="156"/>
      <c r="AQ265" s="156"/>
      <c r="AR265" s="90"/>
      <c r="AS265" s="45"/>
      <c r="AT265" s="98"/>
      <c r="AU265" s="98"/>
      <c r="AV265" s="91"/>
      <c r="AW265" s="91"/>
      <c r="AX265" s="155"/>
      <c r="AY265" s="155"/>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row>
    <row r="266" spans="1:84" ht="25.5" customHeight="1" x14ac:dyDescent="0.25">
      <c r="A266" s="45"/>
      <c r="B266" s="45"/>
      <c r="C266" s="45"/>
      <c r="D266" s="45"/>
      <c r="E266" s="47"/>
      <c r="F266" s="154"/>
      <c r="G266" s="45"/>
      <c r="H266" s="126"/>
      <c r="I266" s="126"/>
      <c r="J266" s="79"/>
      <c r="K266" s="45"/>
      <c r="L266" s="126"/>
      <c r="M266" s="91"/>
      <c r="N266" s="91"/>
      <c r="O266" s="91"/>
      <c r="P266" s="99"/>
      <c r="Q266" s="100"/>
      <c r="R266" s="79"/>
      <c r="S266" s="79"/>
      <c r="T266" s="79"/>
      <c r="U266" s="79"/>
      <c r="V266" s="79"/>
      <c r="W266" s="99"/>
      <c r="X266" s="99"/>
      <c r="Y266" s="99"/>
      <c r="Z266" s="98"/>
      <c r="AA266" s="98"/>
      <c r="AB266" s="86"/>
      <c r="AC266" s="96"/>
      <c r="AD266" s="86"/>
      <c r="AE266" s="96"/>
      <c r="AF266" s="96"/>
      <c r="AG266" s="87"/>
      <c r="AH266" s="87"/>
      <c r="AI266" s="97"/>
      <c r="AJ266" s="45"/>
      <c r="AK266" s="45"/>
      <c r="AL266" s="45"/>
      <c r="AM266" s="45"/>
      <c r="AN266" s="45"/>
      <c r="AO266" s="79"/>
      <c r="AP266" s="156"/>
      <c r="AQ266" s="156"/>
      <c r="AR266" s="90"/>
      <c r="AS266" s="45"/>
      <c r="AT266" s="98"/>
      <c r="AU266" s="98"/>
      <c r="AV266" s="91"/>
      <c r="AW266" s="91"/>
      <c r="AX266" s="155"/>
      <c r="AY266" s="155"/>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row>
    <row r="267" spans="1:84" ht="25.5" customHeight="1" x14ac:dyDescent="0.25">
      <c r="A267" s="45"/>
      <c r="B267" s="45"/>
      <c r="C267" s="45"/>
      <c r="D267" s="45"/>
      <c r="E267" s="47"/>
      <c r="F267" s="154"/>
      <c r="G267" s="45"/>
      <c r="H267" s="126"/>
      <c r="I267" s="126"/>
      <c r="J267" s="79"/>
      <c r="K267" s="45"/>
      <c r="L267" s="126"/>
      <c r="M267" s="91"/>
      <c r="N267" s="91"/>
      <c r="O267" s="91"/>
      <c r="P267" s="99"/>
      <c r="Q267" s="100"/>
      <c r="R267" s="79"/>
      <c r="S267" s="79"/>
      <c r="T267" s="79"/>
      <c r="U267" s="79"/>
      <c r="V267" s="79"/>
      <c r="W267" s="99"/>
      <c r="X267" s="99"/>
      <c r="Y267" s="99"/>
      <c r="Z267" s="98"/>
      <c r="AA267" s="98"/>
      <c r="AB267" s="86"/>
      <c r="AC267" s="96"/>
      <c r="AD267" s="86"/>
      <c r="AE267" s="96"/>
      <c r="AF267" s="96"/>
      <c r="AG267" s="87"/>
      <c r="AH267" s="87"/>
      <c r="AI267" s="97"/>
      <c r="AJ267" s="45"/>
      <c r="AK267" s="45"/>
      <c r="AL267" s="45"/>
      <c r="AM267" s="45"/>
      <c r="AN267" s="45"/>
      <c r="AO267" s="79"/>
      <c r="AP267" s="156"/>
      <c r="AQ267" s="156"/>
      <c r="AR267" s="90"/>
      <c r="AS267" s="45"/>
      <c r="AT267" s="98"/>
      <c r="AU267" s="98"/>
      <c r="AV267" s="91"/>
      <c r="AW267" s="91"/>
      <c r="AX267" s="155"/>
      <c r="AY267" s="155"/>
      <c r="AZ267" s="152"/>
      <c r="BA267" s="152"/>
      <c r="BB267" s="152"/>
      <c r="BC267" s="152"/>
      <c r="BD267" s="152"/>
      <c r="BE267" s="152"/>
      <c r="BF267" s="152"/>
      <c r="BG267" s="152"/>
      <c r="BH267" s="152"/>
      <c r="BI267" s="152"/>
      <c r="BJ267" s="152"/>
      <c r="BK267" s="152"/>
      <c r="BL267" s="152"/>
      <c r="BM267" s="152"/>
      <c r="BN267" s="152"/>
      <c r="BO267" s="152"/>
      <c r="BP267" s="152"/>
      <c r="BQ267" s="152"/>
      <c r="BR267" s="152"/>
      <c r="BS267" s="152"/>
      <c r="BT267" s="152"/>
      <c r="BU267" s="152"/>
      <c r="BV267" s="152"/>
      <c r="BW267" s="152"/>
      <c r="BX267" s="152"/>
      <c r="BY267" s="152"/>
      <c r="BZ267" s="152"/>
      <c r="CA267" s="152"/>
      <c r="CB267" s="152"/>
      <c r="CC267" s="152"/>
      <c r="CD267" s="152"/>
      <c r="CE267" s="152"/>
      <c r="CF267" s="152"/>
    </row>
    <row r="268" spans="1:84" ht="25.5" customHeight="1" x14ac:dyDescent="0.25">
      <c r="A268" s="45"/>
      <c r="B268" s="45"/>
      <c r="C268" s="45"/>
      <c r="D268" s="45"/>
      <c r="E268" s="47"/>
      <c r="F268" s="154"/>
      <c r="G268" s="45"/>
      <c r="H268" s="126"/>
      <c r="I268" s="126"/>
      <c r="J268" s="79"/>
      <c r="K268" s="45"/>
      <c r="L268" s="126"/>
      <c r="M268" s="91"/>
      <c r="N268" s="91"/>
      <c r="O268" s="91"/>
      <c r="P268" s="99"/>
      <c r="Q268" s="100"/>
      <c r="R268" s="79"/>
      <c r="S268" s="79"/>
      <c r="T268" s="79"/>
      <c r="U268" s="79"/>
      <c r="V268" s="79"/>
      <c r="W268" s="99"/>
      <c r="X268" s="99"/>
      <c r="Y268" s="99"/>
      <c r="Z268" s="98"/>
      <c r="AA268" s="98"/>
      <c r="AB268" s="86"/>
      <c r="AC268" s="96"/>
      <c r="AD268" s="86"/>
      <c r="AE268" s="96"/>
      <c r="AF268" s="96"/>
      <c r="AG268" s="87"/>
      <c r="AH268" s="87"/>
      <c r="AI268" s="97"/>
      <c r="AJ268" s="45"/>
      <c r="AK268" s="45"/>
      <c r="AL268" s="45"/>
      <c r="AM268" s="45"/>
      <c r="AN268" s="45"/>
      <c r="AO268" s="79"/>
      <c r="AP268" s="156"/>
      <c r="AQ268" s="156"/>
      <c r="AR268" s="90"/>
      <c r="AS268" s="45"/>
      <c r="AT268" s="98"/>
      <c r="AU268" s="98"/>
      <c r="AV268" s="91"/>
      <c r="AW268" s="91"/>
      <c r="AX268" s="155"/>
      <c r="AY268" s="155"/>
      <c r="AZ268" s="152"/>
      <c r="BA268" s="152"/>
      <c r="BB268" s="152"/>
      <c r="BC268" s="152"/>
      <c r="BD268" s="152"/>
      <c r="BE268" s="152"/>
      <c r="BF268" s="152"/>
      <c r="BG268" s="152"/>
      <c r="BH268" s="152"/>
      <c r="BI268" s="152"/>
      <c r="BJ268" s="152"/>
      <c r="BK268" s="152"/>
      <c r="BL268" s="152"/>
      <c r="BM268" s="152"/>
      <c r="BN268" s="152"/>
      <c r="BO268" s="152"/>
      <c r="BP268" s="152"/>
      <c r="BQ268" s="152"/>
      <c r="BR268" s="152"/>
      <c r="BS268" s="152"/>
      <c r="BT268" s="152"/>
      <c r="BU268" s="152"/>
      <c r="BV268" s="152"/>
      <c r="BW268" s="152"/>
      <c r="BX268" s="152"/>
      <c r="BY268" s="152"/>
      <c r="BZ268" s="152"/>
      <c r="CA268" s="152"/>
      <c r="CB268" s="152"/>
      <c r="CC268" s="152"/>
      <c r="CD268" s="152"/>
      <c r="CE268" s="152"/>
      <c r="CF268" s="152"/>
    </row>
    <row r="269" spans="1:84" ht="25.5" customHeight="1" x14ac:dyDescent="0.25">
      <c r="A269" s="45"/>
      <c r="B269" s="45"/>
      <c r="C269" s="45"/>
      <c r="D269" s="45"/>
      <c r="E269" s="47"/>
      <c r="F269" s="154"/>
      <c r="G269" s="45"/>
      <c r="H269" s="126"/>
      <c r="I269" s="126"/>
      <c r="J269" s="79"/>
      <c r="K269" s="45"/>
      <c r="L269" s="126"/>
      <c r="M269" s="91"/>
      <c r="N269" s="91"/>
      <c r="O269" s="91"/>
      <c r="P269" s="99"/>
      <c r="Q269" s="100"/>
      <c r="R269" s="79"/>
      <c r="S269" s="79"/>
      <c r="T269" s="79"/>
      <c r="U269" s="79"/>
      <c r="V269" s="79"/>
      <c r="W269" s="99"/>
      <c r="X269" s="99"/>
      <c r="Y269" s="99"/>
      <c r="Z269" s="98"/>
      <c r="AA269" s="98"/>
      <c r="AB269" s="86"/>
      <c r="AC269" s="96"/>
      <c r="AD269" s="86"/>
      <c r="AE269" s="96"/>
      <c r="AF269" s="96"/>
      <c r="AG269" s="87"/>
      <c r="AH269" s="87"/>
      <c r="AI269" s="97"/>
      <c r="AJ269" s="45"/>
      <c r="AK269" s="45"/>
      <c r="AL269" s="45"/>
      <c r="AM269" s="45"/>
      <c r="AN269" s="45"/>
      <c r="AO269" s="79"/>
      <c r="AP269" s="156"/>
      <c r="AQ269" s="156"/>
      <c r="AR269" s="90"/>
      <c r="AS269" s="45"/>
      <c r="AT269" s="98"/>
      <c r="AU269" s="98"/>
      <c r="AV269" s="91"/>
      <c r="AW269" s="91"/>
      <c r="AX269" s="155"/>
      <c r="AY269" s="155"/>
      <c r="AZ269" s="152"/>
      <c r="BA269" s="152"/>
      <c r="BB269" s="152"/>
      <c r="BC269" s="152"/>
      <c r="BD269" s="152"/>
      <c r="BE269" s="152"/>
      <c r="BF269" s="152"/>
      <c r="BG269" s="152"/>
      <c r="BH269" s="152"/>
      <c r="BI269" s="152"/>
      <c r="BJ269" s="152"/>
      <c r="BK269" s="152"/>
      <c r="BL269" s="152"/>
      <c r="BM269" s="152"/>
      <c r="BN269" s="152"/>
      <c r="BO269" s="152"/>
      <c r="BP269" s="152"/>
      <c r="BQ269" s="152"/>
      <c r="BR269" s="152"/>
      <c r="BS269" s="152"/>
      <c r="BT269" s="152"/>
      <c r="BU269" s="152"/>
      <c r="BV269" s="152"/>
      <c r="BW269" s="152"/>
      <c r="BX269" s="152"/>
      <c r="BY269" s="152"/>
      <c r="BZ269" s="152"/>
      <c r="CA269" s="152"/>
      <c r="CB269" s="152"/>
      <c r="CC269" s="152"/>
      <c r="CD269" s="152"/>
      <c r="CE269" s="152"/>
      <c r="CF269" s="152"/>
    </row>
    <row r="270" spans="1:84" ht="25.5" customHeight="1" x14ac:dyDescent="0.25">
      <c r="A270" s="45"/>
      <c r="B270" s="45"/>
      <c r="C270" s="45"/>
      <c r="D270" s="45"/>
      <c r="E270" s="47"/>
      <c r="F270" s="154"/>
      <c r="G270" s="45"/>
      <c r="H270" s="126"/>
      <c r="I270" s="126"/>
      <c r="J270" s="79"/>
      <c r="K270" s="45"/>
      <c r="L270" s="126"/>
      <c r="M270" s="91"/>
      <c r="N270" s="91"/>
      <c r="O270" s="91"/>
      <c r="P270" s="99"/>
      <c r="Q270" s="100"/>
      <c r="R270" s="79"/>
      <c r="S270" s="79"/>
      <c r="T270" s="79"/>
      <c r="U270" s="79"/>
      <c r="V270" s="79"/>
      <c r="W270" s="99"/>
      <c r="X270" s="99"/>
      <c r="Y270" s="99"/>
      <c r="Z270" s="98"/>
      <c r="AA270" s="98"/>
      <c r="AB270" s="86"/>
      <c r="AC270" s="96"/>
      <c r="AD270" s="86"/>
      <c r="AE270" s="96"/>
      <c r="AF270" s="96"/>
      <c r="AG270" s="87"/>
      <c r="AH270" s="87"/>
      <c r="AI270" s="97"/>
      <c r="AJ270" s="45"/>
      <c r="AK270" s="45"/>
      <c r="AL270" s="45"/>
      <c r="AM270" s="45"/>
      <c r="AN270" s="45"/>
      <c r="AO270" s="79"/>
      <c r="AP270" s="156"/>
      <c r="AQ270" s="156"/>
      <c r="AR270" s="90"/>
      <c r="AS270" s="45"/>
      <c r="AT270" s="98"/>
      <c r="AU270" s="98"/>
      <c r="AV270" s="91"/>
      <c r="AW270" s="91"/>
      <c r="AX270" s="155"/>
      <c r="AY270" s="155"/>
      <c r="AZ270" s="152"/>
      <c r="BA270" s="152"/>
      <c r="BB270" s="152"/>
      <c r="BC270" s="152"/>
      <c r="BD270" s="152"/>
      <c r="BE270" s="152"/>
      <c r="BF270" s="152"/>
      <c r="BG270" s="152"/>
      <c r="BH270" s="152"/>
      <c r="BI270" s="152"/>
      <c r="BJ270" s="152"/>
      <c r="BK270" s="152"/>
      <c r="BL270" s="152"/>
      <c r="BM270" s="152"/>
      <c r="BN270" s="152"/>
      <c r="BO270" s="152"/>
      <c r="BP270" s="152"/>
      <c r="BQ270" s="152"/>
      <c r="BR270" s="152"/>
      <c r="BS270" s="152"/>
      <c r="BT270" s="152"/>
      <c r="BU270" s="152"/>
      <c r="BV270" s="152"/>
      <c r="BW270" s="152"/>
      <c r="BX270" s="152"/>
      <c r="BY270" s="152"/>
      <c r="BZ270" s="152"/>
      <c r="CA270" s="152"/>
      <c r="CB270" s="152"/>
      <c r="CC270" s="152"/>
      <c r="CD270" s="152"/>
      <c r="CE270" s="152"/>
      <c r="CF270" s="152"/>
    </row>
    <row r="271" spans="1:84" ht="25.5" customHeight="1" x14ac:dyDescent="0.25">
      <c r="A271" s="45"/>
      <c r="B271" s="45"/>
      <c r="C271" s="45"/>
      <c r="D271" s="45"/>
      <c r="E271" s="47"/>
      <c r="F271" s="154"/>
      <c r="G271" s="45"/>
      <c r="H271" s="126"/>
      <c r="I271" s="126"/>
      <c r="J271" s="79"/>
      <c r="K271" s="45"/>
      <c r="L271" s="126"/>
      <c r="M271" s="91"/>
      <c r="N271" s="91"/>
      <c r="O271" s="91"/>
      <c r="P271" s="99"/>
      <c r="Q271" s="100"/>
      <c r="R271" s="79"/>
      <c r="S271" s="79"/>
      <c r="T271" s="79"/>
      <c r="U271" s="79"/>
      <c r="V271" s="79"/>
      <c r="W271" s="99"/>
      <c r="X271" s="99"/>
      <c r="Y271" s="99"/>
      <c r="Z271" s="98"/>
      <c r="AA271" s="98"/>
      <c r="AB271" s="86"/>
      <c r="AC271" s="96"/>
      <c r="AD271" s="86"/>
      <c r="AE271" s="96"/>
      <c r="AF271" s="96"/>
      <c r="AG271" s="87"/>
      <c r="AH271" s="87"/>
      <c r="AI271" s="97"/>
      <c r="AJ271" s="45"/>
      <c r="AK271" s="45"/>
      <c r="AL271" s="45"/>
      <c r="AM271" s="45"/>
      <c r="AN271" s="45"/>
      <c r="AO271" s="79"/>
      <c r="AP271" s="156"/>
      <c r="AQ271" s="156"/>
      <c r="AR271" s="90"/>
      <c r="AS271" s="45"/>
      <c r="AT271" s="98"/>
      <c r="AU271" s="98"/>
      <c r="AV271" s="91"/>
      <c r="AW271" s="91"/>
      <c r="AX271" s="155"/>
      <c r="AY271" s="155"/>
      <c r="AZ271" s="152"/>
      <c r="BA271" s="152"/>
      <c r="BB271" s="152"/>
      <c r="BC271" s="152"/>
      <c r="BD271" s="152"/>
      <c r="BE271" s="152"/>
      <c r="BF271" s="152"/>
      <c r="BG271" s="152"/>
      <c r="BH271" s="152"/>
      <c r="BI271" s="152"/>
      <c r="BJ271" s="152"/>
      <c r="BK271" s="152"/>
      <c r="BL271" s="152"/>
      <c r="BM271" s="152"/>
      <c r="BN271" s="152"/>
      <c r="BO271" s="152"/>
      <c r="BP271" s="152"/>
      <c r="BQ271" s="152"/>
      <c r="BR271" s="152"/>
      <c r="BS271" s="152"/>
      <c r="BT271" s="152"/>
      <c r="BU271" s="152"/>
      <c r="BV271" s="152"/>
      <c r="BW271" s="152"/>
      <c r="BX271" s="152"/>
      <c r="BY271" s="152"/>
      <c r="BZ271" s="152"/>
      <c r="CA271" s="152"/>
      <c r="CB271" s="152"/>
      <c r="CC271" s="152"/>
      <c r="CD271" s="152"/>
      <c r="CE271" s="152"/>
      <c r="CF271" s="152"/>
    </row>
    <row r="272" spans="1:84" ht="25.5" customHeight="1" x14ac:dyDescent="0.25">
      <c r="A272" s="45"/>
      <c r="B272" s="45"/>
      <c r="C272" s="45"/>
      <c r="D272" s="45"/>
      <c r="E272" s="47"/>
      <c r="F272" s="154"/>
      <c r="G272" s="45"/>
      <c r="H272" s="126"/>
      <c r="I272" s="126"/>
      <c r="J272" s="79"/>
      <c r="K272" s="45"/>
      <c r="L272" s="126"/>
      <c r="M272" s="91"/>
      <c r="N272" s="91"/>
      <c r="O272" s="91"/>
      <c r="P272" s="99"/>
      <c r="Q272" s="100"/>
      <c r="R272" s="79"/>
      <c r="S272" s="79"/>
      <c r="T272" s="79"/>
      <c r="U272" s="79"/>
      <c r="V272" s="79"/>
      <c r="W272" s="99"/>
      <c r="X272" s="99"/>
      <c r="Y272" s="99"/>
      <c r="Z272" s="98"/>
      <c r="AA272" s="98"/>
      <c r="AB272" s="86"/>
      <c r="AC272" s="96"/>
      <c r="AD272" s="86"/>
      <c r="AE272" s="96"/>
      <c r="AF272" s="96"/>
      <c r="AG272" s="87"/>
      <c r="AH272" s="87"/>
      <c r="AI272" s="97"/>
      <c r="AJ272" s="45"/>
      <c r="AK272" s="45"/>
      <c r="AL272" s="45"/>
      <c r="AM272" s="45"/>
      <c r="AN272" s="45"/>
      <c r="AO272" s="79"/>
      <c r="AP272" s="156"/>
      <c r="AQ272" s="156"/>
      <c r="AR272" s="90"/>
      <c r="AS272" s="45"/>
      <c r="AT272" s="98"/>
      <c r="AU272" s="98"/>
      <c r="AV272" s="91"/>
      <c r="AW272" s="91"/>
      <c r="AX272" s="155"/>
      <c r="AY272" s="155"/>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row>
    <row r="273" spans="1:84" ht="25.5" customHeight="1" x14ac:dyDescent="0.25">
      <c r="A273" s="45"/>
      <c r="B273" s="45"/>
      <c r="C273" s="45"/>
      <c r="D273" s="45"/>
      <c r="E273" s="47"/>
      <c r="F273" s="154"/>
      <c r="G273" s="45"/>
      <c r="H273" s="126"/>
      <c r="I273" s="126"/>
      <c r="J273" s="79"/>
      <c r="K273" s="45"/>
      <c r="L273" s="126"/>
      <c r="M273" s="91"/>
      <c r="N273" s="91"/>
      <c r="O273" s="91"/>
      <c r="P273" s="99"/>
      <c r="Q273" s="100"/>
      <c r="R273" s="79"/>
      <c r="S273" s="79"/>
      <c r="T273" s="79"/>
      <c r="U273" s="79"/>
      <c r="V273" s="79"/>
      <c r="W273" s="99"/>
      <c r="X273" s="99"/>
      <c r="Y273" s="99"/>
      <c r="Z273" s="98"/>
      <c r="AA273" s="98"/>
      <c r="AB273" s="86"/>
      <c r="AC273" s="96"/>
      <c r="AD273" s="86"/>
      <c r="AE273" s="96"/>
      <c r="AF273" s="96"/>
      <c r="AG273" s="87"/>
      <c r="AH273" s="87"/>
      <c r="AI273" s="97"/>
      <c r="AJ273" s="45"/>
      <c r="AK273" s="45"/>
      <c r="AL273" s="45"/>
      <c r="AM273" s="45"/>
      <c r="AN273" s="45"/>
      <c r="AO273" s="79"/>
      <c r="AP273" s="156"/>
      <c r="AQ273" s="156"/>
      <c r="AR273" s="90"/>
      <c r="AS273" s="45"/>
      <c r="AT273" s="98"/>
      <c r="AU273" s="98"/>
      <c r="AV273" s="91"/>
      <c r="AW273" s="91"/>
      <c r="AX273" s="155"/>
      <c r="AY273" s="155"/>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row>
    <row r="274" spans="1:84" ht="25.5" customHeight="1" x14ac:dyDescent="0.25">
      <c r="A274" s="45"/>
      <c r="B274" s="45"/>
      <c r="C274" s="45"/>
      <c r="D274" s="45"/>
      <c r="E274" s="47"/>
      <c r="F274" s="154"/>
      <c r="G274" s="45"/>
      <c r="H274" s="126"/>
      <c r="I274" s="126"/>
      <c r="J274" s="79"/>
      <c r="K274" s="45"/>
      <c r="L274" s="126"/>
      <c r="M274" s="91"/>
      <c r="N274" s="91"/>
      <c r="O274" s="91"/>
      <c r="P274" s="99"/>
      <c r="Q274" s="100"/>
      <c r="R274" s="79"/>
      <c r="S274" s="79"/>
      <c r="T274" s="79"/>
      <c r="U274" s="79"/>
      <c r="V274" s="79"/>
      <c r="W274" s="99"/>
      <c r="X274" s="99"/>
      <c r="Y274" s="99"/>
      <c r="Z274" s="98"/>
      <c r="AA274" s="98"/>
      <c r="AB274" s="86"/>
      <c r="AC274" s="96"/>
      <c r="AD274" s="86"/>
      <c r="AE274" s="96"/>
      <c r="AF274" s="96"/>
      <c r="AG274" s="87"/>
      <c r="AH274" s="87"/>
      <c r="AI274" s="97"/>
      <c r="AJ274" s="45"/>
      <c r="AK274" s="45"/>
      <c r="AL274" s="45"/>
      <c r="AM274" s="45"/>
      <c r="AN274" s="45"/>
      <c r="AO274" s="79"/>
      <c r="AP274" s="156"/>
      <c r="AQ274" s="156"/>
      <c r="AR274" s="90"/>
      <c r="AS274" s="45"/>
      <c r="AT274" s="98"/>
      <c r="AU274" s="98"/>
      <c r="AV274" s="91"/>
      <c r="AW274" s="91"/>
      <c r="AX274" s="155"/>
      <c r="AY274" s="155"/>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row>
    <row r="275" spans="1:84" ht="25.5" customHeight="1" x14ac:dyDescent="0.25">
      <c r="A275" s="45"/>
      <c r="B275" s="45"/>
      <c r="C275" s="45"/>
      <c r="D275" s="45"/>
      <c r="E275" s="47"/>
      <c r="F275" s="154"/>
      <c r="G275" s="45"/>
      <c r="H275" s="126"/>
      <c r="I275" s="126"/>
      <c r="J275" s="79"/>
      <c r="K275" s="45"/>
      <c r="L275" s="126"/>
      <c r="M275" s="91"/>
      <c r="N275" s="91"/>
      <c r="O275" s="91"/>
      <c r="P275" s="99"/>
      <c r="Q275" s="100"/>
      <c r="R275" s="79"/>
      <c r="S275" s="79"/>
      <c r="T275" s="79"/>
      <c r="U275" s="79"/>
      <c r="V275" s="79"/>
      <c r="W275" s="99"/>
      <c r="X275" s="99"/>
      <c r="Y275" s="99"/>
      <c r="Z275" s="98"/>
      <c r="AA275" s="98"/>
      <c r="AB275" s="86"/>
      <c r="AC275" s="96"/>
      <c r="AD275" s="86"/>
      <c r="AE275" s="96"/>
      <c r="AF275" s="96"/>
      <c r="AG275" s="87"/>
      <c r="AH275" s="87"/>
      <c r="AI275" s="97"/>
      <c r="AJ275" s="45"/>
      <c r="AK275" s="45"/>
      <c r="AL275" s="45"/>
      <c r="AM275" s="45"/>
      <c r="AN275" s="45"/>
      <c r="AO275" s="79"/>
      <c r="AP275" s="156"/>
      <c r="AQ275" s="156"/>
      <c r="AR275" s="90"/>
      <c r="AS275" s="45"/>
      <c r="AT275" s="98"/>
      <c r="AU275" s="98"/>
      <c r="AV275" s="91"/>
      <c r="AW275" s="91"/>
      <c r="AX275" s="155"/>
      <c r="AY275" s="155"/>
      <c r="AZ275" s="152"/>
      <c r="BA275" s="152"/>
      <c r="BB275" s="152"/>
      <c r="BC275" s="152"/>
      <c r="BD275" s="152"/>
      <c r="BE275" s="152"/>
      <c r="BF275" s="152"/>
      <c r="BG275" s="152"/>
      <c r="BH275" s="152"/>
      <c r="BI275" s="152"/>
      <c r="BJ275" s="152"/>
      <c r="BK275" s="152"/>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row>
    <row r="276" spans="1:84" ht="25.5" customHeight="1" x14ac:dyDescent="0.25">
      <c r="A276" s="45"/>
      <c r="B276" s="45"/>
      <c r="C276" s="45"/>
      <c r="D276" s="45"/>
      <c r="E276" s="47"/>
      <c r="F276" s="154"/>
      <c r="G276" s="45"/>
      <c r="H276" s="126"/>
      <c r="I276" s="126"/>
      <c r="J276" s="79"/>
      <c r="K276" s="45"/>
      <c r="L276" s="126"/>
      <c r="M276" s="91"/>
      <c r="N276" s="91"/>
      <c r="O276" s="91"/>
      <c r="P276" s="99"/>
      <c r="Q276" s="100"/>
      <c r="R276" s="79"/>
      <c r="S276" s="79"/>
      <c r="T276" s="79"/>
      <c r="U276" s="79"/>
      <c r="V276" s="79"/>
      <c r="W276" s="99"/>
      <c r="X276" s="99"/>
      <c r="Y276" s="99"/>
      <c r="Z276" s="98"/>
      <c r="AA276" s="98"/>
      <c r="AB276" s="86"/>
      <c r="AC276" s="96"/>
      <c r="AD276" s="86"/>
      <c r="AE276" s="96"/>
      <c r="AF276" s="96"/>
      <c r="AG276" s="87"/>
      <c r="AH276" s="87"/>
      <c r="AI276" s="97"/>
      <c r="AJ276" s="45"/>
      <c r="AK276" s="45"/>
      <c r="AL276" s="45"/>
      <c r="AM276" s="45"/>
      <c r="AN276" s="45"/>
      <c r="AO276" s="79"/>
      <c r="AP276" s="156"/>
      <c r="AQ276" s="156"/>
      <c r="AR276" s="90"/>
      <c r="AS276" s="45"/>
      <c r="AT276" s="98"/>
      <c r="AU276" s="98"/>
      <c r="AV276" s="91"/>
      <c r="AW276" s="91"/>
      <c r="AX276" s="155"/>
      <c r="AY276" s="155"/>
      <c r="AZ276" s="152"/>
      <c r="BA276" s="152"/>
      <c r="BB276" s="152"/>
      <c r="BC276" s="152"/>
      <c r="BD276" s="152"/>
      <c r="BE276" s="152"/>
      <c r="BF276" s="152"/>
      <c r="BG276" s="152"/>
      <c r="BH276" s="152"/>
      <c r="BI276" s="152"/>
      <c r="BJ276" s="152"/>
      <c r="BK276" s="152"/>
      <c r="BL276" s="152"/>
      <c r="BM276" s="152"/>
      <c r="BN276" s="152"/>
      <c r="BO276" s="152"/>
      <c r="BP276" s="152"/>
      <c r="BQ276" s="152"/>
      <c r="BR276" s="152"/>
      <c r="BS276" s="152"/>
      <c r="BT276" s="152"/>
      <c r="BU276" s="152"/>
      <c r="BV276" s="152"/>
      <c r="BW276" s="152"/>
      <c r="BX276" s="152"/>
      <c r="BY276" s="152"/>
      <c r="BZ276" s="152"/>
      <c r="CA276" s="152"/>
      <c r="CB276" s="152"/>
      <c r="CC276" s="152"/>
      <c r="CD276" s="152"/>
      <c r="CE276" s="152"/>
      <c r="CF276" s="152"/>
    </row>
    <row r="277" spans="1:84" ht="25.5" customHeight="1" x14ac:dyDescent="0.25">
      <c r="A277" s="45"/>
      <c r="B277" s="45"/>
      <c r="C277" s="45"/>
      <c r="D277" s="45"/>
      <c r="E277" s="47"/>
      <c r="F277" s="154"/>
      <c r="G277" s="45"/>
      <c r="H277" s="126"/>
      <c r="I277" s="126"/>
      <c r="J277" s="79"/>
      <c r="K277" s="45"/>
      <c r="L277" s="126"/>
      <c r="M277" s="91"/>
      <c r="N277" s="91"/>
      <c r="O277" s="91"/>
      <c r="P277" s="99"/>
      <c r="Q277" s="100"/>
      <c r="R277" s="79"/>
      <c r="S277" s="79"/>
      <c r="T277" s="79"/>
      <c r="U277" s="79"/>
      <c r="V277" s="79"/>
      <c r="W277" s="99"/>
      <c r="X277" s="99"/>
      <c r="Y277" s="99"/>
      <c r="Z277" s="98"/>
      <c r="AA277" s="98"/>
      <c r="AB277" s="86"/>
      <c r="AC277" s="96"/>
      <c r="AD277" s="86"/>
      <c r="AE277" s="96"/>
      <c r="AF277" s="96"/>
      <c r="AG277" s="87"/>
      <c r="AH277" s="87"/>
      <c r="AI277" s="97"/>
      <c r="AJ277" s="45"/>
      <c r="AK277" s="45"/>
      <c r="AL277" s="45"/>
      <c r="AM277" s="45"/>
      <c r="AN277" s="45"/>
      <c r="AO277" s="79"/>
      <c r="AP277" s="156"/>
      <c r="AQ277" s="156"/>
      <c r="AR277" s="90"/>
      <c r="AS277" s="45"/>
      <c r="AT277" s="98"/>
      <c r="AU277" s="98"/>
      <c r="AV277" s="91"/>
      <c r="AW277" s="91"/>
      <c r="AX277" s="155"/>
      <c r="AY277" s="155"/>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2"/>
    </row>
    <row r="278" spans="1:84" ht="25.5" customHeight="1" x14ac:dyDescent="0.25">
      <c r="A278" s="45"/>
      <c r="B278" s="45"/>
      <c r="C278" s="45"/>
      <c r="D278" s="45"/>
      <c r="E278" s="47"/>
      <c r="F278" s="154"/>
      <c r="G278" s="45"/>
      <c r="H278" s="126"/>
      <c r="I278" s="126"/>
      <c r="J278" s="79"/>
      <c r="K278" s="45"/>
      <c r="L278" s="126"/>
      <c r="M278" s="91"/>
      <c r="N278" s="91"/>
      <c r="O278" s="91"/>
      <c r="P278" s="99"/>
      <c r="Q278" s="100"/>
      <c r="R278" s="79"/>
      <c r="S278" s="79"/>
      <c r="T278" s="79"/>
      <c r="U278" s="79"/>
      <c r="V278" s="79"/>
      <c r="W278" s="99"/>
      <c r="X278" s="99"/>
      <c r="Y278" s="99"/>
      <c r="Z278" s="98"/>
      <c r="AA278" s="98"/>
      <c r="AB278" s="86"/>
      <c r="AC278" s="96"/>
      <c r="AD278" s="86"/>
      <c r="AE278" s="96"/>
      <c r="AF278" s="96"/>
      <c r="AG278" s="87"/>
      <c r="AH278" s="87"/>
      <c r="AI278" s="97"/>
      <c r="AJ278" s="45"/>
      <c r="AK278" s="45"/>
      <c r="AL278" s="45"/>
      <c r="AM278" s="45"/>
      <c r="AN278" s="45"/>
      <c r="AO278" s="79"/>
      <c r="AP278" s="156"/>
      <c r="AQ278" s="156"/>
      <c r="AR278" s="90"/>
      <c r="AS278" s="45"/>
      <c r="AT278" s="98"/>
      <c r="AU278" s="98"/>
      <c r="AV278" s="91"/>
      <c r="AW278" s="91"/>
      <c r="AX278" s="155"/>
      <c r="AY278" s="155"/>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2"/>
    </row>
    <row r="279" spans="1:84" ht="25.5" customHeight="1" x14ac:dyDescent="0.25">
      <c r="A279" s="45"/>
      <c r="B279" s="45"/>
      <c r="C279" s="45"/>
      <c r="D279" s="45"/>
      <c r="E279" s="47"/>
      <c r="F279" s="154"/>
      <c r="G279" s="45"/>
      <c r="H279" s="126"/>
      <c r="I279" s="126"/>
      <c r="J279" s="79"/>
      <c r="K279" s="45"/>
      <c r="L279" s="126"/>
      <c r="M279" s="91"/>
      <c r="N279" s="91"/>
      <c r="O279" s="91"/>
      <c r="P279" s="99"/>
      <c r="Q279" s="100"/>
      <c r="R279" s="79"/>
      <c r="S279" s="79"/>
      <c r="T279" s="79"/>
      <c r="U279" s="79"/>
      <c r="V279" s="79"/>
      <c r="W279" s="99"/>
      <c r="X279" s="99"/>
      <c r="Y279" s="99"/>
      <c r="Z279" s="98"/>
      <c r="AA279" s="98"/>
      <c r="AB279" s="86"/>
      <c r="AC279" s="96"/>
      <c r="AD279" s="86"/>
      <c r="AE279" s="96"/>
      <c r="AF279" s="96"/>
      <c r="AG279" s="87"/>
      <c r="AH279" s="87"/>
      <c r="AI279" s="97"/>
      <c r="AJ279" s="45"/>
      <c r="AK279" s="45"/>
      <c r="AL279" s="45"/>
      <c r="AM279" s="45"/>
      <c r="AN279" s="45"/>
      <c r="AO279" s="79"/>
      <c r="AP279" s="156"/>
      <c r="AQ279" s="156"/>
      <c r="AR279" s="90"/>
      <c r="AS279" s="45"/>
      <c r="AT279" s="98"/>
      <c r="AU279" s="98"/>
      <c r="AV279" s="91"/>
      <c r="AW279" s="91"/>
      <c r="AX279" s="155"/>
      <c r="AY279" s="155"/>
      <c r="AZ279" s="152"/>
      <c r="BA279" s="152"/>
      <c r="BB279" s="152"/>
      <c r="BC279" s="152"/>
      <c r="BD279" s="152"/>
      <c r="BE279" s="152"/>
      <c r="BF279" s="152"/>
      <c r="BG279" s="152"/>
      <c r="BH279" s="152"/>
      <c r="BI279" s="152"/>
      <c r="BJ279" s="152"/>
      <c r="BK279" s="152"/>
      <c r="BL279" s="152"/>
      <c r="BM279" s="152"/>
      <c r="BN279" s="152"/>
      <c r="BO279" s="152"/>
      <c r="BP279" s="152"/>
      <c r="BQ279" s="152"/>
      <c r="BR279" s="152"/>
      <c r="BS279" s="152"/>
      <c r="BT279" s="152"/>
      <c r="BU279" s="152"/>
      <c r="BV279" s="152"/>
      <c r="BW279" s="152"/>
      <c r="BX279" s="152"/>
      <c r="BY279" s="152"/>
      <c r="BZ279" s="152"/>
      <c r="CA279" s="152"/>
      <c r="CB279" s="152"/>
      <c r="CC279" s="152"/>
      <c r="CD279" s="152"/>
      <c r="CE279" s="152"/>
      <c r="CF279" s="152"/>
    </row>
    <row r="280" spans="1:84" ht="25.5" customHeight="1" x14ac:dyDescent="0.25">
      <c r="A280" s="45"/>
      <c r="B280" s="45"/>
      <c r="C280" s="45"/>
      <c r="D280" s="45"/>
      <c r="E280" s="47"/>
      <c r="F280" s="154"/>
      <c r="G280" s="45"/>
      <c r="H280" s="126"/>
      <c r="I280" s="126"/>
      <c r="J280" s="79"/>
      <c r="K280" s="45"/>
      <c r="L280" s="126"/>
      <c r="M280" s="91"/>
      <c r="N280" s="91"/>
      <c r="O280" s="91"/>
      <c r="P280" s="99"/>
      <c r="Q280" s="100"/>
      <c r="R280" s="79"/>
      <c r="S280" s="79"/>
      <c r="T280" s="79"/>
      <c r="U280" s="79"/>
      <c r="V280" s="79"/>
      <c r="W280" s="99"/>
      <c r="X280" s="99"/>
      <c r="Y280" s="99"/>
      <c r="Z280" s="98"/>
      <c r="AA280" s="98"/>
      <c r="AB280" s="86"/>
      <c r="AC280" s="96"/>
      <c r="AD280" s="86"/>
      <c r="AE280" s="96"/>
      <c r="AF280" s="96"/>
      <c r="AG280" s="87"/>
      <c r="AH280" s="87"/>
      <c r="AI280" s="97"/>
      <c r="AJ280" s="45"/>
      <c r="AK280" s="45"/>
      <c r="AL280" s="45"/>
      <c r="AM280" s="45"/>
      <c r="AN280" s="45"/>
      <c r="AO280" s="79"/>
      <c r="AP280" s="156"/>
      <c r="AQ280" s="156"/>
      <c r="AR280" s="90"/>
      <c r="AS280" s="45"/>
      <c r="AT280" s="98"/>
      <c r="AU280" s="98"/>
      <c r="AV280" s="91"/>
      <c r="AW280" s="91"/>
      <c r="AX280" s="155"/>
      <c r="AY280" s="155"/>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row>
    <row r="281" spans="1:84" ht="25.5" customHeight="1" x14ac:dyDescent="0.25">
      <c r="A281" s="45"/>
      <c r="B281" s="45"/>
      <c r="C281" s="45"/>
      <c r="D281" s="45"/>
      <c r="E281" s="47"/>
      <c r="F281" s="154"/>
      <c r="G281" s="45"/>
      <c r="H281" s="126"/>
      <c r="I281" s="126"/>
      <c r="J281" s="79"/>
      <c r="K281" s="45"/>
      <c r="L281" s="126"/>
      <c r="M281" s="91"/>
      <c r="N281" s="91"/>
      <c r="O281" s="91"/>
      <c r="P281" s="99"/>
      <c r="Q281" s="100"/>
      <c r="R281" s="79"/>
      <c r="S281" s="79"/>
      <c r="T281" s="79"/>
      <c r="U281" s="79"/>
      <c r="V281" s="79"/>
      <c r="W281" s="99"/>
      <c r="X281" s="99"/>
      <c r="Y281" s="99"/>
      <c r="Z281" s="98"/>
      <c r="AA281" s="98"/>
      <c r="AB281" s="86"/>
      <c r="AC281" s="96"/>
      <c r="AD281" s="86"/>
      <c r="AE281" s="96"/>
      <c r="AF281" s="96"/>
      <c r="AG281" s="87"/>
      <c r="AH281" s="87"/>
      <c r="AI281" s="97"/>
      <c r="AJ281" s="45"/>
      <c r="AK281" s="45"/>
      <c r="AL281" s="45"/>
      <c r="AM281" s="45"/>
      <c r="AN281" s="45"/>
      <c r="AO281" s="79"/>
      <c r="AP281" s="156"/>
      <c r="AQ281" s="156"/>
      <c r="AR281" s="90"/>
      <c r="AS281" s="45"/>
      <c r="AT281" s="98"/>
      <c r="AU281" s="98"/>
      <c r="AV281" s="91"/>
      <c r="AW281" s="91"/>
      <c r="AX281" s="155"/>
      <c r="AY281" s="155"/>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row>
    <row r="282" spans="1:84" ht="25.5" customHeight="1" x14ac:dyDescent="0.25">
      <c r="A282" s="45"/>
      <c r="B282" s="45"/>
      <c r="C282" s="45"/>
      <c r="D282" s="45"/>
      <c r="E282" s="47"/>
      <c r="F282" s="154"/>
      <c r="G282" s="45"/>
      <c r="H282" s="126"/>
      <c r="I282" s="126"/>
      <c r="J282" s="79"/>
      <c r="K282" s="45"/>
      <c r="L282" s="126"/>
      <c r="M282" s="91"/>
      <c r="N282" s="91"/>
      <c r="O282" s="91"/>
      <c r="P282" s="99"/>
      <c r="Q282" s="100"/>
      <c r="R282" s="79"/>
      <c r="S282" s="79"/>
      <c r="T282" s="79"/>
      <c r="U282" s="79"/>
      <c r="V282" s="79"/>
      <c r="W282" s="99"/>
      <c r="X282" s="99"/>
      <c r="Y282" s="99"/>
      <c r="Z282" s="98"/>
      <c r="AA282" s="98"/>
      <c r="AB282" s="86"/>
      <c r="AC282" s="96"/>
      <c r="AD282" s="86"/>
      <c r="AE282" s="96"/>
      <c r="AF282" s="96"/>
      <c r="AG282" s="87"/>
      <c r="AH282" s="87"/>
      <c r="AI282" s="97"/>
      <c r="AJ282" s="45"/>
      <c r="AK282" s="45"/>
      <c r="AL282" s="45"/>
      <c r="AM282" s="45"/>
      <c r="AN282" s="45"/>
      <c r="AO282" s="79"/>
      <c r="AP282" s="156"/>
      <c r="AQ282" s="156"/>
      <c r="AR282" s="90"/>
      <c r="AS282" s="45"/>
      <c r="AT282" s="98"/>
      <c r="AU282" s="98"/>
      <c r="AV282" s="91"/>
      <c r="AW282" s="91"/>
      <c r="AX282" s="155"/>
      <c r="AY282" s="155"/>
      <c r="AZ282" s="152"/>
      <c r="BA282" s="152"/>
      <c r="BB282" s="152"/>
      <c r="BC282" s="152"/>
      <c r="BD282" s="152"/>
      <c r="BE282" s="152"/>
      <c r="BF282" s="152"/>
      <c r="BG282" s="152"/>
      <c r="BH282" s="152"/>
      <c r="BI282" s="152"/>
      <c r="BJ282" s="152"/>
      <c r="BK282" s="152"/>
      <c r="BL282" s="152"/>
      <c r="BM282" s="152"/>
      <c r="BN282" s="152"/>
      <c r="BO282" s="152"/>
      <c r="BP282" s="152"/>
      <c r="BQ282" s="152"/>
      <c r="BR282" s="152"/>
      <c r="BS282" s="152"/>
      <c r="BT282" s="152"/>
      <c r="BU282" s="152"/>
      <c r="BV282" s="152"/>
      <c r="BW282" s="152"/>
      <c r="BX282" s="152"/>
      <c r="BY282" s="152"/>
      <c r="BZ282" s="152"/>
      <c r="CA282" s="152"/>
      <c r="CB282" s="152"/>
      <c r="CC282" s="152"/>
      <c r="CD282" s="152"/>
      <c r="CE282" s="152"/>
      <c r="CF282" s="152"/>
    </row>
    <row r="283" spans="1:84" ht="25.5" customHeight="1" x14ac:dyDescent="0.25">
      <c r="A283" s="45"/>
      <c r="B283" s="45"/>
      <c r="C283" s="45"/>
      <c r="D283" s="45"/>
      <c r="E283" s="47"/>
      <c r="F283" s="154"/>
      <c r="G283" s="45"/>
      <c r="H283" s="126"/>
      <c r="I283" s="126"/>
      <c r="J283" s="79"/>
      <c r="K283" s="45"/>
      <c r="L283" s="126"/>
      <c r="M283" s="91"/>
      <c r="N283" s="91"/>
      <c r="O283" s="91"/>
      <c r="P283" s="99"/>
      <c r="Q283" s="100"/>
      <c r="R283" s="79"/>
      <c r="S283" s="79"/>
      <c r="T283" s="79"/>
      <c r="U283" s="79"/>
      <c r="V283" s="79"/>
      <c r="W283" s="99"/>
      <c r="X283" s="99"/>
      <c r="Y283" s="99"/>
      <c r="Z283" s="98"/>
      <c r="AA283" s="98"/>
      <c r="AB283" s="86"/>
      <c r="AC283" s="96"/>
      <c r="AD283" s="86"/>
      <c r="AE283" s="96"/>
      <c r="AF283" s="96"/>
      <c r="AG283" s="87"/>
      <c r="AH283" s="87"/>
      <c r="AI283" s="97"/>
      <c r="AJ283" s="45"/>
      <c r="AK283" s="45"/>
      <c r="AL283" s="45"/>
      <c r="AM283" s="45"/>
      <c r="AN283" s="45"/>
      <c r="AO283" s="79"/>
      <c r="AP283" s="156"/>
      <c r="AQ283" s="156"/>
      <c r="AR283" s="90"/>
      <c r="AS283" s="45"/>
      <c r="AT283" s="98"/>
      <c r="AU283" s="98"/>
      <c r="AV283" s="91"/>
      <c r="AW283" s="91"/>
      <c r="AX283" s="155"/>
      <c r="AY283" s="155"/>
      <c r="AZ283" s="152"/>
      <c r="BA283" s="152"/>
      <c r="BB283" s="152"/>
      <c r="BC283" s="152"/>
      <c r="BD283" s="152"/>
      <c r="BE283" s="152"/>
      <c r="BF283" s="152"/>
      <c r="BG283" s="152"/>
      <c r="BH283" s="152"/>
      <c r="BI283" s="152"/>
      <c r="BJ283" s="152"/>
      <c r="BK283" s="152"/>
      <c r="BL283" s="152"/>
      <c r="BM283" s="152"/>
      <c r="BN283" s="152"/>
      <c r="BO283" s="152"/>
      <c r="BP283" s="152"/>
      <c r="BQ283" s="152"/>
      <c r="BR283" s="152"/>
      <c r="BS283" s="152"/>
      <c r="BT283" s="152"/>
      <c r="BU283" s="152"/>
      <c r="BV283" s="152"/>
      <c r="BW283" s="152"/>
      <c r="BX283" s="152"/>
      <c r="BY283" s="152"/>
      <c r="BZ283" s="152"/>
      <c r="CA283" s="152"/>
      <c r="CB283" s="152"/>
      <c r="CC283" s="152"/>
      <c r="CD283" s="152"/>
      <c r="CE283" s="152"/>
      <c r="CF283" s="152"/>
    </row>
    <row r="284" spans="1:84" ht="25.5" customHeight="1" x14ac:dyDescent="0.25">
      <c r="A284" s="45"/>
      <c r="B284" s="45"/>
      <c r="C284" s="45"/>
      <c r="D284" s="45"/>
      <c r="E284" s="47"/>
      <c r="F284" s="154"/>
      <c r="G284" s="45"/>
      <c r="H284" s="126"/>
      <c r="I284" s="126"/>
      <c r="J284" s="79"/>
      <c r="K284" s="45"/>
      <c r="L284" s="126"/>
      <c r="M284" s="91"/>
      <c r="N284" s="91"/>
      <c r="O284" s="91"/>
      <c r="P284" s="99"/>
      <c r="Q284" s="100"/>
      <c r="R284" s="79"/>
      <c r="S284" s="79"/>
      <c r="T284" s="79"/>
      <c r="U284" s="79"/>
      <c r="V284" s="79"/>
      <c r="W284" s="99"/>
      <c r="X284" s="99"/>
      <c r="Y284" s="99"/>
      <c r="Z284" s="98"/>
      <c r="AA284" s="98"/>
      <c r="AB284" s="86"/>
      <c r="AC284" s="96"/>
      <c r="AD284" s="86"/>
      <c r="AE284" s="96"/>
      <c r="AF284" s="96"/>
      <c r="AG284" s="87"/>
      <c r="AH284" s="87"/>
      <c r="AI284" s="97"/>
      <c r="AJ284" s="45"/>
      <c r="AK284" s="45"/>
      <c r="AL284" s="45"/>
      <c r="AM284" s="45"/>
      <c r="AN284" s="45"/>
      <c r="AO284" s="79"/>
      <c r="AP284" s="156"/>
      <c r="AQ284" s="156"/>
      <c r="AR284" s="90"/>
      <c r="AS284" s="45"/>
      <c r="AT284" s="98"/>
      <c r="AU284" s="98"/>
      <c r="AV284" s="91"/>
      <c r="AW284" s="91"/>
      <c r="AX284" s="155"/>
      <c r="AY284" s="155"/>
      <c r="AZ284" s="152"/>
      <c r="BA284" s="152"/>
      <c r="BB284" s="152"/>
      <c r="BC284" s="152"/>
      <c r="BD284" s="152"/>
      <c r="BE284" s="152"/>
      <c r="BF284" s="152"/>
      <c r="BG284" s="152"/>
      <c r="BH284" s="152"/>
      <c r="BI284" s="152"/>
      <c r="BJ284" s="152"/>
      <c r="BK284" s="152"/>
      <c r="BL284" s="152"/>
      <c r="BM284" s="152"/>
      <c r="BN284" s="152"/>
      <c r="BO284" s="152"/>
      <c r="BP284" s="152"/>
      <c r="BQ284" s="152"/>
      <c r="BR284" s="152"/>
      <c r="BS284" s="152"/>
      <c r="BT284" s="152"/>
      <c r="BU284" s="152"/>
      <c r="BV284" s="152"/>
      <c r="BW284" s="152"/>
      <c r="BX284" s="152"/>
      <c r="BY284" s="152"/>
      <c r="BZ284" s="152"/>
      <c r="CA284" s="152"/>
      <c r="CB284" s="152"/>
      <c r="CC284" s="152"/>
      <c r="CD284" s="152"/>
      <c r="CE284" s="152"/>
      <c r="CF284" s="152"/>
    </row>
    <row r="285" spans="1:84" ht="25.5" customHeight="1" x14ac:dyDescent="0.25">
      <c r="A285" s="45"/>
      <c r="B285" s="45"/>
      <c r="C285" s="45"/>
      <c r="D285" s="45"/>
      <c r="E285" s="47"/>
      <c r="F285" s="154"/>
      <c r="G285" s="45"/>
      <c r="H285" s="126"/>
      <c r="I285" s="126"/>
      <c r="J285" s="79"/>
      <c r="K285" s="45"/>
      <c r="L285" s="126"/>
      <c r="M285" s="91"/>
      <c r="N285" s="91"/>
      <c r="O285" s="91"/>
      <c r="P285" s="99"/>
      <c r="Q285" s="100"/>
      <c r="R285" s="79"/>
      <c r="S285" s="79"/>
      <c r="T285" s="79"/>
      <c r="U285" s="79"/>
      <c r="V285" s="79"/>
      <c r="W285" s="99"/>
      <c r="X285" s="99"/>
      <c r="Y285" s="99"/>
      <c r="Z285" s="98"/>
      <c r="AA285" s="98"/>
      <c r="AB285" s="86"/>
      <c r="AC285" s="96"/>
      <c r="AD285" s="86"/>
      <c r="AE285" s="96"/>
      <c r="AF285" s="96"/>
      <c r="AG285" s="87"/>
      <c r="AH285" s="87"/>
      <c r="AI285" s="97"/>
      <c r="AJ285" s="45"/>
      <c r="AK285" s="45"/>
      <c r="AL285" s="45"/>
      <c r="AM285" s="45"/>
      <c r="AN285" s="45"/>
      <c r="AO285" s="79"/>
      <c r="AP285" s="156"/>
      <c r="AQ285" s="156"/>
      <c r="AR285" s="90"/>
      <c r="AS285" s="45"/>
      <c r="AT285" s="98"/>
      <c r="AU285" s="98"/>
      <c r="AV285" s="91"/>
      <c r="AW285" s="91"/>
      <c r="AX285" s="155"/>
      <c r="AY285" s="155"/>
      <c r="AZ285" s="152"/>
      <c r="BA285" s="152"/>
      <c r="BB285" s="152"/>
      <c r="BC285" s="152"/>
      <c r="BD285" s="152"/>
      <c r="BE285" s="152"/>
      <c r="BF285" s="152"/>
      <c r="BG285" s="152"/>
      <c r="BH285" s="152"/>
      <c r="BI285" s="152"/>
      <c r="BJ285" s="152"/>
      <c r="BK285" s="152"/>
      <c r="BL285" s="152"/>
      <c r="BM285" s="152"/>
      <c r="BN285" s="152"/>
      <c r="BO285" s="152"/>
      <c r="BP285" s="152"/>
      <c r="BQ285" s="152"/>
      <c r="BR285" s="152"/>
      <c r="BS285" s="152"/>
      <c r="BT285" s="152"/>
      <c r="BU285" s="152"/>
      <c r="BV285" s="152"/>
      <c r="BW285" s="152"/>
      <c r="BX285" s="152"/>
      <c r="BY285" s="152"/>
      <c r="BZ285" s="152"/>
      <c r="CA285" s="152"/>
      <c r="CB285" s="152"/>
      <c r="CC285" s="152"/>
      <c r="CD285" s="152"/>
      <c r="CE285" s="152"/>
      <c r="CF285" s="152"/>
    </row>
    <row r="286" spans="1:84" ht="25.5" customHeight="1" x14ac:dyDescent="0.25">
      <c r="A286" s="45"/>
      <c r="B286" s="45"/>
      <c r="C286" s="45"/>
      <c r="D286" s="45"/>
      <c r="E286" s="47"/>
      <c r="F286" s="154"/>
      <c r="G286" s="45"/>
      <c r="H286" s="126"/>
      <c r="I286" s="126"/>
      <c r="J286" s="79"/>
      <c r="K286" s="45"/>
      <c r="L286" s="126"/>
      <c r="M286" s="91"/>
      <c r="N286" s="91"/>
      <c r="O286" s="91"/>
      <c r="P286" s="99"/>
      <c r="Q286" s="100"/>
      <c r="R286" s="79"/>
      <c r="S286" s="79"/>
      <c r="T286" s="79"/>
      <c r="U286" s="79"/>
      <c r="V286" s="79"/>
      <c r="W286" s="99"/>
      <c r="X286" s="99"/>
      <c r="Y286" s="99"/>
      <c r="Z286" s="98"/>
      <c r="AA286" s="98"/>
      <c r="AB286" s="86"/>
      <c r="AC286" s="96"/>
      <c r="AD286" s="86"/>
      <c r="AE286" s="96"/>
      <c r="AF286" s="96"/>
      <c r="AG286" s="87"/>
      <c r="AH286" s="87"/>
      <c r="AI286" s="97"/>
      <c r="AJ286" s="45"/>
      <c r="AK286" s="45"/>
      <c r="AL286" s="45"/>
      <c r="AM286" s="45"/>
      <c r="AN286" s="45"/>
      <c r="AO286" s="79"/>
      <c r="AP286" s="156"/>
      <c r="AQ286" s="156"/>
      <c r="AR286" s="90"/>
      <c r="AS286" s="45"/>
      <c r="AT286" s="98"/>
      <c r="AU286" s="98"/>
      <c r="AV286" s="91"/>
      <c r="AW286" s="91"/>
      <c r="AX286" s="155"/>
      <c r="AY286" s="155"/>
      <c r="AZ286" s="152"/>
      <c r="BA286" s="152"/>
      <c r="BB286" s="152"/>
      <c r="BC286" s="152"/>
      <c r="BD286" s="152"/>
      <c r="BE286" s="152"/>
      <c r="BF286" s="152"/>
      <c r="BG286" s="152"/>
      <c r="BH286" s="152"/>
      <c r="BI286" s="152"/>
      <c r="BJ286" s="152"/>
      <c r="BK286" s="152"/>
      <c r="BL286" s="152"/>
      <c r="BM286" s="152"/>
      <c r="BN286" s="152"/>
      <c r="BO286" s="152"/>
      <c r="BP286" s="152"/>
      <c r="BQ286" s="152"/>
      <c r="BR286" s="152"/>
      <c r="BS286" s="152"/>
      <c r="BT286" s="152"/>
      <c r="BU286" s="152"/>
      <c r="BV286" s="152"/>
      <c r="BW286" s="152"/>
      <c r="BX286" s="152"/>
      <c r="BY286" s="152"/>
      <c r="BZ286" s="152"/>
      <c r="CA286" s="152"/>
      <c r="CB286" s="152"/>
      <c r="CC286" s="152"/>
      <c r="CD286" s="152"/>
      <c r="CE286" s="152"/>
      <c r="CF286" s="152"/>
    </row>
    <row r="287" spans="1:84" ht="25.5" customHeight="1" x14ac:dyDescent="0.25">
      <c r="A287" s="45"/>
      <c r="B287" s="45"/>
      <c r="C287" s="45"/>
      <c r="D287" s="45"/>
      <c r="E287" s="47"/>
      <c r="F287" s="154"/>
      <c r="G287" s="45"/>
      <c r="H287" s="126"/>
      <c r="I287" s="126"/>
      <c r="J287" s="79"/>
      <c r="K287" s="45"/>
      <c r="L287" s="126"/>
      <c r="M287" s="91"/>
      <c r="N287" s="91"/>
      <c r="O287" s="91"/>
      <c r="P287" s="99"/>
      <c r="Q287" s="100"/>
      <c r="R287" s="79"/>
      <c r="S287" s="79"/>
      <c r="T287" s="79"/>
      <c r="U287" s="79"/>
      <c r="V287" s="79"/>
      <c r="W287" s="99"/>
      <c r="X287" s="99"/>
      <c r="Y287" s="99"/>
      <c r="Z287" s="98"/>
      <c r="AA287" s="98"/>
      <c r="AB287" s="86"/>
      <c r="AC287" s="96"/>
      <c r="AD287" s="86"/>
      <c r="AE287" s="96"/>
      <c r="AF287" s="96"/>
      <c r="AG287" s="87"/>
      <c r="AH287" s="87"/>
      <c r="AI287" s="97"/>
      <c r="AJ287" s="45"/>
      <c r="AK287" s="45"/>
      <c r="AL287" s="45"/>
      <c r="AM287" s="45"/>
      <c r="AN287" s="45"/>
      <c r="AO287" s="79"/>
      <c r="AP287" s="156"/>
      <c r="AQ287" s="156"/>
      <c r="AR287" s="90"/>
      <c r="AS287" s="45"/>
      <c r="AT287" s="98"/>
      <c r="AU287" s="98"/>
      <c r="AV287" s="91"/>
      <c r="AW287" s="91"/>
      <c r="AX287" s="155"/>
      <c r="AY287" s="155"/>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2"/>
    </row>
    <row r="288" spans="1:84" ht="25.5" customHeight="1" x14ac:dyDescent="0.25">
      <c r="A288" s="45"/>
      <c r="B288" s="45"/>
      <c r="C288" s="45"/>
      <c r="D288" s="45"/>
      <c r="E288" s="47"/>
      <c r="F288" s="154"/>
      <c r="G288" s="45"/>
      <c r="H288" s="126"/>
      <c r="I288" s="126"/>
      <c r="J288" s="79"/>
      <c r="K288" s="45"/>
      <c r="L288" s="126"/>
      <c r="M288" s="91"/>
      <c r="N288" s="91"/>
      <c r="O288" s="91"/>
      <c r="P288" s="99"/>
      <c r="Q288" s="100"/>
      <c r="R288" s="79"/>
      <c r="S288" s="79"/>
      <c r="T288" s="79"/>
      <c r="U288" s="79"/>
      <c r="V288" s="79"/>
      <c r="W288" s="99"/>
      <c r="X288" s="99"/>
      <c r="Y288" s="99"/>
      <c r="Z288" s="98"/>
      <c r="AA288" s="98"/>
      <c r="AB288" s="86"/>
      <c r="AC288" s="96"/>
      <c r="AD288" s="86"/>
      <c r="AE288" s="96"/>
      <c r="AF288" s="96"/>
      <c r="AG288" s="87"/>
      <c r="AH288" s="87"/>
      <c r="AI288" s="97"/>
      <c r="AJ288" s="45"/>
      <c r="AK288" s="45"/>
      <c r="AL288" s="45"/>
      <c r="AM288" s="45"/>
      <c r="AN288" s="45"/>
      <c r="AO288" s="79"/>
      <c r="AP288" s="156"/>
      <c r="AQ288" s="156"/>
      <c r="AR288" s="90"/>
      <c r="AS288" s="45"/>
      <c r="AT288" s="98"/>
      <c r="AU288" s="98"/>
      <c r="AV288" s="91"/>
      <c r="AW288" s="91"/>
      <c r="AX288" s="155"/>
      <c r="AY288" s="155"/>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row>
    <row r="289" spans="1:84" ht="25.5" customHeight="1" x14ac:dyDescent="0.25">
      <c r="A289" s="45"/>
      <c r="B289" s="45"/>
      <c r="C289" s="45"/>
      <c r="D289" s="45"/>
      <c r="E289" s="47"/>
      <c r="F289" s="154"/>
      <c r="G289" s="45"/>
      <c r="H289" s="126"/>
      <c r="I289" s="126"/>
      <c r="J289" s="79"/>
      <c r="K289" s="45"/>
      <c r="L289" s="126"/>
      <c r="M289" s="91"/>
      <c r="N289" s="91"/>
      <c r="O289" s="91"/>
      <c r="P289" s="99"/>
      <c r="Q289" s="100"/>
      <c r="R289" s="79"/>
      <c r="S289" s="79"/>
      <c r="T289" s="79"/>
      <c r="U289" s="79"/>
      <c r="V289" s="79"/>
      <c r="W289" s="99"/>
      <c r="X289" s="99"/>
      <c r="Y289" s="99"/>
      <c r="Z289" s="98"/>
      <c r="AA289" s="98"/>
      <c r="AB289" s="86"/>
      <c r="AC289" s="96"/>
      <c r="AD289" s="86"/>
      <c r="AE289" s="96"/>
      <c r="AF289" s="96"/>
      <c r="AG289" s="87"/>
      <c r="AH289" s="87"/>
      <c r="AI289" s="97"/>
      <c r="AJ289" s="45"/>
      <c r="AK289" s="45"/>
      <c r="AL289" s="45"/>
      <c r="AM289" s="45"/>
      <c r="AN289" s="45"/>
      <c r="AO289" s="79"/>
      <c r="AP289" s="156"/>
      <c r="AQ289" s="156"/>
      <c r="AR289" s="90"/>
      <c r="AS289" s="45"/>
      <c r="AT289" s="98"/>
      <c r="AU289" s="98"/>
      <c r="AV289" s="91"/>
      <c r="AW289" s="91"/>
      <c r="AX289" s="155"/>
      <c r="AY289" s="155"/>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2"/>
      <c r="BW289" s="152"/>
      <c r="BX289" s="152"/>
      <c r="BY289" s="152"/>
      <c r="BZ289" s="152"/>
      <c r="CA289" s="152"/>
      <c r="CB289" s="152"/>
      <c r="CC289" s="152"/>
      <c r="CD289" s="152"/>
      <c r="CE289" s="152"/>
      <c r="CF289" s="152"/>
    </row>
    <row r="290" spans="1:84" ht="25.5" customHeight="1" x14ac:dyDescent="0.25">
      <c r="A290" s="45"/>
      <c r="B290" s="45"/>
      <c r="C290" s="45"/>
      <c r="D290" s="45"/>
      <c r="E290" s="47"/>
      <c r="F290" s="154"/>
      <c r="G290" s="45"/>
      <c r="H290" s="126"/>
      <c r="I290" s="126"/>
      <c r="J290" s="79"/>
      <c r="K290" s="45"/>
      <c r="L290" s="126"/>
      <c r="M290" s="91"/>
      <c r="N290" s="91"/>
      <c r="O290" s="91"/>
      <c r="P290" s="99"/>
      <c r="Q290" s="100"/>
      <c r="R290" s="79"/>
      <c r="S290" s="79"/>
      <c r="T290" s="79"/>
      <c r="U290" s="79"/>
      <c r="V290" s="79"/>
      <c r="W290" s="99"/>
      <c r="X290" s="99"/>
      <c r="Y290" s="99"/>
      <c r="Z290" s="98"/>
      <c r="AA290" s="98"/>
      <c r="AB290" s="86"/>
      <c r="AC290" s="96"/>
      <c r="AD290" s="86"/>
      <c r="AE290" s="96"/>
      <c r="AF290" s="96"/>
      <c r="AG290" s="87"/>
      <c r="AH290" s="87"/>
      <c r="AI290" s="97"/>
      <c r="AJ290" s="45"/>
      <c r="AK290" s="45"/>
      <c r="AL290" s="45"/>
      <c r="AM290" s="45"/>
      <c r="AN290" s="45"/>
      <c r="AO290" s="79"/>
      <c r="AP290" s="156"/>
      <c r="AQ290" s="156"/>
      <c r="AR290" s="90"/>
      <c r="AS290" s="45"/>
      <c r="AT290" s="98"/>
      <c r="AU290" s="98"/>
      <c r="AV290" s="91"/>
      <c r="AW290" s="91"/>
      <c r="AX290" s="155"/>
      <c r="AY290" s="155"/>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2"/>
      <c r="BW290" s="152"/>
      <c r="BX290" s="152"/>
      <c r="BY290" s="152"/>
      <c r="BZ290" s="152"/>
      <c r="CA290" s="152"/>
      <c r="CB290" s="152"/>
      <c r="CC290" s="152"/>
      <c r="CD290" s="152"/>
      <c r="CE290" s="152"/>
      <c r="CF290" s="152"/>
    </row>
    <row r="291" spans="1:84" ht="25.5" customHeight="1" x14ac:dyDescent="0.25">
      <c r="A291" s="45"/>
      <c r="B291" s="45"/>
      <c r="C291" s="45"/>
      <c r="D291" s="45"/>
      <c r="E291" s="47"/>
      <c r="F291" s="154"/>
      <c r="G291" s="45"/>
      <c r="H291" s="126"/>
      <c r="I291" s="126"/>
      <c r="J291" s="79"/>
      <c r="K291" s="45"/>
      <c r="L291" s="126"/>
      <c r="M291" s="91"/>
      <c r="N291" s="91"/>
      <c r="O291" s="91"/>
      <c r="P291" s="99"/>
      <c r="Q291" s="100"/>
      <c r="R291" s="79"/>
      <c r="S291" s="79"/>
      <c r="T291" s="79"/>
      <c r="U291" s="79"/>
      <c r="V291" s="79"/>
      <c r="W291" s="99"/>
      <c r="X291" s="99"/>
      <c r="Y291" s="99"/>
      <c r="Z291" s="98"/>
      <c r="AA291" s="98"/>
      <c r="AB291" s="86"/>
      <c r="AC291" s="96"/>
      <c r="AD291" s="86"/>
      <c r="AE291" s="96"/>
      <c r="AF291" s="96"/>
      <c r="AG291" s="87"/>
      <c r="AH291" s="87"/>
      <c r="AI291" s="97"/>
      <c r="AJ291" s="45"/>
      <c r="AK291" s="45"/>
      <c r="AL291" s="45"/>
      <c r="AM291" s="45"/>
      <c r="AN291" s="45"/>
      <c r="AO291" s="79"/>
      <c r="AP291" s="156"/>
      <c r="AQ291" s="156"/>
      <c r="AR291" s="90"/>
      <c r="AS291" s="45"/>
      <c r="AT291" s="98"/>
      <c r="AU291" s="98"/>
      <c r="AV291" s="91"/>
      <c r="AW291" s="91"/>
      <c r="AX291" s="155"/>
      <c r="AY291" s="155"/>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row>
    <row r="292" spans="1:84" ht="25.5" customHeight="1" x14ac:dyDescent="0.25">
      <c r="A292" s="45"/>
      <c r="B292" s="45"/>
      <c r="C292" s="45"/>
      <c r="D292" s="45"/>
      <c r="E292" s="47"/>
      <c r="F292" s="154"/>
      <c r="G292" s="45"/>
      <c r="H292" s="126"/>
      <c r="I292" s="126"/>
      <c r="J292" s="79"/>
      <c r="K292" s="45"/>
      <c r="L292" s="126"/>
      <c r="M292" s="91"/>
      <c r="N292" s="91"/>
      <c r="O292" s="91"/>
      <c r="P292" s="99"/>
      <c r="Q292" s="100"/>
      <c r="R292" s="79"/>
      <c r="S292" s="79"/>
      <c r="T292" s="79"/>
      <c r="U292" s="79"/>
      <c r="V292" s="79"/>
      <c r="W292" s="99"/>
      <c r="X292" s="99"/>
      <c r="Y292" s="99"/>
      <c r="Z292" s="98"/>
      <c r="AA292" s="98"/>
      <c r="AB292" s="86"/>
      <c r="AC292" s="96"/>
      <c r="AD292" s="86"/>
      <c r="AE292" s="96"/>
      <c r="AF292" s="96"/>
      <c r="AG292" s="87"/>
      <c r="AH292" s="87"/>
      <c r="AI292" s="97"/>
      <c r="AJ292" s="45"/>
      <c r="AK292" s="45"/>
      <c r="AL292" s="45"/>
      <c r="AM292" s="45"/>
      <c r="AN292" s="45"/>
      <c r="AO292" s="79"/>
      <c r="AP292" s="156"/>
      <c r="AQ292" s="156"/>
      <c r="AR292" s="90"/>
      <c r="AS292" s="45"/>
      <c r="AT292" s="98"/>
      <c r="AU292" s="98"/>
      <c r="AV292" s="91"/>
      <c r="AW292" s="91"/>
      <c r="AX292" s="155"/>
      <c r="AY292" s="155"/>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row>
    <row r="293" spans="1:84" ht="25.5" customHeight="1" x14ac:dyDescent="0.25">
      <c r="A293" s="45"/>
      <c r="B293" s="45"/>
      <c r="C293" s="45"/>
      <c r="D293" s="45"/>
      <c r="E293" s="47"/>
      <c r="F293" s="154"/>
      <c r="G293" s="45"/>
      <c r="H293" s="126"/>
      <c r="I293" s="126"/>
      <c r="J293" s="79"/>
      <c r="K293" s="45"/>
      <c r="L293" s="126"/>
      <c r="M293" s="91"/>
      <c r="N293" s="91"/>
      <c r="O293" s="91"/>
      <c r="P293" s="99"/>
      <c r="Q293" s="100"/>
      <c r="R293" s="79"/>
      <c r="S293" s="79"/>
      <c r="T293" s="79"/>
      <c r="U293" s="79"/>
      <c r="V293" s="79"/>
      <c r="W293" s="99"/>
      <c r="X293" s="99"/>
      <c r="Y293" s="99"/>
      <c r="Z293" s="98"/>
      <c r="AA293" s="98"/>
      <c r="AB293" s="86"/>
      <c r="AC293" s="96"/>
      <c r="AD293" s="86"/>
      <c r="AE293" s="96"/>
      <c r="AF293" s="96"/>
      <c r="AG293" s="87"/>
      <c r="AH293" s="87"/>
      <c r="AI293" s="97"/>
      <c r="AJ293" s="45"/>
      <c r="AK293" s="45"/>
      <c r="AL293" s="45"/>
      <c r="AM293" s="45"/>
      <c r="AN293" s="45"/>
      <c r="AO293" s="79"/>
      <c r="AP293" s="156"/>
      <c r="AQ293" s="156"/>
      <c r="AR293" s="90"/>
      <c r="AS293" s="45"/>
      <c r="AT293" s="98"/>
      <c r="AU293" s="98"/>
      <c r="AV293" s="91"/>
      <c r="AW293" s="91"/>
      <c r="AX293" s="155"/>
      <c r="AY293" s="155"/>
      <c r="AZ293" s="152"/>
      <c r="BA293" s="152"/>
      <c r="BB293" s="152"/>
      <c r="BC293" s="152"/>
      <c r="BD293" s="152"/>
      <c r="BE293" s="152"/>
      <c r="BF293" s="152"/>
      <c r="BG293" s="152"/>
      <c r="BH293" s="152"/>
      <c r="BI293" s="152"/>
      <c r="BJ293" s="152"/>
      <c r="BK293" s="152"/>
      <c r="BL293" s="152"/>
      <c r="BM293" s="152"/>
      <c r="BN293" s="152"/>
      <c r="BO293" s="152"/>
      <c r="BP293" s="152"/>
      <c r="BQ293" s="152"/>
      <c r="BR293" s="152"/>
      <c r="BS293" s="152"/>
      <c r="BT293" s="152"/>
      <c r="BU293" s="152"/>
      <c r="BV293" s="152"/>
      <c r="BW293" s="152"/>
      <c r="BX293" s="152"/>
      <c r="BY293" s="152"/>
      <c r="BZ293" s="152"/>
      <c r="CA293" s="152"/>
      <c r="CB293" s="152"/>
      <c r="CC293" s="152"/>
      <c r="CD293" s="152"/>
      <c r="CE293" s="152"/>
      <c r="CF293" s="152"/>
    </row>
    <row r="294" spans="1:84" ht="25.5" customHeight="1" x14ac:dyDescent="0.25">
      <c r="A294" s="45"/>
      <c r="B294" s="45"/>
      <c r="C294" s="45"/>
      <c r="D294" s="45"/>
      <c r="E294" s="47"/>
      <c r="F294" s="154"/>
      <c r="G294" s="45"/>
      <c r="H294" s="126"/>
      <c r="I294" s="126"/>
      <c r="J294" s="79"/>
      <c r="K294" s="45"/>
      <c r="L294" s="126"/>
      <c r="M294" s="91"/>
      <c r="N294" s="91"/>
      <c r="O294" s="91"/>
      <c r="P294" s="99"/>
      <c r="Q294" s="100"/>
      <c r="R294" s="79"/>
      <c r="S294" s="79"/>
      <c r="T294" s="79"/>
      <c r="U294" s="79"/>
      <c r="V294" s="79"/>
      <c r="W294" s="99"/>
      <c r="X294" s="99"/>
      <c r="Y294" s="99"/>
      <c r="Z294" s="98"/>
      <c r="AA294" s="98"/>
      <c r="AB294" s="86"/>
      <c r="AC294" s="96"/>
      <c r="AD294" s="86"/>
      <c r="AE294" s="96"/>
      <c r="AF294" s="96"/>
      <c r="AG294" s="87"/>
      <c r="AH294" s="87"/>
      <c r="AI294" s="97"/>
      <c r="AJ294" s="45"/>
      <c r="AK294" s="45"/>
      <c r="AL294" s="45"/>
      <c r="AM294" s="45"/>
      <c r="AN294" s="45"/>
      <c r="AO294" s="79"/>
      <c r="AP294" s="156"/>
      <c r="AQ294" s="156"/>
      <c r="AR294" s="90"/>
      <c r="AS294" s="45"/>
      <c r="AT294" s="98"/>
      <c r="AU294" s="98"/>
      <c r="AV294" s="91"/>
      <c r="AW294" s="91"/>
      <c r="AX294" s="155"/>
      <c r="AY294" s="155"/>
      <c r="AZ294" s="152"/>
      <c r="BA294" s="152"/>
      <c r="BB294" s="152"/>
      <c r="BC294" s="152"/>
      <c r="BD294" s="152"/>
      <c r="BE294" s="152"/>
      <c r="BF294" s="152"/>
      <c r="BG294" s="152"/>
      <c r="BH294" s="152"/>
      <c r="BI294" s="152"/>
      <c r="BJ294" s="152"/>
      <c r="BK294" s="152"/>
      <c r="BL294" s="152"/>
      <c r="BM294" s="152"/>
      <c r="BN294" s="152"/>
      <c r="BO294" s="152"/>
      <c r="BP294" s="152"/>
      <c r="BQ294" s="152"/>
      <c r="BR294" s="152"/>
      <c r="BS294" s="152"/>
      <c r="BT294" s="152"/>
      <c r="BU294" s="152"/>
      <c r="BV294" s="152"/>
      <c r="BW294" s="152"/>
      <c r="BX294" s="152"/>
      <c r="BY294" s="152"/>
      <c r="BZ294" s="152"/>
      <c r="CA294" s="152"/>
      <c r="CB294" s="152"/>
      <c r="CC294" s="152"/>
      <c r="CD294" s="152"/>
      <c r="CE294" s="152"/>
      <c r="CF294" s="152"/>
    </row>
    <row r="295" spans="1:84" ht="25.5" customHeight="1" x14ac:dyDescent="0.25">
      <c r="A295" s="45"/>
      <c r="B295" s="45"/>
      <c r="C295" s="45"/>
      <c r="D295" s="45"/>
      <c r="E295" s="47"/>
      <c r="F295" s="154"/>
      <c r="G295" s="45"/>
      <c r="H295" s="126"/>
      <c r="I295" s="126"/>
      <c r="J295" s="79"/>
      <c r="K295" s="45"/>
      <c r="L295" s="126"/>
      <c r="M295" s="91"/>
      <c r="N295" s="91"/>
      <c r="O295" s="91"/>
      <c r="P295" s="99"/>
      <c r="Q295" s="100"/>
      <c r="R295" s="79"/>
      <c r="S295" s="79"/>
      <c r="T295" s="79"/>
      <c r="U295" s="79"/>
      <c r="V295" s="79"/>
      <c r="W295" s="99"/>
      <c r="X295" s="99"/>
      <c r="Y295" s="99"/>
      <c r="Z295" s="98"/>
      <c r="AA295" s="98"/>
      <c r="AB295" s="86"/>
      <c r="AC295" s="96"/>
      <c r="AD295" s="86"/>
      <c r="AE295" s="96"/>
      <c r="AF295" s="96"/>
      <c r="AG295" s="87"/>
      <c r="AH295" s="87"/>
      <c r="AI295" s="97"/>
      <c r="AJ295" s="45"/>
      <c r="AK295" s="45"/>
      <c r="AL295" s="45"/>
      <c r="AM295" s="45"/>
      <c r="AN295" s="45"/>
      <c r="AO295" s="79"/>
      <c r="AP295" s="156"/>
      <c r="AQ295" s="156"/>
      <c r="AR295" s="90"/>
      <c r="AS295" s="45"/>
      <c r="AT295" s="98"/>
      <c r="AU295" s="98"/>
      <c r="AV295" s="91"/>
      <c r="AW295" s="91"/>
      <c r="AX295" s="155"/>
      <c r="AY295" s="155"/>
      <c r="AZ295" s="152"/>
      <c r="BA295" s="152"/>
      <c r="BB295" s="152"/>
      <c r="BC295" s="152"/>
      <c r="BD295" s="152"/>
      <c r="BE295" s="152"/>
      <c r="BF295" s="152"/>
      <c r="BG295" s="152"/>
      <c r="BH295" s="152"/>
      <c r="BI295" s="152"/>
      <c r="BJ295" s="152"/>
      <c r="BK295" s="152"/>
      <c r="BL295" s="152"/>
      <c r="BM295" s="152"/>
      <c r="BN295" s="152"/>
      <c r="BO295" s="152"/>
      <c r="BP295" s="152"/>
      <c r="BQ295" s="152"/>
      <c r="BR295" s="152"/>
      <c r="BS295" s="152"/>
      <c r="BT295" s="152"/>
      <c r="BU295" s="152"/>
      <c r="BV295" s="152"/>
      <c r="BW295" s="152"/>
      <c r="BX295" s="152"/>
      <c r="BY295" s="152"/>
      <c r="BZ295" s="152"/>
      <c r="CA295" s="152"/>
      <c r="CB295" s="152"/>
      <c r="CC295" s="152"/>
      <c r="CD295" s="152"/>
      <c r="CE295" s="152"/>
      <c r="CF295" s="152"/>
    </row>
    <row r="296" spans="1:84" ht="25.5" customHeight="1" x14ac:dyDescent="0.25">
      <c r="A296" s="45"/>
      <c r="B296" s="45"/>
      <c r="C296" s="45"/>
      <c r="D296" s="45"/>
      <c r="E296" s="47"/>
      <c r="F296" s="154"/>
      <c r="G296" s="45"/>
      <c r="H296" s="126"/>
      <c r="I296" s="126"/>
      <c r="J296" s="79"/>
      <c r="K296" s="45"/>
      <c r="L296" s="126"/>
      <c r="M296" s="91"/>
      <c r="N296" s="91"/>
      <c r="O296" s="91"/>
      <c r="P296" s="99"/>
      <c r="Q296" s="100"/>
      <c r="R296" s="79"/>
      <c r="S296" s="79"/>
      <c r="T296" s="79"/>
      <c r="U296" s="79"/>
      <c r="V296" s="79"/>
      <c r="W296" s="99"/>
      <c r="X296" s="99"/>
      <c r="Y296" s="99"/>
      <c r="Z296" s="98"/>
      <c r="AA296" s="98"/>
      <c r="AB296" s="86"/>
      <c r="AC296" s="96"/>
      <c r="AD296" s="86"/>
      <c r="AE296" s="96"/>
      <c r="AF296" s="96"/>
      <c r="AG296" s="87"/>
      <c r="AH296" s="87"/>
      <c r="AI296" s="97"/>
      <c r="AJ296" s="45"/>
      <c r="AK296" s="45"/>
      <c r="AL296" s="45"/>
      <c r="AM296" s="45"/>
      <c r="AN296" s="45"/>
      <c r="AO296" s="79"/>
      <c r="AP296" s="156"/>
      <c r="AQ296" s="156"/>
      <c r="AR296" s="90"/>
      <c r="AS296" s="45"/>
      <c r="AT296" s="98"/>
      <c r="AU296" s="98"/>
      <c r="AV296" s="91"/>
      <c r="AW296" s="91"/>
      <c r="AX296" s="155"/>
      <c r="AY296" s="155"/>
      <c r="AZ296" s="152"/>
      <c r="BA296" s="152"/>
      <c r="BB296" s="152"/>
      <c r="BC296" s="152"/>
      <c r="BD296" s="152"/>
      <c r="BE296" s="152"/>
      <c r="BF296" s="152"/>
      <c r="BG296" s="152"/>
      <c r="BH296" s="152"/>
      <c r="BI296" s="152"/>
      <c r="BJ296" s="152"/>
      <c r="BK296" s="152"/>
      <c r="BL296" s="152"/>
      <c r="BM296" s="152"/>
      <c r="BN296" s="152"/>
      <c r="BO296" s="152"/>
      <c r="BP296" s="152"/>
      <c r="BQ296" s="152"/>
      <c r="BR296" s="152"/>
      <c r="BS296" s="152"/>
      <c r="BT296" s="152"/>
      <c r="BU296" s="152"/>
      <c r="BV296" s="152"/>
      <c r="BW296" s="152"/>
      <c r="BX296" s="152"/>
      <c r="BY296" s="152"/>
      <c r="BZ296" s="152"/>
      <c r="CA296" s="152"/>
      <c r="CB296" s="152"/>
      <c r="CC296" s="152"/>
      <c r="CD296" s="152"/>
      <c r="CE296" s="152"/>
      <c r="CF296" s="152"/>
    </row>
    <row r="297" spans="1:84" ht="25.5" customHeight="1" x14ac:dyDescent="0.25">
      <c r="A297" s="45"/>
      <c r="B297" s="45"/>
      <c r="C297" s="45"/>
      <c r="D297" s="45"/>
      <c r="E297" s="47"/>
      <c r="F297" s="154"/>
      <c r="G297" s="45"/>
      <c r="H297" s="126"/>
      <c r="I297" s="126"/>
      <c r="J297" s="79"/>
      <c r="K297" s="45"/>
      <c r="L297" s="126"/>
      <c r="M297" s="91"/>
      <c r="N297" s="91"/>
      <c r="O297" s="91"/>
      <c r="P297" s="99"/>
      <c r="Q297" s="100"/>
      <c r="R297" s="79"/>
      <c r="S297" s="79"/>
      <c r="T297" s="79"/>
      <c r="U297" s="79"/>
      <c r="V297" s="79"/>
      <c r="W297" s="99"/>
      <c r="X297" s="99"/>
      <c r="Y297" s="99"/>
      <c r="Z297" s="98"/>
      <c r="AA297" s="98"/>
      <c r="AB297" s="86"/>
      <c r="AC297" s="96"/>
      <c r="AD297" s="86"/>
      <c r="AE297" s="96"/>
      <c r="AF297" s="96"/>
      <c r="AG297" s="87"/>
      <c r="AH297" s="87"/>
      <c r="AI297" s="97"/>
      <c r="AJ297" s="45"/>
      <c r="AK297" s="45"/>
      <c r="AL297" s="45"/>
      <c r="AM297" s="45"/>
      <c r="AN297" s="45"/>
      <c r="AO297" s="79"/>
      <c r="AP297" s="156"/>
      <c r="AQ297" s="156"/>
      <c r="AR297" s="90"/>
      <c r="AS297" s="45"/>
      <c r="AT297" s="98"/>
      <c r="AU297" s="98"/>
      <c r="AV297" s="91"/>
      <c r="AW297" s="91"/>
      <c r="AX297" s="155"/>
      <c r="AY297" s="155"/>
      <c r="AZ297" s="152"/>
      <c r="BA297" s="152"/>
      <c r="BB297" s="152"/>
      <c r="BC297" s="152"/>
      <c r="BD297" s="152"/>
      <c r="BE297" s="152"/>
      <c r="BF297" s="152"/>
      <c r="BG297" s="152"/>
      <c r="BH297" s="152"/>
      <c r="BI297" s="152"/>
      <c r="BJ297" s="152"/>
      <c r="BK297" s="152"/>
      <c r="BL297" s="152"/>
      <c r="BM297" s="152"/>
      <c r="BN297" s="152"/>
      <c r="BO297" s="152"/>
      <c r="BP297" s="152"/>
      <c r="BQ297" s="152"/>
      <c r="BR297" s="152"/>
      <c r="BS297" s="152"/>
      <c r="BT297" s="152"/>
      <c r="BU297" s="152"/>
      <c r="BV297" s="152"/>
      <c r="BW297" s="152"/>
      <c r="BX297" s="152"/>
      <c r="BY297" s="152"/>
      <c r="BZ297" s="152"/>
      <c r="CA297" s="152"/>
      <c r="CB297" s="152"/>
      <c r="CC297" s="152"/>
      <c r="CD297" s="152"/>
      <c r="CE297" s="152"/>
      <c r="CF297" s="152"/>
    </row>
    <row r="298" spans="1:84" ht="25.5" customHeight="1" x14ac:dyDescent="0.25">
      <c r="A298" s="45"/>
      <c r="B298" s="45"/>
      <c r="C298" s="45"/>
      <c r="D298" s="45"/>
      <c r="E298" s="47"/>
      <c r="F298" s="154"/>
      <c r="G298" s="45"/>
      <c r="H298" s="126"/>
      <c r="I298" s="126"/>
      <c r="J298" s="79"/>
      <c r="K298" s="45"/>
      <c r="L298" s="126"/>
      <c r="M298" s="91"/>
      <c r="N298" s="91"/>
      <c r="O298" s="91"/>
      <c r="P298" s="99"/>
      <c r="Q298" s="100"/>
      <c r="R298" s="79"/>
      <c r="S298" s="79"/>
      <c r="T298" s="79"/>
      <c r="U298" s="79"/>
      <c r="V298" s="79"/>
      <c r="W298" s="99"/>
      <c r="X298" s="99"/>
      <c r="Y298" s="99"/>
      <c r="Z298" s="98"/>
      <c r="AA298" s="98"/>
      <c r="AB298" s="86"/>
      <c r="AC298" s="96"/>
      <c r="AD298" s="86"/>
      <c r="AE298" s="96"/>
      <c r="AF298" s="96"/>
      <c r="AG298" s="87"/>
      <c r="AH298" s="87"/>
      <c r="AI298" s="97"/>
      <c r="AJ298" s="45"/>
      <c r="AK298" s="45"/>
      <c r="AL298" s="45"/>
      <c r="AM298" s="45"/>
      <c r="AN298" s="45"/>
      <c r="AO298" s="79"/>
      <c r="AP298" s="156"/>
      <c r="AQ298" s="156"/>
      <c r="AR298" s="90"/>
      <c r="AS298" s="45"/>
      <c r="AT298" s="98"/>
      <c r="AU298" s="98"/>
      <c r="AV298" s="91"/>
      <c r="AW298" s="91"/>
      <c r="AX298" s="155"/>
      <c r="AY298" s="155"/>
      <c r="AZ298" s="152"/>
      <c r="BA298" s="152"/>
      <c r="BB298" s="152"/>
      <c r="BC298" s="152"/>
      <c r="BD298" s="152"/>
      <c r="BE298" s="152"/>
      <c r="BF298" s="152"/>
      <c r="BG298" s="152"/>
      <c r="BH298" s="152"/>
      <c r="BI298" s="152"/>
      <c r="BJ298" s="152"/>
      <c r="BK298" s="152"/>
      <c r="BL298" s="152"/>
      <c r="BM298" s="152"/>
      <c r="BN298" s="152"/>
      <c r="BO298" s="152"/>
      <c r="BP298" s="152"/>
      <c r="BQ298" s="152"/>
      <c r="BR298" s="152"/>
      <c r="BS298" s="152"/>
      <c r="BT298" s="152"/>
      <c r="BU298" s="152"/>
      <c r="BV298" s="152"/>
      <c r="BW298" s="152"/>
      <c r="BX298" s="152"/>
      <c r="BY298" s="152"/>
      <c r="BZ298" s="152"/>
      <c r="CA298" s="152"/>
      <c r="CB298" s="152"/>
      <c r="CC298" s="152"/>
      <c r="CD298" s="152"/>
      <c r="CE298" s="152"/>
      <c r="CF298" s="152"/>
    </row>
    <row r="299" spans="1:84" ht="25.5" customHeight="1" x14ac:dyDescent="0.25">
      <c r="A299" s="45"/>
      <c r="B299" s="45"/>
      <c r="C299" s="45"/>
      <c r="D299" s="45"/>
      <c r="E299" s="47"/>
      <c r="F299" s="154"/>
      <c r="G299" s="45"/>
      <c r="H299" s="126"/>
      <c r="I299" s="126"/>
      <c r="J299" s="79"/>
      <c r="K299" s="45"/>
      <c r="L299" s="126"/>
      <c r="M299" s="91"/>
      <c r="N299" s="91"/>
      <c r="O299" s="91"/>
      <c r="P299" s="99"/>
      <c r="Q299" s="100"/>
      <c r="R299" s="79"/>
      <c r="S299" s="79"/>
      <c r="T299" s="79"/>
      <c r="U299" s="79"/>
      <c r="V299" s="79"/>
      <c r="W299" s="99"/>
      <c r="X299" s="99"/>
      <c r="Y299" s="99"/>
      <c r="Z299" s="98"/>
      <c r="AA299" s="98"/>
      <c r="AB299" s="86"/>
      <c r="AC299" s="96"/>
      <c r="AD299" s="86"/>
      <c r="AE299" s="96"/>
      <c r="AF299" s="96"/>
      <c r="AG299" s="87"/>
      <c r="AH299" s="87"/>
      <c r="AI299" s="97"/>
      <c r="AJ299" s="45"/>
      <c r="AK299" s="45"/>
      <c r="AL299" s="45"/>
      <c r="AM299" s="45"/>
      <c r="AN299" s="45"/>
      <c r="AO299" s="79"/>
      <c r="AP299" s="156"/>
      <c r="AQ299" s="156"/>
      <c r="AR299" s="90"/>
      <c r="AS299" s="45"/>
      <c r="AT299" s="98"/>
      <c r="AU299" s="98"/>
      <c r="AV299" s="91"/>
      <c r="AW299" s="91"/>
      <c r="AX299" s="155"/>
      <c r="AY299" s="155"/>
      <c r="AZ299" s="152"/>
      <c r="BA299" s="152"/>
      <c r="BB299" s="152"/>
      <c r="BC299" s="152"/>
      <c r="BD299" s="152"/>
      <c r="BE299" s="152"/>
      <c r="BF299" s="152"/>
      <c r="BG299" s="152"/>
      <c r="BH299" s="152"/>
      <c r="BI299" s="152"/>
      <c r="BJ299" s="152"/>
      <c r="BK299" s="152"/>
      <c r="BL299" s="152"/>
      <c r="BM299" s="152"/>
      <c r="BN299" s="152"/>
      <c r="BO299" s="152"/>
      <c r="BP299" s="152"/>
      <c r="BQ299" s="152"/>
      <c r="BR299" s="152"/>
      <c r="BS299" s="152"/>
      <c r="BT299" s="152"/>
      <c r="BU299" s="152"/>
      <c r="BV299" s="152"/>
      <c r="BW299" s="152"/>
      <c r="BX299" s="152"/>
      <c r="BY299" s="152"/>
      <c r="BZ299" s="152"/>
      <c r="CA299" s="152"/>
      <c r="CB299" s="152"/>
      <c r="CC299" s="152"/>
      <c r="CD299" s="152"/>
      <c r="CE299" s="152"/>
      <c r="CF299" s="152"/>
    </row>
    <row r="300" spans="1:84" ht="25.5" customHeight="1" x14ac:dyDescent="0.25">
      <c r="A300" s="45"/>
      <c r="B300" s="45"/>
      <c r="C300" s="45"/>
      <c r="D300" s="45"/>
      <c r="E300" s="47"/>
      <c r="F300" s="154"/>
      <c r="G300" s="45"/>
      <c r="H300" s="126"/>
      <c r="I300" s="126"/>
      <c r="J300" s="79"/>
      <c r="K300" s="45"/>
      <c r="L300" s="126"/>
      <c r="M300" s="91"/>
      <c r="N300" s="91"/>
      <c r="O300" s="91"/>
      <c r="P300" s="99"/>
      <c r="Q300" s="100"/>
      <c r="R300" s="79"/>
      <c r="S300" s="79"/>
      <c r="T300" s="79"/>
      <c r="U300" s="79"/>
      <c r="V300" s="79"/>
      <c r="W300" s="99"/>
      <c r="X300" s="99"/>
      <c r="Y300" s="99"/>
      <c r="Z300" s="98"/>
      <c r="AA300" s="98"/>
      <c r="AB300" s="86"/>
      <c r="AC300" s="96"/>
      <c r="AD300" s="86"/>
      <c r="AE300" s="96"/>
      <c r="AF300" s="96"/>
      <c r="AG300" s="87"/>
      <c r="AH300" s="87"/>
      <c r="AI300" s="97"/>
      <c r="AJ300" s="45"/>
      <c r="AK300" s="45"/>
      <c r="AL300" s="45"/>
      <c r="AM300" s="45"/>
      <c r="AN300" s="45"/>
      <c r="AO300" s="79"/>
      <c r="AP300" s="156"/>
      <c r="AQ300" s="156"/>
      <c r="AR300" s="90"/>
      <c r="AS300" s="45"/>
      <c r="AT300" s="98"/>
      <c r="AU300" s="98"/>
      <c r="AV300" s="91"/>
      <c r="AW300" s="91"/>
      <c r="AX300" s="155"/>
      <c r="AY300" s="155"/>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row>
    <row r="301" spans="1:84" ht="25.5" customHeight="1" x14ac:dyDescent="0.25">
      <c r="A301" s="45"/>
      <c r="B301" s="45"/>
      <c r="C301" s="45"/>
      <c r="D301" s="45"/>
      <c r="E301" s="47"/>
      <c r="F301" s="154"/>
      <c r="G301" s="45"/>
      <c r="H301" s="126"/>
      <c r="I301" s="126"/>
      <c r="J301" s="79"/>
      <c r="K301" s="45"/>
      <c r="L301" s="126"/>
      <c r="M301" s="91"/>
      <c r="N301" s="91"/>
      <c r="O301" s="91"/>
      <c r="P301" s="99"/>
      <c r="Q301" s="100"/>
      <c r="R301" s="79"/>
      <c r="S301" s="79"/>
      <c r="T301" s="79"/>
      <c r="U301" s="79"/>
      <c r="V301" s="79"/>
      <c r="W301" s="99"/>
      <c r="X301" s="99"/>
      <c r="Y301" s="99"/>
      <c r="Z301" s="98"/>
      <c r="AA301" s="98"/>
      <c r="AB301" s="86"/>
      <c r="AC301" s="96"/>
      <c r="AD301" s="86"/>
      <c r="AE301" s="96"/>
      <c r="AF301" s="96"/>
      <c r="AG301" s="87"/>
      <c r="AH301" s="87"/>
      <c r="AI301" s="97"/>
      <c r="AJ301" s="45"/>
      <c r="AK301" s="45"/>
      <c r="AL301" s="45"/>
      <c r="AM301" s="45"/>
      <c r="AN301" s="45"/>
      <c r="AO301" s="79"/>
      <c r="AP301" s="156"/>
      <c r="AQ301" s="156"/>
      <c r="AR301" s="90"/>
      <c r="AS301" s="45"/>
      <c r="AT301" s="98"/>
      <c r="AU301" s="98"/>
      <c r="AV301" s="91"/>
      <c r="AW301" s="91"/>
      <c r="AX301" s="155"/>
      <c r="AY301" s="155"/>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row>
    <row r="302" spans="1:84" ht="25.5" customHeight="1" x14ac:dyDescent="0.25">
      <c r="A302" s="45"/>
      <c r="B302" s="45"/>
      <c r="C302" s="45"/>
      <c r="D302" s="45"/>
      <c r="E302" s="47"/>
      <c r="F302" s="154"/>
      <c r="G302" s="45"/>
      <c r="H302" s="126"/>
      <c r="I302" s="126"/>
      <c r="J302" s="79"/>
      <c r="K302" s="45"/>
      <c r="L302" s="126"/>
      <c r="M302" s="91"/>
      <c r="N302" s="91"/>
      <c r="O302" s="91"/>
      <c r="P302" s="99"/>
      <c r="Q302" s="100"/>
      <c r="R302" s="79"/>
      <c r="S302" s="79"/>
      <c r="T302" s="79"/>
      <c r="U302" s="79"/>
      <c r="V302" s="79"/>
      <c r="W302" s="99"/>
      <c r="X302" s="99"/>
      <c r="Y302" s="99"/>
      <c r="Z302" s="98"/>
      <c r="AA302" s="98"/>
      <c r="AB302" s="86"/>
      <c r="AC302" s="96"/>
      <c r="AD302" s="86"/>
      <c r="AE302" s="96"/>
      <c r="AF302" s="96"/>
      <c r="AG302" s="87"/>
      <c r="AH302" s="87"/>
      <c r="AI302" s="97"/>
      <c r="AJ302" s="45"/>
      <c r="AK302" s="45"/>
      <c r="AL302" s="45"/>
      <c r="AM302" s="45"/>
      <c r="AN302" s="45"/>
      <c r="AO302" s="79"/>
      <c r="AP302" s="156"/>
      <c r="AQ302" s="156"/>
      <c r="AR302" s="90"/>
      <c r="AS302" s="45"/>
      <c r="AT302" s="98"/>
      <c r="AU302" s="98"/>
      <c r="AV302" s="91"/>
      <c r="AW302" s="91"/>
      <c r="AX302" s="155"/>
      <c r="AY302" s="155"/>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row>
    <row r="303" spans="1:84" ht="25.5" customHeight="1" x14ac:dyDescent="0.25">
      <c r="A303" s="45"/>
      <c r="B303" s="45"/>
      <c r="C303" s="45"/>
      <c r="D303" s="45"/>
      <c r="E303" s="47"/>
      <c r="F303" s="154"/>
      <c r="G303" s="45"/>
      <c r="H303" s="126"/>
      <c r="I303" s="126"/>
      <c r="J303" s="79"/>
      <c r="K303" s="45"/>
      <c r="L303" s="126"/>
      <c r="M303" s="91"/>
      <c r="N303" s="91"/>
      <c r="O303" s="91"/>
      <c r="P303" s="99"/>
      <c r="Q303" s="100"/>
      <c r="R303" s="79"/>
      <c r="S303" s="79"/>
      <c r="T303" s="79"/>
      <c r="U303" s="79"/>
      <c r="V303" s="79"/>
      <c r="W303" s="99"/>
      <c r="X303" s="99"/>
      <c r="Y303" s="99"/>
      <c r="Z303" s="98"/>
      <c r="AA303" s="98"/>
      <c r="AB303" s="86"/>
      <c r="AC303" s="96"/>
      <c r="AD303" s="86"/>
      <c r="AE303" s="96"/>
      <c r="AF303" s="96"/>
      <c r="AG303" s="87"/>
      <c r="AH303" s="87"/>
      <c r="AI303" s="97"/>
      <c r="AJ303" s="45"/>
      <c r="AK303" s="45"/>
      <c r="AL303" s="45"/>
      <c r="AM303" s="45"/>
      <c r="AN303" s="45"/>
      <c r="AO303" s="79"/>
      <c r="AP303" s="156"/>
      <c r="AQ303" s="156"/>
      <c r="AR303" s="90"/>
      <c r="AS303" s="45"/>
      <c r="AT303" s="98"/>
      <c r="AU303" s="98"/>
      <c r="AV303" s="91"/>
      <c r="AW303" s="91"/>
      <c r="AX303" s="155"/>
      <c r="AY303" s="155"/>
      <c r="AZ303" s="152"/>
      <c r="BA303" s="152"/>
      <c r="BB303" s="152"/>
      <c r="BC303" s="152"/>
      <c r="BD303" s="152"/>
      <c r="BE303" s="152"/>
      <c r="BF303" s="152"/>
      <c r="BG303" s="152"/>
      <c r="BH303" s="152"/>
      <c r="BI303" s="152"/>
      <c r="BJ303" s="152"/>
      <c r="BK303" s="152"/>
      <c r="BL303" s="152"/>
      <c r="BM303" s="152"/>
      <c r="BN303" s="152"/>
      <c r="BO303" s="152"/>
      <c r="BP303" s="152"/>
      <c r="BQ303" s="152"/>
      <c r="BR303" s="152"/>
      <c r="BS303" s="152"/>
      <c r="BT303" s="152"/>
      <c r="BU303" s="152"/>
      <c r="BV303" s="152"/>
      <c r="BW303" s="152"/>
      <c r="BX303" s="152"/>
      <c r="BY303" s="152"/>
      <c r="BZ303" s="152"/>
      <c r="CA303" s="152"/>
      <c r="CB303" s="152"/>
      <c r="CC303" s="152"/>
      <c r="CD303" s="152"/>
      <c r="CE303" s="152"/>
      <c r="CF303" s="152"/>
    </row>
    <row r="304" spans="1:84" ht="25.5" customHeight="1" x14ac:dyDescent="0.25">
      <c r="A304" s="45"/>
      <c r="B304" s="45"/>
      <c r="C304" s="45"/>
      <c r="D304" s="45"/>
      <c r="E304" s="47"/>
      <c r="F304" s="154"/>
      <c r="G304" s="45"/>
      <c r="H304" s="126"/>
      <c r="I304" s="126"/>
      <c r="J304" s="79"/>
      <c r="K304" s="45"/>
      <c r="L304" s="126"/>
      <c r="M304" s="91"/>
      <c r="N304" s="91"/>
      <c r="O304" s="91"/>
      <c r="P304" s="99"/>
      <c r="Q304" s="100"/>
      <c r="R304" s="79"/>
      <c r="S304" s="79"/>
      <c r="T304" s="79"/>
      <c r="U304" s="79"/>
      <c r="V304" s="79"/>
      <c r="W304" s="99"/>
      <c r="X304" s="99"/>
      <c r="Y304" s="99"/>
      <c r="Z304" s="98"/>
      <c r="AA304" s="98"/>
      <c r="AB304" s="86"/>
      <c r="AC304" s="96"/>
      <c r="AD304" s="86"/>
      <c r="AE304" s="96"/>
      <c r="AF304" s="96"/>
      <c r="AG304" s="87"/>
      <c r="AH304" s="87"/>
      <c r="AI304" s="97"/>
      <c r="AJ304" s="45"/>
      <c r="AK304" s="45"/>
      <c r="AL304" s="45"/>
      <c r="AM304" s="45"/>
      <c r="AN304" s="45"/>
      <c r="AO304" s="79"/>
      <c r="AP304" s="156"/>
      <c r="AQ304" s="156"/>
      <c r="AR304" s="90"/>
      <c r="AS304" s="45"/>
      <c r="AT304" s="98"/>
      <c r="AU304" s="98"/>
      <c r="AV304" s="91"/>
      <c r="AW304" s="91"/>
      <c r="AX304" s="155"/>
      <c r="AY304" s="155"/>
      <c r="AZ304" s="152"/>
      <c r="BA304" s="152"/>
      <c r="BB304" s="152"/>
      <c r="BC304" s="152"/>
      <c r="BD304" s="152"/>
      <c r="BE304" s="152"/>
      <c r="BF304" s="152"/>
      <c r="BG304" s="152"/>
      <c r="BH304" s="152"/>
      <c r="BI304" s="152"/>
      <c r="BJ304" s="152"/>
      <c r="BK304" s="152"/>
      <c r="BL304" s="152"/>
      <c r="BM304" s="152"/>
      <c r="BN304" s="152"/>
      <c r="BO304" s="152"/>
      <c r="BP304" s="152"/>
      <c r="BQ304" s="152"/>
      <c r="BR304" s="152"/>
      <c r="BS304" s="152"/>
      <c r="BT304" s="152"/>
      <c r="BU304" s="152"/>
      <c r="BV304" s="152"/>
      <c r="BW304" s="152"/>
      <c r="BX304" s="152"/>
      <c r="BY304" s="152"/>
      <c r="BZ304" s="152"/>
      <c r="CA304" s="152"/>
      <c r="CB304" s="152"/>
      <c r="CC304" s="152"/>
      <c r="CD304" s="152"/>
      <c r="CE304" s="152"/>
      <c r="CF304" s="152"/>
    </row>
    <row r="305" spans="1:84" ht="25.5" customHeight="1" x14ac:dyDescent="0.25">
      <c r="A305" s="45"/>
      <c r="B305" s="45"/>
      <c r="C305" s="45"/>
      <c r="D305" s="45"/>
      <c r="E305" s="47"/>
      <c r="F305" s="154"/>
      <c r="G305" s="45"/>
      <c r="H305" s="126"/>
      <c r="I305" s="126"/>
      <c r="J305" s="79"/>
      <c r="K305" s="45"/>
      <c r="L305" s="126"/>
      <c r="M305" s="91"/>
      <c r="N305" s="91"/>
      <c r="O305" s="91"/>
      <c r="P305" s="99"/>
      <c r="Q305" s="100"/>
      <c r="R305" s="79"/>
      <c r="S305" s="79"/>
      <c r="T305" s="79"/>
      <c r="U305" s="79"/>
      <c r="V305" s="79"/>
      <c r="W305" s="99"/>
      <c r="X305" s="99"/>
      <c r="Y305" s="99"/>
      <c r="Z305" s="98"/>
      <c r="AA305" s="98"/>
      <c r="AB305" s="86"/>
      <c r="AC305" s="96"/>
      <c r="AD305" s="86"/>
      <c r="AE305" s="96"/>
      <c r="AF305" s="96"/>
      <c r="AG305" s="87"/>
      <c r="AH305" s="87"/>
      <c r="AI305" s="97"/>
      <c r="AJ305" s="45"/>
      <c r="AK305" s="45"/>
      <c r="AL305" s="45"/>
      <c r="AM305" s="45"/>
      <c r="AN305" s="45"/>
      <c r="AO305" s="79"/>
      <c r="AP305" s="156"/>
      <c r="AQ305" s="156"/>
      <c r="AR305" s="90"/>
      <c r="AS305" s="45"/>
      <c r="AT305" s="98"/>
      <c r="AU305" s="98"/>
      <c r="AV305" s="91"/>
      <c r="AW305" s="91"/>
      <c r="AX305" s="155"/>
      <c r="AY305" s="155"/>
      <c r="AZ305" s="152"/>
      <c r="BA305" s="152"/>
      <c r="BB305" s="152"/>
      <c r="BC305" s="152"/>
      <c r="BD305" s="152"/>
      <c r="BE305" s="152"/>
      <c r="BF305" s="152"/>
      <c r="BG305" s="152"/>
      <c r="BH305" s="152"/>
      <c r="BI305" s="152"/>
      <c r="BJ305" s="152"/>
      <c r="BK305" s="152"/>
      <c r="BL305" s="152"/>
      <c r="BM305" s="152"/>
      <c r="BN305" s="152"/>
      <c r="BO305" s="152"/>
      <c r="BP305" s="152"/>
      <c r="BQ305" s="152"/>
      <c r="BR305" s="152"/>
      <c r="BS305" s="152"/>
      <c r="BT305" s="152"/>
      <c r="BU305" s="152"/>
      <c r="BV305" s="152"/>
      <c r="BW305" s="152"/>
      <c r="BX305" s="152"/>
      <c r="BY305" s="152"/>
      <c r="BZ305" s="152"/>
      <c r="CA305" s="152"/>
      <c r="CB305" s="152"/>
      <c r="CC305" s="152"/>
      <c r="CD305" s="152"/>
      <c r="CE305" s="152"/>
      <c r="CF305" s="152"/>
    </row>
    <row r="306" spans="1:84" ht="25.5" customHeight="1" x14ac:dyDescent="0.25">
      <c r="A306" s="45"/>
      <c r="B306" s="45"/>
      <c r="C306" s="45"/>
      <c r="D306" s="45"/>
      <c r="E306" s="47"/>
      <c r="F306" s="154"/>
      <c r="G306" s="45"/>
      <c r="H306" s="126"/>
      <c r="I306" s="126"/>
      <c r="J306" s="79"/>
      <c r="K306" s="45"/>
      <c r="L306" s="126"/>
      <c r="M306" s="91"/>
      <c r="N306" s="91"/>
      <c r="O306" s="91"/>
      <c r="P306" s="99"/>
      <c r="Q306" s="100"/>
      <c r="R306" s="79"/>
      <c r="S306" s="79"/>
      <c r="T306" s="79"/>
      <c r="U306" s="79"/>
      <c r="V306" s="79"/>
      <c r="W306" s="99"/>
      <c r="X306" s="99"/>
      <c r="Y306" s="99"/>
      <c r="Z306" s="98"/>
      <c r="AA306" s="98"/>
      <c r="AB306" s="86"/>
      <c r="AC306" s="96"/>
      <c r="AD306" s="86"/>
      <c r="AE306" s="96"/>
      <c r="AF306" s="96"/>
      <c r="AG306" s="87"/>
      <c r="AH306" s="87"/>
      <c r="AI306" s="97"/>
      <c r="AJ306" s="45"/>
      <c r="AK306" s="45"/>
      <c r="AL306" s="45"/>
      <c r="AM306" s="45"/>
      <c r="AN306" s="45"/>
      <c r="AO306" s="79"/>
      <c r="AP306" s="156"/>
      <c r="AQ306" s="156"/>
      <c r="AR306" s="90"/>
      <c r="AS306" s="45"/>
      <c r="AT306" s="98"/>
      <c r="AU306" s="98"/>
      <c r="AV306" s="91"/>
      <c r="AW306" s="91"/>
      <c r="AX306" s="155"/>
      <c r="AY306" s="155"/>
      <c r="AZ306" s="152"/>
      <c r="BA306" s="152"/>
      <c r="BB306" s="152"/>
      <c r="BC306" s="152"/>
      <c r="BD306" s="152"/>
      <c r="BE306" s="152"/>
      <c r="BF306" s="152"/>
      <c r="BG306" s="152"/>
      <c r="BH306" s="152"/>
      <c r="BI306" s="152"/>
      <c r="BJ306" s="152"/>
      <c r="BK306" s="152"/>
      <c r="BL306" s="152"/>
      <c r="BM306" s="152"/>
      <c r="BN306" s="152"/>
      <c r="BO306" s="152"/>
      <c r="BP306" s="152"/>
      <c r="BQ306" s="152"/>
      <c r="BR306" s="152"/>
      <c r="BS306" s="152"/>
      <c r="BT306" s="152"/>
      <c r="BU306" s="152"/>
      <c r="BV306" s="152"/>
      <c r="BW306" s="152"/>
      <c r="BX306" s="152"/>
      <c r="BY306" s="152"/>
      <c r="BZ306" s="152"/>
      <c r="CA306" s="152"/>
      <c r="CB306" s="152"/>
      <c r="CC306" s="152"/>
      <c r="CD306" s="152"/>
      <c r="CE306" s="152"/>
      <c r="CF306" s="152"/>
    </row>
    <row r="307" spans="1:84" ht="25.5" customHeight="1" x14ac:dyDescent="0.25">
      <c r="A307" s="45"/>
      <c r="B307" s="45"/>
      <c r="C307" s="45"/>
      <c r="D307" s="45"/>
      <c r="E307" s="47"/>
      <c r="F307" s="154"/>
      <c r="G307" s="45"/>
      <c r="H307" s="126"/>
      <c r="I307" s="126"/>
      <c r="J307" s="79"/>
      <c r="K307" s="45"/>
      <c r="L307" s="126"/>
      <c r="M307" s="91"/>
      <c r="N307" s="91"/>
      <c r="O307" s="91"/>
      <c r="P307" s="99"/>
      <c r="Q307" s="100"/>
      <c r="R307" s="79"/>
      <c r="S307" s="79"/>
      <c r="T307" s="79"/>
      <c r="U307" s="79"/>
      <c r="V307" s="79"/>
      <c r="W307" s="99"/>
      <c r="X307" s="99"/>
      <c r="Y307" s="99"/>
      <c r="Z307" s="98"/>
      <c r="AA307" s="98"/>
      <c r="AB307" s="86"/>
      <c r="AC307" s="96"/>
      <c r="AD307" s="86"/>
      <c r="AE307" s="96"/>
      <c r="AF307" s="96"/>
      <c r="AG307" s="87"/>
      <c r="AH307" s="87"/>
      <c r="AI307" s="97"/>
      <c r="AJ307" s="45"/>
      <c r="AK307" s="45"/>
      <c r="AL307" s="45"/>
      <c r="AM307" s="45"/>
      <c r="AN307" s="45"/>
      <c r="AO307" s="79"/>
      <c r="AP307" s="156"/>
      <c r="AQ307" s="156"/>
      <c r="AR307" s="90"/>
      <c r="AS307" s="45"/>
      <c r="AT307" s="98"/>
      <c r="AU307" s="98"/>
      <c r="AV307" s="91"/>
      <c r="AW307" s="91"/>
      <c r="AX307" s="155"/>
      <c r="AY307" s="155"/>
      <c r="AZ307" s="152"/>
      <c r="BA307" s="152"/>
      <c r="BB307" s="152"/>
      <c r="BC307" s="152"/>
      <c r="BD307" s="152"/>
      <c r="BE307" s="152"/>
      <c r="BF307" s="152"/>
      <c r="BG307" s="152"/>
      <c r="BH307" s="152"/>
      <c r="BI307" s="152"/>
      <c r="BJ307" s="152"/>
      <c r="BK307" s="152"/>
      <c r="BL307" s="152"/>
      <c r="BM307" s="152"/>
      <c r="BN307" s="152"/>
      <c r="BO307" s="152"/>
      <c r="BP307" s="152"/>
      <c r="BQ307" s="152"/>
      <c r="BR307" s="152"/>
      <c r="BS307" s="152"/>
      <c r="BT307" s="152"/>
      <c r="BU307" s="152"/>
      <c r="BV307" s="152"/>
      <c r="BW307" s="152"/>
      <c r="BX307" s="152"/>
      <c r="BY307" s="152"/>
      <c r="BZ307" s="152"/>
      <c r="CA307" s="152"/>
      <c r="CB307" s="152"/>
      <c r="CC307" s="152"/>
      <c r="CD307" s="152"/>
      <c r="CE307" s="152"/>
      <c r="CF307" s="152"/>
    </row>
    <row r="308" spans="1:84" ht="25.5" customHeight="1" x14ac:dyDescent="0.25">
      <c r="A308" s="45"/>
      <c r="B308" s="45"/>
      <c r="C308" s="45"/>
      <c r="D308" s="45"/>
      <c r="E308" s="47"/>
      <c r="F308" s="154"/>
      <c r="G308" s="45"/>
      <c r="H308" s="126"/>
      <c r="I308" s="126"/>
      <c r="J308" s="79"/>
      <c r="K308" s="45"/>
      <c r="L308" s="126"/>
      <c r="M308" s="91"/>
      <c r="N308" s="91"/>
      <c r="O308" s="91"/>
      <c r="P308" s="99"/>
      <c r="Q308" s="100"/>
      <c r="R308" s="79"/>
      <c r="S308" s="79"/>
      <c r="T308" s="79"/>
      <c r="U308" s="79"/>
      <c r="V308" s="79"/>
      <c r="W308" s="99"/>
      <c r="X308" s="99"/>
      <c r="Y308" s="99"/>
      <c r="Z308" s="98"/>
      <c r="AA308" s="98"/>
      <c r="AB308" s="86"/>
      <c r="AC308" s="96"/>
      <c r="AD308" s="86"/>
      <c r="AE308" s="96"/>
      <c r="AF308" s="96"/>
      <c r="AG308" s="87"/>
      <c r="AH308" s="87"/>
      <c r="AI308" s="97"/>
      <c r="AJ308" s="45"/>
      <c r="AK308" s="45"/>
      <c r="AL308" s="45"/>
      <c r="AM308" s="45"/>
      <c r="AN308" s="45"/>
      <c r="AO308" s="79"/>
      <c r="AP308" s="156"/>
      <c r="AQ308" s="156"/>
      <c r="AR308" s="90"/>
      <c r="AS308" s="45"/>
      <c r="AT308" s="98"/>
      <c r="AU308" s="98"/>
      <c r="AV308" s="91"/>
      <c r="AW308" s="91"/>
      <c r="AX308" s="155"/>
      <c r="AY308" s="155"/>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2"/>
    </row>
    <row r="309" spans="1:84" ht="25.5" customHeight="1" x14ac:dyDescent="0.25">
      <c r="A309" s="45"/>
      <c r="B309" s="45"/>
      <c r="C309" s="45"/>
      <c r="D309" s="45"/>
      <c r="E309" s="47"/>
      <c r="F309" s="154"/>
      <c r="G309" s="45"/>
      <c r="H309" s="126"/>
      <c r="I309" s="126"/>
      <c r="J309" s="79"/>
      <c r="K309" s="45"/>
      <c r="L309" s="126"/>
      <c r="M309" s="91"/>
      <c r="N309" s="91"/>
      <c r="O309" s="91"/>
      <c r="P309" s="99"/>
      <c r="Q309" s="100"/>
      <c r="R309" s="79"/>
      <c r="S309" s="79"/>
      <c r="T309" s="79"/>
      <c r="U309" s="79"/>
      <c r="V309" s="79"/>
      <c r="W309" s="99"/>
      <c r="X309" s="99"/>
      <c r="Y309" s="99"/>
      <c r="Z309" s="98"/>
      <c r="AA309" s="98"/>
      <c r="AB309" s="86"/>
      <c r="AC309" s="96"/>
      <c r="AD309" s="86"/>
      <c r="AE309" s="96"/>
      <c r="AF309" s="96"/>
      <c r="AG309" s="87"/>
      <c r="AH309" s="87"/>
      <c r="AI309" s="97"/>
      <c r="AJ309" s="45"/>
      <c r="AK309" s="45"/>
      <c r="AL309" s="45"/>
      <c r="AM309" s="45"/>
      <c r="AN309" s="45"/>
      <c r="AO309" s="79"/>
      <c r="AP309" s="156"/>
      <c r="AQ309" s="156"/>
      <c r="AR309" s="90"/>
      <c r="AS309" s="45"/>
      <c r="AT309" s="98"/>
      <c r="AU309" s="98"/>
      <c r="AV309" s="91"/>
      <c r="AW309" s="91"/>
      <c r="AX309" s="155"/>
      <c r="AY309" s="155"/>
      <c r="AZ309" s="152"/>
      <c r="BA309" s="152"/>
      <c r="BB309" s="152"/>
      <c r="BC309" s="152"/>
      <c r="BD309" s="152"/>
      <c r="BE309" s="152"/>
      <c r="BF309" s="152"/>
      <c r="BG309" s="152"/>
      <c r="BH309" s="152"/>
      <c r="BI309" s="152"/>
      <c r="BJ309" s="152"/>
      <c r="BK309" s="152"/>
      <c r="BL309" s="152"/>
      <c r="BM309" s="152"/>
      <c r="BN309" s="152"/>
      <c r="BO309" s="152"/>
      <c r="BP309" s="152"/>
      <c r="BQ309" s="152"/>
      <c r="BR309" s="152"/>
      <c r="BS309" s="152"/>
      <c r="BT309" s="152"/>
      <c r="BU309" s="152"/>
      <c r="BV309" s="152"/>
      <c r="BW309" s="152"/>
      <c r="BX309" s="152"/>
      <c r="BY309" s="152"/>
      <c r="BZ309" s="152"/>
      <c r="CA309" s="152"/>
      <c r="CB309" s="152"/>
      <c r="CC309" s="152"/>
      <c r="CD309" s="152"/>
      <c r="CE309" s="152"/>
      <c r="CF309" s="152"/>
    </row>
    <row r="310" spans="1:84" ht="25.5" customHeight="1" x14ac:dyDescent="0.25">
      <c r="A310" s="45"/>
      <c r="B310" s="45"/>
      <c r="C310" s="45"/>
      <c r="D310" s="45"/>
      <c r="E310" s="47"/>
      <c r="F310" s="154"/>
      <c r="G310" s="45"/>
      <c r="H310" s="126"/>
      <c r="I310" s="126"/>
      <c r="J310" s="79"/>
      <c r="K310" s="45"/>
      <c r="L310" s="126"/>
      <c r="M310" s="91"/>
      <c r="N310" s="91"/>
      <c r="O310" s="91"/>
      <c r="P310" s="99"/>
      <c r="Q310" s="100"/>
      <c r="R310" s="79"/>
      <c r="S310" s="79"/>
      <c r="T310" s="79"/>
      <c r="U310" s="79"/>
      <c r="V310" s="79"/>
      <c r="W310" s="99"/>
      <c r="X310" s="99"/>
      <c r="Y310" s="99"/>
      <c r="Z310" s="98"/>
      <c r="AA310" s="98"/>
      <c r="AB310" s="86"/>
      <c r="AC310" s="96"/>
      <c r="AD310" s="86"/>
      <c r="AE310" s="96"/>
      <c r="AF310" s="96"/>
      <c r="AG310" s="87"/>
      <c r="AH310" s="87"/>
      <c r="AI310" s="97"/>
      <c r="AJ310" s="45"/>
      <c r="AK310" s="45"/>
      <c r="AL310" s="45"/>
      <c r="AM310" s="45"/>
      <c r="AN310" s="45"/>
      <c r="AO310" s="79"/>
      <c r="AP310" s="156"/>
      <c r="AQ310" s="156"/>
      <c r="AR310" s="90"/>
      <c r="AS310" s="45"/>
      <c r="AT310" s="98"/>
      <c r="AU310" s="98"/>
      <c r="AV310" s="91"/>
      <c r="AW310" s="91"/>
      <c r="AX310" s="155"/>
      <c r="AY310" s="155"/>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row>
    <row r="311" spans="1:84" ht="25.5" customHeight="1" x14ac:dyDescent="0.25">
      <c r="A311" s="45"/>
      <c r="B311" s="45"/>
      <c r="C311" s="45"/>
      <c r="D311" s="45"/>
      <c r="E311" s="47"/>
      <c r="F311" s="154"/>
      <c r="G311" s="45"/>
      <c r="H311" s="126"/>
      <c r="I311" s="126"/>
      <c r="J311" s="79"/>
      <c r="K311" s="45"/>
      <c r="L311" s="126"/>
      <c r="M311" s="91"/>
      <c r="N311" s="91"/>
      <c r="O311" s="91"/>
      <c r="P311" s="99"/>
      <c r="Q311" s="100"/>
      <c r="R311" s="79"/>
      <c r="S311" s="79"/>
      <c r="T311" s="79"/>
      <c r="U311" s="79"/>
      <c r="V311" s="79"/>
      <c r="W311" s="99"/>
      <c r="X311" s="99"/>
      <c r="Y311" s="99"/>
      <c r="Z311" s="98"/>
      <c r="AA311" s="98"/>
      <c r="AB311" s="86"/>
      <c r="AC311" s="96"/>
      <c r="AD311" s="86"/>
      <c r="AE311" s="96"/>
      <c r="AF311" s="96"/>
      <c r="AG311" s="87"/>
      <c r="AH311" s="87"/>
      <c r="AI311" s="97"/>
      <c r="AJ311" s="45"/>
      <c r="AK311" s="45"/>
      <c r="AL311" s="45"/>
      <c r="AM311" s="45"/>
      <c r="AN311" s="45"/>
      <c r="AO311" s="79"/>
      <c r="AP311" s="156"/>
      <c r="AQ311" s="156"/>
      <c r="AR311" s="90"/>
      <c r="AS311" s="45"/>
      <c r="AT311" s="98"/>
      <c r="AU311" s="98"/>
      <c r="AV311" s="91"/>
      <c r="AW311" s="91"/>
      <c r="AX311" s="155"/>
      <c r="AY311" s="155"/>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row>
    <row r="312" spans="1:84" ht="25.5" customHeight="1" x14ac:dyDescent="0.25">
      <c r="A312" s="45"/>
      <c r="B312" s="45"/>
      <c r="C312" s="45"/>
      <c r="D312" s="45"/>
      <c r="E312" s="47"/>
      <c r="F312" s="154"/>
      <c r="G312" s="45"/>
      <c r="H312" s="126"/>
      <c r="I312" s="126"/>
      <c r="J312" s="79"/>
      <c r="K312" s="45"/>
      <c r="L312" s="126"/>
      <c r="M312" s="91"/>
      <c r="N312" s="91"/>
      <c r="O312" s="91"/>
      <c r="P312" s="99"/>
      <c r="Q312" s="100"/>
      <c r="R312" s="79"/>
      <c r="S312" s="79"/>
      <c r="T312" s="79"/>
      <c r="U312" s="79"/>
      <c r="V312" s="79"/>
      <c r="W312" s="99"/>
      <c r="X312" s="99"/>
      <c r="Y312" s="99"/>
      <c r="Z312" s="98"/>
      <c r="AA312" s="98"/>
      <c r="AB312" s="86"/>
      <c r="AC312" s="96"/>
      <c r="AD312" s="86"/>
      <c r="AE312" s="96"/>
      <c r="AF312" s="96"/>
      <c r="AG312" s="87"/>
      <c r="AH312" s="87"/>
      <c r="AI312" s="97"/>
      <c r="AJ312" s="45"/>
      <c r="AK312" s="45"/>
      <c r="AL312" s="45"/>
      <c r="AM312" s="45"/>
      <c r="AN312" s="45"/>
      <c r="AO312" s="79"/>
      <c r="AP312" s="156"/>
      <c r="AQ312" s="156"/>
      <c r="AR312" s="90"/>
      <c r="AS312" s="45"/>
      <c r="AT312" s="98"/>
      <c r="AU312" s="98"/>
      <c r="AV312" s="91"/>
      <c r="AW312" s="91"/>
      <c r="AX312" s="155"/>
      <c r="AY312" s="155"/>
      <c r="AZ312" s="152"/>
      <c r="BA312" s="152"/>
      <c r="BB312" s="152"/>
      <c r="BC312" s="152"/>
      <c r="BD312" s="152"/>
      <c r="BE312" s="152"/>
      <c r="BF312" s="152"/>
      <c r="BG312" s="152"/>
      <c r="BH312" s="152"/>
      <c r="BI312" s="152"/>
      <c r="BJ312" s="152"/>
      <c r="BK312" s="152"/>
      <c r="BL312" s="152"/>
      <c r="BM312" s="152"/>
      <c r="BN312" s="152"/>
      <c r="BO312" s="152"/>
      <c r="BP312" s="152"/>
      <c r="BQ312" s="152"/>
      <c r="BR312" s="152"/>
      <c r="BS312" s="152"/>
      <c r="BT312" s="152"/>
      <c r="BU312" s="152"/>
      <c r="BV312" s="152"/>
      <c r="BW312" s="152"/>
      <c r="BX312" s="152"/>
      <c r="BY312" s="152"/>
      <c r="BZ312" s="152"/>
      <c r="CA312" s="152"/>
      <c r="CB312" s="152"/>
      <c r="CC312" s="152"/>
      <c r="CD312" s="152"/>
      <c r="CE312" s="152"/>
      <c r="CF312" s="152"/>
    </row>
    <row r="313" spans="1:84" ht="25.5" customHeight="1" x14ac:dyDescent="0.25">
      <c r="A313" s="45"/>
      <c r="B313" s="45"/>
      <c r="C313" s="45"/>
      <c r="D313" s="45"/>
      <c r="E313" s="47"/>
      <c r="F313" s="154"/>
      <c r="G313" s="45"/>
      <c r="H313" s="126"/>
      <c r="I313" s="126"/>
      <c r="J313" s="79"/>
      <c r="K313" s="45"/>
      <c r="L313" s="126"/>
      <c r="M313" s="91"/>
      <c r="N313" s="91"/>
      <c r="O313" s="91"/>
      <c r="P313" s="99"/>
      <c r="Q313" s="100"/>
      <c r="R313" s="79"/>
      <c r="S313" s="79"/>
      <c r="T313" s="79"/>
      <c r="U313" s="79"/>
      <c r="V313" s="79"/>
      <c r="W313" s="99"/>
      <c r="X313" s="99"/>
      <c r="Y313" s="99"/>
      <c r="Z313" s="98"/>
      <c r="AA313" s="98"/>
      <c r="AB313" s="86"/>
      <c r="AC313" s="96"/>
      <c r="AD313" s="86"/>
      <c r="AE313" s="96"/>
      <c r="AF313" s="96"/>
      <c r="AG313" s="87"/>
      <c r="AH313" s="87"/>
      <c r="AI313" s="97"/>
      <c r="AJ313" s="45"/>
      <c r="AK313" s="45"/>
      <c r="AL313" s="45"/>
      <c r="AM313" s="45"/>
      <c r="AN313" s="45"/>
      <c r="AO313" s="79"/>
      <c r="AP313" s="156"/>
      <c r="AQ313" s="156"/>
      <c r="AR313" s="90"/>
      <c r="AS313" s="45"/>
      <c r="AT313" s="98"/>
      <c r="AU313" s="98"/>
      <c r="AV313" s="91"/>
      <c r="AW313" s="91"/>
      <c r="AX313" s="155"/>
      <c r="AY313" s="155"/>
      <c r="AZ313" s="152"/>
      <c r="BA313" s="152"/>
      <c r="BB313" s="152"/>
      <c r="BC313" s="152"/>
      <c r="BD313" s="152"/>
      <c r="BE313" s="152"/>
      <c r="BF313" s="152"/>
      <c r="BG313" s="152"/>
      <c r="BH313" s="152"/>
      <c r="BI313" s="152"/>
      <c r="BJ313" s="152"/>
      <c r="BK313" s="152"/>
      <c r="BL313" s="152"/>
      <c r="BM313" s="152"/>
      <c r="BN313" s="152"/>
      <c r="BO313" s="152"/>
      <c r="BP313" s="152"/>
      <c r="BQ313" s="152"/>
      <c r="BR313" s="152"/>
      <c r="BS313" s="152"/>
      <c r="BT313" s="152"/>
      <c r="BU313" s="152"/>
      <c r="BV313" s="152"/>
      <c r="BW313" s="152"/>
      <c r="BX313" s="152"/>
      <c r="BY313" s="152"/>
      <c r="BZ313" s="152"/>
      <c r="CA313" s="152"/>
      <c r="CB313" s="152"/>
      <c r="CC313" s="152"/>
      <c r="CD313" s="152"/>
      <c r="CE313" s="152"/>
      <c r="CF313" s="152"/>
    </row>
    <row r="314" spans="1:84" ht="25.5" customHeight="1" x14ac:dyDescent="0.25">
      <c r="A314" s="45"/>
      <c r="B314" s="45"/>
      <c r="C314" s="45"/>
      <c r="D314" s="45"/>
      <c r="E314" s="47"/>
      <c r="F314" s="154"/>
      <c r="G314" s="45"/>
      <c r="H314" s="126"/>
      <c r="I314" s="126"/>
      <c r="J314" s="79"/>
      <c r="K314" s="45"/>
      <c r="L314" s="126"/>
      <c r="M314" s="91"/>
      <c r="N314" s="91"/>
      <c r="O314" s="91"/>
      <c r="P314" s="99"/>
      <c r="Q314" s="100"/>
      <c r="R314" s="79"/>
      <c r="S314" s="79"/>
      <c r="T314" s="79"/>
      <c r="U314" s="79"/>
      <c r="V314" s="79"/>
      <c r="W314" s="99"/>
      <c r="X314" s="99"/>
      <c r="Y314" s="99"/>
      <c r="Z314" s="98"/>
      <c r="AA314" s="98"/>
      <c r="AB314" s="86"/>
      <c r="AC314" s="96"/>
      <c r="AD314" s="86"/>
      <c r="AE314" s="96"/>
      <c r="AF314" s="96"/>
      <c r="AG314" s="87"/>
      <c r="AH314" s="87"/>
      <c r="AI314" s="97"/>
      <c r="AJ314" s="45"/>
      <c r="AK314" s="45"/>
      <c r="AL314" s="45"/>
      <c r="AM314" s="45"/>
      <c r="AN314" s="45"/>
      <c r="AO314" s="79"/>
      <c r="AP314" s="156"/>
      <c r="AQ314" s="156"/>
      <c r="AR314" s="90"/>
      <c r="AS314" s="45"/>
      <c r="AT314" s="98"/>
      <c r="AU314" s="98"/>
      <c r="AV314" s="91"/>
      <c r="AW314" s="91"/>
      <c r="AX314" s="155"/>
      <c r="AY314" s="155"/>
      <c r="AZ314" s="152"/>
      <c r="BA314" s="152"/>
      <c r="BB314" s="152"/>
      <c r="BC314" s="152"/>
      <c r="BD314" s="152"/>
      <c r="BE314" s="152"/>
      <c r="BF314" s="152"/>
      <c r="BG314" s="152"/>
      <c r="BH314" s="152"/>
      <c r="BI314" s="152"/>
      <c r="BJ314" s="152"/>
      <c r="BK314" s="152"/>
      <c r="BL314" s="152"/>
      <c r="BM314" s="152"/>
      <c r="BN314" s="152"/>
      <c r="BO314" s="152"/>
      <c r="BP314" s="152"/>
      <c r="BQ314" s="152"/>
      <c r="BR314" s="152"/>
      <c r="BS314" s="152"/>
      <c r="BT314" s="152"/>
      <c r="BU314" s="152"/>
      <c r="BV314" s="152"/>
      <c r="BW314" s="152"/>
      <c r="BX314" s="152"/>
      <c r="BY314" s="152"/>
      <c r="BZ314" s="152"/>
      <c r="CA314" s="152"/>
      <c r="CB314" s="152"/>
      <c r="CC314" s="152"/>
      <c r="CD314" s="152"/>
      <c r="CE314" s="152"/>
      <c r="CF314" s="152"/>
    </row>
    <row r="315" spans="1:84" ht="25.5" customHeight="1" x14ac:dyDescent="0.25">
      <c r="A315" s="45"/>
      <c r="B315" s="45"/>
      <c r="C315" s="45"/>
      <c r="D315" s="45"/>
      <c r="E315" s="47"/>
      <c r="F315" s="154"/>
      <c r="G315" s="45"/>
      <c r="H315" s="126"/>
      <c r="I315" s="126"/>
      <c r="J315" s="79"/>
      <c r="K315" s="45"/>
      <c r="L315" s="126"/>
      <c r="M315" s="91"/>
      <c r="N315" s="91"/>
      <c r="O315" s="91"/>
      <c r="P315" s="99"/>
      <c r="Q315" s="100"/>
      <c r="R315" s="79"/>
      <c r="S315" s="79"/>
      <c r="T315" s="79"/>
      <c r="U315" s="79"/>
      <c r="V315" s="79"/>
      <c r="W315" s="99"/>
      <c r="X315" s="99"/>
      <c r="Y315" s="99"/>
      <c r="Z315" s="98"/>
      <c r="AA315" s="98"/>
      <c r="AB315" s="86"/>
      <c r="AC315" s="96"/>
      <c r="AD315" s="86"/>
      <c r="AE315" s="96"/>
      <c r="AF315" s="96"/>
      <c r="AG315" s="87"/>
      <c r="AH315" s="87"/>
      <c r="AI315" s="97"/>
      <c r="AJ315" s="45"/>
      <c r="AK315" s="45"/>
      <c r="AL315" s="45"/>
      <c r="AM315" s="45"/>
      <c r="AN315" s="45"/>
      <c r="AO315" s="79"/>
      <c r="AP315" s="156"/>
      <c r="AQ315" s="156"/>
      <c r="AR315" s="90"/>
      <c r="AS315" s="45"/>
      <c r="AT315" s="98"/>
      <c r="AU315" s="98"/>
      <c r="AV315" s="91"/>
      <c r="AW315" s="91"/>
      <c r="AX315" s="155"/>
      <c r="AY315" s="155"/>
      <c r="AZ315" s="152"/>
      <c r="BA315" s="152"/>
      <c r="BB315" s="152"/>
      <c r="BC315" s="152"/>
      <c r="BD315" s="152"/>
      <c r="BE315" s="152"/>
      <c r="BF315" s="152"/>
      <c r="BG315" s="152"/>
      <c r="BH315" s="152"/>
      <c r="BI315" s="152"/>
      <c r="BJ315" s="152"/>
      <c r="BK315" s="152"/>
      <c r="BL315" s="152"/>
      <c r="BM315" s="152"/>
      <c r="BN315" s="152"/>
      <c r="BO315" s="152"/>
      <c r="BP315" s="152"/>
      <c r="BQ315" s="152"/>
      <c r="BR315" s="152"/>
      <c r="BS315" s="152"/>
      <c r="BT315" s="152"/>
      <c r="BU315" s="152"/>
      <c r="BV315" s="152"/>
      <c r="BW315" s="152"/>
      <c r="BX315" s="152"/>
      <c r="BY315" s="152"/>
      <c r="BZ315" s="152"/>
      <c r="CA315" s="152"/>
      <c r="CB315" s="152"/>
      <c r="CC315" s="152"/>
      <c r="CD315" s="152"/>
      <c r="CE315" s="152"/>
      <c r="CF315" s="152"/>
    </row>
    <row r="316" spans="1:84" ht="25.5" customHeight="1" x14ac:dyDescent="0.25">
      <c r="A316" s="45"/>
      <c r="B316" s="45"/>
      <c r="C316" s="45"/>
      <c r="D316" s="45"/>
      <c r="E316" s="47"/>
      <c r="F316" s="154"/>
      <c r="G316" s="45"/>
      <c r="H316" s="126"/>
      <c r="I316" s="126"/>
      <c r="J316" s="79"/>
      <c r="K316" s="45"/>
      <c r="L316" s="126"/>
      <c r="M316" s="91"/>
      <c r="N316" s="91"/>
      <c r="O316" s="91"/>
      <c r="P316" s="99"/>
      <c r="Q316" s="100"/>
      <c r="R316" s="79"/>
      <c r="S316" s="79"/>
      <c r="T316" s="79"/>
      <c r="U316" s="79"/>
      <c r="V316" s="79"/>
      <c r="W316" s="99"/>
      <c r="X316" s="99"/>
      <c r="Y316" s="99"/>
      <c r="Z316" s="98"/>
      <c r="AA316" s="98"/>
      <c r="AB316" s="86"/>
      <c r="AC316" s="96"/>
      <c r="AD316" s="86"/>
      <c r="AE316" s="96"/>
      <c r="AF316" s="96"/>
      <c r="AG316" s="87"/>
      <c r="AH316" s="87"/>
      <c r="AI316" s="97"/>
      <c r="AJ316" s="45"/>
      <c r="AK316" s="45"/>
      <c r="AL316" s="45"/>
      <c r="AM316" s="45"/>
      <c r="AN316" s="45"/>
      <c r="AO316" s="79"/>
      <c r="AP316" s="156"/>
      <c r="AQ316" s="156"/>
      <c r="AR316" s="90"/>
      <c r="AS316" s="45"/>
      <c r="AT316" s="98"/>
      <c r="AU316" s="98"/>
      <c r="AV316" s="91"/>
      <c r="AW316" s="91"/>
      <c r="AX316" s="155"/>
      <c r="AY316" s="155"/>
      <c r="AZ316" s="152"/>
      <c r="BA316" s="152"/>
      <c r="BB316" s="152"/>
      <c r="BC316" s="152"/>
      <c r="BD316" s="152"/>
      <c r="BE316" s="152"/>
      <c r="BF316" s="152"/>
      <c r="BG316" s="152"/>
      <c r="BH316" s="152"/>
      <c r="BI316" s="152"/>
      <c r="BJ316" s="152"/>
      <c r="BK316" s="152"/>
      <c r="BL316" s="152"/>
      <c r="BM316" s="152"/>
      <c r="BN316" s="152"/>
      <c r="BO316" s="152"/>
      <c r="BP316" s="152"/>
      <c r="BQ316" s="152"/>
      <c r="BR316" s="152"/>
      <c r="BS316" s="152"/>
      <c r="BT316" s="152"/>
      <c r="BU316" s="152"/>
      <c r="BV316" s="152"/>
      <c r="BW316" s="152"/>
      <c r="BX316" s="152"/>
      <c r="BY316" s="152"/>
      <c r="BZ316" s="152"/>
      <c r="CA316" s="152"/>
      <c r="CB316" s="152"/>
      <c r="CC316" s="152"/>
      <c r="CD316" s="152"/>
      <c r="CE316" s="152"/>
      <c r="CF316" s="152"/>
    </row>
    <row r="317" spans="1:84" ht="25.5" customHeight="1" x14ac:dyDescent="0.25">
      <c r="A317" s="45"/>
      <c r="B317" s="45"/>
      <c r="C317" s="45"/>
      <c r="D317" s="45"/>
      <c r="E317" s="47"/>
      <c r="F317" s="154"/>
      <c r="G317" s="45"/>
      <c r="H317" s="126"/>
      <c r="I317" s="126"/>
      <c r="J317" s="79"/>
      <c r="K317" s="45"/>
      <c r="L317" s="126"/>
      <c r="M317" s="91"/>
      <c r="N317" s="91"/>
      <c r="O317" s="91"/>
      <c r="P317" s="99"/>
      <c r="Q317" s="100"/>
      <c r="R317" s="79"/>
      <c r="S317" s="79"/>
      <c r="T317" s="79"/>
      <c r="U317" s="79"/>
      <c r="V317" s="79"/>
      <c r="W317" s="99"/>
      <c r="X317" s="99"/>
      <c r="Y317" s="99"/>
      <c r="Z317" s="98"/>
      <c r="AA317" s="98"/>
      <c r="AB317" s="86"/>
      <c r="AC317" s="96"/>
      <c r="AD317" s="86"/>
      <c r="AE317" s="96"/>
      <c r="AF317" s="96"/>
      <c r="AG317" s="87"/>
      <c r="AH317" s="87"/>
      <c r="AI317" s="97"/>
      <c r="AJ317" s="45"/>
      <c r="AK317" s="45"/>
      <c r="AL317" s="45"/>
      <c r="AM317" s="45"/>
      <c r="AN317" s="45"/>
      <c r="AO317" s="79"/>
      <c r="AP317" s="156"/>
      <c r="AQ317" s="156"/>
      <c r="AR317" s="90"/>
      <c r="AS317" s="45"/>
      <c r="AT317" s="98"/>
      <c r="AU317" s="98"/>
      <c r="AV317" s="91"/>
      <c r="AW317" s="91"/>
      <c r="AX317" s="155"/>
      <c r="AY317" s="155"/>
      <c r="AZ317" s="152"/>
      <c r="BA317" s="152"/>
      <c r="BB317" s="152"/>
      <c r="BC317" s="152"/>
      <c r="BD317" s="152"/>
      <c r="BE317" s="152"/>
      <c r="BF317" s="152"/>
      <c r="BG317" s="152"/>
      <c r="BH317" s="152"/>
      <c r="BI317" s="152"/>
      <c r="BJ317" s="152"/>
      <c r="BK317" s="152"/>
      <c r="BL317" s="152"/>
      <c r="BM317" s="152"/>
      <c r="BN317" s="152"/>
      <c r="BO317" s="152"/>
      <c r="BP317" s="152"/>
      <c r="BQ317" s="152"/>
      <c r="BR317" s="152"/>
      <c r="BS317" s="152"/>
      <c r="BT317" s="152"/>
      <c r="BU317" s="152"/>
      <c r="BV317" s="152"/>
      <c r="BW317" s="152"/>
      <c r="BX317" s="152"/>
      <c r="BY317" s="152"/>
      <c r="BZ317" s="152"/>
      <c r="CA317" s="152"/>
      <c r="CB317" s="152"/>
      <c r="CC317" s="152"/>
      <c r="CD317" s="152"/>
      <c r="CE317" s="152"/>
      <c r="CF317" s="152"/>
    </row>
    <row r="318" spans="1:84" ht="25.5" customHeight="1" x14ac:dyDescent="0.25">
      <c r="A318" s="45"/>
      <c r="B318" s="45"/>
      <c r="C318" s="45"/>
      <c r="D318" s="45"/>
      <c r="E318" s="47"/>
      <c r="F318" s="154"/>
      <c r="G318" s="45"/>
      <c r="H318" s="126"/>
      <c r="I318" s="126"/>
      <c r="J318" s="79"/>
      <c r="K318" s="45"/>
      <c r="L318" s="126"/>
      <c r="M318" s="91"/>
      <c r="N318" s="91"/>
      <c r="O318" s="91"/>
      <c r="P318" s="99"/>
      <c r="Q318" s="100"/>
      <c r="R318" s="79"/>
      <c r="S318" s="79"/>
      <c r="T318" s="79"/>
      <c r="U318" s="79"/>
      <c r="V318" s="79"/>
      <c r="W318" s="99"/>
      <c r="X318" s="99"/>
      <c r="Y318" s="99"/>
      <c r="Z318" s="98"/>
      <c r="AA318" s="98"/>
      <c r="AB318" s="86"/>
      <c r="AC318" s="96"/>
      <c r="AD318" s="86"/>
      <c r="AE318" s="96"/>
      <c r="AF318" s="96"/>
      <c r="AG318" s="87"/>
      <c r="AH318" s="87"/>
      <c r="AI318" s="97"/>
      <c r="AJ318" s="45"/>
      <c r="AK318" s="45"/>
      <c r="AL318" s="45"/>
      <c r="AM318" s="45"/>
      <c r="AN318" s="45"/>
      <c r="AO318" s="79"/>
      <c r="AP318" s="156"/>
      <c r="AQ318" s="156"/>
      <c r="AR318" s="90"/>
      <c r="AS318" s="45"/>
      <c r="AT318" s="98"/>
      <c r="AU318" s="98"/>
      <c r="AV318" s="91"/>
      <c r="AW318" s="91"/>
      <c r="AX318" s="155"/>
      <c r="AY318" s="155"/>
      <c r="AZ318" s="152"/>
      <c r="BA318" s="152"/>
      <c r="BB318" s="152"/>
      <c r="BC318" s="152"/>
      <c r="BD318" s="152"/>
      <c r="BE318" s="152"/>
      <c r="BF318" s="152"/>
      <c r="BG318" s="152"/>
      <c r="BH318" s="152"/>
      <c r="BI318" s="152"/>
      <c r="BJ318" s="152"/>
      <c r="BK318" s="152"/>
      <c r="BL318" s="152"/>
      <c r="BM318" s="152"/>
      <c r="BN318" s="152"/>
      <c r="BO318" s="152"/>
      <c r="BP318" s="152"/>
      <c r="BQ318" s="152"/>
      <c r="BR318" s="152"/>
      <c r="BS318" s="152"/>
      <c r="BT318" s="152"/>
      <c r="BU318" s="152"/>
      <c r="BV318" s="152"/>
      <c r="BW318" s="152"/>
      <c r="BX318" s="152"/>
      <c r="BY318" s="152"/>
      <c r="BZ318" s="152"/>
      <c r="CA318" s="152"/>
      <c r="CB318" s="152"/>
      <c r="CC318" s="152"/>
      <c r="CD318" s="152"/>
      <c r="CE318" s="152"/>
      <c r="CF318" s="152"/>
    </row>
    <row r="319" spans="1:84" ht="25.5" customHeight="1" x14ac:dyDescent="0.25">
      <c r="A319" s="45"/>
      <c r="B319" s="45"/>
      <c r="C319" s="45"/>
      <c r="D319" s="45"/>
      <c r="E319" s="47"/>
      <c r="F319" s="154"/>
      <c r="G319" s="45"/>
      <c r="H319" s="126"/>
      <c r="I319" s="126"/>
      <c r="J319" s="79"/>
      <c r="K319" s="45"/>
      <c r="L319" s="126"/>
      <c r="M319" s="91"/>
      <c r="N319" s="91"/>
      <c r="O319" s="91"/>
      <c r="P319" s="99"/>
      <c r="Q319" s="100"/>
      <c r="R319" s="79"/>
      <c r="S319" s="79"/>
      <c r="T319" s="79"/>
      <c r="U319" s="79"/>
      <c r="V319" s="79"/>
      <c r="W319" s="99"/>
      <c r="X319" s="99"/>
      <c r="Y319" s="99"/>
      <c r="Z319" s="98"/>
      <c r="AA319" s="98"/>
      <c r="AB319" s="86"/>
      <c r="AC319" s="96"/>
      <c r="AD319" s="86"/>
      <c r="AE319" s="96"/>
      <c r="AF319" s="96"/>
      <c r="AG319" s="87"/>
      <c r="AH319" s="87"/>
      <c r="AI319" s="97"/>
      <c r="AJ319" s="45"/>
      <c r="AK319" s="45"/>
      <c r="AL319" s="45"/>
      <c r="AM319" s="45"/>
      <c r="AN319" s="45"/>
      <c r="AO319" s="79"/>
      <c r="AP319" s="156"/>
      <c r="AQ319" s="156"/>
      <c r="AR319" s="90"/>
      <c r="AS319" s="45"/>
      <c r="AT319" s="98"/>
      <c r="AU319" s="98"/>
      <c r="AV319" s="91"/>
      <c r="AW319" s="91"/>
      <c r="AX319" s="155"/>
      <c r="AY319" s="155"/>
      <c r="AZ319" s="152"/>
      <c r="BA319" s="152"/>
      <c r="BB319" s="152"/>
      <c r="BC319" s="152"/>
      <c r="BD319" s="152"/>
      <c r="BE319" s="152"/>
      <c r="BF319" s="152"/>
      <c r="BG319" s="152"/>
      <c r="BH319" s="152"/>
      <c r="BI319" s="152"/>
      <c r="BJ319" s="152"/>
      <c r="BK319" s="152"/>
      <c r="BL319" s="152"/>
      <c r="BM319" s="152"/>
      <c r="BN319" s="152"/>
      <c r="BO319" s="152"/>
      <c r="BP319" s="152"/>
      <c r="BQ319" s="152"/>
      <c r="BR319" s="152"/>
      <c r="BS319" s="152"/>
      <c r="BT319" s="152"/>
      <c r="BU319" s="152"/>
      <c r="BV319" s="152"/>
      <c r="BW319" s="152"/>
      <c r="BX319" s="152"/>
      <c r="BY319" s="152"/>
      <c r="BZ319" s="152"/>
      <c r="CA319" s="152"/>
      <c r="CB319" s="152"/>
      <c r="CC319" s="152"/>
      <c r="CD319" s="152"/>
      <c r="CE319" s="152"/>
      <c r="CF319" s="152"/>
    </row>
    <row r="320" spans="1:84" ht="25.5" customHeight="1" x14ac:dyDescent="0.25">
      <c r="A320" s="45"/>
      <c r="B320" s="45"/>
      <c r="C320" s="45"/>
      <c r="D320" s="45"/>
      <c r="E320" s="47"/>
      <c r="F320" s="154"/>
      <c r="G320" s="45"/>
      <c r="H320" s="126"/>
      <c r="I320" s="126"/>
      <c r="J320" s="79"/>
      <c r="K320" s="45"/>
      <c r="L320" s="126"/>
      <c r="M320" s="91"/>
      <c r="N320" s="91"/>
      <c r="O320" s="91"/>
      <c r="P320" s="99"/>
      <c r="Q320" s="100"/>
      <c r="R320" s="79"/>
      <c r="S320" s="79"/>
      <c r="T320" s="79"/>
      <c r="U320" s="79"/>
      <c r="V320" s="79"/>
      <c r="W320" s="99"/>
      <c r="X320" s="99"/>
      <c r="Y320" s="99"/>
      <c r="Z320" s="98"/>
      <c r="AA320" s="98"/>
      <c r="AB320" s="86"/>
      <c r="AC320" s="96"/>
      <c r="AD320" s="86"/>
      <c r="AE320" s="96"/>
      <c r="AF320" s="96"/>
      <c r="AG320" s="87"/>
      <c r="AH320" s="87"/>
      <c r="AI320" s="97"/>
      <c r="AJ320" s="45"/>
      <c r="AK320" s="45"/>
      <c r="AL320" s="45"/>
      <c r="AM320" s="45"/>
      <c r="AN320" s="45"/>
      <c r="AO320" s="79"/>
      <c r="AP320" s="156"/>
      <c r="AQ320" s="156"/>
      <c r="AR320" s="90"/>
      <c r="AS320" s="45"/>
      <c r="AT320" s="98"/>
      <c r="AU320" s="98"/>
      <c r="AV320" s="91"/>
      <c r="AW320" s="91"/>
      <c r="AX320" s="155"/>
      <c r="AY320" s="155"/>
      <c r="AZ320" s="152"/>
      <c r="BA320" s="152"/>
      <c r="BB320" s="152"/>
      <c r="BC320" s="152"/>
      <c r="BD320" s="152"/>
      <c r="BE320" s="152"/>
      <c r="BF320" s="152"/>
      <c r="BG320" s="152"/>
      <c r="BH320" s="152"/>
      <c r="BI320" s="152"/>
      <c r="BJ320" s="152"/>
      <c r="BK320" s="152"/>
      <c r="BL320" s="152"/>
      <c r="BM320" s="152"/>
      <c r="BN320" s="152"/>
      <c r="BO320" s="152"/>
      <c r="BP320" s="152"/>
      <c r="BQ320" s="152"/>
      <c r="BR320" s="152"/>
      <c r="BS320" s="152"/>
      <c r="BT320" s="152"/>
      <c r="BU320" s="152"/>
      <c r="BV320" s="152"/>
      <c r="BW320" s="152"/>
      <c r="BX320" s="152"/>
      <c r="BY320" s="152"/>
      <c r="BZ320" s="152"/>
      <c r="CA320" s="152"/>
      <c r="CB320" s="152"/>
      <c r="CC320" s="152"/>
      <c r="CD320" s="152"/>
      <c r="CE320" s="152"/>
      <c r="CF320" s="152"/>
    </row>
    <row r="321" spans="1:84" ht="25.5" customHeight="1" x14ac:dyDescent="0.25">
      <c r="A321" s="45"/>
      <c r="B321" s="45"/>
      <c r="C321" s="45"/>
      <c r="D321" s="45"/>
      <c r="E321" s="47"/>
      <c r="F321" s="154"/>
      <c r="G321" s="45"/>
      <c r="H321" s="126"/>
      <c r="I321" s="126"/>
      <c r="J321" s="79"/>
      <c r="K321" s="45"/>
      <c r="L321" s="126"/>
      <c r="M321" s="91"/>
      <c r="N321" s="91"/>
      <c r="O321" s="91"/>
      <c r="P321" s="99"/>
      <c r="Q321" s="100"/>
      <c r="R321" s="79"/>
      <c r="S321" s="79"/>
      <c r="T321" s="79"/>
      <c r="U321" s="79"/>
      <c r="V321" s="79"/>
      <c r="W321" s="99"/>
      <c r="X321" s="99"/>
      <c r="Y321" s="99"/>
      <c r="Z321" s="98"/>
      <c r="AA321" s="98"/>
      <c r="AB321" s="86"/>
      <c r="AC321" s="96"/>
      <c r="AD321" s="86"/>
      <c r="AE321" s="96"/>
      <c r="AF321" s="96"/>
      <c r="AG321" s="87"/>
      <c r="AH321" s="87"/>
      <c r="AI321" s="97"/>
      <c r="AJ321" s="45"/>
      <c r="AK321" s="45"/>
      <c r="AL321" s="45"/>
      <c r="AM321" s="45"/>
      <c r="AN321" s="45"/>
      <c r="AO321" s="79"/>
      <c r="AP321" s="156"/>
      <c r="AQ321" s="156"/>
      <c r="AR321" s="90"/>
      <c r="AS321" s="45"/>
      <c r="AT321" s="98"/>
      <c r="AU321" s="98"/>
      <c r="AV321" s="91"/>
      <c r="AW321" s="91"/>
      <c r="AX321" s="155"/>
      <c r="AY321" s="155"/>
      <c r="AZ321" s="152"/>
      <c r="BA321" s="152"/>
      <c r="BB321" s="152"/>
      <c r="BC321" s="152"/>
      <c r="BD321" s="152"/>
      <c r="BE321" s="152"/>
      <c r="BF321" s="152"/>
      <c r="BG321" s="152"/>
      <c r="BH321" s="152"/>
      <c r="BI321" s="152"/>
      <c r="BJ321" s="152"/>
      <c r="BK321" s="152"/>
      <c r="BL321" s="152"/>
      <c r="BM321" s="152"/>
      <c r="BN321" s="152"/>
      <c r="BO321" s="152"/>
      <c r="BP321" s="152"/>
      <c r="BQ321" s="152"/>
      <c r="BR321" s="152"/>
      <c r="BS321" s="152"/>
      <c r="BT321" s="152"/>
      <c r="BU321" s="152"/>
      <c r="BV321" s="152"/>
      <c r="BW321" s="152"/>
      <c r="BX321" s="152"/>
      <c r="BY321" s="152"/>
      <c r="BZ321" s="152"/>
      <c r="CA321" s="152"/>
      <c r="CB321" s="152"/>
      <c r="CC321" s="152"/>
      <c r="CD321" s="152"/>
      <c r="CE321" s="152"/>
      <c r="CF321" s="152"/>
    </row>
    <row r="322" spans="1:84" ht="25.5" customHeight="1" x14ac:dyDescent="0.25">
      <c r="A322" s="45"/>
      <c r="B322" s="45"/>
      <c r="C322" s="45"/>
      <c r="D322" s="45"/>
      <c r="E322" s="47"/>
      <c r="F322" s="154"/>
      <c r="G322" s="45"/>
      <c r="H322" s="126"/>
      <c r="I322" s="126"/>
      <c r="J322" s="79"/>
      <c r="K322" s="45"/>
      <c r="L322" s="126"/>
      <c r="M322" s="91"/>
      <c r="N322" s="91"/>
      <c r="O322" s="91"/>
      <c r="P322" s="99"/>
      <c r="Q322" s="100"/>
      <c r="R322" s="79"/>
      <c r="S322" s="79"/>
      <c r="T322" s="79"/>
      <c r="U322" s="79"/>
      <c r="V322" s="79"/>
      <c r="W322" s="99"/>
      <c r="X322" s="99"/>
      <c r="Y322" s="99"/>
      <c r="Z322" s="98"/>
      <c r="AA322" s="98"/>
      <c r="AB322" s="86"/>
      <c r="AC322" s="96"/>
      <c r="AD322" s="86"/>
      <c r="AE322" s="96"/>
      <c r="AF322" s="96"/>
      <c r="AG322" s="87"/>
      <c r="AH322" s="87"/>
      <c r="AI322" s="97"/>
      <c r="AJ322" s="45"/>
      <c r="AK322" s="45"/>
      <c r="AL322" s="45"/>
      <c r="AM322" s="45"/>
      <c r="AN322" s="45"/>
      <c r="AO322" s="79"/>
      <c r="AP322" s="156"/>
      <c r="AQ322" s="156"/>
      <c r="AR322" s="90"/>
      <c r="AS322" s="45"/>
      <c r="AT322" s="98"/>
      <c r="AU322" s="98"/>
      <c r="AV322" s="91"/>
      <c r="AW322" s="91"/>
      <c r="AX322" s="155"/>
      <c r="AY322" s="155"/>
      <c r="AZ322" s="152"/>
      <c r="BA322" s="152"/>
      <c r="BB322" s="152"/>
      <c r="BC322" s="152"/>
      <c r="BD322" s="152"/>
      <c r="BE322" s="152"/>
      <c r="BF322" s="152"/>
      <c r="BG322" s="152"/>
      <c r="BH322" s="152"/>
      <c r="BI322" s="152"/>
      <c r="BJ322" s="152"/>
      <c r="BK322" s="152"/>
      <c r="BL322" s="152"/>
      <c r="BM322" s="152"/>
      <c r="BN322" s="152"/>
      <c r="BO322" s="152"/>
      <c r="BP322" s="152"/>
      <c r="BQ322" s="152"/>
      <c r="BR322" s="152"/>
      <c r="BS322" s="152"/>
      <c r="BT322" s="152"/>
      <c r="BU322" s="152"/>
      <c r="BV322" s="152"/>
      <c r="BW322" s="152"/>
      <c r="BX322" s="152"/>
      <c r="BY322" s="152"/>
      <c r="BZ322" s="152"/>
      <c r="CA322" s="152"/>
      <c r="CB322" s="152"/>
      <c r="CC322" s="152"/>
      <c r="CD322" s="152"/>
      <c r="CE322" s="152"/>
      <c r="CF322" s="152"/>
    </row>
    <row r="323" spans="1:84" ht="25.5" customHeight="1" x14ac:dyDescent="0.25">
      <c r="A323" s="45"/>
      <c r="B323" s="45"/>
      <c r="C323" s="45"/>
      <c r="D323" s="45"/>
      <c r="E323" s="47"/>
      <c r="F323" s="154"/>
      <c r="G323" s="45"/>
      <c r="H323" s="126"/>
      <c r="I323" s="126"/>
      <c r="J323" s="79"/>
      <c r="K323" s="45"/>
      <c r="L323" s="126"/>
      <c r="M323" s="91"/>
      <c r="N323" s="91"/>
      <c r="O323" s="91"/>
      <c r="P323" s="99"/>
      <c r="Q323" s="100"/>
      <c r="R323" s="79"/>
      <c r="S323" s="79"/>
      <c r="T323" s="79"/>
      <c r="U323" s="79"/>
      <c r="V323" s="79"/>
      <c r="W323" s="99"/>
      <c r="X323" s="99"/>
      <c r="Y323" s="99"/>
      <c r="Z323" s="98"/>
      <c r="AA323" s="98"/>
      <c r="AB323" s="86"/>
      <c r="AC323" s="96"/>
      <c r="AD323" s="86"/>
      <c r="AE323" s="96"/>
      <c r="AF323" s="96"/>
      <c r="AG323" s="87"/>
      <c r="AH323" s="87"/>
      <c r="AI323" s="97"/>
      <c r="AJ323" s="45"/>
      <c r="AK323" s="45"/>
      <c r="AL323" s="45"/>
      <c r="AM323" s="45"/>
      <c r="AN323" s="45"/>
      <c r="AO323" s="79"/>
      <c r="AP323" s="156"/>
      <c r="AQ323" s="156"/>
      <c r="AR323" s="90"/>
      <c r="AS323" s="45"/>
      <c r="AT323" s="98"/>
      <c r="AU323" s="98"/>
      <c r="AV323" s="91"/>
      <c r="AW323" s="91"/>
      <c r="AX323" s="155"/>
      <c r="AY323" s="155"/>
      <c r="AZ323" s="152"/>
      <c r="BA323" s="152"/>
      <c r="BB323" s="152"/>
      <c r="BC323" s="152"/>
      <c r="BD323" s="152"/>
      <c r="BE323" s="152"/>
      <c r="BF323" s="152"/>
      <c r="BG323" s="152"/>
      <c r="BH323" s="152"/>
      <c r="BI323" s="152"/>
      <c r="BJ323" s="152"/>
      <c r="BK323" s="152"/>
      <c r="BL323" s="152"/>
      <c r="BM323" s="152"/>
      <c r="BN323" s="152"/>
      <c r="BO323" s="152"/>
      <c r="BP323" s="152"/>
      <c r="BQ323" s="152"/>
      <c r="BR323" s="152"/>
      <c r="BS323" s="152"/>
      <c r="BT323" s="152"/>
      <c r="BU323" s="152"/>
      <c r="BV323" s="152"/>
      <c r="BW323" s="152"/>
      <c r="BX323" s="152"/>
      <c r="BY323" s="152"/>
      <c r="BZ323" s="152"/>
      <c r="CA323" s="152"/>
      <c r="CB323" s="152"/>
      <c r="CC323" s="152"/>
      <c r="CD323" s="152"/>
      <c r="CE323" s="152"/>
      <c r="CF323" s="152"/>
    </row>
    <row r="324" spans="1:84" ht="25.5" customHeight="1" x14ac:dyDescent="0.25">
      <c r="A324" s="45"/>
      <c r="B324" s="45"/>
      <c r="C324" s="45"/>
      <c r="D324" s="45"/>
      <c r="E324" s="47"/>
      <c r="F324" s="154"/>
      <c r="G324" s="45"/>
      <c r="H324" s="126"/>
      <c r="I324" s="126"/>
      <c r="J324" s="79"/>
      <c r="K324" s="45"/>
      <c r="L324" s="126"/>
      <c r="M324" s="91"/>
      <c r="N324" s="91"/>
      <c r="O324" s="91"/>
      <c r="P324" s="99"/>
      <c r="Q324" s="100"/>
      <c r="R324" s="79"/>
      <c r="S324" s="79"/>
      <c r="T324" s="79"/>
      <c r="U324" s="79"/>
      <c r="V324" s="79"/>
      <c r="W324" s="99"/>
      <c r="X324" s="99"/>
      <c r="Y324" s="99"/>
      <c r="Z324" s="98"/>
      <c r="AA324" s="98"/>
      <c r="AB324" s="86"/>
      <c r="AC324" s="96"/>
      <c r="AD324" s="86"/>
      <c r="AE324" s="96"/>
      <c r="AF324" s="96"/>
      <c r="AG324" s="87"/>
      <c r="AH324" s="87"/>
      <c r="AI324" s="97"/>
      <c r="AJ324" s="45"/>
      <c r="AK324" s="45"/>
      <c r="AL324" s="45"/>
      <c r="AM324" s="45"/>
      <c r="AN324" s="45"/>
      <c r="AO324" s="79"/>
      <c r="AP324" s="156"/>
      <c r="AQ324" s="156"/>
      <c r="AR324" s="90"/>
      <c r="AS324" s="45"/>
      <c r="AT324" s="98"/>
      <c r="AU324" s="98"/>
      <c r="AV324" s="91"/>
      <c r="AW324" s="91"/>
      <c r="AX324" s="155"/>
      <c r="AY324" s="155"/>
      <c r="AZ324" s="152"/>
      <c r="BA324" s="152"/>
      <c r="BB324" s="152"/>
      <c r="BC324" s="152"/>
      <c r="BD324" s="152"/>
      <c r="BE324" s="152"/>
      <c r="BF324" s="152"/>
      <c r="BG324" s="152"/>
      <c r="BH324" s="152"/>
      <c r="BI324" s="152"/>
      <c r="BJ324" s="152"/>
      <c r="BK324" s="152"/>
      <c r="BL324" s="152"/>
      <c r="BM324" s="152"/>
      <c r="BN324" s="152"/>
      <c r="BO324" s="152"/>
      <c r="BP324" s="152"/>
      <c r="BQ324" s="152"/>
      <c r="BR324" s="152"/>
      <c r="BS324" s="152"/>
      <c r="BT324" s="152"/>
      <c r="BU324" s="152"/>
      <c r="BV324" s="152"/>
      <c r="BW324" s="152"/>
      <c r="BX324" s="152"/>
      <c r="BY324" s="152"/>
      <c r="BZ324" s="152"/>
      <c r="CA324" s="152"/>
      <c r="CB324" s="152"/>
      <c r="CC324" s="152"/>
      <c r="CD324" s="152"/>
      <c r="CE324" s="152"/>
      <c r="CF324" s="152"/>
    </row>
    <row r="325" spans="1:84" ht="25.5" customHeight="1" x14ac:dyDescent="0.25">
      <c r="A325" s="45"/>
      <c r="B325" s="45"/>
      <c r="C325" s="45"/>
      <c r="D325" s="45"/>
      <c r="E325" s="47"/>
      <c r="F325" s="154"/>
      <c r="G325" s="45"/>
      <c r="H325" s="126"/>
      <c r="I325" s="126"/>
      <c r="J325" s="79"/>
      <c r="K325" s="45"/>
      <c r="L325" s="126"/>
      <c r="M325" s="91"/>
      <c r="N325" s="91"/>
      <c r="O325" s="91"/>
      <c r="P325" s="99"/>
      <c r="Q325" s="100"/>
      <c r="R325" s="79"/>
      <c r="S325" s="79"/>
      <c r="T325" s="79"/>
      <c r="U325" s="79"/>
      <c r="V325" s="79"/>
      <c r="W325" s="99"/>
      <c r="X325" s="99"/>
      <c r="Y325" s="99"/>
      <c r="Z325" s="98"/>
      <c r="AA325" s="98"/>
      <c r="AB325" s="86"/>
      <c r="AC325" s="96"/>
      <c r="AD325" s="86"/>
      <c r="AE325" s="96"/>
      <c r="AF325" s="96"/>
      <c r="AG325" s="87"/>
      <c r="AH325" s="87"/>
      <c r="AI325" s="97"/>
      <c r="AJ325" s="45"/>
      <c r="AK325" s="45"/>
      <c r="AL325" s="45"/>
      <c r="AM325" s="45"/>
      <c r="AN325" s="45"/>
      <c r="AO325" s="79"/>
      <c r="AP325" s="156"/>
      <c r="AQ325" s="156"/>
      <c r="AR325" s="90"/>
      <c r="AS325" s="45"/>
      <c r="AT325" s="98"/>
      <c r="AU325" s="98"/>
      <c r="AV325" s="91"/>
      <c r="AW325" s="91"/>
      <c r="AX325" s="155"/>
      <c r="AY325" s="155"/>
      <c r="AZ325" s="152"/>
      <c r="BA325" s="152"/>
      <c r="BB325" s="152"/>
      <c r="BC325" s="152"/>
      <c r="BD325" s="152"/>
      <c r="BE325" s="152"/>
      <c r="BF325" s="152"/>
      <c r="BG325" s="152"/>
      <c r="BH325" s="152"/>
      <c r="BI325" s="152"/>
      <c r="BJ325" s="152"/>
      <c r="BK325" s="152"/>
      <c r="BL325" s="152"/>
      <c r="BM325" s="152"/>
      <c r="BN325" s="152"/>
      <c r="BO325" s="152"/>
      <c r="BP325" s="152"/>
      <c r="BQ325" s="152"/>
      <c r="BR325" s="152"/>
      <c r="BS325" s="152"/>
      <c r="BT325" s="152"/>
      <c r="BU325" s="152"/>
      <c r="BV325" s="152"/>
      <c r="BW325" s="152"/>
      <c r="BX325" s="152"/>
      <c r="BY325" s="152"/>
      <c r="BZ325" s="152"/>
      <c r="CA325" s="152"/>
      <c r="CB325" s="152"/>
      <c r="CC325" s="152"/>
      <c r="CD325" s="152"/>
      <c r="CE325" s="152"/>
      <c r="CF325" s="152"/>
    </row>
    <row r="326" spans="1:84" ht="25.5" customHeight="1" x14ac:dyDescent="0.25">
      <c r="A326" s="45"/>
      <c r="B326" s="45"/>
      <c r="C326" s="45"/>
      <c r="D326" s="45"/>
      <c r="E326" s="47"/>
      <c r="F326" s="154"/>
      <c r="G326" s="45"/>
      <c r="H326" s="126"/>
      <c r="I326" s="126"/>
      <c r="J326" s="79"/>
      <c r="K326" s="45"/>
      <c r="L326" s="126"/>
      <c r="M326" s="91"/>
      <c r="N326" s="91"/>
      <c r="O326" s="91"/>
      <c r="P326" s="99"/>
      <c r="Q326" s="100"/>
      <c r="R326" s="79"/>
      <c r="S326" s="79"/>
      <c r="T326" s="79"/>
      <c r="U326" s="79"/>
      <c r="V326" s="79"/>
      <c r="W326" s="99"/>
      <c r="X326" s="99"/>
      <c r="Y326" s="99"/>
      <c r="Z326" s="98"/>
      <c r="AA326" s="98"/>
      <c r="AB326" s="86"/>
      <c r="AC326" s="96"/>
      <c r="AD326" s="86"/>
      <c r="AE326" s="96"/>
      <c r="AF326" s="96"/>
      <c r="AG326" s="87"/>
      <c r="AH326" s="87"/>
      <c r="AI326" s="97"/>
      <c r="AJ326" s="45"/>
      <c r="AK326" s="45"/>
      <c r="AL326" s="45"/>
      <c r="AM326" s="45"/>
      <c r="AN326" s="45"/>
      <c r="AO326" s="79"/>
      <c r="AP326" s="156"/>
      <c r="AQ326" s="156"/>
      <c r="AR326" s="90"/>
      <c r="AS326" s="45"/>
      <c r="AT326" s="98"/>
      <c r="AU326" s="98"/>
      <c r="AV326" s="91"/>
      <c r="AW326" s="91"/>
      <c r="AX326" s="155"/>
      <c r="AY326" s="155"/>
      <c r="AZ326" s="152"/>
      <c r="BA326" s="152"/>
      <c r="BB326" s="152"/>
      <c r="BC326" s="152"/>
      <c r="BD326" s="152"/>
      <c r="BE326" s="152"/>
      <c r="BF326" s="152"/>
      <c r="BG326" s="152"/>
      <c r="BH326" s="152"/>
      <c r="BI326" s="152"/>
      <c r="BJ326" s="152"/>
      <c r="BK326" s="152"/>
      <c r="BL326" s="152"/>
      <c r="BM326" s="152"/>
      <c r="BN326" s="152"/>
      <c r="BO326" s="152"/>
      <c r="BP326" s="152"/>
      <c r="BQ326" s="152"/>
      <c r="BR326" s="152"/>
      <c r="BS326" s="152"/>
      <c r="BT326" s="152"/>
      <c r="BU326" s="152"/>
      <c r="BV326" s="152"/>
      <c r="BW326" s="152"/>
      <c r="BX326" s="152"/>
      <c r="BY326" s="152"/>
      <c r="BZ326" s="152"/>
      <c r="CA326" s="152"/>
      <c r="CB326" s="152"/>
      <c r="CC326" s="152"/>
      <c r="CD326" s="152"/>
      <c r="CE326" s="152"/>
      <c r="CF326" s="152"/>
    </row>
    <row r="327" spans="1:84" ht="25.5" customHeight="1" x14ac:dyDescent="0.25">
      <c r="A327" s="45"/>
      <c r="B327" s="45"/>
      <c r="C327" s="45"/>
      <c r="D327" s="45"/>
      <c r="E327" s="47"/>
      <c r="F327" s="154"/>
      <c r="G327" s="45"/>
      <c r="H327" s="126"/>
      <c r="I327" s="126"/>
      <c r="J327" s="79"/>
      <c r="K327" s="45"/>
      <c r="L327" s="126"/>
      <c r="M327" s="91"/>
      <c r="N327" s="91"/>
      <c r="O327" s="91"/>
      <c r="P327" s="99"/>
      <c r="Q327" s="100"/>
      <c r="R327" s="79"/>
      <c r="S327" s="79"/>
      <c r="T327" s="79"/>
      <c r="U327" s="79"/>
      <c r="V327" s="79"/>
      <c r="W327" s="99"/>
      <c r="X327" s="99"/>
      <c r="Y327" s="99"/>
      <c r="Z327" s="98"/>
      <c r="AA327" s="98"/>
      <c r="AB327" s="86"/>
      <c r="AC327" s="96"/>
      <c r="AD327" s="86"/>
      <c r="AE327" s="96"/>
      <c r="AF327" s="96"/>
      <c r="AG327" s="87"/>
      <c r="AH327" s="87"/>
      <c r="AI327" s="97"/>
      <c r="AJ327" s="45"/>
      <c r="AK327" s="45"/>
      <c r="AL327" s="45"/>
      <c r="AM327" s="45"/>
      <c r="AN327" s="45"/>
      <c r="AO327" s="79"/>
      <c r="AP327" s="156"/>
      <c r="AQ327" s="156"/>
      <c r="AR327" s="90"/>
      <c r="AS327" s="45"/>
      <c r="AT327" s="98"/>
      <c r="AU327" s="98"/>
      <c r="AV327" s="91"/>
      <c r="AW327" s="91"/>
      <c r="AX327" s="155"/>
      <c r="AY327" s="155"/>
      <c r="AZ327" s="152"/>
      <c r="BA327" s="152"/>
      <c r="BB327" s="152"/>
      <c r="BC327" s="152"/>
      <c r="BD327" s="152"/>
      <c r="BE327" s="152"/>
      <c r="BF327" s="152"/>
      <c r="BG327" s="152"/>
      <c r="BH327" s="152"/>
      <c r="BI327" s="152"/>
      <c r="BJ327" s="152"/>
      <c r="BK327" s="152"/>
      <c r="BL327" s="152"/>
      <c r="BM327" s="152"/>
      <c r="BN327" s="152"/>
      <c r="BO327" s="152"/>
      <c r="BP327" s="152"/>
      <c r="BQ327" s="152"/>
      <c r="BR327" s="152"/>
      <c r="BS327" s="152"/>
      <c r="BT327" s="152"/>
      <c r="BU327" s="152"/>
      <c r="BV327" s="152"/>
      <c r="BW327" s="152"/>
      <c r="BX327" s="152"/>
      <c r="BY327" s="152"/>
      <c r="BZ327" s="152"/>
      <c r="CA327" s="152"/>
      <c r="CB327" s="152"/>
      <c r="CC327" s="152"/>
      <c r="CD327" s="152"/>
      <c r="CE327" s="152"/>
      <c r="CF327" s="152"/>
    </row>
    <row r="328" spans="1:84" ht="25.5" customHeight="1" x14ac:dyDescent="0.25">
      <c r="A328" s="45"/>
      <c r="B328" s="45"/>
      <c r="C328" s="45"/>
      <c r="D328" s="45"/>
      <c r="E328" s="47"/>
      <c r="F328" s="154"/>
      <c r="G328" s="45"/>
      <c r="H328" s="126"/>
      <c r="I328" s="126"/>
      <c r="J328" s="79"/>
      <c r="K328" s="45"/>
      <c r="L328" s="126"/>
      <c r="M328" s="91"/>
      <c r="N328" s="91"/>
      <c r="O328" s="91"/>
      <c r="P328" s="99"/>
      <c r="Q328" s="100"/>
      <c r="R328" s="79"/>
      <c r="S328" s="79"/>
      <c r="T328" s="79"/>
      <c r="U328" s="79"/>
      <c r="V328" s="79"/>
      <c r="W328" s="99"/>
      <c r="X328" s="99"/>
      <c r="Y328" s="99"/>
      <c r="Z328" s="98"/>
      <c r="AA328" s="98"/>
      <c r="AB328" s="86"/>
      <c r="AC328" s="96"/>
      <c r="AD328" s="86"/>
      <c r="AE328" s="96"/>
      <c r="AF328" s="96"/>
      <c r="AG328" s="87"/>
      <c r="AH328" s="87"/>
      <c r="AI328" s="97"/>
      <c r="AJ328" s="45"/>
      <c r="AK328" s="45"/>
      <c r="AL328" s="45"/>
      <c r="AM328" s="45"/>
      <c r="AN328" s="45"/>
      <c r="AO328" s="79"/>
      <c r="AP328" s="156"/>
      <c r="AQ328" s="156"/>
      <c r="AR328" s="90"/>
      <c r="AS328" s="45"/>
      <c r="AT328" s="98"/>
      <c r="AU328" s="98"/>
      <c r="AV328" s="91"/>
      <c r="AW328" s="91"/>
      <c r="AX328" s="155"/>
      <c r="AY328" s="155"/>
      <c r="AZ328" s="152"/>
      <c r="BA328" s="152"/>
      <c r="BB328" s="152"/>
      <c r="BC328" s="152"/>
      <c r="BD328" s="152"/>
      <c r="BE328" s="152"/>
      <c r="BF328" s="152"/>
      <c r="BG328" s="152"/>
      <c r="BH328" s="152"/>
      <c r="BI328" s="152"/>
      <c r="BJ328" s="152"/>
      <c r="BK328" s="152"/>
      <c r="BL328" s="152"/>
      <c r="BM328" s="152"/>
      <c r="BN328" s="152"/>
      <c r="BO328" s="152"/>
      <c r="BP328" s="152"/>
      <c r="BQ328" s="152"/>
      <c r="BR328" s="152"/>
      <c r="BS328" s="152"/>
      <c r="BT328" s="152"/>
      <c r="BU328" s="152"/>
      <c r="BV328" s="152"/>
      <c r="BW328" s="152"/>
      <c r="BX328" s="152"/>
      <c r="BY328" s="152"/>
      <c r="BZ328" s="152"/>
      <c r="CA328" s="152"/>
      <c r="CB328" s="152"/>
      <c r="CC328" s="152"/>
      <c r="CD328" s="152"/>
      <c r="CE328" s="152"/>
      <c r="CF328" s="152"/>
    </row>
    <row r="329" spans="1:84" ht="25.5" customHeight="1" x14ac:dyDescent="0.25">
      <c r="A329" s="45"/>
      <c r="B329" s="45"/>
      <c r="C329" s="45"/>
      <c r="D329" s="45"/>
      <c r="E329" s="47"/>
      <c r="F329" s="154"/>
      <c r="G329" s="45"/>
      <c r="H329" s="126"/>
      <c r="I329" s="126"/>
      <c r="J329" s="79"/>
      <c r="K329" s="45"/>
      <c r="L329" s="126"/>
      <c r="M329" s="91"/>
      <c r="N329" s="91"/>
      <c r="O329" s="91"/>
      <c r="P329" s="99"/>
      <c r="Q329" s="100"/>
      <c r="R329" s="79"/>
      <c r="S329" s="79"/>
      <c r="T329" s="79"/>
      <c r="U329" s="79"/>
      <c r="V329" s="79"/>
      <c r="W329" s="99"/>
      <c r="X329" s="99"/>
      <c r="Y329" s="99"/>
      <c r="Z329" s="98"/>
      <c r="AA329" s="98"/>
      <c r="AB329" s="86"/>
      <c r="AC329" s="96"/>
      <c r="AD329" s="86"/>
      <c r="AE329" s="96"/>
      <c r="AF329" s="96"/>
      <c r="AG329" s="87"/>
      <c r="AH329" s="87"/>
      <c r="AI329" s="97"/>
      <c r="AJ329" s="45"/>
      <c r="AK329" s="45"/>
      <c r="AL329" s="45"/>
      <c r="AM329" s="45"/>
      <c r="AN329" s="45"/>
      <c r="AO329" s="79"/>
      <c r="AP329" s="156"/>
      <c r="AQ329" s="156"/>
      <c r="AR329" s="90"/>
      <c r="AS329" s="45"/>
      <c r="AT329" s="98"/>
      <c r="AU329" s="98"/>
      <c r="AV329" s="91"/>
      <c r="AW329" s="91"/>
      <c r="AX329" s="155"/>
      <c r="AY329" s="155"/>
      <c r="AZ329" s="152"/>
      <c r="BA329" s="152"/>
      <c r="BB329" s="152"/>
      <c r="BC329" s="152"/>
      <c r="BD329" s="152"/>
      <c r="BE329" s="152"/>
      <c r="BF329" s="152"/>
      <c r="BG329" s="152"/>
      <c r="BH329" s="152"/>
      <c r="BI329" s="152"/>
      <c r="BJ329" s="152"/>
      <c r="BK329" s="152"/>
      <c r="BL329" s="152"/>
      <c r="BM329" s="152"/>
      <c r="BN329" s="152"/>
      <c r="BO329" s="152"/>
      <c r="BP329" s="152"/>
      <c r="BQ329" s="152"/>
      <c r="BR329" s="152"/>
      <c r="BS329" s="152"/>
      <c r="BT329" s="152"/>
      <c r="BU329" s="152"/>
      <c r="BV329" s="152"/>
      <c r="BW329" s="152"/>
      <c r="BX329" s="152"/>
      <c r="BY329" s="152"/>
      <c r="BZ329" s="152"/>
      <c r="CA329" s="152"/>
      <c r="CB329" s="152"/>
      <c r="CC329" s="152"/>
      <c r="CD329" s="152"/>
      <c r="CE329" s="152"/>
      <c r="CF329" s="152"/>
    </row>
    <row r="330" spans="1:84" ht="25.5" customHeight="1" x14ac:dyDescent="0.25">
      <c r="A330" s="45"/>
      <c r="B330" s="45"/>
      <c r="C330" s="45"/>
      <c r="D330" s="45"/>
      <c r="E330" s="47"/>
      <c r="F330" s="154"/>
      <c r="G330" s="45"/>
      <c r="H330" s="126"/>
      <c r="I330" s="126"/>
      <c r="J330" s="79"/>
      <c r="K330" s="45"/>
      <c r="L330" s="126"/>
      <c r="M330" s="91"/>
      <c r="N330" s="91"/>
      <c r="O330" s="91"/>
      <c r="P330" s="99"/>
      <c r="Q330" s="100"/>
      <c r="R330" s="79"/>
      <c r="S330" s="79"/>
      <c r="T330" s="79"/>
      <c r="U330" s="79"/>
      <c r="V330" s="79"/>
      <c r="W330" s="99"/>
      <c r="X330" s="99"/>
      <c r="Y330" s="99"/>
      <c r="Z330" s="98"/>
      <c r="AA330" s="98"/>
      <c r="AB330" s="86"/>
      <c r="AC330" s="96"/>
      <c r="AD330" s="86"/>
      <c r="AE330" s="96"/>
      <c r="AF330" s="96"/>
      <c r="AG330" s="87"/>
      <c r="AH330" s="87"/>
      <c r="AI330" s="97"/>
      <c r="AJ330" s="45"/>
      <c r="AK330" s="45"/>
      <c r="AL330" s="45"/>
      <c r="AM330" s="45"/>
      <c r="AN330" s="45"/>
      <c r="AO330" s="79"/>
      <c r="AP330" s="156"/>
      <c r="AQ330" s="156"/>
      <c r="AR330" s="90"/>
      <c r="AS330" s="45"/>
      <c r="AT330" s="98"/>
      <c r="AU330" s="98"/>
      <c r="AV330" s="91"/>
      <c r="AW330" s="91"/>
      <c r="AX330" s="155"/>
      <c r="AY330" s="155"/>
      <c r="AZ330" s="152"/>
      <c r="BA330" s="152"/>
      <c r="BB330" s="152"/>
      <c r="BC330" s="152"/>
      <c r="BD330" s="152"/>
      <c r="BE330" s="152"/>
      <c r="BF330" s="152"/>
      <c r="BG330" s="152"/>
      <c r="BH330" s="152"/>
      <c r="BI330" s="152"/>
      <c r="BJ330" s="152"/>
      <c r="BK330" s="152"/>
      <c r="BL330" s="152"/>
      <c r="BM330" s="152"/>
      <c r="BN330" s="152"/>
      <c r="BO330" s="152"/>
      <c r="BP330" s="152"/>
      <c r="BQ330" s="152"/>
      <c r="BR330" s="152"/>
      <c r="BS330" s="152"/>
      <c r="BT330" s="152"/>
      <c r="BU330" s="152"/>
      <c r="BV330" s="152"/>
      <c r="BW330" s="152"/>
      <c r="BX330" s="152"/>
      <c r="BY330" s="152"/>
      <c r="BZ330" s="152"/>
      <c r="CA330" s="152"/>
      <c r="CB330" s="152"/>
      <c r="CC330" s="152"/>
      <c r="CD330" s="152"/>
      <c r="CE330" s="152"/>
      <c r="CF330" s="152"/>
    </row>
    <row r="331" spans="1:84" ht="25.5" customHeight="1" x14ac:dyDescent="0.25">
      <c r="A331" s="45"/>
      <c r="B331" s="45"/>
      <c r="C331" s="45"/>
      <c r="D331" s="45"/>
      <c r="E331" s="47"/>
      <c r="F331" s="154"/>
      <c r="G331" s="45"/>
      <c r="H331" s="126"/>
      <c r="I331" s="126"/>
      <c r="J331" s="79"/>
      <c r="K331" s="45"/>
      <c r="L331" s="126"/>
      <c r="M331" s="91"/>
      <c r="N331" s="91"/>
      <c r="O331" s="91"/>
      <c r="P331" s="99"/>
      <c r="Q331" s="100"/>
      <c r="R331" s="79"/>
      <c r="S331" s="79"/>
      <c r="T331" s="79"/>
      <c r="U331" s="79"/>
      <c r="V331" s="79"/>
      <c r="W331" s="99"/>
      <c r="X331" s="99"/>
      <c r="Y331" s="99"/>
      <c r="Z331" s="98"/>
      <c r="AA331" s="98"/>
      <c r="AB331" s="86"/>
      <c r="AC331" s="96"/>
      <c r="AD331" s="86"/>
      <c r="AE331" s="96"/>
      <c r="AF331" s="96"/>
      <c r="AG331" s="87"/>
      <c r="AH331" s="87"/>
      <c r="AI331" s="97"/>
      <c r="AJ331" s="45"/>
      <c r="AK331" s="45"/>
      <c r="AL331" s="45"/>
      <c r="AM331" s="45"/>
      <c r="AN331" s="45"/>
      <c r="AO331" s="79"/>
      <c r="AP331" s="156"/>
      <c r="AQ331" s="156"/>
      <c r="AR331" s="90"/>
      <c r="AS331" s="45"/>
      <c r="AT331" s="98"/>
      <c r="AU331" s="98"/>
      <c r="AV331" s="91"/>
      <c r="AW331" s="91"/>
      <c r="AX331" s="155"/>
      <c r="AY331" s="155"/>
      <c r="AZ331" s="152"/>
      <c r="BA331" s="152"/>
      <c r="BB331" s="152"/>
      <c r="BC331" s="152"/>
      <c r="BD331" s="152"/>
      <c r="BE331" s="152"/>
      <c r="BF331" s="152"/>
      <c r="BG331" s="152"/>
      <c r="BH331" s="152"/>
      <c r="BI331" s="152"/>
      <c r="BJ331" s="152"/>
      <c r="BK331" s="152"/>
      <c r="BL331" s="152"/>
      <c r="BM331" s="152"/>
      <c r="BN331" s="152"/>
      <c r="BO331" s="152"/>
      <c r="BP331" s="152"/>
      <c r="BQ331" s="152"/>
      <c r="BR331" s="152"/>
      <c r="BS331" s="152"/>
      <c r="BT331" s="152"/>
      <c r="BU331" s="152"/>
      <c r="BV331" s="152"/>
      <c r="BW331" s="152"/>
      <c r="BX331" s="152"/>
      <c r="BY331" s="152"/>
      <c r="BZ331" s="152"/>
      <c r="CA331" s="152"/>
      <c r="CB331" s="152"/>
      <c r="CC331" s="152"/>
      <c r="CD331" s="152"/>
      <c r="CE331" s="152"/>
      <c r="CF331" s="152"/>
    </row>
    <row r="332" spans="1:84" ht="25.5" customHeight="1" x14ac:dyDescent="0.25">
      <c r="A332" s="45"/>
      <c r="B332" s="45"/>
      <c r="C332" s="45"/>
      <c r="D332" s="45"/>
      <c r="E332" s="47"/>
      <c r="F332" s="154"/>
      <c r="G332" s="45"/>
      <c r="H332" s="126"/>
      <c r="I332" s="126"/>
      <c r="J332" s="79"/>
      <c r="K332" s="45"/>
      <c r="L332" s="126"/>
      <c r="M332" s="91"/>
      <c r="N332" s="91"/>
      <c r="O332" s="91"/>
      <c r="P332" s="99"/>
      <c r="Q332" s="100"/>
      <c r="R332" s="79"/>
      <c r="S332" s="79"/>
      <c r="T332" s="79"/>
      <c r="U332" s="79"/>
      <c r="V332" s="79"/>
      <c r="W332" s="99"/>
      <c r="X332" s="99"/>
      <c r="Y332" s="99"/>
      <c r="Z332" s="98"/>
      <c r="AA332" s="98"/>
      <c r="AB332" s="86"/>
      <c r="AC332" s="96"/>
      <c r="AD332" s="86"/>
      <c r="AE332" s="96"/>
      <c r="AF332" s="96"/>
      <c r="AG332" s="87"/>
      <c r="AH332" s="87"/>
      <c r="AI332" s="97"/>
      <c r="AJ332" s="45"/>
      <c r="AK332" s="45"/>
      <c r="AL332" s="45"/>
      <c r="AM332" s="45"/>
      <c r="AN332" s="45"/>
      <c r="AO332" s="79"/>
      <c r="AP332" s="156"/>
      <c r="AQ332" s="156"/>
      <c r="AR332" s="90"/>
      <c r="AS332" s="45"/>
      <c r="AT332" s="98"/>
      <c r="AU332" s="98"/>
      <c r="AV332" s="91"/>
      <c r="AW332" s="91"/>
      <c r="AX332" s="155"/>
      <c r="AY332" s="155"/>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row>
    <row r="333" spans="1:84" ht="25.5" customHeight="1" x14ac:dyDescent="0.25">
      <c r="A333" s="45"/>
      <c r="B333" s="45"/>
      <c r="C333" s="45"/>
      <c r="D333" s="45"/>
      <c r="E333" s="47"/>
      <c r="F333" s="154"/>
      <c r="G333" s="45"/>
      <c r="H333" s="126"/>
      <c r="I333" s="126"/>
      <c r="J333" s="79"/>
      <c r="K333" s="45"/>
      <c r="L333" s="126"/>
      <c r="M333" s="91"/>
      <c r="N333" s="91"/>
      <c r="O333" s="91"/>
      <c r="P333" s="99"/>
      <c r="Q333" s="100"/>
      <c r="R333" s="79"/>
      <c r="S333" s="79"/>
      <c r="T333" s="79"/>
      <c r="U333" s="79"/>
      <c r="V333" s="79"/>
      <c r="W333" s="99"/>
      <c r="X333" s="99"/>
      <c r="Y333" s="99"/>
      <c r="Z333" s="98"/>
      <c r="AA333" s="98"/>
      <c r="AB333" s="86"/>
      <c r="AC333" s="96"/>
      <c r="AD333" s="86"/>
      <c r="AE333" s="96"/>
      <c r="AF333" s="96"/>
      <c r="AG333" s="87"/>
      <c r="AH333" s="87"/>
      <c r="AI333" s="97"/>
      <c r="AJ333" s="45"/>
      <c r="AK333" s="45"/>
      <c r="AL333" s="45"/>
      <c r="AM333" s="45"/>
      <c r="AN333" s="45"/>
      <c r="AO333" s="79"/>
      <c r="AP333" s="156"/>
      <c r="AQ333" s="156"/>
      <c r="AR333" s="90"/>
      <c r="AS333" s="45"/>
      <c r="AT333" s="98"/>
      <c r="AU333" s="98"/>
      <c r="AV333" s="91"/>
      <c r="AW333" s="91"/>
      <c r="AX333" s="155"/>
      <c r="AY333" s="155"/>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row>
    <row r="334" spans="1:84" ht="25.5" customHeight="1" x14ac:dyDescent="0.25">
      <c r="A334" s="45"/>
      <c r="B334" s="45"/>
      <c r="C334" s="45"/>
      <c r="D334" s="45"/>
      <c r="E334" s="47"/>
      <c r="F334" s="154"/>
      <c r="G334" s="45"/>
      <c r="H334" s="126"/>
      <c r="I334" s="126"/>
      <c r="J334" s="79"/>
      <c r="K334" s="45"/>
      <c r="L334" s="126"/>
      <c r="M334" s="91"/>
      <c r="N334" s="91"/>
      <c r="O334" s="91"/>
      <c r="P334" s="99"/>
      <c r="Q334" s="100"/>
      <c r="R334" s="79"/>
      <c r="S334" s="79"/>
      <c r="T334" s="79"/>
      <c r="U334" s="79"/>
      <c r="V334" s="79"/>
      <c r="W334" s="99"/>
      <c r="X334" s="99"/>
      <c r="Y334" s="99"/>
      <c r="Z334" s="98"/>
      <c r="AA334" s="98"/>
      <c r="AB334" s="86"/>
      <c r="AC334" s="96"/>
      <c r="AD334" s="86"/>
      <c r="AE334" s="96"/>
      <c r="AF334" s="96"/>
      <c r="AG334" s="87"/>
      <c r="AH334" s="87"/>
      <c r="AI334" s="97"/>
      <c r="AJ334" s="45"/>
      <c r="AK334" s="45"/>
      <c r="AL334" s="45"/>
      <c r="AM334" s="45"/>
      <c r="AN334" s="45"/>
      <c r="AO334" s="79"/>
      <c r="AP334" s="156"/>
      <c r="AQ334" s="156"/>
      <c r="AR334" s="90"/>
      <c r="AS334" s="45"/>
      <c r="AT334" s="98"/>
      <c r="AU334" s="98"/>
      <c r="AV334" s="91"/>
      <c r="AW334" s="91"/>
      <c r="AX334" s="155"/>
      <c r="AY334" s="155"/>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row>
    <row r="335" spans="1:84" ht="25.5" customHeight="1" x14ac:dyDescent="0.25">
      <c r="A335" s="45"/>
      <c r="B335" s="45"/>
      <c r="C335" s="45"/>
      <c r="D335" s="45"/>
      <c r="E335" s="47"/>
      <c r="F335" s="154"/>
      <c r="G335" s="45"/>
      <c r="H335" s="126"/>
      <c r="I335" s="126"/>
      <c r="J335" s="79"/>
      <c r="K335" s="45"/>
      <c r="L335" s="126"/>
      <c r="M335" s="91"/>
      <c r="N335" s="91"/>
      <c r="O335" s="91"/>
      <c r="P335" s="99"/>
      <c r="Q335" s="100"/>
      <c r="R335" s="79"/>
      <c r="S335" s="79"/>
      <c r="T335" s="79"/>
      <c r="U335" s="79"/>
      <c r="V335" s="79"/>
      <c r="W335" s="99"/>
      <c r="X335" s="99"/>
      <c r="Y335" s="99"/>
      <c r="Z335" s="98"/>
      <c r="AA335" s="98"/>
      <c r="AB335" s="86"/>
      <c r="AC335" s="96"/>
      <c r="AD335" s="86"/>
      <c r="AE335" s="96"/>
      <c r="AF335" s="96"/>
      <c r="AG335" s="87"/>
      <c r="AH335" s="87"/>
      <c r="AI335" s="97"/>
      <c r="AJ335" s="45"/>
      <c r="AK335" s="45"/>
      <c r="AL335" s="45"/>
      <c r="AM335" s="45"/>
      <c r="AN335" s="45"/>
      <c r="AO335" s="79"/>
      <c r="AP335" s="156"/>
      <c r="AQ335" s="156"/>
      <c r="AR335" s="90"/>
      <c r="AS335" s="45"/>
      <c r="AT335" s="98"/>
      <c r="AU335" s="98"/>
      <c r="AV335" s="91"/>
      <c r="AW335" s="91"/>
      <c r="AX335" s="155"/>
      <c r="AY335" s="155"/>
      <c r="AZ335" s="152"/>
      <c r="BA335" s="152"/>
      <c r="BB335" s="152"/>
      <c r="BC335" s="152"/>
      <c r="BD335" s="152"/>
      <c r="BE335" s="152"/>
      <c r="BF335" s="152"/>
      <c r="BG335" s="152"/>
      <c r="BH335" s="152"/>
      <c r="BI335" s="152"/>
      <c r="BJ335" s="152"/>
      <c r="BK335" s="152"/>
      <c r="BL335" s="152"/>
      <c r="BM335" s="152"/>
      <c r="BN335" s="152"/>
      <c r="BO335" s="152"/>
      <c r="BP335" s="152"/>
      <c r="BQ335" s="152"/>
      <c r="BR335" s="152"/>
      <c r="BS335" s="152"/>
      <c r="BT335" s="152"/>
      <c r="BU335" s="152"/>
      <c r="BV335" s="152"/>
      <c r="BW335" s="152"/>
      <c r="BX335" s="152"/>
      <c r="BY335" s="152"/>
      <c r="BZ335" s="152"/>
      <c r="CA335" s="152"/>
      <c r="CB335" s="152"/>
      <c r="CC335" s="152"/>
      <c r="CD335" s="152"/>
      <c r="CE335" s="152"/>
      <c r="CF335" s="152"/>
    </row>
    <row r="336" spans="1:84" ht="25.5" customHeight="1" x14ac:dyDescent="0.25">
      <c r="A336" s="45"/>
      <c r="B336" s="45"/>
      <c r="C336" s="45"/>
      <c r="D336" s="45"/>
      <c r="E336" s="47"/>
      <c r="F336" s="154"/>
      <c r="G336" s="45"/>
      <c r="H336" s="126"/>
      <c r="I336" s="126"/>
      <c r="J336" s="79"/>
      <c r="K336" s="45"/>
      <c r="L336" s="126"/>
      <c r="M336" s="91"/>
      <c r="N336" s="91"/>
      <c r="O336" s="91"/>
      <c r="P336" s="99"/>
      <c r="Q336" s="100"/>
      <c r="R336" s="79"/>
      <c r="S336" s="79"/>
      <c r="T336" s="79"/>
      <c r="U336" s="79"/>
      <c r="V336" s="79"/>
      <c r="W336" s="99"/>
      <c r="X336" s="99"/>
      <c r="Y336" s="99"/>
      <c r="Z336" s="98"/>
      <c r="AA336" s="98"/>
      <c r="AB336" s="86"/>
      <c r="AC336" s="96"/>
      <c r="AD336" s="86"/>
      <c r="AE336" s="96"/>
      <c r="AF336" s="96"/>
      <c r="AG336" s="87"/>
      <c r="AH336" s="87"/>
      <c r="AI336" s="97"/>
      <c r="AJ336" s="45"/>
      <c r="AK336" s="45"/>
      <c r="AL336" s="45"/>
      <c r="AM336" s="45"/>
      <c r="AN336" s="45"/>
      <c r="AO336" s="79"/>
      <c r="AP336" s="156"/>
      <c r="AQ336" s="156"/>
      <c r="AR336" s="90"/>
      <c r="AS336" s="45"/>
      <c r="AT336" s="98"/>
      <c r="AU336" s="98"/>
      <c r="AV336" s="91"/>
      <c r="AW336" s="91"/>
      <c r="AX336" s="155"/>
      <c r="AY336" s="155"/>
      <c r="AZ336" s="152"/>
      <c r="BA336" s="152"/>
      <c r="BB336" s="152"/>
      <c r="BC336" s="152"/>
      <c r="BD336" s="152"/>
      <c r="BE336" s="152"/>
      <c r="BF336" s="152"/>
      <c r="BG336" s="152"/>
      <c r="BH336" s="152"/>
      <c r="BI336" s="152"/>
      <c r="BJ336" s="152"/>
      <c r="BK336" s="152"/>
      <c r="BL336" s="152"/>
      <c r="BM336" s="152"/>
      <c r="BN336" s="152"/>
      <c r="BO336" s="152"/>
      <c r="BP336" s="152"/>
      <c r="BQ336" s="152"/>
      <c r="BR336" s="152"/>
      <c r="BS336" s="152"/>
      <c r="BT336" s="152"/>
      <c r="BU336" s="152"/>
      <c r="BV336" s="152"/>
      <c r="BW336" s="152"/>
      <c r="BX336" s="152"/>
      <c r="BY336" s="152"/>
      <c r="BZ336" s="152"/>
      <c r="CA336" s="152"/>
      <c r="CB336" s="152"/>
      <c r="CC336" s="152"/>
      <c r="CD336" s="152"/>
      <c r="CE336" s="152"/>
      <c r="CF336" s="152"/>
    </row>
    <row r="337" spans="1:84" ht="25.5" customHeight="1" x14ac:dyDescent="0.25">
      <c r="A337" s="45"/>
      <c r="B337" s="45"/>
      <c r="C337" s="45"/>
      <c r="D337" s="45"/>
      <c r="E337" s="47"/>
      <c r="F337" s="154"/>
      <c r="G337" s="45"/>
      <c r="H337" s="126"/>
      <c r="I337" s="126"/>
      <c r="J337" s="79"/>
      <c r="K337" s="45"/>
      <c r="L337" s="126"/>
      <c r="M337" s="91"/>
      <c r="N337" s="91"/>
      <c r="O337" s="91"/>
      <c r="P337" s="99"/>
      <c r="Q337" s="100"/>
      <c r="R337" s="79"/>
      <c r="S337" s="79"/>
      <c r="T337" s="79"/>
      <c r="U337" s="79"/>
      <c r="V337" s="79"/>
      <c r="W337" s="99"/>
      <c r="X337" s="99"/>
      <c r="Y337" s="99"/>
      <c r="Z337" s="98"/>
      <c r="AA337" s="98"/>
      <c r="AB337" s="86"/>
      <c r="AC337" s="96"/>
      <c r="AD337" s="86"/>
      <c r="AE337" s="96"/>
      <c r="AF337" s="96"/>
      <c r="AG337" s="87"/>
      <c r="AH337" s="87"/>
      <c r="AI337" s="97"/>
      <c r="AJ337" s="45"/>
      <c r="AK337" s="45"/>
      <c r="AL337" s="45"/>
      <c r="AM337" s="45"/>
      <c r="AN337" s="45"/>
      <c r="AO337" s="79"/>
      <c r="AP337" s="156"/>
      <c r="AQ337" s="156"/>
      <c r="AR337" s="90"/>
      <c r="AS337" s="45"/>
      <c r="AT337" s="98"/>
      <c r="AU337" s="98"/>
      <c r="AV337" s="91"/>
      <c r="AW337" s="91"/>
      <c r="AX337" s="155"/>
      <c r="AY337" s="155"/>
      <c r="AZ337" s="152"/>
      <c r="BA337" s="152"/>
      <c r="BB337" s="152"/>
      <c r="BC337" s="152"/>
      <c r="BD337" s="152"/>
      <c r="BE337" s="152"/>
      <c r="BF337" s="152"/>
      <c r="BG337" s="152"/>
      <c r="BH337" s="152"/>
      <c r="BI337" s="152"/>
      <c r="BJ337" s="152"/>
      <c r="BK337" s="152"/>
      <c r="BL337" s="152"/>
      <c r="BM337" s="152"/>
      <c r="BN337" s="152"/>
      <c r="BO337" s="152"/>
      <c r="BP337" s="152"/>
      <c r="BQ337" s="152"/>
      <c r="BR337" s="152"/>
      <c r="BS337" s="152"/>
      <c r="BT337" s="152"/>
      <c r="BU337" s="152"/>
      <c r="BV337" s="152"/>
      <c r="BW337" s="152"/>
      <c r="BX337" s="152"/>
      <c r="BY337" s="152"/>
      <c r="BZ337" s="152"/>
      <c r="CA337" s="152"/>
      <c r="CB337" s="152"/>
      <c r="CC337" s="152"/>
      <c r="CD337" s="152"/>
      <c r="CE337" s="152"/>
      <c r="CF337" s="152"/>
    </row>
    <row r="338" spans="1:84" ht="25.5" customHeight="1" x14ac:dyDescent="0.25">
      <c r="A338" s="45"/>
      <c r="B338" s="45"/>
      <c r="C338" s="45"/>
      <c r="D338" s="45"/>
      <c r="E338" s="47"/>
      <c r="F338" s="154"/>
      <c r="G338" s="45"/>
      <c r="H338" s="126"/>
      <c r="I338" s="126"/>
      <c r="J338" s="79"/>
      <c r="K338" s="45"/>
      <c r="L338" s="126"/>
      <c r="M338" s="91"/>
      <c r="N338" s="91"/>
      <c r="O338" s="91"/>
      <c r="P338" s="99"/>
      <c r="Q338" s="100"/>
      <c r="R338" s="79"/>
      <c r="S338" s="79"/>
      <c r="T338" s="79"/>
      <c r="U338" s="79"/>
      <c r="V338" s="79"/>
      <c r="W338" s="99"/>
      <c r="X338" s="99"/>
      <c r="Y338" s="99"/>
      <c r="Z338" s="98"/>
      <c r="AA338" s="98"/>
      <c r="AB338" s="86"/>
      <c r="AC338" s="96"/>
      <c r="AD338" s="86"/>
      <c r="AE338" s="96"/>
      <c r="AF338" s="96"/>
      <c r="AG338" s="87"/>
      <c r="AH338" s="87"/>
      <c r="AI338" s="97"/>
      <c r="AJ338" s="45"/>
      <c r="AK338" s="45"/>
      <c r="AL338" s="45"/>
      <c r="AM338" s="45"/>
      <c r="AN338" s="45"/>
      <c r="AO338" s="79"/>
      <c r="AP338" s="156"/>
      <c r="AQ338" s="156"/>
      <c r="AR338" s="90"/>
      <c r="AS338" s="45"/>
      <c r="AT338" s="98"/>
      <c r="AU338" s="98"/>
      <c r="AV338" s="91"/>
      <c r="AW338" s="91"/>
      <c r="AX338" s="155"/>
      <c r="AY338" s="155"/>
      <c r="AZ338" s="152"/>
      <c r="BA338" s="152"/>
      <c r="BB338" s="152"/>
      <c r="BC338" s="152"/>
      <c r="BD338" s="152"/>
      <c r="BE338" s="152"/>
      <c r="BF338" s="152"/>
      <c r="BG338" s="152"/>
      <c r="BH338" s="152"/>
      <c r="BI338" s="152"/>
      <c r="BJ338" s="152"/>
      <c r="BK338" s="152"/>
      <c r="BL338" s="152"/>
      <c r="BM338" s="152"/>
      <c r="BN338" s="152"/>
      <c r="BO338" s="152"/>
      <c r="BP338" s="152"/>
      <c r="BQ338" s="152"/>
      <c r="BR338" s="152"/>
      <c r="BS338" s="152"/>
      <c r="BT338" s="152"/>
      <c r="BU338" s="152"/>
      <c r="BV338" s="152"/>
      <c r="BW338" s="152"/>
      <c r="BX338" s="152"/>
      <c r="BY338" s="152"/>
      <c r="BZ338" s="152"/>
      <c r="CA338" s="152"/>
      <c r="CB338" s="152"/>
      <c r="CC338" s="152"/>
      <c r="CD338" s="152"/>
      <c r="CE338" s="152"/>
      <c r="CF338" s="152"/>
    </row>
    <row r="339" spans="1:84" ht="25.5" customHeight="1" x14ac:dyDescent="0.25">
      <c r="A339" s="45"/>
      <c r="B339" s="45"/>
      <c r="C339" s="45"/>
      <c r="D339" s="45"/>
      <c r="E339" s="47"/>
      <c r="F339" s="154"/>
      <c r="G339" s="45"/>
      <c r="H339" s="126"/>
      <c r="I339" s="126"/>
      <c r="J339" s="79"/>
      <c r="K339" s="45"/>
      <c r="L339" s="126"/>
      <c r="M339" s="91"/>
      <c r="N339" s="91"/>
      <c r="O339" s="91"/>
      <c r="P339" s="99"/>
      <c r="Q339" s="100"/>
      <c r="R339" s="79"/>
      <c r="S339" s="79"/>
      <c r="T339" s="79"/>
      <c r="U339" s="79"/>
      <c r="V339" s="79"/>
      <c r="W339" s="99"/>
      <c r="X339" s="99"/>
      <c r="Y339" s="99"/>
      <c r="Z339" s="98"/>
      <c r="AA339" s="98"/>
      <c r="AB339" s="86"/>
      <c r="AC339" s="96"/>
      <c r="AD339" s="86"/>
      <c r="AE339" s="96"/>
      <c r="AF339" s="96"/>
      <c r="AG339" s="87"/>
      <c r="AH339" s="87"/>
      <c r="AI339" s="97"/>
      <c r="AJ339" s="45"/>
      <c r="AK339" s="45"/>
      <c r="AL339" s="45"/>
      <c r="AM339" s="45"/>
      <c r="AN339" s="45"/>
      <c r="AO339" s="79"/>
      <c r="AP339" s="156"/>
      <c r="AQ339" s="156"/>
      <c r="AR339" s="90"/>
      <c r="AS339" s="45"/>
      <c r="AT339" s="98"/>
      <c r="AU339" s="98"/>
      <c r="AV339" s="91"/>
      <c r="AW339" s="91"/>
      <c r="AX339" s="155"/>
      <c r="AY339" s="155"/>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row>
    <row r="340" spans="1:84" ht="25.5" customHeight="1" x14ac:dyDescent="0.25">
      <c r="A340" s="45"/>
      <c r="B340" s="45"/>
      <c r="C340" s="45"/>
      <c r="D340" s="45"/>
      <c r="E340" s="47"/>
      <c r="F340" s="154"/>
      <c r="G340" s="45"/>
      <c r="H340" s="126"/>
      <c r="I340" s="126"/>
      <c r="J340" s="79"/>
      <c r="K340" s="45"/>
      <c r="L340" s="126"/>
      <c r="M340" s="91"/>
      <c r="N340" s="91"/>
      <c r="O340" s="91"/>
      <c r="P340" s="99"/>
      <c r="Q340" s="100"/>
      <c r="R340" s="79"/>
      <c r="S340" s="79"/>
      <c r="T340" s="79"/>
      <c r="U340" s="79"/>
      <c r="V340" s="79"/>
      <c r="W340" s="99"/>
      <c r="X340" s="99"/>
      <c r="Y340" s="99"/>
      <c r="Z340" s="98"/>
      <c r="AA340" s="98"/>
      <c r="AB340" s="86"/>
      <c r="AC340" s="96"/>
      <c r="AD340" s="86"/>
      <c r="AE340" s="96"/>
      <c r="AF340" s="96"/>
      <c r="AG340" s="87"/>
      <c r="AH340" s="87"/>
      <c r="AI340" s="97"/>
      <c r="AJ340" s="45"/>
      <c r="AK340" s="45"/>
      <c r="AL340" s="45"/>
      <c r="AM340" s="45"/>
      <c r="AN340" s="45"/>
      <c r="AO340" s="79"/>
      <c r="AP340" s="156"/>
      <c r="AQ340" s="156"/>
      <c r="AR340" s="90"/>
      <c r="AS340" s="45"/>
      <c r="AT340" s="98"/>
      <c r="AU340" s="98"/>
      <c r="AV340" s="91"/>
      <c r="AW340" s="91"/>
      <c r="AX340" s="155"/>
      <c r="AY340" s="155"/>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row>
    <row r="341" spans="1:84" ht="25.5" customHeight="1" x14ac:dyDescent="0.25">
      <c r="A341" s="45"/>
      <c r="B341" s="45"/>
      <c r="C341" s="45"/>
      <c r="D341" s="45"/>
      <c r="E341" s="47"/>
      <c r="F341" s="154"/>
      <c r="G341" s="45"/>
      <c r="H341" s="126"/>
      <c r="I341" s="126"/>
      <c r="J341" s="79"/>
      <c r="K341" s="45"/>
      <c r="L341" s="126"/>
      <c r="M341" s="91"/>
      <c r="N341" s="91"/>
      <c r="O341" s="91"/>
      <c r="P341" s="99"/>
      <c r="Q341" s="100"/>
      <c r="R341" s="79"/>
      <c r="S341" s="79"/>
      <c r="T341" s="79"/>
      <c r="U341" s="79"/>
      <c r="V341" s="79"/>
      <c r="W341" s="99"/>
      <c r="X341" s="99"/>
      <c r="Y341" s="99"/>
      <c r="Z341" s="98"/>
      <c r="AA341" s="98"/>
      <c r="AB341" s="86"/>
      <c r="AC341" s="96"/>
      <c r="AD341" s="86"/>
      <c r="AE341" s="96"/>
      <c r="AF341" s="96"/>
      <c r="AG341" s="87"/>
      <c r="AH341" s="87"/>
      <c r="AI341" s="97"/>
      <c r="AJ341" s="45"/>
      <c r="AK341" s="45"/>
      <c r="AL341" s="45"/>
      <c r="AM341" s="45"/>
      <c r="AN341" s="45"/>
      <c r="AO341" s="79"/>
      <c r="AP341" s="156"/>
      <c r="AQ341" s="156"/>
      <c r="AR341" s="90"/>
      <c r="AS341" s="45"/>
      <c r="AT341" s="98"/>
      <c r="AU341" s="98"/>
      <c r="AV341" s="91"/>
      <c r="AW341" s="91"/>
      <c r="AX341" s="155"/>
      <c r="AY341" s="155"/>
      <c r="AZ341" s="152"/>
      <c r="BA341" s="152"/>
      <c r="BB341" s="152"/>
      <c r="BC341" s="152"/>
      <c r="BD341" s="152"/>
      <c r="BE341" s="152"/>
      <c r="BF341" s="152"/>
      <c r="BG341" s="152"/>
      <c r="BH341" s="152"/>
      <c r="BI341" s="152"/>
      <c r="BJ341" s="152"/>
      <c r="BK341" s="152"/>
      <c r="BL341" s="152"/>
      <c r="BM341" s="152"/>
      <c r="BN341" s="152"/>
      <c r="BO341" s="152"/>
      <c r="BP341" s="152"/>
      <c r="BQ341" s="152"/>
      <c r="BR341" s="152"/>
      <c r="BS341" s="152"/>
      <c r="BT341" s="152"/>
      <c r="BU341" s="152"/>
      <c r="BV341" s="152"/>
      <c r="BW341" s="152"/>
      <c r="BX341" s="152"/>
      <c r="BY341" s="152"/>
      <c r="BZ341" s="152"/>
      <c r="CA341" s="152"/>
      <c r="CB341" s="152"/>
      <c r="CC341" s="152"/>
      <c r="CD341" s="152"/>
      <c r="CE341" s="152"/>
      <c r="CF341" s="152"/>
    </row>
    <row r="342" spans="1:84" ht="25.5" customHeight="1" x14ac:dyDescent="0.25">
      <c r="A342" s="45"/>
      <c r="B342" s="45"/>
      <c r="C342" s="45"/>
      <c r="D342" s="45"/>
      <c r="E342" s="47"/>
      <c r="F342" s="154"/>
      <c r="G342" s="45"/>
      <c r="H342" s="126"/>
      <c r="I342" s="126"/>
      <c r="J342" s="79"/>
      <c r="K342" s="45"/>
      <c r="L342" s="126"/>
      <c r="M342" s="91"/>
      <c r="N342" s="91"/>
      <c r="O342" s="91"/>
      <c r="P342" s="99"/>
      <c r="Q342" s="100"/>
      <c r="R342" s="79"/>
      <c r="S342" s="79"/>
      <c r="T342" s="79"/>
      <c r="U342" s="79"/>
      <c r="V342" s="79"/>
      <c r="W342" s="99"/>
      <c r="X342" s="99"/>
      <c r="Y342" s="99"/>
      <c r="Z342" s="98"/>
      <c r="AA342" s="98"/>
      <c r="AB342" s="86"/>
      <c r="AC342" s="96"/>
      <c r="AD342" s="86"/>
      <c r="AE342" s="96"/>
      <c r="AF342" s="96"/>
      <c r="AG342" s="87"/>
      <c r="AH342" s="87"/>
      <c r="AI342" s="97"/>
      <c r="AJ342" s="45"/>
      <c r="AK342" s="45"/>
      <c r="AL342" s="45"/>
      <c r="AM342" s="45"/>
      <c r="AN342" s="45"/>
      <c r="AO342" s="79"/>
      <c r="AP342" s="156"/>
      <c r="AQ342" s="156"/>
      <c r="AR342" s="90"/>
      <c r="AS342" s="45"/>
      <c r="AT342" s="98"/>
      <c r="AU342" s="98"/>
      <c r="AV342" s="91"/>
      <c r="AW342" s="91"/>
      <c r="AX342" s="155"/>
      <c r="AY342" s="155"/>
      <c r="AZ342" s="152"/>
      <c r="BA342" s="152"/>
      <c r="BB342" s="152"/>
      <c r="BC342" s="152"/>
      <c r="BD342" s="152"/>
      <c r="BE342" s="152"/>
      <c r="BF342" s="152"/>
      <c r="BG342" s="152"/>
      <c r="BH342" s="152"/>
      <c r="BI342" s="152"/>
      <c r="BJ342" s="152"/>
      <c r="BK342" s="152"/>
      <c r="BL342" s="152"/>
      <c r="BM342" s="152"/>
      <c r="BN342" s="152"/>
      <c r="BO342" s="152"/>
      <c r="BP342" s="152"/>
      <c r="BQ342" s="152"/>
      <c r="BR342" s="152"/>
      <c r="BS342" s="152"/>
      <c r="BT342" s="152"/>
      <c r="BU342" s="152"/>
      <c r="BV342" s="152"/>
      <c r="BW342" s="152"/>
      <c r="BX342" s="152"/>
      <c r="BY342" s="152"/>
      <c r="BZ342" s="152"/>
      <c r="CA342" s="152"/>
      <c r="CB342" s="152"/>
      <c r="CC342" s="152"/>
      <c r="CD342" s="152"/>
      <c r="CE342" s="152"/>
      <c r="CF342" s="152"/>
    </row>
    <row r="343" spans="1:84" ht="25.5" customHeight="1" x14ac:dyDescent="0.25">
      <c r="A343" s="45"/>
      <c r="B343" s="45"/>
      <c r="C343" s="45"/>
      <c r="D343" s="45"/>
      <c r="E343" s="47"/>
      <c r="F343" s="154"/>
      <c r="G343" s="45"/>
      <c r="H343" s="126"/>
      <c r="I343" s="126"/>
      <c r="J343" s="79"/>
      <c r="K343" s="45"/>
      <c r="L343" s="126"/>
      <c r="M343" s="91"/>
      <c r="N343" s="91"/>
      <c r="O343" s="91"/>
      <c r="P343" s="99"/>
      <c r="Q343" s="100"/>
      <c r="R343" s="79"/>
      <c r="S343" s="79"/>
      <c r="T343" s="79"/>
      <c r="U343" s="79"/>
      <c r="V343" s="79"/>
      <c r="W343" s="99"/>
      <c r="X343" s="99"/>
      <c r="Y343" s="99"/>
      <c r="Z343" s="98"/>
      <c r="AA343" s="98"/>
      <c r="AB343" s="86"/>
      <c r="AC343" s="96"/>
      <c r="AD343" s="86"/>
      <c r="AE343" s="96"/>
      <c r="AF343" s="96"/>
      <c r="AG343" s="87"/>
      <c r="AH343" s="87"/>
      <c r="AI343" s="97"/>
      <c r="AJ343" s="45"/>
      <c r="AK343" s="45"/>
      <c r="AL343" s="45"/>
      <c r="AM343" s="45"/>
      <c r="AN343" s="45"/>
      <c r="AO343" s="79"/>
      <c r="AP343" s="156"/>
      <c r="AQ343" s="156"/>
      <c r="AR343" s="90"/>
      <c r="AS343" s="45"/>
      <c r="AT343" s="98"/>
      <c r="AU343" s="98"/>
      <c r="AV343" s="91"/>
      <c r="AW343" s="91"/>
      <c r="AX343" s="155"/>
      <c r="AY343" s="155"/>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2"/>
    </row>
    <row r="344" spans="1:84" ht="25.5" customHeight="1" x14ac:dyDescent="0.25">
      <c r="A344" s="45"/>
      <c r="B344" s="45"/>
      <c r="C344" s="45"/>
      <c r="D344" s="45"/>
      <c r="E344" s="47"/>
      <c r="F344" s="154"/>
      <c r="G344" s="45"/>
      <c r="H344" s="126"/>
      <c r="I344" s="126"/>
      <c r="J344" s="79"/>
      <c r="K344" s="45"/>
      <c r="L344" s="126"/>
      <c r="M344" s="91"/>
      <c r="N344" s="91"/>
      <c r="O344" s="91"/>
      <c r="P344" s="99"/>
      <c r="Q344" s="100"/>
      <c r="R344" s="79"/>
      <c r="S344" s="79"/>
      <c r="T344" s="79"/>
      <c r="U344" s="79"/>
      <c r="V344" s="79"/>
      <c r="W344" s="99"/>
      <c r="X344" s="99"/>
      <c r="Y344" s="99"/>
      <c r="Z344" s="98"/>
      <c r="AA344" s="98"/>
      <c r="AB344" s="86"/>
      <c r="AC344" s="96"/>
      <c r="AD344" s="86"/>
      <c r="AE344" s="96"/>
      <c r="AF344" s="96"/>
      <c r="AG344" s="87"/>
      <c r="AH344" s="87"/>
      <c r="AI344" s="97"/>
      <c r="AJ344" s="45"/>
      <c r="AK344" s="45"/>
      <c r="AL344" s="45"/>
      <c r="AM344" s="45"/>
      <c r="AN344" s="45"/>
      <c r="AO344" s="79"/>
      <c r="AP344" s="156"/>
      <c r="AQ344" s="156"/>
      <c r="AR344" s="90"/>
      <c r="AS344" s="45"/>
      <c r="AT344" s="98"/>
      <c r="AU344" s="98"/>
      <c r="AV344" s="91"/>
      <c r="AW344" s="91"/>
      <c r="AX344" s="155"/>
      <c r="AY344" s="155"/>
      <c r="AZ344" s="152"/>
      <c r="BA344" s="152"/>
      <c r="BB344" s="152"/>
      <c r="BC344" s="152"/>
      <c r="BD344" s="152"/>
      <c r="BE344" s="152"/>
      <c r="BF344" s="152"/>
      <c r="BG344" s="152"/>
      <c r="BH344" s="152"/>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2"/>
    </row>
    <row r="345" spans="1:84" ht="25.5" customHeight="1" x14ac:dyDescent="0.25">
      <c r="A345" s="45"/>
      <c r="B345" s="45"/>
      <c r="C345" s="45"/>
      <c r="D345" s="45"/>
      <c r="E345" s="47"/>
      <c r="F345" s="154"/>
      <c r="G345" s="45"/>
      <c r="H345" s="126"/>
      <c r="I345" s="126"/>
      <c r="J345" s="79"/>
      <c r="K345" s="45"/>
      <c r="L345" s="126"/>
      <c r="M345" s="91"/>
      <c r="N345" s="91"/>
      <c r="O345" s="91"/>
      <c r="P345" s="99"/>
      <c r="Q345" s="100"/>
      <c r="R345" s="79"/>
      <c r="S345" s="79"/>
      <c r="T345" s="79"/>
      <c r="U345" s="79"/>
      <c r="V345" s="79"/>
      <c r="W345" s="99"/>
      <c r="X345" s="99"/>
      <c r="Y345" s="99"/>
      <c r="Z345" s="98"/>
      <c r="AA345" s="98"/>
      <c r="AB345" s="86"/>
      <c r="AC345" s="96"/>
      <c r="AD345" s="86"/>
      <c r="AE345" s="96"/>
      <c r="AF345" s="96"/>
      <c r="AG345" s="87"/>
      <c r="AH345" s="87"/>
      <c r="AI345" s="97"/>
      <c r="AJ345" s="45"/>
      <c r="AK345" s="45"/>
      <c r="AL345" s="45"/>
      <c r="AM345" s="45"/>
      <c r="AN345" s="45"/>
      <c r="AO345" s="79"/>
      <c r="AP345" s="156"/>
      <c r="AQ345" s="156"/>
      <c r="AR345" s="90"/>
      <c r="AS345" s="45"/>
      <c r="AT345" s="98"/>
      <c r="AU345" s="98"/>
      <c r="AV345" s="91"/>
      <c r="AW345" s="91"/>
      <c r="AX345" s="155"/>
      <c r="AY345" s="155"/>
      <c r="AZ345" s="152"/>
      <c r="BA345" s="152"/>
      <c r="BB345" s="152"/>
      <c r="BC345" s="152"/>
      <c r="BD345" s="152"/>
      <c r="BE345" s="152"/>
      <c r="BF345" s="152"/>
      <c r="BG345" s="152"/>
      <c r="BH345" s="152"/>
      <c r="BI345" s="152"/>
      <c r="BJ345" s="152"/>
      <c r="BK345" s="152"/>
      <c r="BL345" s="152"/>
      <c r="BM345" s="152"/>
      <c r="BN345" s="152"/>
      <c r="BO345" s="152"/>
      <c r="BP345" s="152"/>
      <c r="BQ345" s="152"/>
      <c r="BR345" s="152"/>
      <c r="BS345" s="152"/>
      <c r="BT345" s="152"/>
      <c r="BU345" s="152"/>
      <c r="BV345" s="152"/>
      <c r="BW345" s="152"/>
      <c r="BX345" s="152"/>
      <c r="BY345" s="152"/>
      <c r="BZ345" s="152"/>
      <c r="CA345" s="152"/>
      <c r="CB345" s="152"/>
      <c r="CC345" s="152"/>
      <c r="CD345" s="152"/>
      <c r="CE345" s="152"/>
      <c r="CF345" s="152"/>
    </row>
    <row r="346" spans="1:84" ht="25.5" customHeight="1" x14ac:dyDescent="0.25">
      <c r="A346" s="45"/>
      <c r="B346" s="45"/>
      <c r="C346" s="45"/>
      <c r="D346" s="45"/>
      <c r="E346" s="47"/>
      <c r="F346" s="154"/>
      <c r="G346" s="45"/>
      <c r="H346" s="126"/>
      <c r="I346" s="126"/>
      <c r="J346" s="79"/>
      <c r="K346" s="45"/>
      <c r="L346" s="126"/>
      <c r="M346" s="91"/>
      <c r="N346" s="91"/>
      <c r="O346" s="91"/>
      <c r="P346" s="99"/>
      <c r="Q346" s="100"/>
      <c r="R346" s="79"/>
      <c r="S346" s="79"/>
      <c r="T346" s="79"/>
      <c r="U346" s="79"/>
      <c r="V346" s="79"/>
      <c r="W346" s="99"/>
      <c r="X346" s="99"/>
      <c r="Y346" s="99"/>
      <c r="Z346" s="98"/>
      <c r="AA346" s="98"/>
      <c r="AB346" s="86"/>
      <c r="AC346" s="96"/>
      <c r="AD346" s="86"/>
      <c r="AE346" s="96"/>
      <c r="AF346" s="96"/>
      <c r="AG346" s="87"/>
      <c r="AH346" s="87"/>
      <c r="AI346" s="97"/>
      <c r="AJ346" s="45"/>
      <c r="AK346" s="45"/>
      <c r="AL346" s="45"/>
      <c r="AM346" s="45"/>
      <c r="AN346" s="45"/>
      <c r="AO346" s="79"/>
      <c r="AP346" s="156"/>
      <c r="AQ346" s="156"/>
      <c r="AR346" s="90"/>
      <c r="AS346" s="45"/>
      <c r="AT346" s="98"/>
      <c r="AU346" s="98"/>
      <c r="AV346" s="91"/>
      <c r="AW346" s="91"/>
      <c r="AX346" s="155"/>
      <c r="AY346" s="155"/>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row>
    <row r="347" spans="1:84" ht="25.5" customHeight="1" x14ac:dyDescent="0.25">
      <c r="A347" s="45"/>
      <c r="B347" s="45"/>
      <c r="C347" s="45"/>
      <c r="D347" s="45"/>
      <c r="E347" s="47"/>
      <c r="F347" s="154"/>
      <c r="G347" s="45"/>
      <c r="H347" s="126"/>
      <c r="I347" s="126"/>
      <c r="J347" s="79"/>
      <c r="K347" s="45"/>
      <c r="L347" s="126"/>
      <c r="M347" s="91"/>
      <c r="N347" s="91"/>
      <c r="O347" s="91"/>
      <c r="P347" s="99"/>
      <c r="Q347" s="100"/>
      <c r="R347" s="79"/>
      <c r="S347" s="79"/>
      <c r="T347" s="79"/>
      <c r="U347" s="79"/>
      <c r="V347" s="79"/>
      <c r="W347" s="99"/>
      <c r="X347" s="99"/>
      <c r="Y347" s="99"/>
      <c r="Z347" s="98"/>
      <c r="AA347" s="98"/>
      <c r="AB347" s="86"/>
      <c r="AC347" s="96"/>
      <c r="AD347" s="86"/>
      <c r="AE347" s="96"/>
      <c r="AF347" s="96"/>
      <c r="AG347" s="87"/>
      <c r="AH347" s="87"/>
      <c r="AI347" s="97"/>
      <c r="AJ347" s="45"/>
      <c r="AK347" s="45"/>
      <c r="AL347" s="45"/>
      <c r="AM347" s="45"/>
      <c r="AN347" s="45"/>
      <c r="AO347" s="79"/>
      <c r="AP347" s="156"/>
      <c r="AQ347" s="156"/>
      <c r="AR347" s="90"/>
      <c r="AS347" s="45"/>
      <c r="AT347" s="98"/>
      <c r="AU347" s="98"/>
      <c r="AV347" s="91"/>
      <c r="AW347" s="91"/>
      <c r="AX347" s="155"/>
      <c r="AY347" s="155"/>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row>
    <row r="348" spans="1:84" ht="25.5" customHeight="1" x14ac:dyDescent="0.25">
      <c r="A348" s="45"/>
      <c r="B348" s="45"/>
      <c r="C348" s="45"/>
      <c r="D348" s="45"/>
      <c r="E348" s="47"/>
      <c r="F348" s="154"/>
      <c r="G348" s="45"/>
      <c r="H348" s="126"/>
      <c r="I348" s="126"/>
      <c r="J348" s="79"/>
      <c r="K348" s="45"/>
      <c r="L348" s="126"/>
      <c r="M348" s="91"/>
      <c r="N348" s="91"/>
      <c r="O348" s="91"/>
      <c r="P348" s="99"/>
      <c r="Q348" s="100"/>
      <c r="R348" s="79"/>
      <c r="S348" s="79"/>
      <c r="T348" s="79"/>
      <c r="U348" s="79"/>
      <c r="V348" s="79"/>
      <c r="W348" s="99"/>
      <c r="X348" s="99"/>
      <c r="Y348" s="99"/>
      <c r="Z348" s="98"/>
      <c r="AA348" s="98"/>
      <c r="AB348" s="86"/>
      <c r="AC348" s="96"/>
      <c r="AD348" s="86"/>
      <c r="AE348" s="96"/>
      <c r="AF348" s="96"/>
      <c r="AG348" s="87"/>
      <c r="AH348" s="87"/>
      <c r="AI348" s="97"/>
      <c r="AJ348" s="45"/>
      <c r="AK348" s="45"/>
      <c r="AL348" s="45"/>
      <c r="AM348" s="45"/>
      <c r="AN348" s="45"/>
      <c r="AO348" s="79"/>
      <c r="AP348" s="156"/>
      <c r="AQ348" s="156"/>
      <c r="AR348" s="90"/>
      <c r="AS348" s="45"/>
      <c r="AT348" s="98"/>
      <c r="AU348" s="98"/>
      <c r="AV348" s="91"/>
      <c r="AW348" s="91"/>
      <c r="AX348" s="155"/>
      <c r="AY348" s="155"/>
      <c r="AZ348" s="152"/>
      <c r="BA348" s="152"/>
      <c r="BB348" s="152"/>
      <c r="BC348" s="152"/>
      <c r="BD348" s="152"/>
      <c r="BE348" s="152"/>
      <c r="BF348" s="152"/>
      <c r="BG348" s="152"/>
      <c r="BH348" s="152"/>
      <c r="BI348" s="152"/>
      <c r="BJ348" s="152"/>
      <c r="BK348" s="152"/>
      <c r="BL348" s="152"/>
      <c r="BM348" s="152"/>
      <c r="BN348" s="152"/>
      <c r="BO348" s="152"/>
      <c r="BP348" s="152"/>
      <c r="BQ348" s="152"/>
      <c r="BR348" s="152"/>
      <c r="BS348" s="152"/>
      <c r="BT348" s="152"/>
      <c r="BU348" s="152"/>
      <c r="BV348" s="152"/>
      <c r="BW348" s="152"/>
      <c r="BX348" s="152"/>
      <c r="BY348" s="152"/>
      <c r="BZ348" s="152"/>
      <c r="CA348" s="152"/>
      <c r="CB348" s="152"/>
      <c r="CC348" s="152"/>
      <c r="CD348" s="152"/>
      <c r="CE348" s="152"/>
      <c r="CF348" s="152"/>
    </row>
    <row r="349" spans="1:84" ht="25.5" customHeight="1" x14ac:dyDescent="0.25">
      <c r="A349" s="45"/>
      <c r="B349" s="45"/>
      <c r="C349" s="45"/>
      <c r="D349" s="45"/>
      <c r="E349" s="47"/>
      <c r="F349" s="154"/>
      <c r="G349" s="45"/>
      <c r="H349" s="126"/>
      <c r="I349" s="126"/>
      <c r="J349" s="79"/>
      <c r="K349" s="45"/>
      <c r="L349" s="126"/>
      <c r="M349" s="91"/>
      <c r="N349" s="91"/>
      <c r="O349" s="91"/>
      <c r="P349" s="99"/>
      <c r="Q349" s="100"/>
      <c r="R349" s="79"/>
      <c r="S349" s="79"/>
      <c r="T349" s="79"/>
      <c r="U349" s="79"/>
      <c r="V349" s="79"/>
      <c r="W349" s="99"/>
      <c r="X349" s="99"/>
      <c r="Y349" s="99"/>
      <c r="Z349" s="98"/>
      <c r="AA349" s="98"/>
      <c r="AB349" s="86"/>
      <c r="AC349" s="96"/>
      <c r="AD349" s="86"/>
      <c r="AE349" s="96"/>
      <c r="AF349" s="96"/>
      <c r="AG349" s="87"/>
      <c r="AH349" s="87"/>
      <c r="AI349" s="97"/>
      <c r="AJ349" s="45"/>
      <c r="AK349" s="45"/>
      <c r="AL349" s="45"/>
      <c r="AM349" s="45"/>
      <c r="AN349" s="45"/>
      <c r="AO349" s="79"/>
      <c r="AP349" s="156"/>
      <c r="AQ349" s="156"/>
      <c r="AR349" s="90"/>
      <c r="AS349" s="45"/>
      <c r="AT349" s="98"/>
      <c r="AU349" s="98"/>
      <c r="AV349" s="91"/>
      <c r="AW349" s="91"/>
      <c r="AX349" s="155"/>
      <c r="AY349" s="155"/>
      <c r="AZ349" s="152"/>
      <c r="BA349" s="152"/>
      <c r="BB349" s="152"/>
      <c r="BC349" s="152"/>
      <c r="BD349" s="152"/>
      <c r="BE349" s="152"/>
      <c r="BF349" s="152"/>
      <c r="BG349" s="152"/>
      <c r="BH349" s="152"/>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2"/>
    </row>
    <row r="350" spans="1:84" ht="25.5" customHeight="1" x14ac:dyDescent="0.25">
      <c r="A350" s="45"/>
      <c r="B350" s="45"/>
      <c r="C350" s="45"/>
      <c r="D350" s="45"/>
      <c r="E350" s="47"/>
      <c r="F350" s="154"/>
      <c r="G350" s="45"/>
      <c r="H350" s="126"/>
      <c r="I350" s="126"/>
      <c r="J350" s="79"/>
      <c r="K350" s="45"/>
      <c r="L350" s="126"/>
      <c r="M350" s="91"/>
      <c r="N350" s="91"/>
      <c r="O350" s="91"/>
      <c r="P350" s="99"/>
      <c r="Q350" s="100"/>
      <c r="R350" s="79"/>
      <c r="S350" s="79"/>
      <c r="T350" s="79"/>
      <c r="U350" s="79"/>
      <c r="V350" s="79"/>
      <c r="W350" s="99"/>
      <c r="X350" s="99"/>
      <c r="Y350" s="99"/>
      <c r="Z350" s="98"/>
      <c r="AA350" s="98"/>
      <c r="AB350" s="86"/>
      <c r="AC350" s="96"/>
      <c r="AD350" s="86"/>
      <c r="AE350" s="96"/>
      <c r="AF350" s="96"/>
      <c r="AG350" s="87"/>
      <c r="AH350" s="87"/>
      <c r="AI350" s="97"/>
      <c r="AJ350" s="45"/>
      <c r="AK350" s="45"/>
      <c r="AL350" s="45"/>
      <c r="AM350" s="45"/>
      <c r="AN350" s="45"/>
      <c r="AO350" s="79"/>
      <c r="AP350" s="156"/>
      <c r="AQ350" s="156"/>
      <c r="AR350" s="90"/>
      <c r="AS350" s="45"/>
      <c r="AT350" s="98"/>
      <c r="AU350" s="98"/>
      <c r="AV350" s="91"/>
      <c r="AW350" s="91"/>
      <c r="AX350" s="155"/>
      <c r="AY350" s="155"/>
      <c r="AZ350" s="152"/>
      <c r="BA350" s="152"/>
      <c r="BB350" s="152"/>
      <c r="BC350" s="152"/>
      <c r="BD350" s="152"/>
      <c r="BE350" s="152"/>
      <c r="BF350" s="152"/>
      <c r="BG350" s="152"/>
      <c r="BH350" s="152"/>
      <c r="BI350" s="152"/>
      <c r="BJ350" s="152"/>
      <c r="BK350" s="152"/>
      <c r="BL350" s="152"/>
      <c r="BM350" s="152"/>
      <c r="BN350" s="152"/>
      <c r="BO350" s="152"/>
      <c r="BP350" s="152"/>
      <c r="BQ350" s="152"/>
      <c r="BR350" s="152"/>
      <c r="BS350" s="152"/>
      <c r="BT350" s="152"/>
      <c r="BU350" s="152"/>
      <c r="BV350" s="152"/>
      <c r="BW350" s="152"/>
      <c r="BX350" s="152"/>
      <c r="BY350" s="152"/>
      <c r="BZ350" s="152"/>
      <c r="CA350" s="152"/>
      <c r="CB350" s="152"/>
      <c r="CC350" s="152"/>
      <c r="CD350" s="152"/>
      <c r="CE350" s="152"/>
      <c r="CF350" s="152"/>
    </row>
    <row r="351" spans="1:84" ht="25.5" customHeight="1" x14ac:dyDescent="0.25">
      <c r="A351" s="45"/>
      <c r="B351" s="45"/>
      <c r="C351" s="45"/>
      <c r="D351" s="45"/>
      <c r="E351" s="47"/>
      <c r="F351" s="154"/>
      <c r="G351" s="45"/>
      <c r="H351" s="126"/>
      <c r="I351" s="126"/>
      <c r="J351" s="79"/>
      <c r="K351" s="45"/>
      <c r="L351" s="126"/>
      <c r="M351" s="91"/>
      <c r="N351" s="91"/>
      <c r="O351" s="91"/>
      <c r="P351" s="99"/>
      <c r="Q351" s="100"/>
      <c r="R351" s="79"/>
      <c r="S351" s="79"/>
      <c r="T351" s="79"/>
      <c r="U351" s="79"/>
      <c r="V351" s="79"/>
      <c r="W351" s="99"/>
      <c r="X351" s="99"/>
      <c r="Y351" s="99"/>
      <c r="Z351" s="98"/>
      <c r="AA351" s="98"/>
      <c r="AB351" s="86"/>
      <c r="AC351" s="96"/>
      <c r="AD351" s="86"/>
      <c r="AE351" s="96"/>
      <c r="AF351" s="96"/>
      <c r="AG351" s="87"/>
      <c r="AH351" s="87"/>
      <c r="AI351" s="97"/>
      <c r="AJ351" s="45"/>
      <c r="AK351" s="45"/>
      <c r="AL351" s="45"/>
      <c r="AM351" s="45"/>
      <c r="AN351" s="45"/>
      <c r="AO351" s="79"/>
      <c r="AP351" s="156"/>
      <c r="AQ351" s="156"/>
      <c r="AR351" s="90"/>
      <c r="AS351" s="45"/>
      <c r="AT351" s="98"/>
      <c r="AU351" s="98"/>
      <c r="AV351" s="91"/>
      <c r="AW351" s="91"/>
      <c r="AX351" s="155"/>
      <c r="AY351" s="155"/>
      <c r="AZ351" s="152"/>
      <c r="BA351" s="152"/>
      <c r="BB351" s="152"/>
      <c r="BC351" s="152"/>
      <c r="BD351" s="152"/>
      <c r="BE351" s="152"/>
      <c r="BF351" s="152"/>
      <c r="BG351" s="152"/>
      <c r="BH351" s="152"/>
      <c r="BI351" s="152"/>
      <c r="BJ351" s="152"/>
      <c r="BK351" s="152"/>
      <c r="BL351" s="152"/>
      <c r="BM351" s="152"/>
      <c r="BN351" s="152"/>
      <c r="BO351" s="152"/>
      <c r="BP351" s="152"/>
      <c r="BQ351" s="152"/>
      <c r="BR351" s="152"/>
      <c r="BS351" s="152"/>
      <c r="BT351" s="152"/>
      <c r="BU351" s="152"/>
      <c r="BV351" s="152"/>
      <c r="BW351" s="152"/>
      <c r="BX351" s="152"/>
      <c r="BY351" s="152"/>
      <c r="BZ351" s="152"/>
      <c r="CA351" s="152"/>
      <c r="CB351" s="152"/>
      <c r="CC351" s="152"/>
      <c r="CD351" s="152"/>
      <c r="CE351" s="152"/>
      <c r="CF351" s="152"/>
    </row>
    <row r="352" spans="1:84" ht="25.5" customHeight="1" x14ac:dyDescent="0.25">
      <c r="A352" s="45"/>
      <c r="B352" s="45"/>
      <c r="C352" s="45"/>
      <c r="D352" s="45"/>
      <c r="E352" s="47"/>
      <c r="F352" s="154"/>
      <c r="G352" s="45"/>
      <c r="H352" s="126"/>
      <c r="I352" s="126"/>
      <c r="J352" s="79"/>
      <c r="K352" s="45"/>
      <c r="L352" s="126"/>
      <c r="M352" s="91"/>
      <c r="N352" s="91"/>
      <c r="O352" s="91"/>
      <c r="P352" s="99"/>
      <c r="Q352" s="100"/>
      <c r="R352" s="79"/>
      <c r="S352" s="79"/>
      <c r="T352" s="79"/>
      <c r="U352" s="79"/>
      <c r="V352" s="79"/>
      <c r="W352" s="99"/>
      <c r="X352" s="99"/>
      <c r="Y352" s="99"/>
      <c r="Z352" s="98"/>
      <c r="AA352" s="98"/>
      <c r="AB352" s="86"/>
      <c r="AC352" s="96"/>
      <c r="AD352" s="86"/>
      <c r="AE352" s="96"/>
      <c r="AF352" s="96"/>
      <c r="AG352" s="87"/>
      <c r="AH352" s="87"/>
      <c r="AI352" s="97"/>
      <c r="AJ352" s="45"/>
      <c r="AK352" s="45"/>
      <c r="AL352" s="45"/>
      <c r="AM352" s="45"/>
      <c r="AN352" s="45"/>
      <c r="AO352" s="79"/>
      <c r="AP352" s="156"/>
      <c r="AQ352" s="156"/>
      <c r="AR352" s="90"/>
      <c r="AS352" s="45"/>
      <c r="AT352" s="98"/>
      <c r="AU352" s="98"/>
      <c r="AV352" s="91"/>
      <c r="AW352" s="91"/>
      <c r="AX352" s="155"/>
      <c r="AY352" s="155"/>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row>
    <row r="353" spans="1:84" ht="25.5" customHeight="1" x14ac:dyDescent="0.25">
      <c r="A353" s="45"/>
      <c r="B353" s="45"/>
      <c r="C353" s="45"/>
      <c r="D353" s="45"/>
      <c r="E353" s="47"/>
      <c r="F353" s="154"/>
      <c r="G353" s="45"/>
      <c r="H353" s="126"/>
      <c r="I353" s="126"/>
      <c r="J353" s="79"/>
      <c r="K353" s="45"/>
      <c r="L353" s="126"/>
      <c r="M353" s="91"/>
      <c r="N353" s="91"/>
      <c r="O353" s="91"/>
      <c r="P353" s="99"/>
      <c r="Q353" s="100"/>
      <c r="R353" s="79"/>
      <c r="S353" s="79"/>
      <c r="T353" s="79"/>
      <c r="U353" s="79"/>
      <c r="V353" s="79"/>
      <c r="W353" s="99"/>
      <c r="X353" s="99"/>
      <c r="Y353" s="99"/>
      <c r="Z353" s="98"/>
      <c r="AA353" s="98"/>
      <c r="AB353" s="86"/>
      <c r="AC353" s="96"/>
      <c r="AD353" s="86"/>
      <c r="AE353" s="96"/>
      <c r="AF353" s="96"/>
      <c r="AG353" s="87"/>
      <c r="AH353" s="87"/>
      <c r="AI353" s="97"/>
      <c r="AJ353" s="45"/>
      <c r="AK353" s="45"/>
      <c r="AL353" s="45"/>
      <c r="AM353" s="45"/>
      <c r="AN353" s="45"/>
      <c r="AO353" s="79"/>
      <c r="AP353" s="156"/>
      <c r="AQ353" s="156"/>
      <c r="AR353" s="90"/>
      <c r="AS353" s="45"/>
      <c r="AT353" s="98"/>
      <c r="AU353" s="98"/>
      <c r="AV353" s="91"/>
      <c r="AW353" s="91"/>
      <c r="AX353" s="155"/>
      <c r="AY353" s="155"/>
      <c r="AZ353" s="152"/>
      <c r="BA353" s="152"/>
      <c r="BB353" s="152"/>
      <c r="BC353" s="152"/>
      <c r="BD353" s="152"/>
      <c r="BE353" s="152"/>
      <c r="BF353" s="152"/>
      <c r="BG353" s="152"/>
      <c r="BH353" s="152"/>
      <c r="BI353" s="152"/>
      <c r="BJ353" s="152"/>
      <c r="BK353" s="152"/>
      <c r="BL353" s="152"/>
      <c r="BM353" s="152"/>
      <c r="BN353" s="152"/>
      <c r="BO353" s="152"/>
      <c r="BP353" s="152"/>
      <c r="BQ353" s="152"/>
      <c r="BR353" s="152"/>
      <c r="BS353" s="152"/>
      <c r="BT353" s="152"/>
      <c r="BU353" s="152"/>
      <c r="BV353" s="152"/>
      <c r="BW353" s="152"/>
      <c r="BX353" s="152"/>
      <c r="BY353" s="152"/>
      <c r="BZ353" s="152"/>
      <c r="CA353" s="152"/>
      <c r="CB353" s="152"/>
      <c r="CC353" s="152"/>
      <c r="CD353" s="152"/>
      <c r="CE353" s="152"/>
      <c r="CF353" s="152"/>
    </row>
    <row r="354" spans="1:84" ht="25.5" customHeight="1" x14ac:dyDescent="0.25">
      <c r="A354" s="45"/>
      <c r="B354" s="45"/>
      <c r="C354" s="45"/>
      <c r="D354" s="45"/>
      <c r="E354" s="47"/>
      <c r="F354" s="154"/>
      <c r="G354" s="45"/>
      <c r="H354" s="126"/>
      <c r="I354" s="126"/>
      <c r="J354" s="79"/>
      <c r="K354" s="45"/>
      <c r="L354" s="126"/>
      <c r="M354" s="91"/>
      <c r="N354" s="91"/>
      <c r="O354" s="91"/>
      <c r="P354" s="99"/>
      <c r="Q354" s="100"/>
      <c r="R354" s="79"/>
      <c r="S354" s="79"/>
      <c r="T354" s="79"/>
      <c r="U354" s="79"/>
      <c r="V354" s="79"/>
      <c r="W354" s="99"/>
      <c r="X354" s="99"/>
      <c r="Y354" s="99"/>
      <c r="Z354" s="98"/>
      <c r="AA354" s="98"/>
      <c r="AB354" s="86"/>
      <c r="AC354" s="96"/>
      <c r="AD354" s="86"/>
      <c r="AE354" s="96"/>
      <c r="AF354" s="96"/>
      <c r="AG354" s="87"/>
      <c r="AH354" s="87"/>
      <c r="AI354" s="97"/>
      <c r="AJ354" s="45"/>
      <c r="AK354" s="45"/>
      <c r="AL354" s="45"/>
      <c r="AM354" s="45"/>
      <c r="AN354" s="45"/>
      <c r="AO354" s="79"/>
      <c r="AP354" s="156"/>
      <c r="AQ354" s="156"/>
      <c r="AR354" s="90"/>
      <c r="AS354" s="45"/>
      <c r="AT354" s="98"/>
      <c r="AU354" s="98"/>
      <c r="AV354" s="91"/>
      <c r="AW354" s="91"/>
      <c r="AX354" s="155"/>
      <c r="AY354" s="155"/>
      <c r="AZ354" s="152"/>
      <c r="BA354" s="152"/>
      <c r="BB354" s="152"/>
      <c r="BC354" s="152"/>
      <c r="BD354" s="152"/>
      <c r="BE354" s="152"/>
      <c r="BF354" s="152"/>
      <c r="BG354" s="152"/>
      <c r="BH354" s="152"/>
      <c r="BI354" s="152"/>
      <c r="BJ354" s="152"/>
      <c r="BK354" s="152"/>
      <c r="BL354" s="152"/>
      <c r="BM354" s="152"/>
      <c r="BN354" s="152"/>
      <c r="BO354" s="152"/>
      <c r="BP354" s="152"/>
      <c r="BQ354" s="152"/>
      <c r="BR354" s="152"/>
      <c r="BS354" s="152"/>
      <c r="BT354" s="152"/>
      <c r="BU354" s="152"/>
      <c r="BV354" s="152"/>
      <c r="BW354" s="152"/>
      <c r="BX354" s="152"/>
      <c r="BY354" s="152"/>
      <c r="BZ354" s="152"/>
      <c r="CA354" s="152"/>
      <c r="CB354" s="152"/>
      <c r="CC354" s="152"/>
      <c r="CD354" s="152"/>
      <c r="CE354" s="152"/>
      <c r="CF354" s="152"/>
    </row>
    <row r="355" spans="1:84" ht="25.5" customHeight="1" x14ac:dyDescent="0.25">
      <c r="A355" s="45"/>
      <c r="B355" s="45"/>
      <c r="C355" s="45"/>
      <c r="D355" s="45"/>
      <c r="E355" s="47"/>
      <c r="F355" s="154"/>
      <c r="G355" s="45"/>
      <c r="H355" s="126"/>
      <c r="I355" s="126"/>
      <c r="J355" s="79"/>
      <c r="K355" s="45"/>
      <c r="L355" s="126"/>
      <c r="M355" s="91"/>
      <c r="N355" s="91"/>
      <c r="O355" s="91"/>
      <c r="P355" s="99"/>
      <c r="Q355" s="100"/>
      <c r="R355" s="79"/>
      <c r="S355" s="79"/>
      <c r="T355" s="79"/>
      <c r="U355" s="79"/>
      <c r="V355" s="79"/>
      <c r="W355" s="99"/>
      <c r="X355" s="99"/>
      <c r="Y355" s="99"/>
      <c r="Z355" s="98"/>
      <c r="AA355" s="98"/>
      <c r="AB355" s="86"/>
      <c r="AC355" s="96"/>
      <c r="AD355" s="86"/>
      <c r="AE355" s="96"/>
      <c r="AF355" s="96"/>
      <c r="AG355" s="87"/>
      <c r="AH355" s="87"/>
      <c r="AI355" s="97"/>
      <c r="AJ355" s="45"/>
      <c r="AK355" s="45"/>
      <c r="AL355" s="45"/>
      <c r="AM355" s="45"/>
      <c r="AN355" s="45"/>
      <c r="AO355" s="79"/>
      <c r="AP355" s="156"/>
      <c r="AQ355" s="156"/>
      <c r="AR355" s="90"/>
      <c r="AS355" s="45"/>
      <c r="AT355" s="98"/>
      <c r="AU355" s="98"/>
      <c r="AV355" s="91"/>
      <c r="AW355" s="91"/>
      <c r="AX355" s="155"/>
      <c r="AY355" s="155"/>
      <c r="AZ355" s="152"/>
      <c r="BA355" s="152"/>
      <c r="BB355" s="152"/>
      <c r="BC355" s="152"/>
      <c r="BD355" s="152"/>
      <c r="BE355" s="152"/>
      <c r="BF355" s="152"/>
      <c r="BG355" s="152"/>
      <c r="BH355" s="152"/>
      <c r="BI355" s="152"/>
      <c r="BJ355" s="152"/>
      <c r="BK355" s="152"/>
      <c r="BL355" s="152"/>
      <c r="BM355" s="152"/>
      <c r="BN355" s="152"/>
      <c r="BO355" s="152"/>
      <c r="BP355" s="152"/>
      <c r="BQ355" s="152"/>
      <c r="BR355" s="152"/>
      <c r="BS355" s="152"/>
      <c r="BT355" s="152"/>
      <c r="BU355" s="152"/>
      <c r="BV355" s="152"/>
      <c r="BW355" s="152"/>
      <c r="BX355" s="152"/>
      <c r="BY355" s="152"/>
      <c r="BZ355" s="152"/>
      <c r="CA355" s="152"/>
      <c r="CB355" s="152"/>
      <c r="CC355" s="152"/>
      <c r="CD355" s="152"/>
      <c r="CE355" s="152"/>
      <c r="CF355" s="152"/>
    </row>
    <row r="356" spans="1:84" ht="25.5" customHeight="1" x14ac:dyDescent="0.25">
      <c r="A356" s="45"/>
      <c r="B356" s="45"/>
      <c r="C356" s="45"/>
      <c r="D356" s="45"/>
      <c r="E356" s="47"/>
      <c r="F356" s="154"/>
      <c r="G356" s="45"/>
      <c r="H356" s="126"/>
      <c r="I356" s="126"/>
      <c r="J356" s="79"/>
      <c r="K356" s="45"/>
      <c r="L356" s="126"/>
      <c r="M356" s="91"/>
      <c r="N356" s="91"/>
      <c r="O356" s="91"/>
      <c r="P356" s="99"/>
      <c r="Q356" s="100"/>
      <c r="R356" s="79"/>
      <c r="S356" s="79"/>
      <c r="T356" s="79"/>
      <c r="U356" s="79"/>
      <c r="V356" s="79"/>
      <c r="W356" s="99"/>
      <c r="X356" s="99"/>
      <c r="Y356" s="99"/>
      <c r="Z356" s="98"/>
      <c r="AA356" s="98"/>
      <c r="AB356" s="86"/>
      <c r="AC356" s="96"/>
      <c r="AD356" s="86"/>
      <c r="AE356" s="96"/>
      <c r="AF356" s="96"/>
      <c r="AG356" s="87"/>
      <c r="AH356" s="87"/>
      <c r="AI356" s="97"/>
      <c r="AJ356" s="45"/>
      <c r="AK356" s="45"/>
      <c r="AL356" s="45"/>
      <c r="AM356" s="45"/>
      <c r="AN356" s="45"/>
      <c r="AO356" s="79"/>
      <c r="AP356" s="156"/>
      <c r="AQ356" s="156"/>
      <c r="AR356" s="90"/>
      <c r="AS356" s="45"/>
      <c r="AT356" s="98"/>
      <c r="AU356" s="98"/>
      <c r="AV356" s="91"/>
      <c r="AW356" s="91"/>
      <c r="AX356" s="155"/>
      <c r="AY356" s="155"/>
      <c r="AZ356" s="152"/>
      <c r="BA356" s="152"/>
      <c r="BB356" s="152"/>
      <c r="BC356" s="152"/>
      <c r="BD356" s="152"/>
      <c r="BE356" s="152"/>
      <c r="BF356" s="152"/>
      <c r="BG356" s="152"/>
      <c r="BH356" s="152"/>
      <c r="BI356" s="152"/>
      <c r="BJ356" s="152"/>
      <c r="BK356" s="152"/>
      <c r="BL356" s="152"/>
      <c r="BM356" s="152"/>
      <c r="BN356" s="152"/>
      <c r="BO356" s="152"/>
      <c r="BP356" s="152"/>
      <c r="BQ356" s="152"/>
      <c r="BR356" s="152"/>
      <c r="BS356" s="152"/>
      <c r="BT356" s="152"/>
      <c r="BU356" s="152"/>
      <c r="BV356" s="152"/>
      <c r="BW356" s="152"/>
      <c r="BX356" s="152"/>
      <c r="BY356" s="152"/>
      <c r="BZ356" s="152"/>
      <c r="CA356" s="152"/>
      <c r="CB356" s="152"/>
      <c r="CC356" s="152"/>
      <c r="CD356" s="152"/>
      <c r="CE356" s="152"/>
      <c r="CF356" s="152"/>
    </row>
    <row r="357" spans="1:84" ht="25.5" customHeight="1" x14ac:dyDescent="0.25">
      <c r="A357" s="45"/>
      <c r="B357" s="45"/>
      <c r="C357" s="45"/>
      <c r="D357" s="45"/>
      <c r="E357" s="47"/>
      <c r="F357" s="154"/>
      <c r="G357" s="45"/>
      <c r="H357" s="126"/>
      <c r="I357" s="126"/>
      <c r="J357" s="79"/>
      <c r="K357" s="45"/>
      <c r="L357" s="126"/>
      <c r="M357" s="91"/>
      <c r="N357" s="91"/>
      <c r="O357" s="91"/>
      <c r="P357" s="99"/>
      <c r="Q357" s="100"/>
      <c r="R357" s="79"/>
      <c r="S357" s="79"/>
      <c r="T357" s="79"/>
      <c r="U357" s="79"/>
      <c r="V357" s="79"/>
      <c r="W357" s="99"/>
      <c r="X357" s="99"/>
      <c r="Y357" s="99"/>
      <c r="Z357" s="98"/>
      <c r="AA357" s="98"/>
      <c r="AB357" s="86"/>
      <c r="AC357" s="96"/>
      <c r="AD357" s="86"/>
      <c r="AE357" s="96"/>
      <c r="AF357" s="96"/>
      <c r="AG357" s="87"/>
      <c r="AH357" s="87"/>
      <c r="AI357" s="97"/>
      <c r="AJ357" s="45"/>
      <c r="AK357" s="45"/>
      <c r="AL357" s="45"/>
      <c r="AM357" s="45"/>
      <c r="AN357" s="45"/>
      <c r="AO357" s="79"/>
      <c r="AP357" s="156"/>
      <c r="AQ357" s="156"/>
      <c r="AR357" s="90"/>
      <c r="AS357" s="45"/>
      <c r="AT357" s="98"/>
      <c r="AU357" s="98"/>
      <c r="AV357" s="91"/>
      <c r="AW357" s="91"/>
      <c r="AX357" s="155"/>
      <c r="AY357" s="155"/>
      <c r="AZ357" s="152"/>
      <c r="BA357" s="152"/>
      <c r="BB357" s="152"/>
      <c r="BC357" s="152"/>
      <c r="BD357" s="152"/>
      <c r="BE357" s="152"/>
      <c r="BF357" s="152"/>
      <c r="BG357" s="152"/>
      <c r="BH357" s="152"/>
      <c r="BI357" s="152"/>
      <c r="BJ357" s="152"/>
      <c r="BK357" s="152"/>
      <c r="BL357" s="152"/>
      <c r="BM357" s="152"/>
      <c r="BN357" s="152"/>
      <c r="BO357" s="152"/>
      <c r="BP357" s="152"/>
      <c r="BQ357" s="152"/>
      <c r="BR357" s="152"/>
      <c r="BS357" s="152"/>
      <c r="BT357" s="152"/>
      <c r="BU357" s="152"/>
      <c r="BV357" s="152"/>
      <c r="BW357" s="152"/>
      <c r="BX357" s="152"/>
      <c r="BY357" s="152"/>
      <c r="BZ357" s="152"/>
      <c r="CA357" s="152"/>
      <c r="CB357" s="152"/>
      <c r="CC357" s="152"/>
      <c r="CD357" s="152"/>
      <c r="CE357" s="152"/>
      <c r="CF357" s="152"/>
    </row>
    <row r="358" spans="1:84" ht="25.5" customHeight="1" x14ac:dyDescent="0.25">
      <c r="A358" s="45"/>
      <c r="B358" s="45"/>
      <c r="C358" s="45"/>
      <c r="D358" s="45"/>
      <c r="E358" s="47"/>
      <c r="F358" s="154"/>
      <c r="G358" s="45"/>
      <c r="H358" s="126"/>
      <c r="I358" s="126"/>
      <c r="J358" s="79"/>
      <c r="K358" s="45"/>
      <c r="L358" s="126"/>
      <c r="M358" s="91"/>
      <c r="N358" s="91"/>
      <c r="O358" s="91"/>
      <c r="P358" s="99"/>
      <c r="Q358" s="100"/>
      <c r="R358" s="79"/>
      <c r="S358" s="79"/>
      <c r="T358" s="79"/>
      <c r="U358" s="79"/>
      <c r="V358" s="79"/>
      <c r="W358" s="99"/>
      <c r="X358" s="99"/>
      <c r="Y358" s="99"/>
      <c r="Z358" s="98"/>
      <c r="AA358" s="98"/>
      <c r="AB358" s="86"/>
      <c r="AC358" s="96"/>
      <c r="AD358" s="86"/>
      <c r="AE358" s="96"/>
      <c r="AF358" s="96"/>
      <c r="AG358" s="87"/>
      <c r="AH358" s="87"/>
      <c r="AI358" s="97"/>
      <c r="AJ358" s="45"/>
      <c r="AK358" s="45"/>
      <c r="AL358" s="45"/>
      <c r="AM358" s="45"/>
      <c r="AN358" s="45"/>
      <c r="AO358" s="79"/>
      <c r="AP358" s="156"/>
      <c r="AQ358" s="156"/>
      <c r="AR358" s="90"/>
      <c r="AS358" s="45"/>
      <c r="AT358" s="98"/>
      <c r="AU358" s="98"/>
      <c r="AV358" s="91"/>
      <c r="AW358" s="91"/>
      <c r="AX358" s="155"/>
      <c r="AY358" s="155"/>
      <c r="AZ358" s="152"/>
      <c r="BA358" s="152"/>
      <c r="BB358" s="152"/>
      <c r="BC358" s="152"/>
      <c r="BD358" s="152"/>
      <c r="BE358" s="152"/>
      <c r="BF358" s="152"/>
      <c r="BG358" s="152"/>
      <c r="BH358" s="152"/>
      <c r="BI358" s="152"/>
      <c r="BJ358" s="152"/>
      <c r="BK358" s="152"/>
      <c r="BL358" s="152"/>
      <c r="BM358" s="152"/>
      <c r="BN358" s="152"/>
      <c r="BO358" s="152"/>
      <c r="BP358" s="152"/>
      <c r="BQ358" s="152"/>
      <c r="BR358" s="152"/>
      <c r="BS358" s="152"/>
      <c r="BT358" s="152"/>
      <c r="BU358" s="152"/>
      <c r="BV358" s="152"/>
      <c r="BW358" s="152"/>
      <c r="BX358" s="152"/>
      <c r="BY358" s="152"/>
      <c r="BZ358" s="152"/>
      <c r="CA358" s="152"/>
      <c r="CB358" s="152"/>
      <c r="CC358" s="152"/>
      <c r="CD358" s="152"/>
      <c r="CE358" s="152"/>
      <c r="CF358" s="152"/>
    </row>
    <row r="359" spans="1:84" ht="25.5" customHeight="1" x14ac:dyDescent="0.25">
      <c r="A359" s="45"/>
      <c r="B359" s="45"/>
      <c r="C359" s="45"/>
      <c r="D359" s="45"/>
      <c r="E359" s="47"/>
      <c r="F359" s="154"/>
      <c r="G359" s="45"/>
      <c r="H359" s="126"/>
      <c r="I359" s="126"/>
      <c r="J359" s="79"/>
      <c r="K359" s="45"/>
      <c r="L359" s="126"/>
      <c r="M359" s="91"/>
      <c r="N359" s="91"/>
      <c r="O359" s="91"/>
      <c r="P359" s="99"/>
      <c r="Q359" s="100"/>
      <c r="R359" s="79"/>
      <c r="S359" s="79"/>
      <c r="T359" s="79"/>
      <c r="U359" s="79"/>
      <c r="V359" s="79"/>
      <c r="W359" s="99"/>
      <c r="X359" s="99"/>
      <c r="Y359" s="99"/>
      <c r="Z359" s="98"/>
      <c r="AA359" s="98"/>
      <c r="AB359" s="86"/>
      <c r="AC359" s="96"/>
      <c r="AD359" s="86"/>
      <c r="AE359" s="96"/>
      <c r="AF359" s="96"/>
      <c r="AG359" s="87"/>
      <c r="AH359" s="87"/>
      <c r="AI359" s="97"/>
      <c r="AJ359" s="45"/>
      <c r="AK359" s="45"/>
      <c r="AL359" s="45"/>
      <c r="AM359" s="45"/>
      <c r="AN359" s="45"/>
      <c r="AO359" s="79"/>
      <c r="AP359" s="156"/>
      <c r="AQ359" s="156"/>
      <c r="AR359" s="90"/>
      <c r="AS359" s="45"/>
      <c r="AT359" s="98"/>
      <c r="AU359" s="98"/>
      <c r="AV359" s="91"/>
      <c r="AW359" s="91"/>
      <c r="AX359" s="155"/>
      <c r="AY359" s="155"/>
      <c r="AZ359" s="152"/>
      <c r="BA359" s="152"/>
      <c r="BB359" s="152"/>
      <c r="BC359" s="152"/>
      <c r="BD359" s="152"/>
      <c r="BE359" s="152"/>
      <c r="BF359" s="152"/>
      <c r="BG359" s="152"/>
      <c r="BH359" s="152"/>
      <c r="BI359" s="152"/>
      <c r="BJ359" s="152"/>
      <c r="BK359" s="152"/>
      <c r="BL359" s="152"/>
      <c r="BM359" s="152"/>
      <c r="BN359" s="152"/>
      <c r="BO359" s="152"/>
      <c r="BP359" s="152"/>
      <c r="BQ359" s="152"/>
      <c r="BR359" s="152"/>
      <c r="BS359" s="152"/>
      <c r="BT359" s="152"/>
      <c r="BU359" s="152"/>
      <c r="BV359" s="152"/>
      <c r="BW359" s="152"/>
      <c r="BX359" s="152"/>
      <c r="BY359" s="152"/>
      <c r="BZ359" s="152"/>
      <c r="CA359" s="152"/>
      <c r="CB359" s="152"/>
      <c r="CC359" s="152"/>
      <c r="CD359" s="152"/>
      <c r="CE359" s="152"/>
      <c r="CF359" s="152"/>
    </row>
    <row r="360" spans="1:84" ht="25.5" customHeight="1" x14ac:dyDescent="0.25">
      <c r="A360" s="45"/>
      <c r="B360" s="45"/>
      <c r="C360" s="45"/>
      <c r="D360" s="45"/>
      <c r="E360" s="47"/>
      <c r="F360" s="154"/>
      <c r="G360" s="45"/>
      <c r="H360" s="126"/>
      <c r="I360" s="126"/>
      <c r="J360" s="79"/>
      <c r="K360" s="45"/>
      <c r="L360" s="126"/>
      <c r="M360" s="91"/>
      <c r="N360" s="91"/>
      <c r="O360" s="91"/>
      <c r="P360" s="99"/>
      <c r="Q360" s="100"/>
      <c r="R360" s="79"/>
      <c r="S360" s="79"/>
      <c r="T360" s="79"/>
      <c r="U360" s="79"/>
      <c r="V360" s="79"/>
      <c r="W360" s="99"/>
      <c r="X360" s="99"/>
      <c r="Y360" s="99"/>
      <c r="Z360" s="98"/>
      <c r="AA360" s="98"/>
      <c r="AB360" s="86"/>
      <c r="AC360" s="96"/>
      <c r="AD360" s="86"/>
      <c r="AE360" s="96"/>
      <c r="AF360" s="96"/>
      <c r="AG360" s="87"/>
      <c r="AH360" s="87"/>
      <c r="AI360" s="97"/>
      <c r="AJ360" s="45"/>
      <c r="AK360" s="45"/>
      <c r="AL360" s="45"/>
      <c r="AM360" s="45"/>
      <c r="AN360" s="45"/>
      <c r="AO360" s="79"/>
      <c r="AP360" s="156"/>
      <c r="AQ360" s="156"/>
      <c r="AR360" s="90"/>
      <c r="AS360" s="45"/>
      <c r="AT360" s="98"/>
      <c r="AU360" s="98"/>
      <c r="AV360" s="91"/>
      <c r="AW360" s="91"/>
      <c r="AX360" s="155"/>
      <c r="AY360" s="155"/>
      <c r="AZ360" s="152"/>
      <c r="BA360" s="152"/>
      <c r="BB360" s="152"/>
      <c r="BC360" s="152"/>
      <c r="BD360" s="152"/>
      <c r="BE360" s="152"/>
      <c r="BF360" s="152"/>
      <c r="BG360" s="152"/>
      <c r="BH360" s="152"/>
      <c r="BI360" s="152"/>
      <c r="BJ360" s="152"/>
      <c r="BK360" s="152"/>
      <c r="BL360" s="152"/>
      <c r="BM360" s="152"/>
      <c r="BN360" s="152"/>
      <c r="BO360" s="152"/>
      <c r="BP360" s="152"/>
      <c r="BQ360" s="152"/>
      <c r="BR360" s="152"/>
      <c r="BS360" s="152"/>
      <c r="BT360" s="152"/>
      <c r="BU360" s="152"/>
      <c r="BV360" s="152"/>
      <c r="BW360" s="152"/>
      <c r="BX360" s="152"/>
      <c r="BY360" s="152"/>
      <c r="BZ360" s="152"/>
      <c r="CA360" s="152"/>
      <c r="CB360" s="152"/>
      <c r="CC360" s="152"/>
      <c r="CD360" s="152"/>
      <c r="CE360" s="152"/>
      <c r="CF360" s="152"/>
    </row>
    <row r="361" spans="1:84" ht="25.5" customHeight="1" x14ac:dyDescent="0.25">
      <c r="A361" s="45"/>
      <c r="B361" s="45"/>
      <c r="C361" s="45"/>
      <c r="D361" s="45"/>
      <c r="E361" s="47"/>
      <c r="F361" s="154"/>
      <c r="G361" s="45"/>
      <c r="H361" s="126"/>
      <c r="I361" s="126"/>
      <c r="J361" s="79"/>
      <c r="K361" s="45"/>
      <c r="L361" s="126"/>
      <c r="M361" s="91"/>
      <c r="N361" s="91"/>
      <c r="O361" s="91"/>
      <c r="P361" s="99"/>
      <c r="Q361" s="100"/>
      <c r="R361" s="79"/>
      <c r="S361" s="79"/>
      <c r="T361" s="79"/>
      <c r="U361" s="79"/>
      <c r="V361" s="79"/>
      <c r="W361" s="99"/>
      <c r="X361" s="99"/>
      <c r="Y361" s="99"/>
      <c r="Z361" s="98"/>
      <c r="AA361" s="98"/>
      <c r="AB361" s="86"/>
      <c r="AC361" s="96"/>
      <c r="AD361" s="86"/>
      <c r="AE361" s="96"/>
      <c r="AF361" s="96"/>
      <c r="AG361" s="87"/>
      <c r="AH361" s="87"/>
      <c r="AI361" s="97"/>
      <c r="AJ361" s="45"/>
      <c r="AK361" s="45"/>
      <c r="AL361" s="45"/>
      <c r="AM361" s="45"/>
      <c r="AN361" s="45"/>
      <c r="AO361" s="79"/>
      <c r="AP361" s="156"/>
      <c r="AQ361" s="156"/>
      <c r="AR361" s="90"/>
      <c r="AS361" s="45"/>
      <c r="AT361" s="98"/>
      <c r="AU361" s="98"/>
      <c r="AV361" s="91"/>
      <c r="AW361" s="91"/>
      <c r="AX361" s="155"/>
      <c r="AY361" s="155"/>
      <c r="AZ361" s="152"/>
      <c r="BA361" s="152"/>
      <c r="BB361" s="152"/>
      <c r="BC361" s="152"/>
      <c r="BD361" s="152"/>
      <c r="BE361" s="152"/>
      <c r="BF361" s="152"/>
      <c r="BG361" s="152"/>
      <c r="BH361" s="152"/>
      <c r="BI361" s="152"/>
      <c r="BJ361" s="152"/>
      <c r="BK361" s="152"/>
      <c r="BL361" s="152"/>
      <c r="BM361" s="152"/>
      <c r="BN361" s="152"/>
      <c r="BO361" s="152"/>
      <c r="BP361" s="152"/>
      <c r="BQ361" s="152"/>
      <c r="BR361" s="152"/>
      <c r="BS361" s="152"/>
      <c r="BT361" s="152"/>
      <c r="BU361" s="152"/>
      <c r="BV361" s="152"/>
      <c r="BW361" s="152"/>
      <c r="BX361" s="152"/>
      <c r="BY361" s="152"/>
      <c r="BZ361" s="152"/>
      <c r="CA361" s="152"/>
      <c r="CB361" s="152"/>
      <c r="CC361" s="152"/>
      <c r="CD361" s="152"/>
      <c r="CE361" s="152"/>
      <c r="CF361" s="152"/>
    </row>
    <row r="362" spans="1:84" ht="25.5" customHeight="1" x14ac:dyDescent="0.25">
      <c r="A362" s="45"/>
      <c r="B362" s="45"/>
      <c r="C362" s="45"/>
      <c r="D362" s="45"/>
      <c r="E362" s="47"/>
      <c r="F362" s="154"/>
      <c r="G362" s="45"/>
      <c r="H362" s="126"/>
      <c r="I362" s="126"/>
      <c r="J362" s="79"/>
      <c r="K362" s="45"/>
      <c r="L362" s="126"/>
      <c r="M362" s="91"/>
      <c r="N362" s="91"/>
      <c r="O362" s="91"/>
      <c r="P362" s="99"/>
      <c r="Q362" s="100"/>
      <c r="R362" s="79"/>
      <c r="S362" s="79"/>
      <c r="T362" s="79"/>
      <c r="U362" s="79"/>
      <c r="V362" s="79"/>
      <c r="W362" s="99"/>
      <c r="X362" s="99"/>
      <c r="Y362" s="99"/>
      <c r="Z362" s="98"/>
      <c r="AA362" s="98"/>
      <c r="AB362" s="86"/>
      <c r="AC362" s="96"/>
      <c r="AD362" s="86"/>
      <c r="AE362" s="96"/>
      <c r="AF362" s="96"/>
      <c r="AG362" s="87"/>
      <c r="AH362" s="87"/>
      <c r="AI362" s="97"/>
      <c r="AJ362" s="45"/>
      <c r="AK362" s="45"/>
      <c r="AL362" s="45"/>
      <c r="AM362" s="45"/>
      <c r="AN362" s="45"/>
      <c r="AO362" s="79"/>
      <c r="AP362" s="156"/>
      <c r="AQ362" s="156"/>
      <c r="AR362" s="90"/>
      <c r="AS362" s="45"/>
      <c r="AT362" s="98"/>
      <c r="AU362" s="98"/>
      <c r="AV362" s="91"/>
      <c r="AW362" s="91"/>
      <c r="AX362" s="155"/>
      <c r="AY362" s="155"/>
      <c r="AZ362" s="152"/>
      <c r="BA362" s="152"/>
      <c r="BB362" s="152"/>
      <c r="BC362" s="152"/>
      <c r="BD362" s="152"/>
      <c r="BE362" s="152"/>
      <c r="BF362" s="152"/>
      <c r="BG362" s="152"/>
      <c r="BH362" s="152"/>
      <c r="BI362" s="152"/>
      <c r="BJ362" s="152"/>
      <c r="BK362" s="152"/>
      <c r="BL362" s="152"/>
      <c r="BM362" s="152"/>
      <c r="BN362" s="152"/>
      <c r="BO362" s="152"/>
      <c r="BP362" s="152"/>
      <c r="BQ362" s="152"/>
      <c r="BR362" s="152"/>
      <c r="BS362" s="152"/>
      <c r="BT362" s="152"/>
      <c r="BU362" s="152"/>
      <c r="BV362" s="152"/>
      <c r="BW362" s="152"/>
      <c r="BX362" s="152"/>
      <c r="BY362" s="152"/>
      <c r="BZ362" s="152"/>
      <c r="CA362" s="152"/>
      <c r="CB362" s="152"/>
      <c r="CC362" s="152"/>
      <c r="CD362" s="152"/>
      <c r="CE362" s="152"/>
      <c r="CF362" s="152"/>
    </row>
    <row r="363" spans="1:84" ht="25.5" customHeight="1" x14ac:dyDescent="0.25">
      <c r="A363" s="45"/>
      <c r="B363" s="45"/>
      <c r="C363" s="45"/>
      <c r="D363" s="45"/>
      <c r="E363" s="47"/>
      <c r="F363" s="154"/>
      <c r="G363" s="45"/>
      <c r="H363" s="126"/>
      <c r="I363" s="126"/>
      <c r="J363" s="79"/>
      <c r="K363" s="45"/>
      <c r="L363" s="126"/>
      <c r="M363" s="91"/>
      <c r="N363" s="91"/>
      <c r="O363" s="91"/>
      <c r="P363" s="99"/>
      <c r="Q363" s="100"/>
      <c r="R363" s="79"/>
      <c r="S363" s="79"/>
      <c r="T363" s="79"/>
      <c r="U363" s="79"/>
      <c r="V363" s="79"/>
      <c r="W363" s="99"/>
      <c r="X363" s="99"/>
      <c r="Y363" s="99"/>
      <c r="Z363" s="98"/>
      <c r="AA363" s="98"/>
      <c r="AB363" s="86"/>
      <c r="AC363" s="96"/>
      <c r="AD363" s="86"/>
      <c r="AE363" s="96"/>
      <c r="AF363" s="96"/>
      <c r="AG363" s="87"/>
      <c r="AH363" s="87"/>
      <c r="AI363" s="97"/>
      <c r="AJ363" s="45"/>
      <c r="AK363" s="45"/>
      <c r="AL363" s="45"/>
      <c r="AM363" s="45"/>
      <c r="AN363" s="45"/>
      <c r="AO363" s="79"/>
      <c r="AP363" s="156"/>
      <c r="AQ363" s="156"/>
      <c r="AR363" s="90"/>
      <c r="AS363" s="45"/>
      <c r="AT363" s="98"/>
      <c r="AU363" s="98"/>
      <c r="AV363" s="91"/>
      <c r="AW363" s="91"/>
      <c r="AX363" s="155"/>
      <c r="AY363" s="155"/>
      <c r="AZ363" s="152"/>
      <c r="BA363" s="152"/>
      <c r="BB363" s="152"/>
      <c r="BC363" s="152"/>
      <c r="BD363" s="152"/>
      <c r="BE363" s="152"/>
      <c r="BF363" s="152"/>
      <c r="BG363" s="152"/>
      <c r="BH363" s="152"/>
      <c r="BI363" s="152"/>
      <c r="BJ363" s="152"/>
      <c r="BK363" s="152"/>
      <c r="BL363" s="152"/>
      <c r="BM363" s="152"/>
      <c r="BN363" s="152"/>
      <c r="BO363" s="152"/>
      <c r="BP363" s="152"/>
      <c r="BQ363" s="152"/>
      <c r="BR363" s="152"/>
      <c r="BS363" s="152"/>
      <c r="BT363" s="152"/>
      <c r="BU363" s="152"/>
      <c r="BV363" s="152"/>
      <c r="BW363" s="152"/>
      <c r="BX363" s="152"/>
      <c r="BY363" s="152"/>
      <c r="BZ363" s="152"/>
      <c r="CA363" s="152"/>
      <c r="CB363" s="152"/>
      <c r="CC363" s="152"/>
      <c r="CD363" s="152"/>
      <c r="CE363" s="152"/>
      <c r="CF363" s="152"/>
    </row>
    <row r="364" spans="1:84" ht="25.5" customHeight="1" x14ac:dyDescent="0.25">
      <c r="A364" s="45"/>
      <c r="B364" s="45"/>
      <c r="C364" s="45"/>
      <c r="D364" s="45"/>
      <c r="E364" s="47"/>
      <c r="F364" s="154"/>
      <c r="G364" s="45"/>
      <c r="H364" s="126"/>
      <c r="I364" s="126"/>
      <c r="J364" s="79"/>
      <c r="K364" s="45"/>
      <c r="L364" s="126"/>
      <c r="M364" s="91"/>
      <c r="N364" s="91"/>
      <c r="O364" s="91"/>
      <c r="P364" s="99"/>
      <c r="Q364" s="100"/>
      <c r="R364" s="79"/>
      <c r="S364" s="79"/>
      <c r="T364" s="79"/>
      <c r="U364" s="79"/>
      <c r="V364" s="79"/>
      <c r="W364" s="99"/>
      <c r="X364" s="99"/>
      <c r="Y364" s="99"/>
      <c r="Z364" s="98"/>
      <c r="AA364" s="98"/>
      <c r="AB364" s="86"/>
      <c r="AC364" s="96"/>
      <c r="AD364" s="86"/>
      <c r="AE364" s="96"/>
      <c r="AF364" s="96"/>
      <c r="AG364" s="87"/>
      <c r="AH364" s="87"/>
      <c r="AI364" s="97"/>
      <c r="AJ364" s="45"/>
      <c r="AK364" s="45"/>
      <c r="AL364" s="45"/>
      <c r="AM364" s="45"/>
      <c r="AN364" s="45"/>
      <c r="AO364" s="79"/>
      <c r="AP364" s="156"/>
      <c r="AQ364" s="156"/>
      <c r="AR364" s="90"/>
      <c r="AS364" s="45"/>
      <c r="AT364" s="98"/>
      <c r="AU364" s="98"/>
      <c r="AV364" s="91"/>
      <c r="AW364" s="91"/>
      <c r="AX364" s="155"/>
      <c r="AY364" s="155"/>
      <c r="AZ364" s="152"/>
      <c r="BA364" s="152"/>
      <c r="BB364" s="152"/>
      <c r="BC364" s="152"/>
      <c r="BD364" s="152"/>
      <c r="BE364" s="152"/>
      <c r="BF364" s="152"/>
      <c r="BG364" s="152"/>
      <c r="BH364" s="152"/>
      <c r="BI364" s="152"/>
      <c r="BJ364" s="152"/>
      <c r="BK364" s="152"/>
      <c r="BL364" s="152"/>
      <c r="BM364" s="152"/>
      <c r="BN364" s="152"/>
      <c r="BO364" s="152"/>
      <c r="BP364" s="152"/>
      <c r="BQ364" s="152"/>
      <c r="BR364" s="152"/>
      <c r="BS364" s="152"/>
      <c r="BT364" s="152"/>
      <c r="BU364" s="152"/>
      <c r="BV364" s="152"/>
      <c r="BW364" s="152"/>
      <c r="BX364" s="152"/>
      <c r="BY364" s="152"/>
      <c r="BZ364" s="152"/>
      <c r="CA364" s="152"/>
      <c r="CB364" s="152"/>
      <c r="CC364" s="152"/>
      <c r="CD364" s="152"/>
      <c r="CE364" s="152"/>
      <c r="CF364" s="152"/>
    </row>
    <row r="365" spans="1:84" ht="25.5" customHeight="1" x14ac:dyDescent="0.25">
      <c r="A365" s="45"/>
      <c r="B365" s="45"/>
      <c r="C365" s="45"/>
      <c r="D365" s="45"/>
      <c r="E365" s="47"/>
      <c r="F365" s="154"/>
      <c r="G365" s="45"/>
      <c r="H365" s="126"/>
      <c r="I365" s="126"/>
      <c r="J365" s="79"/>
      <c r="K365" s="45"/>
      <c r="L365" s="126"/>
      <c r="M365" s="91"/>
      <c r="N365" s="91"/>
      <c r="O365" s="91"/>
      <c r="P365" s="99"/>
      <c r="Q365" s="100"/>
      <c r="R365" s="79"/>
      <c r="S365" s="79"/>
      <c r="T365" s="79"/>
      <c r="U365" s="79"/>
      <c r="V365" s="79"/>
      <c r="W365" s="99"/>
      <c r="X365" s="99"/>
      <c r="Y365" s="99"/>
      <c r="Z365" s="98"/>
      <c r="AA365" s="98"/>
      <c r="AB365" s="86"/>
      <c r="AC365" s="96"/>
      <c r="AD365" s="86"/>
      <c r="AE365" s="96"/>
      <c r="AF365" s="96"/>
      <c r="AG365" s="87"/>
      <c r="AH365" s="87"/>
      <c r="AI365" s="97"/>
      <c r="AJ365" s="45"/>
      <c r="AK365" s="45"/>
      <c r="AL365" s="45"/>
      <c r="AM365" s="45"/>
      <c r="AN365" s="45"/>
      <c r="AO365" s="79"/>
      <c r="AP365" s="156"/>
      <c r="AQ365" s="156"/>
      <c r="AR365" s="90"/>
      <c r="AS365" s="45"/>
      <c r="AT365" s="98"/>
      <c r="AU365" s="98"/>
      <c r="AV365" s="91"/>
      <c r="AW365" s="91"/>
      <c r="AX365" s="155"/>
      <c r="AY365" s="155"/>
      <c r="AZ365" s="152"/>
      <c r="BA365" s="152"/>
      <c r="BB365" s="152"/>
      <c r="BC365" s="152"/>
      <c r="BD365" s="152"/>
      <c r="BE365" s="152"/>
      <c r="BF365" s="152"/>
      <c r="BG365" s="152"/>
      <c r="BH365" s="152"/>
      <c r="BI365" s="152"/>
      <c r="BJ365" s="152"/>
      <c r="BK365" s="152"/>
      <c r="BL365" s="152"/>
      <c r="BM365" s="152"/>
      <c r="BN365" s="152"/>
      <c r="BO365" s="152"/>
      <c r="BP365" s="152"/>
      <c r="BQ365" s="152"/>
      <c r="BR365" s="152"/>
      <c r="BS365" s="152"/>
      <c r="BT365" s="152"/>
      <c r="BU365" s="152"/>
      <c r="BV365" s="152"/>
      <c r="BW365" s="152"/>
      <c r="BX365" s="152"/>
      <c r="BY365" s="152"/>
      <c r="BZ365" s="152"/>
      <c r="CA365" s="152"/>
      <c r="CB365" s="152"/>
      <c r="CC365" s="152"/>
      <c r="CD365" s="152"/>
      <c r="CE365" s="152"/>
      <c r="CF365" s="152"/>
    </row>
    <row r="366" spans="1:84" ht="25.5" customHeight="1" x14ac:dyDescent="0.25">
      <c r="A366" s="45"/>
      <c r="B366" s="45"/>
      <c r="C366" s="45"/>
      <c r="D366" s="45"/>
      <c r="E366" s="47"/>
      <c r="F366" s="154"/>
      <c r="G366" s="45"/>
      <c r="H366" s="126"/>
      <c r="I366" s="126"/>
      <c r="J366" s="79"/>
      <c r="K366" s="45"/>
      <c r="L366" s="126"/>
      <c r="M366" s="91"/>
      <c r="N366" s="91"/>
      <c r="O366" s="91"/>
      <c r="P366" s="99"/>
      <c r="Q366" s="100"/>
      <c r="R366" s="79"/>
      <c r="S366" s="79"/>
      <c r="T366" s="79"/>
      <c r="U366" s="79"/>
      <c r="V366" s="79"/>
      <c r="W366" s="99"/>
      <c r="X366" s="99"/>
      <c r="Y366" s="99"/>
      <c r="Z366" s="98"/>
      <c r="AA366" s="98"/>
      <c r="AB366" s="86"/>
      <c r="AC366" s="96"/>
      <c r="AD366" s="86"/>
      <c r="AE366" s="96"/>
      <c r="AF366" s="96"/>
      <c r="AG366" s="87"/>
      <c r="AH366" s="87"/>
      <c r="AI366" s="97"/>
      <c r="AJ366" s="45"/>
      <c r="AK366" s="45"/>
      <c r="AL366" s="45"/>
      <c r="AM366" s="45"/>
      <c r="AN366" s="45"/>
      <c r="AO366" s="79"/>
      <c r="AP366" s="156"/>
      <c r="AQ366" s="156"/>
      <c r="AR366" s="90"/>
      <c r="AS366" s="45"/>
      <c r="AT366" s="98"/>
      <c r="AU366" s="98"/>
      <c r="AV366" s="91"/>
      <c r="AW366" s="91"/>
      <c r="AX366" s="155"/>
      <c r="AY366" s="155"/>
      <c r="AZ366" s="152"/>
      <c r="BA366" s="152"/>
      <c r="BB366" s="152"/>
      <c r="BC366" s="152"/>
      <c r="BD366" s="152"/>
      <c r="BE366" s="152"/>
      <c r="BF366" s="152"/>
      <c r="BG366" s="152"/>
      <c r="BH366" s="152"/>
      <c r="BI366" s="152"/>
      <c r="BJ366" s="152"/>
      <c r="BK366" s="152"/>
      <c r="BL366" s="152"/>
      <c r="BM366" s="152"/>
      <c r="BN366" s="152"/>
      <c r="BO366" s="152"/>
      <c r="BP366" s="152"/>
      <c r="BQ366" s="152"/>
      <c r="BR366" s="152"/>
      <c r="BS366" s="152"/>
      <c r="BT366" s="152"/>
      <c r="BU366" s="152"/>
      <c r="BV366" s="152"/>
      <c r="BW366" s="152"/>
      <c r="BX366" s="152"/>
      <c r="BY366" s="152"/>
      <c r="BZ366" s="152"/>
      <c r="CA366" s="152"/>
      <c r="CB366" s="152"/>
      <c r="CC366" s="152"/>
      <c r="CD366" s="152"/>
      <c r="CE366" s="152"/>
      <c r="CF366" s="152"/>
    </row>
    <row r="367" spans="1:84" ht="25.5" customHeight="1" x14ac:dyDescent="0.25">
      <c r="A367" s="45"/>
      <c r="B367" s="45"/>
      <c r="C367" s="45"/>
      <c r="D367" s="45"/>
      <c r="E367" s="47"/>
      <c r="F367" s="154"/>
      <c r="G367" s="45"/>
      <c r="H367" s="126"/>
      <c r="I367" s="126"/>
      <c r="J367" s="79"/>
      <c r="K367" s="45"/>
      <c r="L367" s="126"/>
      <c r="M367" s="91"/>
      <c r="N367" s="91"/>
      <c r="O367" s="91"/>
      <c r="P367" s="99"/>
      <c r="Q367" s="100"/>
      <c r="R367" s="79"/>
      <c r="S367" s="79"/>
      <c r="T367" s="79"/>
      <c r="U367" s="79"/>
      <c r="V367" s="79"/>
      <c r="W367" s="99"/>
      <c r="X367" s="99"/>
      <c r="Y367" s="99"/>
      <c r="Z367" s="98"/>
      <c r="AA367" s="98"/>
      <c r="AB367" s="86"/>
      <c r="AC367" s="96"/>
      <c r="AD367" s="86"/>
      <c r="AE367" s="96"/>
      <c r="AF367" s="96"/>
      <c r="AG367" s="87"/>
      <c r="AH367" s="87"/>
      <c r="AI367" s="97"/>
      <c r="AJ367" s="45"/>
      <c r="AK367" s="45"/>
      <c r="AL367" s="45"/>
      <c r="AM367" s="45"/>
      <c r="AN367" s="45"/>
      <c r="AO367" s="79"/>
      <c r="AP367" s="156"/>
      <c r="AQ367" s="156"/>
      <c r="AR367" s="90"/>
      <c r="AS367" s="45"/>
      <c r="AT367" s="98"/>
      <c r="AU367" s="98"/>
      <c r="AV367" s="91"/>
      <c r="AW367" s="91"/>
      <c r="AX367" s="155"/>
      <c r="AY367" s="155"/>
      <c r="AZ367" s="152"/>
      <c r="BA367" s="152"/>
      <c r="BB367" s="152"/>
      <c r="BC367" s="152"/>
      <c r="BD367" s="152"/>
      <c r="BE367" s="152"/>
      <c r="BF367" s="152"/>
      <c r="BG367" s="152"/>
      <c r="BH367" s="152"/>
      <c r="BI367" s="152"/>
      <c r="BJ367" s="152"/>
      <c r="BK367" s="152"/>
      <c r="BL367" s="152"/>
      <c r="BM367" s="152"/>
      <c r="BN367" s="152"/>
      <c r="BO367" s="152"/>
      <c r="BP367" s="152"/>
      <c r="BQ367" s="152"/>
      <c r="BR367" s="152"/>
      <c r="BS367" s="152"/>
      <c r="BT367" s="152"/>
      <c r="BU367" s="152"/>
      <c r="BV367" s="152"/>
      <c r="BW367" s="152"/>
      <c r="BX367" s="152"/>
      <c r="BY367" s="152"/>
      <c r="BZ367" s="152"/>
      <c r="CA367" s="152"/>
      <c r="CB367" s="152"/>
      <c r="CC367" s="152"/>
      <c r="CD367" s="152"/>
      <c r="CE367" s="152"/>
      <c r="CF367" s="152"/>
    </row>
    <row r="368" spans="1:84" ht="25.5" customHeight="1" x14ac:dyDescent="0.25">
      <c r="A368" s="45"/>
      <c r="B368" s="45"/>
      <c r="C368" s="45"/>
      <c r="D368" s="45"/>
      <c r="E368" s="47"/>
      <c r="F368" s="154"/>
      <c r="G368" s="45"/>
      <c r="H368" s="126"/>
      <c r="I368" s="126"/>
      <c r="J368" s="79"/>
      <c r="K368" s="45"/>
      <c r="L368" s="126"/>
      <c r="M368" s="91"/>
      <c r="N368" s="91"/>
      <c r="O368" s="91"/>
      <c r="P368" s="99"/>
      <c r="Q368" s="100"/>
      <c r="R368" s="79"/>
      <c r="S368" s="79"/>
      <c r="T368" s="79"/>
      <c r="U368" s="79"/>
      <c r="V368" s="79"/>
      <c r="W368" s="99"/>
      <c r="X368" s="99"/>
      <c r="Y368" s="99"/>
      <c r="Z368" s="98"/>
      <c r="AA368" s="98"/>
      <c r="AB368" s="86"/>
      <c r="AC368" s="96"/>
      <c r="AD368" s="86"/>
      <c r="AE368" s="96"/>
      <c r="AF368" s="96"/>
      <c r="AG368" s="87"/>
      <c r="AH368" s="87"/>
      <c r="AI368" s="97"/>
      <c r="AJ368" s="45"/>
      <c r="AK368" s="45"/>
      <c r="AL368" s="45"/>
      <c r="AM368" s="45"/>
      <c r="AN368" s="45"/>
      <c r="AO368" s="79"/>
      <c r="AP368" s="156"/>
      <c r="AQ368" s="156"/>
      <c r="AR368" s="90"/>
      <c r="AS368" s="45"/>
      <c r="AT368" s="98"/>
      <c r="AU368" s="98"/>
      <c r="AV368" s="91"/>
      <c r="AW368" s="91"/>
      <c r="AX368" s="155"/>
      <c r="AY368" s="155"/>
      <c r="AZ368" s="152"/>
      <c r="BA368" s="152"/>
      <c r="BB368" s="152"/>
      <c r="BC368" s="152"/>
      <c r="BD368" s="152"/>
      <c r="BE368" s="152"/>
      <c r="BF368" s="152"/>
      <c r="BG368" s="152"/>
      <c r="BH368" s="152"/>
      <c r="BI368" s="152"/>
      <c r="BJ368" s="152"/>
      <c r="BK368" s="152"/>
      <c r="BL368" s="152"/>
      <c r="BM368" s="152"/>
      <c r="BN368" s="152"/>
      <c r="BO368" s="152"/>
      <c r="BP368" s="152"/>
      <c r="BQ368" s="152"/>
      <c r="BR368" s="152"/>
      <c r="BS368" s="152"/>
      <c r="BT368" s="152"/>
      <c r="BU368" s="152"/>
      <c r="BV368" s="152"/>
      <c r="BW368" s="152"/>
      <c r="BX368" s="152"/>
      <c r="BY368" s="152"/>
      <c r="BZ368" s="152"/>
      <c r="CA368" s="152"/>
      <c r="CB368" s="152"/>
      <c r="CC368" s="152"/>
      <c r="CD368" s="152"/>
      <c r="CE368" s="152"/>
      <c r="CF368" s="152"/>
    </row>
    <row r="369" spans="1:84" ht="25.5" customHeight="1" x14ac:dyDescent="0.25">
      <c r="A369" s="45"/>
      <c r="B369" s="45"/>
      <c r="C369" s="45"/>
      <c r="D369" s="45"/>
      <c r="E369" s="47"/>
      <c r="F369" s="154"/>
      <c r="G369" s="45"/>
      <c r="H369" s="126"/>
      <c r="I369" s="126"/>
      <c r="J369" s="79"/>
      <c r="K369" s="45"/>
      <c r="L369" s="126"/>
      <c r="M369" s="91"/>
      <c r="N369" s="91"/>
      <c r="O369" s="91"/>
      <c r="P369" s="99"/>
      <c r="Q369" s="100"/>
      <c r="R369" s="79"/>
      <c r="S369" s="79"/>
      <c r="T369" s="79"/>
      <c r="U369" s="79"/>
      <c r="V369" s="79"/>
      <c r="W369" s="99"/>
      <c r="X369" s="99"/>
      <c r="Y369" s="99"/>
      <c r="Z369" s="98"/>
      <c r="AA369" s="98"/>
      <c r="AB369" s="86"/>
      <c r="AC369" s="96"/>
      <c r="AD369" s="86"/>
      <c r="AE369" s="96"/>
      <c r="AF369" s="96"/>
      <c r="AG369" s="87"/>
      <c r="AH369" s="87"/>
      <c r="AI369" s="97"/>
      <c r="AJ369" s="45"/>
      <c r="AK369" s="45"/>
      <c r="AL369" s="45"/>
      <c r="AM369" s="45"/>
      <c r="AN369" s="45"/>
      <c r="AO369" s="79"/>
      <c r="AP369" s="156"/>
      <c r="AQ369" s="156"/>
      <c r="AR369" s="90"/>
      <c r="AS369" s="45"/>
      <c r="AT369" s="98"/>
      <c r="AU369" s="98"/>
      <c r="AV369" s="91"/>
      <c r="AW369" s="91"/>
      <c r="AX369" s="155"/>
      <c r="AY369" s="155"/>
      <c r="AZ369" s="152"/>
      <c r="BA369" s="152"/>
      <c r="BB369" s="152"/>
      <c r="BC369" s="152"/>
      <c r="BD369" s="152"/>
      <c r="BE369" s="152"/>
      <c r="BF369" s="152"/>
      <c r="BG369" s="152"/>
      <c r="BH369" s="152"/>
      <c r="BI369" s="152"/>
      <c r="BJ369" s="152"/>
      <c r="BK369" s="152"/>
      <c r="BL369" s="152"/>
      <c r="BM369" s="152"/>
      <c r="BN369" s="152"/>
      <c r="BO369" s="152"/>
      <c r="BP369" s="152"/>
      <c r="BQ369" s="152"/>
      <c r="BR369" s="152"/>
      <c r="BS369" s="152"/>
      <c r="BT369" s="152"/>
      <c r="BU369" s="152"/>
      <c r="BV369" s="152"/>
      <c r="BW369" s="152"/>
      <c r="BX369" s="152"/>
      <c r="BY369" s="152"/>
      <c r="BZ369" s="152"/>
      <c r="CA369" s="152"/>
      <c r="CB369" s="152"/>
      <c r="CC369" s="152"/>
      <c r="CD369" s="152"/>
      <c r="CE369" s="152"/>
      <c r="CF369" s="152"/>
    </row>
    <row r="370" spans="1:84" ht="25.5" customHeight="1" x14ac:dyDescent="0.25">
      <c r="A370" s="45"/>
      <c r="B370" s="45"/>
      <c r="C370" s="45"/>
      <c r="D370" s="45"/>
      <c r="E370" s="47"/>
      <c r="F370" s="154"/>
      <c r="G370" s="45"/>
      <c r="H370" s="126"/>
      <c r="I370" s="126"/>
      <c r="J370" s="79"/>
      <c r="K370" s="45"/>
      <c r="L370" s="126"/>
      <c r="M370" s="91"/>
      <c r="N370" s="91"/>
      <c r="O370" s="91"/>
      <c r="P370" s="99"/>
      <c r="Q370" s="100"/>
      <c r="R370" s="79"/>
      <c r="S370" s="79"/>
      <c r="T370" s="79"/>
      <c r="U370" s="79"/>
      <c r="V370" s="79"/>
      <c r="W370" s="99"/>
      <c r="X370" s="99"/>
      <c r="Y370" s="99"/>
      <c r="Z370" s="98"/>
      <c r="AA370" s="98"/>
      <c r="AB370" s="86"/>
      <c r="AC370" s="96"/>
      <c r="AD370" s="86"/>
      <c r="AE370" s="96"/>
      <c r="AF370" s="96"/>
      <c r="AG370" s="87"/>
      <c r="AH370" s="87"/>
      <c r="AI370" s="97"/>
      <c r="AJ370" s="45"/>
      <c r="AK370" s="45"/>
      <c r="AL370" s="45"/>
      <c r="AM370" s="45"/>
      <c r="AN370" s="45"/>
      <c r="AO370" s="79"/>
      <c r="AP370" s="156"/>
      <c r="AQ370" s="156"/>
      <c r="AR370" s="90"/>
      <c r="AS370" s="45"/>
      <c r="AT370" s="98"/>
      <c r="AU370" s="98"/>
      <c r="AV370" s="91"/>
      <c r="AW370" s="91"/>
      <c r="AX370" s="155"/>
      <c r="AY370" s="155"/>
      <c r="AZ370" s="152"/>
      <c r="BA370" s="152"/>
      <c r="BB370" s="152"/>
      <c r="BC370" s="152"/>
      <c r="BD370" s="152"/>
      <c r="BE370" s="152"/>
      <c r="BF370" s="152"/>
      <c r="BG370" s="152"/>
      <c r="BH370" s="152"/>
      <c r="BI370" s="152"/>
      <c r="BJ370" s="152"/>
      <c r="BK370" s="152"/>
      <c r="BL370" s="152"/>
      <c r="BM370" s="152"/>
      <c r="BN370" s="152"/>
      <c r="BO370" s="152"/>
      <c r="BP370" s="152"/>
      <c r="BQ370" s="152"/>
      <c r="BR370" s="152"/>
      <c r="BS370" s="152"/>
      <c r="BT370" s="152"/>
      <c r="BU370" s="152"/>
      <c r="BV370" s="152"/>
      <c r="BW370" s="152"/>
      <c r="BX370" s="152"/>
      <c r="BY370" s="152"/>
      <c r="BZ370" s="152"/>
      <c r="CA370" s="152"/>
      <c r="CB370" s="152"/>
      <c r="CC370" s="152"/>
      <c r="CD370" s="152"/>
      <c r="CE370" s="152"/>
      <c r="CF370" s="152"/>
    </row>
    <row r="371" spans="1:84" ht="25.5" customHeight="1" x14ac:dyDescent="0.25">
      <c r="A371" s="45"/>
      <c r="B371" s="45"/>
      <c r="C371" s="45"/>
      <c r="D371" s="45"/>
      <c r="E371" s="47"/>
      <c r="F371" s="154"/>
      <c r="G371" s="45"/>
      <c r="H371" s="126"/>
      <c r="I371" s="126"/>
      <c r="J371" s="79"/>
      <c r="K371" s="45"/>
      <c r="L371" s="126"/>
      <c r="M371" s="91"/>
      <c r="N371" s="91"/>
      <c r="O371" s="91"/>
      <c r="P371" s="99"/>
      <c r="Q371" s="100"/>
      <c r="R371" s="79"/>
      <c r="S371" s="79"/>
      <c r="T371" s="79"/>
      <c r="U371" s="79"/>
      <c r="V371" s="79"/>
      <c r="W371" s="99"/>
      <c r="X371" s="99"/>
      <c r="Y371" s="99"/>
      <c r="Z371" s="98"/>
      <c r="AA371" s="98"/>
      <c r="AB371" s="86"/>
      <c r="AC371" s="96"/>
      <c r="AD371" s="86"/>
      <c r="AE371" s="96"/>
      <c r="AF371" s="96"/>
      <c r="AG371" s="87"/>
      <c r="AH371" s="87"/>
      <c r="AI371" s="97"/>
      <c r="AJ371" s="45"/>
      <c r="AK371" s="45"/>
      <c r="AL371" s="45"/>
      <c r="AM371" s="45"/>
      <c r="AN371" s="45"/>
      <c r="AO371" s="79"/>
      <c r="AP371" s="156"/>
      <c r="AQ371" s="156"/>
      <c r="AR371" s="90"/>
      <c r="AS371" s="45"/>
      <c r="AT371" s="98"/>
      <c r="AU371" s="98"/>
      <c r="AV371" s="91"/>
      <c r="AW371" s="91"/>
      <c r="AX371" s="155"/>
      <c r="AY371" s="155"/>
      <c r="AZ371" s="152"/>
      <c r="BA371" s="152"/>
      <c r="BB371" s="152"/>
      <c r="BC371" s="152"/>
      <c r="BD371" s="152"/>
      <c r="BE371" s="152"/>
      <c r="BF371" s="152"/>
      <c r="BG371" s="152"/>
      <c r="BH371" s="152"/>
      <c r="BI371" s="152"/>
      <c r="BJ371" s="152"/>
      <c r="BK371" s="152"/>
      <c r="BL371" s="152"/>
      <c r="BM371" s="152"/>
      <c r="BN371" s="152"/>
      <c r="BO371" s="152"/>
      <c r="BP371" s="152"/>
      <c r="BQ371" s="152"/>
      <c r="BR371" s="152"/>
      <c r="BS371" s="152"/>
      <c r="BT371" s="152"/>
      <c r="BU371" s="152"/>
      <c r="BV371" s="152"/>
      <c r="BW371" s="152"/>
      <c r="BX371" s="152"/>
      <c r="BY371" s="152"/>
      <c r="BZ371" s="152"/>
      <c r="CA371" s="152"/>
      <c r="CB371" s="152"/>
      <c r="CC371" s="152"/>
      <c r="CD371" s="152"/>
      <c r="CE371" s="152"/>
      <c r="CF371" s="152"/>
    </row>
    <row r="372" spans="1:84" ht="25.5" customHeight="1" x14ac:dyDescent="0.25">
      <c r="A372" s="45"/>
      <c r="B372" s="45"/>
      <c r="C372" s="45"/>
      <c r="D372" s="45"/>
      <c r="E372" s="47"/>
      <c r="F372" s="154"/>
      <c r="G372" s="45"/>
      <c r="H372" s="126"/>
      <c r="I372" s="126"/>
      <c r="J372" s="79"/>
      <c r="K372" s="45"/>
      <c r="L372" s="126"/>
      <c r="M372" s="91"/>
      <c r="N372" s="91"/>
      <c r="O372" s="91"/>
      <c r="P372" s="99"/>
      <c r="Q372" s="100"/>
      <c r="R372" s="79"/>
      <c r="S372" s="79"/>
      <c r="T372" s="79"/>
      <c r="U372" s="79"/>
      <c r="V372" s="79"/>
      <c r="W372" s="99"/>
      <c r="X372" s="99"/>
      <c r="Y372" s="99"/>
      <c r="Z372" s="98"/>
      <c r="AA372" s="98"/>
      <c r="AB372" s="86"/>
      <c r="AC372" s="96"/>
      <c r="AD372" s="86"/>
      <c r="AE372" s="96"/>
      <c r="AF372" s="96"/>
      <c r="AG372" s="87"/>
      <c r="AH372" s="87"/>
      <c r="AI372" s="97"/>
      <c r="AJ372" s="45"/>
      <c r="AK372" s="45"/>
      <c r="AL372" s="45"/>
      <c r="AM372" s="45"/>
      <c r="AN372" s="45"/>
      <c r="AO372" s="79"/>
      <c r="AP372" s="156"/>
      <c r="AQ372" s="156"/>
      <c r="AR372" s="90"/>
      <c r="AS372" s="45"/>
      <c r="AT372" s="98"/>
      <c r="AU372" s="98"/>
      <c r="AV372" s="91"/>
      <c r="AW372" s="91"/>
      <c r="AX372" s="155"/>
      <c r="AY372" s="155"/>
      <c r="AZ372" s="152"/>
      <c r="BA372" s="152"/>
      <c r="BB372" s="152"/>
      <c r="BC372" s="152"/>
      <c r="BD372" s="152"/>
      <c r="BE372" s="152"/>
      <c r="BF372" s="152"/>
      <c r="BG372" s="152"/>
      <c r="BH372" s="152"/>
      <c r="BI372" s="152"/>
      <c r="BJ372" s="152"/>
      <c r="BK372" s="152"/>
      <c r="BL372" s="152"/>
      <c r="BM372" s="152"/>
      <c r="BN372" s="152"/>
      <c r="BO372" s="152"/>
      <c r="BP372" s="152"/>
      <c r="BQ372" s="152"/>
      <c r="BR372" s="152"/>
      <c r="BS372" s="152"/>
      <c r="BT372" s="152"/>
      <c r="BU372" s="152"/>
      <c r="BV372" s="152"/>
      <c r="BW372" s="152"/>
      <c r="BX372" s="152"/>
      <c r="BY372" s="152"/>
      <c r="BZ372" s="152"/>
      <c r="CA372" s="152"/>
      <c r="CB372" s="152"/>
      <c r="CC372" s="152"/>
      <c r="CD372" s="152"/>
      <c r="CE372" s="152"/>
      <c r="CF372" s="152"/>
    </row>
    <row r="373" spans="1:84" ht="25.5" customHeight="1" x14ac:dyDescent="0.25">
      <c r="A373" s="45"/>
      <c r="B373" s="45"/>
      <c r="C373" s="45"/>
      <c r="D373" s="45"/>
      <c r="E373" s="47"/>
      <c r="F373" s="154"/>
      <c r="G373" s="45"/>
      <c r="H373" s="126"/>
      <c r="I373" s="126"/>
      <c r="J373" s="79"/>
      <c r="K373" s="45"/>
      <c r="L373" s="126"/>
      <c r="M373" s="91"/>
      <c r="N373" s="91"/>
      <c r="O373" s="91"/>
      <c r="P373" s="99"/>
      <c r="Q373" s="100"/>
      <c r="R373" s="79"/>
      <c r="S373" s="79"/>
      <c r="T373" s="79"/>
      <c r="U373" s="79"/>
      <c r="V373" s="79"/>
      <c r="W373" s="99"/>
      <c r="X373" s="99"/>
      <c r="Y373" s="99"/>
      <c r="Z373" s="98"/>
      <c r="AA373" s="98"/>
      <c r="AB373" s="86"/>
      <c r="AC373" s="96"/>
      <c r="AD373" s="86"/>
      <c r="AE373" s="96"/>
      <c r="AF373" s="96"/>
      <c r="AG373" s="87"/>
      <c r="AH373" s="87"/>
      <c r="AI373" s="97"/>
      <c r="AJ373" s="45"/>
      <c r="AK373" s="45"/>
      <c r="AL373" s="45"/>
      <c r="AM373" s="45"/>
      <c r="AN373" s="45"/>
      <c r="AO373" s="79"/>
      <c r="AP373" s="156"/>
      <c r="AQ373" s="156"/>
      <c r="AR373" s="90"/>
      <c r="AS373" s="45"/>
      <c r="AT373" s="98"/>
      <c r="AU373" s="98"/>
      <c r="AV373" s="91"/>
      <c r="AW373" s="91"/>
      <c r="AX373" s="155"/>
      <c r="AY373" s="155"/>
      <c r="AZ373" s="152"/>
      <c r="BA373" s="152"/>
      <c r="BB373" s="152"/>
      <c r="BC373" s="152"/>
      <c r="BD373" s="152"/>
      <c r="BE373" s="152"/>
      <c r="BF373" s="152"/>
      <c r="BG373" s="152"/>
      <c r="BH373" s="152"/>
      <c r="BI373" s="152"/>
      <c r="BJ373" s="152"/>
      <c r="BK373" s="152"/>
      <c r="BL373" s="152"/>
      <c r="BM373" s="152"/>
      <c r="BN373" s="152"/>
      <c r="BO373" s="152"/>
      <c r="BP373" s="152"/>
      <c r="BQ373" s="152"/>
      <c r="BR373" s="152"/>
      <c r="BS373" s="152"/>
      <c r="BT373" s="152"/>
      <c r="BU373" s="152"/>
      <c r="BV373" s="152"/>
      <c r="BW373" s="152"/>
      <c r="BX373" s="152"/>
      <c r="BY373" s="152"/>
      <c r="BZ373" s="152"/>
      <c r="CA373" s="152"/>
      <c r="CB373" s="152"/>
      <c r="CC373" s="152"/>
      <c r="CD373" s="152"/>
      <c r="CE373" s="152"/>
      <c r="CF373" s="152"/>
    </row>
    <row r="374" spans="1:84" ht="25.5" customHeight="1" x14ac:dyDescent="0.25">
      <c r="A374" s="45"/>
      <c r="B374" s="45"/>
      <c r="C374" s="45"/>
      <c r="D374" s="45"/>
      <c r="E374" s="47"/>
      <c r="F374" s="154"/>
      <c r="G374" s="45"/>
      <c r="H374" s="126"/>
      <c r="I374" s="126"/>
      <c r="J374" s="79"/>
      <c r="K374" s="45"/>
      <c r="L374" s="126"/>
      <c r="M374" s="91"/>
      <c r="N374" s="91"/>
      <c r="O374" s="91"/>
      <c r="P374" s="99"/>
      <c r="Q374" s="100"/>
      <c r="R374" s="79"/>
      <c r="S374" s="79"/>
      <c r="T374" s="79"/>
      <c r="U374" s="79"/>
      <c r="V374" s="79"/>
      <c r="W374" s="99"/>
      <c r="X374" s="99"/>
      <c r="Y374" s="99"/>
      <c r="Z374" s="98"/>
      <c r="AA374" s="98"/>
      <c r="AB374" s="86"/>
      <c r="AC374" s="96"/>
      <c r="AD374" s="86"/>
      <c r="AE374" s="96"/>
      <c r="AF374" s="96"/>
      <c r="AG374" s="87"/>
      <c r="AH374" s="87"/>
      <c r="AI374" s="97"/>
      <c r="AJ374" s="45"/>
      <c r="AK374" s="45"/>
      <c r="AL374" s="45"/>
      <c r="AM374" s="45"/>
      <c r="AN374" s="45"/>
      <c r="AO374" s="79"/>
      <c r="AP374" s="156"/>
      <c r="AQ374" s="156"/>
      <c r="AR374" s="90"/>
      <c r="AS374" s="45"/>
      <c r="AT374" s="98"/>
      <c r="AU374" s="98"/>
      <c r="AV374" s="91"/>
      <c r="AW374" s="91"/>
      <c r="AX374" s="155"/>
      <c r="AY374" s="155"/>
      <c r="AZ374" s="152"/>
      <c r="BA374" s="152"/>
      <c r="BB374" s="152"/>
      <c r="BC374" s="152"/>
      <c r="BD374" s="152"/>
      <c r="BE374" s="152"/>
      <c r="BF374" s="152"/>
      <c r="BG374" s="152"/>
      <c r="BH374" s="152"/>
      <c r="BI374" s="152"/>
      <c r="BJ374" s="152"/>
      <c r="BK374" s="152"/>
      <c r="BL374" s="152"/>
      <c r="BM374" s="152"/>
      <c r="BN374" s="152"/>
      <c r="BO374" s="152"/>
      <c r="BP374" s="152"/>
      <c r="BQ374" s="152"/>
      <c r="BR374" s="152"/>
      <c r="BS374" s="152"/>
      <c r="BT374" s="152"/>
      <c r="BU374" s="152"/>
      <c r="BV374" s="152"/>
      <c r="BW374" s="152"/>
      <c r="BX374" s="152"/>
      <c r="BY374" s="152"/>
      <c r="BZ374" s="152"/>
      <c r="CA374" s="152"/>
      <c r="CB374" s="152"/>
      <c r="CC374" s="152"/>
      <c r="CD374" s="152"/>
      <c r="CE374" s="152"/>
      <c r="CF374" s="152"/>
    </row>
    <row r="375" spans="1:84" ht="25.5" customHeight="1" x14ac:dyDescent="0.25">
      <c r="A375" s="45"/>
      <c r="B375" s="45"/>
      <c r="C375" s="45"/>
      <c r="D375" s="45"/>
      <c r="E375" s="47"/>
      <c r="F375" s="154"/>
      <c r="G375" s="45"/>
      <c r="H375" s="126"/>
      <c r="I375" s="126"/>
      <c r="J375" s="79"/>
      <c r="K375" s="45"/>
      <c r="L375" s="126"/>
      <c r="M375" s="91"/>
      <c r="N375" s="91"/>
      <c r="O375" s="91"/>
      <c r="P375" s="99"/>
      <c r="Q375" s="100"/>
      <c r="R375" s="79"/>
      <c r="S375" s="79"/>
      <c r="T375" s="79"/>
      <c r="U375" s="79"/>
      <c r="V375" s="79"/>
      <c r="W375" s="99"/>
      <c r="X375" s="99"/>
      <c r="Y375" s="99"/>
      <c r="Z375" s="98"/>
      <c r="AA375" s="98"/>
      <c r="AB375" s="86"/>
      <c r="AC375" s="96"/>
      <c r="AD375" s="86"/>
      <c r="AE375" s="96"/>
      <c r="AF375" s="96"/>
      <c r="AG375" s="87"/>
      <c r="AH375" s="87"/>
      <c r="AI375" s="97"/>
      <c r="AJ375" s="45"/>
      <c r="AK375" s="45"/>
      <c r="AL375" s="45"/>
      <c r="AM375" s="45"/>
      <c r="AN375" s="45"/>
      <c r="AO375" s="79"/>
      <c r="AP375" s="156"/>
      <c r="AQ375" s="156"/>
      <c r="AR375" s="90"/>
      <c r="AS375" s="45"/>
      <c r="AT375" s="98"/>
      <c r="AU375" s="98"/>
      <c r="AV375" s="91"/>
      <c r="AW375" s="91"/>
      <c r="AX375" s="155"/>
      <c r="AY375" s="155"/>
      <c r="AZ375" s="152"/>
      <c r="BA375" s="152"/>
      <c r="BB375" s="152"/>
      <c r="BC375" s="152"/>
      <c r="BD375" s="152"/>
      <c r="BE375" s="152"/>
      <c r="BF375" s="152"/>
      <c r="BG375" s="152"/>
      <c r="BH375" s="152"/>
      <c r="BI375" s="152"/>
      <c r="BJ375" s="152"/>
      <c r="BK375" s="152"/>
      <c r="BL375" s="152"/>
      <c r="BM375" s="152"/>
      <c r="BN375" s="152"/>
      <c r="BO375" s="152"/>
      <c r="BP375" s="152"/>
      <c r="BQ375" s="152"/>
      <c r="BR375" s="152"/>
      <c r="BS375" s="152"/>
      <c r="BT375" s="152"/>
      <c r="BU375" s="152"/>
      <c r="BV375" s="152"/>
      <c r="BW375" s="152"/>
      <c r="BX375" s="152"/>
      <c r="BY375" s="152"/>
      <c r="BZ375" s="152"/>
      <c r="CA375" s="152"/>
      <c r="CB375" s="152"/>
      <c r="CC375" s="152"/>
      <c r="CD375" s="152"/>
      <c r="CE375" s="152"/>
      <c r="CF375" s="152"/>
    </row>
    <row r="376" spans="1:84" ht="25.5" customHeight="1" x14ac:dyDescent="0.25">
      <c r="A376" s="45"/>
      <c r="B376" s="45"/>
      <c r="C376" s="45"/>
      <c r="D376" s="45"/>
      <c r="E376" s="47"/>
      <c r="F376" s="154"/>
      <c r="G376" s="45"/>
      <c r="H376" s="126"/>
      <c r="I376" s="126"/>
      <c r="J376" s="79"/>
      <c r="K376" s="45"/>
      <c r="L376" s="126"/>
      <c r="M376" s="91"/>
      <c r="N376" s="91"/>
      <c r="O376" s="91"/>
      <c r="P376" s="99"/>
      <c r="Q376" s="100"/>
      <c r="R376" s="79"/>
      <c r="S376" s="79"/>
      <c r="T376" s="79"/>
      <c r="U376" s="79"/>
      <c r="V376" s="79"/>
      <c r="W376" s="99"/>
      <c r="X376" s="99"/>
      <c r="Y376" s="99"/>
      <c r="Z376" s="98"/>
      <c r="AA376" s="98"/>
      <c r="AB376" s="86"/>
      <c r="AC376" s="96"/>
      <c r="AD376" s="86"/>
      <c r="AE376" s="96"/>
      <c r="AF376" s="96"/>
      <c r="AG376" s="87"/>
      <c r="AH376" s="87"/>
      <c r="AI376" s="97"/>
      <c r="AJ376" s="45"/>
      <c r="AK376" s="45"/>
      <c r="AL376" s="45"/>
      <c r="AM376" s="45"/>
      <c r="AN376" s="45"/>
      <c r="AO376" s="79"/>
      <c r="AP376" s="156"/>
      <c r="AQ376" s="156"/>
      <c r="AR376" s="90"/>
      <c r="AS376" s="45"/>
      <c r="AT376" s="98"/>
      <c r="AU376" s="98"/>
      <c r="AV376" s="91"/>
      <c r="AW376" s="91"/>
      <c r="AX376" s="155"/>
      <c r="AY376" s="155"/>
      <c r="AZ376" s="152"/>
      <c r="BA376" s="152"/>
      <c r="BB376" s="152"/>
      <c r="BC376" s="152"/>
      <c r="BD376" s="152"/>
      <c r="BE376" s="152"/>
      <c r="BF376" s="152"/>
      <c r="BG376" s="152"/>
      <c r="BH376" s="152"/>
      <c r="BI376" s="152"/>
      <c r="BJ376" s="152"/>
      <c r="BK376" s="152"/>
      <c r="BL376" s="152"/>
      <c r="BM376" s="152"/>
      <c r="BN376" s="152"/>
      <c r="BO376" s="152"/>
      <c r="BP376" s="152"/>
      <c r="BQ376" s="152"/>
      <c r="BR376" s="152"/>
      <c r="BS376" s="152"/>
      <c r="BT376" s="152"/>
      <c r="BU376" s="152"/>
      <c r="BV376" s="152"/>
      <c r="BW376" s="152"/>
      <c r="BX376" s="152"/>
      <c r="BY376" s="152"/>
      <c r="BZ376" s="152"/>
      <c r="CA376" s="152"/>
      <c r="CB376" s="152"/>
      <c r="CC376" s="152"/>
      <c r="CD376" s="152"/>
      <c r="CE376" s="152"/>
      <c r="CF376" s="152"/>
    </row>
    <row r="377" spans="1:84" ht="25.5" customHeight="1" x14ac:dyDescent="0.25">
      <c r="A377" s="45"/>
      <c r="B377" s="45"/>
      <c r="C377" s="45"/>
      <c r="D377" s="45"/>
      <c r="E377" s="47"/>
      <c r="F377" s="154"/>
      <c r="G377" s="45"/>
      <c r="H377" s="126"/>
      <c r="I377" s="126"/>
      <c r="J377" s="79"/>
      <c r="K377" s="45"/>
      <c r="L377" s="126"/>
      <c r="M377" s="91"/>
      <c r="N377" s="91"/>
      <c r="O377" s="91"/>
      <c r="P377" s="99"/>
      <c r="Q377" s="100"/>
      <c r="R377" s="79"/>
      <c r="S377" s="79"/>
      <c r="T377" s="79"/>
      <c r="U377" s="79"/>
      <c r="V377" s="79"/>
      <c r="W377" s="99"/>
      <c r="X377" s="99"/>
      <c r="Y377" s="99"/>
      <c r="Z377" s="98"/>
      <c r="AA377" s="98"/>
      <c r="AB377" s="86"/>
      <c r="AC377" s="96"/>
      <c r="AD377" s="86"/>
      <c r="AE377" s="96"/>
      <c r="AF377" s="96"/>
      <c r="AG377" s="87"/>
      <c r="AH377" s="87"/>
      <c r="AI377" s="97"/>
      <c r="AJ377" s="45"/>
      <c r="AK377" s="45"/>
      <c r="AL377" s="45"/>
      <c r="AM377" s="45"/>
      <c r="AN377" s="45"/>
      <c r="AO377" s="79"/>
      <c r="AP377" s="156"/>
      <c r="AQ377" s="156"/>
      <c r="AR377" s="90"/>
      <c r="AS377" s="45"/>
      <c r="AT377" s="98"/>
      <c r="AU377" s="98"/>
      <c r="AV377" s="91"/>
      <c r="AW377" s="91"/>
      <c r="AX377" s="155"/>
      <c r="AY377" s="155"/>
      <c r="AZ377" s="152"/>
      <c r="BA377" s="152"/>
      <c r="BB377" s="152"/>
      <c r="BC377" s="152"/>
      <c r="BD377" s="152"/>
      <c r="BE377" s="152"/>
      <c r="BF377" s="152"/>
      <c r="BG377" s="152"/>
      <c r="BH377" s="152"/>
      <c r="BI377" s="152"/>
      <c r="BJ377" s="152"/>
      <c r="BK377" s="152"/>
      <c r="BL377" s="152"/>
      <c r="BM377" s="152"/>
      <c r="BN377" s="152"/>
      <c r="BO377" s="152"/>
      <c r="BP377" s="152"/>
      <c r="BQ377" s="152"/>
      <c r="BR377" s="152"/>
      <c r="BS377" s="152"/>
      <c r="BT377" s="152"/>
      <c r="BU377" s="152"/>
      <c r="BV377" s="152"/>
      <c r="BW377" s="152"/>
      <c r="BX377" s="152"/>
      <c r="BY377" s="152"/>
      <c r="BZ377" s="152"/>
      <c r="CA377" s="152"/>
      <c r="CB377" s="152"/>
      <c r="CC377" s="152"/>
      <c r="CD377" s="152"/>
      <c r="CE377" s="152"/>
      <c r="CF377" s="152"/>
    </row>
    <row r="378" spans="1:84" ht="25.5" customHeight="1" x14ac:dyDescent="0.25">
      <c r="A378" s="45"/>
      <c r="B378" s="45"/>
      <c r="C378" s="45"/>
      <c r="D378" s="45"/>
      <c r="E378" s="47"/>
      <c r="F378" s="154"/>
      <c r="G378" s="45"/>
      <c r="H378" s="126"/>
      <c r="I378" s="126"/>
      <c r="J378" s="79"/>
      <c r="K378" s="45"/>
      <c r="L378" s="126"/>
      <c r="M378" s="91"/>
      <c r="N378" s="91"/>
      <c r="O378" s="91"/>
      <c r="P378" s="99"/>
      <c r="Q378" s="100"/>
      <c r="R378" s="79"/>
      <c r="S378" s="79"/>
      <c r="T378" s="79"/>
      <c r="U378" s="79"/>
      <c r="V378" s="79"/>
      <c r="W378" s="99"/>
      <c r="X378" s="99"/>
      <c r="Y378" s="99"/>
      <c r="Z378" s="98"/>
      <c r="AA378" s="98"/>
      <c r="AB378" s="86"/>
      <c r="AC378" s="96"/>
      <c r="AD378" s="86"/>
      <c r="AE378" s="96"/>
      <c r="AF378" s="96"/>
      <c r="AG378" s="87"/>
      <c r="AH378" s="87"/>
      <c r="AI378" s="97"/>
      <c r="AJ378" s="45"/>
      <c r="AK378" s="45"/>
      <c r="AL378" s="45"/>
      <c r="AM378" s="45"/>
      <c r="AN378" s="45"/>
      <c r="AO378" s="79"/>
      <c r="AP378" s="156"/>
      <c r="AQ378" s="156"/>
      <c r="AR378" s="90"/>
      <c r="AS378" s="45"/>
      <c r="AT378" s="98"/>
      <c r="AU378" s="98"/>
      <c r="AV378" s="91"/>
      <c r="AW378" s="91"/>
      <c r="AX378" s="155"/>
      <c r="AY378" s="155"/>
      <c r="AZ378" s="152"/>
      <c r="BA378" s="152"/>
      <c r="BB378" s="152"/>
      <c r="BC378" s="152"/>
      <c r="BD378" s="152"/>
      <c r="BE378" s="152"/>
      <c r="BF378" s="152"/>
      <c r="BG378" s="152"/>
      <c r="BH378" s="152"/>
      <c r="BI378" s="152"/>
      <c r="BJ378" s="152"/>
      <c r="BK378" s="152"/>
      <c r="BL378" s="152"/>
      <c r="BM378" s="152"/>
      <c r="BN378" s="152"/>
      <c r="BO378" s="152"/>
      <c r="BP378" s="152"/>
      <c r="BQ378" s="152"/>
      <c r="BR378" s="152"/>
      <c r="BS378" s="152"/>
      <c r="BT378" s="152"/>
      <c r="BU378" s="152"/>
      <c r="BV378" s="152"/>
      <c r="BW378" s="152"/>
      <c r="BX378" s="152"/>
      <c r="BY378" s="152"/>
      <c r="BZ378" s="152"/>
      <c r="CA378" s="152"/>
      <c r="CB378" s="152"/>
      <c r="CC378" s="152"/>
      <c r="CD378" s="152"/>
      <c r="CE378" s="152"/>
      <c r="CF378" s="152"/>
    </row>
    <row r="379" spans="1:84" ht="25.5" customHeight="1" x14ac:dyDescent="0.25">
      <c r="A379" s="45"/>
      <c r="B379" s="45"/>
      <c r="C379" s="45"/>
      <c r="D379" s="45"/>
      <c r="E379" s="47"/>
      <c r="F379" s="154"/>
      <c r="G379" s="45"/>
      <c r="H379" s="126"/>
      <c r="I379" s="126"/>
      <c r="J379" s="79"/>
      <c r="K379" s="45"/>
      <c r="L379" s="126"/>
      <c r="M379" s="91"/>
      <c r="N379" s="91"/>
      <c r="O379" s="91"/>
      <c r="P379" s="99"/>
      <c r="Q379" s="100"/>
      <c r="R379" s="79"/>
      <c r="S379" s="79"/>
      <c r="T379" s="79"/>
      <c r="U379" s="79"/>
      <c r="V379" s="79"/>
      <c r="W379" s="99"/>
      <c r="X379" s="99"/>
      <c r="Y379" s="99"/>
      <c r="Z379" s="98"/>
      <c r="AA379" s="98"/>
      <c r="AB379" s="86"/>
      <c r="AC379" s="96"/>
      <c r="AD379" s="86"/>
      <c r="AE379" s="96"/>
      <c r="AF379" s="96"/>
      <c r="AG379" s="87"/>
      <c r="AH379" s="87"/>
      <c r="AI379" s="97"/>
      <c r="AJ379" s="45"/>
      <c r="AK379" s="45"/>
      <c r="AL379" s="45"/>
      <c r="AM379" s="45"/>
      <c r="AN379" s="45"/>
      <c r="AO379" s="79"/>
      <c r="AP379" s="156"/>
      <c r="AQ379" s="156"/>
      <c r="AR379" s="90"/>
      <c r="AS379" s="45"/>
      <c r="AT379" s="98"/>
      <c r="AU379" s="98"/>
      <c r="AV379" s="91"/>
      <c r="AW379" s="91"/>
      <c r="AX379" s="155"/>
      <c r="AY379" s="155"/>
      <c r="AZ379" s="152"/>
      <c r="BA379" s="152"/>
      <c r="BB379" s="152"/>
      <c r="BC379" s="152"/>
      <c r="BD379" s="152"/>
      <c r="BE379" s="152"/>
      <c r="BF379" s="152"/>
      <c r="BG379" s="152"/>
      <c r="BH379" s="152"/>
      <c r="BI379" s="152"/>
      <c r="BJ379" s="152"/>
      <c r="BK379" s="152"/>
      <c r="BL379" s="152"/>
      <c r="BM379" s="152"/>
      <c r="BN379" s="152"/>
      <c r="BO379" s="152"/>
      <c r="BP379" s="152"/>
      <c r="BQ379" s="152"/>
      <c r="BR379" s="152"/>
      <c r="BS379" s="152"/>
      <c r="BT379" s="152"/>
      <c r="BU379" s="152"/>
      <c r="BV379" s="152"/>
      <c r="BW379" s="152"/>
      <c r="BX379" s="152"/>
      <c r="BY379" s="152"/>
      <c r="BZ379" s="152"/>
      <c r="CA379" s="152"/>
      <c r="CB379" s="152"/>
      <c r="CC379" s="152"/>
      <c r="CD379" s="152"/>
      <c r="CE379" s="152"/>
      <c r="CF379" s="152"/>
    </row>
    <row r="380" spans="1:84" ht="25.5" customHeight="1" x14ac:dyDescent="0.25">
      <c r="A380" s="45"/>
      <c r="B380" s="45"/>
      <c r="C380" s="45"/>
      <c r="D380" s="45"/>
      <c r="E380" s="47"/>
      <c r="F380" s="154"/>
      <c r="G380" s="45"/>
      <c r="H380" s="126"/>
      <c r="I380" s="126"/>
      <c r="J380" s="79"/>
      <c r="K380" s="45"/>
      <c r="L380" s="126"/>
      <c r="M380" s="91"/>
      <c r="N380" s="91"/>
      <c r="O380" s="91"/>
      <c r="P380" s="99"/>
      <c r="Q380" s="100"/>
      <c r="R380" s="79"/>
      <c r="S380" s="79"/>
      <c r="T380" s="79"/>
      <c r="U380" s="79"/>
      <c r="V380" s="79"/>
      <c r="W380" s="99"/>
      <c r="X380" s="99"/>
      <c r="Y380" s="99"/>
      <c r="Z380" s="98"/>
      <c r="AA380" s="98"/>
      <c r="AB380" s="86"/>
      <c r="AC380" s="96"/>
      <c r="AD380" s="86"/>
      <c r="AE380" s="96"/>
      <c r="AF380" s="96"/>
      <c r="AG380" s="87"/>
      <c r="AH380" s="87"/>
      <c r="AI380" s="97"/>
      <c r="AJ380" s="45"/>
      <c r="AK380" s="45"/>
      <c r="AL380" s="45"/>
      <c r="AM380" s="45"/>
      <c r="AN380" s="45"/>
      <c r="AO380" s="79"/>
      <c r="AP380" s="156"/>
      <c r="AQ380" s="156"/>
      <c r="AR380" s="90"/>
      <c r="AS380" s="45"/>
      <c r="AT380" s="98"/>
      <c r="AU380" s="98"/>
      <c r="AV380" s="91"/>
      <c r="AW380" s="91"/>
      <c r="AX380" s="155"/>
      <c r="AY380" s="155"/>
      <c r="AZ380" s="152"/>
      <c r="BA380" s="152"/>
      <c r="BB380" s="152"/>
      <c r="BC380" s="152"/>
      <c r="BD380" s="152"/>
      <c r="BE380" s="152"/>
      <c r="BF380" s="152"/>
      <c r="BG380" s="152"/>
      <c r="BH380" s="152"/>
      <c r="BI380" s="152"/>
      <c r="BJ380" s="152"/>
      <c r="BK380" s="152"/>
      <c r="BL380" s="152"/>
      <c r="BM380" s="152"/>
      <c r="BN380" s="152"/>
      <c r="BO380" s="152"/>
      <c r="BP380" s="152"/>
      <c r="BQ380" s="152"/>
      <c r="BR380" s="152"/>
      <c r="BS380" s="152"/>
      <c r="BT380" s="152"/>
      <c r="BU380" s="152"/>
      <c r="BV380" s="152"/>
      <c r="BW380" s="152"/>
      <c r="BX380" s="152"/>
      <c r="BY380" s="152"/>
      <c r="BZ380" s="152"/>
      <c r="CA380" s="152"/>
      <c r="CB380" s="152"/>
      <c r="CC380" s="152"/>
      <c r="CD380" s="152"/>
      <c r="CE380" s="152"/>
      <c r="CF380" s="152"/>
    </row>
    <row r="381" spans="1:84" ht="25.5" customHeight="1" x14ac:dyDescent="0.25">
      <c r="A381" s="45"/>
      <c r="B381" s="45"/>
      <c r="C381" s="45"/>
      <c r="D381" s="45"/>
      <c r="E381" s="47"/>
      <c r="F381" s="154"/>
      <c r="G381" s="45"/>
      <c r="H381" s="126"/>
      <c r="I381" s="126"/>
      <c r="J381" s="79"/>
      <c r="K381" s="45"/>
      <c r="L381" s="126"/>
      <c r="M381" s="91"/>
      <c r="N381" s="91"/>
      <c r="O381" s="91"/>
      <c r="P381" s="99"/>
      <c r="Q381" s="100"/>
      <c r="R381" s="79"/>
      <c r="S381" s="79"/>
      <c r="T381" s="79"/>
      <c r="U381" s="79"/>
      <c r="V381" s="79"/>
      <c r="W381" s="99"/>
      <c r="X381" s="99"/>
      <c r="Y381" s="99"/>
      <c r="Z381" s="98"/>
      <c r="AA381" s="98"/>
      <c r="AB381" s="86"/>
      <c r="AC381" s="96"/>
      <c r="AD381" s="86"/>
      <c r="AE381" s="96"/>
      <c r="AF381" s="96"/>
      <c r="AG381" s="87"/>
      <c r="AH381" s="87"/>
      <c r="AI381" s="97"/>
      <c r="AJ381" s="45"/>
      <c r="AK381" s="45"/>
      <c r="AL381" s="45"/>
      <c r="AM381" s="45"/>
      <c r="AN381" s="45"/>
      <c r="AO381" s="79"/>
      <c r="AP381" s="156"/>
      <c r="AQ381" s="156"/>
      <c r="AR381" s="90"/>
      <c r="AS381" s="45"/>
      <c r="AT381" s="98"/>
      <c r="AU381" s="98"/>
      <c r="AV381" s="91"/>
      <c r="AW381" s="91"/>
      <c r="AX381" s="155"/>
      <c r="AY381" s="155"/>
      <c r="AZ381" s="152"/>
      <c r="BA381" s="152"/>
      <c r="BB381" s="152"/>
      <c r="BC381" s="152"/>
      <c r="BD381" s="152"/>
      <c r="BE381" s="152"/>
      <c r="BF381" s="152"/>
      <c r="BG381" s="152"/>
      <c r="BH381" s="152"/>
      <c r="BI381" s="152"/>
      <c r="BJ381" s="152"/>
      <c r="BK381" s="152"/>
      <c r="BL381" s="152"/>
      <c r="BM381" s="152"/>
      <c r="BN381" s="152"/>
      <c r="BO381" s="152"/>
      <c r="BP381" s="152"/>
      <c r="BQ381" s="152"/>
      <c r="BR381" s="152"/>
      <c r="BS381" s="152"/>
      <c r="BT381" s="152"/>
      <c r="BU381" s="152"/>
      <c r="BV381" s="152"/>
      <c r="BW381" s="152"/>
      <c r="BX381" s="152"/>
      <c r="BY381" s="152"/>
      <c r="BZ381" s="152"/>
      <c r="CA381" s="152"/>
      <c r="CB381" s="152"/>
      <c r="CC381" s="152"/>
      <c r="CD381" s="152"/>
      <c r="CE381" s="152"/>
      <c r="CF381" s="152"/>
    </row>
    <row r="382" spans="1:84" ht="25.5" customHeight="1" x14ac:dyDescent="0.25">
      <c r="A382" s="45"/>
      <c r="B382" s="45"/>
      <c r="C382" s="45"/>
      <c r="D382" s="45"/>
      <c r="E382" s="47"/>
      <c r="F382" s="154"/>
      <c r="G382" s="45"/>
      <c r="H382" s="126"/>
      <c r="I382" s="126"/>
      <c r="J382" s="79"/>
      <c r="K382" s="45"/>
      <c r="L382" s="126"/>
      <c r="M382" s="91"/>
      <c r="N382" s="91"/>
      <c r="O382" s="91"/>
      <c r="P382" s="99"/>
      <c r="Q382" s="100"/>
      <c r="R382" s="79"/>
      <c r="S382" s="79"/>
      <c r="T382" s="79"/>
      <c r="U382" s="79"/>
      <c r="V382" s="79"/>
      <c r="W382" s="99"/>
      <c r="X382" s="99"/>
      <c r="Y382" s="99"/>
      <c r="Z382" s="98"/>
      <c r="AA382" s="98"/>
      <c r="AB382" s="86"/>
      <c r="AC382" s="96"/>
      <c r="AD382" s="86"/>
      <c r="AE382" s="96"/>
      <c r="AF382" s="96"/>
      <c r="AG382" s="87"/>
      <c r="AH382" s="87"/>
      <c r="AI382" s="97"/>
      <c r="AJ382" s="45"/>
      <c r="AK382" s="45"/>
      <c r="AL382" s="45"/>
      <c r="AM382" s="45"/>
      <c r="AN382" s="45"/>
      <c r="AO382" s="79"/>
      <c r="AP382" s="156"/>
      <c r="AQ382" s="156"/>
      <c r="AR382" s="90"/>
      <c r="AS382" s="45"/>
      <c r="AT382" s="98"/>
      <c r="AU382" s="98"/>
      <c r="AV382" s="91"/>
      <c r="AW382" s="91"/>
      <c r="AX382" s="155"/>
      <c r="AY382" s="155"/>
      <c r="AZ382" s="152"/>
      <c r="BA382" s="152"/>
      <c r="BB382" s="152"/>
      <c r="BC382" s="152"/>
      <c r="BD382" s="152"/>
      <c r="BE382" s="152"/>
      <c r="BF382" s="152"/>
      <c r="BG382" s="152"/>
      <c r="BH382" s="152"/>
      <c r="BI382" s="152"/>
      <c r="BJ382" s="152"/>
      <c r="BK382" s="152"/>
      <c r="BL382" s="152"/>
      <c r="BM382" s="152"/>
      <c r="BN382" s="152"/>
      <c r="BO382" s="152"/>
      <c r="BP382" s="152"/>
      <c r="BQ382" s="152"/>
      <c r="BR382" s="152"/>
      <c r="BS382" s="152"/>
      <c r="BT382" s="152"/>
      <c r="BU382" s="152"/>
      <c r="BV382" s="152"/>
      <c r="BW382" s="152"/>
      <c r="BX382" s="152"/>
      <c r="BY382" s="152"/>
      <c r="BZ382" s="152"/>
      <c r="CA382" s="152"/>
      <c r="CB382" s="152"/>
      <c r="CC382" s="152"/>
      <c r="CD382" s="152"/>
      <c r="CE382" s="152"/>
      <c r="CF382" s="152"/>
    </row>
    <row r="383" spans="1:84" ht="25.5" customHeight="1" x14ac:dyDescent="0.25">
      <c r="A383" s="45"/>
      <c r="B383" s="45"/>
      <c r="C383" s="45"/>
      <c r="D383" s="45"/>
      <c r="E383" s="47"/>
      <c r="F383" s="154"/>
      <c r="G383" s="45"/>
      <c r="H383" s="126"/>
      <c r="I383" s="126"/>
      <c r="J383" s="79"/>
      <c r="K383" s="45"/>
      <c r="L383" s="126"/>
      <c r="M383" s="91"/>
      <c r="N383" s="91"/>
      <c r="O383" s="91"/>
      <c r="P383" s="99"/>
      <c r="Q383" s="100"/>
      <c r="R383" s="79"/>
      <c r="S383" s="79"/>
      <c r="T383" s="79"/>
      <c r="U383" s="79"/>
      <c r="V383" s="79"/>
      <c r="W383" s="99"/>
      <c r="X383" s="99"/>
      <c r="Y383" s="99"/>
      <c r="Z383" s="98"/>
      <c r="AA383" s="98"/>
      <c r="AB383" s="86"/>
      <c r="AC383" s="96"/>
      <c r="AD383" s="86"/>
      <c r="AE383" s="96"/>
      <c r="AF383" s="96"/>
      <c r="AG383" s="87"/>
      <c r="AH383" s="87"/>
      <c r="AI383" s="97"/>
      <c r="AJ383" s="45"/>
      <c r="AK383" s="45"/>
      <c r="AL383" s="45"/>
      <c r="AM383" s="45"/>
      <c r="AN383" s="45"/>
      <c r="AO383" s="79"/>
      <c r="AP383" s="156"/>
      <c r="AQ383" s="156"/>
      <c r="AR383" s="90"/>
      <c r="AS383" s="45"/>
      <c r="AT383" s="98"/>
      <c r="AU383" s="98"/>
      <c r="AV383" s="91"/>
      <c r="AW383" s="91"/>
      <c r="AX383" s="155"/>
      <c r="AY383" s="155"/>
      <c r="AZ383" s="152"/>
      <c r="BA383" s="152"/>
      <c r="BB383" s="152"/>
      <c r="BC383" s="152"/>
      <c r="BD383" s="152"/>
      <c r="BE383" s="152"/>
      <c r="BF383" s="152"/>
      <c r="BG383" s="152"/>
      <c r="BH383" s="152"/>
      <c r="BI383" s="152"/>
      <c r="BJ383" s="152"/>
      <c r="BK383" s="152"/>
      <c r="BL383" s="152"/>
      <c r="BM383" s="152"/>
      <c r="BN383" s="152"/>
      <c r="BO383" s="152"/>
      <c r="BP383" s="152"/>
      <c r="BQ383" s="152"/>
      <c r="BR383" s="152"/>
      <c r="BS383" s="152"/>
      <c r="BT383" s="152"/>
      <c r="BU383" s="152"/>
      <c r="BV383" s="152"/>
      <c r="BW383" s="152"/>
      <c r="BX383" s="152"/>
      <c r="BY383" s="152"/>
      <c r="BZ383" s="152"/>
      <c r="CA383" s="152"/>
      <c r="CB383" s="152"/>
      <c r="CC383" s="152"/>
      <c r="CD383" s="152"/>
      <c r="CE383" s="152"/>
      <c r="CF383" s="152"/>
    </row>
    <row r="384" spans="1:84" ht="25.5" customHeight="1" x14ac:dyDescent="0.25">
      <c r="A384" s="45"/>
      <c r="B384" s="45"/>
      <c r="C384" s="45"/>
      <c r="D384" s="45"/>
      <c r="E384" s="47"/>
      <c r="F384" s="154"/>
      <c r="G384" s="45"/>
      <c r="H384" s="126"/>
      <c r="I384" s="126"/>
      <c r="J384" s="79"/>
      <c r="K384" s="45"/>
      <c r="L384" s="126"/>
      <c r="M384" s="91"/>
      <c r="N384" s="91"/>
      <c r="O384" s="91"/>
      <c r="P384" s="99"/>
      <c r="Q384" s="100"/>
      <c r="R384" s="79"/>
      <c r="S384" s="79"/>
      <c r="T384" s="79"/>
      <c r="U384" s="79"/>
      <c r="V384" s="79"/>
      <c r="W384" s="99"/>
      <c r="X384" s="99"/>
      <c r="Y384" s="99"/>
      <c r="Z384" s="98"/>
      <c r="AA384" s="98"/>
      <c r="AB384" s="86"/>
      <c r="AC384" s="96"/>
      <c r="AD384" s="86"/>
      <c r="AE384" s="96"/>
      <c r="AF384" s="96"/>
      <c r="AG384" s="87"/>
      <c r="AH384" s="87"/>
      <c r="AI384" s="97"/>
      <c r="AJ384" s="45"/>
      <c r="AK384" s="45"/>
      <c r="AL384" s="45"/>
      <c r="AM384" s="45"/>
      <c r="AN384" s="45"/>
      <c r="AO384" s="79"/>
      <c r="AP384" s="156"/>
      <c r="AQ384" s="156"/>
      <c r="AR384" s="90"/>
      <c r="AS384" s="45"/>
      <c r="AT384" s="98"/>
      <c r="AU384" s="98"/>
      <c r="AV384" s="91"/>
      <c r="AW384" s="91"/>
      <c r="AX384" s="155"/>
      <c r="AY384" s="155"/>
      <c r="AZ384" s="152"/>
      <c r="BA384" s="152"/>
      <c r="BB384" s="152"/>
      <c r="BC384" s="152"/>
      <c r="BD384" s="152"/>
      <c r="BE384" s="152"/>
      <c r="BF384" s="152"/>
      <c r="BG384" s="152"/>
      <c r="BH384" s="152"/>
      <c r="BI384" s="152"/>
      <c r="BJ384" s="152"/>
      <c r="BK384" s="152"/>
      <c r="BL384" s="152"/>
      <c r="BM384" s="152"/>
      <c r="BN384" s="152"/>
      <c r="BO384" s="152"/>
      <c r="BP384" s="152"/>
      <c r="BQ384" s="152"/>
      <c r="BR384" s="152"/>
      <c r="BS384" s="152"/>
      <c r="BT384" s="152"/>
      <c r="BU384" s="152"/>
      <c r="BV384" s="152"/>
      <c r="BW384" s="152"/>
      <c r="BX384" s="152"/>
      <c r="BY384" s="152"/>
      <c r="BZ384" s="152"/>
      <c r="CA384" s="152"/>
      <c r="CB384" s="152"/>
      <c r="CC384" s="152"/>
      <c r="CD384" s="152"/>
      <c r="CE384" s="152"/>
      <c r="CF384" s="152"/>
    </row>
    <row r="385" spans="1:84" ht="25.5" customHeight="1" x14ac:dyDescent="0.25">
      <c r="A385" s="45"/>
      <c r="B385" s="45"/>
      <c r="C385" s="45"/>
      <c r="D385" s="45"/>
      <c r="E385" s="47"/>
      <c r="F385" s="154"/>
      <c r="G385" s="45"/>
      <c r="H385" s="126"/>
      <c r="I385" s="126"/>
      <c r="J385" s="79"/>
      <c r="K385" s="45"/>
      <c r="L385" s="126"/>
      <c r="M385" s="91"/>
      <c r="N385" s="91"/>
      <c r="O385" s="91"/>
      <c r="P385" s="99"/>
      <c r="Q385" s="100"/>
      <c r="R385" s="79"/>
      <c r="S385" s="79"/>
      <c r="T385" s="79"/>
      <c r="U385" s="79"/>
      <c r="V385" s="79"/>
      <c r="W385" s="99"/>
      <c r="X385" s="99"/>
      <c r="Y385" s="99"/>
      <c r="Z385" s="98"/>
      <c r="AA385" s="98"/>
      <c r="AB385" s="86"/>
      <c r="AC385" s="96"/>
      <c r="AD385" s="86"/>
      <c r="AE385" s="96"/>
      <c r="AF385" s="96"/>
      <c r="AG385" s="87"/>
      <c r="AH385" s="87"/>
      <c r="AI385" s="97"/>
      <c r="AJ385" s="45"/>
      <c r="AK385" s="45"/>
      <c r="AL385" s="45"/>
      <c r="AM385" s="45"/>
      <c r="AN385" s="45"/>
      <c r="AO385" s="79"/>
      <c r="AP385" s="156"/>
      <c r="AQ385" s="156"/>
      <c r="AR385" s="90"/>
      <c r="AS385" s="45"/>
      <c r="AT385" s="98"/>
      <c r="AU385" s="98"/>
      <c r="AV385" s="91"/>
      <c r="AW385" s="91"/>
      <c r="AX385" s="155"/>
      <c r="AY385" s="155"/>
      <c r="AZ385" s="152"/>
      <c r="BA385" s="152"/>
      <c r="BB385" s="152"/>
      <c r="BC385" s="152"/>
      <c r="BD385" s="152"/>
      <c r="BE385" s="152"/>
      <c r="BF385" s="152"/>
      <c r="BG385" s="152"/>
      <c r="BH385" s="152"/>
      <c r="BI385" s="152"/>
      <c r="BJ385" s="152"/>
      <c r="BK385" s="152"/>
      <c r="BL385" s="152"/>
      <c r="BM385" s="152"/>
      <c r="BN385" s="152"/>
      <c r="BO385" s="152"/>
      <c r="BP385" s="152"/>
      <c r="BQ385" s="152"/>
      <c r="BR385" s="152"/>
      <c r="BS385" s="152"/>
      <c r="BT385" s="152"/>
      <c r="BU385" s="152"/>
      <c r="BV385" s="152"/>
      <c r="BW385" s="152"/>
      <c r="BX385" s="152"/>
      <c r="BY385" s="152"/>
      <c r="BZ385" s="152"/>
      <c r="CA385" s="152"/>
      <c r="CB385" s="152"/>
      <c r="CC385" s="152"/>
      <c r="CD385" s="152"/>
      <c r="CE385" s="152"/>
      <c r="CF385" s="152"/>
    </row>
    <row r="386" spans="1:84" ht="25.5" customHeight="1" x14ac:dyDescent="0.25">
      <c r="A386" s="45"/>
      <c r="B386" s="45"/>
      <c r="C386" s="45"/>
      <c r="D386" s="45"/>
      <c r="E386" s="47"/>
      <c r="F386" s="154"/>
      <c r="G386" s="45"/>
      <c r="H386" s="126"/>
      <c r="I386" s="126"/>
      <c r="J386" s="79"/>
      <c r="K386" s="45"/>
      <c r="L386" s="126"/>
      <c r="M386" s="91"/>
      <c r="N386" s="91"/>
      <c r="O386" s="91"/>
      <c r="P386" s="99"/>
      <c r="Q386" s="100"/>
      <c r="R386" s="79"/>
      <c r="S386" s="79"/>
      <c r="T386" s="79"/>
      <c r="U386" s="79"/>
      <c r="V386" s="79"/>
      <c r="W386" s="99"/>
      <c r="X386" s="99"/>
      <c r="Y386" s="99"/>
      <c r="Z386" s="98"/>
      <c r="AA386" s="98"/>
      <c r="AB386" s="86"/>
      <c r="AC386" s="96"/>
      <c r="AD386" s="86"/>
      <c r="AE386" s="96"/>
      <c r="AF386" s="96"/>
      <c r="AG386" s="87"/>
      <c r="AH386" s="87"/>
      <c r="AI386" s="97"/>
      <c r="AJ386" s="45"/>
      <c r="AK386" s="45"/>
      <c r="AL386" s="45"/>
      <c r="AM386" s="45"/>
      <c r="AN386" s="45"/>
      <c r="AO386" s="79"/>
      <c r="AP386" s="156"/>
      <c r="AQ386" s="156"/>
      <c r="AR386" s="90"/>
      <c r="AS386" s="45"/>
      <c r="AT386" s="98"/>
      <c r="AU386" s="98"/>
      <c r="AV386" s="91"/>
      <c r="AW386" s="91"/>
      <c r="AX386" s="155"/>
      <c r="AY386" s="155"/>
      <c r="AZ386" s="152"/>
      <c r="BA386" s="152"/>
      <c r="BB386" s="152"/>
      <c r="BC386" s="152"/>
      <c r="BD386" s="152"/>
      <c r="BE386" s="152"/>
      <c r="BF386" s="152"/>
      <c r="BG386" s="152"/>
      <c r="BH386" s="152"/>
      <c r="BI386" s="152"/>
      <c r="BJ386" s="152"/>
      <c r="BK386" s="152"/>
      <c r="BL386" s="152"/>
      <c r="BM386" s="152"/>
      <c r="BN386" s="152"/>
      <c r="BO386" s="152"/>
      <c r="BP386" s="152"/>
      <c r="BQ386" s="152"/>
      <c r="BR386" s="152"/>
      <c r="BS386" s="152"/>
      <c r="BT386" s="152"/>
      <c r="BU386" s="152"/>
      <c r="BV386" s="152"/>
      <c r="BW386" s="152"/>
      <c r="BX386" s="152"/>
      <c r="BY386" s="152"/>
      <c r="BZ386" s="152"/>
      <c r="CA386" s="152"/>
      <c r="CB386" s="152"/>
      <c r="CC386" s="152"/>
      <c r="CD386" s="152"/>
      <c r="CE386" s="152"/>
      <c r="CF386" s="152"/>
    </row>
    <row r="387" spans="1:84" ht="25.5" customHeight="1" x14ac:dyDescent="0.25">
      <c r="A387" s="45"/>
      <c r="B387" s="45"/>
      <c r="C387" s="45"/>
      <c r="D387" s="45"/>
      <c r="E387" s="47"/>
      <c r="F387" s="154"/>
      <c r="G387" s="45"/>
      <c r="H387" s="126"/>
      <c r="I387" s="126"/>
      <c r="J387" s="79"/>
      <c r="K387" s="45"/>
      <c r="L387" s="126"/>
      <c r="M387" s="91"/>
      <c r="N387" s="91"/>
      <c r="O387" s="91"/>
      <c r="P387" s="99"/>
      <c r="Q387" s="100"/>
      <c r="R387" s="79"/>
      <c r="S387" s="79"/>
      <c r="T387" s="79"/>
      <c r="U387" s="79"/>
      <c r="V387" s="79"/>
      <c r="W387" s="99"/>
      <c r="X387" s="99"/>
      <c r="Y387" s="99"/>
      <c r="Z387" s="98"/>
      <c r="AA387" s="98"/>
      <c r="AB387" s="86"/>
      <c r="AC387" s="96"/>
      <c r="AD387" s="86"/>
      <c r="AE387" s="96"/>
      <c r="AF387" s="96"/>
      <c r="AG387" s="87"/>
      <c r="AH387" s="87"/>
      <c r="AI387" s="97"/>
      <c r="AJ387" s="45"/>
      <c r="AK387" s="45"/>
      <c r="AL387" s="45"/>
      <c r="AM387" s="45"/>
      <c r="AN387" s="45"/>
      <c r="AO387" s="79"/>
      <c r="AP387" s="156"/>
      <c r="AQ387" s="156"/>
      <c r="AR387" s="90"/>
      <c r="AS387" s="45"/>
      <c r="AT387" s="98"/>
      <c r="AU387" s="98"/>
      <c r="AV387" s="91"/>
      <c r="AW387" s="91"/>
      <c r="AX387" s="155"/>
      <c r="AY387" s="155"/>
      <c r="AZ387" s="152"/>
      <c r="BA387" s="152"/>
      <c r="BB387" s="152"/>
      <c r="BC387" s="152"/>
      <c r="BD387" s="152"/>
      <c r="BE387" s="152"/>
      <c r="BF387" s="152"/>
      <c r="BG387" s="152"/>
      <c r="BH387" s="152"/>
      <c r="BI387" s="152"/>
      <c r="BJ387" s="152"/>
      <c r="BK387" s="152"/>
      <c r="BL387" s="152"/>
      <c r="BM387" s="152"/>
      <c r="BN387" s="152"/>
      <c r="BO387" s="152"/>
      <c r="BP387" s="152"/>
      <c r="BQ387" s="152"/>
      <c r="BR387" s="152"/>
      <c r="BS387" s="152"/>
      <c r="BT387" s="152"/>
      <c r="BU387" s="152"/>
      <c r="BV387" s="152"/>
      <c r="BW387" s="152"/>
      <c r="BX387" s="152"/>
      <c r="BY387" s="152"/>
      <c r="BZ387" s="152"/>
      <c r="CA387" s="152"/>
      <c r="CB387" s="152"/>
      <c r="CC387" s="152"/>
      <c r="CD387" s="152"/>
      <c r="CE387" s="152"/>
      <c r="CF387" s="152"/>
    </row>
    <row r="388" spans="1:84" ht="25.5" customHeight="1" x14ac:dyDescent="0.25">
      <c r="A388" s="45"/>
      <c r="B388" s="45"/>
      <c r="C388" s="45"/>
      <c r="D388" s="45"/>
      <c r="E388" s="47"/>
      <c r="F388" s="154"/>
      <c r="G388" s="45"/>
      <c r="H388" s="126"/>
      <c r="I388" s="126"/>
      <c r="J388" s="79"/>
      <c r="K388" s="45"/>
      <c r="L388" s="126"/>
      <c r="M388" s="91"/>
      <c r="N388" s="91"/>
      <c r="O388" s="91"/>
      <c r="P388" s="99"/>
      <c r="Q388" s="100"/>
      <c r="R388" s="79"/>
      <c r="S388" s="79"/>
      <c r="T388" s="79"/>
      <c r="U388" s="79"/>
      <c r="V388" s="79"/>
      <c r="W388" s="99"/>
      <c r="X388" s="99"/>
      <c r="Y388" s="99"/>
      <c r="Z388" s="98"/>
      <c r="AA388" s="98"/>
      <c r="AB388" s="86"/>
      <c r="AC388" s="96"/>
      <c r="AD388" s="86"/>
      <c r="AE388" s="96"/>
      <c r="AF388" s="96"/>
      <c r="AG388" s="87"/>
      <c r="AH388" s="87"/>
      <c r="AI388" s="97"/>
      <c r="AJ388" s="45"/>
      <c r="AK388" s="45"/>
      <c r="AL388" s="45"/>
      <c r="AM388" s="45"/>
      <c r="AN388" s="45"/>
      <c r="AO388" s="79"/>
      <c r="AP388" s="156"/>
      <c r="AQ388" s="156"/>
      <c r="AR388" s="90"/>
      <c r="AS388" s="45"/>
      <c r="AT388" s="98"/>
      <c r="AU388" s="98"/>
      <c r="AV388" s="91"/>
      <c r="AW388" s="91"/>
      <c r="AX388" s="155"/>
      <c r="AY388" s="155"/>
      <c r="AZ388" s="152"/>
      <c r="BA388" s="152"/>
      <c r="BB388" s="152"/>
      <c r="BC388" s="152"/>
      <c r="BD388" s="152"/>
      <c r="BE388" s="152"/>
      <c r="BF388" s="152"/>
      <c r="BG388" s="152"/>
      <c r="BH388" s="152"/>
      <c r="BI388" s="152"/>
      <c r="BJ388" s="152"/>
      <c r="BK388" s="152"/>
      <c r="BL388" s="152"/>
      <c r="BM388" s="152"/>
      <c r="BN388" s="152"/>
      <c r="BO388" s="152"/>
      <c r="BP388" s="152"/>
      <c r="BQ388" s="152"/>
      <c r="BR388" s="152"/>
      <c r="BS388" s="152"/>
      <c r="BT388" s="152"/>
      <c r="BU388" s="152"/>
      <c r="BV388" s="152"/>
      <c r="BW388" s="152"/>
      <c r="BX388" s="152"/>
      <c r="BY388" s="152"/>
      <c r="BZ388" s="152"/>
      <c r="CA388" s="152"/>
      <c r="CB388" s="152"/>
      <c r="CC388" s="152"/>
      <c r="CD388" s="152"/>
      <c r="CE388" s="152"/>
      <c r="CF388" s="152"/>
    </row>
    <row r="389" spans="1:84" ht="25.5" customHeight="1" x14ac:dyDescent="0.25">
      <c r="A389" s="45"/>
      <c r="B389" s="45"/>
      <c r="C389" s="45"/>
      <c r="D389" s="45"/>
      <c r="E389" s="47"/>
      <c r="F389" s="154"/>
      <c r="G389" s="45"/>
      <c r="H389" s="126"/>
      <c r="I389" s="126"/>
      <c r="J389" s="79"/>
      <c r="K389" s="45"/>
      <c r="L389" s="126"/>
      <c r="M389" s="91"/>
      <c r="N389" s="91"/>
      <c r="O389" s="91"/>
      <c r="P389" s="99"/>
      <c r="Q389" s="100"/>
      <c r="R389" s="79"/>
      <c r="S389" s="79"/>
      <c r="T389" s="79"/>
      <c r="U389" s="79"/>
      <c r="V389" s="79"/>
      <c r="W389" s="99"/>
      <c r="X389" s="99"/>
      <c r="Y389" s="99"/>
      <c r="Z389" s="98"/>
      <c r="AA389" s="98"/>
      <c r="AB389" s="86"/>
      <c r="AC389" s="96"/>
      <c r="AD389" s="86"/>
      <c r="AE389" s="96"/>
      <c r="AF389" s="96"/>
      <c r="AG389" s="87"/>
      <c r="AH389" s="87"/>
      <c r="AI389" s="97"/>
      <c r="AJ389" s="45"/>
      <c r="AK389" s="45"/>
      <c r="AL389" s="45"/>
      <c r="AM389" s="45"/>
      <c r="AN389" s="45"/>
      <c r="AO389" s="79"/>
      <c r="AP389" s="156"/>
      <c r="AQ389" s="156"/>
      <c r="AR389" s="90"/>
      <c r="AS389" s="45"/>
      <c r="AT389" s="98"/>
      <c r="AU389" s="98"/>
      <c r="AV389" s="91"/>
      <c r="AW389" s="91"/>
      <c r="AX389" s="155"/>
      <c r="AY389" s="155"/>
      <c r="AZ389" s="152"/>
      <c r="BA389" s="152"/>
      <c r="BB389" s="152"/>
      <c r="BC389" s="152"/>
      <c r="BD389" s="152"/>
      <c r="BE389" s="152"/>
      <c r="BF389" s="152"/>
      <c r="BG389" s="152"/>
      <c r="BH389" s="152"/>
      <c r="BI389" s="152"/>
      <c r="BJ389" s="152"/>
      <c r="BK389" s="152"/>
      <c r="BL389" s="152"/>
      <c r="BM389" s="152"/>
      <c r="BN389" s="152"/>
      <c r="BO389" s="152"/>
      <c r="BP389" s="152"/>
      <c r="BQ389" s="152"/>
      <c r="BR389" s="152"/>
      <c r="BS389" s="152"/>
      <c r="BT389" s="152"/>
      <c r="BU389" s="152"/>
      <c r="BV389" s="152"/>
      <c r="BW389" s="152"/>
      <c r="BX389" s="152"/>
      <c r="BY389" s="152"/>
      <c r="BZ389" s="152"/>
      <c r="CA389" s="152"/>
      <c r="CB389" s="152"/>
      <c r="CC389" s="152"/>
      <c r="CD389" s="152"/>
      <c r="CE389" s="152"/>
      <c r="CF389" s="152"/>
    </row>
    <row r="390" spans="1:84" ht="25.5" customHeight="1" x14ac:dyDescent="0.25">
      <c r="A390" s="45"/>
      <c r="B390" s="45"/>
      <c r="C390" s="45"/>
      <c r="D390" s="45"/>
      <c r="E390" s="47"/>
      <c r="F390" s="154"/>
      <c r="G390" s="45"/>
      <c r="H390" s="126"/>
      <c r="I390" s="126"/>
      <c r="J390" s="79"/>
      <c r="K390" s="45"/>
      <c r="L390" s="126"/>
      <c r="M390" s="91"/>
      <c r="N390" s="91"/>
      <c r="O390" s="91"/>
      <c r="P390" s="99"/>
      <c r="Q390" s="100"/>
      <c r="R390" s="79"/>
      <c r="S390" s="79"/>
      <c r="T390" s="79"/>
      <c r="U390" s="79"/>
      <c r="V390" s="79"/>
      <c r="W390" s="99"/>
      <c r="X390" s="99"/>
      <c r="Y390" s="99"/>
      <c r="Z390" s="98"/>
      <c r="AA390" s="98"/>
      <c r="AB390" s="86"/>
      <c r="AC390" s="96"/>
      <c r="AD390" s="86"/>
      <c r="AE390" s="96"/>
      <c r="AF390" s="96"/>
      <c r="AG390" s="87"/>
      <c r="AH390" s="87"/>
      <c r="AI390" s="97"/>
      <c r="AJ390" s="45"/>
      <c r="AK390" s="45"/>
      <c r="AL390" s="45"/>
      <c r="AM390" s="45"/>
      <c r="AN390" s="45"/>
      <c r="AO390" s="79"/>
      <c r="AP390" s="156"/>
      <c r="AQ390" s="156"/>
      <c r="AR390" s="90"/>
      <c r="AS390" s="45"/>
      <c r="AT390" s="98"/>
      <c r="AU390" s="98"/>
      <c r="AV390" s="91"/>
      <c r="AW390" s="91"/>
      <c r="AX390" s="155"/>
      <c r="AY390" s="155"/>
      <c r="AZ390" s="152"/>
      <c r="BA390" s="152"/>
      <c r="BB390" s="152"/>
      <c r="BC390" s="152"/>
      <c r="BD390" s="152"/>
      <c r="BE390" s="152"/>
      <c r="BF390" s="152"/>
      <c r="BG390" s="152"/>
      <c r="BH390" s="152"/>
      <c r="BI390" s="152"/>
      <c r="BJ390" s="152"/>
      <c r="BK390" s="152"/>
      <c r="BL390" s="152"/>
      <c r="BM390" s="152"/>
      <c r="BN390" s="152"/>
      <c r="BO390" s="152"/>
      <c r="BP390" s="152"/>
      <c r="BQ390" s="152"/>
      <c r="BR390" s="152"/>
      <c r="BS390" s="152"/>
      <c r="BT390" s="152"/>
      <c r="BU390" s="152"/>
      <c r="BV390" s="152"/>
      <c r="BW390" s="152"/>
      <c r="BX390" s="152"/>
      <c r="BY390" s="152"/>
      <c r="BZ390" s="152"/>
      <c r="CA390" s="152"/>
      <c r="CB390" s="152"/>
      <c r="CC390" s="152"/>
      <c r="CD390" s="152"/>
      <c r="CE390" s="152"/>
      <c r="CF390" s="152"/>
    </row>
    <row r="391" spans="1:84" ht="25.5" customHeight="1" x14ac:dyDescent="0.25">
      <c r="A391" s="45"/>
      <c r="B391" s="45"/>
      <c r="C391" s="45"/>
      <c r="D391" s="45"/>
      <c r="E391" s="47"/>
      <c r="F391" s="154"/>
      <c r="G391" s="45"/>
      <c r="H391" s="126"/>
      <c r="I391" s="126"/>
      <c r="J391" s="79"/>
      <c r="K391" s="45"/>
      <c r="L391" s="126"/>
      <c r="M391" s="91"/>
      <c r="N391" s="91"/>
      <c r="O391" s="91"/>
      <c r="P391" s="99"/>
      <c r="Q391" s="100"/>
      <c r="R391" s="79"/>
      <c r="S391" s="79"/>
      <c r="T391" s="79"/>
      <c r="U391" s="79"/>
      <c r="V391" s="79"/>
      <c r="W391" s="99"/>
      <c r="X391" s="99"/>
      <c r="Y391" s="99"/>
      <c r="Z391" s="98"/>
      <c r="AA391" s="98"/>
      <c r="AB391" s="86"/>
      <c r="AC391" s="96"/>
      <c r="AD391" s="86"/>
      <c r="AE391" s="96"/>
      <c r="AF391" s="96"/>
      <c r="AG391" s="87"/>
      <c r="AH391" s="87"/>
      <c r="AI391" s="97"/>
      <c r="AJ391" s="45"/>
      <c r="AK391" s="45"/>
      <c r="AL391" s="45"/>
      <c r="AM391" s="45"/>
      <c r="AN391" s="45"/>
      <c r="AO391" s="79"/>
      <c r="AP391" s="156"/>
      <c r="AQ391" s="156"/>
      <c r="AR391" s="90"/>
      <c r="AS391" s="45"/>
      <c r="AT391" s="98"/>
      <c r="AU391" s="98"/>
      <c r="AV391" s="91"/>
      <c r="AW391" s="91"/>
      <c r="AX391" s="155"/>
      <c r="AY391" s="155"/>
      <c r="AZ391" s="152"/>
      <c r="BA391" s="152"/>
      <c r="BB391" s="152"/>
      <c r="BC391" s="152"/>
      <c r="BD391" s="152"/>
      <c r="BE391" s="152"/>
      <c r="BF391" s="152"/>
      <c r="BG391" s="152"/>
      <c r="BH391" s="152"/>
      <c r="BI391" s="152"/>
      <c r="BJ391" s="152"/>
      <c r="BK391" s="152"/>
      <c r="BL391" s="152"/>
      <c r="BM391" s="152"/>
      <c r="BN391" s="152"/>
      <c r="BO391" s="152"/>
      <c r="BP391" s="152"/>
      <c r="BQ391" s="152"/>
      <c r="BR391" s="152"/>
      <c r="BS391" s="152"/>
      <c r="BT391" s="152"/>
      <c r="BU391" s="152"/>
      <c r="BV391" s="152"/>
      <c r="BW391" s="152"/>
      <c r="BX391" s="152"/>
      <c r="BY391" s="152"/>
      <c r="BZ391" s="152"/>
      <c r="CA391" s="152"/>
      <c r="CB391" s="152"/>
      <c r="CC391" s="152"/>
      <c r="CD391" s="152"/>
      <c r="CE391" s="152"/>
      <c r="CF391" s="152"/>
    </row>
    <row r="392" spans="1:84" ht="25.5" customHeight="1" x14ac:dyDescent="0.25">
      <c r="A392" s="45"/>
      <c r="B392" s="45"/>
      <c r="C392" s="45"/>
      <c r="D392" s="45"/>
      <c r="E392" s="47"/>
      <c r="F392" s="154"/>
      <c r="G392" s="45"/>
      <c r="H392" s="126"/>
      <c r="I392" s="126"/>
      <c r="J392" s="79"/>
      <c r="K392" s="45"/>
      <c r="L392" s="126"/>
      <c r="M392" s="91"/>
      <c r="N392" s="91"/>
      <c r="O392" s="91"/>
      <c r="P392" s="99"/>
      <c r="Q392" s="100"/>
      <c r="R392" s="79"/>
      <c r="S392" s="79"/>
      <c r="T392" s="79"/>
      <c r="U392" s="79"/>
      <c r="V392" s="79"/>
      <c r="W392" s="99"/>
      <c r="X392" s="99"/>
      <c r="Y392" s="99"/>
      <c r="Z392" s="98"/>
      <c r="AA392" s="98"/>
      <c r="AB392" s="86"/>
      <c r="AC392" s="96"/>
      <c r="AD392" s="86"/>
      <c r="AE392" s="96"/>
      <c r="AF392" s="96"/>
      <c r="AG392" s="87"/>
      <c r="AH392" s="87"/>
      <c r="AI392" s="97"/>
      <c r="AJ392" s="45"/>
      <c r="AK392" s="45"/>
      <c r="AL392" s="45"/>
      <c r="AM392" s="45"/>
      <c r="AN392" s="45"/>
      <c r="AO392" s="79"/>
      <c r="AP392" s="156"/>
      <c r="AQ392" s="156"/>
      <c r="AR392" s="90"/>
      <c r="AS392" s="45"/>
      <c r="AT392" s="98"/>
      <c r="AU392" s="98"/>
      <c r="AV392" s="91"/>
      <c r="AW392" s="91"/>
      <c r="AX392" s="155"/>
      <c r="AY392" s="155"/>
      <c r="AZ392" s="152"/>
      <c r="BA392" s="152"/>
      <c r="BB392" s="152"/>
      <c r="BC392" s="152"/>
      <c r="BD392" s="152"/>
      <c r="BE392" s="152"/>
      <c r="BF392" s="152"/>
      <c r="BG392" s="152"/>
      <c r="BH392" s="152"/>
      <c r="BI392" s="152"/>
      <c r="BJ392" s="152"/>
      <c r="BK392" s="152"/>
      <c r="BL392" s="152"/>
      <c r="BM392" s="152"/>
      <c r="BN392" s="152"/>
      <c r="BO392" s="152"/>
      <c r="BP392" s="152"/>
      <c r="BQ392" s="152"/>
      <c r="BR392" s="152"/>
      <c r="BS392" s="152"/>
      <c r="BT392" s="152"/>
      <c r="BU392" s="152"/>
      <c r="BV392" s="152"/>
      <c r="BW392" s="152"/>
      <c r="BX392" s="152"/>
      <c r="BY392" s="152"/>
      <c r="BZ392" s="152"/>
      <c r="CA392" s="152"/>
      <c r="CB392" s="152"/>
      <c r="CC392" s="152"/>
      <c r="CD392" s="152"/>
      <c r="CE392" s="152"/>
      <c r="CF392" s="152"/>
    </row>
    <row r="393" spans="1:84" ht="25.5" customHeight="1" x14ac:dyDescent="0.25">
      <c r="A393" s="45"/>
      <c r="B393" s="45"/>
      <c r="C393" s="45"/>
      <c r="D393" s="45"/>
      <c r="E393" s="47"/>
      <c r="F393" s="154"/>
      <c r="G393" s="45"/>
      <c r="H393" s="126"/>
      <c r="I393" s="126"/>
      <c r="J393" s="79"/>
      <c r="K393" s="45"/>
      <c r="L393" s="126"/>
      <c r="M393" s="91"/>
      <c r="N393" s="91"/>
      <c r="O393" s="91"/>
      <c r="P393" s="99"/>
      <c r="Q393" s="100"/>
      <c r="R393" s="79"/>
      <c r="S393" s="79"/>
      <c r="T393" s="79"/>
      <c r="U393" s="79"/>
      <c r="V393" s="79"/>
      <c r="W393" s="99"/>
      <c r="X393" s="99"/>
      <c r="Y393" s="99"/>
      <c r="Z393" s="98"/>
      <c r="AA393" s="98"/>
      <c r="AB393" s="86"/>
      <c r="AC393" s="96"/>
      <c r="AD393" s="86"/>
      <c r="AE393" s="96"/>
      <c r="AF393" s="96"/>
      <c r="AG393" s="87"/>
      <c r="AH393" s="87"/>
      <c r="AI393" s="97"/>
      <c r="AJ393" s="45"/>
      <c r="AK393" s="45"/>
      <c r="AL393" s="45"/>
      <c r="AM393" s="45"/>
      <c r="AN393" s="45"/>
      <c r="AO393" s="79"/>
      <c r="AP393" s="156"/>
      <c r="AQ393" s="156"/>
      <c r="AR393" s="90"/>
      <c r="AS393" s="45"/>
      <c r="AT393" s="98"/>
      <c r="AU393" s="98"/>
      <c r="AV393" s="91"/>
      <c r="AW393" s="91"/>
      <c r="AX393" s="155"/>
      <c r="AY393" s="155"/>
      <c r="AZ393" s="152"/>
      <c r="BA393" s="152"/>
      <c r="BB393" s="152"/>
      <c r="BC393" s="152"/>
      <c r="BD393" s="152"/>
      <c r="BE393" s="152"/>
      <c r="BF393" s="152"/>
      <c r="BG393" s="152"/>
      <c r="BH393" s="152"/>
      <c r="BI393" s="152"/>
      <c r="BJ393" s="152"/>
      <c r="BK393" s="152"/>
      <c r="BL393" s="152"/>
      <c r="BM393" s="152"/>
      <c r="BN393" s="152"/>
      <c r="BO393" s="152"/>
      <c r="BP393" s="152"/>
      <c r="BQ393" s="152"/>
      <c r="BR393" s="152"/>
      <c r="BS393" s="152"/>
      <c r="BT393" s="152"/>
      <c r="BU393" s="152"/>
      <c r="BV393" s="152"/>
      <c r="BW393" s="152"/>
      <c r="BX393" s="152"/>
      <c r="BY393" s="152"/>
      <c r="BZ393" s="152"/>
      <c r="CA393" s="152"/>
      <c r="CB393" s="152"/>
      <c r="CC393" s="152"/>
      <c r="CD393" s="152"/>
      <c r="CE393" s="152"/>
      <c r="CF393" s="152"/>
    </row>
    <row r="394" spans="1:84" ht="25.5" customHeight="1" x14ac:dyDescent="0.25">
      <c r="A394" s="45"/>
      <c r="B394" s="45"/>
      <c r="C394" s="45"/>
      <c r="D394" s="45"/>
      <c r="E394" s="47"/>
      <c r="F394" s="154"/>
      <c r="G394" s="45"/>
      <c r="H394" s="126"/>
      <c r="I394" s="126"/>
      <c r="J394" s="79"/>
      <c r="K394" s="45"/>
      <c r="L394" s="126"/>
      <c r="M394" s="91"/>
      <c r="N394" s="91"/>
      <c r="O394" s="91"/>
      <c r="P394" s="99"/>
      <c r="Q394" s="100"/>
      <c r="R394" s="79"/>
      <c r="S394" s="79"/>
      <c r="T394" s="79"/>
      <c r="U394" s="79"/>
      <c r="V394" s="79"/>
      <c r="W394" s="99"/>
      <c r="X394" s="99"/>
      <c r="Y394" s="99"/>
      <c r="Z394" s="98"/>
      <c r="AA394" s="98"/>
      <c r="AB394" s="86"/>
      <c r="AC394" s="96"/>
      <c r="AD394" s="86"/>
      <c r="AE394" s="96"/>
      <c r="AF394" s="96"/>
      <c r="AG394" s="87"/>
      <c r="AH394" s="87"/>
      <c r="AI394" s="97"/>
      <c r="AJ394" s="45"/>
      <c r="AK394" s="45"/>
      <c r="AL394" s="45"/>
      <c r="AM394" s="45"/>
      <c r="AN394" s="45"/>
      <c r="AO394" s="79"/>
      <c r="AP394" s="156"/>
      <c r="AQ394" s="156"/>
      <c r="AR394" s="90"/>
      <c r="AS394" s="45"/>
      <c r="AT394" s="98"/>
      <c r="AU394" s="98"/>
      <c r="AV394" s="91"/>
      <c r="AW394" s="91"/>
      <c r="AX394" s="155"/>
      <c r="AY394" s="155"/>
      <c r="AZ394" s="152"/>
      <c r="BA394" s="152"/>
      <c r="BB394" s="152"/>
      <c r="BC394" s="152"/>
      <c r="BD394" s="152"/>
      <c r="BE394" s="152"/>
      <c r="BF394" s="152"/>
      <c r="BG394" s="152"/>
      <c r="BH394" s="152"/>
      <c r="BI394" s="152"/>
      <c r="BJ394" s="152"/>
      <c r="BK394" s="152"/>
      <c r="BL394" s="152"/>
      <c r="BM394" s="152"/>
      <c r="BN394" s="152"/>
      <c r="BO394" s="152"/>
      <c r="BP394" s="152"/>
      <c r="BQ394" s="152"/>
      <c r="BR394" s="152"/>
      <c r="BS394" s="152"/>
      <c r="BT394" s="152"/>
      <c r="BU394" s="152"/>
      <c r="BV394" s="152"/>
      <c r="BW394" s="152"/>
      <c r="BX394" s="152"/>
      <c r="BY394" s="152"/>
      <c r="BZ394" s="152"/>
      <c r="CA394" s="152"/>
      <c r="CB394" s="152"/>
      <c r="CC394" s="152"/>
      <c r="CD394" s="152"/>
      <c r="CE394" s="152"/>
      <c r="CF394" s="152"/>
    </row>
    <row r="395" spans="1:84" ht="25.5" customHeight="1" x14ac:dyDescent="0.25">
      <c r="A395" s="45"/>
      <c r="B395" s="45"/>
      <c r="C395" s="45"/>
      <c r="D395" s="45"/>
      <c r="E395" s="47"/>
      <c r="F395" s="154"/>
      <c r="G395" s="45"/>
      <c r="H395" s="126"/>
      <c r="I395" s="126"/>
      <c r="J395" s="79"/>
      <c r="K395" s="45"/>
      <c r="L395" s="126"/>
      <c r="M395" s="91"/>
      <c r="N395" s="91"/>
      <c r="O395" s="91"/>
      <c r="P395" s="99"/>
      <c r="Q395" s="100"/>
      <c r="R395" s="79"/>
      <c r="S395" s="79"/>
      <c r="T395" s="79"/>
      <c r="U395" s="79"/>
      <c r="V395" s="79"/>
      <c r="W395" s="99"/>
      <c r="X395" s="99"/>
      <c r="Y395" s="99"/>
      <c r="Z395" s="98"/>
      <c r="AA395" s="98"/>
      <c r="AB395" s="86"/>
      <c r="AC395" s="96"/>
      <c r="AD395" s="86"/>
      <c r="AE395" s="96"/>
      <c r="AF395" s="96"/>
      <c r="AG395" s="87"/>
      <c r="AH395" s="87"/>
      <c r="AI395" s="97"/>
      <c r="AJ395" s="45"/>
      <c r="AK395" s="45"/>
      <c r="AL395" s="45"/>
      <c r="AM395" s="45"/>
      <c r="AN395" s="45"/>
      <c r="AO395" s="79"/>
      <c r="AP395" s="156"/>
      <c r="AQ395" s="156"/>
      <c r="AR395" s="90"/>
      <c r="AS395" s="45"/>
      <c r="AT395" s="98"/>
      <c r="AU395" s="98"/>
      <c r="AV395" s="91"/>
      <c r="AW395" s="91"/>
      <c r="AX395" s="155"/>
      <c r="AY395" s="155"/>
      <c r="AZ395" s="152"/>
      <c r="BA395" s="152"/>
      <c r="BB395" s="152"/>
      <c r="BC395" s="152"/>
      <c r="BD395" s="152"/>
      <c r="BE395" s="152"/>
      <c r="BF395" s="152"/>
      <c r="BG395" s="152"/>
      <c r="BH395" s="152"/>
      <c r="BI395" s="152"/>
      <c r="BJ395" s="152"/>
      <c r="BK395" s="152"/>
      <c r="BL395" s="152"/>
      <c r="BM395" s="152"/>
      <c r="BN395" s="152"/>
      <c r="BO395" s="152"/>
      <c r="BP395" s="152"/>
      <c r="BQ395" s="152"/>
      <c r="BR395" s="152"/>
      <c r="BS395" s="152"/>
      <c r="BT395" s="152"/>
      <c r="BU395" s="152"/>
      <c r="BV395" s="152"/>
      <c r="BW395" s="152"/>
      <c r="BX395" s="152"/>
      <c r="BY395" s="152"/>
      <c r="BZ395" s="152"/>
      <c r="CA395" s="152"/>
      <c r="CB395" s="152"/>
      <c r="CC395" s="152"/>
      <c r="CD395" s="152"/>
      <c r="CE395" s="152"/>
      <c r="CF395" s="152"/>
    </row>
    <row r="396" spans="1:84" ht="25.5" customHeight="1" x14ac:dyDescent="0.25">
      <c r="A396" s="45"/>
      <c r="B396" s="45"/>
      <c r="C396" s="45"/>
      <c r="D396" s="45"/>
      <c r="E396" s="47"/>
      <c r="F396" s="154"/>
      <c r="G396" s="45"/>
      <c r="H396" s="126"/>
      <c r="I396" s="126"/>
      <c r="J396" s="79"/>
      <c r="K396" s="45"/>
      <c r="L396" s="126"/>
      <c r="M396" s="91"/>
      <c r="N396" s="91"/>
      <c r="O396" s="91"/>
      <c r="P396" s="99"/>
      <c r="Q396" s="100"/>
      <c r="R396" s="79"/>
      <c r="S396" s="79"/>
      <c r="T396" s="79"/>
      <c r="U396" s="79"/>
      <c r="V396" s="79"/>
      <c r="W396" s="99"/>
      <c r="X396" s="99"/>
      <c r="Y396" s="99"/>
      <c r="Z396" s="98"/>
      <c r="AA396" s="98"/>
      <c r="AB396" s="86"/>
      <c r="AC396" s="96"/>
      <c r="AD396" s="86"/>
      <c r="AE396" s="96"/>
      <c r="AF396" s="96"/>
      <c r="AG396" s="87"/>
      <c r="AH396" s="87"/>
      <c r="AI396" s="97"/>
      <c r="AJ396" s="45"/>
      <c r="AK396" s="45"/>
      <c r="AL396" s="45"/>
      <c r="AM396" s="45"/>
      <c r="AN396" s="45"/>
      <c r="AO396" s="79"/>
      <c r="AP396" s="156"/>
      <c r="AQ396" s="156"/>
      <c r="AR396" s="90"/>
      <c r="AS396" s="45"/>
      <c r="AT396" s="98"/>
      <c r="AU396" s="98"/>
      <c r="AV396" s="91"/>
      <c r="AW396" s="91"/>
      <c r="AX396" s="155"/>
      <c r="AY396" s="155"/>
      <c r="AZ396" s="152"/>
      <c r="BA396" s="152"/>
      <c r="BB396" s="152"/>
      <c r="BC396" s="152"/>
      <c r="BD396" s="152"/>
      <c r="BE396" s="152"/>
      <c r="BF396" s="152"/>
      <c r="BG396" s="152"/>
      <c r="BH396" s="152"/>
      <c r="BI396" s="152"/>
      <c r="BJ396" s="152"/>
      <c r="BK396" s="152"/>
      <c r="BL396" s="152"/>
      <c r="BM396" s="152"/>
      <c r="BN396" s="152"/>
      <c r="BO396" s="152"/>
      <c r="BP396" s="152"/>
      <c r="BQ396" s="152"/>
      <c r="BR396" s="152"/>
      <c r="BS396" s="152"/>
      <c r="BT396" s="152"/>
      <c r="BU396" s="152"/>
      <c r="BV396" s="152"/>
      <c r="BW396" s="152"/>
      <c r="BX396" s="152"/>
      <c r="BY396" s="152"/>
      <c r="BZ396" s="152"/>
      <c r="CA396" s="152"/>
      <c r="CB396" s="152"/>
      <c r="CC396" s="152"/>
      <c r="CD396" s="152"/>
      <c r="CE396" s="152"/>
      <c r="CF396" s="152"/>
    </row>
    <row r="397" spans="1:84" ht="25.5" customHeight="1" x14ac:dyDescent="0.25">
      <c r="A397" s="45"/>
      <c r="B397" s="45"/>
      <c r="C397" s="45"/>
      <c r="D397" s="45"/>
      <c r="E397" s="47"/>
      <c r="F397" s="154"/>
      <c r="G397" s="45"/>
      <c r="H397" s="126"/>
      <c r="I397" s="126"/>
      <c r="J397" s="79"/>
      <c r="K397" s="45"/>
      <c r="L397" s="126"/>
      <c r="M397" s="91"/>
      <c r="N397" s="91"/>
      <c r="O397" s="91"/>
      <c r="P397" s="99"/>
      <c r="Q397" s="100"/>
      <c r="R397" s="79"/>
      <c r="S397" s="79"/>
      <c r="T397" s="79"/>
      <c r="U397" s="79"/>
      <c r="V397" s="79"/>
      <c r="W397" s="99"/>
      <c r="X397" s="99"/>
      <c r="Y397" s="99"/>
      <c r="Z397" s="98"/>
      <c r="AA397" s="98"/>
      <c r="AB397" s="86"/>
      <c r="AC397" s="96"/>
      <c r="AD397" s="86"/>
      <c r="AE397" s="96"/>
      <c r="AF397" s="96"/>
      <c r="AG397" s="87"/>
      <c r="AH397" s="87"/>
      <c r="AI397" s="97"/>
      <c r="AJ397" s="45"/>
      <c r="AK397" s="45"/>
      <c r="AL397" s="45"/>
      <c r="AM397" s="45"/>
      <c r="AN397" s="45"/>
      <c r="AO397" s="79"/>
      <c r="AP397" s="156"/>
      <c r="AQ397" s="156"/>
      <c r="AR397" s="90"/>
      <c r="AS397" s="45"/>
      <c r="AT397" s="98"/>
      <c r="AU397" s="98"/>
      <c r="AV397" s="91"/>
      <c r="AW397" s="91"/>
      <c r="AX397" s="155"/>
      <c r="AY397" s="155"/>
      <c r="AZ397" s="152"/>
      <c r="BA397" s="152"/>
      <c r="BB397" s="152"/>
      <c r="BC397" s="152"/>
      <c r="BD397" s="152"/>
      <c r="BE397" s="152"/>
      <c r="BF397" s="152"/>
      <c r="BG397" s="152"/>
      <c r="BH397" s="152"/>
      <c r="BI397" s="152"/>
      <c r="BJ397" s="152"/>
      <c r="BK397" s="152"/>
      <c r="BL397" s="152"/>
      <c r="BM397" s="152"/>
      <c r="BN397" s="152"/>
      <c r="BO397" s="152"/>
      <c r="BP397" s="152"/>
      <c r="BQ397" s="152"/>
      <c r="BR397" s="152"/>
      <c r="BS397" s="152"/>
      <c r="BT397" s="152"/>
      <c r="BU397" s="152"/>
      <c r="BV397" s="152"/>
      <c r="BW397" s="152"/>
      <c r="BX397" s="152"/>
      <c r="BY397" s="152"/>
      <c r="BZ397" s="152"/>
      <c r="CA397" s="152"/>
      <c r="CB397" s="152"/>
      <c r="CC397" s="152"/>
      <c r="CD397" s="152"/>
      <c r="CE397" s="152"/>
      <c r="CF397" s="152"/>
    </row>
    <row r="398" spans="1:84" ht="25.5" customHeight="1" x14ac:dyDescent="0.25">
      <c r="A398" s="45"/>
      <c r="B398" s="45"/>
      <c r="C398" s="45"/>
      <c r="D398" s="45"/>
      <c r="E398" s="47"/>
      <c r="F398" s="154"/>
      <c r="G398" s="45"/>
      <c r="H398" s="126"/>
      <c r="I398" s="126"/>
      <c r="J398" s="79"/>
      <c r="K398" s="45"/>
      <c r="L398" s="126"/>
      <c r="M398" s="91"/>
      <c r="N398" s="91"/>
      <c r="O398" s="91"/>
      <c r="P398" s="99"/>
      <c r="Q398" s="100"/>
      <c r="R398" s="79"/>
      <c r="S398" s="79"/>
      <c r="T398" s="79"/>
      <c r="U398" s="79"/>
      <c r="V398" s="79"/>
      <c r="W398" s="99"/>
      <c r="X398" s="99"/>
      <c r="Y398" s="99"/>
      <c r="Z398" s="98"/>
      <c r="AA398" s="98"/>
      <c r="AB398" s="86"/>
      <c r="AC398" s="96"/>
      <c r="AD398" s="86"/>
      <c r="AE398" s="96"/>
      <c r="AF398" s="96"/>
      <c r="AG398" s="87"/>
      <c r="AH398" s="87"/>
      <c r="AI398" s="97"/>
      <c r="AJ398" s="45"/>
      <c r="AK398" s="45"/>
      <c r="AL398" s="45"/>
      <c r="AM398" s="45"/>
      <c r="AN398" s="45"/>
      <c r="AO398" s="79"/>
      <c r="AP398" s="156"/>
      <c r="AQ398" s="156"/>
      <c r="AR398" s="90"/>
      <c r="AS398" s="45"/>
      <c r="AT398" s="98"/>
      <c r="AU398" s="98"/>
      <c r="AV398" s="91"/>
      <c r="AW398" s="91"/>
      <c r="AX398" s="155"/>
      <c r="AY398" s="155"/>
      <c r="AZ398" s="152"/>
      <c r="BA398" s="152"/>
      <c r="BB398" s="152"/>
      <c r="BC398" s="152"/>
      <c r="BD398" s="152"/>
      <c r="BE398" s="152"/>
      <c r="BF398" s="152"/>
      <c r="BG398" s="152"/>
      <c r="BH398" s="152"/>
      <c r="BI398" s="152"/>
      <c r="BJ398" s="152"/>
      <c r="BK398" s="152"/>
      <c r="BL398" s="152"/>
      <c r="BM398" s="152"/>
      <c r="BN398" s="152"/>
      <c r="BO398" s="152"/>
      <c r="BP398" s="152"/>
      <c r="BQ398" s="152"/>
      <c r="BR398" s="152"/>
      <c r="BS398" s="152"/>
      <c r="BT398" s="152"/>
      <c r="BU398" s="152"/>
      <c r="BV398" s="152"/>
      <c r="BW398" s="152"/>
      <c r="BX398" s="152"/>
      <c r="BY398" s="152"/>
      <c r="BZ398" s="152"/>
      <c r="CA398" s="152"/>
      <c r="CB398" s="152"/>
      <c r="CC398" s="152"/>
      <c r="CD398" s="152"/>
      <c r="CE398" s="152"/>
      <c r="CF398" s="152"/>
    </row>
    <row r="399" spans="1:84" ht="25.5" customHeight="1" x14ac:dyDescent="0.25">
      <c r="A399" s="45"/>
      <c r="B399" s="45"/>
      <c r="C399" s="45"/>
      <c r="D399" s="45"/>
      <c r="E399" s="47"/>
      <c r="F399" s="154"/>
      <c r="G399" s="45"/>
      <c r="H399" s="126"/>
      <c r="I399" s="126"/>
      <c r="J399" s="79"/>
      <c r="K399" s="45"/>
      <c r="L399" s="126"/>
      <c r="M399" s="91"/>
      <c r="N399" s="91"/>
      <c r="O399" s="91"/>
      <c r="P399" s="99"/>
      <c r="Q399" s="100"/>
      <c r="R399" s="79"/>
      <c r="S399" s="79"/>
      <c r="T399" s="79"/>
      <c r="U399" s="79"/>
      <c r="V399" s="79"/>
      <c r="W399" s="99"/>
      <c r="X399" s="99"/>
      <c r="Y399" s="99"/>
      <c r="Z399" s="98"/>
      <c r="AA399" s="98"/>
      <c r="AB399" s="86"/>
      <c r="AC399" s="96"/>
      <c r="AD399" s="86"/>
      <c r="AE399" s="96"/>
      <c r="AF399" s="96"/>
      <c r="AG399" s="87"/>
      <c r="AH399" s="87"/>
      <c r="AI399" s="97"/>
      <c r="AJ399" s="45"/>
      <c r="AK399" s="45"/>
      <c r="AL399" s="45"/>
      <c r="AM399" s="45"/>
      <c r="AN399" s="45"/>
      <c r="AO399" s="79"/>
      <c r="AP399" s="156"/>
      <c r="AQ399" s="156"/>
      <c r="AR399" s="90"/>
      <c r="AS399" s="45"/>
      <c r="AT399" s="98"/>
      <c r="AU399" s="98"/>
      <c r="AV399" s="91"/>
      <c r="AW399" s="91"/>
      <c r="AX399" s="155"/>
      <c r="AY399" s="155"/>
      <c r="AZ399" s="152"/>
      <c r="BA399" s="152"/>
      <c r="BB399" s="152"/>
      <c r="BC399" s="152"/>
      <c r="BD399" s="152"/>
      <c r="BE399" s="152"/>
      <c r="BF399" s="152"/>
      <c r="BG399" s="152"/>
      <c r="BH399" s="152"/>
      <c r="BI399" s="152"/>
      <c r="BJ399" s="152"/>
      <c r="BK399" s="152"/>
      <c r="BL399" s="152"/>
      <c r="BM399" s="152"/>
      <c r="BN399" s="152"/>
      <c r="BO399" s="152"/>
      <c r="BP399" s="152"/>
      <c r="BQ399" s="152"/>
      <c r="BR399" s="152"/>
      <c r="BS399" s="152"/>
      <c r="BT399" s="152"/>
      <c r="BU399" s="152"/>
      <c r="BV399" s="152"/>
      <c r="BW399" s="152"/>
      <c r="BX399" s="152"/>
      <c r="BY399" s="152"/>
      <c r="BZ399" s="152"/>
      <c r="CA399" s="152"/>
      <c r="CB399" s="152"/>
      <c r="CC399" s="152"/>
      <c r="CD399" s="152"/>
      <c r="CE399" s="152"/>
      <c r="CF399" s="152"/>
    </row>
    <row r="400" spans="1:84" ht="25.5" customHeight="1" x14ac:dyDescent="0.25">
      <c r="A400" s="45"/>
      <c r="B400" s="45"/>
      <c r="C400" s="45"/>
      <c r="D400" s="45"/>
      <c r="E400" s="47"/>
      <c r="F400" s="154"/>
      <c r="G400" s="45"/>
      <c r="H400" s="126"/>
      <c r="I400" s="126"/>
      <c r="J400" s="79"/>
      <c r="K400" s="45"/>
      <c r="L400" s="126"/>
      <c r="M400" s="91"/>
      <c r="N400" s="91"/>
      <c r="O400" s="91"/>
      <c r="P400" s="99"/>
      <c r="Q400" s="100"/>
      <c r="R400" s="79"/>
      <c r="S400" s="79"/>
      <c r="T400" s="79"/>
      <c r="U400" s="79"/>
      <c r="V400" s="79"/>
      <c r="W400" s="99"/>
      <c r="X400" s="99"/>
      <c r="Y400" s="99"/>
      <c r="Z400" s="98"/>
      <c r="AA400" s="98"/>
      <c r="AB400" s="86"/>
      <c r="AC400" s="96"/>
      <c r="AD400" s="86"/>
      <c r="AE400" s="96"/>
      <c r="AF400" s="96"/>
      <c r="AG400" s="87"/>
      <c r="AH400" s="87"/>
      <c r="AI400" s="97"/>
      <c r="AJ400" s="45"/>
      <c r="AK400" s="45"/>
      <c r="AL400" s="45"/>
      <c r="AM400" s="45"/>
      <c r="AN400" s="45"/>
      <c r="AO400" s="79"/>
      <c r="AP400" s="156"/>
      <c r="AQ400" s="156"/>
      <c r="AR400" s="90"/>
      <c r="AS400" s="45"/>
      <c r="AT400" s="98"/>
      <c r="AU400" s="98"/>
      <c r="AV400" s="91"/>
      <c r="AW400" s="91"/>
      <c r="AX400" s="155"/>
      <c r="AY400" s="155"/>
      <c r="AZ400" s="152"/>
      <c r="BA400" s="152"/>
      <c r="BB400" s="152"/>
      <c r="BC400" s="152"/>
      <c r="BD400" s="152"/>
      <c r="BE400" s="152"/>
      <c r="BF400" s="152"/>
      <c r="BG400" s="152"/>
      <c r="BH400" s="152"/>
      <c r="BI400" s="152"/>
      <c r="BJ400" s="152"/>
      <c r="BK400" s="152"/>
      <c r="BL400" s="152"/>
      <c r="BM400" s="152"/>
      <c r="BN400" s="152"/>
      <c r="BO400" s="152"/>
      <c r="BP400" s="152"/>
      <c r="BQ400" s="152"/>
      <c r="BR400" s="152"/>
      <c r="BS400" s="152"/>
      <c r="BT400" s="152"/>
      <c r="BU400" s="152"/>
      <c r="BV400" s="152"/>
      <c r="BW400" s="152"/>
      <c r="BX400" s="152"/>
      <c r="BY400" s="152"/>
      <c r="BZ400" s="152"/>
      <c r="CA400" s="152"/>
      <c r="CB400" s="152"/>
      <c r="CC400" s="152"/>
      <c r="CD400" s="152"/>
      <c r="CE400" s="152"/>
      <c r="CF400" s="152"/>
    </row>
    <row r="401" spans="1:84" ht="25.5" customHeight="1" x14ac:dyDescent="0.25">
      <c r="A401" s="45"/>
      <c r="B401" s="45"/>
      <c r="C401" s="45"/>
      <c r="D401" s="45"/>
      <c r="E401" s="47"/>
      <c r="F401" s="154"/>
      <c r="G401" s="45"/>
      <c r="H401" s="126"/>
      <c r="I401" s="126"/>
      <c r="J401" s="79"/>
      <c r="K401" s="45"/>
      <c r="L401" s="126"/>
      <c r="M401" s="91"/>
      <c r="N401" s="91"/>
      <c r="O401" s="91"/>
      <c r="P401" s="99"/>
      <c r="Q401" s="100"/>
      <c r="R401" s="79"/>
      <c r="S401" s="79"/>
      <c r="T401" s="79"/>
      <c r="U401" s="79"/>
      <c r="V401" s="79"/>
      <c r="W401" s="99"/>
      <c r="X401" s="99"/>
      <c r="Y401" s="99"/>
      <c r="Z401" s="98"/>
      <c r="AA401" s="98"/>
      <c r="AB401" s="86"/>
      <c r="AC401" s="96"/>
      <c r="AD401" s="86"/>
      <c r="AE401" s="96"/>
      <c r="AF401" s="96"/>
      <c r="AG401" s="87"/>
      <c r="AH401" s="87"/>
      <c r="AI401" s="97"/>
      <c r="AJ401" s="45"/>
      <c r="AK401" s="45"/>
      <c r="AL401" s="45"/>
      <c r="AM401" s="45"/>
      <c r="AN401" s="45"/>
      <c r="AO401" s="79"/>
      <c r="AP401" s="156"/>
      <c r="AQ401" s="156"/>
      <c r="AR401" s="90"/>
      <c r="AS401" s="45"/>
      <c r="AT401" s="98"/>
      <c r="AU401" s="98"/>
      <c r="AV401" s="91"/>
      <c r="AW401" s="91"/>
      <c r="AX401" s="155"/>
      <c r="AY401" s="155"/>
      <c r="AZ401" s="152"/>
      <c r="BA401" s="152"/>
      <c r="BB401" s="152"/>
      <c r="BC401" s="152"/>
      <c r="BD401" s="152"/>
      <c r="BE401" s="152"/>
      <c r="BF401" s="152"/>
      <c r="BG401" s="152"/>
      <c r="BH401" s="152"/>
      <c r="BI401" s="152"/>
      <c r="BJ401" s="152"/>
      <c r="BK401" s="152"/>
      <c r="BL401" s="152"/>
      <c r="BM401" s="152"/>
      <c r="BN401" s="152"/>
      <c r="BO401" s="152"/>
      <c r="BP401" s="152"/>
      <c r="BQ401" s="152"/>
      <c r="BR401" s="152"/>
      <c r="BS401" s="152"/>
      <c r="BT401" s="152"/>
      <c r="BU401" s="152"/>
      <c r="BV401" s="152"/>
      <c r="BW401" s="152"/>
      <c r="BX401" s="152"/>
      <c r="BY401" s="152"/>
      <c r="BZ401" s="152"/>
      <c r="CA401" s="152"/>
      <c r="CB401" s="152"/>
      <c r="CC401" s="152"/>
      <c r="CD401" s="152"/>
      <c r="CE401" s="152"/>
      <c r="CF401" s="152"/>
    </row>
    <row r="402" spans="1:84" ht="25.5" customHeight="1" x14ac:dyDescent="0.25">
      <c r="A402" s="45"/>
      <c r="B402" s="45"/>
      <c r="C402" s="45"/>
      <c r="D402" s="45"/>
      <c r="E402" s="47"/>
      <c r="F402" s="154"/>
      <c r="G402" s="45"/>
      <c r="H402" s="126"/>
      <c r="I402" s="126"/>
      <c r="J402" s="79"/>
      <c r="K402" s="45"/>
      <c r="L402" s="126"/>
      <c r="M402" s="91"/>
      <c r="N402" s="91"/>
      <c r="O402" s="91"/>
      <c r="P402" s="99"/>
      <c r="Q402" s="100"/>
      <c r="R402" s="79"/>
      <c r="S402" s="79"/>
      <c r="T402" s="79"/>
      <c r="U402" s="79"/>
      <c r="V402" s="79"/>
      <c r="W402" s="99"/>
      <c r="X402" s="99"/>
      <c r="Y402" s="99"/>
      <c r="Z402" s="98"/>
      <c r="AA402" s="98"/>
      <c r="AB402" s="86"/>
      <c r="AC402" s="96"/>
      <c r="AD402" s="86"/>
      <c r="AE402" s="96"/>
      <c r="AF402" s="96"/>
      <c r="AG402" s="87"/>
      <c r="AH402" s="87"/>
      <c r="AI402" s="97"/>
      <c r="AJ402" s="45"/>
      <c r="AK402" s="45"/>
      <c r="AL402" s="45"/>
      <c r="AM402" s="45"/>
      <c r="AN402" s="45"/>
      <c r="AO402" s="79"/>
      <c r="AP402" s="156"/>
      <c r="AQ402" s="156"/>
      <c r="AR402" s="90"/>
      <c r="AS402" s="45"/>
      <c r="AT402" s="98"/>
      <c r="AU402" s="98"/>
      <c r="AV402" s="91"/>
      <c r="AW402" s="91"/>
      <c r="AX402" s="155"/>
      <c r="AY402" s="155"/>
      <c r="AZ402" s="152"/>
      <c r="BA402" s="152"/>
      <c r="BB402" s="152"/>
      <c r="BC402" s="152"/>
      <c r="BD402" s="152"/>
      <c r="BE402" s="152"/>
      <c r="BF402" s="152"/>
      <c r="BG402" s="152"/>
      <c r="BH402" s="152"/>
      <c r="BI402" s="152"/>
      <c r="BJ402" s="152"/>
      <c r="BK402" s="152"/>
      <c r="BL402" s="152"/>
      <c r="BM402" s="152"/>
      <c r="BN402" s="152"/>
      <c r="BO402" s="152"/>
      <c r="BP402" s="152"/>
      <c r="BQ402" s="152"/>
      <c r="BR402" s="152"/>
      <c r="BS402" s="152"/>
      <c r="BT402" s="152"/>
      <c r="BU402" s="152"/>
      <c r="BV402" s="152"/>
      <c r="BW402" s="152"/>
      <c r="BX402" s="152"/>
      <c r="BY402" s="152"/>
      <c r="BZ402" s="152"/>
      <c r="CA402" s="152"/>
      <c r="CB402" s="152"/>
      <c r="CC402" s="152"/>
      <c r="CD402" s="152"/>
      <c r="CE402" s="152"/>
      <c r="CF402" s="152"/>
    </row>
    <row r="403" spans="1:84" ht="25.5" customHeight="1" x14ac:dyDescent="0.25">
      <c r="A403" s="45"/>
      <c r="B403" s="45"/>
      <c r="C403" s="45"/>
      <c r="D403" s="45"/>
      <c r="E403" s="47"/>
      <c r="F403" s="154"/>
      <c r="G403" s="45"/>
      <c r="H403" s="126"/>
      <c r="I403" s="126"/>
      <c r="J403" s="79"/>
      <c r="K403" s="45"/>
      <c r="L403" s="126"/>
      <c r="M403" s="91"/>
      <c r="N403" s="91"/>
      <c r="O403" s="91"/>
      <c r="P403" s="99"/>
      <c r="Q403" s="100"/>
      <c r="R403" s="79"/>
      <c r="S403" s="79"/>
      <c r="T403" s="79"/>
      <c r="U403" s="79"/>
      <c r="V403" s="79"/>
      <c r="W403" s="99"/>
      <c r="X403" s="99"/>
      <c r="Y403" s="99"/>
      <c r="Z403" s="98"/>
      <c r="AA403" s="98"/>
      <c r="AB403" s="86"/>
      <c r="AC403" s="96"/>
      <c r="AD403" s="86"/>
      <c r="AE403" s="96"/>
      <c r="AF403" s="96"/>
      <c r="AG403" s="87"/>
      <c r="AH403" s="87"/>
      <c r="AI403" s="97"/>
      <c r="AJ403" s="45"/>
      <c r="AK403" s="45"/>
      <c r="AL403" s="45"/>
      <c r="AM403" s="45"/>
      <c r="AN403" s="45"/>
      <c r="AO403" s="79"/>
      <c r="AP403" s="156"/>
      <c r="AQ403" s="156"/>
      <c r="AR403" s="90"/>
      <c r="AS403" s="45"/>
      <c r="AT403" s="98"/>
      <c r="AU403" s="98"/>
      <c r="AV403" s="91"/>
      <c r="AW403" s="91"/>
      <c r="AX403" s="155"/>
      <c r="AY403" s="155"/>
      <c r="AZ403" s="152"/>
      <c r="BA403" s="152"/>
      <c r="BB403" s="152"/>
      <c r="BC403" s="152"/>
      <c r="BD403" s="152"/>
      <c r="BE403" s="152"/>
      <c r="BF403" s="152"/>
      <c r="BG403" s="152"/>
      <c r="BH403" s="152"/>
      <c r="BI403" s="152"/>
      <c r="BJ403" s="152"/>
      <c r="BK403" s="152"/>
      <c r="BL403" s="152"/>
      <c r="BM403" s="152"/>
      <c r="BN403" s="152"/>
      <c r="BO403" s="152"/>
      <c r="BP403" s="152"/>
      <c r="BQ403" s="152"/>
      <c r="BR403" s="152"/>
      <c r="BS403" s="152"/>
      <c r="BT403" s="152"/>
      <c r="BU403" s="152"/>
      <c r="BV403" s="152"/>
      <c r="BW403" s="152"/>
      <c r="BX403" s="152"/>
      <c r="BY403" s="152"/>
      <c r="BZ403" s="152"/>
      <c r="CA403" s="152"/>
      <c r="CB403" s="152"/>
      <c r="CC403" s="152"/>
      <c r="CD403" s="152"/>
      <c r="CE403" s="152"/>
      <c r="CF403" s="152"/>
    </row>
    <row r="404" spans="1:84" ht="25.5" customHeight="1" x14ac:dyDescent="0.25">
      <c r="A404" s="45"/>
      <c r="B404" s="45"/>
      <c r="C404" s="45"/>
      <c r="D404" s="45"/>
      <c r="E404" s="47"/>
      <c r="F404" s="154"/>
      <c r="G404" s="45"/>
      <c r="H404" s="126"/>
      <c r="I404" s="126"/>
      <c r="J404" s="79"/>
      <c r="K404" s="45"/>
      <c r="L404" s="126"/>
      <c r="M404" s="91"/>
      <c r="N404" s="91"/>
      <c r="O404" s="91"/>
      <c r="P404" s="99"/>
      <c r="Q404" s="100"/>
      <c r="R404" s="79"/>
      <c r="S404" s="79"/>
      <c r="T404" s="79"/>
      <c r="U404" s="79"/>
      <c r="V404" s="79"/>
      <c r="W404" s="99"/>
      <c r="X404" s="99"/>
      <c r="Y404" s="99"/>
      <c r="Z404" s="98"/>
      <c r="AA404" s="98"/>
      <c r="AB404" s="86"/>
      <c r="AC404" s="96"/>
      <c r="AD404" s="86"/>
      <c r="AE404" s="96"/>
      <c r="AF404" s="96"/>
      <c r="AG404" s="87"/>
      <c r="AH404" s="87"/>
      <c r="AI404" s="97"/>
      <c r="AJ404" s="45"/>
      <c r="AK404" s="45"/>
      <c r="AL404" s="45"/>
      <c r="AM404" s="45"/>
      <c r="AN404" s="45"/>
      <c r="AO404" s="79"/>
      <c r="AP404" s="156"/>
      <c r="AQ404" s="156"/>
      <c r="AR404" s="90"/>
      <c r="AS404" s="45"/>
      <c r="AT404" s="98"/>
      <c r="AU404" s="98"/>
      <c r="AV404" s="91"/>
      <c r="AW404" s="91"/>
      <c r="AX404" s="155"/>
      <c r="AY404" s="155"/>
      <c r="AZ404" s="152"/>
      <c r="BA404" s="152"/>
      <c r="BB404" s="152"/>
      <c r="BC404" s="152"/>
      <c r="BD404" s="152"/>
      <c r="BE404" s="152"/>
      <c r="BF404" s="152"/>
      <c r="BG404" s="152"/>
      <c r="BH404" s="152"/>
      <c r="BI404" s="152"/>
      <c r="BJ404" s="152"/>
      <c r="BK404" s="152"/>
      <c r="BL404" s="152"/>
      <c r="BM404" s="152"/>
      <c r="BN404" s="152"/>
      <c r="BO404" s="152"/>
      <c r="BP404" s="152"/>
      <c r="BQ404" s="152"/>
      <c r="BR404" s="152"/>
      <c r="BS404" s="152"/>
      <c r="BT404" s="152"/>
      <c r="BU404" s="152"/>
      <c r="BV404" s="152"/>
      <c r="BW404" s="152"/>
      <c r="BX404" s="152"/>
      <c r="BY404" s="152"/>
      <c r="BZ404" s="152"/>
      <c r="CA404" s="152"/>
      <c r="CB404" s="152"/>
      <c r="CC404" s="152"/>
      <c r="CD404" s="152"/>
      <c r="CE404" s="152"/>
      <c r="CF404" s="152"/>
    </row>
    <row r="405" spans="1:84" ht="25.5" customHeight="1" x14ac:dyDescent="0.25">
      <c r="A405" s="45"/>
      <c r="B405" s="45"/>
      <c r="C405" s="45"/>
      <c r="D405" s="45"/>
      <c r="E405" s="47"/>
      <c r="F405" s="154"/>
      <c r="G405" s="45"/>
      <c r="H405" s="126"/>
      <c r="I405" s="126"/>
      <c r="J405" s="79"/>
      <c r="K405" s="45"/>
      <c r="L405" s="126"/>
      <c r="M405" s="91"/>
      <c r="N405" s="91"/>
      <c r="O405" s="91"/>
      <c r="P405" s="99"/>
      <c r="Q405" s="100"/>
      <c r="R405" s="79"/>
      <c r="S405" s="79"/>
      <c r="T405" s="79"/>
      <c r="U405" s="79"/>
      <c r="V405" s="79"/>
      <c r="W405" s="99"/>
      <c r="X405" s="99"/>
      <c r="Y405" s="99"/>
      <c r="Z405" s="98"/>
      <c r="AA405" s="98"/>
      <c r="AB405" s="86"/>
      <c r="AC405" s="96"/>
      <c r="AD405" s="86"/>
      <c r="AE405" s="96"/>
      <c r="AF405" s="96"/>
      <c r="AG405" s="87"/>
      <c r="AH405" s="87"/>
      <c r="AI405" s="97"/>
      <c r="AJ405" s="45"/>
      <c r="AK405" s="45"/>
      <c r="AL405" s="45"/>
      <c r="AM405" s="45"/>
      <c r="AN405" s="45"/>
      <c r="AO405" s="79"/>
      <c r="AP405" s="156"/>
      <c r="AQ405" s="156"/>
      <c r="AR405" s="90"/>
      <c r="AS405" s="45"/>
      <c r="AT405" s="98"/>
      <c r="AU405" s="98"/>
      <c r="AV405" s="91"/>
      <c r="AW405" s="91"/>
      <c r="AX405" s="155"/>
      <c r="AY405" s="155"/>
      <c r="AZ405" s="152"/>
      <c r="BA405" s="152"/>
      <c r="BB405" s="152"/>
      <c r="BC405" s="152"/>
      <c r="BD405" s="152"/>
      <c r="BE405" s="152"/>
      <c r="BF405" s="152"/>
      <c r="BG405" s="152"/>
      <c r="BH405" s="152"/>
      <c r="BI405" s="152"/>
      <c r="BJ405" s="152"/>
      <c r="BK405" s="152"/>
      <c r="BL405" s="152"/>
      <c r="BM405" s="152"/>
      <c r="BN405" s="152"/>
      <c r="BO405" s="152"/>
      <c r="BP405" s="152"/>
      <c r="BQ405" s="152"/>
      <c r="BR405" s="152"/>
      <c r="BS405" s="152"/>
      <c r="BT405" s="152"/>
      <c r="BU405" s="152"/>
      <c r="BV405" s="152"/>
      <c r="BW405" s="152"/>
      <c r="BX405" s="152"/>
      <c r="BY405" s="152"/>
      <c r="BZ405" s="152"/>
      <c r="CA405" s="152"/>
      <c r="CB405" s="152"/>
      <c r="CC405" s="152"/>
      <c r="CD405" s="152"/>
      <c r="CE405" s="152"/>
      <c r="CF405" s="152"/>
    </row>
    <row r="406" spans="1:84" ht="25.5" customHeight="1" x14ac:dyDescent="0.25">
      <c r="A406" s="45"/>
      <c r="B406" s="45"/>
      <c r="C406" s="45"/>
      <c r="D406" s="45"/>
      <c r="E406" s="47"/>
      <c r="F406" s="154"/>
      <c r="G406" s="45"/>
      <c r="H406" s="126"/>
      <c r="I406" s="126"/>
      <c r="J406" s="79"/>
      <c r="K406" s="45"/>
      <c r="L406" s="126"/>
      <c r="M406" s="91"/>
      <c r="N406" s="91"/>
      <c r="O406" s="91"/>
      <c r="P406" s="99"/>
      <c r="Q406" s="100"/>
      <c r="R406" s="79"/>
      <c r="S406" s="79"/>
      <c r="T406" s="79"/>
      <c r="U406" s="79"/>
      <c r="V406" s="79"/>
      <c r="W406" s="99"/>
      <c r="X406" s="99"/>
      <c r="Y406" s="99"/>
      <c r="Z406" s="98"/>
      <c r="AA406" s="98"/>
      <c r="AB406" s="86"/>
      <c r="AC406" s="96"/>
      <c r="AD406" s="86"/>
      <c r="AE406" s="96"/>
      <c r="AF406" s="96"/>
      <c r="AG406" s="87"/>
      <c r="AH406" s="87"/>
      <c r="AI406" s="97"/>
      <c r="AJ406" s="45"/>
      <c r="AK406" s="45"/>
      <c r="AL406" s="45"/>
      <c r="AM406" s="45"/>
      <c r="AN406" s="45"/>
      <c r="AO406" s="79"/>
      <c r="AP406" s="156"/>
      <c r="AQ406" s="156"/>
      <c r="AR406" s="90"/>
      <c r="AS406" s="45"/>
      <c r="AT406" s="98"/>
      <c r="AU406" s="98"/>
      <c r="AV406" s="91"/>
      <c r="AW406" s="91"/>
      <c r="AX406" s="155"/>
      <c r="AY406" s="155"/>
      <c r="AZ406" s="152"/>
      <c r="BA406" s="152"/>
      <c r="BB406" s="152"/>
      <c r="BC406" s="152"/>
      <c r="BD406" s="152"/>
      <c r="BE406" s="152"/>
      <c r="BF406" s="152"/>
      <c r="BG406" s="152"/>
      <c r="BH406" s="152"/>
      <c r="BI406" s="152"/>
      <c r="BJ406" s="152"/>
      <c r="BK406" s="152"/>
      <c r="BL406" s="152"/>
      <c r="BM406" s="152"/>
      <c r="BN406" s="152"/>
      <c r="BO406" s="152"/>
      <c r="BP406" s="152"/>
      <c r="BQ406" s="152"/>
      <c r="BR406" s="152"/>
      <c r="BS406" s="152"/>
      <c r="BT406" s="152"/>
      <c r="BU406" s="152"/>
      <c r="BV406" s="152"/>
      <c r="BW406" s="152"/>
      <c r="BX406" s="152"/>
      <c r="BY406" s="152"/>
      <c r="BZ406" s="152"/>
      <c r="CA406" s="152"/>
      <c r="CB406" s="152"/>
      <c r="CC406" s="152"/>
      <c r="CD406" s="152"/>
      <c r="CE406" s="152"/>
      <c r="CF406" s="152"/>
    </row>
    <row r="407" spans="1:84" ht="25.5" customHeight="1" x14ac:dyDescent="0.25">
      <c r="A407" s="45"/>
      <c r="B407" s="45"/>
      <c r="C407" s="45"/>
      <c r="D407" s="45"/>
      <c r="E407" s="47"/>
      <c r="F407" s="154"/>
      <c r="G407" s="45"/>
      <c r="H407" s="126"/>
      <c r="I407" s="126"/>
      <c r="J407" s="79"/>
      <c r="K407" s="45"/>
      <c r="L407" s="126"/>
      <c r="M407" s="91"/>
      <c r="N407" s="91"/>
      <c r="O407" s="91"/>
      <c r="P407" s="99"/>
      <c r="Q407" s="100"/>
      <c r="R407" s="79"/>
      <c r="S407" s="79"/>
      <c r="T407" s="79"/>
      <c r="U407" s="79"/>
      <c r="V407" s="79"/>
      <c r="W407" s="99"/>
      <c r="X407" s="99"/>
      <c r="Y407" s="99"/>
      <c r="Z407" s="98"/>
      <c r="AA407" s="98"/>
      <c r="AB407" s="86"/>
      <c r="AC407" s="96"/>
      <c r="AD407" s="86"/>
      <c r="AE407" s="96"/>
      <c r="AF407" s="96"/>
      <c r="AG407" s="87"/>
      <c r="AH407" s="87"/>
      <c r="AI407" s="97"/>
      <c r="AJ407" s="45"/>
      <c r="AK407" s="45"/>
      <c r="AL407" s="45"/>
      <c r="AM407" s="45"/>
      <c r="AN407" s="45"/>
      <c r="AO407" s="79"/>
      <c r="AP407" s="156"/>
      <c r="AQ407" s="156"/>
      <c r="AR407" s="90"/>
      <c r="AS407" s="45"/>
      <c r="AT407" s="98"/>
      <c r="AU407" s="98"/>
      <c r="AV407" s="91"/>
      <c r="AW407" s="91"/>
      <c r="AX407" s="155"/>
      <c r="AY407" s="155"/>
      <c r="AZ407" s="152"/>
      <c r="BA407" s="152"/>
      <c r="BB407" s="152"/>
      <c r="BC407" s="152"/>
      <c r="BD407" s="152"/>
      <c r="BE407" s="152"/>
      <c r="BF407" s="152"/>
      <c r="BG407" s="152"/>
      <c r="BH407" s="152"/>
      <c r="BI407" s="152"/>
      <c r="BJ407" s="152"/>
      <c r="BK407" s="152"/>
      <c r="BL407" s="152"/>
      <c r="BM407" s="152"/>
      <c r="BN407" s="152"/>
      <c r="BO407" s="152"/>
      <c r="BP407" s="152"/>
      <c r="BQ407" s="152"/>
      <c r="BR407" s="152"/>
      <c r="BS407" s="152"/>
      <c r="BT407" s="152"/>
      <c r="BU407" s="152"/>
      <c r="BV407" s="152"/>
      <c r="BW407" s="152"/>
      <c r="BX407" s="152"/>
      <c r="BY407" s="152"/>
      <c r="BZ407" s="152"/>
      <c r="CA407" s="152"/>
      <c r="CB407" s="152"/>
      <c r="CC407" s="152"/>
      <c r="CD407" s="152"/>
      <c r="CE407" s="152"/>
      <c r="CF407" s="152"/>
    </row>
    <row r="408" spans="1:84" ht="25.5" customHeight="1" x14ac:dyDescent="0.25">
      <c r="A408" s="45"/>
      <c r="B408" s="45"/>
      <c r="C408" s="45"/>
      <c r="D408" s="45"/>
      <c r="E408" s="47"/>
      <c r="F408" s="154"/>
      <c r="G408" s="45"/>
      <c r="H408" s="126"/>
      <c r="I408" s="126"/>
      <c r="J408" s="79"/>
      <c r="K408" s="45"/>
      <c r="L408" s="126"/>
      <c r="M408" s="91"/>
      <c r="N408" s="91"/>
      <c r="O408" s="91"/>
      <c r="P408" s="99"/>
      <c r="Q408" s="100"/>
      <c r="R408" s="79"/>
      <c r="S408" s="79"/>
      <c r="T408" s="79"/>
      <c r="U408" s="79"/>
      <c r="V408" s="79"/>
      <c r="W408" s="99"/>
      <c r="X408" s="99"/>
      <c r="Y408" s="99"/>
      <c r="Z408" s="98"/>
      <c r="AA408" s="98"/>
      <c r="AB408" s="86"/>
      <c r="AC408" s="96"/>
      <c r="AD408" s="86"/>
      <c r="AE408" s="96"/>
      <c r="AF408" s="96"/>
      <c r="AG408" s="87"/>
      <c r="AH408" s="87"/>
      <c r="AI408" s="97"/>
      <c r="AJ408" s="45"/>
      <c r="AK408" s="45"/>
      <c r="AL408" s="45"/>
      <c r="AM408" s="45"/>
      <c r="AN408" s="45"/>
      <c r="AO408" s="79"/>
      <c r="AP408" s="156"/>
      <c r="AQ408" s="156"/>
      <c r="AR408" s="90"/>
      <c r="AS408" s="45"/>
      <c r="AT408" s="98"/>
      <c r="AU408" s="98"/>
      <c r="AV408" s="91"/>
      <c r="AW408" s="91"/>
      <c r="AX408" s="155"/>
      <c r="AY408" s="155"/>
      <c r="AZ408" s="152"/>
      <c r="BA408" s="152"/>
      <c r="BB408" s="152"/>
      <c r="BC408" s="152"/>
      <c r="BD408" s="152"/>
      <c r="BE408" s="152"/>
      <c r="BF408" s="152"/>
      <c r="BG408" s="152"/>
      <c r="BH408" s="152"/>
      <c r="BI408" s="152"/>
      <c r="BJ408" s="152"/>
      <c r="BK408" s="152"/>
      <c r="BL408" s="152"/>
      <c r="BM408" s="152"/>
      <c r="BN408" s="152"/>
      <c r="BO408" s="152"/>
      <c r="BP408" s="152"/>
      <c r="BQ408" s="152"/>
      <c r="BR408" s="152"/>
      <c r="BS408" s="152"/>
      <c r="BT408" s="152"/>
      <c r="BU408" s="152"/>
      <c r="BV408" s="152"/>
      <c r="BW408" s="152"/>
      <c r="BX408" s="152"/>
      <c r="BY408" s="152"/>
      <c r="BZ408" s="152"/>
      <c r="CA408" s="152"/>
      <c r="CB408" s="152"/>
      <c r="CC408" s="152"/>
      <c r="CD408" s="152"/>
      <c r="CE408" s="152"/>
      <c r="CF408" s="152"/>
    </row>
    <row r="409" spans="1:84" ht="25.5" customHeight="1" x14ac:dyDescent="0.25">
      <c r="A409" s="45"/>
      <c r="B409" s="45"/>
      <c r="C409" s="45"/>
      <c r="D409" s="45"/>
      <c r="E409" s="47"/>
      <c r="F409" s="154"/>
      <c r="G409" s="45"/>
      <c r="H409" s="126"/>
      <c r="I409" s="126"/>
      <c r="J409" s="79"/>
      <c r="K409" s="45"/>
      <c r="L409" s="126"/>
      <c r="M409" s="91"/>
      <c r="N409" s="91"/>
      <c r="O409" s="91"/>
      <c r="P409" s="99"/>
      <c r="Q409" s="100"/>
      <c r="R409" s="79"/>
      <c r="S409" s="79"/>
      <c r="T409" s="79"/>
      <c r="U409" s="79"/>
      <c r="V409" s="79"/>
      <c r="W409" s="99"/>
      <c r="X409" s="99"/>
      <c r="Y409" s="99"/>
      <c r="Z409" s="98"/>
      <c r="AA409" s="98"/>
      <c r="AB409" s="86"/>
      <c r="AC409" s="96"/>
      <c r="AD409" s="86"/>
      <c r="AE409" s="96"/>
      <c r="AF409" s="96"/>
      <c r="AG409" s="87"/>
      <c r="AH409" s="87"/>
      <c r="AI409" s="97"/>
      <c r="AJ409" s="45"/>
      <c r="AK409" s="45"/>
      <c r="AL409" s="45"/>
      <c r="AM409" s="45"/>
      <c r="AN409" s="45"/>
      <c r="AO409" s="79"/>
      <c r="AP409" s="156"/>
      <c r="AQ409" s="156"/>
      <c r="AR409" s="90"/>
      <c r="AS409" s="45"/>
      <c r="AT409" s="98"/>
      <c r="AU409" s="98"/>
      <c r="AV409" s="91"/>
      <c r="AW409" s="91"/>
      <c r="AX409" s="155"/>
      <c r="AY409" s="155"/>
      <c r="AZ409" s="152"/>
      <c r="BA409" s="152"/>
      <c r="BB409" s="152"/>
      <c r="BC409" s="152"/>
      <c r="BD409" s="152"/>
      <c r="BE409" s="152"/>
      <c r="BF409" s="152"/>
      <c r="BG409" s="152"/>
      <c r="BH409" s="152"/>
      <c r="BI409" s="152"/>
      <c r="BJ409" s="152"/>
      <c r="BK409" s="152"/>
      <c r="BL409" s="152"/>
      <c r="BM409" s="152"/>
      <c r="BN409" s="152"/>
      <c r="BO409" s="152"/>
      <c r="BP409" s="152"/>
      <c r="BQ409" s="152"/>
      <c r="BR409" s="152"/>
      <c r="BS409" s="152"/>
      <c r="BT409" s="152"/>
      <c r="BU409" s="152"/>
      <c r="BV409" s="152"/>
      <c r="BW409" s="152"/>
      <c r="BX409" s="152"/>
      <c r="BY409" s="152"/>
      <c r="BZ409" s="152"/>
      <c r="CA409" s="152"/>
      <c r="CB409" s="152"/>
      <c r="CC409" s="152"/>
      <c r="CD409" s="152"/>
      <c r="CE409" s="152"/>
      <c r="CF409" s="152"/>
    </row>
    <row r="410" spans="1:84" ht="25.5" customHeight="1" x14ac:dyDescent="0.25">
      <c r="A410" s="45"/>
      <c r="B410" s="45"/>
      <c r="C410" s="45"/>
      <c r="D410" s="45"/>
      <c r="E410" s="47"/>
      <c r="F410" s="154"/>
      <c r="G410" s="45"/>
      <c r="H410" s="126"/>
      <c r="I410" s="126"/>
      <c r="J410" s="79"/>
      <c r="K410" s="45"/>
      <c r="L410" s="126"/>
      <c r="M410" s="91"/>
      <c r="N410" s="91"/>
      <c r="O410" s="91"/>
      <c r="P410" s="99"/>
      <c r="Q410" s="100"/>
      <c r="R410" s="79"/>
      <c r="S410" s="79"/>
      <c r="T410" s="79"/>
      <c r="U410" s="79"/>
      <c r="V410" s="79"/>
      <c r="W410" s="99"/>
      <c r="X410" s="99"/>
      <c r="Y410" s="99"/>
      <c r="Z410" s="98"/>
      <c r="AA410" s="98"/>
      <c r="AB410" s="86"/>
      <c r="AC410" s="96"/>
      <c r="AD410" s="86"/>
      <c r="AE410" s="96"/>
      <c r="AF410" s="96"/>
      <c r="AG410" s="87"/>
      <c r="AH410" s="87"/>
      <c r="AI410" s="97"/>
      <c r="AJ410" s="45"/>
      <c r="AK410" s="45"/>
      <c r="AL410" s="45"/>
      <c r="AM410" s="45"/>
      <c r="AN410" s="45"/>
      <c r="AO410" s="79"/>
      <c r="AP410" s="156"/>
      <c r="AQ410" s="156"/>
      <c r="AR410" s="90"/>
      <c r="AS410" s="45"/>
      <c r="AT410" s="98"/>
      <c r="AU410" s="98"/>
      <c r="AV410" s="91"/>
      <c r="AW410" s="91"/>
      <c r="AX410" s="155"/>
      <c r="AY410" s="155"/>
      <c r="AZ410" s="152"/>
      <c r="BA410" s="152"/>
      <c r="BB410" s="152"/>
      <c r="BC410" s="152"/>
      <c r="BD410" s="152"/>
      <c r="BE410" s="152"/>
      <c r="BF410" s="152"/>
      <c r="BG410" s="152"/>
      <c r="BH410" s="152"/>
      <c r="BI410" s="152"/>
      <c r="BJ410" s="152"/>
      <c r="BK410" s="152"/>
      <c r="BL410" s="152"/>
      <c r="BM410" s="152"/>
      <c r="BN410" s="152"/>
      <c r="BO410" s="152"/>
      <c r="BP410" s="152"/>
      <c r="BQ410" s="152"/>
      <c r="BR410" s="152"/>
      <c r="BS410" s="152"/>
      <c r="BT410" s="152"/>
      <c r="BU410" s="152"/>
      <c r="BV410" s="152"/>
      <c r="BW410" s="152"/>
      <c r="BX410" s="152"/>
      <c r="BY410" s="152"/>
      <c r="BZ410" s="152"/>
      <c r="CA410" s="152"/>
      <c r="CB410" s="152"/>
      <c r="CC410" s="152"/>
      <c r="CD410" s="152"/>
      <c r="CE410" s="152"/>
      <c r="CF410" s="152"/>
    </row>
    <row r="411" spans="1:84" ht="25.5" customHeight="1" x14ac:dyDescent="0.25">
      <c r="A411" s="45"/>
      <c r="B411" s="45"/>
      <c r="C411" s="45"/>
      <c r="D411" s="45"/>
      <c r="E411" s="47"/>
      <c r="F411" s="154"/>
      <c r="G411" s="45"/>
      <c r="H411" s="126"/>
      <c r="I411" s="126"/>
      <c r="J411" s="79"/>
      <c r="K411" s="45"/>
      <c r="L411" s="126"/>
      <c r="M411" s="91"/>
      <c r="N411" s="91"/>
      <c r="O411" s="91"/>
      <c r="P411" s="99"/>
      <c r="Q411" s="100"/>
      <c r="R411" s="79"/>
      <c r="S411" s="79"/>
      <c r="T411" s="79"/>
      <c r="U411" s="79"/>
      <c r="V411" s="79"/>
      <c r="W411" s="99"/>
      <c r="X411" s="99"/>
      <c r="Y411" s="99"/>
      <c r="Z411" s="98"/>
      <c r="AA411" s="98"/>
      <c r="AB411" s="86"/>
      <c r="AC411" s="96"/>
      <c r="AD411" s="86"/>
      <c r="AE411" s="96"/>
      <c r="AF411" s="96"/>
      <c r="AG411" s="87"/>
      <c r="AH411" s="87"/>
      <c r="AI411" s="97"/>
      <c r="AJ411" s="45"/>
      <c r="AK411" s="45"/>
      <c r="AL411" s="45"/>
      <c r="AM411" s="45"/>
      <c r="AN411" s="45"/>
      <c r="AO411" s="79"/>
      <c r="AP411" s="156"/>
      <c r="AQ411" s="156"/>
      <c r="AR411" s="90"/>
      <c r="AS411" s="45"/>
      <c r="AT411" s="98"/>
      <c r="AU411" s="98"/>
      <c r="AV411" s="91"/>
      <c r="AW411" s="91"/>
      <c r="AX411" s="155"/>
      <c r="AY411" s="155"/>
      <c r="AZ411" s="152"/>
      <c r="BA411" s="152"/>
      <c r="BB411" s="152"/>
      <c r="BC411" s="152"/>
      <c r="BD411" s="152"/>
      <c r="BE411" s="152"/>
      <c r="BF411" s="152"/>
      <c r="BG411" s="152"/>
      <c r="BH411" s="152"/>
      <c r="BI411" s="152"/>
      <c r="BJ411" s="152"/>
      <c r="BK411" s="152"/>
      <c r="BL411" s="152"/>
      <c r="BM411" s="152"/>
      <c r="BN411" s="152"/>
      <c r="BO411" s="152"/>
      <c r="BP411" s="152"/>
      <c r="BQ411" s="152"/>
      <c r="BR411" s="152"/>
      <c r="BS411" s="152"/>
      <c r="BT411" s="152"/>
      <c r="BU411" s="152"/>
      <c r="BV411" s="152"/>
      <c r="BW411" s="152"/>
      <c r="BX411" s="152"/>
      <c r="BY411" s="152"/>
      <c r="BZ411" s="152"/>
      <c r="CA411" s="152"/>
      <c r="CB411" s="152"/>
      <c r="CC411" s="152"/>
      <c r="CD411" s="152"/>
      <c r="CE411" s="152"/>
      <c r="CF411" s="152"/>
    </row>
    <row r="412" spans="1:84" ht="25.5" customHeight="1" x14ac:dyDescent="0.25">
      <c r="A412" s="45"/>
      <c r="B412" s="45"/>
      <c r="C412" s="45"/>
      <c r="D412" s="45"/>
      <c r="E412" s="47"/>
      <c r="F412" s="154"/>
      <c r="G412" s="45"/>
      <c r="H412" s="126"/>
      <c r="I412" s="126"/>
      <c r="J412" s="79"/>
      <c r="K412" s="45"/>
      <c r="L412" s="126"/>
      <c r="M412" s="91"/>
      <c r="N412" s="91"/>
      <c r="O412" s="91"/>
      <c r="P412" s="99"/>
      <c r="Q412" s="100"/>
      <c r="R412" s="79"/>
      <c r="S412" s="79"/>
      <c r="T412" s="79"/>
      <c r="U412" s="79"/>
      <c r="V412" s="79"/>
      <c r="W412" s="99"/>
      <c r="X412" s="99"/>
      <c r="Y412" s="99"/>
      <c r="Z412" s="98"/>
      <c r="AA412" s="98"/>
      <c r="AB412" s="86"/>
      <c r="AC412" s="96"/>
      <c r="AD412" s="86"/>
      <c r="AE412" s="96"/>
      <c r="AF412" s="96"/>
      <c r="AG412" s="87"/>
      <c r="AH412" s="87"/>
      <c r="AI412" s="97"/>
      <c r="AJ412" s="45"/>
      <c r="AK412" s="45"/>
      <c r="AL412" s="45"/>
      <c r="AM412" s="45"/>
      <c r="AN412" s="45"/>
      <c r="AO412" s="79"/>
      <c r="AP412" s="156"/>
      <c r="AQ412" s="156"/>
      <c r="AR412" s="90"/>
      <c r="AS412" s="45"/>
      <c r="AT412" s="98"/>
      <c r="AU412" s="98"/>
      <c r="AV412" s="91"/>
      <c r="AW412" s="91"/>
      <c r="AX412" s="155"/>
      <c r="AY412" s="155"/>
      <c r="AZ412" s="152"/>
      <c r="BA412" s="152"/>
      <c r="BB412" s="152"/>
      <c r="BC412" s="152"/>
      <c r="BD412" s="152"/>
      <c r="BE412" s="152"/>
      <c r="BF412" s="152"/>
      <c r="BG412" s="152"/>
      <c r="BH412" s="152"/>
      <c r="BI412" s="152"/>
      <c r="BJ412" s="152"/>
      <c r="BK412" s="152"/>
      <c r="BL412" s="152"/>
      <c r="BM412" s="152"/>
      <c r="BN412" s="152"/>
      <c r="BO412" s="152"/>
      <c r="BP412" s="152"/>
      <c r="BQ412" s="152"/>
      <c r="BR412" s="152"/>
      <c r="BS412" s="152"/>
      <c r="BT412" s="152"/>
      <c r="BU412" s="152"/>
      <c r="BV412" s="152"/>
      <c r="BW412" s="152"/>
      <c r="BX412" s="152"/>
      <c r="BY412" s="152"/>
      <c r="BZ412" s="152"/>
      <c r="CA412" s="152"/>
      <c r="CB412" s="152"/>
      <c r="CC412" s="152"/>
      <c r="CD412" s="152"/>
      <c r="CE412" s="152"/>
      <c r="CF412" s="152"/>
    </row>
    <row r="413" spans="1:84" ht="25.5" customHeight="1" x14ac:dyDescent="0.25">
      <c r="A413" s="45"/>
      <c r="B413" s="45"/>
      <c r="C413" s="45"/>
      <c r="D413" s="45"/>
      <c r="E413" s="47"/>
      <c r="F413" s="154"/>
      <c r="G413" s="45"/>
      <c r="H413" s="126"/>
      <c r="I413" s="126"/>
      <c r="J413" s="79"/>
      <c r="K413" s="45"/>
      <c r="L413" s="126"/>
      <c r="M413" s="91"/>
      <c r="N413" s="91"/>
      <c r="O413" s="91"/>
      <c r="P413" s="99"/>
      <c r="Q413" s="100"/>
      <c r="R413" s="79"/>
      <c r="S413" s="79"/>
      <c r="T413" s="79"/>
      <c r="U413" s="79"/>
      <c r="V413" s="79"/>
      <c r="W413" s="99"/>
      <c r="X413" s="99"/>
      <c r="Y413" s="99"/>
      <c r="Z413" s="98"/>
      <c r="AA413" s="98"/>
      <c r="AB413" s="86"/>
      <c r="AC413" s="96"/>
      <c r="AD413" s="86"/>
      <c r="AE413" s="96"/>
      <c r="AF413" s="96"/>
      <c r="AG413" s="87"/>
      <c r="AH413" s="87"/>
      <c r="AI413" s="97"/>
      <c r="AJ413" s="45"/>
      <c r="AK413" s="45"/>
      <c r="AL413" s="45"/>
      <c r="AM413" s="45"/>
      <c r="AN413" s="45"/>
      <c r="AO413" s="79"/>
      <c r="AP413" s="156"/>
      <c r="AQ413" s="156"/>
      <c r="AR413" s="90"/>
      <c r="AS413" s="45"/>
      <c r="AT413" s="98"/>
      <c r="AU413" s="98"/>
      <c r="AV413" s="91"/>
      <c r="AW413" s="91"/>
      <c r="AX413" s="155"/>
      <c r="AY413" s="155"/>
      <c r="AZ413" s="152"/>
      <c r="BA413" s="152"/>
      <c r="BB413" s="152"/>
      <c r="BC413" s="152"/>
      <c r="BD413" s="152"/>
      <c r="BE413" s="152"/>
      <c r="BF413" s="152"/>
      <c r="BG413" s="152"/>
      <c r="BH413" s="152"/>
      <c r="BI413" s="152"/>
      <c r="BJ413" s="152"/>
      <c r="BK413" s="152"/>
      <c r="BL413" s="152"/>
      <c r="BM413" s="152"/>
      <c r="BN413" s="152"/>
      <c r="BO413" s="152"/>
      <c r="BP413" s="152"/>
      <c r="BQ413" s="152"/>
      <c r="BR413" s="152"/>
      <c r="BS413" s="152"/>
      <c r="BT413" s="152"/>
      <c r="BU413" s="152"/>
      <c r="BV413" s="152"/>
      <c r="BW413" s="152"/>
      <c r="BX413" s="152"/>
      <c r="BY413" s="152"/>
      <c r="BZ413" s="152"/>
      <c r="CA413" s="152"/>
      <c r="CB413" s="152"/>
      <c r="CC413" s="152"/>
      <c r="CD413" s="152"/>
      <c r="CE413" s="152"/>
      <c r="CF413" s="152"/>
    </row>
    <row r="414" spans="1:84" ht="25.5" customHeight="1" x14ac:dyDescent="0.25">
      <c r="A414" s="45"/>
      <c r="B414" s="45"/>
      <c r="C414" s="45"/>
      <c r="D414" s="45"/>
      <c r="E414" s="47"/>
      <c r="F414" s="154"/>
      <c r="G414" s="45"/>
      <c r="H414" s="126"/>
      <c r="I414" s="126"/>
      <c r="J414" s="79"/>
      <c r="K414" s="45"/>
      <c r="L414" s="126"/>
      <c r="M414" s="91"/>
      <c r="N414" s="91"/>
      <c r="O414" s="91"/>
      <c r="P414" s="99"/>
      <c r="Q414" s="100"/>
      <c r="R414" s="79"/>
      <c r="S414" s="79"/>
      <c r="T414" s="79"/>
      <c r="U414" s="79"/>
      <c r="V414" s="79"/>
      <c r="W414" s="99"/>
      <c r="X414" s="99"/>
      <c r="Y414" s="99"/>
      <c r="Z414" s="98"/>
      <c r="AA414" s="98"/>
      <c r="AB414" s="86"/>
      <c r="AC414" s="96"/>
      <c r="AD414" s="86"/>
      <c r="AE414" s="96"/>
      <c r="AF414" s="96"/>
      <c r="AG414" s="87"/>
      <c r="AH414" s="87"/>
      <c r="AI414" s="97"/>
      <c r="AJ414" s="45"/>
      <c r="AK414" s="45"/>
      <c r="AL414" s="45"/>
      <c r="AM414" s="45"/>
      <c r="AN414" s="45"/>
      <c r="AO414" s="79"/>
      <c r="AP414" s="156"/>
      <c r="AQ414" s="156"/>
      <c r="AR414" s="90"/>
      <c r="AS414" s="45"/>
      <c r="AT414" s="98"/>
      <c r="AU414" s="98"/>
      <c r="AV414" s="91"/>
      <c r="AW414" s="91"/>
      <c r="AX414" s="155"/>
      <c r="AY414" s="155"/>
      <c r="AZ414" s="152"/>
      <c r="BA414" s="152"/>
      <c r="BB414" s="152"/>
      <c r="BC414" s="152"/>
      <c r="BD414" s="152"/>
      <c r="BE414" s="152"/>
      <c r="BF414" s="152"/>
      <c r="BG414" s="152"/>
      <c r="BH414" s="152"/>
      <c r="BI414" s="152"/>
      <c r="BJ414" s="152"/>
      <c r="BK414" s="152"/>
      <c r="BL414" s="152"/>
      <c r="BM414" s="152"/>
      <c r="BN414" s="152"/>
      <c r="BO414" s="152"/>
      <c r="BP414" s="152"/>
      <c r="BQ414" s="152"/>
      <c r="BR414" s="152"/>
      <c r="BS414" s="152"/>
      <c r="BT414" s="152"/>
      <c r="BU414" s="152"/>
      <c r="BV414" s="152"/>
      <c r="BW414" s="152"/>
      <c r="BX414" s="152"/>
      <c r="BY414" s="152"/>
      <c r="BZ414" s="152"/>
      <c r="CA414" s="152"/>
      <c r="CB414" s="152"/>
      <c r="CC414" s="152"/>
      <c r="CD414" s="152"/>
      <c r="CE414" s="152"/>
      <c r="CF414" s="152"/>
    </row>
    <row r="415" spans="1:84" ht="25.5" customHeight="1" x14ac:dyDescent="0.25">
      <c r="A415" s="45"/>
      <c r="B415" s="45"/>
      <c r="C415" s="45"/>
      <c r="D415" s="45"/>
      <c r="E415" s="47"/>
      <c r="F415" s="154"/>
      <c r="G415" s="45"/>
      <c r="H415" s="126"/>
      <c r="I415" s="126"/>
      <c r="J415" s="79"/>
      <c r="K415" s="45"/>
      <c r="L415" s="126"/>
      <c r="M415" s="91"/>
      <c r="N415" s="91"/>
      <c r="O415" s="91"/>
      <c r="P415" s="99"/>
      <c r="Q415" s="100"/>
      <c r="R415" s="79"/>
      <c r="S415" s="79"/>
      <c r="T415" s="79"/>
      <c r="U415" s="79"/>
      <c r="V415" s="79"/>
      <c r="W415" s="99"/>
      <c r="X415" s="99"/>
      <c r="Y415" s="99"/>
      <c r="Z415" s="98"/>
      <c r="AA415" s="98"/>
      <c r="AB415" s="86"/>
      <c r="AC415" s="96"/>
      <c r="AD415" s="86"/>
      <c r="AE415" s="96"/>
      <c r="AF415" s="96"/>
      <c r="AG415" s="87"/>
      <c r="AH415" s="87"/>
      <c r="AI415" s="97"/>
      <c r="AJ415" s="45"/>
      <c r="AK415" s="45"/>
      <c r="AL415" s="45"/>
      <c r="AM415" s="45"/>
      <c r="AN415" s="45"/>
      <c r="AO415" s="79"/>
      <c r="AP415" s="156"/>
      <c r="AQ415" s="156"/>
      <c r="AR415" s="90"/>
      <c r="AS415" s="45"/>
      <c r="AT415" s="98"/>
      <c r="AU415" s="98"/>
      <c r="AV415" s="91"/>
      <c r="AW415" s="91"/>
      <c r="AX415" s="155"/>
      <c r="AY415" s="155"/>
      <c r="AZ415" s="152"/>
      <c r="BA415" s="152"/>
      <c r="BB415" s="152"/>
      <c r="BC415" s="152"/>
      <c r="BD415" s="152"/>
      <c r="BE415" s="152"/>
      <c r="BF415" s="152"/>
      <c r="BG415" s="152"/>
      <c r="BH415" s="152"/>
      <c r="BI415" s="152"/>
      <c r="BJ415" s="152"/>
      <c r="BK415" s="152"/>
      <c r="BL415" s="152"/>
      <c r="BM415" s="152"/>
      <c r="BN415" s="152"/>
      <c r="BO415" s="152"/>
      <c r="BP415" s="152"/>
      <c r="BQ415" s="152"/>
      <c r="BR415" s="152"/>
      <c r="BS415" s="152"/>
      <c r="BT415" s="152"/>
      <c r="BU415" s="152"/>
      <c r="BV415" s="152"/>
      <c r="BW415" s="152"/>
      <c r="BX415" s="152"/>
      <c r="BY415" s="152"/>
      <c r="BZ415" s="152"/>
      <c r="CA415" s="152"/>
      <c r="CB415" s="152"/>
      <c r="CC415" s="152"/>
      <c r="CD415" s="152"/>
      <c r="CE415" s="152"/>
      <c r="CF415" s="152"/>
    </row>
    <row r="416" spans="1:84" ht="25.5" customHeight="1" x14ac:dyDescent="0.25">
      <c r="A416" s="45"/>
      <c r="B416" s="45"/>
      <c r="C416" s="45"/>
      <c r="D416" s="45"/>
      <c r="E416" s="47"/>
      <c r="F416" s="154"/>
      <c r="G416" s="45"/>
      <c r="H416" s="126"/>
      <c r="I416" s="126"/>
      <c r="J416" s="79"/>
      <c r="K416" s="45"/>
      <c r="L416" s="126"/>
      <c r="M416" s="91"/>
      <c r="N416" s="91"/>
      <c r="O416" s="91"/>
      <c r="P416" s="99"/>
      <c r="Q416" s="100"/>
      <c r="R416" s="79"/>
      <c r="S416" s="79"/>
      <c r="T416" s="79"/>
      <c r="U416" s="79"/>
      <c r="V416" s="79"/>
      <c r="W416" s="99"/>
      <c r="X416" s="99"/>
      <c r="Y416" s="99"/>
      <c r="Z416" s="98"/>
      <c r="AA416" s="98"/>
      <c r="AB416" s="86"/>
      <c r="AC416" s="96"/>
      <c r="AD416" s="86"/>
      <c r="AE416" s="96"/>
      <c r="AF416" s="96"/>
      <c r="AG416" s="87"/>
      <c r="AH416" s="87"/>
      <c r="AI416" s="97"/>
      <c r="AJ416" s="45"/>
      <c r="AK416" s="45"/>
      <c r="AL416" s="45"/>
      <c r="AM416" s="45"/>
      <c r="AN416" s="45"/>
      <c r="AO416" s="79"/>
      <c r="AP416" s="156"/>
      <c r="AQ416" s="156"/>
      <c r="AR416" s="90"/>
      <c r="AS416" s="45"/>
      <c r="AT416" s="98"/>
      <c r="AU416" s="98"/>
      <c r="AV416" s="91"/>
      <c r="AW416" s="91"/>
      <c r="AX416" s="155"/>
      <c r="AY416" s="155"/>
      <c r="AZ416" s="152"/>
      <c r="BA416" s="152"/>
      <c r="BB416" s="152"/>
      <c r="BC416" s="152"/>
      <c r="BD416" s="152"/>
      <c r="BE416" s="152"/>
      <c r="BF416" s="152"/>
      <c r="BG416" s="152"/>
      <c r="BH416" s="152"/>
      <c r="BI416" s="152"/>
      <c r="BJ416" s="152"/>
      <c r="BK416" s="152"/>
      <c r="BL416" s="152"/>
      <c r="BM416" s="152"/>
      <c r="BN416" s="152"/>
      <c r="BO416" s="152"/>
      <c r="BP416" s="152"/>
      <c r="BQ416" s="152"/>
      <c r="BR416" s="152"/>
      <c r="BS416" s="152"/>
      <c r="BT416" s="152"/>
      <c r="BU416" s="152"/>
      <c r="BV416" s="152"/>
      <c r="BW416" s="152"/>
      <c r="BX416" s="152"/>
      <c r="BY416" s="152"/>
      <c r="BZ416" s="152"/>
      <c r="CA416" s="152"/>
      <c r="CB416" s="152"/>
      <c r="CC416" s="152"/>
      <c r="CD416" s="152"/>
      <c r="CE416" s="152"/>
      <c r="CF416" s="152"/>
    </row>
    <row r="417" spans="1:84" ht="25.5" customHeight="1" x14ac:dyDescent="0.25">
      <c r="A417" s="45"/>
      <c r="B417" s="45"/>
      <c r="C417" s="45"/>
      <c r="D417" s="45"/>
      <c r="E417" s="47"/>
      <c r="F417" s="154"/>
      <c r="G417" s="45"/>
      <c r="H417" s="126"/>
      <c r="I417" s="126"/>
      <c r="J417" s="79"/>
      <c r="K417" s="45"/>
      <c r="L417" s="126"/>
      <c r="M417" s="91"/>
      <c r="N417" s="91"/>
      <c r="O417" s="91"/>
      <c r="P417" s="99"/>
      <c r="Q417" s="100"/>
      <c r="R417" s="79"/>
      <c r="S417" s="79"/>
      <c r="T417" s="79"/>
      <c r="U417" s="79"/>
      <c r="V417" s="79"/>
      <c r="W417" s="99"/>
      <c r="X417" s="99"/>
      <c r="Y417" s="99"/>
      <c r="Z417" s="98"/>
      <c r="AA417" s="98"/>
      <c r="AB417" s="86"/>
      <c r="AC417" s="96"/>
      <c r="AD417" s="86"/>
      <c r="AE417" s="96"/>
      <c r="AF417" s="96"/>
      <c r="AG417" s="87"/>
      <c r="AH417" s="87"/>
      <c r="AI417" s="97"/>
      <c r="AJ417" s="45"/>
      <c r="AK417" s="45"/>
      <c r="AL417" s="45"/>
      <c r="AM417" s="45"/>
      <c r="AN417" s="45"/>
      <c r="AO417" s="79"/>
      <c r="AP417" s="156"/>
      <c r="AQ417" s="156"/>
      <c r="AR417" s="90"/>
      <c r="AS417" s="45"/>
      <c r="AT417" s="98"/>
      <c r="AU417" s="98"/>
      <c r="AV417" s="91"/>
      <c r="AW417" s="91"/>
      <c r="AX417" s="155"/>
      <c r="AY417" s="155"/>
      <c r="AZ417" s="152"/>
      <c r="BA417" s="152"/>
      <c r="BB417" s="152"/>
      <c r="BC417" s="152"/>
      <c r="BD417" s="152"/>
      <c r="BE417" s="152"/>
      <c r="BF417" s="152"/>
      <c r="BG417" s="152"/>
      <c r="BH417" s="152"/>
      <c r="BI417" s="152"/>
      <c r="BJ417" s="152"/>
      <c r="BK417" s="152"/>
      <c r="BL417" s="152"/>
      <c r="BM417" s="152"/>
      <c r="BN417" s="152"/>
      <c r="BO417" s="152"/>
      <c r="BP417" s="152"/>
      <c r="BQ417" s="152"/>
      <c r="BR417" s="152"/>
      <c r="BS417" s="152"/>
      <c r="BT417" s="152"/>
      <c r="BU417" s="152"/>
      <c r="BV417" s="152"/>
      <c r="BW417" s="152"/>
      <c r="BX417" s="152"/>
      <c r="BY417" s="152"/>
      <c r="BZ417" s="152"/>
      <c r="CA417" s="152"/>
      <c r="CB417" s="152"/>
      <c r="CC417" s="152"/>
      <c r="CD417" s="152"/>
      <c r="CE417" s="152"/>
      <c r="CF417" s="152"/>
    </row>
    <row r="418" spans="1:84" ht="25.5" customHeight="1" x14ac:dyDescent="0.25">
      <c r="A418" s="45"/>
      <c r="B418" s="45"/>
      <c r="C418" s="45"/>
      <c r="D418" s="45"/>
      <c r="E418" s="47"/>
      <c r="F418" s="154"/>
      <c r="G418" s="45"/>
      <c r="H418" s="126"/>
      <c r="I418" s="126"/>
      <c r="J418" s="79"/>
      <c r="K418" s="45"/>
      <c r="L418" s="126"/>
      <c r="M418" s="91"/>
      <c r="N418" s="91"/>
      <c r="O418" s="91"/>
      <c r="P418" s="99"/>
      <c r="Q418" s="100"/>
      <c r="R418" s="79"/>
      <c r="S418" s="79"/>
      <c r="T418" s="79"/>
      <c r="U418" s="79"/>
      <c r="V418" s="79"/>
      <c r="W418" s="99"/>
      <c r="X418" s="99"/>
      <c r="Y418" s="99"/>
      <c r="Z418" s="98"/>
      <c r="AA418" s="98"/>
      <c r="AB418" s="86"/>
      <c r="AC418" s="96"/>
      <c r="AD418" s="86"/>
      <c r="AE418" s="96"/>
      <c r="AF418" s="96"/>
      <c r="AG418" s="87"/>
      <c r="AH418" s="87"/>
      <c r="AI418" s="97"/>
      <c r="AJ418" s="45"/>
      <c r="AK418" s="45"/>
      <c r="AL418" s="45"/>
      <c r="AM418" s="45"/>
      <c r="AN418" s="45"/>
      <c r="AO418" s="79"/>
      <c r="AP418" s="156"/>
      <c r="AQ418" s="156"/>
      <c r="AR418" s="90"/>
      <c r="AS418" s="45"/>
      <c r="AT418" s="98"/>
      <c r="AU418" s="98"/>
      <c r="AV418" s="91"/>
      <c r="AW418" s="91"/>
      <c r="AX418" s="155"/>
      <c r="AY418" s="155"/>
      <c r="AZ418" s="152"/>
      <c r="BA418" s="152"/>
      <c r="BB418" s="152"/>
      <c r="BC418" s="152"/>
      <c r="BD418" s="152"/>
      <c r="BE418" s="152"/>
      <c r="BF418" s="152"/>
      <c r="BG418" s="152"/>
      <c r="BH418" s="152"/>
      <c r="BI418" s="152"/>
      <c r="BJ418" s="152"/>
      <c r="BK418" s="152"/>
      <c r="BL418" s="152"/>
      <c r="BM418" s="152"/>
      <c r="BN418" s="152"/>
      <c r="BO418" s="152"/>
      <c r="BP418" s="152"/>
      <c r="BQ418" s="152"/>
      <c r="BR418" s="152"/>
      <c r="BS418" s="152"/>
      <c r="BT418" s="152"/>
      <c r="BU418" s="152"/>
      <c r="BV418" s="152"/>
      <c r="BW418" s="152"/>
      <c r="BX418" s="152"/>
      <c r="BY418" s="152"/>
      <c r="BZ418" s="152"/>
      <c r="CA418" s="152"/>
      <c r="CB418" s="152"/>
      <c r="CC418" s="152"/>
      <c r="CD418" s="152"/>
      <c r="CE418" s="152"/>
      <c r="CF418" s="152"/>
    </row>
    <row r="419" spans="1:84" ht="25.5" customHeight="1" x14ac:dyDescent="0.25">
      <c r="A419" s="45"/>
      <c r="B419" s="45"/>
      <c r="C419" s="45"/>
      <c r="D419" s="45"/>
      <c r="E419" s="47"/>
      <c r="F419" s="154"/>
      <c r="G419" s="45"/>
      <c r="H419" s="126"/>
      <c r="I419" s="126"/>
      <c r="J419" s="79"/>
      <c r="K419" s="45"/>
      <c r="L419" s="126"/>
      <c r="M419" s="91"/>
      <c r="N419" s="91"/>
      <c r="O419" s="91"/>
      <c r="P419" s="99"/>
      <c r="Q419" s="100"/>
      <c r="R419" s="79"/>
      <c r="S419" s="79"/>
      <c r="T419" s="79"/>
      <c r="U419" s="79"/>
      <c r="V419" s="79"/>
      <c r="W419" s="99"/>
      <c r="X419" s="99"/>
      <c r="Y419" s="99"/>
      <c r="Z419" s="98"/>
      <c r="AA419" s="98"/>
      <c r="AB419" s="86"/>
      <c r="AC419" s="96"/>
      <c r="AD419" s="86"/>
      <c r="AE419" s="96"/>
      <c r="AF419" s="96"/>
      <c r="AG419" s="87"/>
      <c r="AH419" s="87"/>
      <c r="AI419" s="97"/>
      <c r="AJ419" s="45"/>
      <c r="AK419" s="45"/>
      <c r="AL419" s="45"/>
      <c r="AM419" s="45"/>
      <c r="AN419" s="45"/>
      <c r="AO419" s="79"/>
      <c r="AP419" s="156"/>
      <c r="AQ419" s="156"/>
      <c r="AR419" s="90"/>
      <c r="AS419" s="45"/>
      <c r="AT419" s="98"/>
      <c r="AU419" s="98"/>
      <c r="AV419" s="91"/>
      <c r="AW419" s="91"/>
      <c r="AX419" s="155"/>
      <c r="AY419" s="155"/>
      <c r="AZ419" s="152"/>
      <c r="BA419" s="152"/>
      <c r="BB419" s="152"/>
      <c r="BC419" s="152"/>
      <c r="BD419" s="152"/>
      <c r="BE419" s="152"/>
      <c r="BF419" s="152"/>
      <c r="BG419" s="152"/>
      <c r="BH419" s="152"/>
      <c r="BI419" s="152"/>
      <c r="BJ419" s="152"/>
      <c r="BK419" s="152"/>
      <c r="BL419" s="152"/>
      <c r="BM419" s="152"/>
      <c r="BN419" s="152"/>
      <c r="BO419" s="152"/>
      <c r="BP419" s="152"/>
      <c r="BQ419" s="152"/>
      <c r="BR419" s="152"/>
      <c r="BS419" s="152"/>
      <c r="BT419" s="152"/>
      <c r="BU419" s="152"/>
      <c r="BV419" s="152"/>
      <c r="BW419" s="152"/>
      <c r="BX419" s="152"/>
      <c r="BY419" s="152"/>
      <c r="BZ419" s="152"/>
      <c r="CA419" s="152"/>
      <c r="CB419" s="152"/>
      <c r="CC419" s="152"/>
      <c r="CD419" s="152"/>
      <c r="CE419" s="152"/>
      <c r="CF419" s="152"/>
    </row>
    <row r="420" spans="1:84" ht="25.5" customHeight="1" x14ac:dyDescent="0.25">
      <c r="A420" s="45"/>
      <c r="B420" s="45"/>
      <c r="C420" s="45"/>
      <c r="D420" s="45"/>
      <c r="E420" s="47"/>
      <c r="F420" s="154"/>
      <c r="G420" s="45"/>
      <c r="H420" s="126"/>
      <c r="I420" s="126"/>
      <c r="J420" s="79"/>
      <c r="K420" s="45"/>
      <c r="L420" s="126"/>
      <c r="M420" s="91"/>
      <c r="N420" s="91"/>
      <c r="O420" s="91"/>
      <c r="P420" s="99"/>
      <c r="Q420" s="100"/>
      <c r="R420" s="79"/>
      <c r="S420" s="79"/>
      <c r="T420" s="79"/>
      <c r="U420" s="79"/>
      <c r="V420" s="79"/>
      <c r="W420" s="99"/>
      <c r="X420" s="99"/>
      <c r="Y420" s="99"/>
      <c r="Z420" s="98"/>
      <c r="AA420" s="98"/>
      <c r="AB420" s="86"/>
      <c r="AC420" s="96"/>
      <c r="AD420" s="86"/>
      <c r="AE420" s="96"/>
      <c r="AF420" s="96"/>
      <c r="AG420" s="87"/>
      <c r="AH420" s="87"/>
      <c r="AI420" s="97"/>
      <c r="AJ420" s="45"/>
      <c r="AK420" s="45"/>
      <c r="AL420" s="45"/>
      <c r="AM420" s="45"/>
      <c r="AN420" s="45"/>
      <c r="AO420" s="79"/>
      <c r="AP420" s="156"/>
      <c r="AQ420" s="156"/>
      <c r="AR420" s="90"/>
      <c r="AS420" s="45"/>
      <c r="AT420" s="98"/>
      <c r="AU420" s="98"/>
      <c r="AV420" s="91"/>
      <c r="AW420" s="91"/>
      <c r="AX420" s="155"/>
      <c r="AY420" s="155"/>
      <c r="AZ420" s="152"/>
      <c r="BA420" s="152"/>
      <c r="BB420" s="152"/>
      <c r="BC420" s="152"/>
      <c r="BD420" s="152"/>
      <c r="BE420" s="152"/>
      <c r="BF420" s="152"/>
      <c r="BG420" s="152"/>
      <c r="BH420" s="152"/>
      <c r="BI420" s="152"/>
      <c r="BJ420" s="152"/>
      <c r="BK420" s="152"/>
      <c r="BL420" s="152"/>
      <c r="BM420" s="152"/>
      <c r="BN420" s="152"/>
      <c r="BO420" s="152"/>
      <c r="BP420" s="152"/>
      <c r="BQ420" s="152"/>
      <c r="BR420" s="152"/>
      <c r="BS420" s="152"/>
      <c r="BT420" s="152"/>
      <c r="BU420" s="152"/>
      <c r="BV420" s="152"/>
      <c r="BW420" s="152"/>
      <c r="BX420" s="152"/>
      <c r="BY420" s="152"/>
      <c r="BZ420" s="152"/>
      <c r="CA420" s="152"/>
      <c r="CB420" s="152"/>
      <c r="CC420" s="152"/>
      <c r="CD420" s="152"/>
      <c r="CE420" s="152"/>
      <c r="CF420" s="152"/>
    </row>
    <row r="421" spans="1:84" ht="25.5" customHeight="1" x14ac:dyDescent="0.25">
      <c r="A421" s="45"/>
      <c r="B421" s="45"/>
      <c r="C421" s="45"/>
      <c r="D421" s="45"/>
      <c r="E421" s="47"/>
      <c r="F421" s="154"/>
      <c r="G421" s="45"/>
      <c r="H421" s="126"/>
      <c r="I421" s="126"/>
      <c r="J421" s="79"/>
      <c r="K421" s="45"/>
      <c r="L421" s="126"/>
      <c r="M421" s="91"/>
      <c r="N421" s="91"/>
      <c r="O421" s="91"/>
      <c r="P421" s="99"/>
      <c r="Q421" s="100"/>
      <c r="R421" s="79"/>
      <c r="S421" s="79"/>
      <c r="T421" s="79"/>
      <c r="U421" s="79"/>
      <c r="V421" s="79"/>
      <c r="W421" s="99"/>
      <c r="X421" s="99"/>
      <c r="Y421" s="99"/>
      <c r="Z421" s="98"/>
      <c r="AA421" s="98"/>
      <c r="AB421" s="86"/>
      <c r="AC421" s="96"/>
      <c r="AD421" s="86"/>
      <c r="AE421" s="96"/>
      <c r="AF421" s="96"/>
      <c r="AG421" s="87"/>
      <c r="AH421" s="87"/>
      <c r="AI421" s="97"/>
      <c r="AJ421" s="45"/>
      <c r="AK421" s="45"/>
      <c r="AL421" s="45"/>
      <c r="AM421" s="45"/>
      <c r="AN421" s="45"/>
      <c r="AO421" s="79"/>
      <c r="AP421" s="156"/>
      <c r="AQ421" s="156"/>
      <c r="AR421" s="90"/>
      <c r="AS421" s="45"/>
      <c r="AT421" s="98"/>
      <c r="AU421" s="98"/>
      <c r="AV421" s="91"/>
      <c r="AW421" s="91"/>
      <c r="AX421" s="155"/>
      <c r="AY421" s="155"/>
      <c r="AZ421" s="152"/>
      <c r="BA421" s="152"/>
      <c r="BB421" s="152"/>
      <c r="BC421" s="152"/>
      <c r="BD421" s="152"/>
      <c r="BE421" s="152"/>
      <c r="BF421" s="152"/>
      <c r="BG421" s="152"/>
      <c r="BH421" s="152"/>
      <c r="BI421" s="152"/>
      <c r="BJ421" s="152"/>
      <c r="BK421" s="152"/>
      <c r="BL421" s="152"/>
      <c r="BM421" s="152"/>
      <c r="BN421" s="152"/>
      <c r="BO421" s="152"/>
      <c r="BP421" s="152"/>
      <c r="BQ421" s="152"/>
      <c r="BR421" s="152"/>
      <c r="BS421" s="152"/>
      <c r="BT421" s="152"/>
      <c r="BU421" s="152"/>
      <c r="BV421" s="152"/>
      <c r="BW421" s="152"/>
      <c r="BX421" s="152"/>
      <c r="BY421" s="152"/>
      <c r="BZ421" s="152"/>
      <c r="CA421" s="152"/>
      <c r="CB421" s="152"/>
      <c r="CC421" s="152"/>
      <c r="CD421" s="152"/>
      <c r="CE421" s="152"/>
      <c r="CF421" s="152"/>
    </row>
    <row r="422" spans="1:84" ht="25.5" customHeight="1" x14ac:dyDescent="0.25">
      <c r="A422" s="45"/>
      <c r="B422" s="45"/>
      <c r="C422" s="45"/>
      <c r="D422" s="45"/>
      <c r="E422" s="47"/>
      <c r="F422" s="154"/>
      <c r="G422" s="45"/>
      <c r="H422" s="126"/>
      <c r="I422" s="126"/>
      <c r="J422" s="79"/>
      <c r="K422" s="45"/>
      <c r="L422" s="126"/>
      <c r="M422" s="91"/>
      <c r="N422" s="91"/>
      <c r="O422" s="91"/>
      <c r="P422" s="99"/>
      <c r="Q422" s="100"/>
      <c r="R422" s="79"/>
      <c r="S422" s="79"/>
      <c r="T422" s="79"/>
      <c r="U422" s="79"/>
      <c r="V422" s="79"/>
      <c r="W422" s="99"/>
      <c r="X422" s="99"/>
      <c r="Y422" s="99"/>
      <c r="Z422" s="98"/>
      <c r="AA422" s="98"/>
      <c r="AB422" s="86"/>
      <c r="AC422" s="96"/>
      <c r="AD422" s="86"/>
      <c r="AE422" s="96"/>
      <c r="AF422" s="96"/>
      <c r="AG422" s="87"/>
      <c r="AH422" s="87"/>
      <c r="AI422" s="97"/>
      <c r="AJ422" s="45"/>
      <c r="AK422" s="45"/>
      <c r="AL422" s="45"/>
      <c r="AM422" s="45"/>
      <c r="AN422" s="45"/>
      <c r="AO422" s="79"/>
      <c r="AP422" s="156"/>
      <c r="AQ422" s="156"/>
      <c r="AR422" s="90"/>
      <c r="AS422" s="45"/>
      <c r="AT422" s="98"/>
      <c r="AU422" s="98"/>
      <c r="AV422" s="91"/>
      <c r="AW422" s="91"/>
      <c r="AX422" s="155"/>
      <c r="AY422" s="155"/>
      <c r="AZ422" s="152"/>
      <c r="BA422" s="152"/>
      <c r="BB422" s="152"/>
      <c r="BC422" s="152"/>
      <c r="BD422" s="152"/>
      <c r="BE422" s="152"/>
      <c r="BF422" s="152"/>
      <c r="BG422" s="152"/>
      <c r="BH422" s="152"/>
      <c r="BI422" s="152"/>
      <c r="BJ422" s="152"/>
      <c r="BK422" s="152"/>
      <c r="BL422" s="152"/>
      <c r="BM422" s="152"/>
      <c r="BN422" s="152"/>
      <c r="BO422" s="152"/>
      <c r="BP422" s="152"/>
      <c r="BQ422" s="152"/>
      <c r="BR422" s="152"/>
      <c r="BS422" s="152"/>
      <c r="BT422" s="152"/>
      <c r="BU422" s="152"/>
      <c r="BV422" s="152"/>
      <c r="BW422" s="152"/>
      <c r="BX422" s="152"/>
      <c r="BY422" s="152"/>
      <c r="BZ422" s="152"/>
      <c r="CA422" s="152"/>
      <c r="CB422" s="152"/>
      <c r="CC422" s="152"/>
      <c r="CD422" s="152"/>
      <c r="CE422" s="152"/>
      <c r="CF422" s="152"/>
    </row>
    <row r="423" spans="1:84" ht="25.5" customHeight="1" x14ac:dyDescent="0.25">
      <c r="A423" s="45"/>
      <c r="B423" s="45"/>
      <c r="C423" s="45"/>
      <c r="D423" s="45"/>
      <c r="E423" s="47"/>
      <c r="F423" s="154"/>
      <c r="G423" s="45"/>
      <c r="H423" s="126"/>
      <c r="I423" s="126"/>
      <c r="J423" s="79"/>
      <c r="K423" s="45"/>
      <c r="L423" s="126"/>
      <c r="M423" s="91"/>
      <c r="N423" s="91"/>
      <c r="O423" s="91"/>
      <c r="P423" s="99"/>
      <c r="Q423" s="100"/>
      <c r="R423" s="79"/>
      <c r="S423" s="79"/>
      <c r="T423" s="79"/>
      <c r="U423" s="79"/>
      <c r="V423" s="79"/>
      <c r="W423" s="99"/>
      <c r="X423" s="99"/>
      <c r="Y423" s="99"/>
      <c r="Z423" s="98"/>
      <c r="AA423" s="98"/>
      <c r="AB423" s="86"/>
      <c r="AC423" s="96"/>
      <c r="AD423" s="86"/>
      <c r="AE423" s="96"/>
      <c r="AF423" s="96"/>
      <c r="AG423" s="87"/>
      <c r="AH423" s="87"/>
      <c r="AI423" s="97"/>
      <c r="AJ423" s="45"/>
      <c r="AK423" s="45"/>
      <c r="AL423" s="45"/>
      <c r="AM423" s="45"/>
      <c r="AN423" s="45"/>
      <c r="AO423" s="79"/>
      <c r="AP423" s="156"/>
      <c r="AQ423" s="156"/>
      <c r="AR423" s="90"/>
      <c r="AS423" s="45"/>
      <c r="AT423" s="98"/>
      <c r="AU423" s="98"/>
      <c r="AV423" s="91"/>
      <c r="AW423" s="91"/>
      <c r="AX423" s="155"/>
      <c r="AY423" s="155"/>
      <c r="AZ423" s="152"/>
      <c r="BA423" s="152"/>
      <c r="BB423" s="152"/>
      <c r="BC423" s="152"/>
      <c r="BD423" s="152"/>
      <c r="BE423" s="152"/>
      <c r="BF423" s="152"/>
      <c r="BG423" s="152"/>
      <c r="BH423" s="152"/>
      <c r="BI423" s="152"/>
      <c r="BJ423" s="152"/>
      <c r="BK423" s="152"/>
      <c r="BL423" s="152"/>
      <c r="BM423" s="152"/>
      <c r="BN423" s="152"/>
      <c r="BO423" s="152"/>
      <c r="BP423" s="152"/>
      <c r="BQ423" s="152"/>
      <c r="BR423" s="152"/>
      <c r="BS423" s="152"/>
      <c r="BT423" s="152"/>
      <c r="BU423" s="152"/>
      <c r="BV423" s="152"/>
      <c r="BW423" s="152"/>
      <c r="BX423" s="152"/>
      <c r="BY423" s="152"/>
      <c r="BZ423" s="152"/>
      <c r="CA423" s="152"/>
      <c r="CB423" s="152"/>
      <c r="CC423" s="152"/>
      <c r="CD423" s="152"/>
      <c r="CE423" s="152"/>
      <c r="CF423" s="152"/>
    </row>
    <row r="424" spans="1:84" ht="25.5" customHeight="1" x14ac:dyDescent="0.25">
      <c r="A424" s="45"/>
      <c r="B424" s="45"/>
      <c r="C424" s="45"/>
      <c r="D424" s="45"/>
      <c r="E424" s="47"/>
      <c r="F424" s="154"/>
      <c r="G424" s="45"/>
      <c r="H424" s="126"/>
      <c r="I424" s="126"/>
      <c r="J424" s="79"/>
      <c r="K424" s="45"/>
      <c r="L424" s="126"/>
      <c r="M424" s="91"/>
      <c r="N424" s="91"/>
      <c r="O424" s="91"/>
      <c r="P424" s="99"/>
      <c r="Q424" s="100"/>
      <c r="R424" s="79"/>
      <c r="S424" s="79"/>
      <c r="T424" s="79"/>
      <c r="U424" s="79"/>
      <c r="V424" s="79"/>
      <c r="W424" s="99"/>
      <c r="X424" s="99"/>
      <c r="Y424" s="99"/>
      <c r="Z424" s="98"/>
      <c r="AA424" s="98"/>
      <c r="AB424" s="86"/>
      <c r="AC424" s="96"/>
      <c r="AD424" s="86"/>
      <c r="AE424" s="96"/>
      <c r="AF424" s="96"/>
      <c r="AG424" s="87"/>
      <c r="AH424" s="87"/>
      <c r="AI424" s="97"/>
      <c r="AJ424" s="45"/>
      <c r="AK424" s="45"/>
      <c r="AL424" s="45"/>
      <c r="AM424" s="45"/>
      <c r="AN424" s="45"/>
      <c r="AO424" s="79"/>
      <c r="AP424" s="156"/>
      <c r="AQ424" s="156"/>
      <c r="AR424" s="90"/>
      <c r="AS424" s="45"/>
      <c r="AT424" s="98"/>
      <c r="AU424" s="98"/>
      <c r="AV424" s="91"/>
      <c r="AW424" s="91"/>
      <c r="AX424" s="155"/>
      <c r="AY424" s="155"/>
      <c r="AZ424" s="152"/>
      <c r="BA424" s="152"/>
      <c r="BB424" s="152"/>
      <c r="BC424" s="152"/>
      <c r="BD424" s="152"/>
      <c r="BE424" s="152"/>
      <c r="BF424" s="152"/>
      <c r="BG424" s="152"/>
      <c r="BH424" s="152"/>
      <c r="BI424" s="152"/>
      <c r="BJ424" s="152"/>
      <c r="BK424" s="152"/>
      <c r="BL424" s="152"/>
      <c r="BM424" s="152"/>
      <c r="BN424" s="152"/>
      <c r="BO424" s="152"/>
      <c r="BP424" s="152"/>
      <c r="BQ424" s="152"/>
      <c r="BR424" s="152"/>
      <c r="BS424" s="152"/>
      <c r="BT424" s="152"/>
      <c r="BU424" s="152"/>
      <c r="BV424" s="152"/>
      <c r="BW424" s="152"/>
      <c r="BX424" s="152"/>
      <c r="BY424" s="152"/>
      <c r="BZ424" s="152"/>
      <c r="CA424" s="152"/>
      <c r="CB424" s="152"/>
      <c r="CC424" s="152"/>
      <c r="CD424" s="152"/>
      <c r="CE424" s="152"/>
      <c r="CF424" s="152"/>
    </row>
    <row r="425" spans="1:84" ht="25.5" customHeight="1" x14ac:dyDescent="0.25">
      <c r="A425" s="45"/>
      <c r="B425" s="45"/>
      <c r="C425" s="45"/>
      <c r="D425" s="45"/>
      <c r="E425" s="47"/>
      <c r="F425" s="154"/>
      <c r="G425" s="45"/>
      <c r="H425" s="126"/>
      <c r="I425" s="126"/>
      <c r="J425" s="79"/>
      <c r="K425" s="45"/>
      <c r="L425" s="126"/>
      <c r="M425" s="91"/>
      <c r="N425" s="91"/>
      <c r="O425" s="91"/>
      <c r="P425" s="99"/>
      <c r="Q425" s="100"/>
      <c r="R425" s="79"/>
      <c r="S425" s="79"/>
      <c r="T425" s="79"/>
      <c r="U425" s="79"/>
      <c r="V425" s="79"/>
      <c r="W425" s="99"/>
      <c r="X425" s="99"/>
      <c r="Y425" s="99"/>
      <c r="Z425" s="98"/>
      <c r="AA425" s="98"/>
      <c r="AB425" s="86"/>
      <c r="AC425" s="96"/>
      <c r="AD425" s="86"/>
      <c r="AE425" s="96"/>
      <c r="AF425" s="96"/>
      <c r="AG425" s="87"/>
      <c r="AH425" s="87"/>
      <c r="AI425" s="97"/>
      <c r="AJ425" s="45"/>
      <c r="AK425" s="45"/>
      <c r="AL425" s="45"/>
      <c r="AM425" s="45"/>
      <c r="AN425" s="45"/>
      <c r="AO425" s="79"/>
      <c r="AP425" s="156"/>
      <c r="AQ425" s="156"/>
      <c r="AR425" s="90"/>
      <c r="AS425" s="45"/>
      <c r="AT425" s="98"/>
      <c r="AU425" s="98"/>
      <c r="AV425" s="91"/>
      <c r="AW425" s="91"/>
      <c r="AX425" s="155"/>
      <c r="AY425" s="155"/>
      <c r="AZ425" s="152"/>
      <c r="BA425" s="152"/>
      <c r="BB425" s="152"/>
      <c r="BC425" s="152"/>
      <c r="BD425" s="152"/>
      <c r="BE425" s="152"/>
      <c r="BF425" s="152"/>
      <c r="BG425" s="152"/>
      <c r="BH425" s="152"/>
      <c r="BI425" s="152"/>
      <c r="BJ425" s="152"/>
      <c r="BK425" s="152"/>
      <c r="BL425" s="152"/>
      <c r="BM425" s="152"/>
      <c r="BN425" s="152"/>
      <c r="BO425" s="152"/>
      <c r="BP425" s="152"/>
      <c r="BQ425" s="152"/>
      <c r="BR425" s="152"/>
      <c r="BS425" s="152"/>
      <c r="BT425" s="152"/>
      <c r="BU425" s="152"/>
      <c r="BV425" s="152"/>
      <c r="BW425" s="152"/>
      <c r="BX425" s="152"/>
      <c r="BY425" s="152"/>
      <c r="BZ425" s="152"/>
      <c r="CA425" s="152"/>
      <c r="CB425" s="152"/>
      <c r="CC425" s="152"/>
      <c r="CD425" s="152"/>
      <c r="CE425" s="152"/>
      <c r="CF425" s="152"/>
    </row>
    <row r="426" spans="1:84" ht="25.5" customHeight="1" x14ac:dyDescent="0.25">
      <c r="A426" s="45"/>
      <c r="B426" s="45"/>
      <c r="C426" s="45"/>
      <c r="D426" s="45"/>
      <c r="E426" s="47"/>
      <c r="F426" s="154"/>
      <c r="G426" s="45"/>
      <c r="H426" s="126"/>
      <c r="I426" s="126"/>
      <c r="J426" s="79"/>
      <c r="K426" s="45"/>
      <c r="L426" s="126"/>
      <c r="M426" s="91"/>
      <c r="N426" s="91"/>
      <c r="O426" s="91"/>
      <c r="P426" s="99"/>
      <c r="Q426" s="100"/>
      <c r="R426" s="79"/>
      <c r="S426" s="79"/>
      <c r="T426" s="79"/>
      <c r="U426" s="79"/>
      <c r="V426" s="79"/>
      <c r="W426" s="99"/>
      <c r="X426" s="99"/>
      <c r="Y426" s="99"/>
      <c r="Z426" s="98"/>
      <c r="AA426" s="98"/>
      <c r="AB426" s="86"/>
      <c r="AC426" s="96"/>
      <c r="AD426" s="86"/>
      <c r="AE426" s="96"/>
      <c r="AF426" s="96"/>
      <c r="AG426" s="87"/>
      <c r="AH426" s="87"/>
      <c r="AI426" s="97"/>
      <c r="AJ426" s="45"/>
      <c r="AK426" s="45"/>
      <c r="AL426" s="45"/>
      <c r="AM426" s="45"/>
      <c r="AN426" s="45"/>
      <c r="AO426" s="79"/>
      <c r="AP426" s="156"/>
      <c r="AQ426" s="156"/>
      <c r="AR426" s="90"/>
      <c r="AS426" s="45"/>
      <c r="AT426" s="98"/>
      <c r="AU426" s="98"/>
      <c r="AV426" s="91"/>
      <c r="AW426" s="91"/>
      <c r="AX426" s="155"/>
      <c r="AY426" s="155"/>
      <c r="AZ426" s="152"/>
      <c r="BA426" s="152"/>
      <c r="BB426" s="152"/>
      <c r="BC426" s="152"/>
      <c r="BD426" s="152"/>
      <c r="BE426" s="152"/>
      <c r="BF426" s="152"/>
      <c r="BG426" s="152"/>
      <c r="BH426" s="152"/>
      <c r="BI426" s="152"/>
      <c r="BJ426" s="152"/>
      <c r="BK426" s="152"/>
      <c r="BL426" s="152"/>
      <c r="BM426" s="152"/>
      <c r="BN426" s="152"/>
      <c r="BO426" s="152"/>
      <c r="BP426" s="152"/>
      <c r="BQ426" s="152"/>
      <c r="BR426" s="152"/>
      <c r="BS426" s="152"/>
      <c r="BT426" s="152"/>
      <c r="BU426" s="152"/>
      <c r="BV426" s="152"/>
      <c r="BW426" s="152"/>
      <c r="BX426" s="152"/>
      <c r="BY426" s="152"/>
      <c r="BZ426" s="152"/>
      <c r="CA426" s="152"/>
      <c r="CB426" s="152"/>
      <c r="CC426" s="152"/>
      <c r="CD426" s="152"/>
      <c r="CE426" s="152"/>
      <c r="CF426" s="152"/>
    </row>
    <row r="427" spans="1:84" ht="25.5" customHeight="1" x14ac:dyDescent="0.25">
      <c r="A427" s="45"/>
      <c r="B427" s="45"/>
      <c r="C427" s="45"/>
      <c r="D427" s="45"/>
      <c r="E427" s="47"/>
      <c r="F427" s="154"/>
      <c r="G427" s="45"/>
      <c r="H427" s="126"/>
      <c r="I427" s="126"/>
      <c r="J427" s="79"/>
      <c r="K427" s="45"/>
      <c r="L427" s="126"/>
      <c r="M427" s="91"/>
      <c r="N427" s="91"/>
      <c r="O427" s="91"/>
      <c r="P427" s="99"/>
      <c r="Q427" s="100"/>
      <c r="R427" s="79"/>
      <c r="S427" s="79"/>
      <c r="T427" s="79"/>
      <c r="U427" s="79"/>
      <c r="V427" s="79"/>
      <c r="W427" s="99"/>
      <c r="X427" s="99"/>
      <c r="Y427" s="99"/>
      <c r="Z427" s="98"/>
      <c r="AA427" s="98"/>
      <c r="AB427" s="86"/>
      <c r="AC427" s="96"/>
      <c r="AD427" s="86"/>
      <c r="AE427" s="96"/>
      <c r="AF427" s="96"/>
      <c r="AG427" s="87"/>
      <c r="AH427" s="87"/>
      <c r="AI427" s="97"/>
      <c r="AJ427" s="45"/>
      <c r="AK427" s="45"/>
      <c r="AL427" s="45"/>
      <c r="AM427" s="45"/>
      <c r="AN427" s="45"/>
      <c r="AO427" s="79"/>
      <c r="AP427" s="156"/>
      <c r="AQ427" s="156"/>
      <c r="AR427" s="90"/>
      <c r="AS427" s="45"/>
      <c r="AT427" s="98"/>
      <c r="AU427" s="98"/>
      <c r="AV427" s="91"/>
      <c r="AW427" s="91"/>
      <c r="AX427" s="155"/>
      <c r="AY427" s="155"/>
      <c r="AZ427" s="152"/>
      <c r="BA427" s="152"/>
      <c r="BB427" s="152"/>
      <c r="BC427" s="152"/>
      <c r="BD427" s="152"/>
      <c r="BE427" s="152"/>
      <c r="BF427" s="152"/>
      <c r="BG427" s="152"/>
      <c r="BH427" s="152"/>
      <c r="BI427" s="152"/>
      <c r="BJ427" s="152"/>
      <c r="BK427" s="152"/>
      <c r="BL427" s="152"/>
      <c r="BM427" s="152"/>
      <c r="BN427" s="152"/>
      <c r="BO427" s="152"/>
      <c r="BP427" s="152"/>
      <c r="BQ427" s="152"/>
      <c r="BR427" s="152"/>
      <c r="BS427" s="152"/>
      <c r="BT427" s="152"/>
      <c r="BU427" s="152"/>
      <c r="BV427" s="152"/>
      <c r="BW427" s="152"/>
      <c r="BX427" s="152"/>
      <c r="BY427" s="152"/>
      <c r="BZ427" s="152"/>
      <c r="CA427" s="152"/>
      <c r="CB427" s="152"/>
      <c r="CC427" s="152"/>
      <c r="CD427" s="152"/>
      <c r="CE427" s="152"/>
      <c r="CF427" s="152"/>
    </row>
    <row r="428" spans="1:84" ht="25.5" customHeight="1" x14ac:dyDescent="0.25">
      <c r="A428" s="45"/>
      <c r="B428" s="45"/>
      <c r="C428" s="45"/>
      <c r="D428" s="45"/>
      <c r="E428" s="47"/>
      <c r="F428" s="154"/>
      <c r="G428" s="45"/>
      <c r="H428" s="126"/>
      <c r="I428" s="126"/>
      <c r="J428" s="79"/>
      <c r="K428" s="45"/>
      <c r="L428" s="126"/>
      <c r="M428" s="91"/>
      <c r="N428" s="91"/>
      <c r="O428" s="91"/>
      <c r="P428" s="99"/>
      <c r="Q428" s="100"/>
      <c r="R428" s="79"/>
      <c r="S428" s="79"/>
      <c r="T428" s="79"/>
      <c r="U428" s="79"/>
      <c r="V428" s="79"/>
      <c r="W428" s="99"/>
      <c r="X428" s="99"/>
      <c r="Y428" s="99"/>
      <c r="Z428" s="98"/>
      <c r="AA428" s="98"/>
      <c r="AB428" s="86"/>
      <c r="AC428" s="96"/>
      <c r="AD428" s="86"/>
      <c r="AE428" s="96"/>
      <c r="AF428" s="96"/>
      <c r="AG428" s="87"/>
      <c r="AH428" s="87"/>
      <c r="AI428" s="97"/>
      <c r="AJ428" s="45"/>
      <c r="AK428" s="45"/>
      <c r="AL428" s="45"/>
      <c r="AM428" s="45"/>
      <c r="AN428" s="45"/>
      <c r="AO428" s="79"/>
      <c r="AP428" s="156"/>
      <c r="AQ428" s="156"/>
      <c r="AR428" s="90"/>
      <c r="AS428" s="45"/>
      <c r="AT428" s="98"/>
      <c r="AU428" s="98"/>
      <c r="AV428" s="91"/>
      <c r="AW428" s="91"/>
      <c r="AX428" s="155"/>
      <c r="AY428" s="155"/>
      <c r="AZ428" s="152"/>
      <c r="BA428" s="152"/>
      <c r="BB428" s="152"/>
      <c r="BC428" s="152"/>
      <c r="BD428" s="152"/>
      <c r="BE428" s="152"/>
      <c r="BF428" s="152"/>
      <c r="BG428" s="152"/>
      <c r="BH428" s="152"/>
      <c r="BI428" s="152"/>
      <c r="BJ428" s="152"/>
      <c r="BK428" s="152"/>
      <c r="BL428" s="152"/>
      <c r="BM428" s="152"/>
      <c r="BN428" s="152"/>
      <c r="BO428" s="152"/>
      <c r="BP428" s="152"/>
      <c r="BQ428" s="152"/>
      <c r="BR428" s="152"/>
      <c r="BS428" s="152"/>
      <c r="BT428" s="152"/>
      <c r="BU428" s="152"/>
      <c r="BV428" s="152"/>
      <c r="BW428" s="152"/>
      <c r="BX428" s="152"/>
      <c r="BY428" s="152"/>
      <c r="BZ428" s="152"/>
      <c r="CA428" s="152"/>
      <c r="CB428" s="152"/>
      <c r="CC428" s="152"/>
      <c r="CD428" s="152"/>
      <c r="CE428" s="152"/>
      <c r="CF428" s="152"/>
    </row>
    <row r="429" spans="1:84" ht="25.5" customHeight="1" x14ac:dyDescent="0.25">
      <c r="A429" s="45"/>
      <c r="B429" s="45"/>
      <c r="C429" s="45"/>
      <c r="D429" s="45"/>
      <c r="E429" s="47"/>
      <c r="F429" s="154"/>
      <c r="G429" s="45"/>
      <c r="H429" s="126"/>
      <c r="I429" s="126"/>
      <c r="J429" s="79"/>
      <c r="K429" s="45"/>
      <c r="L429" s="126"/>
      <c r="M429" s="91"/>
      <c r="N429" s="91"/>
      <c r="O429" s="91"/>
      <c r="P429" s="99"/>
      <c r="Q429" s="100"/>
      <c r="R429" s="79"/>
      <c r="S429" s="79"/>
      <c r="T429" s="79"/>
      <c r="U429" s="79"/>
      <c r="V429" s="79"/>
      <c r="W429" s="99"/>
      <c r="X429" s="99"/>
      <c r="Y429" s="99"/>
      <c r="Z429" s="98"/>
      <c r="AA429" s="98"/>
      <c r="AB429" s="86"/>
      <c r="AC429" s="96"/>
      <c r="AD429" s="86"/>
      <c r="AE429" s="96"/>
      <c r="AF429" s="96"/>
      <c r="AG429" s="87"/>
      <c r="AH429" s="87"/>
      <c r="AI429" s="97"/>
      <c r="AJ429" s="45"/>
      <c r="AK429" s="45"/>
      <c r="AL429" s="45"/>
      <c r="AM429" s="45"/>
      <c r="AN429" s="45"/>
      <c r="AO429" s="79"/>
      <c r="AP429" s="156"/>
      <c r="AQ429" s="156"/>
      <c r="AR429" s="90"/>
      <c r="AS429" s="45"/>
      <c r="AT429" s="98"/>
      <c r="AU429" s="98"/>
      <c r="AV429" s="91"/>
      <c r="AW429" s="91"/>
      <c r="AX429" s="155"/>
      <c r="AY429" s="155"/>
      <c r="AZ429" s="152"/>
      <c r="BA429" s="152"/>
      <c r="BB429" s="152"/>
      <c r="BC429" s="152"/>
      <c r="BD429" s="152"/>
      <c r="BE429" s="152"/>
      <c r="BF429" s="152"/>
      <c r="BG429" s="152"/>
      <c r="BH429" s="152"/>
      <c r="BI429" s="152"/>
      <c r="BJ429" s="152"/>
      <c r="BK429" s="152"/>
      <c r="BL429" s="152"/>
      <c r="BM429" s="152"/>
      <c r="BN429" s="152"/>
      <c r="BO429" s="152"/>
      <c r="BP429" s="152"/>
      <c r="BQ429" s="152"/>
      <c r="BR429" s="152"/>
      <c r="BS429" s="152"/>
      <c r="BT429" s="152"/>
      <c r="BU429" s="152"/>
      <c r="BV429" s="152"/>
      <c r="BW429" s="152"/>
      <c r="BX429" s="152"/>
      <c r="BY429" s="152"/>
      <c r="BZ429" s="152"/>
      <c r="CA429" s="152"/>
      <c r="CB429" s="152"/>
      <c r="CC429" s="152"/>
      <c r="CD429" s="152"/>
      <c r="CE429" s="152"/>
      <c r="CF429" s="152"/>
    </row>
    <row r="430" spans="1:84" ht="25.5" customHeight="1" x14ac:dyDescent="0.25">
      <c r="A430" s="45"/>
      <c r="B430" s="45"/>
      <c r="C430" s="45"/>
      <c r="D430" s="45"/>
      <c r="E430" s="47"/>
      <c r="F430" s="154"/>
      <c r="G430" s="45"/>
      <c r="H430" s="126"/>
      <c r="I430" s="126"/>
      <c r="J430" s="79"/>
      <c r="K430" s="45"/>
      <c r="L430" s="126"/>
      <c r="M430" s="91"/>
      <c r="N430" s="91"/>
      <c r="O430" s="91"/>
      <c r="P430" s="99"/>
      <c r="Q430" s="100"/>
      <c r="R430" s="79"/>
      <c r="S430" s="79"/>
      <c r="T430" s="79"/>
      <c r="U430" s="79"/>
      <c r="V430" s="79"/>
      <c r="W430" s="99"/>
      <c r="X430" s="99"/>
      <c r="Y430" s="99"/>
      <c r="Z430" s="98"/>
      <c r="AA430" s="98"/>
      <c r="AB430" s="86"/>
      <c r="AC430" s="96"/>
      <c r="AD430" s="86"/>
      <c r="AE430" s="96"/>
      <c r="AF430" s="96"/>
      <c r="AG430" s="87"/>
      <c r="AH430" s="87"/>
      <c r="AI430" s="97"/>
      <c r="AJ430" s="45"/>
      <c r="AK430" s="45"/>
      <c r="AL430" s="45"/>
      <c r="AM430" s="45"/>
      <c r="AN430" s="45"/>
      <c r="AO430" s="79"/>
      <c r="AP430" s="156"/>
      <c r="AQ430" s="156"/>
      <c r="AR430" s="90"/>
      <c r="AS430" s="45"/>
      <c r="AT430" s="98"/>
      <c r="AU430" s="98"/>
      <c r="AV430" s="91"/>
      <c r="AW430" s="91"/>
      <c r="AX430" s="155"/>
      <c r="AY430" s="155"/>
      <c r="AZ430" s="152"/>
      <c r="BA430" s="152"/>
      <c r="BB430" s="152"/>
      <c r="BC430" s="152"/>
      <c r="BD430" s="152"/>
      <c r="BE430" s="152"/>
      <c r="BF430" s="152"/>
      <c r="BG430" s="152"/>
      <c r="BH430" s="152"/>
      <c r="BI430" s="152"/>
      <c r="BJ430" s="152"/>
      <c r="BK430" s="152"/>
      <c r="BL430" s="152"/>
      <c r="BM430" s="152"/>
      <c r="BN430" s="152"/>
      <c r="BO430" s="152"/>
      <c r="BP430" s="152"/>
      <c r="BQ430" s="152"/>
      <c r="BR430" s="152"/>
      <c r="BS430" s="152"/>
      <c r="BT430" s="152"/>
      <c r="BU430" s="152"/>
      <c r="BV430" s="152"/>
      <c r="BW430" s="152"/>
      <c r="BX430" s="152"/>
      <c r="BY430" s="152"/>
      <c r="BZ430" s="152"/>
      <c r="CA430" s="152"/>
      <c r="CB430" s="152"/>
      <c r="CC430" s="152"/>
      <c r="CD430" s="152"/>
      <c r="CE430" s="152"/>
      <c r="CF430" s="152"/>
    </row>
    <row r="431" spans="1:84" ht="25.5" customHeight="1" x14ac:dyDescent="0.25">
      <c r="A431" s="45"/>
      <c r="B431" s="45"/>
      <c r="C431" s="45"/>
      <c r="D431" s="45"/>
      <c r="E431" s="47"/>
      <c r="F431" s="154"/>
      <c r="G431" s="45"/>
      <c r="H431" s="126"/>
      <c r="I431" s="126"/>
      <c r="J431" s="79"/>
      <c r="K431" s="45"/>
      <c r="L431" s="126"/>
      <c r="M431" s="91"/>
      <c r="N431" s="91"/>
      <c r="O431" s="91"/>
      <c r="P431" s="99"/>
      <c r="Q431" s="100"/>
      <c r="R431" s="79"/>
      <c r="S431" s="79"/>
      <c r="T431" s="79"/>
      <c r="U431" s="79"/>
      <c r="V431" s="79"/>
      <c r="W431" s="99"/>
      <c r="X431" s="99"/>
      <c r="Y431" s="99"/>
      <c r="Z431" s="98"/>
      <c r="AA431" s="98"/>
      <c r="AB431" s="86"/>
      <c r="AC431" s="96"/>
      <c r="AD431" s="86"/>
      <c r="AE431" s="96"/>
      <c r="AF431" s="96"/>
      <c r="AG431" s="87"/>
      <c r="AH431" s="87"/>
      <c r="AI431" s="97"/>
      <c r="AJ431" s="45"/>
      <c r="AK431" s="45"/>
      <c r="AL431" s="45"/>
      <c r="AM431" s="45"/>
      <c r="AN431" s="45"/>
      <c r="AO431" s="79"/>
      <c r="AP431" s="156"/>
      <c r="AQ431" s="156"/>
      <c r="AR431" s="90"/>
      <c r="AS431" s="45"/>
      <c r="AT431" s="98"/>
      <c r="AU431" s="98"/>
      <c r="AV431" s="91"/>
      <c r="AW431" s="91"/>
      <c r="AX431" s="155"/>
      <c r="AY431" s="155"/>
      <c r="AZ431" s="152"/>
      <c r="BA431" s="152"/>
      <c r="BB431" s="152"/>
      <c r="BC431" s="152"/>
      <c r="BD431" s="152"/>
      <c r="BE431" s="152"/>
      <c r="BF431" s="152"/>
      <c r="BG431" s="152"/>
      <c r="BH431" s="152"/>
      <c r="BI431" s="152"/>
      <c r="BJ431" s="152"/>
      <c r="BK431" s="152"/>
      <c r="BL431" s="152"/>
      <c r="BM431" s="152"/>
      <c r="BN431" s="152"/>
      <c r="BO431" s="152"/>
      <c r="BP431" s="152"/>
      <c r="BQ431" s="152"/>
      <c r="BR431" s="152"/>
      <c r="BS431" s="152"/>
      <c r="BT431" s="152"/>
      <c r="BU431" s="152"/>
      <c r="BV431" s="152"/>
      <c r="BW431" s="152"/>
      <c r="BX431" s="152"/>
      <c r="BY431" s="152"/>
      <c r="BZ431" s="152"/>
      <c r="CA431" s="152"/>
      <c r="CB431" s="152"/>
      <c r="CC431" s="152"/>
      <c r="CD431" s="152"/>
      <c r="CE431" s="152"/>
      <c r="CF431" s="152"/>
    </row>
    <row r="432" spans="1:84" ht="25.5" customHeight="1" x14ac:dyDescent="0.25">
      <c r="A432" s="45"/>
      <c r="B432" s="45"/>
      <c r="C432" s="45"/>
      <c r="D432" s="45"/>
      <c r="E432" s="47"/>
      <c r="F432" s="154"/>
      <c r="G432" s="45"/>
      <c r="H432" s="126"/>
      <c r="I432" s="126"/>
      <c r="J432" s="79"/>
      <c r="K432" s="45"/>
      <c r="L432" s="126"/>
      <c r="M432" s="91"/>
      <c r="N432" s="91"/>
      <c r="O432" s="91"/>
      <c r="P432" s="99"/>
      <c r="Q432" s="100"/>
      <c r="R432" s="79"/>
      <c r="S432" s="79"/>
      <c r="T432" s="79"/>
      <c r="U432" s="79"/>
      <c r="V432" s="79"/>
      <c r="W432" s="99"/>
      <c r="X432" s="99"/>
      <c r="Y432" s="99"/>
      <c r="Z432" s="98"/>
      <c r="AA432" s="98"/>
      <c r="AB432" s="86"/>
      <c r="AC432" s="96"/>
      <c r="AD432" s="86"/>
      <c r="AE432" s="96"/>
      <c r="AF432" s="96"/>
      <c r="AG432" s="87"/>
      <c r="AH432" s="87"/>
      <c r="AI432" s="97"/>
      <c r="AJ432" s="45"/>
      <c r="AK432" s="45"/>
      <c r="AL432" s="45"/>
      <c r="AM432" s="45"/>
      <c r="AN432" s="45"/>
      <c r="AO432" s="79"/>
      <c r="AP432" s="156"/>
      <c r="AQ432" s="156"/>
      <c r="AR432" s="90"/>
      <c r="AS432" s="45"/>
      <c r="AT432" s="98"/>
      <c r="AU432" s="98"/>
      <c r="AV432" s="91"/>
      <c r="AW432" s="91"/>
      <c r="AX432" s="155"/>
      <c r="AY432" s="155"/>
      <c r="AZ432" s="152"/>
      <c r="BA432" s="152"/>
      <c r="BB432" s="152"/>
      <c r="BC432" s="152"/>
      <c r="BD432" s="152"/>
      <c r="BE432" s="152"/>
      <c r="BF432" s="152"/>
      <c r="BG432" s="152"/>
      <c r="BH432" s="152"/>
      <c r="BI432" s="152"/>
      <c r="BJ432" s="152"/>
      <c r="BK432" s="152"/>
      <c r="BL432" s="152"/>
      <c r="BM432" s="152"/>
      <c r="BN432" s="152"/>
      <c r="BO432" s="152"/>
      <c r="BP432" s="152"/>
      <c r="BQ432" s="152"/>
      <c r="BR432" s="152"/>
      <c r="BS432" s="152"/>
      <c r="BT432" s="152"/>
      <c r="BU432" s="152"/>
      <c r="BV432" s="152"/>
      <c r="BW432" s="152"/>
      <c r="BX432" s="152"/>
      <c r="BY432" s="152"/>
      <c r="BZ432" s="152"/>
      <c r="CA432" s="152"/>
      <c r="CB432" s="152"/>
      <c r="CC432" s="152"/>
      <c r="CD432" s="152"/>
      <c r="CE432" s="152"/>
      <c r="CF432" s="152"/>
    </row>
    <row r="433" spans="1:84" ht="25.5" customHeight="1" x14ac:dyDescent="0.25">
      <c r="A433" s="45"/>
      <c r="B433" s="45"/>
      <c r="C433" s="45"/>
      <c r="D433" s="45"/>
      <c r="E433" s="47"/>
      <c r="F433" s="154"/>
      <c r="G433" s="45"/>
      <c r="H433" s="126"/>
      <c r="I433" s="126"/>
      <c r="J433" s="79"/>
      <c r="K433" s="45"/>
      <c r="L433" s="126"/>
      <c r="M433" s="91"/>
      <c r="N433" s="91"/>
      <c r="O433" s="91"/>
      <c r="P433" s="99"/>
      <c r="Q433" s="100"/>
      <c r="R433" s="79"/>
      <c r="S433" s="79"/>
      <c r="T433" s="79"/>
      <c r="U433" s="79"/>
      <c r="V433" s="79"/>
      <c r="W433" s="99"/>
      <c r="X433" s="99"/>
      <c r="Y433" s="99"/>
      <c r="Z433" s="98"/>
      <c r="AA433" s="98"/>
      <c r="AB433" s="86"/>
      <c r="AC433" s="96"/>
      <c r="AD433" s="86"/>
      <c r="AE433" s="96"/>
      <c r="AF433" s="96"/>
      <c r="AG433" s="87"/>
      <c r="AH433" s="87"/>
      <c r="AI433" s="97"/>
      <c r="AJ433" s="45"/>
      <c r="AK433" s="45"/>
      <c r="AL433" s="45"/>
      <c r="AM433" s="45"/>
      <c r="AN433" s="45"/>
      <c r="AO433" s="79"/>
      <c r="AP433" s="156"/>
      <c r="AQ433" s="156"/>
      <c r="AR433" s="90"/>
      <c r="AS433" s="45"/>
      <c r="AT433" s="98"/>
      <c r="AU433" s="98"/>
      <c r="AV433" s="91"/>
      <c r="AW433" s="91"/>
      <c r="AX433" s="155"/>
      <c r="AY433" s="155"/>
      <c r="AZ433" s="152"/>
      <c r="BA433" s="152"/>
      <c r="BB433" s="152"/>
      <c r="BC433" s="152"/>
      <c r="BD433" s="152"/>
      <c r="BE433" s="152"/>
      <c r="BF433" s="152"/>
      <c r="BG433" s="152"/>
      <c r="BH433" s="152"/>
      <c r="BI433" s="152"/>
      <c r="BJ433" s="152"/>
      <c r="BK433" s="152"/>
      <c r="BL433" s="152"/>
      <c r="BM433" s="152"/>
      <c r="BN433" s="152"/>
      <c r="BO433" s="152"/>
      <c r="BP433" s="152"/>
      <c r="BQ433" s="152"/>
      <c r="BR433" s="152"/>
      <c r="BS433" s="152"/>
      <c r="BT433" s="152"/>
      <c r="BU433" s="152"/>
      <c r="BV433" s="152"/>
      <c r="BW433" s="152"/>
      <c r="BX433" s="152"/>
      <c r="BY433" s="152"/>
      <c r="BZ433" s="152"/>
      <c r="CA433" s="152"/>
      <c r="CB433" s="152"/>
      <c r="CC433" s="152"/>
      <c r="CD433" s="152"/>
      <c r="CE433" s="152"/>
      <c r="CF433" s="152"/>
    </row>
    <row r="434" spans="1:84" ht="25.5" customHeight="1" x14ac:dyDescent="0.25">
      <c r="A434" s="45"/>
      <c r="B434" s="45"/>
      <c r="C434" s="45"/>
      <c r="D434" s="45"/>
      <c r="E434" s="47"/>
      <c r="F434" s="154"/>
      <c r="G434" s="45"/>
      <c r="H434" s="126"/>
      <c r="I434" s="126"/>
      <c r="J434" s="79"/>
      <c r="K434" s="45"/>
      <c r="L434" s="126"/>
      <c r="M434" s="91"/>
      <c r="N434" s="91"/>
      <c r="O434" s="91"/>
      <c r="P434" s="99"/>
      <c r="Q434" s="100"/>
      <c r="R434" s="79"/>
      <c r="S434" s="79"/>
      <c r="T434" s="79"/>
      <c r="U434" s="79"/>
      <c r="V434" s="79"/>
      <c r="W434" s="99"/>
      <c r="X434" s="99"/>
      <c r="Y434" s="99"/>
      <c r="Z434" s="98"/>
      <c r="AA434" s="98"/>
      <c r="AB434" s="86"/>
      <c r="AC434" s="96"/>
      <c r="AD434" s="86"/>
      <c r="AE434" s="96"/>
      <c r="AF434" s="96"/>
      <c r="AG434" s="87"/>
      <c r="AH434" s="87"/>
      <c r="AI434" s="97"/>
      <c r="AJ434" s="45"/>
      <c r="AK434" s="45"/>
      <c r="AL434" s="45"/>
      <c r="AM434" s="45"/>
      <c r="AN434" s="45"/>
      <c r="AO434" s="79"/>
      <c r="AP434" s="156"/>
      <c r="AQ434" s="156"/>
      <c r="AR434" s="90"/>
      <c r="AS434" s="45"/>
      <c r="AT434" s="98"/>
      <c r="AU434" s="98"/>
      <c r="AV434" s="91"/>
      <c r="AW434" s="91"/>
      <c r="AX434" s="155"/>
      <c r="AY434" s="155"/>
      <c r="AZ434" s="152"/>
      <c r="BA434" s="152"/>
      <c r="BB434" s="152"/>
      <c r="BC434" s="152"/>
      <c r="BD434" s="152"/>
      <c r="BE434" s="152"/>
      <c r="BF434" s="152"/>
      <c r="BG434" s="152"/>
      <c r="BH434" s="152"/>
      <c r="BI434" s="152"/>
      <c r="BJ434" s="152"/>
      <c r="BK434" s="152"/>
      <c r="BL434" s="152"/>
      <c r="BM434" s="152"/>
      <c r="BN434" s="152"/>
      <c r="BO434" s="152"/>
      <c r="BP434" s="152"/>
      <c r="BQ434" s="152"/>
      <c r="BR434" s="152"/>
      <c r="BS434" s="152"/>
      <c r="BT434" s="152"/>
      <c r="BU434" s="152"/>
      <c r="BV434" s="152"/>
      <c r="BW434" s="152"/>
      <c r="BX434" s="152"/>
      <c r="BY434" s="152"/>
      <c r="BZ434" s="152"/>
      <c r="CA434" s="152"/>
      <c r="CB434" s="152"/>
      <c r="CC434" s="152"/>
      <c r="CD434" s="152"/>
      <c r="CE434" s="152"/>
      <c r="CF434" s="152"/>
    </row>
    <row r="435" spans="1:84" ht="25.5" customHeight="1" x14ac:dyDescent="0.25">
      <c r="A435" s="45"/>
      <c r="B435" s="45"/>
      <c r="C435" s="45"/>
      <c r="D435" s="45"/>
      <c r="E435" s="47"/>
      <c r="F435" s="154"/>
      <c r="G435" s="45"/>
      <c r="H435" s="126"/>
      <c r="I435" s="126"/>
      <c r="J435" s="79"/>
      <c r="K435" s="45"/>
      <c r="L435" s="126"/>
      <c r="M435" s="91"/>
      <c r="N435" s="91"/>
      <c r="O435" s="91"/>
      <c r="P435" s="99"/>
      <c r="Q435" s="100"/>
      <c r="R435" s="79"/>
      <c r="S435" s="79"/>
      <c r="T435" s="79"/>
      <c r="U435" s="79"/>
      <c r="V435" s="79"/>
      <c r="W435" s="99"/>
      <c r="X435" s="99"/>
      <c r="Y435" s="99"/>
      <c r="Z435" s="98"/>
      <c r="AA435" s="98"/>
      <c r="AB435" s="86"/>
      <c r="AC435" s="96"/>
      <c r="AD435" s="86"/>
      <c r="AE435" s="96"/>
      <c r="AF435" s="96"/>
      <c r="AG435" s="87"/>
      <c r="AH435" s="87"/>
      <c r="AI435" s="97"/>
      <c r="AJ435" s="45"/>
      <c r="AK435" s="45"/>
      <c r="AL435" s="45"/>
      <c r="AM435" s="45"/>
      <c r="AN435" s="45"/>
      <c r="AO435" s="79"/>
      <c r="AP435" s="156"/>
      <c r="AQ435" s="156"/>
      <c r="AR435" s="90"/>
      <c r="AS435" s="45"/>
      <c r="AT435" s="98"/>
      <c r="AU435" s="98"/>
      <c r="AV435" s="91"/>
      <c r="AW435" s="91"/>
      <c r="AX435" s="155"/>
      <c r="AY435" s="155"/>
      <c r="AZ435" s="152"/>
      <c r="BA435" s="152"/>
      <c r="BB435" s="152"/>
      <c r="BC435" s="152"/>
      <c r="BD435" s="152"/>
      <c r="BE435" s="152"/>
      <c r="BF435" s="152"/>
      <c r="BG435" s="152"/>
      <c r="BH435" s="152"/>
      <c r="BI435" s="152"/>
      <c r="BJ435" s="152"/>
      <c r="BK435" s="152"/>
      <c r="BL435" s="152"/>
      <c r="BM435" s="152"/>
      <c r="BN435" s="152"/>
      <c r="BO435" s="152"/>
      <c r="BP435" s="152"/>
      <c r="BQ435" s="152"/>
      <c r="BR435" s="152"/>
      <c r="BS435" s="152"/>
      <c r="BT435" s="152"/>
      <c r="BU435" s="152"/>
      <c r="BV435" s="152"/>
      <c r="BW435" s="152"/>
      <c r="BX435" s="152"/>
      <c r="BY435" s="152"/>
      <c r="BZ435" s="152"/>
      <c r="CA435" s="152"/>
      <c r="CB435" s="152"/>
      <c r="CC435" s="152"/>
      <c r="CD435" s="152"/>
      <c r="CE435" s="152"/>
      <c r="CF435" s="152"/>
    </row>
    <row r="436" spans="1:84" ht="25.5" customHeight="1" x14ac:dyDescent="0.25">
      <c r="A436" s="45"/>
      <c r="B436" s="45"/>
      <c r="C436" s="45"/>
      <c r="D436" s="45"/>
      <c r="E436" s="47"/>
      <c r="F436" s="154"/>
      <c r="G436" s="45"/>
      <c r="H436" s="126"/>
      <c r="I436" s="126"/>
      <c r="J436" s="79"/>
      <c r="K436" s="45"/>
      <c r="L436" s="126"/>
      <c r="M436" s="91"/>
      <c r="N436" s="91"/>
      <c r="O436" s="91"/>
      <c r="P436" s="99"/>
      <c r="Q436" s="100"/>
      <c r="R436" s="79"/>
      <c r="S436" s="79"/>
      <c r="T436" s="79"/>
      <c r="U436" s="79"/>
      <c r="V436" s="79"/>
      <c r="W436" s="99"/>
      <c r="X436" s="99"/>
      <c r="Y436" s="99"/>
      <c r="Z436" s="98"/>
      <c r="AA436" s="98"/>
      <c r="AB436" s="86"/>
      <c r="AC436" s="96"/>
      <c r="AD436" s="86"/>
      <c r="AE436" s="96"/>
      <c r="AF436" s="96"/>
      <c r="AG436" s="87"/>
      <c r="AH436" s="87"/>
      <c r="AI436" s="97"/>
      <c r="AJ436" s="45"/>
      <c r="AK436" s="45"/>
      <c r="AL436" s="45"/>
      <c r="AM436" s="45"/>
      <c r="AN436" s="45"/>
      <c r="AO436" s="79"/>
      <c r="AP436" s="156"/>
      <c r="AQ436" s="156"/>
      <c r="AR436" s="90"/>
      <c r="AS436" s="45"/>
      <c r="AT436" s="98"/>
      <c r="AU436" s="98"/>
      <c r="AV436" s="91"/>
      <c r="AW436" s="91"/>
      <c r="AX436" s="155"/>
      <c r="AY436" s="155"/>
      <c r="AZ436" s="152"/>
      <c r="BA436" s="152"/>
      <c r="BB436" s="152"/>
      <c r="BC436" s="152"/>
      <c r="BD436" s="152"/>
      <c r="BE436" s="152"/>
      <c r="BF436" s="152"/>
      <c r="BG436" s="152"/>
      <c r="BH436" s="152"/>
      <c r="BI436" s="152"/>
      <c r="BJ436" s="152"/>
      <c r="BK436" s="152"/>
      <c r="BL436" s="152"/>
      <c r="BM436" s="152"/>
      <c r="BN436" s="152"/>
      <c r="BO436" s="152"/>
      <c r="BP436" s="152"/>
      <c r="BQ436" s="152"/>
      <c r="BR436" s="152"/>
      <c r="BS436" s="152"/>
      <c r="BT436" s="152"/>
      <c r="BU436" s="152"/>
      <c r="BV436" s="152"/>
      <c r="BW436" s="152"/>
      <c r="BX436" s="152"/>
      <c r="BY436" s="152"/>
      <c r="BZ436" s="152"/>
      <c r="CA436" s="152"/>
      <c r="CB436" s="152"/>
      <c r="CC436" s="152"/>
      <c r="CD436" s="152"/>
      <c r="CE436" s="152"/>
      <c r="CF436" s="152"/>
    </row>
    <row r="437" spans="1:84" ht="25.5" customHeight="1" x14ac:dyDescent="0.25">
      <c r="A437" s="45"/>
      <c r="B437" s="45"/>
      <c r="C437" s="45"/>
      <c r="D437" s="45"/>
      <c r="E437" s="47"/>
      <c r="F437" s="154"/>
      <c r="G437" s="45"/>
      <c r="H437" s="126"/>
      <c r="I437" s="126"/>
      <c r="J437" s="79"/>
      <c r="K437" s="45"/>
      <c r="L437" s="126"/>
      <c r="M437" s="91"/>
      <c r="N437" s="91"/>
      <c r="O437" s="91"/>
      <c r="P437" s="99"/>
      <c r="Q437" s="100"/>
      <c r="R437" s="79"/>
      <c r="S437" s="79"/>
      <c r="T437" s="79"/>
      <c r="U437" s="79"/>
      <c r="V437" s="79"/>
      <c r="W437" s="99"/>
      <c r="X437" s="99"/>
      <c r="Y437" s="99"/>
      <c r="Z437" s="98"/>
      <c r="AA437" s="98"/>
      <c r="AB437" s="86"/>
      <c r="AC437" s="96"/>
      <c r="AD437" s="86"/>
      <c r="AE437" s="96"/>
      <c r="AF437" s="96"/>
      <c r="AG437" s="87"/>
      <c r="AH437" s="87"/>
      <c r="AI437" s="97"/>
      <c r="AJ437" s="45"/>
      <c r="AK437" s="45"/>
      <c r="AL437" s="45"/>
      <c r="AM437" s="45"/>
      <c r="AN437" s="45"/>
      <c r="AO437" s="79"/>
      <c r="AP437" s="156"/>
      <c r="AQ437" s="156"/>
      <c r="AR437" s="90"/>
      <c r="AS437" s="45"/>
      <c r="AT437" s="98"/>
      <c r="AU437" s="98"/>
      <c r="AV437" s="91"/>
      <c r="AW437" s="91"/>
      <c r="AX437" s="155"/>
      <c r="AY437" s="155"/>
      <c r="AZ437" s="152"/>
      <c r="BA437" s="152"/>
      <c r="BB437" s="152"/>
      <c r="BC437" s="152"/>
      <c r="BD437" s="152"/>
      <c r="BE437" s="152"/>
      <c r="BF437" s="152"/>
      <c r="BG437" s="152"/>
      <c r="BH437" s="152"/>
      <c r="BI437" s="152"/>
      <c r="BJ437" s="152"/>
      <c r="BK437" s="152"/>
      <c r="BL437" s="152"/>
      <c r="BM437" s="152"/>
      <c r="BN437" s="152"/>
      <c r="BO437" s="152"/>
      <c r="BP437" s="152"/>
      <c r="BQ437" s="152"/>
      <c r="BR437" s="152"/>
      <c r="BS437" s="152"/>
      <c r="BT437" s="152"/>
      <c r="BU437" s="152"/>
      <c r="BV437" s="152"/>
      <c r="BW437" s="152"/>
      <c r="BX437" s="152"/>
      <c r="BY437" s="152"/>
      <c r="BZ437" s="152"/>
      <c r="CA437" s="152"/>
      <c r="CB437" s="152"/>
      <c r="CC437" s="152"/>
      <c r="CD437" s="152"/>
      <c r="CE437" s="152"/>
      <c r="CF437" s="152"/>
    </row>
    <row r="438" spans="1:84" ht="25.5" customHeight="1" x14ac:dyDescent="0.25">
      <c r="A438" s="45"/>
      <c r="B438" s="45"/>
      <c r="C438" s="45"/>
      <c r="D438" s="45"/>
      <c r="E438" s="47"/>
      <c r="F438" s="154"/>
      <c r="G438" s="45"/>
      <c r="H438" s="126"/>
      <c r="I438" s="126"/>
      <c r="J438" s="79"/>
      <c r="K438" s="45"/>
      <c r="L438" s="126"/>
      <c r="M438" s="91"/>
      <c r="N438" s="91"/>
      <c r="O438" s="91"/>
      <c r="P438" s="99"/>
      <c r="Q438" s="100"/>
      <c r="R438" s="79"/>
      <c r="S438" s="79"/>
      <c r="T438" s="79"/>
      <c r="U438" s="79"/>
      <c r="V438" s="79"/>
      <c r="W438" s="99"/>
      <c r="X438" s="99"/>
      <c r="Y438" s="99"/>
      <c r="Z438" s="98"/>
      <c r="AA438" s="98"/>
      <c r="AB438" s="86"/>
      <c r="AC438" s="96"/>
      <c r="AD438" s="86"/>
      <c r="AE438" s="96"/>
      <c r="AF438" s="96"/>
      <c r="AG438" s="87"/>
      <c r="AH438" s="87"/>
      <c r="AI438" s="97"/>
      <c r="AJ438" s="45"/>
      <c r="AK438" s="45"/>
      <c r="AL438" s="45"/>
      <c r="AM438" s="45"/>
      <c r="AN438" s="45"/>
      <c r="AO438" s="79"/>
      <c r="AP438" s="156"/>
      <c r="AQ438" s="156"/>
      <c r="AR438" s="90"/>
      <c r="AS438" s="45"/>
      <c r="AT438" s="98"/>
      <c r="AU438" s="98"/>
      <c r="AV438" s="91"/>
      <c r="AW438" s="91"/>
      <c r="AX438" s="155"/>
      <c r="AY438" s="155"/>
      <c r="AZ438" s="152"/>
      <c r="BA438" s="152"/>
      <c r="BB438" s="152"/>
      <c r="BC438" s="152"/>
      <c r="BD438" s="152"/>
      <c r="BE438" s="152"/>
      <c r="BF438" s="152"/>
      <c r="BG438" s="152"/>
      <c r="BH438" s="152"/>
      <c r="BI438" s="152"/>
      <c r="BJ438" s="152"/>
      <c r="BK438" s="152"/>
      <c r="BL438" s="152"/>
      <c r="BM438" s="152"/>
      <c r="BN438" s="152"/>
      <c r="BO438" s="152"/>
      <c r="BP438" s="152"/>
      <c r="BQ438" s="152"/>
      <c r="BR438" s="152"/>
      <c r="BS438" s="152"/>
      <c r="BT438" s="152"/>
      <c r="BU438" s="152"/>
      <c r="BV438" s="152"/>
      <c r="BW438" s="152"/>
      <c r="BX438" s="152"/>
      <c r="BY438" s="152"/>
      <c r="BZ438" s="152"/>
      <c r="CA438" s="152"/>
      <c r="CB438" s="152"/>
      <c r="CC438" s="152"/>
      <c r="CD438" s="152"/>
      <c r="CE438" s="152"/>
      <c r="CF438" s="152"/>
    </row>
    <row r="439" spans="1:84" ht="25.5" customHeight="1" x14ac:dyDescent="0.25">
      <c r="A439" s="45"/>
      <c r="B439" s="45"/>
      <c r="C439" s="45"/>
      <c r="D439" s="45"/>
      <c r="E439" s="47"/>
      <c r="F439" s="154"/>
      <c r="G439" s="45"/>
      <c r="H439" s="126"/>
      <c r="I439" s="126"/>
      <c r="J439" s="79"/>
      <c r="K439" s="45"/>
      <c r="L439" s="126"/>
      <c r="M439" s="91"/>
      <c r="N439" s="91"/>
      <c r="O439" s="91"/>
      <c r="P439" s="99"/>
      <c r="Q439" s="100"/>
      <c r="R439" s="79"/>
      <c r="S439" s="79"/>
      <c r="T439" s="79"/>
      <c r="U439" s="79"/>
      <c r="V439" s="79"/>
      <c r="W439" s="99"/>
      <c r="X439" s="99"/>
      <c r="Y439" s="99"/>
      <c r="Z439" s="98"/>
      <c r="AA439" s="98"/>
      <c r="AB439" s="86"/>
      <c r="AC439" s="96"/>
      <c r="AD439" s="86"/>
      <c r="AE439" s="96"/>
      <c r="AF439" s="96"/>
      <c r="AG439" s="87"/>
      <c r="AH439" s="87"/>
      <c r="AI439" s="97"/>
      <c r="AJ439" s="45"/>
      <c r="AK439" s="45"/>
      <c r="AL439" s="45"/>
      <c r="AM439" s="45"/>
      <c r="AN439" s="45"/>
      <c r="AO439" s="79"/>
      <c r="AP439" s="156"/>
      <c r="AQ439" s="156"/>
      <c r="AR439" s="90"/>
      <c r="AS439" s="45"/>
      <c r="AT439" s="98"/>
      <c r="AU439" s="98"/>
      <c r="AV439" s="91"/>
      <c r="AW439" s="91"/>
      <c r="AX439" s="155"/>
      <c r="AY439" s="155"/>
      <c r="AZ439" s="152"/>
      <c r="BA439" s="152"/>
      <c r="BB439" s="152"/>
      <c r="BC439" s="152"/>
      <c r="BD439" s="152"/>
      <c r="BE439" s="152"/>
      <c r="BF439" s="152"/>
      <c r="BG439" s="152"/>
      <c r="BH439" s="152"/>
      <c r="BI439" s="152"/>
      <c r="BJ439" s="152"/>
      <c r="BK439" s="152"/>
      <c r="BL439" s="152"/>
      <c r="BM439" s="152"/>
      <c r="BN439" s="152"/>
      <c r="BO439" s="152"/>
      <c r="BP439" s="152"/>
      <c r="BQ439" s="152"/>
      <c r="BR439" s="152"/>
      <c r="BS439" s="152"/>
      <c r="BT439" s="152"/>
      <c r="BU439" s="152"/>
      <c r="BV439" s="152"/>
      <c r="BW439" s="152"/>
      <c r="BX439" s="152"/>
      <c r="BY439" s="152"/>
      <c r="BZ439" s="152"/>
      <c r="CA439" s="152"/>
      <c r="CB439" s="152"/>
      <c r="CC439" s="152"/>
      <c r="CD439" s="152"/>
      <c r="CE439" s="152"/>
      <c r="CF439" s="152"/>
    </row>
    <row r="440" spans="1:84" ht="25.5" customHeight="1" x14ac:dyDescent="0.25">
      <c r="A440" s="45"/>
      <c r="B440" s="45"/>
      <c r="C440" s="45"/>
      <c r="D440" s="45"/>
      <c r="E440" s="47"/>
      <c r="F440" s="154"/>
      <c r="G440" s="45"/>
      <c r="H440" s="126"/>
      <c r="I440" s="126"/>
      <c r="J440" s="79"/>
      <c r="K440" s="45"/>
      <c r="L440" s="126"/>
      <c r="M440" s="91"/>
      <c r="N440" s="91"/>
      <c r="O440" s="91"/>
      <c r="P440" s="99"/>
      <c r="Q440" s="100"/>
      <c r="R440" s="79"/>
      <c r="S440" s="79"/>
      <c r="T440" s="79"/>
      <c r="U440" s="79"/>
      <c r="V440" s="79"/>
      <c r="W440" s="99"/>
      <c r="X440" s="99"/>
      <c r="Y440" s="99"/>
      <c r="Z440" s="98"/>
      <c r="AA440" s="98"/>
      <c r="AB440" s="86"/>
      <c r="AC440" s="96"/>
      <c r="AD440" s="86"/>
      <c r="AE440" s="96"/>
      <c r="AF440" s="96"/>
      <c r="AG440" s="87"/>
      <c r="AH440" s="87"/>
      <c r="AI440" s="97"/>
      <c r="AJ440" s="45"/>
      <c r="AK440" s="45"/>
      <c r="AL440" s="45"/>
      <c r="AM440" s="45"/>
      <c r="AN440" s="45"/>
      <c r="AO440" s="79"/>
      <c r="AP440" s="156"/>
      <c r="AQ440" s="156"/>
      <c r="AR440" s="90"/>
      <c r="AS440" s="45"/>
      <c r="AT440" s="98"/>
      <c r="AU440" s="98"/>
      <c r="AV440" s="91"/>
      <c r="AW440" s="91"/>
      <c r="AX440" s="155"/>
      <c r="AY440" s="155"/>
      <c r="AZ440" s="152"/>
      <c r="BA440" s="152"/>
      <c r="BB440" s="152"/>
      <c r="BC440" s="152"/>
      <c r="BD440" s="152"/>
      <c r="BE440" s="152"/>
      <c r="BF440" s="152"/>
      <c r="BG440" s="152"/>
      <c r="BH440" s="152"/>
      <c r="BI440" s="152"/>
      <c r="BJ440" s="152"/>
      <c r="BK440" s="152"/>
      <c r="BL440" s="152"/>
      <c r="BM440" s="152"/>
      <c r="BN440" s="152"/>
      <c r="BO440" s="152"/>
      <c r="BP440" s="152"/>
      <c r="BQ440" s="152"/>
      <c r="BR440" s="152"/>
      <c r="BS440" s="152"/>
      <c r="BT440" s="152"/>
      <c r="BU440" s="152"/>
      <c r="BV440" s="152"/>
      <c r="BW440" s="152"/>
      <c r="BX440" s="152"/>
      <c r="BY440" s="152"/>
      <c r="BZ440" s="152"/>
      <c r="CA440" s="152"/>
      <c r="CB440" s="152"/>
      <c r="CC440" s="152"/>
      <c r="CD440" s="152"/>
      <c r="CE440" s="152"/>
      <c r="CF440" s="152"/>
    </row>
    <row r="441" spans="1:84" ht="25.5" customHeight="1" x14ac:dyDescent="0.25">
      <c r="A441" s="45"/>
      <c r="B441" s="45"/>
      <c r="C441" s="45"/>
      <c r="D441" s="45"/>
      <c r="E441" s="47"/>
      <c r="F441" s="154"/>
      <c r="G441" s="45"/>
      <c r="H441" s="126"/>
      <c r="I441" s="126"/>
      <c r="J441" s="79"/>
      <c r="K441" s="45"/>
      <c r="L441" s="126"/>
      <c r="M441" s="91"/>
      <c r="N441" s="91"/>
      <c r="O441" s="91"/>
      <c r="P441" s="99"/>
      <c r="Q441" s="100"/>
      <c r="R441" s="79"/>
      <c r="S441" s="79"/>
      <c r="T441" s="79"/>
      <c r="U441" s="79"/>
      <c r="V441" s="79"/>
      <c r="W441" s="99"/>
      <c r="X441" s="99"/>
      <c r="Y441" s="99"/>
      <c r="Z441" s="98"/>
      <c r="AA441" s="98"/>
      <c r="AB441" s="86"/>
      <c r="AC441" s="96"/>
      <c r="AD441" s="86"/>
      <c r="AE441" s="96"/>
      <c r="AF441" s="96"/>
      <c r="AG441" s="87"/>
      <c r="AH441" s="87"/>
      <c r="AI441" s="97"/>
      <c r="AJ441" s="45"/>
      <c r="AK441" s="45"/>
      <c r="AL441" s="45"/>
      <c r="AM441" s="45"/>
      <c r="AN441" s="45"/>
      <c r="AO441" s="79"/>
      <c r="AP441" s="156"/>
      <c r="AQ441" s="156"/>
      <c r="AR441" s="90"/>
      <c r="AS441" s="45"/>
      <c r="AT441" s="98"/>
      <c r="AU441" s="98"/>
      <c r="AV441" s="91"/>
      <c r="AW441" s="91"/>
      <c r="AX441" s="155"/>
      <c r="AY441" s="155"/>
      <c r="AZ441" s="152"/>
      <c r="BA441" s="152"/>
      <c r="BB441" s="152"/>
      <c r="BC441" s="152"/>
      <c r="BD441" s="152"/>
      <c r="BE441" s="152"/>
      <c r="BF441" s="152"/>
      <c r="BG441" s="152"/>
      <c r="BH441" s="152"/>
      <c r="BI441" s="152"/>
      <c r="BJ441" s="152"/>
      <c r="BK441" s="152"/>
      <c r="BL441" s="152"/>
      <c r="BM441" s="152"/>
      <c r="BN441" s="152"/>
      <c r="BO441" s="152"/>
      <c r="BP441" s="152"/>
      <c r="BQ441" s="152"/>
      <c r="BR441" s="152"/>
      <c r="BS441" s="152"/>
      <c r="BT441" s="152"/>
      <c r="BU441" s="152"/>
      <c r="BV441" s="152"/>
      <c r="BW441" s="152"/>
      <c r="BX441" s="152"/>
      <c r="BY441" s="152"/>
      <c r="BZ441" s="152"/>
      <c r="CA441" s="152"/>
      <c r="CB441" s="152"/>
      <c r="CC441" s="152"/>
      <c r="CD441" s="152"/>
      <c r="CE441" s="152"/>
      <c r="CF441" s="152"/>
    </row>
    <row r="442" spans="1:84" ht="25.5" customHeight="1" x14ac:dyDescent="0.25">
      <c r="A442" s="45"/>
      <c r="B442" s="45"/>
      <c r="C442" s="45"/>
      <c r="D442" s="45"/>
      <c r="E442" s="47"/>
      <c r="F442" s="154"/>
      <c r="G442" s="45"/>
      <c r="H442" s="126"/>
      <c r="I442" s="126"/>
      <c r="J442" s="79"/>
      <c r="K442" s="45"/>
      <c r="L442" s="126"/>
      <c r="M442" s="91"/>
      <c r="N442" s="91"/>
      <c r="O442" s="91"/>
      <c r="P442" s="99"/>
      <c r="Q442" s="100"/>
      <c r="R442" s="79"/>
      <c r="S442" s="79"/>
      <c r="T442" s="79"/>
      <c r="U442" s="79"/>
      <c r="V442" s="79"/>
      <c r="W442" s="99"/>
      <c r="X442" s="99"/>
      <c r="Y442" s="99"/>
      <c r="Z442" s="98"/>
      <c r="AA442" s="98"/>
      <c r="AB442" s="86"/>
      <c r="AC442" s="96"/>
      <c r="AD442" s="86"/>
      <c r="AE442" s="96"/>
      <c r="AF442" s="96"/>
      <c r="AG442" s="87"/>
      <c r="AH442" s="87"/>
      <c r="AI442" s="97"/>
      <c r="AJ442" s="45"/>
      <c r="AK442" s="45"/>
      <c r="AL442" s="45"/>
      <c r="AM442" s="45"/>
      <c r="AN442" s="45"/>
      <c r="AO442" s="79"/>
      <c r="AP442" s="156"/>
      <c r="AQ442" s="156"/>
      <c r="AR442" s="90"/>
      <c r="AS442" s="45"/>
      <c r="AT442" s="98"/>
      <c r="AU442" s="98"/>
      <c r="AV442" s="91"/>
      <c r="AW442" s="91"/>
      <c r="AX442" s="155"/>
      <c r="AY442" s="155"/>
      <c r="AZ442" s="152"/>
      <c r="BA442" s="152"/>
      <c r="BB442" s="152"/>
      <c r="BC442" s="152"/>
      <c r="BD442" s="152"/>
      <c r="BE442" s="152"/>
      <c r="BF442" s="152"/>
      <c r="BG442" s="152"/>
      <c r="BH442" s="152"/>
      <c r="BI442" s="152"/>
      <c r="BJ442" s="152"/>
      <c r="BK442" s="152"/>
      <c r="BL442" s="152"/>
      <c r="BM442" s="152"/>
      <c r="BN442" s="152"/>
      <c r="BO442" s="152"/>
      <c r="BP442" s="152"/>
      <c r="BQ442" s="152"/>
      <c r="BR442" s="152"/>
      <c r="BS442" s="152"/>
      <c r="BT442" s="152"/>
      <c r="BU442" s="152"/>
      <c r="BV442" s="152"/>
      <c r="BW442" s="152"/>
      <c r="BX442" s="152"/>
      <c r="BY442" s="152"/>
      <c r="BZ442" s="152"/>
      <c r="CA442" s="152"/>
      <c r="CB442" s="152"/>
      <c r="CC442" s="152"/>
      <c r="CD442" s="152"/>
      <c r="CE442" s="152"/>
      <c r="CF442" s="152"/>
    </row>
    <row r="443" spans="1:84" ht="25.5" customHeight="1" x14ac:dyDescent="0.25">
      <c r="A443" s="45"/>
      <c r="B443" s="45"/>
      <c r="C443" s="45"/>
      <c r="D443" s="45"/>
      <c r="E443" s="47"/>
      <c r="F443" s="154"/>
      <c r="G443" s="45"/>
      <c r="H443" s="126"/>
      <c r="I443" s="126"/>
      <c r="J443" s="79"/>
      <c r="K443" s="45"/>
      <c r="L443" s="126"/>
      <c r="M443" s="91"/>
      <c r="N443" s="91"/>
      <c r="O443" s="91"/>
      <c r="P443" s="99"/>
      <c r="Q443" s="100"/>
      <c r="R443" s="79"/>
      <c r="S443" s="79"/>
      <c r="T443" s="79"/>
      <c r="U443" s="79"/>
      <c r="V443" s="79"/>
      <c r="W443" s="99"/>
      <c r="X443" s="99"/>
      <c r="Y443" s="99"/>
      <c r="Z443" s="98"/>
      <c r="AA443" s="98"/>
      <c r="AB443" s="86"/>
      <c r="AC443" s="96"/>
      <c r="AD443" s="86"/>
      <c r="AE443" s="96"/>
      <c r="AF443" s="96"/>
      <c r="AG443" s="87"/>
      <c r="AH443" s="87"/>
      <c r="AI443" s="97"/>
      <c r="AJ443" s="45"/>
      <c r="AK443" s="45"/>
      <c r="AL443" s="45"/>
      <c r="AM443" s="45"/>
      <c r="AN443" s="45"/>
      <c r="AO443" s="79"/>
      <c r="AP443" s="156"/>
      <c r="AQ443" s="156"/>
      <c r="AR443" s="90"/>
      <c r="AS443" s="45"/>
      <c r="AT443" s="98"/>
      <c r="AU443" s="98"/>
      <c r="AV443" s="91"/>
      <c r="AW443" s="91"/>
      <c r="AX443" s="155"/>
      <c r="AY443" s="155"/>
      <c r="AZ443" s="152"/>
      <c r="BA443" s="152"/>
      <c r="BB443" s="152"/>
      <c r="BC443" s="152"/>
      <c r="BD443" s="152"/>
      <c r="BE443" s="152"/>
      <c r="BF443" s="152"/>
      <c r="BG443" s="152"/>
      <c r="BH443" s="152"/>
      <c r="BI443" s="152"/>
      <c r="BJ443" s="152"/>
      <c r="BK443" s="152"/>
      <c r="BL443" s="152"/>
      <c r="BM443" s="152"/>
      <c r="BN443" s="152"/>
      <c r="BO443" s="152"/>
      <c r="BP443" s="152"/>
      <c r="BQ443" s="152"/>
      <c r="BR443" s="152"/>
      <c r="BS443" s="152"/>
      <c r="BT443" s="152"/>
      <c r="BU443" s="152"/>
      <c r="BV443" s="152"/>
      <c r="BW443" s="152"/>
      <c r="BX443" s="152"/>
      <c r="BY443" s="152"/>
      <c r="BZ443" s="152"/>
      <c r="CA443" s="152"/>
      <c r="CB443" s="152"/>
      <c r="CC443" s="152"/>
      <c r="CD443" s="152"/>
      <c r="CE443" s="152"/>
      <c r="CF443" s="152"/>
    </row>
    <row r="444" spans="1:84" ht="25.5" customHeight="1" x14ac:dyDescent="0.25">
      <c r="A444" s="45"/>
      <c r="B444" s="45"/>
      <c r="C444" s="45"/>
      <c r="D444" s="45"/>
      <c r="E444" s="47"/>
      <c r="F444" s="154"/>
      <c r="G444" s="45"/>
      <c r="H444" s="126"/>
      <c r="I444" s="126"/>
      <c r="J444" s="79"/>
      <c r="K444" s="45"/>
      <c r="L444" s="126"/>
      <c r="M444" s="91"/>
      <c r="N444" s="91"/>
      <c r="O444" s="91"/>
      <c r="P444" s="99"/>
      <c r="Q444" s="100"/>
      <c r="R444" s="79"/>
      <c r="S444" s="79"/>
      <c r="T444" s="79"/>
      <c r="U444" s="79"/>
      <c r="V444" s="79"/>
      <c r="W444" s="99"/>
      <c r="X444" s="99"/>
      <c r="Y444" s="99"/>
      <c r="Z444" s="98"/>
      <c r="AA444" s="98"/>
      <c r="AB444" s="86"/>
      <c r="AC444" s="96"/>
      <c r="AD444" s="86"/>
      <c r="AE444" s="96"/>
      <c r="AF444" s="96"/>
      <c r="AG444" s="87"/>
      <c r="AH444" s="87"/>
      <c r="AI444" s="97"/>
      <c r="AJ444" s="45"/>
      <c r="AK444" s="45"/>
      <c r="AL444" s="45"/>
      <c r="AM444" s="45"/>
      <c r="AN444" s="45"/>
      <c r="AO444" s="79"/>
      <c r="AP444" s="156"/>
      <c r="AQ444" s="156"/>
      <c r="AR444" s="90"/>
      <c r="AS444" s="45"/>
      <c r="AT444" s="98"/>
      <c r="AU444" s="98"/>
      <c r="AV444" s="91"/>
      <c r="AW444" s="91"/>
      <c r="AX444" s="155"/>
      <c r="AY444" s="155"/>
      <c r="AZ444" s="152"/>
      <c r="BA444" s="152"/>
      <c r="BB444" s="152"/>
      <c r="BC444" s="152"/>
      <c r="BD444" s="152"/>
      <c r="BE444" s="152"/>
      <c r="BF444" s="152"/>
      <c r="BG444" s="152"/>
      <c r="BH444" s="152"/>
      <c r="BI444" s="152"/>
      <c r="BJ444" s="152"/>
      <c r="BK444" s="152"/>
      <c r="BL444" s="152"/>
      <c r="BM444" s="152"/>
      <c r="BN444" s="152"/>
      <c r="BO444" s="152"/>
      <c r="BP444" s="152"/>
      <c r="BQ444" s="152"/>
      <c r="BR444" s="152"/>
      <c r="BS444" s="152"/>
      <c r="BT444" s="152"/>
      <c r="BU444" s="152"/>
      <c r="BV444" s="152"/>
      <c r="BW444" s="152"/>
      <c r="BX444" s="152"/>
      <c r="BY444" s="152"/>
      <c r="BZ444" s="152"/>
      <c r="CA444" s="152"/>
      <c r="CB444" s="152"/>
      <c r="CC444" s="152"/>
      <c r="CD444" s="152"/>
      <c r="CE444" s="152"/>
      <c r="CF444" s="152"/>
    </row>
    <row r="445" spans="1:84" ht="25.5" customHeight="1" x14ac:dyDescent="0.25">
      <c r="A445" s="45"/>
      <c r="B445" s="45"/>
      <c r="C445" s="45"/>
      <c r="D445" s="45"/>
      <c r="E445" s="47"/>
      <c r="F445" s="154"/>
      <c r="G445" s="45"/>
      <c r="H445" s="126"/>
      <c r="I445" s="126"/>
      <c r="J445" s="79"/>
      <c r="K445" s="45"/>
      <c r="L445" s="126"/>
      <c r="M445" s="91"/>
      <c r="N445" s="91"/>
      <c r="O445" s="91"/>
      <c r="P445" s="99"/>
      <c r="Q445" s="100"/>
      <c r="R445" s="79"/>
      <c r="S445" s="79"/>
      <c r="T445" s="79"/>
      <c r="U445" s="79"/>
      <c r="V445" s="79"/>
      <c r="W445" s="99"/>
      <c r="X445" s="99"/>
      <c r="Y445" s="99"/>
      <c r="Z445" s="98"/>
      <c r="AA445" s="98"/>
      <c r="AB445" s="86"/>
      <c r="AC445" s="96"/>
      <c r="AD445" s="86"/>
      <c r="AE445" s="96"/>
      <c r="AF445" s="96"/>
      <c r="AG445" s="87"/>
      <c r="AH445" s="87"/>
      <c r="AI445" s="97"/>
      <c r="AJ445" s="45"/>
      <c r="AK445" s="45"/>
      <c r="AL445" s="45"/>
      <c r="AM445" s="45"/>
      <c r="AN445" s="45"/>
      <c r="AO445" s="79"/>
      <c r="AP445" s="156"/>
      <c r="AQ445" s="156"/>
      <c r="AR445" s="90"/>
      <c r="AS445" s="45"/>
      <c r="AT445" s="98"/>
      <c r="AU445" s="98"/>
      <c r="AV445" s="91"/>
      <c r="AW445" s="91"/>
      <c r="AX445" s="155"/>
      <c r="AY445" s="155"/>
      <c r="AZ445" s="152"/>
      <c r="BA445" s="152"/>
      <c r="BB445" s="152"/>
      <c r="BC445" s="152"/>
      <c r="BD445" s="152"/>
      <c r="BE445" s="152"/>
      <c r="BF445" s="152"/>
      <c r="BG445" s="152"/>
      <c r="BH445" s="152"/>
      <c r="BI445" s="152"/>
      <c r="BJ445" s="152"/>
      <c r="BK445" s="152"/>
      <c r="BL445" s="152"/>
      <c r="BM445" s="152"/>
      <c r="BN445" s="152"/>
      <c r="BO445" s="152"/>
      <c r="BP445" s="152"/>
      <c r="BQ445" s="152"/>
      <c r="BR445" s="152"/>
      <c r="BS445" s="152"/>
      <c r="BT445" s="152"/>
      <c r="BU445" s="152"/>
      <c r="BV445" s="152"/>
      <c r="BW445" s="152"/>
      <c r="BX445" s="152"/>
      <c r="BY445" s="152"/>
      <c r="BZ445" s="152"/>
      <c r="CA445" s="152"/>
      <c r="CB445" s="152"/>
      <c r="CC445" s="152"/>
      <c r="CD445" s="152"/>
      <c r="CE445" s="152"/>
      <c r="CF445" s="152"/>
    </row>
    <row r="446" spans="1:84" ht="25.5" customHeight="1" x14ac:dyDescent="0.25">
      <c r="A446" s="45"/>
      <c r="B446" s="45"/>
      <c r="C446" s="45"/>
      <c r="D446" s="45"/>
      <c r="E446" s="47"/>
      <c r="F446" s="154"/>
      <c r="G446" s="45"/>
      <c r="H446" s="126"/>
      <c r="I446" s="126"/>
      <c r="J446" s="79"/>
      <c r="K446" s="45"/>
      <c r="L446" s="126"/>
      <c r="M446" s="91"/>
      <c r="N446" s="91"/>
      <c r="O446" s="91"/>
      <c r="P446" s="99"/>
      <c r="Q446" s="100"/>
      <c r="R446" s="79"/>
      <c r="S446" s="79"/>
      <c r="T446" s="79"/>
      <c r="U446" s="79"/>
      <c r="V446" s="79"/>
      <c r="W446" s="99"/>
      <c r="X446" s="99"/>
      <c r="Y446" s="99"/>
      <c r="Z446" s="98"/>
      <c r="AA446" s="98"/>
      <c r="AB446" s="86"/>
      <c r="AC446" s="96"/>
      <c r="AD446" s="86"/>
      <c r="AE446" s="96"/>
      <c r="AF446" s="96"/>
      <c r="AG446" s="87"/>
      <c r="AH446" s="87"/>
      <c r="AI446" s="97"/>
      <c r="AJ446" s="45"/>
      <c r="AK446" s="45"/>
      <c r="AL446" s="45"/>
      <c r="AM446" s="45"/>
      <c r="AN446" s="45"/>
      <c r="AO446" s="79"/>
      <c r="AP446" s="156"/>
      <c r="AQ446" s="156"/>
      <c r="AR446" s="90"/>
      <c r="AS446" s="45"/>
      <c r="AT446" s="98"/>
      <c r="AU446" s="98"/>
      <c r="AV446" s="91"/>
      <c r="AW446" s="91"/>
      <c r="AX446" s="155"/>
      <c r="AY446" s="155"/>
      <c r="AZ446" s="152"/>
      <c r="BA446" s="152"/>
      <c r="BB446" s="152"/>
      <c r="BC446" s="152"/>
      <c r="BD446" s="152"/>
      <c r="BE446" s="152"/>
      <c r="BF446" s="152"/>
      <c r="BG446" s="152"/>
      <c r="BH446" s="152"/>
      <c r="BI446" s="152"/>
      <c r="BJ446" s="152"/>
      <c r="BK446" s="152"/>
      <c r="BL446" s="152"/>
      <c r="BM446" s="152"/>
      <c r="BN446" s="152"/>
      <c r="BO446" s="152"/>
      <c r="BP446" s="152"/>
      <c r="BQ446" s="152"/>
      <c r="BR446" s="152"/>
      <c r="BS446" s="152"/>
      <c r="BT446" s="152"/>
      <c r="BU446" s="152"/>
      <c r="BV446" s="152"/>
      <c r="BW446" s="152"/>
      <c r="BX446" s="152"/>
      <c r="BY446" s="152"/>
      <c r="BZ446" s="152"/>
      <c r="CA446" s="152"/>
      <c r="CB446" s="152"/>
      <c r="CC446" s="152"/>
      <c r="CD446" s="152"/>
      <c r="CE446" s="152"/>
      <c r="CF446" s="152"/>
    </row>
    <row r="447" spans="1:84" ht="25.5" customHeight="1" x14ac:dyDescent="0.25">
      <c r="A447" s="45"/>
      <c r="B447" s="45"/>
      <c r="C447" s="45"/>
      <c r="D447" s="45"/>
      <c r="E447" s="47"/>
      <c r="F447" s="154"/>
      <c r="G447" s="45"/>
      <c r="H447" s="126"/>
      <c r="I447" s="126"/>
      <c r="J447" s="79"/>
      <c r="K447" s="45"/>
      <c r="L447" s="126"/>
      <c r="M447" s="91"/>
      <c r="N447" s="91"/>
      <c r="O447" s="91"/>
      <c r="P447" s="99"/>
      <c r="Q447" s="100"/>
      <c r="R447" s="79"/>
      <c r="S447" s="79"/>
      <c r="T447" s="79"/>
      <c r="U447" s="79"/>
      <c r="V447" s="79"/>
      <c r="W447" s="99"/>
      <c r="X447" s="99"/>
      <c r="Y447" s="99"/>
      <c r="Z447" s="98"/>
      <c r="AA447" s="98"/>
      <c r="AB447" s="86"/>
      <c r="AC447" s="96"/>
      <c r="AD447" s="86"/>
      <c r="AE447" s="96"/>
      <c r="AF447" s="96"/>
      <c r="AG447" s="87"/>
      <c r="AH447" s="87"/>
      <c r="AI447" s="97"/>
      <c r="AJ447" s="45"/>
      <c r="AK447" s="45"/>
      <c r="AL447" s="45"/>
      <c r="AM447" s="45"/>
      <c r="AN447" s="45"/>
      <c r="AO447" s="79"/>
      <c r="AP447" s="156"/>
      <c r="AQ447" s="156"/>
      <c r="AR447" s="90"/>
      <c r="AS447" s="45"/>
      <c r="AT447" s="98"/>
      <c r="AU447" s="98"/>
      <c r="AV447" s="91"/>
      <c r="AW447" s="91"/>
      <c r="AX447" s="155"/>
      <c r="AY447" s="155"/>
      <c r="AZ447" s="152"/>
      <c r="BA447" s="152"/>
      <c r="BB447" s="152"/>
      <c r="BC447" s="152"/>
      <c r="BD447" s="152"/>
      <c r="BE447" s="152"/>
      <c r="BF447" s="152"/>
      <c r="BG447" s="152"/>
      <c r="BH447" s="152"/>
      <c r="BI447" s="152"/>
      <c r="BJ447" s="152"/>
      <c r="BK447" s="152"/>
      <c r="BL447" s="152"/>
      <c r="BM447" s="152"/>
      <c r="BN447" s="152"/>
      <c r="BO447" s="152"/>
      <c r="BP447" s="152"/>
      <c r="BQ447" s="152"/>
      <c r="BR447" s="152"/>
      <c r="BS447" s="152"/>
      <c r="BT447" s="152"/>
      <c r="BU447" s="152"/>
      <c r="BV447" s="152"/>
      <c r="BW447" s="152"/>
      <c r="BX447" s="152"/>
      <c r="BY447" s="152"/>
      <c r="BZ447" s="152"/>
      <c r="CA447" s="152"/>
      <c r="CB447" s="152"/>
      <c r="CC447" s="152"/>
      <c r="CD447" s="152"/>
      <c r="CE447" s="152"/>
      <c r="CF447" s="152"/>
    </row>
    <row r="448" spans="1:84" ht="25.5" customHeight="1" x14ac:dyDescent="0.25">
      <c r="A448" s="45"/>
      <c r="B448" s="45"/>
      <c r="C448" s="45"/>
      <c r="D448" s="45"/>
      <c r="E448" s="47"/>
      <c r="F448" s="154"/>
      <c r="G448" s="45"/>
      <c r="H448" s="126"/>
      <c r="I448" s="126"/>
      <c r="J448" s="79"/>
      <c r="K448" s="45"/>
      <c r="L448" s="126"/>
      <c r="M448" s="91"/>
      <c r="N448" s="91"/>
      <c r="O448" s="91"/>
      <c r="P448" s="99"/>
      <c r="Q448" s="100"/>
      <c r="R448" s="79"/>
      <c r="S448" s="79"/>
      <c r="T448" s="79"/>
      <c r="U448" s="79"/>
      <c r="V448" s="79"/>
      <c r="W448" s="99"/>
      <c r="X448" s="99"/>
      <c r="Y448" s="99"/>
      <c r="Z448" s="98"/>
      <c r="AA448" s="98"/>
      <c r="AB448" s="86"/>
      <c r="AC448" s="96"/>
      <c r="AD448" s="86"/>
      <c r="AE448" s="96"/>
      <c r="AF448" s="96"/>
      <c r="AG448" s="87"/>
      <c r="AH448" s="87"/>
      <c r="AI448" s="97"/>
      <c r="AJ448" s="45"/>
      <c r="AK448" s="45"/>
      <c r="AL448" s="45"/>
      <c r="AM448" s="45"/>
      <c r="AN448" s="45"/>
      <c r="AO448" s="79"/>
      <c r="AP448" s="156"/>
      <c r="AQ448" s="156"/>
      <c r="AR448" s="90"/>
      <c r="AS448" s="45"/>
      <c r="AT448" s="98"/>
      <c r="AU448" s="98"/>
      <c r="AV448" s="91"/>
      <c r="AW448" s="91"/>
      <c r="AX448" s="155"/>
      <c r="AY448" s="155"/>
      <c r="AZ448" s="152"/>
      <c r="BA448" s="152"/>
      <c r="BB448" s="152"/>
      <c r="BC448" s="152"/>
      <c r="BD448" s="152"/>
      <c r="BE448" s="152"/>
      <c r="BF448" s="152"/>
      <c r="BG448" s="152"/>
      <c r="BH448" s="152"/>
      <c r="BI448" s="152"/>
      <c r="BJ448" s="152"/>
      <c r="BK448" s="152"/>
      <c r="BL448" s="152"/>
      <c r="BM448" s="152"/>
      <c r="BN448" s="152"/>
      <c r="BO448" s="152"/>
      <c r="BP448" s="152"/>
      <c r="BQ448" s="152"/>
      <c r="BR448" s="152"/>
      <c r="BS448" s="152"/>
      <c r="BT448" s="152"/>
      <c r="BU448" s="152"/>
      <c r="BV448" s="152"/>
      <c r="BW448" s="152"/>
      <c r="BX448" s="152"/>
      <c r="BY448" s="152"/>
      <c r="BZ448" s="152"/>
      <c r="CA448" s="152"/>
      <c r="CB448" s="152"/>
      <c r="CC448" s="152"/>
      <c r="CD448" s="152"/>
      <c r="CE448" s="152"/>
      <c r="CF448" s="152"/>
    </row>
    <row r="449" spans="1:84" ht="25.5" customHeight="1" x14ac:dyDescent="0.25">
      <c r="A449" s="45"/>
      <c r="B449" s="45"/>
      <c r="C449" s="45"/>
      <c r="D449" s="45"/>
      <c r="E449" s="47"/>
      <c r="F449" s="154"/>
      <c r="G449" s="45"/>
      <c r="H449" s="126"/>
      <c r="I449" s="126"/>
      <c r="J449" s="79"/>
      <c r="K449" s="45"/>
      <c r="L449" s="126"/>
      <c r="M449" s="91"/>
      <c r="N449" s="91"/>
      <c r="O449" s="91"/>
      <c r="P449" s="99"/>
      <c r="Q449" s="100"/>
      <c r="R449" s="79"/>
      <c r="S449" s="79"/>
      <c r="T449" s="79"/>
      <c r="U449" s="79"/>
      <c r="V449" s="79"/>
      <c r="W449" s="99"/>
      <c r="X449" s="99"/>
      <c r="Y449" s="99"/>
      <c r="Z449" s="98"/>
      <c r="AA449" s="98"/>
      <c r="AB449" s="86"/>
      <c r="AC449" s="96"/>
      <c r="AD449" s="86"/>
      <c r="AE449" s="96"/>
      <c r="AF449" s="96"/>
      <c r="AG449" s="87"/>
      <c r="AH449" s="87"/>
      <c r="AI449" s="97"/>
      <c r="AJ449" s="45"/>
      <c r="AK449" s="45"/>
      <c r="AL449" s="45"/>
      <c r="AM449" s="45"/>
      <c r="AN449" s="45"/>
      <c r="AO449" s="79"/>
      <c r="AP449" s="156"/>
      <c r="AQ449" s="156"/>
      <c r="AR449" s="90"/>
      <c r="AS449" s="45"/>
      <c r="AT449" s="98"/>
      <c r="AU449" s="98"/>
      <c r="AV449" s="91"/>
      <c r="AW449" s="91"/>
      <c r="AX449" s="155"/>
      <c r="AY449" s="155"/>
      <c r="AZ449" s="152"/>
      <c r="BA449" s="152"/>
      <c r="BB449" s="152"/>
      <c r="BC449" s="152"/>
      <c r="BD449" s="152"/>
      <c r="BE449" s="152"/>
      <c r="BF449" s="152"/>
      <c r="BG449" s="152"/>
      <c r="BH449" s="152"/>
      <c r="BI449" s="152"/>
      <c r="BJ449" s="152"/>
      <c r="BK449" s="152"/>
      <c r="BL449" s="152"/>
      <c r="BM449" s="152"/>
      <c r="BN449" s="152"/>
      <c r="BO449" s="152"/>
      <c r="BP449" s="152"/>
      <c r="BQ449" s="152"/>
      <c r="BR449" s="152"/>
      <c r="BS449" s="152"/>
      <c r="BT449" s="152"/>
      <c r="BU449" s="152"/>
      <c r="BV449" s="152"/>
      <c r="BW449" s="152"/>
      <c r="BX449" s="152"/>
      <c r="BY449" s="152"/>
      <c r="BZ449" s="152"/>
      <c r="CA449" s="152"/>
      <c r="CB449" s="152"/>
      <c r="CC449" s="152"/>
      <c r="CD449" s="152"/>
      <c r="CE449" s="152"/>
      <c r="CF449" s="152"/>
    </row>
    <row r="450" spans="1:84" ht="25.5" customHeight="1" x14ac:dyDescent="0.25">
      <c r="A450" s="45"/>
      <c r="B450" s="45"/>
      <c r="C450" s="45"/>
      <c r="D450" s="45"/>
      <c r="E450" s="47"/>
      <c r="F450" s="154"/>
      <c r="G450" s="45"/>
      <c r="H450" s="126"/>
      <c r="I450" s="126"/>
      <c r="J450" s="79"/>
      <c r="K450" s="45"/>
      <c r="L450" s="126"/>
      <c r="M450" s="91"/>
      <c r="N450" s="91"/>
      <c r="O450" s="91"/>
      <c r="P450" s="99"/>
      <c r="Q450" s="100"/>
      <c r="R450" s="79"/>
      <c r="S450" s="79"/>
      <c r="T450" s="79"/>
      <c r="U450" s="79"/>
      <c r="V450" s="79"/>
      <c r="W450" s="99"/>
      <c r="X450" s="99"/>
      <c r="Y450" s="99"/>
      <c r="Z450" s="98"/>
      <c r="AA450" s="98"/>
      <c r="AB450" s="86"/>
      <c r="AC450" s="96"/>
      <c r="AD450" s="86"/>
      <c r="AE450" s="96"/>
      <c r="AF450" s="96"/>
      <c r="AG450" s="87"/>
      <c r="AH450" s="87"/>
      <c r="AI450" s="97"/>
      <c r="AJ450" s="45"/>
      <c r="AK450" s="45"/>
      <c r="AL450" s="45"/>
      <c r="AM450" s="45"/>
      <c r="AN450" s="45"/>
      <c r="AO450" s="79"/>
      <c r="AP450" s="156"/>
      <c r="AQ450" s="156"/>
      <c r="AR450" s="90"/>
      <c r="AS450" s="45"/>
      <c r="AT450" s="98"/>
      <c r="AU450" s="98"/>
      <c r="AV450" s="91"/>
      <c r="AW450" s="91"/>
      <c r="AX450" s="155"/>
      <c r="AY450" s="155"/>
      <c r="AZ450" s="152"/>
      <c r="BA450" s="152"/>
      <c r="BB450" s="152"/>
      <c r="BC450" s="152"/>
      <c r="BD450" s="152"/>
      <c r="BE450" s="152"/>
      <c r="BF450" s="152"/>
      <c r="BG450" s="152"/>
      <c r="BH450" s="152"/>
      <c r="BI450" s="152"/>
      <c r="BJ450" s="152"/>
      <c r="BK450" s="152"/>
      <c r="BL450" s="152"/>
      <c r="BM450" s="152"/>
      <c r="BN450" s="152"/>
      <c r="BO450" s="152"/>
      <c r="BP450" s="152"/>
      <c r="BQ450" s="152"/>
      <c r="BR450" s="152"/>
      <c r="BS450" s="152"/>
      <c r="BT450" s="152"/>
      <c r="BU450" s="152"/>
      <c r="BV450" s="152"/>
      <c r="BW450" s="152"/>
      <c r="BX450" s="152"/>
      <c r="BY450" s="152"/>
      <c r="BZ450" s="152"/>
      <c r="CA450" s="152"/>
      <c r="CB450" s="152"/>
      <c r="CC450" s="152"/>
      <c r="CD450" s="152"/>
      <c r="CE450" s="152"/>
      <c r="CF450" s="152"/>
    </row>
    <row r="451" spans="1:84" ht="25.5" customHeight="1" x14ac:dyDescent="0.25">
      <c r="A451" s="45"/>
      <c r="B451" s="45"/>
      <c r="C451" s="45"/>
      <c r="D451" s="45"/>
      <c r="E451" s="47"/>
      <c r="F451" s="154"/>
      <c r="G451" s="45"/>
      <c r="H451" s="126"/>
      <c r="I451" s="126"/>
      <c r="J451" s="79"/>
      <c r="K451" s="45"/>
      <c r="L451" s="126"/>
      <c r="M451" s="91"/>
      <c r="N451" s="91"/>
      <c r="O451" s="91"/>
      <c r="P451" s="99"/>
      <c r="Q451" s="100"/>
      <c r="R451" s="79"/>
      <c r="S451" s="79"/>
      <c r="T451" s="79"/>
      <c r="U451" s="79"/>
      <c r="V451" s="79"/>
      <c r="W451" s="99"/>
      <c r="X451" s="99"/>
      <c r="Y451" s="99"/>
      <c r="Z451" s="98"/>
      <c r="AA451" s="98"/>
      <c r="AB451" s="86"/>
      <c r="AC451" s="96"/>
      <c r="AD451" s="86"/>
      <c r="AE451" s="96"/>
      <c r="AF451" s="96"/>
      <c r="AG451" s="87"/>
      <c r="AH451" s="87"/>
      <c r="AI451" s="97"/>
      <c r="AJ451" s="45"/>
      <c r="AK451" s="45"/>
      <c r="AL451" s="45"/>
      <c r="AM451" s="45"/>
      <c r="AN451" s="45"/>
      <c r="AO451" s="79"/>
      <c r="AP451" s="156"/>
      <c r="AQ451" s="156"/>
      <c r="AR451" s="90"/>
      <c r="AS451" s="45"/>
      <c r="AT451" s="98"/>
      <c r="AU451" s="98"/>
      <c r="AV451" s="91"/>
      <c r="AW451" s="91"/>
      <c r="AX451" s="155"/>
      <c r="AY451" s="155"/>
      <c r="AZ451" s="152"/>
      <c r="BA451" s="152"/>
      <c r="BB451" s="152"/>
      <c r="BC451" s="152"/>
      <c r="BD451" s="152"/>
      <c r="BE451" s="152"/>
      <c r="BF451" s="152"/>
      <c r="BG451" s="152"/>
      <c r="BH451" s="152"/>
      <c r="BI451" s="152"/>
      <c r="BJ451" s="152"/>
      <c r="BK451" s="152"/>
      <c r="BL451" s="152"/>
      <c r="BM451" s="152"/>
      <c r="BN451" s="152"/>
      <c r="BO451" s="152"/>
      <c r="BP451" s="152"/>
      <c r="BQ451" s="152"/>
      <c r="BR451" s="152"/>
      <c r="BS451" s="152"/>
      <c r="BT451" s="152"/>
      <c r="BU451" s="152"/>
      <c r="BV451" s="152"/>
      <c r="BW451" s="152"/>
      <c r="BX451" s="152"/>
      <c r="BY451" s="152"/>
      <c r="BZ451" s="152"/>
      <c r="CA451" s="152"/>
      <c r="CB451" s="152"/>
      <c r="CC451" s="152"/>
      <c r="CD451" s="152"/>
      <c r="CE451" s="152"/>
      <c r="CF451" s="152"/>
    </row>
    <row r="452" spans="1:84" ht="25.5" customHeight="1" x14ac:dyDescent="0.25">
      <c r="A452" s="45"/>
      <c r="B452" s="45"/>
      <c r="C452" s="45"/>
      <c r="D452" s="45"/>
      <c r="E452" s="47"/>
      <c r="F452" s="154"/>
      <c r="G452" s="45"/>
      <c r="H452" s="126"/>
      <c r="I452" s="126"/>
      <c r="J452" s="79"/>
      <c r="K452" s="45"/>
      <c r="L452" s="126"/>
      <c r="M452" s="91"/>
      <c r="N452" s="91"/>
      <c r="O452" s="91"/>
      <c r="P452" s="99"/>
      <c r="Q452" s="100"/>
      <c r="R452" s="79"/>
      <c r="S452" s="79"/>
      <c r="T452" s="79"/>
      <c r="U452" s="79"/>
      <c r="V452" s="79"/>
      <c r="W452" s="99"/>
      <c r="X452" s="99"/>
      <c r="Y452" s="99"/>
      <c r="Z452" s="98"/>
      <c r="AA452" s="98"/>
      <c r="AB452" s="86"/>
      <c r="AC452" s="96"/>
      <c r="AD452" s="86"/>
      <c r="AE452" s="96"/>
      <c r="AF452" s="96"/>
      <c r="AG452" s="87"/>
      <c r="AH452" s="87"/>
      <c r="AI452" s="97"/>
      <c r="AJ452" s="45"/>
      <c r="AK452" s="45"/>
      <c r="AL452" s="45"/>
      <c r="AM452" s="45"/>
      <c r="AN452" s="45"/>
      <c r="AO452" s="79"/>
      <c r="AP452" s="156"/>
      <c r="AQ452" s="156"/>
      <c r="AR452" s="90"/>
      <c r="AS452" s="45"/>
      <c r="AT452" s="98"/>
      <c r="AU452" s="98"/>
      <c r="AV452" s="91"/>
      <c r="AW452" s="91"/>
      <c r="AX452" s="155"/>
      <c r="AY452" s="155"/>
      <c r="AZ452" s="152"/>
      <c r="BA452" s="152"/>
      <c r="BB452" s="152"/>
      <c r="BC452" s="152"/>
      <c r="BD452" s="152"/>
      <c r="BE452" s="152"/>
      <c r="BF452" s="152"/>
      <c r="BG452" s="152"/>
      <c r="BH452" s="152"/>
      <c r="BI452" s="152"/>
      <c r="BJ452" s="152"/>
      <c r="BK452" s="152"/>
      <c r="BL452" s="152"/>
      <c r="BM452" s="152"/>
      <c r="BN452" s="152"/>
      <c r="BO452" s="152"/>
      <c r="BP452" s="152"/>
      <c r="BQ452" s="152"/>
      <c r="BR452" s="152"/>
      <c r="BS452" s="152"/>
      <c r="BT452" s="152"/>
      <c r="BU452" s="152"/>
      <c r="BV452" s="152"/>
      <c r="BW452" s="152"/>
      <c r="BX452" s="152"/>
      <c r="BY452" s="152"/>
      <c r="BZ452" s="152"/>
      <c r="CA452" s="152"/>
      <c r="CB452" s="152"/>
      <c r="CC452" s="152"/>
      <c r="CD452" s="152"/>
      <c r="CE452" s="152"/>
      <c r="CF452" s="152"/>
    </row>
    <row r="453" spans="1:84" ht="25.5" customHeight="1" x14ac:dyDescent="0.25">
      <c r="A453" s="45"/>
      <c r="B453" s="45"/>
      <c r="C453" s="45"/>
      <c r="D453" s="45"/>
      <c r="E453" s="47"/>
      <c r="F453" s="154"/>
      <c r="G453" s="45"/>
      <c r="H453" s="126"/>
      <c r="I453" s="126"/>
      <c r="J453" s="79"/>
      <c r="K453" s="45"/>
      <c r="L453" s="126"/>
      <c r="M453" s="91"/>
      <c r="N453" s="91"/>
      <c r="O453" s="91"/>
      <c r="P453" s="99"/>
      <c r="Q453" s="100"/>
      <c r="R453" s="79"/>
      <c r="S453" s="79"/>
      <c r="T453" s="79"/>
      <c r="U453" s="79"/>
      <c r="V453" s="79"/>
      <c r="W453" s="99"/>
      <c r="X453" s="99"/>
      <c r="Y453" s="99"/>
      <c r="Z453" s="98"/>
      <c r="AA453" s="98"/>
      <c r="AB453" s="86"/>
      <c r="AC453" s="96"/>
      <c r="AD453" s="86"/>
      <c r="AE453" s="96"/>
      <c r="AF453" s="96"/>
      <c r="AG453" s="87"/>
      <c r="AH453" s="87"/>
      <c r="AI453" s="97"/>
      <c r="AJ453" s="45"/>
      <c r="AK453" s="45"/>
      <c r="AL453" s="45"/>
      <c r="AM453" s="45"/>
      <c r="AN453" s="45"/>
      <c r="AO453" s="79"/>
      <c r="AP453" s="156"/>
      <c r="AQ453" s="156"/>
      <c r="AR453" s="90"/>
      <c r="AS453" s="45"/>
      <c r="AT453" s="98"/>
      <c r="AU453" s="98"/>
      <c r="AV453" s="91"/>
      <c r="AW453" s="91"/>
      <c r="AX453" s="155"/>
      <c r="AY453" s="155"/>
      <c r="AZ453" s="152"/>
      <c r="BA453" s="152"/>
      <c r="BB453" s="152"/>
      <c r="BC453" s="152"/>
      <c r="BD453" s="152"/>
      <c r="BE453" s="152"/>
      <c r="BF453" s="152"/>
      <c r="BG453" s="152"/>
      <c r="BH453" s="152"/>
      <c r="BI453" s="152"/>
      <c r="BJ453" s="152"/>
      <c r="BK453" s="152"/>
      <c r="BL453" s="152"/>
      <c r="BM453" s="152"/>
      <c r="BN453" s="152"/>
      <c r="BO453" s="152"/>
      <c r="BP453" s="152"/>
      <c r="BQ453" s="152"/>
      <c r="BR453" s="152"/>
      <c r="BS453" s="152"/>
      <c r="BT453" s="152"/>
      <c r="BU453" s="152"/>
      <c r="BV453" s="152"/>
      <c r="BW453" s="152"/>
      <c r="BX453" s="152"/>
      <c r="BY453" s="152"/>
      <c r="BZ453" s="152"/>
      <c r="CA453" s="152"/>
      <c r="CB453" s="152"/>
      <c r="CC453" s="152"/>
      <c r="CD453" s="152"/>
      <c r="CE453" s="152"/>
      <c r="CF453" s="152"/>
    </row>
    <row r="454" spans="1:84" ht="25.5" customHeight="1" x14ac:dyDescent="0.25">
      <c r="A454" s="45"/>
      <c r="B454" s="45"/>
      <c r="C454" s="45"/>
      <c r="D454" s="45"/>
      <c r="E454" s="47"/>
      <c r="F454" s="154"/>
      <c r="G454" s="45"/>
      <c r="H454" s="126"/>
      <c r="I454" s="126"/>
      <c r="J454" s="79"/>
      <c r="K454" s="45"/>
      <c r="L454" s="126"/>
      <c r="M454" s="91"/>
      <c r="N454" s="91"/>
      <c r="O454" s="91"/>
      <c r="P454" s="99"/>
      <c r="Q454" s="100"/>
      <c r="R454" s="79"/>
      <c r="S454" s="79"/>
      <c r="T454" s="79"/>
      <c r="U454" s="79"/>
      <c r="V454" s="79"/>
      <c r="W454" s="99"/>
      <c r="X454" s="99"/>
      <c r="Y454" s="99"/>
      <c r="Z454" s="98"/>
      <c r="AA454" s="98"/>
      <c r="AB454" s="86"/>
      <c r="AC454" s="96"/>
      <c r="AD454" s="86"/>
      <c r="AE454" s="96"/>
      <c r="AF454" s="96"/>
      <c r="AG454" s="87"/>
      <c r="AH454" s="87"/>
      <c r="AI454" s="97"/>
      <c r="AJ454" s="45"/>
      <c r="AK454" s="45"/>
      <c r="AL454" s="45"/>
      <c r="AM454" s="45"/>
      <c r="AN454" s="45"/>
      <c r="AO454" s="79"/>
      <c r="AP454" s="156"/>
      <c r="AQ454" s="156"/>
      <c r="AR454" s="90"/>
      <c r="AS454" s="45"/>
      <c r="AT454" s="98"/>
      <c r="AU454" s="98"/>
      <c r="AV454" s="91"/>
      <c r="AW454" s="91"/>
      <c r="AX454" s="155"/>
      <c r="AY454" s="155"/>
      <c r="AZ454" s="152"/>
      <c r="BA454" s="152"/>
      <c r="BB454" s="152"/>
      <c r="BC454" s="152"/>
      <c r="BD454" s="152"/>
      <c r="BE454" s="152"/>
      <c r="BF454" s="152"/>
      <c r="BG454" s="152"/>
      <c r="BH454" s="152"/>
      <c r="BI454" s="152"/>
      <c r="BJ454" s="152"/>
      <c r="BK454" s="152"/>
      <c r="BL454" s="152"/>
      <c r="BM454" s="152"/>
      <c r="BN454" s="152"/>
      <c r="BO454" s="152"/>
      <c r="BP454" s="152"/>
      <c r="BQ454" s="152"/>
      <c r="BR454" s="152"/>
      <c r="BS454" s="152"/>
      <c r="BT454" s="152"/>
      <c r="BU454" s="152"/>
      <c r="BV454" s="152"/>
      <c r="BW454" s="152"/>
      <c r="BX454" s="152"/>
      <c r="BY454" s="152"/>
      <c r="BZ454" s="152"/>
      <c r="CA454" s="152"/>
      <c r="CB454" s="152"/>
      <c r="CC454" s="152"/>
      <c r="CD454" s="152"/>
      <c r="CE454" s="152"/>
      <c r="CF454" s="152"/>
    </row>
    <row r="455" spans="1:84" ht="25.5" customHeight="1" x14ac:dyDescent="0.25">
      <c r="A455" s="45"/>
      <c r="B455" s="45"/>
      <c r="C455" s="45"/>
      <c r="D455" s="45"/>
      <c r="E455" s="47"/>
      <c r="F455" s="154"/>
      <c r="G455" s="45"/>
      <c r="H455" s="126"/>
      <c r="I455" s="126"/>
      <c r="J455" s="79"/>
      <c r="K455" s="45"/>
      <c r="L455" s="126"/>
      <c r="M455" s="91"/>
      <c r="N455" s="91"/>
      <c r="O455" s="91"/>
      <c r="P455" s="99"/>
      <c r="Q455" s="100"/>
      <c r="R455" s="79"/>
      <c r="S455" s="79"/>
      <c r="T455" s="79"/>
      <c r="U455" s="79"/>
      <c r="V455" s="79"/>
      <c r="W455" s="99"/>
      <c r="X455" s="99"/>
      <c r="Y455" s="99"/>
      <c r="Z455" s="98"/>
      <c r="AA455" s="98"/>
      <c r="AB455" s="86"/>
      <c r="AC455" s="96"/>
      <c r="AD455" s="86"/>
      <c r="AE455" s="96"/>
      <c r="AF455" s="96"/>
      <c r="AG455" s="87"/>
      <c r="AH455" s="87"/>
      <c r="AI455" s="97"/>
      <c r="AJ455" s="45"/>
      <c r="AK455" s="45"/>
      <c r="AL455" s="45"/>
      <c r="AM455" s="45"/>
      <c r="AN455" s="45"/>
      <c r="AO455" s="79"/>
      <c r="AP455" s="156"/>
      <c r="AQ455" s="156"/>
      <c r="AR455" s="90"/>
      <c r="AS455" s="45"/>
      <c r="AT455" s="98"/>
      <c r="AU455" s="98"/>
      <c r="AV455" s="91"/>
      <c r="AW455" s="91"/>
      <c r="AX455" s="155"/>
      <c r="AY455" s="155"/>
      <c r="AZ455" s="152"/>
      <c r="BA455" s="152"/>
      <c r="BB455" s="152"/>
      <c r="BC455" s="152"/>
      <c r="BD455" s="152"/>
      <c r="BE455" s="152"/>
      <c r="BF455" s="152"/>
      <c r="BG455" s="152"/>
      <c r="BH455" s="152"/>
      <c r="BI455" s="152"/>
      <c r="BJ455" s="152"/>
      <c r="BK455" s="152"/>
      <c r="BL455" s="152"/>
      <c r="BM455" s="152"/>
      <c r="BN455" s="152"/>
      <c r="BO455" s="152"/>
      <c r="BP455" s="152"/>
      <c r="BQ455" s="152"/>
      <c r="BR455" s="152"/>
      <c r="BS455" s="152"/>
      <c r="BT455" s="152"/>
      <c r="BU455" s="152"/>
      <c r="BV455" s="152"/>
      <c r="BW455" s="152"/>
      <c r="BX455" s="152"/>
      <c r="BY455" s="152"/>
      <c r="BZ455" s="152"/>
      <c r="CA455" s="152"/>
      <c r="CB455" s="152"/>
      <c r="CC455" s="152"/>
      <c r="CD455" s="152"/>
      <c r="CE455" s="152"/>
      <c r="CF455" s="152"/>
    </row>
    <row r="456" spans="1:84" ht="25.5" customHeight="1" x14ac:dyDescent="0.25">
      <c r="A456" s="45"/>
      <c r="B456" s="45"/>
      <c r="C456" s="45"/>
      <c r="D456" s="45"/>
      <c r="E456" s="47"/>
      <c r="F456" s="154"/>
      <c r="G456" s="45"/>
      <c r="H456" s="126"/>
      <c r="I456" s="126"/>
      <c r="J456" s="79"/>
      <c r="K456" s="45"/>
      <c r="L456" s="126"/>
      <c r="M456" s="91"/>
      <c r="N456" s="91"/>
      <c r="O456" s="91"/>
      <c r="P456" s="99"/>
      <c r="Q456" s="100"/>
      <c r="R456" s="79"/>
      <c r="S456" s="79"/>
      <c r="T456" s="79"/>
      <c r="U456" s="79"/>
      <c r="V456" s="79"/>
      <c r="W456" s="99"/>
      <c r="X456" s="99"/>
      <c r="Y456" s="99"/>
      <c r="Z456" s="98"/>
      <c r="AA456" s="98"/>
      <c r="AB456" s="86"/>
      <c r="AC456" s="96"/>
      <c r="AD456" s="86"/>
      <c r="AE456" s="96"/>
      <c r="AF456" s="96"/>
      <c r="AG456" s="87"/>
      <c r="AH456" s="87"/>
      <c r="AI456" s="97"/>
      <c r="AJ456" s="45"/>
      <c r="AK456" s="45"/>
      <c r="AL456" s="45"/>
      <c r="AM456" s="45"/>
      <c r="AN456" s="45"/>
      <c r="AO456" s="79"/>
      <c r="AP456" s="156"/>
      <c r="AQ456" s="156"/>
      <c r="AR456" s="90"/>
      <c r="AS456" s="45"/>
      <c r="AT456" s="98"/>
      <c r="AU456" s="98"/>
      <c r="AV456" s="91"/>
      <c r="AW456" s="91"/>
      <c r="AX456" s="155"/>
      <c r="AY456" s="155"/>
      <c r="AZ456" s="152"/>
      <c r="BA456" s="152"/>
      <c r="BB456" s="152"/>
      <c r="BC456" s="152"/>
      <c r="BD456" s="152"/>
      <c r="BE456" s="152"/>
      <c r="BF456" s="152"/>
      <c r="BG456" s="152"/>
      <c r="BH456" s="152"/>
      <c r="BI456" s="152"/>
      <c r="BJ456" s="152"/>
      <c r="BK456" s="152"/>
      <c r="BL456" s="152"/>
      <c r="BM456" s="152"/>
      <c r="BN456" s="152"/>
      <c r="BO456" s="152"/>
      <c r="BP456" s="152"/>
      <c r="BQ456" s="152"/>
      <c r="BR456" s="152"/>
      <c r="BS456" s="152"/>
      <c r="BT456" s="152"/>
      <c r="BU456" s="152"/>
      <c r="BV456" s="152"/>
      <c r="BW456" s="152"/>
      <c r="BX456" s="152"/>
      <c r="BY456" s="152"/>
      <c r="BZ456" s="152"/>
      <c r="CA456" s="152"/>
      <c r="CB456" s="152"/>
      <c r="CC456" s="152"/>
      <c r="CD456" s="152"/>
      <c r="CE456" s="152"/>
      <c r="CF456" s="152"/>
    </row>
    <row r="457" spans="1:84" ht="25.5" customHeight="1" x14ac:dyDescent="0.25">
      <c r="A457" s="45"/>
      <c r="B457" s="45"/>
      <c r="C457" s="45"/>
      <c r="D457" s="45"/>
      <c r="E457" s="47"/>
      <c r="F457" s="154"/>
      <c r="G457" s="45"/>
      <c r="H457" s="126"/>
      <c r="I457" s="126"/>
      <c r="J457" s="79"/>
      <c r="K457" s="45"/>
      <c r="L457" s="126"/>
      <c r="M457" s="91"/>
      <c r="N457" s="91"/>
      <c r="O457" s="91"/>
      <c r="P457" s="99"/>
      <c r="Q457" s="100"/>
      <c r="R457" s="79"/>
      <c r="S457" s="79"/>
      <c r="T457" s="79"/>
      <c r="U457" s="79"/>
      <c r="V457" s="79"/>
      <c r="W457" s="99"/>
      <c r="X457" s="99"/>
      <c r="Y457" s="99"/>
      <c r="Z457" s="98"/>
      <c r="AA457" s="98"/>
      <c r="AB457" s="86"/>
      <c r="AC457" s="96"/>
      <c r="AD457" s="86"/>
      <c r="AE457" s="96"/>
      <c r="AF457" s="96"/>
      <c r="AG457" s="87"/>
      <c r="AH457" s="87"/>
      <c r="AI457" s="97"/>
      <c r="AJ457" s="45"/>
      <c r="AK457" s="45"/>
      <c r="AL457" s="45"/>
      <c r="AM457" s="45"/>
      <c r="AN457" s="45"/>
      <c r="AO457" s="79"/>
      <c r="AP457" s="156"/>
      <c r="AQ457" s="156"/>
      <c r="AR457" s="90"/>
      <c r="AS457" s="45"/>
      <c r="AT457" s="98"/>
      <c r="AU457" s="98"/>
      <c r="AV457" s="91"/>
      <c r="AW457" s="91"/>
      <c r="AX457" s="155"/>
      <c r="AY457" s="155"/>
      <c r="AZ457" s="152"/>
      <c r="BA457" s="152"/>
      <c r="BB457" s="152"/>
      <c r="BC457" s="152"/>
      <c r="BD457" s="152"/>
      <c r="BE457" s="152"/>
      <c r="BF457" s="152"/>
      <c r="BG457" s="152"/>
      <c r="BH457" s="152"/>
      <c r="BI457" s="152"/>
      <c r="BJ457" s="152"/>
      <c r="BK457" s="152"/>
      <c r="BL457" s="152"/>
      <c r="BM457" s="152"/>
      <c r="BN457" s="152"/>
      <c r="BO457" s="152"/>
      <c r="BP457" s="152"/>
      <c r="BQ457" s="152"/>
      <c r="BR457" s="152"/>
      <c r="BS457" s="152"/>
      <c r="BT457" s="152"/>
      <c r="BU457" s="152"/>
      <c r="BV457" s="152"/>
      <c r="BW457" s="152"/>
      <c r="BX457" s="152"/>
      <c r="BY457" s="152"/>
      <c r="BZ457" s="152"/>
      <c r="CA457" s="152"/>
      <c r="CB457" s="152"/>
      <c r="CC457" s="152"/>
      <c r="CD457" s="152"/>
      <c r="CE457" s="152"/>
      <c r="CF457" s="152"/>
    </row>
    <row r="458" spans="1:84" ht="25.5" customHeight="1" x14ac:dyDescent="0.25">
      <c r="A458" s="45"/>
      <c r="B458" s="45"/>
      <c r="C458" s="45"/>
      <c r="D458" s="45"/>
      <c r="E458" s="47"/>
      <c r="F458" s="154"/>
      <c r="G458" s="45"/>
      <c r="H458" s="126"/>
      <c r="I458" s="126"/>
      <c r="J458" s="79"/>
      <c r="K458" s="45"/>
      <c r="L458" s="126"/>
      <c r="M458" s="91"/>
      <c r="N458" s="91"/>
      <c r="O458" s="91"/>
      <c r="P458" s="99"/>
      <c r="Q458" s="100"/>
      <c r="R458" s="79"/>
      <c r="S458" s="79"/>
      <c r="T458" s="79"/>
      <c r="U458" s="79"/>
      <c r="V458" s="79"/>
      <c r="W458" s="99"/>
      <c r="X458" s="99"/>
      <c r="Y458" s="99"/>
      <c r="Z458" s="98"/>
      <c r="AA458" s="98"/>
      <c r="AB458" s="86"/>
      <c r="AC458" s="96"/>
      <c r="AD458" s="86"/>
      <c r="AE458" s="96"/>
      <c r="AF458" s="96"/>
      <c r="AG458" s="87"/>
      <c r="AH458" s="87"/>
      <c r="AI458" s="97"/>
      <c r="AJ458" s="45"/>
      <c r="AK458" s="45"/>
      <c r="AL458" s="45"/>
      <c r="AM458" s="45"/>
      <c r="AN458" s="45"/>
      <c r="AO458" s="79"/>
      <c r="AP458" s="156"/>
      <c r="AQ458" s="156"/>
      <c r="AR458" s="90"/>
      <c r="AS458" s="45"/>
      <c r="AT458" s="98"/>
      <c r="AU458" s="98"/>
      <c r="AV458" s="91"/>
      <c r="AW458" s="91"/>
      <c r="AX458" s="155"/>
      <c r="AY458" s="155"/>
      <c r="AZ458" s="152"/>
      <c r="BA458" s="152"/>
      <c r="BB458" s="152"/>
      <c r="BC458" s="152"/>
      <c r="BD458" s="152"/>
      <c r="BE458" s="152"/>
      <c r="BF458" s="152"/>
      <c r="BG458" s="152"/>
      <c r="BH458" s="152"/>
      <c r="BI458" s="152"/>
      <c r="BJ458" s="152"/>
      <c r="BK458" s="152"/>
      <c r="BL458" s="152"/>
      <c r="BM458" s="152"/>
      <c r="BN458" s="152"/>
      <c r="BO458" s="152"/>
      <c r="BP458" s="152"/>
      <c r="BQ458" s="152"/>
      <c r="BR458" s="152"/>
      <c r="BS458" s="152"/>
      <c r="BT458" s="152"/>
      <c r="BU458" s="152"/>
      <c r="BV458" s="152"/>
      <c r="BW458" s="152"/>
      <c r="BX458" s="152"/>
      <c r="BY458" s="152"/>
      <c r="BZ458" s="152"/>
      <c r="CA458" s="152"/>
      <c r="CB458" s="152"/>
      <c r="CC458" s="152"/>
      <c r="CD458" s="152"/>
      <c r="CE458" s="152"/>
      <c r="CF458" s="152"/>
    </row>
    <row r="459" spans="1:84" ht="25.5" customHeight="1" x14ac:dyDescent="0.25">
      <c r="A459" s="45"/>
      <c r="B459" s="45"/>
      <c r="C459" s="45"/>
      <c r="D459" s="45"/>
      <c r="E459" s="47"/>
      <c r="F459" s="154"/>
      <c r="G459" s="45"/>
      <c r="H459" s="126"/>
      <c r="I459" s="126"/>
      <c r="J459" s="79"/>
      <c r="K459" s="45"/>
      <c r="L459" s="126"/>
      <c r="M459" s="91"/>
      <c r="N459" s="91"/>
      <c r="O459" s="91"/>
      <c r="P459" s="99"/>
      <c r="Q459" s="100"/>
      <c r="R459" s="79"/>
      <c r="S459" s="79"/>
      <c r="T459" s="79"/>
      <c r="U459" s="79"/>
      <c r="V459" s="79"/>
      <c r="W459" s="99"/>
      <c r="X459" s="99"/>
      <c r="Y459" s="99"/>
      <c r="Z459" s="98"/>
      <c r="AA459" s="98"/>
      <c r="AB459" s="86"/>
      <c r="AC459" s="96"/>
      <c r="AD459" s="86"/>
      <c r="AE459" s="96"/>
      <c r="AF459" s="96"/>
      <c r="AG459" s="87"/>
      <c r="AH459" s="87"/>
      <c r="AI459" s="97"/>
      <c r="AJ459" s="45"/>
      <c r="AK459" s="45"/>
      <c r="AL459" s="45"/>
      <c r="AM459" s="45"/>
      <c r="AN459" s="45"/>
      <c r="AO459" s="79"/>
      <c r="AP459" s="156"/>
      <c r="AQ459" s="156"/>
      <c r="AR459" s="90"/>
      <c r="AS459" s="45"/>
      <c r="AT459" s="98"/>
      <c r="AU459" s="98"/>
      <c r="AV459" s="91"/>
      <c r="AW459" s="91"/>
      <c r="AX459" s="155"/>
      <c r="AY459" s="155"/>
      <c r="AZ459" s="152"/>
      <c r="BA459" s="152"/>
      <c r="BB459" s="152"/>
      <c r="BC459" s="152"/>
      <c r="BD459" s="152"/>
      <c r="BE459" s="152"/>
      <c r="BF459" s="152"/>
      <c r="BG459" s="152"/>
      <c r="BH459" s="152"/>
      <c r="BI459" s="152"/>
      <c r="BJ459" s="152"/>
      <c r="BK459" s="152"/>
      <c r="BL459" s="152"/>
      <c r="BM459" s="152"/>
      <c r="BN459" s="152"/>
      <c r="BO459" s="152"/>
      <c r="BP459" s="152"/>
      <c r="BQ459" s="152"/>
      <c r="BR459" s="152"/>
      <c r="BS459" s="152"/>
      <c r="BT459" s="152"/>
      <c r="BU459" s="152"/>
      <c r="BV459" s="152"/>
      <c r="BW459" s="152"/>
      <c r="BX459" s="152"/>
      <c r="BY459" s="152"/>
      <c r="BZ459" s="152"/>
      <c r="CA459" s="152"/>
      <c r="CB459" s="152"/>
      <c r="CC459" s="152"/>
      <c r="CD459" s="152"/>
      <c r="CE459" s="152"/>
      <c r="CF459" s="152"/>
    </row>
    <row r="460" spans="1:84" ht="25.5" customHeight="1" x14ac:dyDescent="0.25">
      <c r="A460" s="45"/>
      <c r="B460" s="45"/>
      <c r="C460" s="45"/>
      <c r="D460" s="45"/>
      <c r="E460" s="47"/>
      <c r="F460" s="154"/>
      <c r="G460" s="45"/>
      <c r="H460" s="126"/>
      <c r="I460" s="126"/>
      <c r="J460" s="79"/>
      <c r="K460" s="45"/>
      <c r="L460" s="126"/>
      <c r="M460" s="91"/>
      <c r="N460" s="91"/>
      <c r="O460" s="91"/>
      <c r="P460" s="99"/>
      <c r="Q460" s="100"/>
      <c r="R460" s="79"/>
      <c r="S460" s="79"/>
      <c r="T460" s="79"/>
      <c r="U460" s="79"/>
      <c r="V460" s="79"/>
      <c r="W460" s="99"/>
      <c r="X460" s="99"/>
      <c r="Y460" s="99"/>
      <c r="Z460" s="98"/>
      <c r="AA460" s="98"/>
      <c r="AB460" s="86"/>
      <c r="AC460" s="96"/>
      <c r="AD460" s="86"/>
      <c r="AE460" s="96"/>
      <c r="AF460" s="96"/>
      <c r="AG460" s="87"/>
      <c r="AH460" s="87"/>
      <c r="AI460" s="97"/>
      <c r="AJ460" s="45"/>
      <c r="AK460" s="45"/>
      <c r="AL460" s="45"/>
      <c r="AM460" s="45"/>
      <c r="AN460" s="45"/>
      <c r="AO460" s="79"/>
      <c r="AP460" s="156"/>
      <c r="AQ460" s="156"/>
      <c r="AR460" s="90"/>
      <c r="AS460" s="45"/>
      <c r="AT460" s="98"/>
      <c r="AU460" s="98"/>
      <c r="AV460" s="91"/>
      <c r="AW460" s="91"/>
      <c r="AX460" s="155"/>
      <c r="AY460" s="155"/>
      <c r="AZ460" s="152"/>
      <c r="BA460" s="152"/>
      <c r="BB460" s="152"/>
      <c r="BC460" s="152"/>
      <c r="BD460" s="152"/>
      <c r="BE460" s="152"/>
      <c r="BF460" s="152"/>
      <c r="BG460" s="152"/>
      <c r="BH460" s="152"/>
      <c r="BI460" s="152"/>
      <c r="BJ460" s="152"/>
      <c r="BK460" s="152"/>
      <c r="BL460" s="152"/>
      <c r="BM460" s="152"/>
      <c r="BN460" s="152"/>
      <c r="BO460" s="152"/>
      <c r="BP460" s="152"/>
      <c r="BQ460" s="152"/>
      <c r="BR460" s="152"/>
      <c r="BS460" s="152"/>
      <c r="BT460" s="152"/>
      <c r="BU460" s="152"/>
      <c r="BV460" s="152"/>
      <c r="BW460" s="152"/>
      <c r="BX460" s="152"/>
      <c r="BY460" s="152"/>
      <c r="BZ460" s="152"/>
      <c r="CA460" s="152"/>
      <c r="CB460" s="152"/>
      <c r="CC460" s="152"/>
      <c r="CD460" s="152"/>
      <c r="CE460" s="152"/>
      <c r="CF460" s="152"/>
    </row>
    <row r="461" spans="1:84" ht="25.5" customHeight="1" x14ac:dyDescent="0.25">
      <c r="A461" s="45"/>
      <c r="B461" s="45"/>
      <c r="C461" s="45"/>
      <c r="D461" s="45"/>
      <c r="E461" s="47"/>
      <c r="F461" s="154"/>
      <c r="G461" s="45"/>
      <c r="H461" s="126"/>
      <c r="I461" s="126"/>
      <c r="J461" s="79"/>
      <c r="K461" s="45"/>
      <c r="L461" s="126"/>
      <c r="M461" s="91"/>
      <c r="N461" s="91"/>
      <c r="O461" s="91"/>
      <c r="P461" s="99"/>
      <c r="Q461" s="100"/>
      <c r="R461" s="79"/>
      <c r="S461" s="79"/>
      <c r="T461" s="79"/>
      <c r="U461" s="79"/>
      <c r="V461" s="79"/>
      <c r="W461" s="99"/>
      <c r="X461" s="99"/>
      <c r="Y461" s="99"/>
      <c r="Z461" s="98"/>
      <c r="AA461" s="98"/>
      <c r="AB461" s="86"/>
      <c r="AC461" s="96"/>
      <c r="AD461" s="86"/>
      <c r="AE461" s="96"/>
      <c r="AF461" s="96"/>
      <c r="AG461" s="87"/>
      <c r="AH461" s="87"/>
      <c r="AI461" s="97"/>
      <c r="AJ461" s="45"/>
      <c r="AK461" s="45"/>
      <c r="AL461" s="45"/>
      <c r="AM461" s="45"/>
      <c r="AN461" s="45"/>
      <c r="AO461" s="79"/>
      <c r="AP461" s="156"/>
      <c r="AQ461" s="156"/>
      <c r="AR461" s="90"/>
      <c r="AS461" s="45"/>
      <c r="AT461" s="98"/>
      <c r="AU461" s="98"/>
      <c r="AV461" s="91"/>
      <c r="AW461" s="91"/>
      <c r="AX461" s="155"/>
      <c r="AY461" s="155"/>
      <c r="AZ461" s="152"/>
      <c r="BA461" s="152"/>
      <c r="BB461" s="152"/>
      <c r="BC461" s="152"/>
      <c r="BD461" s="152"/>
      <c r="BE461" s="152"/>
      <c r="BF461" s="152"/>
      <c r="BG461" s="152"/>
      <c r="BH461" s="152"/>
      <c r="BI461" s="152"/>
      <c r="BJ461" s="152"/>
      <c r="BK461" s="152"/>
      <c r="BL461" s="152"/>
      <c r="BM461" s="152"/>
      <c r="BN461" s="152"/>
      <c r="BO461" s="152"/>
      <c r="BP461" s="152"/>
      <c r="BQ461" s="152"/>
      <c r="BR461" s="152"/>
      <c r="BS461" s="152"/>
      <c r="BT461" s="152"/>
      <c r="BU461" s="152"/>
      <c r="BV461" s="152"/>
      <c r="BW461" s="152"/>
      <c r="BX461" s="152"/>
      <c r="BY461" s="152"/>
      <c r="BZ461" s="152"/>
      <c r="CA461" s="152"/>
      <c r="CB461" s="152"/>
      <c r="CC461" s="152"/>
      <c r="CD461" s="152"/>
      <c r="CE461" s="152"/>
      <c r="CF461" s="152"/>
    </row>
    <row r="462" spans="1:84" ht="25.5" customHeight="1" x14ac:dyDescent="0.25">
      <c r="A462" s="45"/>
      <c r="B462" s="45"/>
      <c r="C462" s="45"/>
      <c r="D462" s="45"/>
      <c r="E462" s="47"/>
      <c r="F462" s="154"/>
      <c r="G462" s="45"/>
      <c r="H462" s="126"/>
      <c r="I462" s="126"/>
      <c r="J462" s="79"/>
      <c r="K462" s="45"/>
      <c r="L462" s="126"/>
      <c r="M462" s="91"/>
      <c r="N462" s="91"/>
      <c r="O462" s="91"/>
      <c r="P462" s="99"/>
      <c r="Q462" s="100"/>
      <c r="R462" s="79"/>
      <c r="S462" s="79"/>
      <c r="T462" s="79"/>
      <c r="U462" s="79"/>
      <c r="V462" s="79"/>
      <c r="W462" s="99"/>
      <c r="X462" s="99"/>
      <c r="Y462" s="99"/>
      <c r="Z462" s="98"/>
      <c r="AA462" s="98"/>
      <c r="AB462" s="86"/>
      <c r="AC462" s="96"/>
      <c r="AD462" s="86"/>
      <c r="AE462" s="96"/>
      <c r="AF462" s="96"/>
      <c r="AG462" s="87"/>
      <c r="AH462" s="87"/>
      <c r="AI462" s="97"/>
      <c r="AJ462" s="45"/>
      <c r="AK462" s="45"/>
      <c r="AL462" s="45"/>
      <c r="AM462" s="45"/>
      <c r="AN462" s="45"/>
      <c r="AO462" s="79"/>
      <c r="AP462" s="156"/>
      <c r="AQ462" s="156"/>
      <c r="AR462" s="90"/>
      <c r="AS462" s="45"/>
      <c r="AT462" s="98"/>
      <c r="AU462" s="98"/>
      <c r="AV462" s="91"/>
      <c r="AW462" s="91"/>
      <c r="AX462" s="155"/>
      <c r="AY462" s="155"/>
      <c r="AZ462" s="152"/>
      <c r="BA462" s="152"/>
      <c r="BB462" s="152"/>
      <c r="BC462" s="152"/>
      <c r="BD462" s="152"/>
      <c r="BE462" s="152"/>
      <c r="BF462" s="152"/>
      <c r="BG462" s="152"/>
      <c r="BH462" s="152"/>
      <c r="BI462" s="152"/>
      <c r="BJ462" s="152"/>
      <c r="BK462" s="152"/>
      <c r="BL462" s="152"/>
      <c r="BM462" s="152"/>
      <c r="BN462" s="152"/>
      <c r="BO462" s="152"/>
      <c r="BP462" s="152"/>
      <c r="BQ462" s="152"/>
      <c r="BR462" s="152"/>
      <c r="BS462" s="152"/>
      <c r="BT462" s="152"/>
      <c r="BU462" s="152"/>
      <c r="BV462" s="152"/>
      <c r="BW462" s="152"/>
      <c r="BX462" s="152"/>
      <c r="BY462" s="152"/>
      <c r="BZ462" s="152"/>
      <c r="CA462" s="152"/>
      <c r="CB462" s="152"/>
      <c r="CC462" s="152"/>
      <c r="CD462" s="152"/>
      <c r="CE462" s="152"/>
      <c r="CF462" s="152"/>
    </row>
    <row r="463" spans="1:84" ht="25.5" customHeight="1" x14ac:dyDescent="0.25">
      <c r="A463" s="45"/>
      <c r="B463" s="45"/>
      <c r="C463" s="45"/>
      <c r="D463" s="45"/>
      <c r="E463" s="47"/>
      <c r="F463" s="154"/>
      <c r="G463" s="45"/>
      <c r="H463" s="126"/>
      <c r="I463" s="126"/>
      <c r="J463" s="79"/>
      <c r="K463" s="45"/>
      <c r="L463" s="126"/>
      <c r="M463" s="91"/>
      <c r="N463" s="91"/>
      <c r="O463" s="91"/>
      <c r="P463" s="99"/>
      <c r="Q463" s="100"/>
      <c r="R463" s="79"/>
      <c r="S463" s="79"/>
      <c r="T463" s="79"/>
      <c r="U463" s="79"/>
      <c r="V463" s="79"/>
      <c r="W463" s="99"/>
      <c r="X463" s="99"/>
      <c r="Y463" s="99"/>
      <c r="Z463" s="98"/>
      <c r="AA463" s="98"/>
      <c r="AB463" s="86"/>
      <c r="AC463" s="96"/>
      <c r="AD463" s="86"/>
      <c r="AE463" s="96"/>
      <c r="AF463" s="96"/>
      <c r="AG463" s="87"/>
      <c r="AH463" s="87"/>
      <c r="AI463" s="97"/>
      <c r="AJ463" s="45"/>
      <c r="AK463" s="45"/>
      <c r="AL463" s="45"/>
      <c r="AM463" s="45"/>
      <c r="AN463" s="45"/>
      <c r="AO463" s="79"/>
      <c r="AP463" s="156"/>
      <c r="AQ463" s="156"/>
      <c r="AR463" s="90"/>
      <c r="AS463" s="45"/>
      <c r="AT463" s="98"/>
      <c r="AU463" s="98"/>
      <c r="AV463" s="91"/>
      <c r="AW463" s="91"/>
      <c r="AX463" s="155"/>
      <c r="AY463" s="155"/>
      <c r="AZ463" s="152"/>
      <c r="BA463" s="152"/>
      <c r="BB463" s="152"/>
      <c r="BC463" s="152"/>
      <c r="BD463" s="152"/>
      <c r="BE463" s="152"/>
      <c r="BF463" s="152"/>
      <c r="BG463" s="152"/>
      <c r="BH463" s="152"/>
      <c r="BI463" s="152"/>
      <c r="BJ463" s="152"/>
      <c r="BK463" s="152"/>
      <c r="BL463" s="152"/>
      <c r="BM463" s="152"/>
      <c r="BN463" s="152"/>
      <c r="BO463" s="152"/>
      <c r="BP463" s="152"/>
      <c r="BQ463" s="152"/>
      <c r="BR463" s="152"/>
      <c r="BS463" s="152"/>
      <c r="BT463" s="152"/>
      <c r="BU463" s="152"/>
      <c r="BV463" s="152"/>
      <c r="BW463" s="152"/>
      <c r="BX463" s="152"/>
      <c r="BY463" s="152"/>
      <c r="BZ463" s="152"/>
      <c r="CA463" s="152"/>
      <c r="CB463" s="152"/>
      <c r="CC463" s="152"/>
      <c r="CD463" s="152"/>
      <c r="CE463" s="152"/>
      <c r="CF463" s="152"/>
    </row>
    <row r="464" spans="1:84" ht="25.5" customHeight="1" x14ac:dyDescent="0.25">
      <c r="A464" s="45"/>
      <c r="B464" s="45"/>
      <c r="C464" s="45"/>
      <c r="D464" s="45"/>
      <c r="E464" s="47"/>
      <c r="F464" s="154"/>
      <c r="G464" s="45"/>
      <c r="H464" s="126"/>
      <c r="I464" s="126"/>
      <c r="J464" s="79"/>
      <c r="K464" s="45"/>
      <c r="L464" s="126"/>
      <c r="M464" s="91"/>
      <c r="N464" s="91"/>
      <c r="O464" s="91"/>
      <c r="P464" s="99"/>
      <c r="Q464" s="100"/>
      <c r="R464" s="79"/>
      <c r="S464" s="79"/>
      <c r="T464" s="79"/>
      <c r="U464" s="79"/>
      <c r="V464" s="79"/>
      <c r="W464" s="99"/>
      <c r="X464" s="99"/>
      <c r="Y464" s="99"/>
      <c r="Z464" s="98"/>
      <c r="AA464" s="98"/>
      <c r="AB464" s="86"/>
      <c r="AC464" s="96"/>
      <c r="AD464" s="86"/>
      <c r="AE464" s="96"/>
      <c r="AF464" s="96"/>
      <c r="AG464" s="87"/>
      <c r="AH464" s="87"/>
      <c r="AI464" s="97"/>
      <c r="AJ464" s="45"/>
      <c r="AK464" s="45"/>
      <c r="AL464" s="45"/>
      <c r="AM464" s="45"/>
      <c r="AN464" s="45"/>
      <c r="AO464" s="79"/>
      <c r="AP464" s="156"/>
      <c r="AQ464" s="156"/>
      <c r="AR464" s="90"/>
      <c r="AS464" s="45"/>
      <c r="AT464" s="98"/>
      <c r="AU464" s="98"/>
      <c r="AV464" s="91"/>
      <c r="AW464" s="91"/>
      <c r="AX464" s="155"/>
      <c r="AY464" s="155"/>
      <c r="AZ464" s="152"/>
      <c r="BA464" s="152"/>
      <c r="BB464" s="152"/>
      <c r="BC464" s="152"/>
      <c r="BD464" s="152"/>
      <c r="BE464" s="152"/>
      <c r="BF464" s="152"/>
      <c r="BG464" s="152"/>
      <c r="BH464" s="152"/>
      <c r="BI464" s="152"/>
      <c r="BJ464" s="152"/>
      <c r="BK464" s="152"/>
      <c r="BL464" s="152"/>
      <c r="BM464" s="152"/>
      <c r="BN464" s="152"/>
      <c r="BO464" s="152"/>
      <c r="BP464" s="152"/>
      <c r="BQ464" s="152"/>
      <c r="BR464" s="152"/>
      <c r="BS464" s="152"/>
      <c r="BT464" s="152"/>
      <c r="BU464" s="152"/>
      <c r="BV464" s="152"/>
      <c r="BW464" s="152"/>
      <c r="BX464" s="152"/>
      <c r="BY464" s="152"/>
      <c r="BZ464" s="152"/>
      <c r="CA464" s="152"/>
      <c r="CB464" s="152"/>
      <c r="CC464" s="152"/>
      <c r="CD464" s="152"/>
      <c r="CE464" s="152"/>
      <c r="CF464" s="152"/>
    </row>
    <row r="465" spans="1:84" ht="25.5" customHeight="1" x14ac:dyDescent="0.25">
      <c r="A465" s="45"/>
      <c r="B465" s="45"/>
      <c r="C465" s="45"/>
      <c r="D465" s="45"/>
      <c r="E465" s="47"/>
      <c r="F465" s="154"/>
      <c r="G465" s="45"/>
      <c r="H465" s="126"/>
      <c r="I465" s="126"/>
      <c r="J465" s="79"/>
      <c r="K465" s="45"/>
      <c r="L465" s="126"/>
      <c r="M465" s="91"/>
      <c r="N465" s="91"/>
      <c r="O465" s="91"/>
      <c r="P465" s="99"/>
      <c r="Q465" s="100"/>
      <c r="R465" s="79"/>
      <c r="S465" s="79"/>
      <c r="T465" s="79"/>
      <c r="U465" s="79"/>
      <c r="V465" s="79"/>
      <c r="W465" s="99"/>
      <c r="X465" s="99"/>
      <c r="Y465" s="99"/>
      <c r="Z465" s="98"/>
      <c r="AA465" s="98"/>
      <c r="AB465" s="86"/>
      <c r="AC465" s="96"/>
      <c r="AD465" s="86"/>
      <c r="AE465" s="96"/>
      <c r="AF465" s="96"/>
      <c r="AG465" s="87"/>
      <c r="AH465" s="87"/>
      <c r="AI465" s="97"/>
      <c r="AJ465" s="45"/>
      <c r="AK465" s="45"/>
      <c r="AL465" s="45"/>
      <c r="AM465" s="45"/>
      <c r="AN465" s="45"/>
      <c r="AO465" s="79"/>
      <c r="AP465" s="156"/>
      <c r="AQ465" s="156"/>
      <c r="AR465" s="90"/>
      <c r="AS465" s="45"/>
      <c r="AT465" s="98"/>
      <c r="AU465" s="98"/>
      <c r="AV465" s="91"/>
      <c r="AW465" s="91"/>
      <c r="AX465" s="155"/>
      <c r="AY465" s="155"/>
      <c r="AZ465" s="152"/>
      <c r="BA465" s="152"/>
      <c r="BB465" s="152"/>
      <c r="BC465" s="152"/>
      <c r="BD465" s="152"/>
      <c r="BE465" s="152"/>
      <c r="BF465" s="152"/>
      <c r="BG465" s="152"/>
      <c r="BH465" s="152"/>
      <c r="BI465" s="152"/>
      <c r="BJ465" s="152"/>
      <c r="BK465" s="152"/>
      <c r="BL465" s="152"/>
      <c r="BM465" s="152"/>
      <c r="BN465" s="152"/>
      <c r="BO465" s="152"/>
      <c r="BP465" s="152"/>
      <c r="BQ465" s="152"/>
      <c r="BR465" s="152"/>
      <c r="BS465" s="152"/>
      <c r="BT465" s="152"/>
      <c r="BU465" s="152"/>
      <c r="BV465" s="152"/>
      <c r="BW465" s="152"/>
      <c r="BX465" s="152"/>
      <c r="BY465" s="152"/>
      <c r="BZ465" s="152"/>
      <c r="CA465" s="152"/>
      <c r="CB465" s="152"/>
      <c r="CC465" s="152"/>
      <c r="CD465" s="152"/>
      <c r="CE465" s="152"/>
      <c r="CF465" s="152"/>
    </row>
    <row r="466" spans="1:84" ht="25.5" customHeight="1" x14ac:dyDescent="0.25">
      <c r="A466" s="45"/>
      <c r="B466" s="45"/>
      <c r="C466" s="45"/>
      <c r="D466" s="45"/>
      <c r="E466" s="47"/>
      <c r="F466" s="154"/>
      <c r="G466" s="45"/>
      <c r="H466" s="126"/>
      <c r="I466" s="126"/>
      <c r="J466" s="79"/>
      <c r="K466" s="45"/>
      <c r="L466" s="126"/>
      <c r="M466" s="91"/>
      <c r="N466" s="91"/>
      <c r="O466" s="91"/>
      <c r="P466" s="99"/>
      <c r="Q466" s="100"/>
      <c r="R466" s="79"/>
      <c r="S466" s="79"/>
      <c r="T466" s="79"/>
      <c r="U466" s="79"/>
      <c r="V466" s="79"/>
      <c r="W466" s="99"/>
      <c r="X466" s="99"/>
      <c r="Y466" s="99"/>
      <c r="Z466" s="98"/>
      <c r="AA466" s="98"/>
      <c r="AB466" s="86"/>
      <c r="AC466" s="96"/>
      <c r="AD466" s="86"/>
      <c r="AE466" s="96"/>
      <c r="AF466" s="96"/>
      <c r="AG466" s="87"/>
      <c r="AH466" s="87"/>
      <c r="AI466" s="97"/>
      <c r="AJ466" s="45"/>
      <c r="AK466" s="45"/>
      <c r="AL466" s="45"/>
      <c r="AM466" s="45"/>
      <c r="AN466" s="45"/>
      <c r="AO466" s="79"/>
      <c r="AP466" s="156"/>
      <c r="AQ466" s="156"/>
      <c r="AR466" s="90"/>
      <c r="AS466" s="45"/>
      <c r="AT466" s="98"/>
      <c r="AU466" s="98"/>
      <c r="AV466" s="91"/>
      <c r="AW466" s="91"/>
      <c r="AX466" s="155"/>
      <c r="AY466" s="155"/>
      <c r="AZ466" s="152"/>
      <c r="BA466" s="152"/>
      <c r="BB466" s="152"/>
      <c r="BC466" s="152"/>
      <c r="BD466" s="152"/>
      <c r="BE466" s="152"/>
      <c r="BF466" s="152"/>
      <c r="BG466" s="152"/>
      <c r="BH466" s="152"/>
      <c r="BI466" s="152"/>
      <c r="BJ466" s="152"/>
      <c r="BK466" s="152"/>
      <c r="BL466" s="152"/>
      <c r="BM466" s="152"/>
      <c r="BN466" s="152"/>
      <c r="BO466" s="152"/>
      <c r="BP466" s="152"/>
      <c r="BQ466" s="152"/>
      <c r="BR466" s="152"/>
      <c r="BS466" s="152"/>
      <c r="BT466" s="152"/>
      <c r="BU466" s="152"/>
      <c r="BV466" s="152"/>
      <c r="BW466" s="152"/>
      <c r="BX466" s="152"/>
      <c r="BY466" s="152"/>
      <c r="BZ466" s="152"/>
      <c r="CA466" s="152"/>
      <c r="CB466" s="152"/>
      <c r="CC466" s="152"/>
      <c r="CD466" s="152"/>
      <c r="CE466" s="152"/>
      <c r="CF466" s="152"/>
    </row>
    <row r="467" spans="1:84" ht="25.5" customHeight="1" x14ac:dyDescent="0.25">
      <c r="A467" s="45"/>
      <c r="B467" s="45"/>
      <c r="C467" s="45"/>
      <c r="D467" s="45"/>
      <c r="E467" s="47"/>
      <c r="F467" s="154"/>
      <c r="G467" s="45"/>
      <c r="H467" s="126"/>
      <c r="I467" s="126"/>
      <c r="J467" s="79"/>
      <c r="K467" s="45"/>
      <c r="L467" s="126"/>
      <c r="M467" s="91"/>
      <c r="N467" s="91"/>
      <c r="O467" s="91"/>
      <c r="P467" s="99"/>
      <c r="Q467" s="100"/>
      <c r="R467" s="79"/>
      <c r="S467" s="79"/>
      <c r="T467" s="79"/>
      <c r="U467" s="79"/>
      <c r="V467" s="79"/>
      <c r="W467" s="99"/>
      <c r="X467" s="99"/>
      <c r="Y467" s="99"/>
      <c r="Z467" s="98"/>
      <c r="AA467" s="98"/>
      <c r="AB467" s="86"/>
      <c r="AC467" s="96"/>
      <c r="AD467" s="86"/>
      <c r="AE467" s="96"/>
      <c r="AF467" s="96"/>
      <c r="AG467" s="87"/>
      <c r="AH467" s="87"/>
      <c r="AI467" s="97"/>
      <c r="AJ467" s="45"/>
      <c r="AK467" s="45"/>
      <c r="AL467" s="45"/>
      <c r="AM467" s="45"/>
      <c r="AN467" s="45"/>
      <c r="AO467" s="79"/>
      <c r="AP467" s="156"/>
      <c r="AQ467" s="156"/>
      <c r="AR467" s="90"/>
      <c r="AS467" s="45"/>
      <c r="AT467" s="98"/>
      <c r="AU467" s="98"/>
      <c r="AV467" s="91"/>
      <c r="AW467" s="91"/>
      <c r="AX467" s="155"/>
      <c r="AY467" s="155"/>
      <c r="AZ467" s="152"/>
      <c r="BA467" s="152"/>
      <c r="BB467" s="152"/>
      <c r="BC467" s="152"/>
      <c r="BD467" s="152"/>
      <c r="BE467" s="152"/>
      <c r="BF467" s="152"/>
      <c r="BG467" s="152"/>
      <c r="BH467" s="152"/>
      <c r="BI467" s="152"/>
      <c r="BJ467" s="152"/>
      <c r="BK467" s="152"/>
      <c r="BL467" s="152"/>
      <c r="BM467" s="152"/>
      <c r="BN467" s="152"/>
      <c r="BO467" s="152"/>
      <c r="BP467" s="152"/>
      <c r="BQ467" s="152"/>
      <c r="BR467" s="152"/>
      <c r="BS467" s="152"/>
      <c r="BT467" s="152"/>
      <c r="BU467" s="152"/>
      <c r="BV467" s="152"/>
      <c r="BW467" s="152"/>
      <c r="BX467" s="152"/>
      <c r="BY467" s="152"/>
      <c r="BZ467" s="152"/>
      <c r="CA467" s="152"/>
      <c r="CB467" s="152"/>
      <c r="CC467" s="152"/>
      <c r="CD467" s="152"/>
      <c r="CE467" s="152"/>
      <c r="CF467" s="152"/>
    </row>
    <row r="468" spans="1:84" ht="25.5" customHeight="1" x14ac:dyDescent="0.25">
      <c r="A468" s="45"/>
      <c r="B468" s="45"/>
      <c r="C468" s="45"/>
      <c r="D468" s="45"/>
      <c r="E468" s="47"/>
      <c r="F468" s="154"/>
      <c r="G468" s="45"/>
      <c r="H468" s="126"/>
      <c r="I468" s="126"/>
      <c r="J468" s="79"/>
      <c r="K468" s="45"/>
      <c r="L468" s="126"/>
      <c r="M468" s="91"/>
      <c r="N468" s="91"/>
      <c r="O468" s="91"/>
      <c r="P468" s="99"/>
      <c r="Q468" s="100"/>
      <c r="R468" s="79"/>
      <c r="S468" s="79"/>
      <c r="T468" s="79"/>
      <c r="U468" s="79"/>
      <c r="V468" s="79"/>
      <c r="W468" s="99"/>
      <c r="X468" s="99"/>
      <c r="Y468" s="99"/>
      <c r="Z468" s="98"/>
      <c r="AA468" s="98"/>
      <c r="AB468" s="86"/>
      <c r="AC468" s="96"/>
      <c r="AD468" s="86"/>
      <c r="AE468" s="96"/>
      <c r="AF468" s="96"/>
      <c r="AG468" s="87"/>
      <c r="AH468" s="87"/>
      <c r="AI468" s="97"/>
      <c r="AJ468" s="45"/>
      <c r="AK468" s="45"/>
      <c r="AL468" s="45"/>
      <c r="AM468" s="45"/>
      <c r="AN468" s="45"/>
      <c r="AO468" s="79"/>
      <c r="AP468" s="156"/>
      <c r="AQ468" s="156"/>
      <c r="AR468" s="90"/>
      <c r="AS468" s="45"/>
      <c r="AT468" s="98"/>
      <c r="AU468" s="98"/>
      <c r="AV468" s="91"/>
      <c r="AW468" s="91"/>
      <c r="AX468" s="155"/>
      <c r="AY468" s="155"/>
      <c r="AZ468" s="152"/>
      <c r="BA468" s="152"/>
      <c r="BB468" s="152"/>
      <c r="BC468" s="152"/>
      <c r="BD468" s="152"/>
      <c r="BE468" s="152"/>
      <c r="BF468" s="152"/>
      <c r="BG468" s="152"/>
      <c r="BH468" s="152"/>
      <c r="BI468" s="152"/>
      <c r="BJ468" s="152"/>
      <c r="BK468" s="152"/>
      <c r="BL468" s="152"/>
      <c r="BM468" s="152"/>
      <c r="BN468" s="152"/>
      <c r="BO468" s="152"/>
      <c r="BP468" s="152"/>
      <c r="BQ468" s="152"/>
      <c r="BR468" s="152"/>
      <c r="BS468" s="152"/>
      <c r="BT468" s="152"/>
      <c r="BU468" s="152"/>
      <c r="BV468" s="152"/>
      <c r="BW468" s="152"/>
      <c r="BX468" s="152"/>
      <c r="BY468" s="152"/>
      <c r="BZ468" s="152"/>
      <c r="CA468" s="152"/>
      <c r="CB468" s="152"/>
      <c r="CC468" s="152"/>
      <c r="CD468" s="152"/>
      <c r="CE468" s="152"/>
      <c r="CF468" s="152"/>
    </row>
    <row r="469" spans="1:84" ht="25.5" customHeight="1" x14ac:dyDescent="0.25">
      <c r="A469" s="45"/>
      <c r="B469" s="45"/>
      <c r="C469" s="45"/>
      <c r="D469" s="45"/>
      <c r="E469" s="47"/>
      <c r="F469" s="154"/>
      <c r="G469" s="45"/>
      <c r="H469" s="126"/>
      <c r="I469" s="126"/>
      <c r="J469" s="79"/>
      <c r="K469" s="45"/>
      <c r="L469" s="126"/>
      <c r="M469" s="91"/>
      <c r="N469" s="91"/>
      <c r="O469" s="91"/>
      <c r="P469" s="99"/>
      <c r="Q469" s="100"/>
      <c r="R469" s="79"/>
      <c r="S469" s="79"/>
      <c r="T469" s="79"/>
      <c r="U469" s="79"/>
      <c r="V469" s="79"/>
      <c r="W469" s="99"/>
      <c r="X469" s="99"/>
      <c r="Y469" s="99"/>
      <c r="Z469" s="98"/>
      <c r="AA469" s="98"/>
      <c r="AB469" s="86"/>
      <c r="AC469" s="96"/>
      <c r="AD469" s="86"/>
      <c r="AE469" s="96"/>
      <c r="AF469" s="96"/>
      <c r="AG469" s="87"/>
      <c r="AH469" s="87"/>
      <c r="AI469" s="97"/>
      <c r="AJ469" s="45"/>
      <c r="AK469" s="45"/>
      <c r="AL469" s="45"/>
      <c r="AM469" s="45"/>
      <c r="AN469" s="45"/>
      <c r="AO469" s="79"/>
      <c r="AP469" s="156"/>
      <c r="AQ469" s="156"/>
      <c r="AR469" s="90"/>
      <c r="AS469" s="45"/>
      <c r="AT469" s="98"/>
      <c r="AU469" s="98"/>
      <c r="AV469" s="91"/>
      <c r="AW469" s="91"/>
      <c r="AX469" s="155"/>
      <c r="AY469" s="155"/>
      <c r="AZ469" s="152"/>
      <c r="BA469" s="152"/>
      <c r="BB469" s="152"/>
      <c r="BC469" s="152"/>
      <c r="BD469" s="152"/>
      <c r="BE469" s="152"/>
      <c r="BF469" s="152"/>
      <c r="BG469" s="152"/>
      <c r="BH469" s="152"/>
      <c r="BI469" s="152"/>
      <c r="BJ469" s="152"/>
      <c r="BK469" s="152"/>
      <c r="BL469" s="152"/>
      <c r="BM469" s="152"/>
      <c r="BN469" s="152"/>
      <c r="BO469" s="152"/>
      <c r="BP469" s="152"/>
      <c r="BQ469" s="152"/>
      <c r="BR469" s="152"/>
      <c r="BS469" s="152"/>
      <c r="BT469" s="152"/>
      <c r="BU469" s="152"/>
      <c r="BV469" s="152"/>
      <c r="BW469" s="152"/>
      <c r="BX469" s="152"/>
      <c r="BY469" s="152"/>
      <c r="BZ469" s="152"/>
      <c r="CA469" s="152"/>
      <c r="CB469" s="152"/>
      <c r="CC469" s="152"/>
      <c r="CD469" s="152"/>
      <c r="CE469" s="152"/>
      <c r="CF469" s="152"/>
    </row>
    <row r="470" spans="1:84" ht="25.5" customHeight="1" x14ac:dyDescent="0.25">
      <c r="A470" s="45"/>
      <c r="B470" s="45"/>
      <c r="C470" s="45"/>
      <c r="D470" s="45"/>
      <c r="E470" s="47"/>
      <c r="F470" s="154"/>
      <c r="G470" s="45"/>
      <c r="H470" s="126"/>
      <c r="I470" s="126"/>
      <c r="J470" s="79"/>
      <c r="K470" s="45"/>
      <c r="L470" s="126"/>
      <c r="M470" s="91"/>
      <c r="N470" s="91"/>
      <c r="O470" s="91"/>
      <c r="P470" s="99"/>
      <c r="Q470" s="100"/>
      <c r="R470" s="79"/>
      <c r="S470" s="79"/>
      <c r="T470" s="79"/>
      <c r="U470" s="79"/>
      <c r="V470" s="79"/>
      <c r="W470" s="99"/>
      <c r="X470" s="99"/>
      <c r="Y470" s="99"/>
      <c r="Z470" s="98"/>
      <c r="AA470" s="98"/>
      <c r="AB470" s="86"/>
      <c r="AC470" s="96"/>
      <c r="AD470" s="86"/>
      <c r="AE470" s="96"/>
      <c r="AF470" s="96"/>
      <c r="AG470" s="87"/>
      <c r="AH470" s="87"/>
      <c r="AI470" s="97"/>
      <c r="AJ470" s="45"/>
      <c r="AK470" s="45"/>
      <c r="AL470" s="45"/>
      <c r="AM470" s="45"/>
      <c r="AN470" s="45"/>
      <c r="AO470" s="79"/>
      <c r="AP470" s="156"/>
      <c r="AQ470" s="156"/>
      <c r="AR470" s="90"/>
      <c r="AS470" s="45"/>
      <c r="AT470" s="98"/>
      <c r="AU470" s="98"/>
      <c r="AV470" s="91"/>
      <c r="AW470" s="91"/>
      <c r="AX470" s="155"/>
      <c r="AY470" s="155"/>
      <c r="AZ470" s="152"/>
      <c r="BA470" s="152"/>
      <c r="BB470" s="152"/>
      <c r="BC470" s="152"/>
      <c r="BD470" s="152"/>
      <c r="BE470" s="152"/>
      <c r="BF470" s="152"/>
      <c r="BG470" s="152"/>
      <c r="BH470" s="152"/>
      <c r="BI470" s="152"/>
      <c r="BJ470" s="152"/>
      <c r="BK470" s="152"/>
      <c r="BL470" s="152"/>
      <c r="BM470" s="152"/>
      <c r="BN470" s="152"/>
      <c r="BO470" s="152"/>
      <c r="BP470" s="152"/>
      <c r="BQ470" s="152"/>
      <c r="BR470" s="152"/>
      <c r="BS470" s="152"/>
      <c r="BT470" s="152"/>
      <c r="BU470" s="152"/>
      <c r="BV470" s="152"/>
      <c r="BW470" s="152"/>
      <c r="BX470" s="152"/>
      <c r="BY470" s="152"/>
      <c r="BZ470" s="152"/>
      <c r="CA470" s="152"/>
      <c r="CB470" s="152"/>
      <c r="CC470" s="152"/>
      <c r="CD470" s="152"/>
      <c r="CE470" s="152"/>
      <c r="CF470" s="152"/>
    </row>
    <row r="471" spans="1:84" ht="25.5" customHeight="1" x14ac:dyDescent="0.25">
      <c r="A471" s="45"/>
      <c r="B471" s="45"/>
      <c r="C471" s="45"/>
      <c r="D471" s="45"/>
      <c r="E471" s="47"/>
      <c r="F471" s="154"/>
      <c r="G471" s="45"/>
      <c r="H471" s="126"/>
      <c r="I471" s="126"/>
      <c r="J471" s="79"/>
      <c r="K471" s="45"/>
      <c r="L471" s="126"/>
      <c r="M471" s="91"/>
      <c r="N471" s="91"/>
      <c r="O471" s="91"/>
      <c r="P471" s="99"/>
      <c r="Q471" s="100"/>
      <c r="R471" s="79"/>
      <c r="S471" s="79"/>
      <c r="T471" s="79"/>
      <c r="U471" s="79"/>
      <c r="V471" s="79"/>
      <c r="W471" s="99"/>
      <c r="X471" s="99"/>
      <c r="Y471" s="99"/>
      <c r="Z471" s="98"/>
      <c r="AA471" s="98"/>
      <c r="AB471" s="86"/>
      <c r="AC471" s="96"/>
      <c r="AD471" s="86"/>
      <c r="AE471" s="96"/>
      <c r="AF471" s="96"/>
      <c r="AG471" s="87"/>
      <c r="AH471" s="87"/>
      <c r="AI471" s="97"/>
      <c r="AJ471" s="45"/>
      <c r="AK471" s="45"/>
      <c r="AL471" s="45"/>
      <c r="AM471" s="45"/>
      <c r="AN471" s="45"/>
      <c r="AO471" s="79"/>
      <c r="AP471" s="156"/>
      <c r="AQ471" s="156"/>
      <c r="AR471" s="90"/>
      <c r="AS471" s="45"/>
      <c r="AT471" s="98"/>
      <c r="AU471" s="98"/>
      <c r="AV471" s="91"/>
      <c r="AW471" s="91"/>
      <c r="AX471" s="155"/>
      <c r="AY471" s="155"/>
      <c r="AZ471" s="152"/>
      <c r="BA471" s="152"/>
      <c r="BB471" s="152"/>
      <c r="BC471" s="152"/>
      <c r="BD471" s="152"/>
      <c r="BE471" s="152"/>
      <c r="BF471" s="152"/>
      <c r="BG471" s="152"/>
      <c r="BH471" s="152"/>
      <c r="BI471" s="152"/>
      <c r="BJ471" s="152"/>
      <c r="BK471" s="152"/>
      <c r="BL471" s="152"/>
      <c r="BM471" s="152"/>
      <c r="BN471" s="152"/>
      <c r="BO471" s="152"/>
      <c r="BP471" s="152"/>
      <c r="BQ471" s="152"/>
      <c r="BR471" s="152"/>
      <c r="BS471" s="152"/>
      <c r="BT471" s="152"/>
      <c r="BU471" s="152"/>
      <c r="BV471" s="152"/>
      <c r="BW471" s="152"/>
      <c r="BX471" s="152"/>
      <c r="BY471" s="152"/>
      <c r="BZ471" s="152"/>
      <c r="CA471" s="152"/>
      <c r="CB471" s="152"/>
      <c r="CC471" s="152"/>
      <c r="CD471" s="152"/>
      <c r="CE471" s="152"/>
      <c r="CF471" s="152"/>
    </row>
    <row r="472" spans="1:84" ht="25.5" customHeight="1" x14ac:dyDescent="0.25">
      <c r="A472" s="45"/>
      <c r="B472" s="45"/>
      <c r="C472" s="45"/>
      <c r="D472" s="45"/>
      <c r="E472" s="47"/>
      <c r="F472" s="154"/>
      <c r="G472" s="45"/>
      <c r="H472" s="126"/>
      <c r="I472" s="126"/>
      <c r="J472" s="79"/>
      <c r="K472" s="45"/>
      <c r="L472" s="126"/>
      <c r="M472" s="91"/>
      <c r="N472" s="91"/>
      <c r="O472" s="91"/>
      <c r="P472" s="99"/>
      <c r="Q472" s="100"/>
      <c r="R472" s="79"/>
      <c r="S472" s="79"/>
      <c r="T472" s="79"/>
      <c r="U472" s="79"/>
      <c r="V472" s="79"/>
      <c r="W472" s="99"/>
      <c r="X472" s="99"/>
      <c r="Y472" s="99"/>
      <c r="Z472" s="98"/>
      <c r="AA472" s="98"/>
      <c r="AB472" s="86"/>
      <c r="AC472" s="96"/>
      <c r="AD472" s="86"/>
      <c r="AE472" s="96"/>
      <c r="AF472" s="96"/>
      <c r="AG472" s="87"/>
      <c r="AH472" s="87"/>
      <c r="AI472" s="97"/>
      <c r="AJ472" s="45"/>
      <c r="AK472" s="45"/>
      <c r="AL472" s="45"/>
      <c r="AM472" s="45"/>
      <c r="AN472" s="45"/>
      <c r="AO472" s="79"/>
      <c r="AP472" s="156"/>
      <c r="AQ472" s="156"/>
      <c r="AR472" s="90"/>
      <c r="AS472" s="45"/>
      <c r="AT472" s="98"/>
      <c r="AU472" s="98"/>
      <c r="AV472" s="91"/>
      <c r="AW472" s="91"/>
      <c r="AX472" s="155"/>
      <c r="AY472" s="155"/>
      <c r="AZ472" s="152"/>
      <c r="BA472" s="152"/>
      <c r="BB472" s="152"/>
      <c r="BC472" s="152"/>
      <c r="BD472" s="152"/>
      <c r="BE472" s="152"/>
      <c r="BF472" s="152"/>
      <c r="BG472" s="152"/>
      <c r="BH472" s="152"/>
      <c r="BI472" s="152"/>
      <c r="BJ472" s="152"/>
      <c r="BK472" s="152"/>
      <c r="BL472" s="152"/>
      <c r="BM472" s="152"/>
      <c r="BN472" s="152"/>
      <c r="BO472" s="152"/>
      <c r="BP472" s="152"/>
      <c r="BQ472" s="152"/>
      <c r="BR472" s="152"/>
      <c r="BS472" s="152"/>
      <c r="BT472" s="152"/>
      <c r="BU472" s="152"/>
      <c r="BV472" s="152"/>
      <c r="BW472" s="152"/>
      <c r="BX472" s="152"/>
      <c r="BY472" s="152"/>
      <c r="BZ472" s="152"/>
      <c r="CA472" s="152"/>
      <c r="CB472" s="152"/>
      <c r="CC472" s="152"/>
      <c r="CD472" s="152"/>
      <c r="CE472" s="152"/>
      <c r="CF472" s="152"/>
    </row>
    <row r="473" spans="1:84" ht="25.5" customHeight="1" x14ac:dyDescent="0.25">
      <c r="A473" s="45"/>
      <c r="B473" s="45"/>
      <c r="C473" s="45"/>
      <c r="D473" s="45"/>
      <c r="E473" s="47"/>
      <c r="F473" s="154"/>
      <c r="G473" s="45"/>
      <c r="H473" s="126"/>
      <c r="I473" s="126"/>
      <c r="J473" s="79"/>
      <c r="K473" s="45"/>
      <c r="L473" s="126"/>
      <c r="M473" s="91"/>
      <c r="N473" s="91"/>
      <c r="O473" s="91"/>
      <c r="P473" s="99"/>
      <c r="Q473" s="100"/>
      <c r="R473" s="79"/>
      <c r="S473" s="79"/>
      <c r="T473" s="79"/>
      <c r="U473" s="79"/>
      <c r="V473" s="79"/>
      <c r="W473" s="99"/>
      <c r="X473" s="99"/>
      <c r="Y473" s="99"/>
      <c r="Z473" s="98"/>
      <c r="AA473" s="98"/>
      <c r="AB473" s="86"/>
      <c r="AC473" s="96"/>
      <c r="AD473" s="86"/>
      <c r="AE473" s="96"/>
      <c r="AF473" s="96"/>
      <c r="AG473" s="87"/>
      <c r="AH473" s="87"/>
      <c r="AI473" s="97"/>
      <c r="AJ473" s="45"/>
      <c r="AK473" s="45"/>
      <c r="AL473" s="45"/>
      <c r="AM473" s="45"/>
      <c r="AN473" s="45"/>
      <c r="AO473" s="79"/>
      <c r="AP473" s="156"/>
      <c r="AQ473" s="156"/>
      <c r="AR473" s="90"/>
      <c r="AS473" s="45"/>
      <c r="AT473" s="98"/>
      <c r="AU473" s="98"/>
      <c r="AV473" s="91"/>
      <c r="AW473" s="91"/>
      <c r="AX473" s="155"/>
      <c r="AY473" s="155"/>
      <c r="AZ473" s="152"/>
      <c r="BA473" s="152"/>
      <c r="BB473" s="152"/>
      <c r="BC473" s="152"/>
      <c r="BD473" s="152"/>
      <c r="BE473" s="152"/>
      <c r="BF473" s="152"/>
      <c r="BG473" s="152"/>
      <c r="BH473" s="152"/>
      <c r="BI473" s="152"/>
      <c r="BJ473" s="152"/>
      <c r="BK473" s="152"/>
      <c r="BL473" s="152"/>
      <c r="BM473" s="152"/>
      <c r="BN473" s="152"/>
      <c r="BO473" s="152"/>
      <c r="BP473" s="152"/>
      <c r="BQ473" s="152"/>
      <c r="BR473" s="152"/>
      <c r="BS473" s="152"/>
      <c r="BT473" s="152"/>
      <c r="BU473" s="152"/>
      <c r="BV473" s="152"/>
      <c r="BW473" s="152"/>
      <c r="BX473" s="152"/>
      <c r="BY473" s="152"/>
      <c r="BZ473" s="152"/>
      <c r="CA473" s="152"/>
      <c r="CB473" s="152"/>
      <c r="CC473" s="152"/>
      <c r="CD473" s="152"/>
      <c r="CE473" s="152"/>
      <c r="CF473" s="152"/>
    </row>
    <row r="474" spans="1:84" ht="25.5" customHeight="1" x14ac:dyDescent="0.25">
      <c r="A474" s="45"/>
      <c r="B474" s="45"/>
      <c r="C474" s="45"/>
      <c r="D474" s="45"/>
      <c r="E474" s="47"/>
      <c r="F474" s="154"/>
      <c r="G474" s="45"/>
      <c r="H474" s="126"/>
      <c r="I474" s="126"/>
      <c r="J474" s="79"/>
      <c r="K474" s="45"/>
      <c r="L474" s="126"/>
      <c r="M474" s="91"/>
      <c r="N474" s="91"/>
      <c r="O474" s="91"/>
      <c r="P474" s="99"/>
      <c r="Q474" s="100"/>
      <c r="R474" s="79"/>
      <c r="S474" s="79"/>
      <c r="T474" s="79"/>
      <c r="U474" s="79"/>
      <c r="V474" s="79"/>
      <c r="W474" s="99"/>
      <c r="X474" s="99"/>
      <c r="Y474" s="99"/>
      <c r="Z474" s="98"/>
      <c r="AA474" s="98"/>
      <c r="AB474" s="86"/>
      <c r="AC474" s="96"/>
      <c r="AD474" s="86"/>
      <c r="AE474" s="96"/>
      <c r="AF474" s="96"/>
      <c r="AG474" s="87"/>
      <c r="AH474" s="87"/>
      <c r="AI474" s="97"/>
      <c r="AJ474" s="45"/>
      <c r="AK474" s="45"/>
      <c r="AL474" s="45"/>
      <c r="AM474" s="45"/>
      <c r="AN474" s="45"/>
      <c r="AO474" s="79"/>
      <c r="AP474" s="156"/>
      <c r="AQ474" s="156"/>
      <c r="AR474" s="90"/>
      <c r="AS474" s="45"/>
      <c r="AT474" s="98"/>
      <c r="AU474" s="98"/>
      <c r="AV474" s="91"/>
      <c r="AW474" s="91"/>
      <c r="AX474" s="155"/>
      <c r="AY474" s="155"/>
      <c r="AZ474" s="152"/>
      <c r="BA474" s="152"/>
      <c r="BB474" s="152"/>
      <c r="BC474" s="152"/>
      <c r="BD474" s="152"/>
      <c r="BE474" s="152"/>
      <c r="BF474" s="152"/>
      <c r="BG474" s="152"/>
      <c r="BH474" s="152"/>
      <c r="BI474" s="152"/>
      <c r="BJ474" s="152"/>
      <c r="BK474" s="152"/>
      <c r="BL474" s="152"/>
      <c r="BM474" s="152"/>
      <c r="BN474" s="152"/>
      <c r="BO474" s="152"/>
      <c r="BP474" s="152"/>
      <c r="BQ474" s="152"/>
      <c r="BR474" s="152"/>
      <c r="BS474" s="152"/>
      <c r="BT474" s="152"/>
      <c r="BU474" s="152"/>
      <c r="BV474" s="152"/>
      <c r="BW474" s="152"/>
      <c r="BX474" s="152"/>
      <c r="BY474" s="152"/>
      <c r="BZ474" s="152"/>
      <c r="CA474" s="152"/>
      <c r="CB474" s="152"/>
      <c r="CC474" s="152"/>
      <c r="CD474" s="152"/>
      <c r="CE474" s="152"/>
      <c r="CF474" s="152"/>
    </row>
    <row r="475" spans="1:84" ht="25.5" customHeight="1" x14ac:dyDescent="0.25">
      <c r="A475" s="45"/>
      <c r="B475" s="45"/>
      <c r="C475" s="45"/>
      <c r="D475" s="45"/>
      <c r="E475" s="47"/>
      <c r="F475" s="154"/>
      <c r="G475" s="45"/>
      <c r="H475" s="126"/>
      <c r="I475" s="126"/>
      <c r="J475" s="79"/>
      <c r="K475" s="45"/>
      <c r="L475" s="126"/>
      <c r="M475" s="91"/>
      <c r="N475" s="91"/>
      <c r="O475" s="91"/>
      <c r="P475" s="99"/>
      <c r="Q475" s="100"/>
      <c r="R475" s="79"/>
      <c r="S475" s="79"/>
      <c r="T475" s="79"/>
      <c r="U475" s="79"/>
      <c r="V475" s="79"/>
      <c r="W475" s="99"/>
      <c r="X475" s="99"/>
      <c r="Y475" s="99"/>
      <c r="Z475" s="98"/>
      <c r="AA475" s="98"/>
      <c r="AB475" s="86"/>
      <c r="AC475" s="96"/>
      <c r="AD475" s="86"/>
      <c r="AE475" s="96"/>
      <c r="AF475" s="96"/>
      <c r="AG475" s="87"/>
      <c r="AH475" s="87"/>
      <c r="AI475" s="97"/>
      <c r="AJ475" s="45"/>
      <c r="AK475" s="45"/>
      <c r="AL475" s="45"/>
      <c r="AM475" s="45"/>
      <c r="AN475" s="45"/>
      <c r="AO475" s="79"/>
      <c r="AP475" s="156"/>
      <c r="AQ475" s="156"/>
      <c r="AR475" s="90"/>
      <c r="AS475" s="45"/>
      <c r="AT475" s="98"/>
      <c r="AU475" s="98"/>
      <c r="AV475" s="91"/>
      <c r="AW475" s="91"/>
      <c r="AX475" s="155"/>
      <c r="AY475" s="155"/>
      <c r="AZ475" s="152"/>
      <c r="BA475" s="152"/>
      <c r="BB475" s="152"/>
      <c r="BC475" s="152"/>
      <c r="BD475" s="152"/>
      <c r="BE475" s="152"/>
      <c r="BF475" s="152"/>
      <c r="BG475" s="152"/>
      <c r="BH475" s="152"/>
      <c r="BI475" s="152"/>
      <c r="BJ475" s="152"/>
      <c r="BK475" s="152"/>
      <c r="BL475" s="152"/>
      <c r="BM475" s="152"/>
      <c r="BN475" s="152"/>
      <c r="BO475" s="152"/>
      <c r="BP475" s="152"/>
      <c r="BQ475" s="152"/>
      <c r="BR475" s="152"/>
      <c r="BS475" s="152"/>
      <c r="BT475" s="152"/>
      <c r="BU475" s="152"/>
      <c r="BV475" s="152"/>
      <c r="BW475" s="152"/>
      <c r="BX475" s="152"/>
      <c r="BY475" s="152"/>
      <c r="BZ475" s="152"/>
      <c r="CA475" s="152"/>
      <c r="CB475" s="152"/>
      <c r="CC475" s="152"/>
      <c r="CD475" s="152"/>
      <c r="CE475" s="152"/>
      <c r="CF475" s="152"/>
    </row>
    <row r="476" spans="1:84" ht="25.5" customHeight="1" x14ac:dyDescent="0.25">
      <c r="A476" s="45"/>
      <c r="B476" s="45"/>
      <c r="C476" s="45"/>
      <c r="D476" s="45"/>
      <c r="E476" s="47"/>
      <c r="F476" s="154"/>
      <c r="G476" s="45"/>
      <c r="H476" s="126"/>
      <c r="I476" s="126"/>
      <c r="J476" s="79"/>
      <c r="K476" s="45"/>
      <c r="L476" s="126"/>
      <c r="M476" s="91"/>
      <c r="N476" s="91"/>
      <c r="O476" s="91"/>
      <c r="P476" s="99"/>
      <c r="Q476" s="100"/>
      <c r="R476" s="79"/>
      <c r="S476" s="79"/>
      <c r="T476" s="79"/>
      <c r="U476" s="79"/>
      <c r="V476" s="79"/>
      <c r="W476" s="99"/>
      <c r="X476" s="99"/>
      <c r="Y476" s="99"/>
      <c r="Z476" s="98"/>
      <c r="AA476" s="98"/>
      <c r="AB476" s="86"/>
      <c r="AC476" s="96"/>
      <c r="AD476" s="86"/>
      <c r="AE476" s="96"/>
      <c r="AF476" s="96"/>
      <c r="AG476" s="87"/>
      <c r="AH476" s="87"/>
      <c r="AI476" s="97"/>
      <c r="AJ476" s="45"/>
      <c r="AK476" s="45"/>
      <c r="AL476" s="45"/>
      <c r="AM476" s="45"/>
      <c r="AN476" s="45"/>
      <c r="AO476" s="79"/>
      <c r="AP476" s="156"/>
      <c r="AQ476" s="156"/>
      <c r="AR476" s="90"/>
      <c r="AS476" s="45"/>
      <c r="AT476" s="98"/>
      <c r="AU476" s="98"/>
      <c r="AV476" s="91"/>
      <c r="AW476" s="91"/>
      <c r="AX476" s="155"/>
      <c r="AY476" s="155"/>
      <c r="AZ476" s="152"/>
      <c r="BA476" s="152"/>
      <c r="BB476" s="152"/>
      <c r="BC476" s="152"/>
      <c r="BD476" s="152"/>
      <c r="BE476" s="152"/>
      <c r="BF476" s="152"/>
      <c r="BG476" s="152"/>
      <c r="BH476" s="152"/>
      <c r="BI476" s="152"/>
      <c r="BJ476" s="152"/>
      <c r="BK476" s="152"/>
      <c r="BL476" s="152"/>
      <c r="BM476" s="152"/>
      <c r="BN476" s="152"/>
      <c r="BO476" s="152"/>
      <c r="BP476" s="152"/>
      <c r="BQ476" s="152"/>
      <c r="BR476" s="152"/>
      <c r="BS476" s="152"/>
      <c r="BT476" s="152"/>
      <c r="BU476" s="152"/>
      <c r="BV476" s="152"/>
      <c r="BW476" s="152"/>
      <c r="BX476" s="152"/>
      <c r="BY476" s="152"/>
      <c r="BZ476" s="152"/>
      <c r="CA476" s="152"/>
      <c r="CB476" s="152"/>
      <c r="CC476" s="152"/>
      <c r="CD476" s="152"/>
      <c r="CE476" s="152"/>
      <c r="CF476" s="152"/>
    </row>
    <row r="477" spans="1:84" ht="25.5" customHeight="1" x14ac:dyDescent="0.25">
      <c r="A477" s="45"/>
      <c r="B477" s="45"/>
      <c r="C477" s="45"/>
      <c r="D477" s="45"/>
      <c r="E477" s="47"/>
      <c r="F477" s="154"/>
      <c r="G477" s="45"/>
      <c r="H477" s="126"/>
      <c r="I477" s="126"/>
      <c r="J477" s="79"/>
      <c r="K477" s="45"/>
      <c r="L477" s="126"/>
      <c r="M477" s="91"/>
      <c r="N477" s="91"/>
      <c r="O477" s="91"/>
      <c r="P477" s="99"/>
      <c r="Q477" s="100"/>
      <c r="R477" s="79"/>
      <c r="S477" s="79"/>
      <c r="T477" s="79"/>
      <c r="U477" s="79"/>
      <c r="V477" s="79"/>
      <c r="W477" s="99"/>
      <c r="X477" s="99"/>
      <c r="Y477" s="99"/>
      <c r="Z477" s="98"/>
      <c r="AA477" s="98"/>
      <c r="AB477" s="86"/>
      <c r="AC477" s="96"/>
      <c r="AD477" s="86"/>
      <c r="AE477" s="96"/>
      <c r="AF477" s="96"/>
      <c r="AG477" s="87"/>
      <c r="AH477" s="87"/>
      <c r="AI477" s="97"/>
      <c r="AJ477" s="45"/>
      <c r="AK477" s="45"/>
      <c r="AL477" s="45"/>
      <c r="AM477" s="45"/>
      <c r="AN477" s="45"/>
      <c r="AO477" s="79"/>
      <c r="AP477" s="156"/>
      <c r="AQ477" s="156"/>
      <c r="AR477" s="90"/>
      <c r="AS477" s="45"/>
      <c r="AT477" s="98"/>
      <c r="AU477" s="98"/>
      <c r="AV477" s="91"/>
      <c r="AW477" s="91"/>
      <c r="AX477" s="155"/>
      <c r="AY477" s="155"/>
      <c r="AZ477" s="152"/>
      <c r="BA477" s="152"/>
      <c r="BB477" s="152"/>
      <c r="BC477" s="152"/>
      <c r="BD477" s="152"/>
      <c r="BE477" s="152"/>
      <c r="BF477" s="152"/>
      <c r="BG477" s="152"/>
      <c r="BH477" s="152"/>
      <c r="BI477" s="152"/>
      <c r="BJ477" s="152"/>
      <c r="BK477" s="152"/>
      <c r="BL477" s="152"/>
      <c r="BM477" s="152"/>
      <c r="BN477" s="152"/>
      <c r="BO477" s="152"/>
      <c r="BP477" s="152"/>
      <c r="BQ477" s="152"/>
      <c r="BR477" s="152"/>
      <c r="BS477" s="152"/>
      <c r="BT477" s="152"/>
      <c r="BU477" s="152"/>
      <c r="BV477" s="152"/>
      <c r="BW477" s="152"/>
      <c r="BX477" s="152"/>
      <c r="BY477" s="152"/>
      <c r="BZ477" s="152"/>
      <c r="CA477" s="152"/>
      <c r="CB477" s="152"/>
      <c r="CC477" s="152"/>
      <c r="CD477" s="152"/>
      <c r="CE477" s="152"/>
      <c r="CF477" s="152"/>
    </row>
    <row r="478" spans="1:84" ht="25.5" customHeight="1" x14ac:dyDescent="0.25">
      <c r="A478" s="45"/>
      <c r="B478" s="45"/>
      <c r="C478" s="45"/>
      <c r="D478" s="45"/>
      <c r="E478" s="47"/>
      <c r="F478" s="154"/>
      <c r="G478" s="45"/>
      <c r="H478" s="126"/>
      <c r="I478" s="126"/>
      <c r="J478" s="79"/>
      <c r="K478" s="45"/>
      <c r="L478" s="126"/>
      <c r="M478" s="91"/>
      <c r="N478" s="91"/>
      <c r="O478" s="91"/>
      <c r="P478" s="99"/>
      <c r="Q478" s="100"/>
      <c r="R478" s="79"/>
      <c r="S478" s="79"/>
      <c r="T478" s="79"/>
      <c r="U478" s="79"/>
      <c r="V478" s="79"/>
      <c r="W478" s="99"/>
      <c r="X478" s="99"/>
      <c r="Y478" s="99"/>
      <c r="Z478" s="98"/>
      <c r="AA478" s="98"/>
      <c r="AB478" s="86"/>
      <c r="AC478" s="96"/>
      <c r="AD478" s="86"/>
      <c r="AE478" s="96"/>
      <c r="AF478" s="96"/>
      <c r="AG478" s="87"/>
      <c r="AH478" s="87"/>
      <c r="AI478" s="97"/>
      <c r="AJ478" s="45"/>
      <c r="AK478" s="45"/>
      <c r="AL478" s="45"/>
      <c r="AM478" s="45"/>
      <c r="AN478" s="45"/>
      <c r="AO478" s="79"/>
      <c r="AP478" s="156"/>
      <c r="AQ478" s="156"/>
      <c r="AR478" s="90"/>
      <c r="AS478" s="45"/>
      <c r="AT478" s="98"/>
      <c r="AU478" s="98"/>
      <c r="AV478" s="91"/>
      <c r="AW478" s="91"/>
      <c r="AX478" s="155"/>
      <c r="AY478" s="155"/>
      <c r="AZ478" s="152"/>
      <c r="BA478" s="152"/>
      <c r="BB478" s="152"/>
      <c r="BC478" s="152"/>
      <c r="BD478" s="152"/>
      <c r="BE478" s="152"/>
      <c r="BF478" s="152"/>
      <c r="BG478" s="152"/>
      <c r="BH478" s="152"/>
      <c r="BI478" s="152"/>
      <c r="BJ478" s="152"/>
      <c r="BK478" s="152"/>
      <c r="BL478" s="152"/>
      <c r="BM478" s="152"/>
      <c r="BN478" s="152"/>
      <c r="BO478" s="152"/>
      <c r="BP478" s="152"/>
      <c r="BQ478" s="152"/>
      <c r="BR478" s="152"/>
      <c r="BS478" s="152"/>
      <c r="BT478" s="152"/>
      <c r="BU478" s="152"/>
      <c r="BV478" s="152"/>
      <c r="BW478" s="152"/>
      <c r="BX478" s="152"/>
      <c r="BY478" s="152"/>
      <c r="BZ478" s="152"/>
      <c r="CA478" s="152"/>
      <c r="CB478" s="152"/>
      <c r="CC478" s="152"/>
      <c r="CD478" s="152"/>
      <c r="CE478" s="152"/>
      <c r="CF478" s="152"/>
    </row>
    <row r="479" spans="1:84" ht="25.5" customHeight="1" x14ac:dyDescent="0.25">
      <c r="A479" s="45"/>
      <c r="B479" s="45"/>
      <c r="C479" s="45"/>
      <c r="D479" s="45"/>
      <c r="E479" s="47"/>
      <c r="F479" s="154"/>
      <c r="G479" s="45"/>
      <c r="H479" s="126"/>
      <c r="I479" s="126"/>
      <c r="J479" s="79"/>
      <c r="K479" s="45"/>
      <c r="L479" s="126"/>
      <c r="M479" s="91"/>
      <c r="N479" s="91"/>
      <c r="O479" s="91"/>
      <c r="P479" s="99"/>
      <c r="Q479" s="100"/>
      <c r="R479" s="79"/>
      <c r="S479" s="79"/>
      <c r="T479" s="79"/>
      <c r="U479" s="79"/>
      <c r="V479" s="79"/>
      <c r="W479" s="99"/>
      <c r="X479" s="99"/>
      <c r="Y479" s="99"/>
      <c r="Z479" s="98"/>
      <c r="AA479" s="98"/>
      <c r="AB479" s="86"/>
      <c r="AC479" s="96"/>
      <c r="AD479" s="86"/>
      <c r="AE479" s="96"/>
      <c r="AF479" s="96"/>
      <c r="AG479" s="87"/>
      <c r="AH479" s="87"/>
      <c r="AI479" s="97"/>
      <c r="AJ479" s="45"/>
      <c r="AK479" s="45"/>
      <c r="AL479" s="45"/>
      <c r="AM479" s="45"/>
      <c r="AN479" s="45"/>
      <c r="AO479" s="79"/>
      <c r="AP479" s="156"/>
      <c r="AQ479" s="156"/>
      <c r="AR479" s="90"/>
      <c r="AS479" s="45"/>
      <c r="AT479" s="98"/>
      <c r="AU479" s="98"/>
      <c r="AV479" s="91"/>
      <c r="AW479" s="91"/>
      <c r="AX479" s="155"/>
      <c r="AY479" s="155"/>
      <c r="AZ479" s="152"/>
      <c r="BA479" s="152"/>
      <c r="BB479" s="152"/>
      <c r="BC479" s="152"/>
      <c r="BD479" s="152"/>
      <c r="BE479" s="152"/>
      <c r="BF479" s="152"/>
      <c r="BG479" s="152"/>
      <c r="BH479" s="152"/>
      <c r="BI479" s="152"/>
      <c r="BJ479" s="152"/>
      <c r="BK479" s="152"/>
      <c r="BL479" s="152"/>
      <c r="BM479" s="152"/>
      <c r="BN479" s="152"/>
      <c r="BO479" s="152"/>
      <c r="BP479" s="152"/>
      <c r="BQ479" s="152"/>
      <c r="BR479" s="152"/>
      <c r="BS479" s="152"/>
      <c r="BT479" s="152"/>
      <c r="BU479" s="152"/>
      <c r="BV479" s="152"/>
      <c r="BW479" s="152"/>
      <c r="BX479" s="152"/>
      <c r="BY479" s="152"/>
      <c r="BZ479" s="152"/>
      <c r="CA479" s="152"/>
      <c r="CB479" s="152"/>
      <c r="CC479" s="152"/>
      <c r="CD479" s="152"/>
      <c r="CE479" s="152"/>
      <c r="CF479" s="152"/>
    </row>
    <row r="480" spans="1:84" ht="25.5" customHeight="1" x14ac:dyDescent="0.25">
      <c r="A480" s="45"/>
      <c r="B480" s="45"/>
      <c r="C480" s="45"/>
      <c r="D480" s="45"/>
      <c r="E480" s="47"/>
      <c r="F480" s="154"/>
      <c r="G480" s="45"/>
      <c r="H480" s="126"/>
      <c r="I480" s="126"/>
      <c r="J480" s="79"/>
      <c r="K480" s="45"/>
      <c r="L480" s="126"/>
      <c r="M480" s="91"/>
      <c r="N480" s="91"/>
      <c r="O480" s="91"/>
      <c r="P480" s="99"/>
      <c r="Q480" s="100"/>
      <c r="R480" s="79"/>
      <c r="S480" s="79"/>
      <c r="T480" s="79"/>
      <c r="U480" s="79"/>
      <c r="V480" s="79"/>
      <c r="W480" s="99"/>
      <c r="X480" s="99"/>
      <c r="Y480" s="99"/>
      <c r="Z480" s="98"/>
      <c r="AA480" s="98"/>
      <c r="AB480" s="86"/>
      <c r="AC480" s="96"/>
      <c r="AD480" s="86"/>
      <c r="AE480" s="96"/>
      <c r="AF480" s="96"/>
      <c r="AG480" s="87"/>
      <c r="AH480" s="87"/>
      <c r="AI480" s="97"/>
      <c r="AJ480" s="45"/>
      <c r="AK480" s="45"/>
      <c r="AL480" s="45"/>
      <c r="AM480" s="45"/>
      <c r="AN480" s="45"/>
      <c r="AO480" s="79"/>
      <c r="AP480" s="156"/>
      <c r="AQ480" s="156"/>
      <c r="AR480" s="90"/>
      <c r="AS480" s="45"/>
      <c r="AT480" s="98"/>
      <c r="AU480" s="98"/>
      <c r="AV480" s="91"/>
      <c r="AW480" s="91"/>
      <c r="AX480" s="155"/>
      <c r="AY480" s="155"/>
      <c r="AZ480" s="152"/>
      <c r="BA480" s="152"/>
      <c r="BB480" s="152"/>
      <c r="BC480" s="152"/>
      <c r="BD480" s="152"/>
      <c r="BE480" s="152"/>
      <c r="BF480" s="152"/>
      <c r="BG480" s="152"/>
      <c r="BH480" s="152"/>
      <c r="BI480" s="152"/>
      <c r="BJ480" s="152"/>
      <c r="BK480" s="152"/>
      <c r="BL480" s="152"/>
      <c r="BM480" s="152"/>
      <c r="BN480" s="152"/>
      <c r="BO480" s="152"/>
      <c r="BP480" s="152"/>
      <c r="BQ480" s="152"/>
      <c r="BR480" s="152"/>
      <c r="BS480" s="152"/>
      <c r="BT480" s="152"/>
      <c r="BU480" s="152"/>
      <c r="BV480" s="152"/>
      <c r="BW480" s="152"/>
      <c r="BX480" s="152"/>
      <c r="BY480" s="152"/>
      <c r="BZ480" s="152"/>
      <c r="CA480" s="152"/>
      <c r="CB480" s="152"/>
      <c r="CC480" s="152"/>
      <c r="CD480" s="152"/>
      <c r="CE480" s="152"/>
      <c r="CF480" s="152"/>
    </row>
    <row r="481" spans="1:84" ht="25.5" customHeight="1" x14ac:dyDescent="0.25">
      <c r="A481" s="45"/>
      <c r="B481" s="45"/>
      <c r="C481" s="45"/>
      <c r="D481" s="45"/>
      <c r="E481" s="47"/>
      <c r="F481" s="154"/>
      <c r="G481" s="45"/>
      <c r="H481" s="126"/>
      <c r="I481" s="126"/>
      <c r="J481" s="79"/>
      <c r="K481" s="45"/>
      <c r="L481" s="126"/>
      <c r="M481" s="91"/>
      <c r="N481" s="91"/>
      <c r="O481" s="91"/>
      <c r="P481" s="99"/>
      <c r="Q481" s="100"/>
      <c r="R481" s="79"/>
      <c r="S481" s="79"/>
      <c r="T481" s="79"/>
      <c r="U481" s="79"/>
      <c r="V481" s="79"/>
      <c r="W481" s="99"/>
      <c r="X481" s="99"/>
      <c r="Y481" s="99"/>
      <c r="Z481" s="98"/>
      <c r="AA481" s="98"/>
      <c r="AB481" s="86"/>
      <c r="AC481" s="96"/>
      <c r="AD481" s="86"/>
      <c r="AE481" s="96"/>
      <c r="AF481" s="96"/>
      <c r="AG481" s="87"/>
      <c r="AH481" s="87"/>
      <c r="AI481" s="97"/>
      <c r="AJ481" s="45"/>
      <c r="AK481" s="45"/>
      <c r="AL481" s="45"/>
      <c r="AM481" s="45"/>
      <c r="AN481" s="45"/>
      <c r="AO481" s="79"/>
      <c r="AP481" s="156"/>
      <c r="AQ481" s="156"/>
      <c r="AR481" s="90"/>
      <c r="AS481" s="45"/>
      <c r="AT481" s="98"/>
      <c r="AU481" s="98"/>
      <c r="AV481" s="91"/>
      <c r="AW481" s="91"/>
      <c r="AX481" s="155"/>
      <c r="AY481" s="155"/>
      <c r="AZ481" s="152"/>
      <c r="BA481" s="152"/>
      <c r="BB481" s="152"/>
      <c r="BC481" s="152"/>
      <c r="BD481" s="152"/>
      <c r="BE481" s="152"/>
      <c r="BF481" s="152"/>
      <c r="BG481" s="152"/>
      <c r="BH481" s="152"/>
      <c r="BI481" s="152"/>
      <c r="BJ481" s="152"/>
      <c r="BK481" s="152"/>
      <c r="BL481" s="152"/>
      <c r="BM481" s="152"/>
      <c r="BN481" s="152"/>
      <c r="BO481" s="152"/>
      <c r="BP481" s="152"/>
      <c r="BQ481" s="152"/>
      <c r="BR481" s="152"/>
      <c r="BS481" s="152"/>
      <c r="BT481" s="152"/>
      <c r="BU481" s="152"/>
      <c r="BV481" s="152"/>
      <c r="BW481" s="152"/>
      <c r="BX481" s="152"/>
      <c r="BY481" s="152"/>
      <c r="BZ481" s="152"/>
      <c r="CA481" s="152"/>
      <c r="CB481" s="152"/>
      <c r="CC481" s="152"/>
      <c r="CD481" s="152"/>
      <c r="CE481" s="152"/>
      <c r="CF481" s="152"/>
    </row>
    <row r="482" spans="1:84" ht="25.5" customHeight="1" x14ac:dyDescent="0.25">
      <c r="A482" s="45"/>
      <c r="B482" s="45"/>
      <c r="C482" s="45"/>
      <c r="D482" s="45"/>
      <c r="E482" s="47"/>
      <c r="F482" s="154"/>
      <c r="G482" s="45"/>
      <c r="H482" s="126"/>
      <c r="I482" s="126"/>
      <c r="J482" s="79"/>
      <c r="K482" s="45"/>
      <c r="L482" s="126"/>
      <c r="M482" s="91"/>
      <c r="N482" s="91"/>
      <c r="O482" s="91"/>
      <c r="P482" s="99"/>
      <c r="Q482" s="100"/>
      <c r="R482" s="79"/>
      <c r="S482" s="79"/>
      <c r="T482" s="79"/>
      <c r="U482" s="79"/>
      <c r="V482" s="79"/>
      <c r="W482" s="99"/>
      <c r="X482" s="99"/>
      <c r="Y482" s="99"/>
      <c r="Z482" s="98"/>
      <c r="AA482" s="98"/>
      <c r="AB482" s="86"/>
      <c r="AC482" s="96"/>
      <c r="AD482" s="86"/>
      <c r="AE482" s="96"/>
      <c r="AF482" s="96"/>
      <c r="AG482" s="87"/>
      <c r="AH482" s="87"/>
      <c r="AI482" s="97"/>
      <c r="AJ482" s="45"/>
      <c r="AK482" s="45"/>
      <c r="AL482" s="45"/>
      <c r="AM482" s="45"/>
      <c r="AN482" s="45"/>
      <c r="AO482" s="79"/>
      <c r="AP482" s="156"/>
      <c r="AQ482" s="156"/>
      <c r="AR482" s="90"/>
      <c r="AS482" s="45"/>
      <c r="AT482" s="98"/>
      <c r="AU482" s="98"/>
      <c r="AV482" s="91"/>
      <c r="AW482" s="91"/>
      <c r="AX482" s="155"/>
      <c r="AY482" s="155"/>
      <c r="AZ482" s="152"/>
      <c r="BA482" s="152"/>
      <c r="BB482" s="152"/>
      <c r="BC482" s="152"/>
      <c r="BD482" s="152"/>
      <c r="BE482" s="152"/>
      <c r="BF482" s="152"/>
      <c r="BG482" s="152"/>
      <c r="BH482" s="152"/>
      <c r="BI482" s="152"/>
      <c r="BJ482" s="152"/>
      <c r="BK482" s="152"/>
      <c r="BL482" s="152"/>
      <c r="BM482" s="152"/>
      <c r="BN482" s="152"/>
      <c r="BO482" s="152"/>
      <c r="BP482" s="152"/>
      <c r="BQ482" s="152"/>
      <c r="BR482" s="152"/>
      <c r="BS482" s="152"/>
      <c r="BT482" s="152"/>
      <c r="BU482" s="152"/>
      <c r="BV482" s="152"/>
      <c r="BW482" s="152"/>
      <c r="BX482" s="152"/>
      <c r="BY482" s="152"/>
      <c r="BZ482" s="152"/>
      <c r="CA482" s="152"/>
      <c r="CB482" s="152"/>
      <c r="CC482" s="152"/>
      <c r="CD482" s="152"/>
      <c r="CE482" s="152"/>
      <c r="CF482" s="152"/>
    </row>
    <row r="483" spans="1:84" ht="25.5" customHeight="1" x14ac:dyDescent="0.25">
      <c r="A483" s="45"/>
      <c r="B483" s="45"/>
      <c r="C483" s="45"/>
      <c r="D483" s="45"/>
      <c r="E483" s="47"/>
      <c r="F483" s="154"/>
      <c r="G483" s="45"/>
      <c r="H483" s="126"/>
      <c r="I483" s="126"/>
      <c r="J483" s="79"/>
      <c r="K483" s="45"/>
      <c r="L483" s="126"/>
      <c r="M483" s="91"/>
      <c r="N483" s="91"/>
      <c r="O483" s="91"/>
      <c r="P483" s="99"/>
      <c r="Q483" s="100"/>
      <c r="R483" s="79"/>
      <c r="S483" s="79"/>
      <c r="T483" s="79"/>
      <c r="U483" s="79"/>
      <c r="V483" s="79"/>
      <c r="W483" s="99"/>
      <c r="X483" s="99"/>
      <c r="Y483" s="99"/>
      <c r="Z483" s="98"/>
      <c r="AA483" s="98"/>
      <c r="AB483" s="86"/>
      <c r="AC483" s="96"/>
      <c r="AD483" s="86"/>
      <c r="AE483" s="96"/>
      <c r="AF483" s="96"/>
      <c r="AG483" s="87"/>
      <c r="AH483" s="87"/>
      <c r="AI483" s="97"/>
      <c r="AJ483" s="45"/>
      <c r="AK483" s="45"/>
      <c r="AL483" s="45"/>
      <c r="AM483" s="45"/>
      <c r="AN483" s="45"/>
      <c r="AO483" s="79"/>
      <c r="AP483" s="156"/>
      <c r="AQ483" s="156"/>
      <c r="AR483" s="90"/>
      <c r="AS483" s="45"/>
      <c r="AT483" s="98"/>
      <c r="AU483" s="98"/>
      <c r="AV483" s="91"/>
      <c r="AW483" s="91"/>
      <c r="AX483" s="155"/>
      <c r="AY483" s="155"/>
      <c r="AZ483" s="152"/>
      <c r="BA483" s="152"/>
      <c r="BB483" s="152"/>
      <c r="BC483" s="152"/>
      <c r="BD483" s="152"/>
      <c r="BE483" s="152"/>
      <c r="BF483" s="152"/>
      <c r="BG483" s="152"/>
      <c r="BH483" s="152"/>
      <c r="BI483" s="152"/>
      <c r="BJ483" s="152"/>
      <c r="BK483" s="152"/>
      <c r="BL483" s="152"/>
      <c r="BM483" s="152"/>
      <c r="BN483" s="152"/>
      <c r="BO483" s="152"/>
      <c r="BP483" s="152"/>
      <c r="BQ483" s="152"/>
      <c r="BR483" s="152"/>
      <c r="BS483" s="152"/>
      <c r="BT483" s="152"/>
      <c r="BU483" s="152"/>
      <c r="BV483" s="152"/>
      <c r="BW483" s="152"/>
      <c r="BX483" s="152"/>
      <c r="BY483" s="152"/>
      <c r="BZ483" s="152"/>
      <c r="CA483" s="152"/>
      <c r="CB483" s="152"/>
      <c r="CC483" s="152"/>
      <c r="CD483" s="152"/>
      <c r="CE483" s="152"/>
      <c r="CF483" s="152"/>
    </row>
    <row r="484" spans="1:84" ht="25.5" customHeight="1" x14ac:dyDescent="0.25">
      <c r="A484" s="45"/>
      <c r="B484" s="45"/>
      <c r="C484" s="45"/>
      <c r="D484" s="45"/>
      <c r="E484" s="47"/>
      <c r="F484" s="154"/>
      <c r="G484" s="45"/>
      <c r="H484" s="126"/>
      <c r="I484" s="126"/>
      <c r="J484" s="79"/>
      <c r="K484" s="45"/>
      <c r="L484" s="126"/>
      <c r="M484" s="91"/>
      <c r="N484" s="91"/>
      <c r="O484" s="91"/>
      <c r="P484" s="99"/>
      <c r="Q484" s="100"/>
      <c r="R484" s="79"/>
      <c r="S484" s="79"/>
      <c r="T484" s="79"/>
      <c r="U484" s="79"/>
      <c r="V484" s="79"/>
      <c r="W484" s="99"/>
      <c r="X484" s="99"/>
      <c r="Y484" s="99"/>
      <c r="Z484" s="98"/>
      <c r="AA484" s="98"/>
      <c r="AB484" s="86"/>
      <c r="AC484" s="96"/>
      <c r="AD484" s="86"/>
      <c r="AE484" s="96"/>
      <c r="AF484" s="96"/>
      <c r="AG484" s="87"/>
      <c r="AH484" s="87"/>
      <c r="AI484" s="97"/>
      <c r="AJ484" s="45"/>
      <c r="AK484" s="45"/>
      <c r="AL484" s="45"/>
      <c r="AM484" s="45"/>
      <c r="AN484" s="45"/>
      <c r="AO484" s="79"/>
      <c r="AP484" s="156"/>
      <c r="AQ484" s="156"/>
      <c r="AR484" s="90"/>
      <c r="AS484" s="45"/>
      <c r="AT484" s="98"/>
      <c r="AU484" s="98"/>
      <c r="AV484" s="91"/>
      <c r="AW484" s="91"/>
      <c r="AX484" s="155"/>
      <c r="AY484" s="155"/>
      <c r="AZ484" s="152"/>
      <c r="BA484" s="152"/>
      <c r="BB484" s="152"/>
      <c r="BC484" s="152"/>
      <c r="BD484" s="152"/>
      <c r="BE484" s="152"/>
      <c r="BF484" s="152"/>
      <c r="BG484" s="152"/>
      <c r="BH484" s="152"/>
      <c r="BI484" s="152"/>
      <c r="BJ484" s="152"/>
      <c r="BK484" s="152"/>
      <c r="BL484" s="152"/>
      <c r="BM484" s="152"/>
      <c r="BN484" s="152"/>
      <c r="BO484" s="152"/>
      <c r="BP484" s="152"/>
      <c r="BQ484" s="152"/>
      <c r="BR484" s="152"/>
      <c r="BS484" s="152"/>
      <c r="BT484" s="152"/>
      <c r="BU484" s="152"/>
      <c r="BV484" s="152"/>
      <c r="BW484" s="152"/>
      <c r="BX484" s="152"/>
      <c r="BY484" s="152"/>
      <c r="BZ484" s="152"/>
      <c r="CA484" s="152"/>
      <c r="CB484" s="152"/>
      <c r="CC484" s="152"/>
      <c r="CD484" s="152"/>
      <c r="CE484" s="152"/>
      <c r="CF484" s="152"/>
    </row>
    <row r="485" spans="1:84" ht="25.5" customHeight="1" x14ac:dyDescent="0.25">
      <c r="A485" s="45"/>
      <c r="B485" s="45"/>
      <c r="C485" s="45"/>
      <c r="D485" s="45"/>
      <c r="E485" s="47"/>
      <c r="F485" s="154"/>
      <c r="G485" s="45"/>
      <c r="H485" s="126"/>
      <c r="I485" s="126"/>
      <c r="J485" s="79"/>
      <c r="K485" s="45"/>
      <c r="L485" s="126"/>
      <c r="M485" s="91"/>
      <c r="N485" s="91"/>
      <c r="O485" s="91"/>
      <c r="P485" s="99"/>
      <c r="Q485" s="100"/>
      <c r="R485" s="79"/>
      <c r="S485" s="79"/>
      <c r="T485" s="79"/>
      <c r="U485" s="79"/>
      <c r="V485" s="79"/>
      <c r="W485" s="99"/>
      <c r="X485" s="99"/>
      <c r="Y485" s="99"/>
      <c r="Z485" s="98"/>
      <c r="AA485" s="98"/>
      <c r="AB485" s="86"/>
      <c r="AC485" s="96"/>
      <c r="AD485" s="86"/>
      <c r="AE485" s="96"/>
      <c r="AF485" s="96"/>
      <c r="AG485" s="87"/>
      <c r="AH485" s="87"/>
      <c r="AI485" s="97"/>
      <c r="AJ485" s="45"/>
      <c r="AK485" s="45"/>
      <c r="AL485" s="45"/>
      <c r="AM485" s="45"/>
      <c r="AN485" s="45"/>
      <c r="AO485" s="79"/>
      <c r="AP485" s="156"/>
      <c r="AQ485" s="156"/>
      <c r="AR485" s="90"/>
      <c r="AS485" s="45"/>
      <c r="AT485" s="98"/>
      <c r="AU485" s="98"/>
      <c r="AV485" s="91"/>
      <c r="AW485" s="91"/>
      <c r="AX485" s="155"/>
      <c r="AY485" s="155"/>
      <c r="AZ485" s="152"/>
      <c r="BA485" s="152"/>
      <c r="BB485" s="152"/>
      <c r="BC485" s="152"/>
      <c r="BD485" s="152"/>
      <c r="BE485" s="152"/>
      <c r="BF485" s="152"/>
      <c r="BG485" s="152"/>
      <c r="BH485" s="152"/>
      <c r="BI485" s="152"/>
      <c r="BJ485" s="152"/>
      <c r="BK485" s="152"/>
      <c r="BL485" s="152"/>
      <c r="BM485" s="152"/>
      <c r="BN485" s="152"/>
      <c r="BO485" s="152"/>
      <c r="BP485" s="152"/>
      <c r="BQ485" s="152"/>
      <c r="BR485" s="152"/>
      <c r="BS485" s="152"/>
      <c r="BT485" s="152"/>
      <c r="BU485" s="152"/>
      <c r="BV485" s="152"/>
      <c r="BW485" s="152"/>
      <c r="BX485" s="152"/>
      <c r="BY485" s="152"/>
      <c r="BZ485" s="152"/>
      <c r="CA485" s="152"/>
      <c r="CB485" s="152"/>
      <c r="CC485" s="152"/>
      <c r="CD485" s="152"/>
      <c r="CE485" s="152"/>
      <c r="CF485" s="152"/>
    </row>
    <row r="486" spans="1:84" ht="25.5" customHeight="1" x14ac:dyDescent="0.25">
      <c r="A486" s="45"/>
      <c r="B486" s="45"/>
      <c r="C486" s="45"/>
      <c r="D486" s="45"/>
      <c r="E486" s="47"/>
      <c r="F486" s="154"/>
      <c r="G486" s="45"/>
      <c r="H486" s="126"/>
      <c r="I486" s="126"/>
      <c r="J486" s="79"/>
      <c r="K486" s="45"/>
      <c r="L486" s="126"/>
      <c r="M486" s="91"/>
      <c r="N486" s="91"/>
      <c r="O486" s="91"/>
      <c r="P486" s="99"/>
      <c r="Q486" s="100"/>
      <c r="R486" s="79"/>
      <c r="S486" s="79"/>
      <c r="T486" s="79"/>
      <c r="U486" s="79"/>
      <c r="V486" s="79"/>
      <c r="W486" s="99"/>
      <c r="X486" s="99"/>
      <c r="Y486" s="99"/>
      <c r="Z486" s="98"/>
      <c r="AA486" s="98"/>
      <c r="AB486" s="86"/>
      <c r="AC486" s="96"/>
      <c r="AD486" s="86"/>
      <c r="AE486" s="96"/>
      <c r="AF486" s="96"/>
      <c r="AG486" s="87"/>
      <c r="AH486" s="87"/>
      <c r="AI486" s="97"/>
      <c r="AJ486" s="45"/>
      <c r="AK486" s="45"/>
      <c r="AL486" s="45"/>
      <c r="AM486" s="45"/>
      <c r="AN486" s="45"/>
      <c r="AO486" s="79"/>
      <c r="AP486" s="156"/>
      <c r="AQ486" s="156"/>
      <c r="AR486" s="90"/>
      <c r="AS486" s="45"/>
      <c r="AT486" s="98"/>
      <c r="AU486" s="98"/>
      <c r="AV486" s="91"/>
      <c r="AW486" s="91"/>
      <c r="AX486" s="155"/>
      <c r="AY486" s="155"/>
      <c r="AZ486" s="152"/>
      <c r="BA486" s="152"/>
      <c r="BB486" s="152"/>
      <c r="BC486" s="152"/>
      <c r="BD486" s="152"/>
      <c r="BE486" s="152"/>
      <c r="BF486" s="152"/>
      <c r="BG486" s="152"/>
      <c r="BH486" s="152"/>
      <c r="BI486" s="152"/>
      <c r="BJ486" s="152"/>
      <c r="BK486" s="152"/>
      <c r="BL486" s="152"/>
      <c r="BM486" s="152"/>
      <c r="BN486" s="152"/>
      <c r="BO486" s="152"/>
      <c r="BP486" s="152"/>
      <c r="BQ486" s="152"/>
      <c r="BR486" s="152"/>
      <c r="BS486" s="152"/>
      <c r="BT486" s="152"/>
      <c r="BU486" s="152"/>
      <c r="BV486" s="152"/>
      <c r="BW486" s="152"/>
      <c r="BX486" s="152"/>
      <c r="BY486" s="152"/>
      <c r="BZ486" s="152"/>
      <c r="CA486" s="152"/>
      <c r="CB486" s="152"/>
      <c r="CC486" s="152"/>
      <c r="CD486" s="152"/>
      <c r="CE486" s="152"/>
      <c r="CF486" s="152"/>
    </row>
    <row r="487" spans="1:84" ht="25.5" customHeight="1" x14ac:dyDescent="0.25">
      <c r="A487" s="45"/>
      <c r="B487" s="45"/>
      <c r="C487" s="45"/>
      <c r="D487" s="45"/>
      <c r="E487" s="47"/>
      <c r="F487" s="154"/>
      <c r="G487" s="45"/>
      <c r="H487" s="126"/>
      <c r="I487" s="126"/>
      <c r="J487" s="79"/>
      <c r="K487" s="45"/>
      <c r="L487" s="126"/>
      <c r="M487" s="91"/>
      <c r="N487" s="91"/>
      <c r="O487" s="91"/>
      <c r="P487" s="99"/>
      <c r="Q487" s="100"/>
      <c r="R487" s="79"/>
      <c r="S487" s="79"/>
      <c r="T487" s="79"/>
      <c r="U487" s="79"/>
      <c r="V487" s="79"/>
      <c r="W487" s="99"/>
      <c r="X487" s="99"/>
      <c r="Y487" s="99"/>
      <c r="Z487" s="98"/>
      <c r="AA487" s="98"/>
      <c r="AB487" s="86"/>
      <c r="AC487" s="96"/>
      <c r="AD487" s="86"/>
      <c r="AE487" s="96"/>
      <c r="AF487" s="96"/>
      <c r="AG487" s="87"/>
      <c r="AH487" s="87"/>
      <c r="AI487" s="97"/>
      <c r="AJ487" s="45"/>
      <c r="AK487" s="45"/>
      <c r="AL487" s="45"/>
      <c r="AM487" s="45"/>
      <c r="AN487" s="45"/>
      <c r="AO487" s="79"/>
      <c r="AP487" s="156"/>
      <c r="AQ487" s="156"/>
      <c r="AR487" s="90"/>
      <c r="AS487" s="45"/>
      <c r="AT487" s="98"/>
      <c r="AU487" s="98"/>
      <c r="AV487" s="91"/>
      <c r="AW487" s="91"/>
      <c r="AX487" s="155"/>
      <c r="AY487" s="155"/>
      <c r="AZ487" s="152"/>
      <c r="BA487" s="152"/>
      <c r="BB487" s="152"/>
      <c r="BC487" s="152"/>
      <c r="BD487" s="152"/>
      <c r="BE487" s="152"/>
      <c r="BF487" s="152"/>
      <c r="BG487" s="152"/>
      <c r="BH487" s="152"/>
      <c r="BI487" s="152"/>
      <c r="BJ487" s="152"/>
      <c r="BK487" s="152"/>
      <c r="BL487" s="152"/>
      <c r="BM487" s="152"/>
      <c r="BN487" s="152"/>
      <c r="BO487" s="152"/>
      <c r="BP487" s="152"/>
      <c r="BQ487" s="152"/>
      <c r="BR487" s="152"/>
      <c r="BS487" s="152"/>
      <c r="BT487" s="152"/>
      <c r="BU487" s="152"/>
      <c r="BV487" s="152"/>
      <c r="BW487" s="152"/>
      <c r="BX487" s="152"/>
      <c r="BY487" s="152"/>
      <c r="BZ487" s="152"/>
      <c r="CA487" s="152"/>
      <c r="CB487" s="152"/>
      <c r="CC487" s="152"/>
      <c r="CD487" s="152"/>
      <c r="CE487" s="152"/>
      <c r="CF487" s="152"/>
    </row>
    <row r="488" spans="1:84" ht="25.5" customHeight="1" x14ac:dyDescent="0.25">
      <c r="A488" s="45"/>
      <c r="B488" s="45"/>
      <c r="C488" s="45"/>
      <c r="D488" s="45"/>
      <c r="E488" s="47"/>
      <c r="F488" s="154"/>
      <c r="G488" s="45"/>
      <c r="H488" s="126"/>
      <c r="I488" s="126"/>
      <c r="J488" s="79"/>
      <c r="K488" s="45"/>
      <c r="L488" s="126"/>
      <c r="M488" s="91"/>
      <c r="N488" s="91"/>
      <c r="O488" s="91"/>
      <c r="P488" s="99"/>
      <c r="Q488" s="100"/>
      <c r="R488" s="79"/>
      <c r="S488" s="79"/>
      <c r="T488" s="79"/>
      <c r="U488" s="79"/>
      <c r="V488" s="79"/>
      <c r="W488" s="99"/>
      <c r="X488" s="99"/>
      <c r="Y488" s="99"/>
      <c r="Z488" s="98"/>
      <c r="AA488" s="98"/>
      <c r="AB488" s="86"/>
      <c r="AC488" s="96"/>
      <c r="AD488" s="86"/>
      <c r="AE488" s="96"/>
      <c r="AF488" s="96"/>
      <c r="AG488" s="87"/>
      <c r="AH488" s="87"/>
      <c r="AI488" s="97"/>
      <c r="AJ488" s="45"/>
      <c r="AK488" s="45"/>
      <c r="AL488" s="45"/>
      <c r="AM488" s="45"/>
      <c r="AN488" s="45"/>
      <c r="AO488" s="79"/>
      <c r="AP488" s="156"/>
      <c r="AQ488" s="156"/>
      <c r="AR488" s="90"/>
      <c r="AS488" s="45"/>
      <c r="AT488" s="98"/>
      <c r="AU488" s="98"/>
      <c r="AV488" s="91"/>
      <c r="AW488" s="91"/>
      <c r="AX488" s="155"/>
      <c r="AY488" s="155"/>
      <c r="AZ488" s="152"/>
      <c r="BA488" s="152"/>
      <c r="BB488" s="152"/>
      <c r="BC488" s="152"/>
      <c r="BD488" s="152"/>
      <c r="BE488" s="152"/>
      <c r="BF488" s="152"/>
      <c r="BG488" s="152"/>
      <c r="BH488" s="152"/>
      <c r="BI488" s="152"/>
      <c r="BJ488" s="152"/>
      <c r="BK488" s="152"/>
      <c r="BL488" s="152"/>
      <c r="BM488" s="152"/>
      <c r="BN488" s="152"/>
      <c r="BO488" s="152"/>
      <c r="BP488" s="152"/>
      <c r="BQ488" s="152"/>
      <c r="BR488" s="152"/>
      <c r="BS488" s="152"/>
      <c r="BT488" s="152"/>
      <c r="BU488" s="152"/>
      <c r="BV488" s="152"/>
      <c r="BW488" s="152"/>
      <c r="BX488" s="152"/>
      <c r="BY488" s="152"/>
      <c r="BZ488" s="152"/>
      <c r="CA488" s="152"/>
      <c r="CB488" s="152"/>
      <c r="CC488" s="152"/>
      <c r="CD488" s="152"/>
      <c r="CE488" s="152"/>
      <c r="CF488" s="152"/>
    </row>
    <row r="489" spans="1:84" ht="25.5" customHeight="1" x14ac:dyDescent="0.25">
      <c r="A489" s="45"/>
      <c r="B489" s="45"/>
      <c r="C489" s="45"/>
      <c r="D489" s="45"/>
      <c r="E489" s="47"/>
      <c r="F489" s="154"/>
      <c r="G489" s="45"/>
      <c r="H489" s="126"/>
      <c r="I489" s="126"/>
      <c r="J489" s="79"/>
      <c r="K489" s="45"/>
      <c r="L489" s="126"/>
      <c r="M489" s="91"/>
      <c r="N489" s="91"/>
      <c r="O489" s="91"/>
      <c r="P489" s="99"/>
      <c r="Q489" s="100"/>
      <c r="R489" s="79"/>
      <c r="S489" s="79"/>
      <c r="T489" s="79"/>
      <c r="U489" s="79"/>
      <c r="V489" s="79"/>
      <c r="W489" s="99"/>
      <c r="X489" s="99"/>
      <c r="Y489" s="99"/>
      <c r="Z489" s="98"/>
      <c r="AA489" s="98"/>
      <c r="AB489" s="86"/>
      <c r="AC489" s="96"/>
      <c r="AD489" s="86"/>
      <c r="AE489" s="96"/>
      <c r="AF489" s="96"/>
      <c r="AG489" s="87"/>
      <c r="AH489" s="87"/>
      <c r="AI489" s="97"/>
      <c r="AJ489" s="45"/>
      <c r="AK489" s="45"/>
      <c r="AL489" s="45"/>
      <c r="AM489" s="45"/>
      <c r="AN489" s="45"/>
      <c r="AO489" s="79"/>
      <c r="AP489" s="156"/>
      <c r="AQ489" s="156"/>
      <c r="AR489" s="90"/>
      <c r="AS489" s="45"/>
      <c r="AT489" s="98"/>
      <c r="AU489" s="98"/>
      <c r="AV489" s="91"/>
      <c r="AW489" s="91"/>
      <c r="AX489" s="155"/>
      <c r="AY489" s="155"/>
      <c r="AZ489" s="152"/>
      <c r="BA489" s="152"/>
      <c r="BB489" s="152"/>
      <c r="BC489" s="152"/>
      <c r="BD489" s="152"/>
      <c r="BE489" s="152"/>
      <c r="BF489" s="152"/>
      <c r="BG489" s="152"/>
      <c r="BH489" s="152"/>
      <c r="BI489" s="152"/>
      <c r="BJ489" s="152"/>
      <c r="BK489" s="152"/>
      <c r="BL489" s="152"/>
      <c r="BM489" s="152"/>
      <c r="BN489" s="152"/>
      <c r="BO489" s="152"/>
      <c r="BP489" s="152"/>
      <c r="BQ489" s="152"/>
      <c r="BR489" s="152"/>
      <c r="BS489" s="152"/>
      <c r="BT489" s="152"/>
      <c r="BU489" s="152"/>
      <c r="BV489" s="152"/>
      <c r="BW489" s="152"/>
      <c r="BX489" s="152"/>
      <c r="BY489" s="152"/>
      <c r="BZ489" s="152"/>
      <c r="CA489" s="152"/>
      <c r="CB489" s="152"/>
      <c r="CC489" s="152"/>
      <c r="CD489" s="152"/>
      <c r="CE489" s="152"/>
      <c r="CF489" s="152"/>
    </row>
    <row r="490" spans="1:84" ht="25.5" customHeight="1" x14ac:dyDescent="0.25">
      <c r="A490" s="45"/>
      <c r="B490" s="45"/>
      <c r="C490" s="45"/>
      <c r="D490" s="45"/>
      <c r="E490" s="47"/>
      <c r="F490" s="154"/>
      <c r="G490" s="45"/>
      <c r="H490" s="126"/>
      <c r="I490" s="126"/>
      <c r="J490" s="79"/>
      <c r="K490" s="45"/>
      <c r="L490" s="126"/>
      <c r="M490" s="91"/>
      <c r="N490" s="91"/>
      <c r="O490" s="91"/>
      <c r="P490" s="99"/>
      <c r="Q490" s="100"/>
      <c r="R490" s="79"/>
      <c r="S490" s="79"/>
      <c r="T490" s="79"/>
      <c r="U490" s="79"/>
      <c r="V490" s="79"/>
      <c r="W490" s="99"/>
      <c r="X490" s="99"/>
      <c r="Y490" s="99"/>
      <c r="Z490" s="98"/>
      <c r="AA490" s="98"/>
      <c r="AB490" s="86"/>
      <c r="AC490" s="96"/>
      <c r="AD490" s="86"/>
      <c r="AE490" s="96"/>
      <c r="AF490" s="96"/>
      <c r="AG490" s="87"/>
      <c r="AH490" s="87"/>
      <c r="AI490" s="97"/>
      <c r="AJ490" s="45"/>
      <c r="AK490" s="45"/>
      <c r="AL490" s="45"/>
      <c r="AM490" s="45"/>
      <c r="AN490" s="45"/>
      <c r="AO490" s="79"/>
      <c r="AP490" s="156"/>
      <c r="AQ490" s="156"/>
      <c r="AR490" s="90"/>
      <c r="AS490" s="45"/>
      <c r="AT490" s="98"/>
      <c r="AU490" s="98"/>
      <c r="AV490" s="91"/>
      <c r="AW490" s="91"/>
      <c r="AX490" s="155"/>
      <c r="AY490" s="155"/>
      <c r="AZ490" s="152"/>
      <c r="BA490" s="152"/>
      <c r="BB490" s="152"/>
      <c r="BC490" s="152"/>
      <c r="BD490" s="152"/>
      <c r="BE490" s="152"/>
      <c r="BF490" s="152"/>
      <c r="BG490" s="152"/>
      <c r="BH490" s="152"/>
      <c r="BI490" s="152"/>
      <c r="BJ490" s="152"/>
      <c r="BK490" s="152"/>
      <c r="BL490" s="152"/>
      <c r="BM490" s="152"/>
      <c r="BN490" s="152"/>
      <c r="BO490" s="152"/>
      <c r="BP490" s="152"/>
      <c r="BQ490" s="152"/>
      <c r="BR490" s="152"/>
      <c r="BS490" s="152"/>
      <c r="BT490" s="152"/>
      <c r="BU490" s="152"/>
      <c r="BV490" s="152"/>
      <c r="BW490" s="152"/>
      <c r="BX490" s="152"/>
      <c r="BY490" s="152"/>
      <c r="BZ490" s="152"/>
      <c r="CA490" s="152"/>
      <c r="CB490" s="152"/>
      <c r="CC490" s="152"/>
      <c r="CD490" s="152"/>
      <c r="CE490" s="152"/>
      <c r="CF490" s="152"/>
    </row>
    <row r="491" spans="1:84" ht="25.5" customHeight="1" x14ac:dyDescent="0.25">
      <c r="A491" s="45"/>
      <c r="B491" s="45"/>
      <c r="C491" s="45"/>
      <c r="D491" s="45"/>
      <c r="E491" s="47"/>
      <c r="F491" s="154"/>
      <c r="G491" s="45"/>
      <c r="H491" s="126"/>
      <c r="I491" s="126"/>
      <c r="J491" s="79"/>
      <c r="K491" s="45"/>
      <c r="L491" s="126"/>
      <c r="M491" s="91"/>
      <c r="N491" s="91"/>
      <c r="O491" s="91"/>
      <c r="P491" s="99"/>
      <c r="Q491" s="100"/>
      <c r="R491" s="79"/>
      <c r="S491" s="79"/>
      <c r="T491" s="79"/>
      <c r="U491" s="79"/>
      <c r="V491" s="79"/>
      <c r="W491" s="99"/>
      <c r="X491" s="99"/>
      <c r="Y491" s="99"/>
      <c r="Z491" s="98"/>
      <c r="AA491" s="98"/>
      <c r="AB491" s="86"/>
      <c r="AC491" s="96"/>
      <c r="AD491" s="86"/>
      <c r="AE491" s="96"/>
      <c r="AF491" s="96"/>
      <c r="AG491" s="87"/>
      <c r="AH491" s="87"/>
      <c r="AI491" s="97"/>
      <c r="AJ491" s="45"/>
      <c r="AK491" s="45"/>
      <c r="AL491" s="45"/>
      <c r="AM491" s="45"/>
      <c r="AN491" s="45"/>
      <c r="AO491" s="79"/>
      <c r="AP491" s="156"/>
      <c r="AQ491" s="156"/>
      <c r="AR491" s="90"/>
      <c r="AS491" s="45"/>
      <c r="AT491" s="98"/>
      <c r="AU491" s="98"/>
      <c r="AV491" s="91"/>
      <c r="AW491" s="91"/>
      <c r="AX491" s="155"/>
      <c r="AY491" s="155"/>
      <c r="AZ491" s="152"/>
      <c r="BA491" s="152"/>
      <c r="BB491" s="152"/>
      <c r="BC491" s="152"/>
      <c r="BD491" s="152"/>
      <c r="BE491" s="152"/>
      <c r="BF491" s="152"/>
      <c r="BG491" s="152"/>
      <c r="BH491" s="152"/>
      <c r="BI491" s="152"/>
      <c r="BJ491" s="152"/>
      <c r="BK491" s="152"/>
      <c r="BL491" s="152"/>
      <c r="BM491" s="152"/>
      <c r="BN491" s="152"/>
      <c r="BO491" s="152"/>
      <c r="BP491" s="152"/>
      <c r="BQ491" s="152"/>
      <c r="BR491" s="152"/>
      <c r="BS491" s="152"/>
      <c r="BT491" s="152"/>
      <c r="BU491" s="152"/>
      <c r="BV491" s="152"/>
      <c r="BW491" s="152"/>
      <c r="BX491" s="152"/>
      <c r="BY491" s="152"/>
      <c r="BZ491" s="152"/>
      <c r="CA491" s="152"/>
      <c r="CB491" s="152"/>
      <c r="CC491" s="152"/>
      <c r="CD491" s="152"/>
      <c r="CE491" s="152"/>
      <c r="CF491" s="152"/>
    </row>
    <row r="492" spans="1:84" ht="25.5" customHeight="1" x14ac:dyDescent="0.25">
      <c r="A492" s="45"/>
      <c r="B492" s="45"/>
      <c r="C492" s="45"/>
      <c r="D492" s="45"/>
      <c r="E492" s="47"/>
      <c r="F492" s="154"/>
      <c r="G492" s="45"/>
      <c r="H492" s="126"/>
      <c r="I492" s="126"/>
      <c r="J492" s="79"/>
      <c r="K492" s="45"/>
      <c r="L492" s="126"/>
      <c r="M492" s="91"/>
      <c r="N492" s="91"/>
      <c r="O492" s="91"/>
      <c r="P492" s="99"/>
      <c r="Q492" s="100"/>
      <c r="R492" s="79"/>
      <c r="S492" s="79"/>
      <c r="T492" s="79"/>
      <c r="U492" s="79"/>
      <c r="V492" s="79"/>
      <c r="W492" s="99"/>
      <c r="X492" s="99"/>
      <c r="Y492" s="99"/>
      <c r="Z492" s="98"/>
      <c r="AA492" s="98"/>
      <c r="AB492" s="86"/>
      <c r="AC492" s="96"/>
      <c r="AD492" s="86"/>
      <c r="AE492" s="96"/>
      <c r="AF492" s="96"/>
      <c r="AG492" s="87"/>
      <c r="AH492" s="87"/>
      <c r="AI492" s="97"/>
      <c r="AJ492" s="45"/>
      <c r="AK492" s="45"/>
      <c r="AL492" s="45"/>
      <c r="AM492" s="45"/>
      <c r="AN492" s="45"/>
      <c r="AO492" s="79"/>
      <c r="AP492" s="156"/>
      <c r="AQ492" s="156"/>
      <c r="AR492" s="90"/>
      <c r="AS492" s="45"/>
      <c r="AT492" s="98"/>
      <c r="AU492" s="98"/>
      <c r="AV492" s="91"/>
      <c r="AW492" s="91"/>
      <c r="AX492" s="155"/>
      <c r="AY492" s="155"/>
      <c r="AZ492" s="152"/>
      <c r="BA492" s="152"/>
      <c r="BB492" s="152"/>
      <c r="BC492" s="152"/>
      <c r="BD492" s="152"/>
      <c r="BE492" s="152"/>
      <c r="BF492" s="152"/>
      <c r="BG492" s="152"/>
      <c r="BH492" s="152"/>
      <c r="BI492" s="152"/>
      <c r="BJ492" s="152"/>
      <c r="BK492" s="152"/>
      <c r="BL492" s="152"/>
      <c r="BM492" s="152"/>
      <c r="BN492" s="152"/>
      <c r="BO492" s="152"/>
      <c r="BP492" s="152"/>
      <c r="BQ492" s="152"/>
      <c r="BR492" s="152"/>
      <c r="BS492" s="152"/>
      <c r="BT492" s="152"/>
      <c r="BU492" s="152"/>
      <c r="BV492" s="152"/>
      <c r="BW492" s="152"/>
      <c r="BX492" s="152"/>
      <c r="BY492" s="152"/>
      <c r="BZ492" s="152"/>
      <c r="CA492" s="152"/>
      <c r="CB492" s="152"/>
      <c r="CC492" s="152"/>
      <c r="CD492" s="152"/>
      <c r="CE492" s="152"/>
      <c r="CF492" s="152"/>
    </row>
    <row r="493" spans="1:84" ht="25.5" customHeight="1" x14ac:dyDescent="0.25">
      <c r="A493" s="45"/>
      <c r="B493" s="45"/>
      <c r="C493" s="45"/>
      <c r="D493" s="45"/>
      <c r="E493" s="47"/>
      <c r="F493" s="154"/>
      <c r="G493" s="45"/>
      <c r="H493" s="126"/>
      <c r="I493" s="126"/>
      <c r="J493" s="79"/>
      <c r="K493" s="45"/>
      <c r="L493" s="126"/>
      <c r="M493" s="91"/>
      <c r="N493" s="91"/>
      <c r="O493" s="91"/>
      <c r="P493" s="99"/>
      <c r="Q493" s="100"/>
      <c r="R493" s="79"/>
      <c r="S493" s="79"/>
      <c r="T493" s="79"/>
      <c r="U493" s="79"/>
      <c r="V493" s="79"/>
      <c r="W493" s="99"/>
      <c r="X493" s="99"/>
      <c r="Y493" s="99"/>
      <c r="Z493" s="98"/>
      <c r="AA493" s="98"/>
      <c r="AB493" s="86"/>
      <c r="AC493" s="96"/>
      <c r="AD493" s="86"/>
      <c r="AE493" s="96"/>
      <c r="AF493" s="96"/>
      <c r="AG493" s="87"/>
      <c r="AH493" s="87"/>
      <c r="AI493" s="97"/>
      <c r="AJ493" s="45"/>
      <c r="AK493" s="45"/>
      <c r="AL493" s="45"/>
      <c r="AM493" s="45"/>
      <c r="AN493" s="45"/>
      <c r="AO493" s="79"/>
      <c r="AP493" s="156"/>
      <c r="AQ493" s="156"/>
      <c r="AR493" s="90"/>
      <c r="AS493" s="45"/>
      <c r="AT493" s="98"/>
      <c r="AU493" s="98"/>
      <c r="AV493" s="91"/>
      <c r="AW493" s="91"/>
      <c r="AX493" s="155"/>
      <c r="AY493" s="155"/>
      <c r="AZ493" s="152"/>
      <c r="BA493" s="152"/>
      <c r="BB493" s="152"/>
      <c r="BC493" s="152"/>
      <c r="BD493" s="152"/>
      <c r="BE493" s="152"/>
      <c r="BF493" s="152"/>
      <c r="BG493" s="152"/>
      <c r="BH493" s="152"/>
      <c r="BI493" s="152"/>
      <c r="BJ493" s="152"/>
      <c r="BK493" s="152"/>
      <c r="BL493" s="152"/>
      <c r="BM493" s="152"/>
      <c r="BN493" s="152"/>
      <c r="BO493" s="152"/>
      <c r="BP493" s="152"/>
      <c r="BQ493" s="152"/>
      <c r="BR493" s="152"/>
      <c r="BS493" s="152"/>
      <c r="BT493" s="152"/>
      <c r="BU493" s="152"/>
      <c r="BV493" s="152"/>
      <c r="BW493" s="152"/>
      <c r="BX493" s="152"/>
      <c r="BY493" s="152"/>
      <c r="BZ493" s="152"/>
      <c r="CA493" s="152"/>
      <c r="CB493" s="152"/>
      <c r="CC493" s="152"/>
      <c r="CD493" s="152"/>
      <c r="CE493" s="152"/>
      <c r="CF493" s="152"/>
    </row>
    <row r="494" spans="1:84" ht="25.5" customHeight="1" x14ac:dyDescent="0.25">
      <c r="A494" s="45"/>
      <c r="B494" s="45"/>
      <c r="C494" s="45"/>
      <c r="D494" s="45"/>
      <c r="E494" s="47"/>
      <c r="F494" s="154"/>
      <c r="G494" s="45"/>
      <c r="H494" s="126"/>
      <c r="I494" s="126"/>
      <c r="J494" s="79"/>
      <c r="K494" s="45"/>
      <c r="L494" s="126"/>
      <c r="M494" s="91"/>
      <c r="N494" s="91"/>
      <c r="O494" s="91"/>
      <c r="P494" s="99"/>
      <c r="Q494" s="100"/>
      <c r="R494" s="79"/>
      <c r="S494" s="79"/>
      <c r="T494" s="79"/>
      <c r="U494" s="79"/>
      <c r="V494" s="79"/>
      <c r="W494" s="99"/>
      <c r="X494" s="99"/>
      <c r="Y494" s="99"/>
      <c r="Z494" s="98"/>
      <c r="AA494" s="98"/>
      <c r="AB494" s="86"/>
      <c r="AC494" s="96"/>
      <c r="AD494" s="86"/>
      <c r="AE494" s="96"/>
      <c r="AF494" s="96"/>
      <c r="AG494" s="87"/>
      <c r="AH494" s="87"/>
      <c r="AI494" s="97"/>
      <c r="AJ494" s="45"/>
      <c r="AK494" s="45"/>
      <c r="AL494" s="45"/>
      <c r="AM494" s="45"/>
      <c r="AN494" s="45"/>
      <c r="AO494" s="79"/>
      <c r="AP494" s="156"/>
      <c r="AQ494" s="156"/>
      <c r="AR494" s="90"/>
      <c r="AS494" s="45"/>
      <c r="AT494" s="98"/>
      <c r="AU494" s="98"/>
      <c r="AV494" s="91"/>
      <c r="AW494" s="91"/>
      <c r="AX494" s="155"/>
      <c r="AY494" s="155"/>
      <c r="AZ494" s="152"/>
      <c r="BA494" s="152"/>
      <c r="BB494" s="152"/>
      <c r="BC494" s="152"/>
      <c r="BD494" s="152"/>
      <c r="BE494" s="152"/>
      <c r="BF494" s="152"/>
      <c r="BG494" s="152"/>
      <c r="BH494" s="152"/>
      <c r="BI494" s="152"/>
      <c r="BJ494" s="152"/>
      <c r="BK494" s="152"/>
      <c r="BL494" s="152"/>
      <c r="BM494" s="152"/>
      <c r="BN494" s="152"/>
      <c r="BO494" s="152"/>
      <c r="BP494" s="152"/>
      <c r="BQ494" s="152"/>
      <c r="BR494" s="152"/>
      <c r="BS494" s="152"/>
      <c r="BT494" s="152"/>
      <c r="BU494" s="152"/>
      <c r="BV494" s="152"/>
      <c r="BW494" s="152"/>
      <c r="BX494" s="152"/>
      <c r="BY494" s="152"/>
      <c r="BZ494" s="152"/>
      <c r="CA494" s="152"/>
      <c r="CB494" s="152"/>
      <c r="CC494" s="152"/>
      <c r="CD494" s="152"/>
      <c r="CE494" s="152"/>
      <c r="CF494" s="152"/>
    </row>
    <row r="495" spans="1:84" ht="25.5" customHeight="1" x14ac:dyDescent="0.25">
      <c r="A495" s="45"/>
      <c r="B495" s="45"/>
      <c r="C495" s="45"/>
      <c r="D495" s="45"/>
      <c r="E495" s="47"/>
      <c r="F495" s="154"/>
      <c r="G495" s="45"/>
      <c r="H495" s="126"/>
      <c r="I495" s="126"/>
      <c r="J495" s="79"/>
      <c r="K495" s="45"/>
      <c r="L495" s="126"/>
      <c r="M495" s="91"/>
      <c r="N495" s="91"/>
      <c r="O495" s="91"/>
      <c r="P495" s="99"/>
      <c r="Q495" s="100"/>
      <c r="R495" s="79"/>
      <c r="S495" s="79"/>
      <c r="T495" s="79"/>
      <c r="U495" s="79"/>
      <c r="V495" s="79"/>
      <c r="W495" s="99"/>
      <c r="X495" s="99"/>
      <c r="Y495" s="99"/>
      <c r="Z495" s="98"/>
      <c r="AA495" s="98"/>
      <c r="AB495" s="86"/>
      <c r="AC495" s="96"/>
      <c r="AD495" s="86"/>
      <c r="AE495" s="96"/>
      <c r="AF495" s="96"/>
      <c r="AG495" s="87"/>
      <c r="AH495" s="87"/>
      <c r="AI495" s="97"/>
      <c r="AJ495" s="45"/>
      <c r="AK495" s="45"/>
      <c r="AL495" s="45"/>
      <c r="AM495" s="45"/>
      <c r="AN495" s="45"/>
      <c r="AO495" s="79"/>
      <c r="AP495" s="156"/>
      <c r="AQ495" s="156"/>
      <c r="AR495" s="90"/>
      <c r="AS495" s="45"/>
      <c r="AT495" s="98"/>
      <c r="AU495" s="98"/>
      <c r="AV495" s="91"/>
      <c r="AW495" s="91"/>
      <c r="AX495" s="155"/>
      <c r="AY495" s="155"/>
      <c r="AZ495" s="152"/>
      <c r="BA495" s="152"/>
      <c r="BB495" s="152"/>
      <c r="BC495" s="152"/>
      <c r="BD495" s="152"/>
      <c r="BE495" s="152"/>
      <c r="BF495" s="152"/>
      <c r="BG495" s="152"/>
      <c r="BH495" s="152"/>
      <c r="BI495" s="152"/>
      <c r="BJ495" s="152"/>
      <c r="BK495" s="152"/>
      <c r="BL495" s="152"/>
      <c r="BM495" s="152"/>
      <c r="BN495" s="152"/>
      <c r="BO495" s="152"/>
      <c r="BP495" s="152"/>
      <c r="BQ495" s="152"/>
      <c r="BR495" s="152"/>
      <c r="BS495" s="152"/>
      <c r="BT495" s="152"/>
      <c r="BU495" s="152"/>
      <c r="BV495" s="152"/>
      <c r="BW495" s="152"/>
      <c r="BX495" s="152"/>
      <c r="BY495" s="152"/>
      <c r="BZ495" s="152"/>
      <c r="CA495" s="152"/>
      <c r="CB495" s="152"/>
      <c r="CC495" s="152"/>
      <c r="CD495" s="152"/>
      <c r="CE495" s="152"/>
      <c r="CF495" s="152"/>
    </row>
    <row r="496" spans="1:84" ht="25.5" customHeight="1" x14ac:dyDescent="0.25">
      <c r="A496" s="45"/>
      <c r="B496" s="45"/>
      <c r="C496" s="45"/>
      <c r="D496" s="45"/>
      <c r="E496" s="47"/>
      <c r="F496" s="154"/>
      <c r="G496" s="45"/>
      <c r="H496" s="126"/>
      <c r="I496" s="126"/>
      <c r="J496" s="79"/>
      <c r="K496" s="45"/>
      <c r="L496" s="126"/>
      <c r="M496" s="91"/>
      <c r="N496" s="91"/>
      <c r="O496" s="91"/>
      <c r="P496" s="99"/>
      <c r="Q496" s="100"/>
      <c r="R496" s="79"/>
      <c r="S496" s="79"/>
      <c r="T496" s="79"/>
      <c r="U496" s="79"/>
      <c r="V496" s="79"/>
      <c r="W496" s="99"/>
      <c r="X496" s="99"/>
      <c r="Y496" s="99"/>
      <c r="Z496" s="98"/>
      <c r="AA496" s="98"/>
      <c r="AB496" s="86"/>
      <c r="AC496" s="96"/>
      <c r="AD496" s="86"/>
      <c r="AE496" s="96"/>
      <c r="AF496" s="96"/>
      <c r="AG496" s="87"/>
      <c r="AH496" s="87"/>
      <c r="AI496" s="97"/>
      <c r="AJ496" s="45"/>
      <c r="AK496" s="45"/>
      <c r="AL496" s="45"/>
      <c r="AM496" s="45"/>
      <c r="AN496" s="45"/>
      <c r="AO496" s="79"/>
      <c r="AP496" s="156"/>
      <c r="AQ496" s="156"/>
      <c r="AR496" s="90"/>
      <c r="AS496" s="45"/>
      <c r="AT496" s="98"/>
      <c r="AU496" s="98"/>
      <c r="AV496" s="91"/>
      <c r="AW496" s="91"/>
      <c r="AX496" s="155"/>
      <c r="AY496" s="155"/>
      <c r="AZ496" s="152"/>
      <c r="BA496" s="152"/>
      <c r="BB496" s="152"/>
      <c r="BC496" s="152"/>
      <c r="BD496" s="152"/>
      <c r="BE496" s="152"/>
      <c r="BF496" s="152"/>
      <c r="BG496" s="152"/>
      <c r="BH496" s="152"/>
      <c r="BI496" s="152"/>
      <c r="BJ496" s="152"/>
      <c r="BK496" s="152"/>
      <c r="BL496" s="152"/>
      <c r="BM496" s="152"/>
      <c r="BN496" s="152"/>
      <c r="BO496" s="152"/>
      <c r="BP496" s="152"/>
      <c r="BQ496" s="152"/>
      <c r="BR496" s="152"/>
      <c r="BS496" s="152"/>
      <c r="BT496" s="152"/>
      <c r="BU496" s="152"/>
      <c r="BV496" s="152"/>
      <c r="BW496" s="152"/>
      <c r="BX496" s="152"/>
      <c r="BY496" s="152"/>
      <c r="BZ496" s="152"/>
      <c r="CA496" s="152"/>
      <c r="CB496" s="152"/>
      <c r="CC496" s="152"/>
      <c r="CD496" s="152"/>
      <c r="CE496" s="152"/>
      <c r="CF496" s="152"/>
    </row>
    <row r="497" spans="1:84" ht="25.5" customHeight="1" x14ac:dyDescent="0.25">
      <c r="A497" s="45"/>
      <c r="B497" s="45"/>
      <c r="C497" s="45"/>
      <c r="D497" s="45"/>
      <c r="E497" s="47"/>
      <c r="F497" s="154"/>
      <c r="G497" s="45"/>
      <c r="H497" s="126"/>
      <c r="I497" s="126"/>
      <c r="J497" s="79"/>
      <c r="K497" s="45"/>
      <c r="L497" s="126"/>
      <c r="M497" s="91"/>
      <c r="N497" s="91"/>
      <c r="O497" s="91"/>
      <c r="P497" s="99"/>
      <c r="Q497" s="100"/>
      <c r="R497" s="79"/>
      <c r="S497" s="79"/>
      <c r="T497" s="79"/>
      <c r="U497" s="79"/>
      <c r="V497" s="79"/>
      <c r="W497" s="99"/>
      <c r="X497" s="99"/>
      <c r="Y497" s="99"/>
      <c r="Z497" s="98"/>
      <c r="AA497" s="98"/>
      <c r="AB497" s="86"/>
      <c r="AC497" s="96"/>
      <c r="AD497" s="86"/>
      <c r="AE497" s="96"/>
      <c r="AF497" s="96"/>
      <c r="AG497" s="87"/>
      <c r="AH497" s="87"/>
      <c r="AI497" s="97"/>
      <c r="AJ497" s="45"/>
      <c r="AK497" s="45"/>
      <c r="AL497" s="45"/>
      <c r="AM497" s="45"/>
      <c r="AN497" s="45"/>
      <c r="AO497" s="79"/>
      <c r="AP497" s="156"/>
      <c r="AQ497" s="156"/>
      <c r="AR497" s="90"/>
      <c r="AS497" s="45"/>
      <c r="AT497" s="98"/>
      <c r="AU497" s="98"/>
      <c r="AV497" s="91"/>
      <c r="AW497" s="91"/>
      <c r="AX497" s="155"/>
      <c r="AY497" s="155"/>
      <c r="AZ497" s="152"/>
      <c r="BA497" s="152"/>
      <c r="BB497" s="152"/>
      <c r="BC497" s="152"/>
      <c r="BD497" s="152"/>
      <c r="BE497" s="152"/>
      <c r="BF497" s="152"/>
      <c r="BG497" s="152"/>
      <c r="BH497" s="152"/>
      <c r="BI497" s="152"/>
      <c r="BJ497" s="152"/>
      <c r="BK497" s="152"/>
      <c r="BL497" s="152"/>
      <c r="BM497" s="152"/>
      <c r="BN497" s="152"/>
      <c r="BO497" s="152"/>
      <c r="BP497" s="152"/>
      <c r="BQ497" s="152"/>
      <c r="BR497" s="152"/>
      <c r="BS497" s="152"/>
      <c r="BT497" s="152"/>
      <c r="BU497" s="152"/>
      <c r="BV497" s="152"/>
      <c r="BW497" s="152"/>
      <c r="BX497" s="152"/>
      <c r="BY497" s="152"/>
      <c r="BZ497" s="152"/>
      <c r="CA497" s="152"/>
      <c r="CB497" s="152"/>
      <c r="CC497" s="152"/>
      <c r="CD497" s="152"/>
      <c r="CE497" s="152"/>
      <c r="CF497" s="152"/>
    </row>
    <row r="498" spans="1:84" ht="25.5" customHeight="1" x14ac:dyDescent="0.25">
      <c r="A498" s="45"/>
      <c r="B498" s="45"/>
      <c r="C498" s="45"/>
      <c r="D498" s="45"/>
      <c r="E498" s="47"/>
      <c r="F498" s="154"/>
      <c r="G498" s="45"/>
      <c r="H498" s="126"/>
      <c r="I498" s="126"/>
      <c r="J498" s="79"/>
      <c r="K498" s="45"/>
      <c r="L498" s="126"/>
      <c r="M498" s="91"/>
      <c r="N498" s="91"/>
      <c r="O498" s="91"/>
      <c r="P498" s="99"/>
      <c r="Q498" s="100"/>
      <c r="R498" s="79"/>
      <c r="S498" s="79"/>
      <c r="T498" s="79"/>
      <c r="U498" s="79"/>
      <c r="V498" s="79"/>
      <c r="W498" s="99"/>
      <c r="X498" s="99"/>
      <c r="Y498" s="99"/>
      <c r="Z498" s="98"/>
      <c r="AA498" s="98"/>
      <c r="AB498" s="86"/>
      <c r="AC498" s="96"/>
      <c r="AD498" s="86"/>
      <c r="AE498" s="96"/>
      <c r="AF498" s="96"/>
      <c r="AG498" s="87"/>
      <c r="AH498" s="87"/>
      <c r="AI498" s="97"/>
      <c r="AJ498" s="45"/>
      <c r="AK498" s="45"/>
      <c r="AL498" s="45"/>
      <c r="AM498" s="45"/>
      <c r="AN498" s="45"/>
      <c r="AO498" s="79"/>
      <c r="AP498" s="156"/>
      <c r="AQ498" s="156"/>
      <c r="AR498" s="90"/>
      <c r="AS498" s="45"/>
      <c r="AT498" s="98"/>
      <c r="AU498" s="98"/>
      <c r="AV498" s="91"/>
      <c r="AW498" s="91"/>
      <c r="AX498" s="155"/>
      <c r="AY498" s="155"/>
      <c r="AZ498" s="152"/>
      <c r="BA498" s="152"/>
      <c r="BB498" s="152"/>
      <c r="BC498" s="152"/>
      <c r="BD498" s="152"/>
      <c r="BE498" s="152"/>
      <c r="BF498" s="152"/>
      <c r="BG498" s="152"/>
      <c r="BH498" s="152"/>
      <c r="BI498" s="152"/>
      <c r="BJ498" s="152"/>
      <c r="BK498" s="152"/>
      <c r="BL498" s="152"/>
      <c r="BM498" s="152"/>
      <c r="BN498" s="152"/>
      <c r="BO498" s="152"/>
      <c r="BP498" s="152"/>
      <c r="BQ498" s="152"/>
      <c r="BR498" s="152"/>
      <c r="BS498" s="152"/>
      <c r="BT498" s="152"/>
      <c r="BU498" s="152"/>
      <c r="BV498" s="152"/>
      <c r="BW498" s="152"/>
      <c r="BX498" s="152"/>
      <c r="BY498" s="152"/>
      <c r="BZ498" s="152"/>
      <c r="CA498" s="152"/>
      <c r="CB498" s="152"/>
      <c r="CC498" s="152"/>
      <c r="CD498" s="152"/>
      <c r="CE498" s="152"/>
      <c r="CF498" s="152"/>
    </row>
    <row r="499" spans="1:84" ht="25.5" customHeight="1" x14ac:dyDescent="0.25">
      <c r="A499" s="45"/>
      <c r="B499" s="45"/>
      <c r="C499" s="45"/>
      <c r="D499" s="45"/>
      <c r="E499" s="47"/>
      <c r="F499" s="154"/>
      <c r="G499" s="45"/>
      <c r="H499" s="126"/>
      <c r="I499" s="126"/>
      <c r="J499" s="79"/>
      <c r="K499" s="45"/>
      <c r="L499" s="126"/>
      <c r="M499" s="91"/>
      <c r="N499" s="91"/>
      <c r="O499" s="91"/>
      <c r="P499" s="99"/>
      <c r="Q499" s="100"/>
      <c r="R499" s="79"/>
      <c r="S499" s="79"/>
      <c r="T499" s="79"/>
      <c r="U499" s="79"/>
      <c r="V499" s="79"/>
      <c r="W499" s="99"/>
      <c r="X499" s="99"/>
      <c r="Y499" s="99"/>
      <c r="Z499" s="98"/>
      <c r="AA499" s="98"/>
      <c r="AB499" s="86"/>
      <c r="AC499" s="96"/>
      <c r="AD499" s="86"/>
      <c r="AE499" s="96"/>
      <c r="AF499" s="96"/>
      <c r="AG499" s="87"/>
      <c r="AH499" s="87"/>
      <c r="AI499" s="97"/>
      <c r="AJ499" s="45"/>
      <c r="AK499" s="45"/>
      <c r="AL499" s="45"/>
      <c r="AM499" s="45"/>
      <c r="AN499" s="45"/>
      <c r="AO499" s="79"/>
      <c r="AP499" s="156"/>
      <c r="AQ499" s="156"/>
      <c r="AR499" s="90"/>
      <c r="AS499" s="45"/>
      <c r="AT499" s="98"/>
      <c r="AU499" s="98"/>
      <c r="AV499" s="91"/>
      <c r="AW499" s="91"/>
      <c r="AX499" s="155"/>
      <c r="AY499" s="155"/>
      <c r="AZ499" s="152"/>
      <c r="BA499" s="152"/>
      <c r="BB499" s="152"/>
      <c r="BC499" s="152"/>
      <c r="BD499" s="152"/>
      <c r="BE499" s="152"/>
      <c r="BF499" s="152"/>
      <c r="BG499" s="152"/>
      <c r="BH499" s="152"/>
      <c r="BI499" s="152"/>
      <c r="BJ499" s="152"/>
      <c r="BK499" s="152"/>
      <c r="BL499" s="152"/>
      <c r="BM499" s="152"/>
      <c r="BN499" s="152"/>
      <c r="BO499" s="152"/>
      <c r="BP499" s="152"/>
      <c r="BQ499" s="152"/>
      <c r="BR499" s="152"/>
      <c r="BS499" s="152"/>
      <c r="BT499" s="152"/>
      <c r="BU499" s="152"/>
      <c r="BV499" s="152"/>
      <c r="BW499" s="152"/>
      <c r="BX499" s="152"/>
      <c r="BY499" s="152"/>
      <c r="BZ499" s="152"/>
      <c r="CA499" s="152"/>
      <c r="CB499" s="152"/>
      <c r="CC499" s="152"/>
      <c r="CD499" s="152"/>
      <c r="CE499" s="152"/>
      <c r="CF499" s="152"/>
    </row>
    <row r="500" spans="1:84" ht="25.5" customHeight="1" x14ac:dyDescent="0.25">
      <c r="A500" s="45"/>
      <c r="B500" s="45"/>
      <c r="C500" s="45"/>
      <c r="D500" s="45"/>
      <c r="E500" s="47"/>
      <c r="F500" s="154"/>
      <c r="G500" s="45"/>
      <c r="H500" s="126"/>
      <c r="I500" s="126"/>
      <c r="J500" s="79"/>
      <c r="K500" s="45"/>
      <c r="L500" s="126"/>
      <c r="M500" s="91"/>
      <c r="N500" s="91"/>
      <c r="O500" s="91"/>
      <c r="P500" s="99"/>
      <c r="Q500" s="100"/>
      <c r="R500" s="79"/>
      <c r="S500" s="79"/>
      <c r="T500" s="79"/>
      <c r="U500" s="79"/>
      <c r="V500" s="79"/>
      <c r="W500" s="99"/>
      <c r="X500" s="99"/>
      <c r="Y500" s="99"/>
      <c r="Z500" s="98"/>
      <c r="AA500" s="98"/>
      <c r="AB500" s="86"/>
      <c r="AC500" s="96"/>
      <c r="AD500" s="86"/>
      <c r="AE500" s="96"/>
      <c r="AF500" s="96"/>
      <c r="AG500" s="87"/>
      <c r="AH500" s="87"/>
      <c r="AI500" s="97"/>
      <c r="AJ500" s="45"/>
      <c r="AK500" s="45"/>
      <c r="AL500" s="45"/>
      <c r="AM500" s="45"/>
      <c r="AN500" s="45"/>
      <c r="AO500" s="79"/>
      <c r="AP500" s="156"/>
      <c r="AQ500" s="156"/>
      <c r="AR500" s="90"/>
      <c r="AS500" s="45"/>
      <c r="AT500" s="98"/>
      <c r="AU500" s="98"/>
      <c r="AV500" s="91"/>
      <c r="AW500" s="91"/>
      <c r="AX500" s="155"/>
      <c r="AY500" s="155"/>
      <c r="AZ500" s="152"/>
      <c r="BA500" s="152"/>
      <c r="BB500" s="152"/>
      <c r="BC500" s="152"/>
      <c r="BD500" s="152"/>
      <c r="BE500" s="152"/>
      <c r="BF500" s="152"/>
      <c r="BG500" s="152"/>
      <c r="BH500" s="152"/>
      <c r="BI500" s="152"/>
      <c r="BJ500" s="152"/>
      <c r="BK500" s="152"/>
      <c r="BL500" s="152"/>
      <c r="BM500" s="152"/>
      <c r="BN500" s="152"/>
      <c r="BO500" s="152"/>
      <c r="BP500" s="152"/>
      <c r="BQ500" s="152"/>
      <c r="BR500" s="152"/>
      <c r="BS500" s="152"/>
      <c r="BT500" s="152"/>
      <c r="BU500" s="152"/>
      <c r="BV500" s="152"/>
      <c r="BW500" s="152"/>
      <c r="BX500" s="152"/>
      <c r="BY500" s="152"/>
      <c r="BZ500" s="152"/>
      <c r="CA500" s="152"/>
      <c r="CB500" s="152"/>
      <c r="CC500" s="152"/>
      <c r="CD500" s="152"/>
      <c r="CE500" s="152"/>
      <c r="CF500" s="152"/>
    </row>
    <row r="501" spans="1:84" ht="25.5" customHeight="1" x14ac:dyDescent="0.25">
      <c r="A501" s="45"/>
      <c r="B501" s="45"/>
      <c r="C501" s="45"/>
      <c r="D501" s="45"/>
      <c r="E501" s="47"/>
      <c r="F501" s="154"/>
      <c r="G501" s="45"/>
      <c r="H501" s="126"/>
      <c r="I501" s="126"/>
      <c r="J501" s="79"/>
      <c r="K501" s="45"/>
      <c r="L501" s="126"/>
      <c r="M501" s="91"/>
      <c r="N501" s="91"/>
      <c r="O501" s="91"/>
      <c r="P501" s="99"/>
      <c r="Q501" s="100"/>
      <c r="R501" s="79"/>
      <c r="S501" s="79"/>
      <c r="T501" s="79"/>
      <c r="U501" s="79"/>
      <c r="V501" s="79"/>
      <c r="W501" s="99"/>
      <c r="X501" s="99"/>
      <c r="Y501" s="99"/>
      <c r="Z501" s="98"/>
      <c r="AA501" s="98"/>
      <c r="AB501" s="86"/>
      <c r="AC501" s="96"/>
      <c r="AD501" s="86"/>
      <c r="AE501" s="96"/>
      <c r="AF501" s="96"/>
      <c r="AG501" s="87"/>
      <c r="AH501" s="87"/>
      <c r="AI501" s="97"/>
      <c r="AJ501" s="45"/>
      <c r="AK501" s="45"/>
      <c r="AL501" s="45"/>
      <c r="AM501" s="45"/>
      <c r="AN501" s="45"/>
      <c r="AO501" s="79"/>
      <c r="AP501" s="156"/>
      <c r="AQ501" s="156"/>
      <c r="AR501" s="90"/>
      <c r="AS501" s="45"/>
      <c r="AT501" s="98"/>
      <c r="AU501" s="98"/>
      <c r="AV501" s="91"/>
      <c r="AW501" s="91"/>
      <c r="AX501" s="155"/>
      <c r="AY501" s="155"/>
      <c r="AZ501" s="152"/>
      <c r="BA501" s="152"/>
      <c r="BB501" s="152"/>
      <c r="BC501" s="152"/>
      <c r="BD501" s="152"/>
      <c r="BE501" s="152"/>
      <c r="BF501" s="152"/>
      <c r="BG501" s="152"/>
      <c r="BH501" s="152"/>
      <c r="BI501" s="152"/>
      <c r="BJ501" s="152"/>
      <c r="BK501" s="152"/>
      <c r="BL501" s="152"/>
      <c r="BM501" s="152"/>
      <c r="BN501" s="152"/>
      <c r="BO501" s="152"/>
      <c r="BP501" s="152"/>
      <c r="BQ501" s="152"/>
      <c r="BR501" s="152"/>
      <c r="BS501" s="152"/>
      <c r="BT501" s="152"/>
      <c r="BU501" s="152"/>
      <c r="BV501" s="152"/>
      <c r="BW501" s="152"/>
      <c r="BX501" s="152"/>
      <c r="BY501" s="152"/>
      <c r="BZ501" s="152"/>
      <c r="CA501" s="152"/>
      <c r="CB501" s="152"/>
      <c r="CC501" s="152"/>
      <c r="CD501" s="152"/>
      <c r="CE501" s="152"/>
      <c r="CF501" s="152"/>
    </row>
    <row r="502" spans="1:84" ht="25.5" customHeight="1" x14ac:dyDescent="0.25">
      <c r="A502" s="45"/>
      <c r="B502" s="45"/>
      <c r="C502" s="45"/>
      <c r="D502" s="45"/>
      <c r="E502" s="47"/>
      <c r="F502" s="154"/>
      <c r="G502" s="45"/>
      <c r="H502" s="126"/>
      <c r="I502" s="126"/>
      <c r="J502" s="79"/>
      <c r="K502" s="45"/>
      <c r="L502" s="126"/>
      <c r="M502" s="91"/>
      <c r="N502" s="91"/>
      <c r="O502" s="91"/>
      <c r="P502" s="99"/>
      <c r="Q502" s="100"/>
      <c r="R502" s="79"/>
      <c r="S502" s="79"/>
      <c r="T502" s="79"/>
      <c r="U502" s="79"/>
      <c r="V502" s="79"/>
      <c r="W502" s="99"/>
      <c r="X502" s="99"/>
      <c r="Y502" s="99"/>
      <c r="Z502" s="98"/>
      <c r="AA502" s="98"/>
      <c r="AB502" s="86"/>
      <c r="AC502" s="96"/>
      <c r="AD502" s="86"/>
      <c r="AE502" s="96"/>
      <c r="AF502" s="96"/>
      <c r="AG502" s="87"/>
      <c r="AH502" s="87"/>
      <c r="AI502" s="97"/>
      <c r="AJ502" s="45"/>
      <c r="AK502" s="45"/>
      <c r="AL502" s="45"/>
      <c r="AM502" s="45"/>
      <c r="AN502" s="45"/>
      <c r="AO502" s="79"/>
      <c r="AP502" s="156"/>
      <c r="AQ502" s="156"/>
      <c r="AR502" s="90"/>
      <c r="AS502" s="45"/>
      <c r="AT502" s="98"/>
      <c r="AU502" s="98"/>
      <c r="AV502" s="91"/>
      <c r="AW502" s="91"/>
      <c r="AX502" s="155"/>
      <c r="AY502" s="155"/>
      <c r="AZ502" s="152"/>
      <c r="BA502" s="152"/>
      <c r="BB502" s="152"/>
      <c r="BC502" s="152"/>
      <c r="BD502" s="152"/>
      <c r="BE502" s="152"/>
      <c r="BF502" s="152"/>
      <c r="BG502" s="152"/>
      <c r="BH502" s="152"/>
      <c r="BI502" s="152"/>
      <c r="BJ502" s="152"/>
      <c r="BK502" s="152"/>
      <c r="BL502" s="152"/>
      <c r="BM502" s="152"/>
      <c r="BN502" s="152"/>
      <c r="BO502" s="152"/>
      <c r="BP502" s="152"/>
      <c r="BQ502" s="152"/>
      <c r="BR502" s="152"/>
      <c r="BS502" s="152"/>
      <c r="BT502" s="152"/>
      <c r="BU502" s="152"/>
      <c r="BV502" s="152"/>
      <c r="BW502" s="152"/>
      <c r="BX502" s="152"/>
      <c r="BY502" s="152"/>
      <c r="BZ502" s="152"/>
      <c r="CA502" s="152"/>
      <c r="CB502" s="152"/>
      <c r="CC502" s="152"/>
      <c r="CD502" s="152"/>
      <c r="CE502" s="152"/>
      <c r="CF502" s="152"/>
    </row>
    <row r="503" spans="1:84" ht="25.5" customHeight="1" x14ac:dyDescent="0.25">
      <c r="A503" s="45"/>
      <c r="B503" s="45"/>
      <c r="C503" s="45"/>
      <c r="D503" s="45"/>
      <c r="E503" s="47"/>
      <c r="F503" s="154"/>
      <c r="G503" s="45"/>
      <c r="H503" s="126"/>
      <c r="I503" s="126"/>
      <c r="J503" s="79"/>
      <c r="K503" s="45"/>
      <c r="L503" s="126"/>
      <c r="M503" s="91"/>
      <c r="N503" s="91"/>
      <c r="O503" s="91"/>
      <c r="P503" s="99"/>
      <c r="Q503" s="100"/>
      <c r="R503" s="79"/>
      <c r="S503" s="79"/>
      <c r="T503" s="79"/>
      <c r="U503" s="79"/>
      <c r="V503" s="79"/>
      <c r="W503" s="99"/>
      <c r="X503" s="99"/>
      <c r="Y503" s="99"/>
      <c r="Z503" s="98"/>
      <c r="AA503" s="98"/>
      <c r="AB503" s="86"/>
      <c r="AC503" s="96"/>
      <c r="AD503" s="86"/>
      <c r="AE503" s="96"/>
      <c r="AF503" s="96"/>
      <c r="AG503" s="87"/>
      <c r="AH503" s="87"/>
      <c r="AI503" s="97"/>
      <c r="AJ503" s="45"/>
      <c r="AK503" s="45"/>
      <c r="AL503" s="45"/>
      <c r="AM503" s="45"/>
      <c r="AN503" s="45"/>
      <c r="AO503" s="79"/>
      <c r="AP503" s="156"/>
      <c r="AQ503" s="156"/>
      <c r="AR503" s="90"/>
      <c r="AS503" s="45"/>
      <c r="AT503" s="98"/>
      <c r="AU503" s="98"/>
      <c r="AV503" s="91"/>
      <c r="AW503" s="91"/>
      <c r="AX503" s="155"/>
      <c r="AY503" s="155"/>
      <c r="AZ503" s="152"/>
      <c r="BA503" s="152"/>
      <c r="BB503" s="152"/>
      <c r="BC503" s="152"/>
      <c r="BD503" s="152"/>
      <c r="BE503" s="152"/>
      <c r="BF503" s="152"/>
      <c r="BG503" s="152"/>
      <c r="BH503" s="152"/>
      <c r="BI503" s="152"/>
      <c r="BJ503" s="152"/>
      <c r="BK503" s="152"/>
      <c r="BL503" s="152"/>
      <c r="BM503" s="152"/>
      <c r="BN503" s="152"/>
      <c r="BO503" s="152"/>
      <c r="BP503" s="152"/>
      <c r="BQ503" s="152"/>
      <c r="BR503" s="152"/>
      <c r="BS503" s="152"/>
      <c r="BT503" s="152"/>
      <c r="BU503" s="152"/>
      <c r="BV503" s="152"/>
      <c r="BW503" s="152"/>
      <c r="BX503" s="152"/>
      <c r="BY503" s="152"/>
      <c r="BZ503" s="152"/>
      <c r="CA503" s="152"/>
      <c r="CB503" s="152"/>
      <c r="CC503" s="152"/>
      <c r="CD503" s="152"/>
      <c r="CE503" s="152"/>
      <c r="CF503" s="152"/>
    </row>
    <row r="504" spans="1:84" ht="25.5" customHeight="1" x14ac:dyDescent="0.25">
      <c r="A504" s="45"/>
      <c r="B504" s="45"/>
      <c r="C504" s="45"/>
      <c r="D504" s="45"/>
      <c r="E504" s="47"/>
      <c r="F504" s="154"/>
      <c r="G504" s="45"/>
      <c r="H504" s="126"/>
      <c r="I504" s="126"/>
      <c r="J504" s="79"/>
      <c r="K504" s="45"/>
      <c r="L504" s="126"/>
      <c r="M504" s="91"/>
      <c r="N504" s="91"/>
      <c r="O504" s="91"/>
      <c r="P504" s="99"/>
      <c r="Q504" s="100"/>
      <c r="R504" s="79"/>
      <c r="S504" s="79"/>
      <c r="T504" s="79"/>
      <c r="U504" s="79"/>
      <c r="V504" s="79"/>
      <c r="W504" s="99"/>
      <c r="X504" s="99"/>
      <c r="Y504" s="99"/>
      <c r="Z504" s="98"/>
      <c r="AA504" s="98"/>
      <c r="AB504" s="86"/>
      <c r="AC504" s="96"/>
      <c r="AD504" s="86"/>
      <c r="AE504" s="96"/>
      <c r="AF504" s="96"/>
      <c r="AG504" s="87"/>
      <c r="AH504" s="87"/>
      <c r="AI504" s="97"/>
      <c r="AJ504" s="45"/>
      <c r="AK504" s="45"/>
      <c r="AL504" s="45"/>
      <c r="AM504" s="45"/>
      <c r="AN504" s="45"/>
      <c r="AO504" s="79"/>
      <c r="AP504" s="156"/>
      <c r="AQ504" s="156"/>
      <c r="AR504" s="90"/>
      <c r="AS504" s="45"/>
      <c r="AT504" s="98"/>
      <c r="AU504" s="98"/>
      <c r="AV504" s="91"/>
      <c r="AW504" s="91"/>
      <c r="AX504" s="155"/>
      <c r="AY504" s="155"/>
      <c r="AZ504" s="152"/>
      <c r="BA504" s="152"/>
      <c r="BB504" s="152"/>
      <c r="BC504" s="152"/>
      <c r="BD504" s="152"/>
      <c r="BE504" s="152"/>
      <c r="BF504" s="152"/>
      <c r="BG504" s="152"/>
      <c r="BH504" s="152"/>
      <c r="BI504" s="152"/>
      <c r="BJ504" s="152"/>
      <c r="BK504" s="152"/>
      <c r="BL504" s="152"/>
      <c r="BM504" s="152"/>
      <c r="BN504" s="152"/>
      <c r="BO504" s="152"/>
      <c r="BP504" s="152"/>
      <c r="BQ504" s="152"/>
      <c r="BR504" s="152"/>
      <c r="BS504" s="152"/>
      <c r="BT504" s="152"/>
      <c r="BU504" s="152"/>
      <c r="BV504" s="152"/>
      <c r="BW504" s="152"/>
      <c r="BX504" s="152"/>
      <c r="BY504" s="152"/>
      <c r="BZ504" s="152"/>
      <c r="CA504" s="152"/>
      <c r="CB504" s="152"/>
      <c r="CC504" s="152"/>
      <c r="CD504" s="152"/>
      <c r="CE504" s="152"/>
      <c r="CF504" s="152"/>
    </row>
    <row r="505" spans="1:84" ht="25.5" customHeight="1" x14ac:dyDescent="0.25">
      <c r="A505" s="45"/>
      <c r="B505" s="45"/>
      <c r="C505" s="45"/>
      <c r="D505" s="45"/>
      <c r="E505" s="47"/>
      <c r="F505" s="154"/>
      <c r="G505" s="45"/>
      <c r="H505" s="126"/>
      <c r="I505" s="126"/>
      <c r="J505" s="79"/>
      <c r="K505" s="45"/>
      <c r="L505" s="126"/>
      <c r="M505" s="91"/>
      <c r="N505" s="91"/>
      <c r="O505" s="91"/>
      <c r="P505" s="99"/>
      <c r="Q505" s="100"/>
      <c r="R505" s="79"/>
      <c r="S505" s="79"/>
      <c r="T505" s="79"/>
      <c r="U505" s="79"/>
      <c r="V505" s="79"/>
      <c r="W505" s="99"/>
      <c r="X505" s="99"/>
      <c r="Y505" s="99"/>
      <c r="Z505" s="98"/>
      <c r="AA505" s="98"/>
      <c r="AB505" s="86"/>
      <c r="AC505" s="96"/>
      <c r="AD505" s="86"/>
      <c r="AE505" s="96"/>
      <c r="AF505" s="96"/>
      <c r="AG505" s="87"/>
      <c r="AH505" s="87"/>
      <c r="AI505" s="97"/>
      <c r="AJ505" s="45"/>
      <c r="AK505" s="45"/>
      <c r="AL505" s="45"/>
      <c r="AM505" s="45"/>
      <c r="AN505" s="45"/>
      <c r="AO505" s="79"/>
      <c r="AP505" s="156"/>
      <c r="AQ505" s="156"/>
      <c r="AR505" s="90"/>
      <c r="AS505" s="45"/>
      <c r="AT505" s="98"/>
      <c r="AU505" s="98"/>
      <c r="AV505" s="91"/>
      <c r="AW505" s="91"/>
      <c r="AX505" s="155"/>
      <c r="AY505" s="155"/>
      <c r="AZ505" s="152"/>
      <c r="BA505" s="152"/>
      <c r="BB505" s="152"/>
      <c r="BC505" s="152"/>
      <c r="BD505" s="152"/>
      <c r="BE505" s="152"/>
      <c r="BF505" s="152"/>
      <c r="BG505" s="152"/>
      <c r="BH505" s="152"/>
      <c r="BI505" s="152"/>
      <c r="BJ505" s="152"/>
      <c r="BK505" s="152"/>
      <c r="BL505" s="152"/>
      <c r="BM505" s="152"/>
      <c r="BN505" s="152"/>
      <c r="BO505" s="152"/>
      <c r="BP505" s="152"/>
      <c r="BQ505" s="152"/>
      <c r="BR505" s="152"/>
      <c r="BS505" s="152"/>
      <c r="BT505" s="152"/>
      <c r="BU505" s="152"/>
      <c r="BV505" s="152"/>
      <c r="BW505" s="152"/>
      <c r="BX505" s="152"/>
      <c r="BY505" s="152"/>
      <c r="BZ505" s="152"/>
      <c r="CA505" s="152"/>
      <c r="CB505" s="152"/>
      <c r="CC505" s="152"/>
      <c r="CD505" s="152"/>
      <c r="CE505" s="152"/>
      <c r="CF505" s="152"/>
    </row>
    <row r="506" spans="1:84" ht="25.5" customHeight="1" x14ac:dyDescent="0.25">
      <c r="A506" s="45"/>
      <c r="B506" s="45"/>
      <c r="C506" s="45"/>
      <c r="D506" s="45"/>
      <c r="E506" s="47"/>
      <c r="F506" s="154"/>
      <c r="G506" s="45"/>
      <c r="H506" s="126"/>
      <c r="I506" s="126"/>
      <c r="J506" s="79"/>
      <c r="K506" s="45"/>
      <c r="L506" s="126"/>
      <c r="M506" s="91"/>
      <c r="N506" s="91"/>
      <c r="O506" s="91"/>
      <c r="P506" s="99"/>
      <c r="Q506" s="100"/>
      <c r="R506" s="79"/>
      <c r="S506" s="79"/>
      <c r="T506" s="79"/>
      <c r="U506" s="79"/>
      <c r="V506" s="79"/>
      <c r="W506" s="99"/>
      <c r="X506" s="99"/>
      <c r="Y506" s="99"/>
      <c r="Z506" s="98"/>
      <c r="AA506" s="98"/>
      <c r="AB506" s="86"/>
      <c r="AC506" s="96"/>
      <c r="AD506" s="86"/>
      <c r="AE506" s="96"/>
      <c r="AF506" s="96"/>
      <c r="AG506" s="87"/>
      <c r="AH506" s="87"/>
      <c r="AI506" s="97"/>
      <c r="AJ506" s="45"/>
      <c r="AK506" s="45"/>
      <c r="AL506" s="45"/>
      <c r="AM506" s="45"/>
      <c r="AN506" s="45"/>
      <c r="AO506" s="79"/>
      <c r="AP506" s="156"/>
      <c r="AQ506" s="156"/>
      <c r="AR506" s="90"/>
      <c r="AS506" s="45"/>
      <c r="AT506" s="98"/>
      <c r="AU506" s="98"/>
      <c r="AV506" s="91"/>
      <c r="AW506" s="91"/>
      <c r="AX506" s="155"/>
      <c r="AY506" s="155"/>
      <c r="AZ506" s="152"/>
      <c r="BA506" s="152"/>
      <c r="BB506" s="152"/>
      <c r="BC506" s="152"/>
      <c r="BD506" s="152"/>
      <c r="BE506" s="152"/>
      <c r="BF506" s="152"/>
      <c r="BG506" s="152"/>
      <c r="BH506" s="152"/>
      <c r="BI506" s="152"/>
      <c r="BJ506" s="152"/>
      <c r="BK506" s="152"/>
      <c r="BL506" s="152"/>
      <c r="BM506" s="152"/>
      <c r="BN506" s="152"/>
      <c r="BO506" s="152"/>
      <c r="BP506" s="152"/>
      <c r="BQ506" s="152"/>
      <c r="BR506" s="152"/>
      <c r="BS506" s="152"/>
      <c r="BT506" s="152"/>
      <c r="BU506" s="152"/>
      <c r="BV506" s="152"/>
      <c r="BW506" s="152"/>
      <c r="BX506" s="152"/>
      <c r="BY506" s="152"/>
      <c r="BZ506" s="152"/>
      <c r="CA506" s="152"/>
      <c r="CB506" s="152"/>
      <c r="CC506" s="152"/>
      <c r="CD506" s="152"/>
      <c r="CE506" s="152"/>
      <c r="CF506" s="152"/>
    </row>
    <row r="507" spans="1:84" ht="25.5" customHeight="1" x14ac:dyDescent="0.25">
      <c r="A507" s="45"/>
      <c r="B507" s="45"/>
      <c r="C507" s="45"/>
      <c r="D507" s="45"/>
      <c r="E507" s="47"/>
      <c r="F507" s="154"/>
      <c r="G507" s="45"/>
      <c r="H507" s="126"/>
      <c r="I507" s="126"/>
      <c r="J507" s="79"/>
      <c r="K507" s="45"/>
      <c r="L507" s="126"/>
      <c r="M507" s="91"/>
      <c r="N507" s="91"/>
      <c r="O507" s="91"/>
      <c r="P507" s="99"/>
      <c r="Q507" s="100"/>
      <c r="R507" s="79"/>
      <c r="S507" s="79"/>
      <c r="T507" s="79"/>
      <c r="U507" s="79"/>
      <c r="V507" s="79"/>
      <c r="W507" s="99"/>
      <c r="X507" s="99"/>
      <c r="Y507" s="99"/>
      <c r="Z507" s="98"/>
      <c r="AA507" s="98"/>
      <c r="AB507" s="86"/>
      <c r="AC507" s="96"/>
      <c r="AD507" s="86"/>
      <c r="AE507" s="96"/>
      <c r="AF507" s="96"/>
      <c r="AG507" s="87"/>
      <c r="AH507" s="87"/>
      <c r="AI507" s="97"/>
      <c r="AJ507" s="45"/>
      <c r="AK507" s="45"/>
      <c r="AL507" s="45"/>
      <c r="AM507" s="45"/>
      <c r="AN507" s="45"/>
      <c r="AO507" s="79"/>
      <c r="AP507" s="156"/>
      <c r="AQ507" s="156"/>
      <c r="AR507" s="90"/>
      <c r="AS507" s="45"/>
      <c r="AT507" s="98"/>
      <c r="AU507" s="98"/>
      <c r="AV507" s="91"/>
      <c r="AW507" s="91"/>
      <c r="AX507" s="155"/>
      <c r="AY507" s="155"/>
      <c r="AZ507" s="152"/>
      <c r="BA507" s="152"/>
      <c r="BB507" s="152"/>
      <c r="BC507" s="152"/>
      <c r="BD507" s="152"/>
      <c r="BE507" s="152"/>
      <c r="BF507" s="152"/>
      <c r="BG507" s="152"/>
      <c r="BH507" s="152"/>
      <c r="BI507" s="152"/>
      <c r="BJ507" s="152"/>
      <c r="BK507" s="152"/>
      <c r="BL507" s="152"/>
      <c r="BM507" s="152"/>
      <c r="BN507" s="152"/>
      <c r="BO507" s="152"/>
      <c r="BP507" s="152"/>
      <c r="BQ507" s="152"/>
      <c r="BR507" s="152"/>
      <c r="BS507" s="152"/>
      <c r="BT507" s="152"/>
      <c r="BU507" s="152"/>
      <c r="BV507" s="152"/>
      <c r="BW507" s="152"/>
      <c r="BX507" s="152"/>
      <c r="BY507" s="152"/>
      <c r="BZ507" s="152"/>
      <c r="CA507" s="152"/>
      <c r="CB507" s="152"/>
      <c r="CC507" s="152"/>
      <c r="CD507" s="152"/>
      <c r="CE507" s="152"/>
      <c r="CF507" s="152"/>
    </row>
    <row r="508" spans="1:84" ht="25.5" customHeight="1" x14ac:dyDescent="0.25">
      <c r="A508" s="45"/>
      <c r="B508" s="45"/>
      <c r="C508" s="45"/>
      <c r="D508" s="45"/>
      <c r="E508" s="47"/>
      <c r="F508" s="154"/>
      <c r="G508" s="45"/>
      <c r="H508" s="126"/>
      <c r="I508" s="126"/>
      <c r="J508" s="79"/>
      <c r="K508" s="45"/>
      <c r="L508" s="126"/>
      <c r="M508" s="91"/>
      <c r="N508" s="91"/>
      <c r="O508" s="91"/>
      <c r="P508" s="99"/>
      <c r="Q508" s="100"/>
      <c r="R508" s="79"/>
      <c r="S508" s="79"/>
      <c r="T508" s="79"/>
      <c r="U508" s="79"/>
      <c r="V508" s="79"/>
      <c r="W508" s="99"/>
      <c r="X508" s="99"/>
      <c r="Y508" s="99"/>
      <c r="Z508" s="98"/>
      <c r="AA508" s="98"/>
      <c r="AB508" s="86"/>
      <c r="AC508" s="96"/>
      <c r="AD508" s="86"/>
      <c r="AE508" s="96"/>
      <c r="AF508" s="96"/>
      <c r="AG508" s="87"/>
      <c r="AH508" s="87"/>
      <c r="AI508" s="97"/>
      <c r="AJ508" s="45"/>
      <c r="AK508" s="45"/>
      <c r="AL508" s="45"/>
      <c r="AM508" s="45"/>
      <c r="AN508" s="45"/>
      <c r="AO508" s="79"/>
      <c r="AP508" s="156"/>
      <c r="AQ508" s="156"/>
      <c r="AR508" s="90"/>
      <c r="AS508" s="45"/>
      <c r="AT508" s="98"/>
      <c r="AU508" s="98"/>
      <c r="AV508" s="91"/>
      <c r="AW508" s="91"/>
      <c r="AX508" s="155"/>
      <c r="AY508" s="155"/>
      <c r="AZ508" s="152"/>
      <c r="BA508" s="152"/>
      <c r="BB508" s="152"/>
      <c r="BC508" s="152"/>
      <c r="BD508" s="152"/>
      <c r="BE508" s="152"/>
      <c r="BF508" s="152"/>
      <c r="BG508" s="152"/>
      <c r="BH508" s="152"/>
      <c r="BI508" s="152"/>
      <c r="BJ508" s="152"/>
      <c r="BK508" s="152"/>
      <c r="BL508" s="152"/>
      <c r="BM508" s="152"/>
      <c r="BN508" s="152"/>
      <c r="BO508" s="152"/>
      <c r="BP508" s="152"/>
      <c r="BQ508" s="152"/>
      <c r="BR508" s="152"/>
      <c r="BS508" s="152"/>
      <c r="BT508" s="152"/>
      <c r="BU508" s="152"/>
      <c r="BV508" s="152"/>
      <c r="BW508" s="152"/>
      <c r="BX508" s="152"/>
      <c r="BY508" s="152"/>
      <c r="BZ508" s="152"/>
      <c r="CA508" s="152"/>
      <c r="CB508" s="152"/>
      <c r="CC508" s="152"/>
      <c r="CD508" s="152"/>
      <c r="CE508" s="152"/>
      <c r="CF508" s="152"/>
    </row>
    <row r="509" spans="1:84" ht="25.5" customHeight="1" x14ac:dyDescent="0.25">
      <c r="A509" s="45"/>
      <c r="B509" s="45"/>
      <c r="C509" s="45"/>
      <c r="D509" s="45"/>
      <c r="E509" s="47"/>
      <c r="F509" s="154"/>
      <c r="G509" s="45"/>
      <c r="H509" s="126"/>
      <c r="I509" s="126"/>
      <c r="J509" s="79"/>
      <c r="K509" s="45"/>
      <c r="L509" s="126"/>
      <c r="M509" s="91"/>
      <c r="N509" s="91"/>
      <c r="O509" s="91"/>
      <c r="P509" s="99"/>
      <c r="Q509" s="100"/>
      <c r="R509" s="79"/>
      <c r="S509" s="79"/>
      <c r="T509" s="79"/>
      <c r="U509" s="79"/>
      <c r="V509" s="79"/>
      <c r="W509" s="99"/>
      <c r="X509" s="99"/>
      <c r="Y509" s="99"/>
      <c r="Z509" s="98"/>
      <c r="AA509" s="98"/>
      <c r="AB509" s="86"/>
      <c r="AC509" s="96"/>
      <c r="AD509" s="86"/>
      <c r="AE509" s="96"/>
      <c r="AF509" s="96"/>
      <c r="AG509" s="87"/>
      <c r="AH509" s="87"/>
      <c r="AI509" s="97"/>
      <c r="AJ509" s="45"/>
      <c r="AK509" s="45"/>
      <c r="AL509" s="45"/>
      <c r="AM509" s="45"/>
      <c r="AN509" s="45"/>
      <c r="AO509" s="79"/>
      <c r="AP509" s="156"/>
      <c r="AQ509" s="156"/>
      <c r="AR509" s="90"/>
      <c r="AS509" s="45"/>
      <c r="AT509" s="98"/>
      <c r="AU509" s="98"/>
      <c r="AV509" s="91"/>
      <c r="AW509" s="91"/>
      <c r="AX509" s="155"/>
      <c r="AY509" s="155"/>
      <c r="AZ509" s="152"/>
      <c r="BA509" s="152"/>
      <c r="BB509" s="152"/>
      <c r="BC509" s="152"/>
      <c r="BD509" s="152"/>
      <c r="BE509" s="152"/>
      <c r="BF509" s="152"/>
      <c r="BG509" s="152"/>
      <c r="BH509" s="152"/>
      <c r="BI509" s="152"/>
      <c r="BJ509" s="152"/>
      <c r="BK509" s="152"/>
      <c r="BL509" s="152"/>
      <c r="BM509" s="152"/>
      <c r="BN509" s="152"/>
      <c r="BO509" s="152"/>
      <c r="BP509" s="152"/>
      <c r="BQ509" s="152"/>
      <c r="BR509" s="152"/>
      <c r="BS509" s="152"/>
      <c r="BT509" s="152"/>
      <c r="BU509" s="152"/>
      <c r="BV509" s="152"/>
      <c r="BW509" s="152"/>
      <c r="BX509" s="152"/>
      <c r="BY509" s="152"/>
      <c r="BZ509" s="152"/>
      <c r="CA509" s="152"/>
      <c r="CB509" s="152"/>
      <c r="CC509" s="152"/>
      <c r="CD509" s="152"/>
      <c r="CE509" s="152"/>
      <c r="CF509" s="152"/>
    </row>
    <row r="510" spans="1:84" ht="25.5" customHeight="1" x14ac:dyDescent="0.25">
      <c r="A510" s="45"/>
      <c r="B510" s="45"/>
      <c r="C510" s="45"/>
      <c r="D510" s="45"/>
      <c r="E510" s="47"/>
      <c r="F510" s="154"/>
      <c r="G510" s="45"/>
      <c r="H510" s="126"/>
      <c r="I510" s="126"/>
      <c r="J510" s="79"/>
      <c r="K510" s="45"/>
      <c r="L510" s="126"/>
      <c r="M510" s="91"/>
      <c r="N510" s="91"/>
      <c r="O510" s="91"/>
      <c r="P510" s="99"/>
      <c r="Q510" s="100"/>
      <c r="R510" s="79"/>
      <c r="S510" s="79"/>
      <c r="T510" s="79"/>
      <c r="U510" s="79"/>
      <c r="V510" s="79"/>
      <c r="W510" s="99"/>
      <c r="X510" s="99"/>
      <c r="Y510" s="99"/>
      <c r="Z510" s="98"/>
      <c r="AA510" s="98"/>
      <c r="AB510" s="86"/>
      <c r="AC510" s="96"/>
      <c r="AD510" s="86"/>
      <c r="AE510" s="96"/>
      <c r="AF510" s="96"/>
      <c r="AG510" s="87"/>
      <c r="AH510" s="87"/>
      <c r="AI510" s="97"/>
      <c r="AJ510" s="45"/>
      <c r="AK510" s="45"/>
      <c r="AL510" s="45"/>
      <c r="AM510" s="45"/>
      <c r="AN510" s="45"/>
      <c r="AO510" s="79"/>
      <c r="AP510" s="156"/>
      <c r="AQ510" s="156"/>
      <c r="AR510" s="90"/>
      <c r="AS510" s="45"/>
      <c r="AT510" s="98"/>
      <c r="AU510" s="98"/>
      <c r="AV510" s="91"/>
      <c r="AW510" s="91"/>
      <c r="AX510" s="155"/>
      <c r="AY510" s="155"/>
      <c r="AZ510" s="152"/>
      <c r="BA510" s="152"/>
      <c r="BB510" s="152"/>
      <c r="BC510" s="152"/>
      <c r="BD510" s="152"/>
      <c r="BE510" s="152"/>
      <c r="BF510" s="152"/>
      <c r="BG510" s="152"/>
      <c r="BH510" s="152"/>
      <c r="BI510" s="152"/>
      <c r="BJ510" s="152"/>
      <c r="BK510" s="152"/>
      <c r="BL510" s="152"/>
      <c r="BM510" s="152"/>
      <c r="BN510" s="152"/>
      <c r="BO510" s="152"/>
      <c r="BP510" s="152"/>
      <c r="BQ510" s="152"/>
      <c r="BR510" s="152"/>
      <c r="BS510" s="152"/>
      <c r="BT510" s="152"/>
      <c r="BU510" s="152"/>
      <c r="BV510" s="152"/>
      <c r="BW510" s="152"/>
      <c r="BX510" s="152"/>
      <c r="BY510" s="152"/>
      <c r="BZ510" s="152"/>
      <c r="CA510" s="152"/>
      <c r="CB510" s="152"/>
      <c r="CC510" s="152"/>
      <c r="CD510" s="152"/>
      <c r="CE510" s="152"/>
      <c r="CF510" s="152"/>
    </row>
    <row r="511" spans="1:84" ht="25.5" customHeight="1" x14ac:dyDescent="0.25">
      <c r="A511" s="45"/>
      <c r="B511" s="45"/>
      <c r="C511" s="45"/>
      <c r="D511" s="45"/>
      <c r="E511" s="47"/>
      <c r="F511" s="154"/>
      <c r="G511" s="45"/>
      <c r="H511" s="126"/>
      <c r="I511" s="126"/>
      <c r="J511" s="79"/>
      <c r="K511" s="45"/>
      <c r="L511" s="126"/>
      <c r="M511" s="91"/>
      <c r="N511" s="91"/>
      <c r="O511" s="91"/>
      <c r="P511" s="99"/>
      <c r="Q511" s="100"/>
      <c r="R511" s="79"/>
      <c r="S511" s="79"/>
      <c r="T511" s="79"/>
      <c r="U511" s="79"/>
      <c r="V511" s="79"/>
      <c r="W511" s="99"/>
      <c r="X511" s="99"/>
      <c r="Y511" s="99"/>
      <c r="Z511" s="98"/>
      <c r="AA511" s="98"/>
      <c r="AB511" s="86"/>
      <c r="AC511" s="96"/>
      <c r="AD511" s="86"/>
      <c r="AE511" s="96"/>
      <c r="AF511" s="96"/>
      <c r="AG511" s="87"/>
      <c r="AH511" s="87"/>
      <c r="AI511" s="97"/>
      <c r="AJ511" s="45"/>
      <c r="AK511" s="45"/>
      <c r="AL511" s="45"/>
      <c r="AM511" s="45"/>
      <c r="AN511" s="45"/>
      <c r="AO511" s="79"/>
      <c r="AP511" s="156"/>
      <c r="AQ511" s="156"/>
      <c r="AR511" s="90"/>
      <c r="AS511" s="45"/>
      <c r="AT511" s="98"/>
      <c r="AU511" s="98"/>
      <c r="AV511" s="91"/>
      <c r="AW511" s="91"/>
      <c r="AX511" s="155"/>
      <c r="AY511" s="155"/>
      <c r="AZ511" s="152"/>
      <c r="BA511" s="152"/>
      <c r="BB511" s="152"/>
      <c r="BC511" s="152"/>
      <c r="BD511" s="152"/>
      <c r="BE511" s="152"/>
      <c r="BF511" s="152"/>
      <c r="BG511" s="152"/>
      <c r="BH511" s="152"/>
      <c r="BI511" s="152"/>
      <c r="BJ511" s="152"/>
      <c r="BK511" s="152"/>
      <c r="BL511" s="152"/>
      <c r="BM511" s="152"/>
      <c r="BN511" s="152"/>
      <c r="BO511" s="152"/>
      <c r="BP511" s="152"/>
      <c r="BQ511" s="152"/>
      <c r="BR511" s="152"/>
      <c r="BS511" s="152"/>
      <c r="BT511" s="152"/>
      <c r="BU511" s="152"/>
      <c r="BV511" s="152"/>
      <c r="BW511" s="152"/>
      <c r="BX511" s="152"/>
      <c r="BY511" s="152"/>
      <c r="BZ511" s="152"/>
      <c r="CA511" s="152"/>
      <c r="CB511" s="152"/>
      <c r="CC511" s="152"/>
      <c r="CD511" s="152"/>
      <c r="CE511" s="152"/>
      <c r="CF511" s="152"/>
    </row>
    <row r="512" spans="1:84" ht="25.5" customHeight="1" x14ac:dyDescent="0.25">
      <c r="A512" s="45"/>
      <c r="B512" s="45"/>
      <c r="C512" s="45"/>
      <c r="D512" s="45"/>
      <c r="E512" s="47"/>
      <c r="F512" s="154"/>
      <c r="G512" s="45"/>
      <c r="H512" s="126"/>
      <c r="I512" s="126"/>
      <c r="J512" s="79"/>
      <c r="K512" s="45"/>
      <c r="L512" s="126"/>
      <c r="M512" s="91"/>
      <c r="N512" s="91"/>
      <c r="O512" s="91"/>
      <c r="P512" s="99"/>
      <c r="Q512" s="100"/>
      <c r="R512" s="79"/>
      <c r="S512" s="79"/>
      <c r="T512" s="79"/>
      <c r="U512" s="79"/>
      <c r="V512" s="79"/>
      <c r="W512" s="99"/>
      <c r="X512" s="99"/>
      <c r="Y512" s="99"/>
      <c r="Z512" s="98"/>
      <c r="AA512" s="98"/>
      <c r="AB512" s="86"/>
      <c r="AC512" s="96"/>
      <c r="AD512" s="86"/>
      <c r="AE512" s="96"/>
      <c r="AF512" s="96"/>
      <c r="AG512" s="87"/>
      <c r="AH512" s="87"/>
      <c r="AI512" s="97"/>
      <c r="AJ512" s="45"/>
      <c r="AK512" s="45"/>
      <c r="AL512" s="45"/>
      <c r="AM512" s="45"/>
      <c r="AN512" s="45"/>
      <c r="AO512" s="79"/>
      <c r="AP512" s="156"/>
      <c r="AQ512" s="156"/>
      <c r="AR512" s="90"/>
      <c r="AS512" s="45"/>
      <c r="AT512" s="98"/>
      <c r="AU512" s="98"/>
      <c r="AV512" s="91"/>
      <c r="AW512" s="91"/>
      <c r="AX512" s="155"/>
      <c r="AY512" s="155"/>
      <c r="AZ512" s="152"/>
      <c r="BA512" s="152"/>
      <c r="BB512" s="152"/>
      <c r="BC512" s="152"/>
      <c r="BD512" s="152"/>
      <c r="BE512" s="152"/>
      <c r="BF512" s="152"/>
      <c r="BG512" s="152"/>
      <c r="BH512" s="152"/>
      <c r="BI512" s="152"/>
      <c r="BJ512" s="152"/>
      <c r="BK512" s="152"/>
      <c r="BL512" s="152"/>
      <c r="BM512" s="152"/>
      <c r="BN512" s="152"/>
      <c r="BO512" s="152"/>
      <c r="BP512" s="152"/>
      <c r="BQ512" s="152"/>
      <c r="BR512" s="152"/>
      <c r="BS512" s="152"/>
      <c r="BT512" s="152"/>
      <c r="BU512" s="152"/>
      <c r="BV512" s="152"/>
      <c r="BW512" s="152"/>
      <c r="BX512" s="152"/>
      <c r="BY512" s="152"/>
      <c r="BZ512" s="152"/>
      <c r="CA512" s="152"/>
      <c r="CB512" s="152"/>
      <c r="CC512" s="152"/>
      <c r="CD512" s="152"/>
      <c r="CE512" s="152"/>
      <c r="CF512" s="152"/>
    </row>
    <row r="513" spans="1:84" ht="25.5" customHeight="1" x14ac:dyDescent="0.25">
      <c r="A513" s="45"/>
      <c r="B513" s="45"/>
      <c r="C513" s="45"/>
      <c r="D513" s="45"/>
      <c r="E513" s="47"/>
      <c r="F513" s="154"/>
      <c r="G513" s="45"/>
      <c r="H513" s="126"/>
      <c r="I513" s="126"/>
      <c r="J513" s="79"/>
      <c r="K513" s="45"/>
      <c r="L513" s="126"/>
      <c r="M513" s="91"/>
      <c r="N513" s="91"/>
      <c r="O513" s="91"/>
      <c r="P513" s="99"/>
      <c r="Q513" s="100"/>
      <c r="R513" s="79"/>
      <c r="S513" s="79"/>
      <c r="T513" s="79"/>
      <c r="U513" s="79"/>
      <c r="V513" s="79"/>
      <c r="W513" s="99"/>
      <c r="X513" s="99"/>
      <c r="Y513" s="99"/>
      <c r="Z513" s="98"/>
      <c r="AA513" s="98"/>
      <c r="AB513" s="86"/>
      <c r="AC513" s="96"/>
      <c r="AD513" s="86"/>
      <c r="AE513" s="96"/>
      <c r="AF513" s="96"/>
      <c r="AG513" s="87"/>
      <c r="AH513" s="87"/>
      <c r="AI513" s="97"/>
      <c r="AJ513" s="45"/>
      <c r="AK513" s="45"/>
      <c r="AL513" s="45"/>
      <c r="AM513" s="45"/>
      <c r="AN513" s="45"/>
      <c r="AO513" s="79"/>
      <c r="AP513" s="156"/>
      <c r="AQ513" s="156"/>
      <c r="AR513" s="90"/>
      <c r="AS513" s="45"/>
      <c r="AT513" s="98"/>
      <c r="AU513" s="98"/>
      <c r="AV513" s="91"/>
      <c r="AW513" s="91"/>
      <c r="AX513" s="155"/>
      <c r="AY513" s="155"/>
      <c r="AZ513" s="152"/>
      <c r="BA513" s="152"/>
      <c r="BB513" s="152"/>
      <c r="BC513" s="152"/>
      <c r="BD513" s="152"/>
      <c r="BE513" s="152"/>
      <c r="BF513" s="152"/>
      <c r="BG513" s="152"/>
      <c r="BH513" s="152"/>
      <c r="BI513" s="152"/>
      <c r="BJ513" s="152"/>
      <c r="BK513" s="152"/>
      <c r="BL513" s="152"/>
      <c r="BM513" s="152"/>
      <c r="BN513" s="152"/>
      <c r="BO513" s="152"/>
      <c r="BP513" s="152"/>
      <c r="BQ513" s="152"/>
      <c r="BR513" s="152"/>
      <c r="BS513" s="152"/>
      <c r="BT513" s="152"/>
      <c r="BU513" s="152"/>
      <c r="BV513" s="152"/>
      <c r="BW513" s="152"/>
      <c r="BX513" s="152"/>
      <c r="BY513" s="152"/>
      <c r="BZ513" s="152"/>
      <c r="CA513" s="152"/>
      <c r="CB513" s="152"/>
      <c r="CC513" s="152"/>
      <c r="CD513" s="152"/>
      <c r="CE513" s="152"/>
      <c r="CF513" s="152"/>
    </row>
    <row r="514" spans="1:84" ht="25.5" customHeight="1" x14ac:dyDescent="0.25">
      <c r="A514" s="45"/>
      <c r="B514" s="45"/>
      <c r="C514" s="45"/>
      <c r="D514" s="45"/>
      <c r="E514" s="47"/>
      <c r="F514" s="154"/>
      <c r="G514" s="45"/>
      <c r="H514" s="126"/>
      <c r="I514" s="126"/>
      <c r="J514" s="79"/>
      <c r="K514" s="45"/>
      <c r="L514" s="126"/>
      <c r="M514" s="91"/>
      <c r="N514" s="91"/>
      <c r="O514" s="91"/>
      <c r="P514" s="99"/>
      <c r="Q514" s="100"/>
      <c r="R514" s="79"/>
      <c r="S514" s="79"/>
      <c r="T514" s="79"/>
      <c r="U514" s="79"/>
      <c r="V514" s="79"/>
      <c r="W514" s="99"/>
      <c r="X514" s="99"/>
      <c r="Y514" s="99"/>
      <c r="Z514" s="98"/>
      <c r="AA514" s="98"/>
      <c r="AB514" s="86"/>
      <c r="AC514" s="96"/>
      <c r="AD514" s="86"/>
      <c r="AE514" s="96"/>
      <c r="AF514" s="96"/>
      <c r="AG514" s="87"/>
      <c r="AH514" s="87"/>
      <c r="AI514" s="97"/>
      <c r="AJ514" s="45"/>
      <c r="AK514" s="45"/>
      <c r="AL514" s="45"/>
      <c r="AM514" s="45"/>
      <c r="AN514" s="45"/>
      <c r="AO514" s="79"/>
      <c r="AP514" s="156"/>
      <c r="AQ514" s="156"/>
      <c r="AR514" s="90"/>
      <c r="AS514" s="45"/>
      <c r="AT514" s="98"/>
      <c r="AU514" s="98"/>
      <c r="AV514" s="91"/>
      <c r="AW514" s="91"/>
      <c r="AX514" s="155"/>
      <c r="AY514" s="155"/>
      <c r="AZ514" s="152"/>
      <c r="BA514" s="152"/>
      <c r="BB514" s="152"/>
      <c r="BC514" s="152"/>
      <c r="BD514" s="152"/>
      <c r="BE514" s="152"/>
      <c r="BF514" s="152"/>
      <c r="BG514" s="152"/>
      <c r="BH514" s="152"/>
      <c r="BI514" s="152"/>
      <c r="BJ514" s="152"/>
      <c r="BK514" s="152"/>
      <c r="BL514" s="152"/>
      <c r="BM514" s="152"/>
      <c r="BN514" s="152"/>
      <c r="BO514" s="152"/>
      <c r="BP514" s="152"/>
      <c r="BQ514" s="152"/>
      <c r="BR514" s="152"/>
      <c r="BS514" s="152"/>
      <c r="BT514" s="152"/>
      <c r="BU514" s="152"/>
      <c r="BV514" s="152"/>
      <c r="BW514" s="152"/>
      <c r="BX514" s="152"/>
      <c r="BY514" s="152"/>
      <c r="BZ514" s="152"/>
      <c r="CA514" s="152"/>
      <c r="CB514" s="152"/>
      <c r="CC514" s="152"/>
      <c r="CD514" s="152"/>
      <c r="CE514" s="152"/>
      <c r="CF514" s="152"/>
    </row>
    <row r="515" spans="1:84" ht="25.5" customHeight="1" x14ac:dyDescent="0.25">
      <c r="A515" s="45"/>
      <c r="B515" s="45"/>
      <c r="C515" s="45"/>
      <c r="D515" s="45"/>
      <c r="E515" s="47"/>
      <c r="F515" s="154"/>
      <c r="G515" s="45"/>
      <c r="H515" s="126"/>
      <c r="I515" s="126"/>
      <c r="J515" s="79"/>
      <c r="K515" s="45"/>
      <c r="L515" s="126"/>
      <c r="M515" s="91"/>
      <c r="N515" s="91"/>
      <c r="O515" s="91"/>
      <c r="P515" s="99"/>
      <c r="Q515" s="100"/>
      <c r="R515" s="79"/>
      <c r="S515" s="79"/>
      <c r="T515" s="79"/>
      <c r="U515" s="79"/>
      <c r="V515" s="79"/>
      <c r="W515" s="99"/>
      <c r="X515" s="99"/>
      <c r="Y515" s="99"/>
      <c r="Z515" s="98"/>
      <c r="AA515" s="98"/>
      <c r="AB515" s="86"/>
      <c r="AC515" s="96"/>
      <c r="AD515" s="86"/>
      <c r="AE515" s="96"/>
      <c r="AF515" s="96"/>
      <c r="AG515" s="87"/>
      <c r="AH515" s="87"/>
      <c r="AI515" s="97"/>
      <c r="AJ515" s="45"/>
      <c r="AK515" s="45"/>
      <c r="AL515" s="45"/>
      <c r="AM515" s="45"/>
      <c r="AN515" s="45"/>
      <c r="AO515" s="79"/>
      <c r="AP515" s="156"/>
      <c r="AQ515" s="156"/>
      <c r="AR515" s="90"/>
      <c r="AS515" s="45"/>
      <c r="AT515" s="98"/>
      <c r="AU515" s="98"/>
      <c r="AV515" s="91"/>
      <c r="AW515" s="91"/>
      <c r="AX515" s="155"/>
      <c r="AY515" s="155"/>
      <c r="AZ515" s="152"/>
      <c r="BA515" s="152"/>
      <c r="BB515" s="152"/>
      <c r="BC515" s="152"/>
      <c r="BD515" s="152"/>
      <c r="BE515" s="152"/>
      <c r="BF515" s="152"/>
      <c r="BG515" s="152"/>
      <c r="BH515" s="152"/>
      <c r="BI515" s="152"/>
      <c r="BJ515" s="152"/>
      <c r="BK515" s="152"/>
      <c r="BL515" s="152"/>
      <c r="BM515" s="152"/>
      <c r="BN515" s="152"/>
      <c r="BO515" s="152"/>
      <c r="BP515" s="152"/>
      <c r="BQ515" s="152"/>
      <c r="BR515" s="152"/>
      <c r="BS515" s="152"/>
      <c r="BT515" s="152"/>
      <c r="BU515" s="152"/>
      <c r="BV515" s="152"/>
      <c r="BW515" s="152"/>
      <c r="BX515" s="152"/>
      <c r="BY515" s="152"/>
      <c r="BZ515" s="152"/>
      <c r="CA515" s="152"/>
      <c r="CB515" s="152"/>
      <c r="CC515" s="152"/>
      <c r="CD515" s="152"/>
      <c r="CE515" s="152"/>
      <c r="CF515" s="152"/>
    </row>
    <row r="516" spans="1:84" ht="25.5" customHeight="1" x14ac:dyDescent="0.25">
      <c r="A516" s="45"/>
      <c r="B516" s="45"/>
      <c r="C516" s="45"/>
      <c r="D516" s="45"/>
      <c r="E516" s="47"/>
      <c r="F516" s="154"/>
      <c r="G516" s="45"/>
      <c r="H516" s="126"/>
      <c r="I516" s="126"/>
      <c r="J516" s="79"/>
      <c r="K516" s="45"/>
      <c r="L516" s="126"/>
      <c r="M516" s="91"/>
      <c r="N516" s="91"/>
      <c r="O516" s="91"/>
      <c r="P516" s="99"/>
      <c r="Q516" s="100"/>
      <c r="R516" s="79"/>
      <c r="S516" s="79"/>
      <c r="T516" s="79"/>
      <c r="U516" s="79"/>
      <c r="V516" s="79"/>
      <c r="W516" s="99"/>
      <c r="X516" s="99"/>
      <c r="Y516" s="99"/>
      <c r="Z516" s="98"/>
      <c r="AA516" s="98"/>
      <c r="AB516" s="86"/>
      <c r="AC516" s="96"/>
      <c r="AD516" s="86"/>
      <c r="AE516" s="96"/>
      <c r="AF516" s="96"/>
      <c r="AG516" s="87"/>
      <c r="AH516" s="87"/>
      <c r="AI516" s="97"/>
      <c r="AJ516" s="45"/>
      <c r="AK516" s="45"/>
      <c r="AL516" s="45"/>
      <c r="AM516" s="45"/>
      <c r="AN516" s="45"/>
      <c r="AO516" s="79"/>
      <c r="AP516" s="156"/>
      <c r="AQ516" s="156"/>
      <c r="AR516" s="90"/>
      <c r="AS516" s="45"/>
      <c r="AT516" s="98"/>
      <c r="AU516" s="98"/>
      <c r="AV516" s="91"/>
      <c r="AW516" s="91"/>
      <c r="AX516" s="155"/>
      <c r="AY516" s="155"/>
      <c r="AZ516" s="152"/>
      <c r="BA516" s="152"/>
      <c r="BB516" s="152"/>
      <c r="BC516" s="152"/>
      <c r="BD516" s="152"/>
      <c r="BE516" s="152"/>
      <c r="BF516" s="152"/>
      <c r="BG516" s="152"/>
      <c r="BH516" s="152"/>
      <c r="BI516" s="152"/>
      <c r="BJ516" s="152"/>
      <c r="BK516" s="152"/>
      <c r="BL516" s="152"/>
      <c r="BM516" s="152"/>
      <c r="BN516" s="152"/>
      <c r="BO516" s="152"/>
      <c r="BP516" s="152"/>
      <c r="BQ516" s="152"/>
      <c r="BR516" s="152"/>
      <c r="BS516" s="152"/>
      <c r="BT516" s="152"/>
      <c r="BU516" s="152"/>
      <c r="BV516" s="152"/>
      <c r="BW516" s="152"/>
      <c r="BX516" s="152"/>
      <c r="BY516" s="152"/>
      <c r="BZ516" s="152"/>
      <c r="CA516" s="152"/>
      <c r="CB516" s="152"/>
      <c r="CC516" s="152"/>
      <c r="CD516" s="152"/>
      <c r="CE516" s="152"/>
      <c r="CF516" s="152"/>
    </row>
    <row r="517" spans="1:84" ht="25.5" customHeight="1" x14ac:dyDescent="0.25">
      <c r="A517" s="45"/>
      <c r="B517" s="45"/>
      <c r="C517" s="45"/>
      <c r="D517" s="45"/>
      <c r="E517" s="47"/>
      <c r="F517" s="154"/>
      <c r="G517" s="45"/>
      <c r="H517" s="126"/>
      <c r="I517" s="126"/>
      <c r="J517" s="79"/>
      <c r="K517" s="45"/>
      <c r="L517" s="126"/>
      <c r="M517" s="91"/>
      <c r="N517" s="91"/>
      <c r="O517" s="91"/>
      <c r="P517" s="99"/>
      <c r="Q517" s="100"/>
      <c r="R517" s="79"/>
      <c r="S517" s="79"/>
      <c r="T517" s="79"/>
      <c r="U517" s="79"/>
      <c r="V517" s="79"/>
      <c r="W517" s="99"/>
      <c r="X517" s="99"/>
      <c r="Y517" s="99"/>
      <c r="Z517" s="98"/>
      <c r="AA517" s="98"/>
      <c r="AB517" s="86"/>
      <c r="AC517" s="96"/>
      <c r="AD517" s="86"/>
      <c r="AE517" s="96"/>
      <c r="AF517" s="96"/>
      <c r="AG517" s="87"/>
      <c r="AH517" s="87"/>
      <c r="AI517" s="97"/>
      <c r="AJ517" s="45"/>
      <c r="AK517" s="45"/>
      <c r="AL517" s="45"/>
      <c r="AM517" s="45"/>
      <c r="AN517" s="45"/>
      <c r="AO517" s="79"/>
      <c r="AP517" s="156"/>
      <c r="AQ517" s="156"/>
      <c r="AR517" s="90"/>
      <c r="AS517" s="45"/>
      <c r="AT517" s="98"/>
      <c r="AU517" s="98"/>
      <c r="AV517" s="91"/>
      <c r="AW517" s="91"/>
      <c r="AX517" s="155"/>
      <c r="AY517" s="155"/>
      <c r="AZ517" s="152"/>
      <c r="BA517" s="152"/>
      <c r="BB517" s="152"/>
      <c r="BC517" s="152"/>
      <c r="BD517" s="152"/>
      <c r="BE517" s="152"/>
      <c r="BF517" s="152"/>
      <c r="BG517" s="152"/>
      <c r="BH517" s="152"/>
      <c r="BI517" s="152"/>
      <c r="BJ517" s="152"/>
      <c r="BK517" s="152"/>
      <c r="BL517" s="152"/>
      <c r="BM517" s="152"/>
      <c r="BN517" s="152"/>
      <c r="BO517" s="152"/>
      <c r="BP517" s="152"/>
      <c r="BQ517" s="152"/>
      <c r="BR517" s="152"/>
      <c r="BS517" s="152"/>
      <c r="BT517" s="152"/>
      <c r="BU517" s="152"/>
      <c r="BV517" s="152"/>
      <c r="BW517" s="152"/>
      <c r="BX517" s="152"/>
      <c r="BY517" s="152"/>
      <c r="BZ517" s="152"/>
      <c r="CA517" s="152"/>
      <c r="CB517" s="152"/>
      <c r="CC517" s="152"/>
      <c r="CD517" s="152"/>
      <c r="CE517" s="152"/>
      <c r="CF517" s="152"/>
    </row>
    <row r="518" spans="1:84" ht="25.5" customHeight="1" x14ac:dyDescent="0.25">
      <c r="A518" s="45"/>
      <c r="B518" s="45"/>
      <c r="C518" s="45"/>
      <c r="D518" s="45"/>
      <c r="E518" s="47"/>
      <c r="F518" s="154"/>
      <c r="G518" s="45"/>
      <c r="H518" s="126"/>
      <c r="I518" s="126"/>
      <c r="J518" s="79"/>
      <c r="K518" s="45"/>
      <c r="L518" s="126"/>
      <c r="M518" s="91"/>
      <c r="N518" s="91"/>
      <c r="O518" s="91"/>
      <c r="P518" s="99"/>
      <c r="Q518" s="100"/>
      <c r="R518" s="79"/>
      <c r="S518" s="79"/>
      <c r="T518" s="79"/>
      <c r="U518" s="79"/>
      <c r="V518" s="79"/>
      <c r="W518" s="99"/>
      <c r="X518" s="99"/>
      <c r="Y518" s="99"/>
      <c r="Z518" s="98"/>
      <c r="AA518" s="98"/>
      <c r="AB518" s="86"/>
      <c r="AC518" s="96"/>
      <c r="AD518" s="86"/>
      <c r="AE518" s="96"/>
      <c r="AF518" s="96"/>
      <c r="AG518" s="87"/>
      <c r="AH518" s="87"/>
      <c r="AI518" s="97"/>
      <c r="AJ518" s="45"/>
      <c r="AK518" s="45"/>
      <c r="AL518" s="45"/>
      <c r="AM518" s="45"/>
      <c r="AN518" s="45"/>
      <c r="AO518" s="79"/>
      <c r="AP518" s="156"/>
      <c r="AQ518" s="156"/>
      <c r="AR518" s="90"/>
      <c r="AS518" s="45"/>
      <c r="AT518" s="98"/>
      <c r="AU518" s="98"/>
      <c r="AV518" s="91"/>
      <c r="AW518" s="91"/>
      <c r="AX518" s="155"/>
      <c r="AY518" s="155"/>
      <c r="AZ518" s="152"/>
      <c r="BA518" s="152"/>
      <c r="BB518" s="152"/>
      <c r="BC518" s="152"/>
      <c r="BD518" s="152"/>
      <c r="BE518" s="152"/>
      <c r="BF518" s="152"/>
      <c r="BG518" s="152"/>
      <c r="BH518" s="152"/>
      <c r="BI518" s="152"/>
      <c r="BJ518" s="152"/>
      <c r="BK518" s="152"/>
      <c r="BL518" s="152"/>
      <c r="BM518" s="152"/>
      <c r="BN518" s="152"/>
      <c r="BO518" s="152"/>
      <c r="BP518" s="152"/>
      <c r="BQ518" s="152"/>
      <c r="BR518" s="152"/>
      <c r="BS518" s="152"/>
      <c r="BT518" s="152"/>
      <c r="BU518" s="152"/>
      <c r="BV518" s="152"/>
      <c r="BW518" s="152"/>
      <c r="BX518" s="152"/>
      <c r="BY518" s="152"/>
      <c r="BZ518" s="152"/>
      <c r="CA518" s="152"/>
      <c r="CB518" s="152"/>
      <c r="CC518" s="152"/>
      <c r="CD518" s="152"/>
      <c r="CE518" s="152"/>
      <c r="CF518" s="152"/>
    </row>
    <row r="519" spans="1:84" ht="25.5" customHeight="1" x14ac:dyDescent="0.25">
      <c r="A519" s="45"/>
      <c r="B519" s="45"/>
      <c r="C519" s="45"/>
      <c r="D519" s="45"/>
      <c r="E519" s="47"/>
      <c r="F519" s="154"/>
      <c r="G519" s="45"/>
      <c r="H519" s="126"/>
      <c r="I519" s="126"/>
      <c r="J519" s="79"/>
      <c r="K519" s="45"/>
      <c r="L519" s="126"/>
      <c r="M519" s="91"/>
      <c r="N519" s="91"/>
      <c r="O519" s="91"/>
      <c r="P519" s="99"/>
      <c r="Q519" s="100"/>
      <c r="R519" s="79"/>
      <c r="S519" s="79"/>
      <c r="T519" s="79"/>
      <c r="U519" s="79"/>
      <c r="V519" s="79"/>
      <c r="W519" s="99"/>
      <c r="X519" s="99"/>
      <c r="Y519" s="99"/>
      <c r="Z519" s="98"/>
      <c r="AA519" s="98"/>
      <c r="AB519" s="86"/>
      <c r="AC519" s="96"/>
      <c r="AD519" s="86"/>
      <c r="AE519" s="96"/>
      <c r="AF519" s="96"/>
      <c r="AG519" s="87"/>
      <c r="AH519" s="87"/>
      <c r="AI519" s="97"/>
      <c r="AJ519" s="45"/>
      <c r="AK519" s="45"/>
      <c r="AL519" s="45"/>
      <c r="AM519" s="45"/>
      <c r="AN519" s="45"/>
      <c r="AO519" s="79"/>
      <c r="AP519" s="156"/>
      <c r="AQ519" s="156"/>
      <c r="AR519" s="90"/>
      <c r="AS519" s="45"/>
      <c r="AT519" s="98"/>
      <c r="AU519" s="98"/>
      <c r="AV519" s="91"/>
      <c r="AW519" s="91"/>
      <c r="AX519" s="155"/>
      <c r="AY519" s="155"/>
      <c r="AZ519" s="152"/>
      <c r="BA519" s="152"/>
      <c r="BB519" s="152"/>
      <c r="BC519" s="152"/>
      <c r="BD519" s="152"/>
      <c r="BE519" s="152"/>
      <c r="BF519" s="152"/>
      <c r="BG519" s="152"/>
      <c r="BH519" s="152"/>
      <c r="BI519" s="152"/>
      <c r="BJ519" s="152"/>
      <c r="BK519" s="152"/>
      <c r="BL519" s="152"/>
      <c r="BM519" s="152"/>
      <c r="BN519" s="152"/>
      <c r="BO519" s="152"/>
      <c r="BP519" s="152"/>
      <c r="BQ519" s="152"/>
      <c r="BR519" s="152"/>
      <c r="BS519" s="152"/>
      <c r="BT519" s="152"/>
      <c r="BU519" s="152"/>
      <c r="BV519" s="152"/>
      <c r="BW519" s="152"/>
      <c r="BX519" s="152"/>
      <c r="BY519" s="152"/>
      <c r="BZ519" s="152"/>
      <c r="CA519" s="152"/>
      <c r="CB519" s="152"/>
      <c r="CC519" s="152"/>
      <c r="CD519" s="152"/>
      <c r="CE519" s="152"/>
      <c r="CF519" s="152"/>
    </row>
    <row r="520" spans="1:84" ht="25.5" customHeight="1" x14ac:dyDescent="0.25">
      <c r="A520" s="45"/>
      <c r="B520" s="45"/>
      <c r="C520" s="45"/>
      <c r="D520" s="45"/>
      <c r="E520" s="47"/>
      <c r="F520" s="154"/>
      <c r="G520" s="45"/>
      <c r="H520" s="126"/>
      <c r="I520" s="126"/>
      <c r="J520" s="79"/>
      <c r="K520" s="45"/>
      <c r="L520" s="126"/>
      <c r="M520" s="91"/>
      <c r="N520" s="91"/>
      <c r="O520" s="91"/>
      <c r="P520" s="99"/>
      <c r="Q520" s="100"/>
      <c r="R520" s="79"/>
      <c r="S520" s="79"/>
      <c r="T520" s="79"/>
      <c r="U520" s="79"/>
      <c r="V520" s="79"/>
      <c r="W520" s="99"/>
      <c r="X520" s="99"/>
      <c r="Y520" s="99"/>
      <c r="Z520" s="98"/>
      <c r="AA520" s="98"/>
      <c r="AB520" s="86"/>
      <c r="AC520" s="96"/>
      <c r="AD520" s="86"/>
      <c r="AE520" s="96"/>
      <c r="AF520" s="96"/>
      <c r="AG520" s="87"/>
      <c r="AH520" s="87"/>
      <c r="AI520" s="97"/>
      <c r="AJ520" s="45"/>
      <c r="AK520" s="45"/>
      <c r="AL520" s="45"/>
      <c r="AM520" s="45"/>
      <c r="AN520" s="45"/>
      <c r="AO520" s="79"/>
      <c r="AP520" s="156"/>
      <c r="AQ520" s="156"/>
      <c r="AR520" s="90"/>
      <c r="AS520" s="45"/>
      <c r="AT520" s="98"/>
      <c r="AU520" s="98"/>
      <c r="AV520" s="91"/>
      <c r="AW520" s="91"/>
      <c r="AX520" s="155"/>
      <c r="AY520" s="155"/>
      <c r="AZ520" s="152"/>
      <c r="BA520" s="152"/>
      <c r="BB520" s="152"/>
      <c r="BC520" s="152"/>
      <c r="BD520" s="152"/>
      <c r="BE520" s="152"/>
      <c r="BF520" s="152"/>
      <c r="BG520" s="152"/>
      <c r="BH520" s="152"/>
      <c r="BI520" s="152"/>
      <c r="BJ520" s="152"/>
      <c r="BK520" s="152"/>
      <c r="BL520" s="152"/>
      <c r="BM520" s="152"/>
      <c r="BN520" s="152"/>
      <c r="BO520" s="152"/>
      <c r="BP520" s="152"/>
      <c r="BQ520" s="152"/>
      <c r="BR520" s="152"/>
      <c r="BS520" s="152"/>
      <c r="BT520" s="152"/>
      <c r="BU520" s="152"/>
      <c r="BV520" s="152"/>
      <c r="BW520" s="152"/>
      <c r="BX520" s="152"/>
      <c r="BY520" s="152"/>
      <c r="BZ520" s="152"/>
      <c r="CA520" s="152"/>
      <c r="CB520" s="152"/>
      <c r="CC520" s="152"/>
      <c r="CD520" s="152"/>
      <c r="CE520" s="152"/>
      <c r="CF520" s="152"/>
    </row>
    <row r="521" spans="1:84" ht="25.5" customHeight="1" x14ac:dyDescent="0.25">
      <c r="A521" s="45"/>
      <c r="B521" s="45"/>
      <c r="C521" s="45"/>
      <c r="D521" s="45"/>
      <c r="E521" s="47"/>
      <c r="F521" s="154"/>
      <c r="G521" s="45"/>
      <c r="H521" s="126"/>
      <c r="I521" s="126"/>
      <c r="J521" s="79"/>
      <c r="K521" s="45"/>
      <c r="L521" s="126"/>
      <c r="M521" s="91"/>
      <c r="N521" s="91"/>
      <c r="O521" s="91"/>
      <c r="P521" s="99"/>
      <c r="Q521" s="100"/>
      <c r="R521" s="79"/>
      <c r="S521" s="79"/>
      <c r="T521" s="79"/>
      <c r="U521" s="79"/>
      <c r="V521" s="79"/>
      <c r="W521" s="99"/>
      <c r="X521" s="99"/>
      <c r="Y521" s="99"/>
      <c r="Z521" s="98"/>
      <c r="AA521" s="98"/>
      <c r="AB521" s="86"/>
      <c r="AC521" s="96"/>
      <c r="AD521" s="86"/>
      <c r="AE521" s="96"/>
      <c r="AF521" s="96"/>
      <c r="AG521" s="87"/>
      <c r="AH521" s="87"/>
      <c r="AI521" s="97"/>
      <c r="AJ521" s="45"/>
      <c r="AK521" s="45"/>
      <c r="AL521" s="45"/>
      <c r="AM521" s="45"/>
      <c r="AN521" s="45"/>
      <c r="AO521" s="79"/>
      <c r="AP521" s="156"/>
      <c r="AQ521" s="156"/>
      <c r="AR521" s="90"/>
      <c r="AS521" s="45"/>
      <c r="AT521" s="98"/>
      <c r="AU521" s="98"/>
      <c r="AV521" s="91"/>
      <c r="AW521" s="91"/>
      <c r="AX521" s="155"/>
      <c r="AY521" s="155"/>
      <c r="AZ521" s="152"/>
      <c r="BA521" s="152"/>
      <c r="BB521" s="152"/>
      <c r="BC521" s="152"/>
      <c r="BD521" s="152"/>
      <c r="BE521" s="152"/>
      <c r="BF521" s="152"/>
      <c r="BG521" s="152"/>
      <c r="BH521" s="152"/>
      <c r="BI521" s="152"/>
      <c r="BJ521" s="152"/>
      <c r="BK521" s="152"/>
      <c r="BL521" s="152"/>
      <c r="BM521" s="152"/>
      <c r="BN521" s="152"/>
      <c r="BO521" s="152"/>
      <c r="BP521" s="152"/>
      <c r="BQ521" s="152"/>
      <c r="BR521" s="152"/>
      <c r="BS521" s="152"/>
      <c r="BT521" s="152"/>
      <c r="BU521" s="152"/>
      <c r="BV521" s="152"/>
      <c r="BW521" s="152"/>
      <c r="BX521" s="152"/>
      <c r="BY521" s="152"/>
      <c r="BZ521" s="152"/>
      <c r="CA521" s="152"/>
      <c r="CB521" s="152"/>
      <c r="CC521" s="152"/>
      <c r="CD521" s="152"/>
      <c r="CE521" s="152"/>
      <c r="CF521" s="152"/>
    </row>
    <row r="522" spans="1:84" ht="25.5" customHeight="1" x14ac:dyDescent="0.25">
      <c r="A522" s="45"/>
      <c r="B522" s="45"/>
      <c r="C522" s="45"/>
      <c r="D522" s="45"/>
      <c r="E522" s="47"/>
      <c r="F522" s="154"/>
      <c r="G522" s="45"/>
      <c r="H522" s="126"/>
      <c r="I522" s="126"/>
      <c r="J522" s="79"/>
      <c r="K522" s="45"/>
      <c r="L522" s="126"/>
      <c r="M522" s="91"/>
      <c r="N522" s="91"/>
      <c r="O522" s="91"/>
      <c r="P522" s="99"/>
      <c r="Q522" s="100"/>
      <c r="R522" s="79"/>
      <c r="S522" s="79"/>
      <c r="T522" s="79"/>
      <c r="U522" s="79"/>
      <c r="V522" s="79"/>
      <c r="W522" s="99"/>
      <c r="X522" s="99"/>
      <c r="Y522" s="99"/>
      <c r="Z522" s="98"/>
      <c r="AA522" s="98"/>
      <c r="AB522" s="86"/>
      <c r="AC522" s="96"/>
      <c r="AD522" s="86"/>
      <c r="AE522" s="96"/>
      <c r="AF522" s="96"/>
      <c r="AG522" s="87"/>
      <c r="AH522" s="87"/>
      <c r="AI522" s="97"/>
      <c r="AJ522" s="45"/>
      <c r="AK522" s="45"/>
      <c r="AL522" s="45"/>
      <c r="AM522" s="45"/>
      <c r="AN522" s="45"/>
      <c r="AO522" s="79"/>
      <c r="AP522" s="156"/>
      <c r="AQ522" s="156"/>
      <c r="AR522" s="90"/>
      <c r="AS522" s="45"/>
      <c r="AT522" s="98"/>
      <c r="AU522" s="98"/>
      <c r="AV522" s="91"/>
      <c r="AW522" s="91"/>
      <c r="AX522" s="155"/>
      <c r="AY522" s="155"/>
      <c r="AZ522" s="152"/>
      <c r="BA522" s="152"/>
      <c r="BB522" s="152"/>
      <c r="BC522" s="152"/>
      <c r="BD522" s="152"/>
      <c r="BE522" s="152"/>
      <c r="BF522" s="152"/>
      <c r="BG522" s="152"/>
      <c r="BH522" s="152"/>
      <c r="BI522" s="152"/>
      <c r="BJ522" s="152"/>
      <c r="BK522" s="152"/>
      <c r="BL522" s="152"/>
      <c r="BM522" s="152"/>
      <c r="BN522" s="152"/>
      <c r="BO522" s="152"/>
      <c r="BP522" s="152"/>
      <c r="BQ522" s="152"/>
      <c r="BR522" s="152"/>
      <c r="BS522" s="152"/>
      <c r="BT522" s="152"/>
      <c r="BU522" s="152"/>
      <c r="BV522" s="152"/>
      <c r="BW522" s="152"/>
      <c r="BX522" s="152"/>
      <c r="BY522" s="152"/>
      <c r="BZ522" s="152"/>
      <c r="CA522" s="152"/>
      <c r="CB522" s="152"/>
      <c r="CC522" s="152"/>
      <c r="CD522" s="152"/>
      <c r="CE522" s="152"/>
      <c r="CF522" s="152"/>
    </row>
    <row r="523" spans="1:84" ht="25.5" customHeight="1" x14ac:dyDescent="0.25">
      <c r="A523" s="45"/>
      <c r="B523" s="45"/>
      <c r="C523" s="45"/>
      <c r="D523" s="45"/>
      <c r="E523" s="47"/>
      <c r="F523" s="154"/>
      <c r="G523" s="45"/>
      <c r="H523" s="126"/>
      <c r="I523" s="126"/>
      <c r="J523" s="79"/>
      <c r="K523" s="45"/>
      <c r="L523" s="126"/>
      <c r="M523" s="91"/>
      <c r="N523" s="91"/>
      <c r="O523" s="91"/>
      <c r="P523" s="99"/>
      <c r="Q523" s="100"/>
      <c r="R523" s="79"/>
      <c r="S523" s="79"/>
      <c r="T523" s="79"/>
      <c r="U523" s="79"/>
      <c r="V523" s="79"/>
      <c r="W523" s="99"/>
      <c r="X523" s="99"/>
      <c r="Y523" s="99"/>
      <c r="Z523" s="98"/>
      <c r="AA523" s="98"/>
      <c r="AB523" s="86"/>
      <c r="AC523" s="96"/>
      <c r="AD523" s="86"/>
      <c r="AE523" s="96"/>
      <c r="AF523" s="96"/>
      <c r="AG523" s="87"/>
      <c r="AH523" s="87"/>
      <c r="AI523" s="97"/>
      <c r="AJ523" s="45"/>
      <c r="AK523" s="45"/>
      <c r="AL523" s="45"/>
      <c r="AM523" s="45"/>
      <c r="AN523" s="45"/>
      <c r="AO523" s="79"/>
      <c r="AP523" s="156"/>
      <c r="AQ523" s="156"/>
      <c r="AR523" s="90"/>
      <c r="AS523" s="45"/>
      <c r="AT523" s="98"/>
      <c r="AU523" s="98"/>
      <c r="AV523" s="91"/>
      <c r="AW523" s="91"/>
      <c r="AX523" s="155"/>
      <c r="AY523" s="155"/>
      <c r="AZ523" s="152"/>
      <c r="BA523" s="152"/>
      <c r="BB523" s="152"/>
      <c r="BC523" s="152"/>
      <c r="BD523" s="152"/>
      <c r="BE523" s="152"/>
      <c r="BF523" s="152"/>
      <c r="BG523" s="152"/>
      <c r="BH523" s="152"/>
      <c r="BI523" s="152"/>
      <c r="BJ523" s="152"/>
      <c r="BK523" s="152"/>
      <c r="BL523" s="152"/>
      <c r="BM523" s="152"/>
      <c r="BN523" s="152"/>
      <c r="BO523" s="152"/>
      <c r="BP523" s="152"/>
      <c r="BQ523" s="152"/>
      <c r="BR523" s="152"/>
      <c r="BS523" s="152"/>
      <c r="BT523" s="152"/>
      <c r="BU523" s="152"/>
      <c r="BV523" s="152"/>
      <c r="BW523" s="152"/>
      <c r="BX523" s="152"/>
      <c r="BY523" s="152"/>
      <c r="BZ523" s="152"/>
      <c r="CA523" s="152"/>
      <c r="CB523" s="152"/>
      <c r="CC523" s="152"/>
      <c r="CD523" s="152"/>
      <c r="CE523" s="152"/>
      <c r="CF523" s="152"/>
    </row>
    <row r="524" spans="1:84" ht="25.5" customHeight="1" x14ac:dyDescent="0.25">
      <c r="A524" s="45"/>
      <c r="B524" s="45"/>
      <c r="C524" s="45"/>
      <c r="D524" s="45"/>
      <c r="E524" s="47"/>
      <c r="F524" s="154"/>
      <c r="G524" s="45"/>
      <c r="H524" s="126"/>
      <c r="I524" s="126"/>
      <c r="J524" s="79"/>
      <c r="K524" s="45"/>
      <c r="L524" s="126"/>
      <c r="M524" s="91"/>
      <c r="N524" s="91"/>
      <c r="O524" s="91"/>
      <c r="P524" s="99"/>
      <c r="Q524" s="100"/>
      <c r="R524" s="79"/>
      <c r="S524" s="79"/>
      <c r="T524" s="79"/>
      <c r="U524" s="79"/>
      <c r="V524" s="79"/>
      <c r="W524" s="99"/>
      <c r="X524" s="99"/>
      <c r="Y524" s="99"/>
      <c r="Z524" s="98"/>
      <c r="AA524" s="98"/>
      <c r="AB524" s="86"/>
      <c r="AC524" s="96"/>
      <c r="AD524" s="86"/>
      <c r="AE524" s="96"/>
      <c r="AF524" s="96"/>
      <c r="AG524" s="87"/>
      <c r="AH524" s="87"/>
      <c r="AI524" s="97"/>
      <c r="AJ524" s="45"/>
      <c r="AK524" s="45"/>
      <c r="AL524" s="45"/>
      <c r="AM524" s="45"/>
      <c r="AN524" s="45"/>
      <c r="AO524" s="79"/>
      <c r="AP524" s="156"/>
      <c r="AQ524" s="156"/>
      <c r="AR524" s="90"/>
      <c r="AS524" s="45"/>
      <c r="AT524" s="98"/>
      <c r="AU524" s="98"/>
      <c r="AV524" s="91"/>
      <c r="AW524" s="91"/>
      <c r="AX524" s="155"/>
      <c r="AY524" s="155"/>
      <c r="AZ524" s="152"/>
      <c r="BA524" s="152"/>
      <c r="BB524" s="152"/>
      <c r="BC524" s="152"/>
      <c r="BD524" s="152"/>
      <c r="BE524" s="152"/>
      <c r="BF524" s="152"/>
      <c r="BG524" s="152"/>
      <c r="BH524" s="152"/>
      <c r="BI524" s="152"/>
      <c r="BJ524" s="152"/>
      <c r="BK524" s="152"/>
      <c r="BL524" s="152"/>
      <c r="BM524" s="152"/>
      <c r="BN524" s="152"/>
      <c r="BO524" s="152"/>
      <c r="BP524" s="152"/>
      <c r="BQ524" s="152"/>
      <c r="BR524" s="152"/>
      <c r="BS524" s="152"/>
      <c r="BT524" s="152"/>
      <c r="BU524" s="152"/>
      <c r="BV524" s="152"/>
      <c r="BW524" s="152"/>
      <c r="BX524" s="152"/>
      <c r="BY524" s="152"/>
      <c r="BZ524" s="152"/>
      <c r="CA524" s="152"/>
      <c r="CB524" s="152"/>
      <c r="CC524" s="152"/>
      <c r="CD524" s="152"/>
      <c r="CE524" s="152"/>
      <c r="CF524" s="152"/>
    </row>
    <row r="525" spans="1:84" ht="25.5" customHeight="1" x14ac:dyDescent="0.25">
      <c r="A525" s="45"/>
      <c r="B525" s="45"/>
      <c r="C525" s="45"/>
      <c r="D525" s="45"/>
      <c r="E525" s="47"/>
      <c r="F525" s="154"/>
      <c r="G525" s="45"/>
      <c r="H525" s="126"/>
      <c r="I525" s="126"/>
      <c r="J525" s="79"/>
      <c r="K525" s="45"/>
      <c r="L525" s="126"/>
      <c r="M525" s="91"/>
      <c r="N525" s="91"/>
      <c r="O525" s="91"/>
      <c r="P525" s="99"/>
      <c r="Q525" s="100"/>
      <c r="R525" s="79"/>
      <c r="S525" s="79"/>
      <c r="T525" s="79"/>
      <c r="U525" s="79"/>
      <c r="V525" s="79"/>
      <c r="W525" s="99"/>
      <c r="X525" s="99"/>
      <c r="Y525" s="99"/>
      <c r="Z525" s="98"/>
      <c r="AA525" s="98"/>
      <c r="AB525" s="86"/>
      <c r="AC525" s="96"/>
      <c r="AD525" s="86"/>
      <c r="AE525" s="96"/>
      <c r="AF525" s="96"/>
      <c r="AG525" s="87"/>
      <c r="AH525" s="87"/>
      <c r="AI525" s="97"/>
      <c r="AJ525" s="45"/>
      <c r="AK525" s="45"/>
      <c r="AL525" s="45"/>
      <c r="AM525" s="45"/>
      <c r="AN525" s="45"/>
      <c r="AO525" s="79"/>
      <c r="AP525" s="156"/>
      <c r="AQ525" s="156"/>
      <c r="AR525" s="90"/>
      <c r="AS525" s="45"/>
      <c r="AT525" s="98"/>
      <c r="AU525" s="98"/>
      <c r="AV525" s="91"/>
      <c r="AW525" s="91"/>
      <c r="AX525" s="155"/>
      <c r="AY525" s="155"/>
      <c r="AZ525" s="152"/>
      <c r="BA525" s="152"/>
      <c r="BB525" s="152"/>
      <c r="BC525" s="152"/>
      <c r="BD525" s="152"/>
      <c r="BE525" s="152"/>
      <c r="BF525" s="152"/>
      <c r="BG525" s="152"/>
      <c r="BH525" s="152"/>
      <c r="BI525" s="152"/>
      <c r="BJ525" s="152"/>
      <c r="BK525" s="152"/>
      <c r="BL525" s="152"/>
      <c r="BM525" s="152"/>
      <c r="BN525" s="152"/>
      <c r="BO525" s="152"/>
      <c r="BP525" s="152"/>
      <c r="BQ525" s="152"/>
      <c r="BR525" s="152"/>
      <c r="BS525" s="152"/>
      <c r="BT525" s="152"/>
      <c r="BU525" s="152"/>
      <c r="BV525" s="152"/>
      <c r="BW525" s="152"/>
      <c r="BX525" s="152"/>
      <c r="BY525" s="152"/>
      <c r="BZ525" s="152"/>
      <c r="CA525" s="152"/>
      <c r="CB525" s="152"/>
      <c r="CC525" s="152"/>
      <c r="CD525" s="152"/>
      <c r="CE525" s="152"/>
      <c r="CF525" s="152"/>
    </row>
    <row r="526" spans="1:84" ht="25.5" customHeight="1" x14ac:dyDescent="0.25">
      <c r="A526" s="45"/>
      <c r="B526" s="45"/>
      <c r="C526" s="45"/>
      <c r="D526" s="45"/>
      <c r="E526" s="47"/>
      <c r="F526" s="154"/>
      <c r="G526" s="45"/>
      <c r="H526" s="126"/>
      <c r="I526" s="126"/>
      <c r="J526" s="79"/>
      <c r="K526" s="45"/>
      <c r="L526" s="126"/>
      <c r="M526" s="91"/>
      <c r="N526" s="91"/>
      <c r="O526" s="91"/>
      <c r="P526" s="99"/>
      <c r="Q526" s="100"/>
      <c r="R526" s="79"/>
      <c r="S526" s="79"/>
      <c r="T526" s="79"/>
      <c r="U526" s="79"/>
      <c r="V526" s="79"/>
      <c r="W526" s="99"/>
      <c r="X526" s="99"/>
      <c r="Y526" s="99"/>
      <c r="Z526" s="98"/>
      <c r="AA526" s="98"/>
      <c r="AB526" s="86"/>
      <c r="AC526" s="96"/>
      <c r="AD526" s="86"/>
      <c r="AE526" s="96"/>
      <c r="AF526" s="96"/>
      <c r="AG526" s="87"/>
      <c r="AH526" s="87"/>
      <c r="AI526" s="97"/>
      <c r="AJ526" s="45"/>
      <c r="AK526" s="45"/>
      <c r="AL526" s="45"/>
      <c r="AM526" s="45"/>
      <c r="AN526" s="45"/>
      <c r="AO526" s="79"/>
      <c r="AP526" s="156"/>
      <c r="AQ526" s="156"/>
      <c r="AR526" s="90"/>
      <c r="AS526" s="45"/>
      <c r="AT526" s="98"/>
      <c r="AU526" s="98"/>
      <c r="AV526" s="91"/>
      <c r="AW526" s="91"/>
      <c r="AX526" s="155"/>
      <c r="AY526" s="155"/>
      <c r="AZ526" s="152"/>
      <c r="BA526" s="152"/>
      <c r="BB526" s="152"/>
      <c r="BC526" s="152"/>
      <c r="BD526" s="152"/>
      <c r="BE526" s="152"/>
      <c r="BF526" s="152"/>
      <c r="BG526" s="152"/>
      <c r="BH526" s="152"/>
      <c r="BI526" s="152"/>
      <c r="BJ526" s="152"/>
      <c r="BK526" s="152"/>
      <c r="BL526" s="152"/>
      <c r="BM526" s="152"/>
      <c r="BN526" s="152"/>
      <c r="BO526" s="152"/>
      <c r="BP526" s="152"/>
      <c r="BQ526" s="152"/>
      <c r="BR526" s="152"/>
      <c r="BS526" s="152"/>
      <c r="BT526" s="152"/>
      <c r="BU526" s="152"/>
      <c r="BV526" s="152"/>
      <c r="BW526" s="152"/>
      <c r="BX526" s="152"/>
      <c r="BY526" s="152"/>
      <c r="BZ526" s="152"/>
      <c r="CA526" s="152"/>
      <c r="CB526" s="152"/>
      <c r="CC526" s="152"/>
      <c r="CD526" s="152"/>
      <c r="CE526" s="152"/>
      <c r="CF526" s="152"/>
    </row>
    <row r="527" spans="1:84" ht="25.5" customHeight="1" x14ac:dyDescent="0.25">
      <c r="A527" s="45"/>
      <c r="B527" s="45"/>
      <c r="C527" s="45"/>
      <c r="D527" s="45"/>
      <c r="E527" s="47"/>
      <c r="F527" s="154"/>
      <c r="G527" s="45"/>
      <c r="H527" s="126"/>
      <c r="I527" s="126"/>
      <c r="J527" s="79"/>
      <c r="K527" s="45"/>
      <c r="L527" s="126"/>
      <c r="M527" s="91"/>
      <c r="N527" s="91"/>
      <c r="O527" s="91"/>
      <c r="P527" s="99"/>
      <c r="Q527" s="100"/>
      <c r="R527" s="79"/>
      <c r="S527" s="79"/>
      <c r="T527" s="79"/>
      <c r="U527" s="79"/>
      <c r="V527" s="79"/>
      <c r="W527" s="99"/>
      <c r="X527" s="99"/>
      <c r="Y527" s="99"/>
      <c r="Z527" s="98"/>
      <c r="AA527" s="98"/>
      <c r="AB527" s="86"/>
      <c r="AC527" s="96"/>
      <c r="AD527" s="86"/>
      <c r="AE527" s="96"/>
      <c r="AF527" s="96"/>
      <c r="AG527" s="87"/>
      <c r="AH527" s="87"/>
      <c r="AI527" s="97"/>
      <c r="AJ527" s="45"/>
      <c r="AK527" s="45"/>
      <c r="AL527" s="45"/>
      <c r="AM527" s="45"/>
      <c r="AN527" s="45"/>
      <c r="AO527" s="79"/>
      <c r="AP527" s="156"/>
      <c r="AQ527" s="156"/>
      <c r="AR527" s="90"/>
      <c r="AS527" s="45"/>
      <c r="AT527" s="98"/>
      <c r="AU527" s="98"/>
      <c r="AV527" s="91"/>
      <c r="AW527" s="91"/>
      <c r="AX527" s="155"/>
      <c r="AY527" s="155"/>
      <c r="AZ527" s="152"/>
      <c r="BA527" s="152"/>
      <c r="BB527" s="152"/>
      <c r="BC527" s="152"/>
      <c r="BD527" s="152"/>
      <c r="BE527" s="152"/>
      <c r="BF527" s="152"/>
      <c r="BG527" s="152"/>
      <c r="BH527" s="152"/>
      <c r="BI527" s="152"/>
      <c r="BJ527" s="152"/>
      <c r="BK527" s="152"/>
      <c r="BL527" s="152"/>
      <c r="BM527" s="152"/>
      <c r="BN527" s="152"/>
      <c r="BO527" s="152"/>
      <c r="BP527" s="152"/>
      <c r="BQ527" s="152"/>
      <c r="BR527" s="152"/>
      <c r="BS527" s="152"/>
      <c r="BT527" s="152"/>
      <c r="BU527" s="152"/>
      <c r="BV527" s="152"/>
      <c r="BW527" s="152"/>
      <c r="BX527" s="152"/>
      <c r="BY527" s="152"/>
      <c r="BZ527" s="152"/>
      <c r="CA527" s="152"/>
      <c r="CB527" s="152"/>
      <c r="CC527" s="152"/>
      <c r="CD527" s="152"/>
      <c r="CE527" s="152"/>
      <c r="CF527" s="152"/>
    </row>
    <row r="528" spans="1:84" ht="25.5" customHeight="1" x14ac:dyDescent="0.25">
      <c r="A528" s="45"/>
      <c r="B528" s="45"/>
      <c r="C528" s="45"/>
      <c r="D528" s="45"/>
      <c r="E528" s="47"/>
      <c r="F528" s="154"/>
      <c r="G528" s="45"/>
      <c r="H528" s="126"/>
      <c r="I528" s="126"/>
      <c r="J528" s="79"/>
      <c r="K528" s="45"/>
      <c r="L528" s="126"/>
      <c r="M528" s="91"/>
      <c r="N528" s="91"/>
      <c r="O528" s="91"/>
      <c r="P528" s="99"/>
      <c r="Q528" s="100"/>
      <c r="R528" s="79"/>
      <c r="S528" s="79"/>
      <c r="T528" s="79"/>
      <c r="U528" s="79"/>
      <c r="V528" s="79"/>
      <c r="W528" s="99"/>
      <c r="X528" s="99"/>
      <c r="Y528" s="99"/>
      <c r="Z528" s="98"/>
      <c r="AA528" s="98"/>
      <c r="AB528" s="86"/>
      <c r="AC528" s="96"/>
      <c r="AD528" s="86"/>
      <c r="AE528" s="96"/>
      <c r="AF528" s="96"/>
      <c r="AG528" s="87"/>
      <c r="AH528" s="87"/>
      <c r="AI528" s="97"/>
      <c r="AJ528" s="45"/>
      <c r="AK528" s="45"/>
      <c r="AL528" s="45"/>
      <c r="AM528" s="45"/>
      <c r="AN528" s="45"/>
      <c r="AO528" s="79"/>
      <c r="AP528" s="156"/>
      <c r="AQ528" s="156"/>
      <c r="AR528" s="90"/>
      <c r="AS528" s="45"/>
      <c r="AT528" s="98"/>
      <c r="AU528" s="98"/>
      <c r="AV528" s="91"/>
      <c r="AW528" s="91"/>
      <c r="AX528" s="155"/>
      <c r="AY528" s="155"/>
      <c r="AZ528" s="152"/>
      <c r="BA528" s="152"/>
      <c r="BB528" s="152"/>
      <c r="BC528" s="152"/>
      <c r="BD528" s="152"/>
      <c r="BE528" s="152"/>
      <c r="BF528" s="152"/>
      <c r="BG528" s="152"/>
      <c r="BH528" s="152"/>
      <c r="BI528" s="152"/>
      <c r="BJ528" s="152"/>
      <c r="BK528" s="152"/>
      <c r="BL528" s="152"/>
      <c r="BM528" s="152"/>
      <c r="BN528" s="152"/>
      <c r="BO528" s="152"/>
      <c r="BP528" s="152"/>
      <c r="BQ528" s="152"/>
      <c r="BR528" s="152"/>
      <c r="BS528" s="152"/>
      <c r="BT528" s="152"/>
      <c r="BU528" s="152"/>
      <c r="BV528" s="152"/>
      <c r="BW528" s="152"/>
      <c r="BX528" s="152"/>
      <c r="BY528" s="152"/>
      <c r="BZ528" s="152"/>
      <c r="CA528" s="152"/>
      <c r="CB528" s="152"/>
      <c r="CC528" s="152"/>
      <c r="CD528" s="152"/>
      <c r="CE528" s="152"/>
      <c r="CF528" s="152"/>
    </row>
    <row r="529" spans="1:84" ht="25.5" customHeight="1" x14ac:dyDescent="0.25">
      <c r="A529" s="45"/>
      <c r="B529" s="45"/>
      <c r="C529" s="45"/>
      <c r="D529" s="45"/>
      <c r="E529" s="47"/>
      <c r="F529" s="154"/>
      <c r="G529" s="45"/>
      <c r="H529" s="126"/>
      <c r="I529" s="126"/>
      <c r="J529" s="79"/>
      <c r="K529" s="45"/>
      <c r="L529" s="126"/>
      <c r="M529" s="91"/>
      <c r="N529" s="91"/>
      <c r="O529" s="91"/>
      <c r="P529" s="99"/>
      <c r="Q529" s="100"/>
      <c r="R529" s="79"/>
      <c r="S529" s="79"/>
      <c r="T529" s="79"/>
      <c r="U529" s="79"/>
      <c r="V529" s="79"/>
      <c r="W529" s="99"/>
      <c r="X529" s="99"/>
      <c r="Y529" s="99"/>
      <c r="Z529" s="98"/>
      <c r="AA529" s="98"/>
      <c r="AB529" s="86"/>
      <c r="AC529" s="96"/>
      <c r="AD529" s="86"/>
      <c r="AE529" s="96"/>
      <c r="AF529" s="96"/>
      <c r="AG529" s="87"/>
      <c r="AH529" s="87"/>
      <c r="AI529" s="97"/>
      <c r="AJ529" s="45"/>
      <c r="AK529" s="45"/>
      <c r="AL529" s="45"/>
      <c r="AM529" s="45"/>
      <c r="AN529" s="45"/>
      <c r="AO529" s="79"/>
      <c r="AP529" s="156"/>
      <c r="AQ529" s="156"/>
      <c r="AR529" s="90"/>
      <c r="AS529" s="45"/>
      <c r="AT529" s="98"/>
      <c r="AU529" s="98"/>
      <c r="AV529" s="91"/>
      <c r="AW529" s="91"/>
      <c r="AX529" s="155"/>
      <c r="AY529" s="155"/>
      <c r="AZ529" s="152"/>
      <c r="BA529" s="152"/>
      <c r="BB529" s="152"/>
      <c r="BC529" s="152"/>
      <c r="BD529" s="152"/>
      <c r="BE529" s="152"/>
      <c r="BF529" s="152"/>
      <c r="BG529" s="152"/>
      <c r="BH529" s="152"/>
      <c r="BI529" s="152"/>
      <c r="BJ529" s="152"/>
      <c r="BK529" s="152"/>
      <c r="BL529" s="152"/>
      <c r="BM529" s="152"/>
      <c r="BN529" s="152"/>
      <c r="BO529" s="152"/>
      <c r="BP529" s="152"/>
      <c r="BQ529" s="152"/>
      <c r="BR529" s="152"/>
      <c r="BS529" s="152"/>
      <c r="BT529" s="152"/>
      <c r="BU529" s="152"/>
      <c r="BV529" s="152"/>
      <c r="BW529" s="152"/>
      <c r="BX529" s="152"/>
      <c r="BY529" s="152"/>
      <c r="BZ529" s="152"/>
      <c r="CA529" s="152"/>
      <c r="CB529" s="152"/>
      <c r="CC529" s="152"/>
      <c r="CD529" s="152"/>
      <c r="CE529" s="152"/>
      <c r="CF529" s="152"/>
    </row>
    <row r="530" spans="1:84" ht="25.5" customHeight="1" x14ac:dyDescent="0.25">
      <c r="A530" s="45"/>
      <c r="B530" s="45"/>
      <c r="C530" s="45"/>
      <c r="D530" s="45"/>
      <c r="E530" s="47"/>
      <c r="F530" s="154"/>
      <c r="G530" s="45"/>
      <c r="H530" s="126"/>
      <c r="I530" s="126"/>
      <c r="J530" s="79"/>
      <c r="K530" s="45"/>
      <c r="L530" s="126"/>
      <c r="M530" s="91"/>
      <c r="N530" s="91"/>
      <c r="O530" s="91"/>
      <c r="P530" s="99"/>
      <c r="Q530" s="100"/>
      <c r="R530" s="79"/>
      <c r="S530" s="79"/>
      <c r="T530" s="79"/>
      <c r="U530" s="79"/>
      <c r="V530" s="79"/>
      <c r="W530" s="99"/>
      <c r="X530" s="99"/>
      <c r="Y530" s="99"/>
      <c r="Z530" s="98"/>
      <c r="AA530" s="98"/>
      <c r="AB530" s="86"/>
      <c r="AC530" s="96"/>
      <c r="AD530" s="86"/>
      <c r="AE530" s="96"/>
      <c r="AF530" s="96"/>
      <c r="AG530" s="87"/>
      <c r="AH530" s="87"/>
      <c r="AI530" s="97"/>
      <c r="AJ530" s="45"/>
      <c r="AK530" s="45"/>
      <c r="AL530" s="45"/>
      <c r="AM530" s="45"/>
      <c r="AN530" s="45"/>
      <c r="AO530" s="79"/>
      <c r="AP530" s="156"/>
      <c r="AQ530" s="156"/>
      <c r="AR530" s="90"/>
      <c r="AS530" s="45"/>
      <c r="AT530" s="98"/>
      <c r="AU530" s="98"/>
      <c r="AV530" s="91"/>
      <c r="AW530" s="91"/>
      <c r="AX530" s="155"/>
      <c r="AY530" s="155"/>
      <c r="AZ530" s="152"/>
      <c r="BA530" s="152"/>
      <c r="BB530" s="152"/>
      <c r="BC530" s="152"/>
      <c r="BD530" s="152"/>
      <c r="BE530" s="152"/>
      <c r="BF530" s="152"/>
      <c r="BG530" s="152"/>
      <c r="BH530" s="152"/>
      <c r="BI530" s="152"/>
      <c r="BJ530" s="152"/>
      <c r="BK530" s="152"/>
      <c r="BL530" s="152"/>
      <c r="BM530" s="152"/>
      <c r="BN530" s="152"/>
      <c r="BO530" s="152"/>
      <c r="BP530" s="152"/>
      <c r="BQ530" s="152"/>
      <c r="BR530" s="152"/>
      <c r="BS530" s="152"/>
      <c r="BT530" s="152"/>
      <c r="BU530" s="152"/>
      <c r="BV530" s="152"/>
      <c r="BW530" s="152"/>
      <c r="BX530" s="152"/>
      <c r="BY530" s="152"/>
      <c r="BZ530" s="152"/>
      <c r="CA530" s="152"/>
      <c r="CB530" s="152"/>
      <c r="CC530" s="152"/>
      <c r="CD530" s="152"/>
      <c r="CE530" s="152"/>
      <c r="CF530" s="152"/>
    </row>
    <row r="531" spans="1:84" ht="25.5" customHeight="1" x14ac:dyDescent="0.25">
      <c r="A531" s="45"/>
      <c r="B531" s="45"/>
      <c r="C531" s="45"/>
      <c r="D531" s="45"/>
      <c r="E531" s="47"/>
      <c r="F531" s="154"/>
      <c r="G531" s="45"/>
      <c r="H531" s="126"/>
      <c r="I531" s="126"/>
      <c r="J531" s="79"/>
      <c r="K531" s="45"/>
      <c r="L531" s="126"/>
      <c r="M531" s="91"/>
      <c r="N531" s="91"/>
      <c r="O531" s="91"/>
      <c r="P531" s="99"/>
      <c r="Q531" s="100"/>
      <c r="R531" s="79"/>
      <c r="S531" s="79"/>
      <c r="T531" s="79"/>
      <c r="U531" s="79"/>
      <c r="V531" s="79"/>
      <c r="W531" s="99"/>
      <c r="X531" s="99"/>
      <c r="Y531" s="99"/>
      <c r="Z531" s="98"/>
      <c r="AA531" s="98"/>
      <c r="AB531" s="86"/>
      <c r="AC531" s="96"/>
      <c r="AD531" s="86"/>
      <c r="AE531" s="96"/>
      <c r="AF531" s="96"/>
      <c r="AG531" s="87"/>
      <c r="AH531" s="87"/>
      <c r="AI531" s="97"/>
      <c r="AJ531" s="45"/>
      <c r="AK531" s="45"/>
      <c r="AL531" s="45"/>
      <c r="AM531" s="45"/>
      <c r="AN531" s="45"/>
      <c r="AO531" s="79"/>
      <c r="AP531" s="156"/>
      <c r="AQ531" s="156"/>
      <c r="AR531" s="90"/>
      <c r="AS531" s="45"/>
      <c r="AT531" s="98"/>
      <c r="AU531" s="98"/>
      <c r="AV531" s="91"/>
      <c r="AW531" s="91"/>
      <c r="AX531" s="155"/>
      <c r="AY531" s="155"/>
      <c r="AZ531" s="152"/>
      <c r="BA531" s="152"/>
      <c r="BB531" s="152"/>
      <c r="BC531" s="152"/>
      <c r="BD531" s="152"/>
      <c r="BE531" s="152"/>
      <c r="BF531" s="152"/>
      <c r="BG531" s="152"/>
      <c r="BH531" s="152"/>
      <c r="BI531" s="152"/>
      <c r="BJ531" s="152"/>
      <c r="BK531" s="152"/>
      <c r="BL531" s="152"/>
      <c r="BM531" s="152"/>
      <c r="BN531" s="152"/>
      <c r="BO531" s="152"/>
      <c r="BP531" s="152"/>
      <c r="BQ531" s="152"/>
      <c r="BR531" s="152"/>
      <c r="BS531" s="152"/>
      <c r="BT531" s="152"/>
      <c r="BU531" s="152"/>
      <c r="BV531" s="152"/>
      <c r="BW531" s="152"/>
      <c r="BX531" s="152"/>
      <c r="BY531" s="152"/>
      <c r="BZ531" s="152"/>
      <c r="CA531" s="152"/>
      <c r="CB531" s="152"/>
      <c r="CC531" s="152"/>
      <c r="CD531" s="152"/>
      <c r="CE531" s="152"/>
      <c r="CF531" s="152"/>
    </row>
    <row r="532" spans="1:84" ht="25.5" customHeight="1" x14ac:dyDescent="0.25">
      <c r="A532" s="45"/>
      <c r="B532" s="45"/>
      <c r="C532" s="45"/>
      <c r="D532" s="45"/>
      <c r="E532" s="47"/>
      <c r="F532" s="154"/>
      <c r="G532" s="45"/>
      <c r="H532" s="126"/>
      <c r="I532" s="126"/>
      <c r="J532" s="79"/>
      <c r="K532" s="45"/>
      <c r="L532" s="126"/>
      <c r="M532" s="91"/>
      <c r="N532" s="91"/>
      <c r="O532" s="91"/>
      <c r="P532" s="99"/>
      <c r="Q532" s="100"/>
      <c r="R532" s="79"/>
      <c r="S532" s="79"/>
      <c r="T532" s="79"/>
      <c r="U532" s="79"/>
      <c r="V532" s="79"/>
      <c r="W532" s="99"/>
      <c r="X532" s="99"/>
      <c r="Y532" s="99"/>
      <c r="Z532" s="98"/>
      <c r="AA532" s="98"/>
      <c r="AB532" s="86"/>
      <c r="AC532" s="96"/>
      <c r="AD532" s="86"/>
      <c r="AE532" s="96"/>
      <c r="AF532" s="96"/>
      <c r="AG532" s="87"/>
      <c r="AH532" s="87"/>
      <c r="AI532" s="97"/>
      <c r="AJ532" s="45"/>
      <c r="AK532" s="45"/>
      <c r="AL532" s="45"/>
      <c r="AM532" s="45"/>
      <c r="AN532" s="45"/>
      <c r="AO532" s="79"/>
      <c r="AP532" s="156"/>
      <c r="AQ532" s="156"/>
      <c r="AR532" s="90"/>
      <c r="AS532" s="45"/>
      <c r="AT532" s="98"/>
      <c r="AU532" s="98"/>
      <c r="AV532" s="91"/>
      <c r="AW532" s="91"/>
      <c r="AX532" s="155"/>
      <c r="AY532" s="155"/>
      <c r="AZ532" s="152"/>
      <c r="BA532" s="152"/>
      <c r="BB532" s="152"/>
      <c r="BC532" s="152"/>
      <c r="BD532" s="152"/>
      <c r="BE532" s="152"/>
      <c r="BF532" s="152"/>
      <c r="BG532" s="152"/>
      <c r="BH532" s="152"/>
      <c r="BI532" s="152"/>
      <c r="BJ532" s="152"/>
      <c r="BK532" s="152"/>
      <c r="BL532" s="152"/>
      <c r="BM532" s="152"/>
      <c r="BN532" s="152"/>
      <c r="BO532" s="152"/>
      <c r="BP532" s="152"/>
      <c r="BQ532" s="152"/>
      <c r="BR532" s="152"/>
      <c r="BS532" s="152"/>
      <c r="BT532" s="152"/>
      <c r="BU532" s="152"/>
      <c r="BV532" s="152"/>
      <c r="BW532" s="152"/>
      <c r="BX532" s="152"/>
      <c r="BY532" s="152"/>
      <c r="BZ532" s="152"/>
      <c r="CA532" s="152"/>
      <c r="CB532" s="152"/>
      <c r="CC532" s="152"/>
      <c r="CD532" s="152"/>
      <c r="CE532" s="152"/>
      <c r="CF532" s="152"/>
    </row>
    <row r="533" spans="1:84" ht="25.5" customHeight="1" x14ac:dyDescent="0.25">
      <c r="A533" s="45"/>
      <c r="B533" s="45"/>
      <c r="C533" s="45"/>
      <c r="D533" s="45"/>
      <c r="E533" s="47"/>
      <c r="F533" s="154"/>
      <c r="G533" s="45"/>
      <c r="H533" s="126"/>
      <c r="I533" s="126"/>
      <c r="J533" s="79"/>
      <c r="K533" s="45"/>
      <c r="L533" s="126"/>
      <c r="M533" s="91"/>
      <c r="N533" s="91"/>
      <c r="O533" s="91"/>
      <c r="P533" s="99"/>
      <c r="Q533" s="100"/>
      <c r="R533" s="79"/>
      <c r="S533" s="79"/>
      <c r="T533" s="79"/>
      <c r="U533" s="79"/>
      <c r="V533" s="79"/>
      <c r="W533" s="99"/>
      <c r="X533" s="99"/>
      <c r="Y533" s="99"/>
      <c r="Z533" s="98"/>
      <c r="AA533" s="98"/>
      <c r="AB533" s="86"/>
      <c r="AC533" s="96"/>
      <c r="AD533" s="86"/>
      <c r="AE533" s="96"/>
      <c r="AF533" s="96"/>
      <c r="AG533" s="87"/>
      <c r="AH533" s="87"/>
      <c r="AI533" s="97"/>
      <c r="AJ533" s="45"/>
      <c r="AK533" s="45"/>
      <c r="AL533" s="45"/>
      <c r="AM533" s="45"/>
      <c r="AN533" s="45"/>
      <c r="AO533" s="79"/>
      <c r="AP533" s="156"/>
      <c r="AQ533" s="156"/>
      <c r="AR533" s="90"/>
      <c r="AS533" s="45"/>
      <c r="AT533" s="98"/>
      <c r="AU533" s="98"/>
      <c r="AV533" s="91"/>
      <c r="AW533" s="91"/>
      <c r="AX533" s="155"/>
      <c r="AY533" s="155"/>
      <c r="AZ533" s="152"/>
      <c r="BA533" s="152"/>
      <c r="BB533" s="152"/>
      <c r="BC533" s="152"/>
      <c r="BD533" s="152"/>
      <c r="BE533" s="152"/>
      <c r="BF533" s="152"/>
      <c r="BG533" s="152"/>
      <c r="BH533" s="152"/>
      <c r="BI533" s="152"/>
      <c r="BJ533" s="152"/>
      <c r="BK533" s="152"/>
      <c r="BL533" s="152"/>
      <c r="BM533" s="152"/>
      <c r="BN533" s="152"/>
      <c r="BO533" s="152"/>
      <c r="BP533" s="152"/>
      <c r="BQ533" s="152"/>
      <c r="BR533" s="152"/>
      <c r="BS533" s="152"/>
      <c r="BT533" s="152"/>
      <c r="BU533" s="152"/>
      <c r="BV533" s="152"/>
      <c r="BW533" s="152"/>
      <c r="BX533" s="152"/>
      <c r="BY533" s="152"/>
      <c r="BZ533" s="152"/>
      <c r="CA533" s="152"/>
      <c r="CB533" s="152"/>
      <c r="CC533" s="152"/>
      <c r="CD533" s="152"/>
      <c r="CE533" s="152"/>
      <c r="CF533" s="152"/>
    </row>
    <row r="534" spans="1:84" ht="25.5" customHeight="1" x14ac:dyDescent="0.25">
      <c r="A534" s="45"/>
      <c r="B534" s="45"/>
      <c r="C534" s="45"/>
      <c r="D534" s="45"/>
      <c r="E534" s="47"/>
      <c r="F534" s="154"/>
      <c r="G534" s="45"/>
      <c r="H534" s="126"/>
      <c r="I534" s="126"/>
      <c r="J534" s="79"/>
      <c r="K534" s="45"/>
      <c r="L534" s="126"/>
      <c r="M534" s="91"/>
      <c r="N534" s="91"/>
      <c r="O534" s="91"/>
      <c r="P534" s="99"/>
      <c r="Q534" s="100"/>
      <c r="R534" s="79"/>
      <c r="S534" s="79"/>
      <c r="T534" s="79"/>
      <c r="U534" s="79"/>
      <c r="V534" s="79"/>
      <c r="W534" s="99"/>
      <c r="X534" s="99"/>
      <c r="Y534" s="99"/>
      <c r="Z534" s="98"/>
      <c r="AA534" s="98"/>
      <c r="AB534" s="86"/>
      <c r="AC534" s="96"/>
      <c r="AD534" s="86"/>
      <c r="AE534" s="96"/>
      <c r="AF534" s="96"/>
      <c r="AG534" s="87"/>
      <c r="AH534" s="87"/>
      <c r="AI534" s="97"/>
      <c r="AJ534" s="45"/>
      <c r="AK534" s="45"/>
      <c r="AL534" s="45"/>
      <c r="AM534" s="45"/>
      <c r="AN534" s="45"/>
      <c r="AO534" s="79"/>
      <c r="AP534" s="156"/>
      <c r="AQ534" s="156"/>
      <c r="AR534" s="90"/>
      <c r="AS534" s="45"/>
      <c r="AT534" s="98"/>
      <c r="AU534" s="98"/>
      <c r="AV534" s="91"/>
      <c r="AW534" s="91"/>
      <c r="AX534" s="155"/>
      <c r="AY534" s="155"/>
      <c r="AZ534" s="152"/>
      <c r="BA534" s="152"/>
      <c r="BB534" s="152"/>
      <c r="BC534" s="152"/>
      <c r="BD534" s="152"/>
      <c r="BE534" s="152"/>
      <c r="BF534" s="152"/>
      <c r="BG534" s="152"/>
      <c r="BH534" s="152"/>
      <c r="BI534" s="152"/>
      <c r="BJ534" s="152"/>
      <c r="BK534" s="152"/>
      <c r="BL534" s="152"/>
      <c r="BM534" s="152"/>
      <c r="BN534" s="152"/>
      <c r="BO534" s="152"/>
      <c r="BP534" s="152"/>
      <c r="BQ534" s="152"/>
      <c r="BR534" s="152"/>
      <c r="BS534" s="152"/>
      <c r="BT534" s="152"/>
      <c r="BU534" s="152"/>
      <c r="BV534" s="152"/>
      <c r="BW534" s="152"/>
      <c r="BX534" s="152"/>
      <c r="BY534" s="152"/>
      <c r="BZ534" s="152"/>
      <c r="CA534" s="152"/>
      <c r="CB534" s="152"/>
      <c r="CC534" s="152"/>
      <c r="CD534" s="152"/>
      <c r="CE534" s="152"/>
      <c r="CF534" s="152"/>
    </row>
    <row r="535" spans="1:84" ht="25.5" customHeight="1" x14ac:dyDescent="0.25">
      <c r="A535" s="45"/>
      <c r="B535" s="45"/>
      <c r="C535" s="45"/>
      <c r="D535" s="45"/>
      <c r="E535" s="47"/>
      <c r="F535" s="154"/>
      <c r="G535" s="45"/>
      <c r="H535" s="126"/>
      <c r="I535" s="126"/>
      <c r="J535" s="79"/>
      <c r="K535" s="45"/>
      <c r="L535" s="126"/>
      <c r="M535" s="91"/>
      <c r="N535" s="91"/>
      <c r="O535" s="91"/>
      <c r="P535" s="99"/>
      <c r="Q535" s="100"/>
      <c r="R535" s="79"/>
      <c r="S535" s="79"/>
      <c r="T535" s="79"/>
      <c r="U535" s="79"/>
      <c r="V535" s="79"/>
      <c r="W535" s="99"/>
      <c r="X535" s="99"/>
      <c r="Y535" s="99"/>
      <c r="Z535" s="98"/>
      <c r="AA535" s="98"/>
      <c r="AB535" s="86"/>
      <c r="AC535" s="96"/>
      <c r="AD535" s="86"/>
      <c r="AE535" s="96"/>
      <c r="AF535" s="96"/>
      <c r="AG535" s="87"/>
      <c r="AH535" s="87"/>
      <c r="AI535" s="97"/>
      <c r="AJ535" s="45"/>
      <c r="AK535" s="45"/>
      <c r="AL535" s="45"/>
      <c r="AM535" s="45"/>
      <c r="AN535" s="45"/>
      <c r="AO535" s="79"/>
      <c r="AP535" s="156"/>
      <c r="AQ535" s="156"/>
      <c r="AR535" s="90"/>
      <c r="AS535" s="45"/>
      <c r="AT535" s="98"/>
      <c r="AU535" s="98"/>
      <c r="AV535" s="91"/>
      <c r="AW535" s="91"/>
      <c r="AX535" s="155"/>
      <c r="AY535" s="155"/>
      <c r="AZ535" s="152"/>
      <c r="BA535" s="152"/>
      <c r="BB535" s="152"/>
      <c r="BC535" s="152"/>
      <c r="BD535" s="152"/>
      <c r="BE535" s="152"/>
      <c r="BF535" s="152"/>
      <c r="BG535" s="152"/>
      <c r="BH535" s="152"/>
      <c r="BI535" s="152"/>
      <c r="BJ535" s="152"/>
      <c r="BK535" s="152"/>
      <c r="BL535" s="152"/>
      <c r="BM535" s="152"/>
      <c r="BN535" s="152"/>
      <c r="BO535" s="152"/>
      <c r="BP535" s="152"/>
      <c r="BQ535" s="152"/>
      <c r="BR535" s="152"/>
      <c r="BS535" s="152"/>
      <c r="BT535" s="152"/>
      <c r="BU535" s="152"/>
      <c r="BV535" s="152"/>
      <c r="BW535" s="152"/>
      <c r="BX535" s="152"/>
      <c r="BY535" s="152"/>
      <c r="BZ535" s="152"/>
      <c r="CA535" s="152"/>
      <c r="CB535" s="152"/>
      <c r="CC535" s="152"/>
      <c r="CD535" s="152"/>
      <c r="CE535" s="152"/>
      <c r="CF535" s="152"/>
    </row>
    <row r="536" spans="1:84" ht="25.5" customHeight="1" x14ac:dyDescent="0.25">
      <c r="A536" s="45"/>
      <c r="B536" s="45"/>
      <c r="C536" s="45"/>
      <c r="D536" s="45"/>
      <c r="E536" s="47"/>
      <c r="F536" s="154"/>
      <c r="G536" s="45"/>
      <c r="H536" s="126"/>
      <c r="I536" s="126"/>
      <c r="J536" s="79"/>
      <c r="K536" s="45"/>
      <c r="L536" s="126"/>
      <c r="M536" s="91"/>
      <c r="N536" s="91"/>
      <c r="O536" s="91"/>
      <c r="P536" s="99"/>
      <c r="Q536" s="100"/>
      <c r="R536" s="79"/>
      <c r="S536" s="79"/>
      <c r="T536" s="79"/>
      <c r="U536" s="79"/>
      <c r="V536" s="79"/>
      <c r="W536" s="99"/>
      <c r="X536" s="99"/>
      <c r="Y536" s="99"/>
      <c r="Z536" s="98"/>
      <c r="AA536" s="98"/>
      <c r="AB536" s="86"/>
      <c r="AC536" s="96"/>
      <c r="AD536" s="86"/>
      <c r="AE536" s="96"/>
      <c r="AF536" s="96"/>
      <c r="AG536" s="87"/>
      <c r="AH536" s="87"/>
      <c r="AI536" s="97"/>
      <c r="AJ536" s="45"/>
      <c r="AK536" s="45"/>
      <c r="AL536" s="45"/>
      <c r="AM536" s="45"/>
      <c r="AN536" s="45"/>
      <c r="AO536" s="79"/>
      <c r="AP536" s="156"/>
      <c r="AQ536" s="156"/>
      <c r="AR536" s="90"/>
      <c r="AS536" s="45"/>
      <c r="AT536" s="98"/>
      <c r="AU536" s="98"/>
      <c r="AV536" s="91"/>
      <c r="AW536" s="91"/>
      <c r="AX536" s="155"/>
      <c r="AY536" s="155"/>
      <c r="AZ536" s="152"/>
      <c r="BA536" s="152"/>
      <c r="BB536" s="152"/>
      <c r="BC536" s="152"/>
      <c r="BD536" s="152"/>
      <c r="BE536" s="152"/>
      <c r="BF536" s="152"/>
      <c r="BG536" s="152"/>
      <c r="BH536" s="152"/>
      <c r="BI536" s="152"/>
      <c r="BJ536" s="152"/>
      <c r="BK536" s="152"/>
      <c r="BL536" s="152"/>
      <c r="BM536" s="152"/>
      <c r="BN536" s="152"/>
      <c r="BO536" s="152"/>
      <c r="BP536" s="152"/>
      <c r="BQ536" s="152"/>
      <c r="BR536" s="152"/>
      <c r="BS536" s="152"/>
      <c r="BT536" s="152"/>
      <c r="BU536" s="152"/>
      <c r="BV536" s="152"/>
      <c r="BW536" s="152"/>
      <c r="BX536" s="152"/>
      <c r="BY536" s="152"/>
      <c r="BZ536" s="152"/>
      <c r="CA536" s="152"/>
      <c r="CB536" s="152"/>
      <c r="CC536" s="152"/>
      <c r="CD536" s="152"/>
      <c r="CE536" s="152"/>
      <c r="CF536" s="152"/>
    </row>
    <row r="537" spans="1:84" ht="25.5" customHeight="1" x14ac:dyDescent="0.25">
      <c r="A537" s="45"/>
      <c r="B537" s="45"/>
      <c r="C537" s="45"/>
      <c r="D537" s="45"/>
      <c r="E537" s="47"/>
      <c r="F537" s="154"/>
      <c r="G537" s="45"/>
      <c r="H537" s="126"/>
      <c r="I537" s="126"/>
      <c r="J537" s="79"/>
      <c r="K537" s="45"/>
      <c r="L537" s="126"/>
      <c r="M537" s="91"/>
      <c r="N537" s="91"/>
      <c r="O537" s="91"/>
      <c r="P537" s="99"/>
      <c r="Q537" s="100"/>
      <c r="R537" s="79"/>
      <c r="S537" s="79"/>
      <c r="T537" s="79"/>
      <c r="U537" s="79"/>
      <c r="V537" s="79"/>
      <c r="W537" s="99"/>
      <c r="X537" s="99"/>
      <c r="Y537" s="99"/>
      <c r="Z537" s="98"/>
      <c r="AA537" s="98"/>
      <c r="AB537" s="86"/>
      <c r="AC537" s="96"/>
      <c r="AD537" s="86"/>
      <c r="AE537" s="96"/>
      <c r="AF537" s="96"/>
      <c r="AG537" s="87"/>
      <c r="AH537" s="87"/>
      <c r="AI537" s="97"/>
      <c r="AJ537" s="45"/>
      <c r="AK537" s="45"/>
      <c r="AL537" s="45"/>
      <c r="AM537" s="45"/>
      <c r="AN537" s="45"/>
      <c r="AO537" s="79"/>
      <c r="AP537" s="156"/>
      <c r="AQ537" s="156"/>
      <c r="AR537" s="90"/>
      <c r="AS537" s="45"/>
      <c r="AT537" s="98"/>
      <c r="AU537" s="98"/>
      <c r="AV537" s="91"/>
      <c r="AW537" s="91"/>
      <c r="AX537" s="155"/>
      <c r="AY537" s="155"/>
      <c r="AZ537" s="152"/>
      <c r="BA537" s="152"/>
      <c r="BB537" s="152"/>
      <c r="BC537" s="152"/>
      <c r="BD537" s="152"/>
      <c r="BE537" s="152"/>
      <c r="BF537" s="152"/>
      <c r="BG537" s="152"/>
      <c r="BH537" s="152"/>
      <c r="BI537" s="152"/>
      <c r="BJ537" s="152"/>
      <c r="BK537" s="152"/>
      <c r="BL537" s="152"/>
      <c r="BM537" s="152"/>
      <c r="BN537" s="152"/>
      <c r="BO537" s="152"/>
      <c r="BP537" s="152"/>
      <c r="BQ537" s="152"/>
      <c r="BR537" s="152"/>
      <c r="BS537" s="152"/>
      <c r="BT537" s="152"/>
      <c r="BU537" s="152"/>
      <c r="BV537" s="152"/>
      <c r="BW537" s="152"/>
      <c r="BX537" s="152"/>
      <c r="BY537" s="152"/>
      <c r="BZ537" s="152"/>
      <c r="CA537" s="152"/>
      <c r="CB537" s="152"/>
      <c r="CC537" s="152"/>
      <c r="CD537" s="152"/>
      <c r="CE537" s="152"/>
      <c r="CF537" s="152"/>
    </row>
    <row r="538" spans="1:84" ht="25.5" customHeight="1" x14ac:dyDescent="0.25">
      <c r="A538" s="45"/>
      <c r="B538" s="45"/>
      <c r="C538" s="45"/>
      <c r="D538" s="45"/>
      <c r="E538" s="47"/>
      <c r="F538" s="154"/>
      <c r="G538" s="45"/>
      <c r="H538" s="126"/>
      <c r="I538" s="126"/>
      <c r="J538" s="79"/>
      <c r="K538" s="45"/>
      <c r="L538" s="126"/>
      <c r="M538" s="91"/>
      <c r="N538" s="91"/>
      <c r="O538" s="91"/>
      <c r="P538" s="99"/>
      <c r="Q538" s="100"/>
      <c r="R538" s="79"/>
      <c r="S538" s="79"/>
      <c r="T538" s="79"/>
      <c r="U538" s="79"/>
      <c r="V538" s="79"/>
      <c r="W538" s="99"/>
      <c r="X538" s="99"/>
      <c r="Y538" s="99"/>
      <c r="Z538" s="98"/>
      <c r="AA538" s="98"/>
      <c r="AB538" s="86"/>
      <c r="AC538" s="96"/>
      <c r="AD538" s="86"/>
      <c r="AE538" s="96"/>
      <c r="AF538" s="96"/>
      <c r="AG538" s="87"/>
      <c r="AH538" s="87"/>
      <c r="AI538" s="97"/>
      <c r="AJ538" s="45"/>
      <c r="AK538" s="45"/>
      <c r="AL538" s="45"/>
      <c r="AM538" s="45"/>
      <c r="AN538" s="45"/>
      <c r="AO538" s="79"/>
      <c r="AP538" s="156"/>
      <c r="AQ538" s="156"/>
      <c r="AR538" s="90"/>
      <c r="AS538" s="45"/>
      <c r="AT538" s="98"/>
      <c r="AU538" s="98"/>
      <c r="AV538" s="91"/>
      <c r="AW538" s="91"/>
      <c r="AX538" s="155"/>
      <c r="AY538" s="155"/>
      <c r="AZ538" s="152"/>
      <c r="BA538" s="152"/>
      <c r="BB538" s="152"/>
      <c r="BC538" s="152"/>
      <c r="BD538" s="152"/>
      <c r="BE538" s="152"/>
      <c r="BF538" s="152"/>
      <c r="BG538" s="152"/>
      <c r="BH538" s="152"/>
      <c r="BI538" s="152"/>
      <c r="BJ538" s="152"/>
      <c r="BK538" s="152"/>
      <c r="BL538" s="152"/>
      <c r="BM538" s="152"/>
      <c r="BN538" s="152"/>
      <c r="BO538" s="152"/>
      <c r="BP538" s="152"/>
      <c r="BQ538" s="152"/>
      <c r="BR538" s="152"/>
      <c r="BS538" s="152"/>
      <c r="BT538" s="152"/>
      <c r="BU538" s="152"/>
      <c r="BV538" s="152"/>
      <c r="BW538" s="152"/>
      <c r="BX538" s="152"/>
      <c r="BY538" s="152"/>
      <c r="BZ538" s="152"/>
      <c r="CA538" s="152"/>
      <c r="CB538" s="152"/>
      <c r="CC538" s="152"/>
      <c r="CD538" s="152"/>
      <c r="CE538" s="152"/>
      <c r="CF538" s="152"/>
    </row>
    <row r="539" spans="1:84" ht="25.5" customHeight="1" x14ac:dyDescent="0.25">
      <c r="A539" s="45"/>
      <c r="B539" s="45"/>
      <c r="C539" s="45"/>
      <c r="D539" s="45"/>
      <c r="E539" s="47"/>
      <c r="F539" s="154"/>
      <c r="G539" s="45"/>
      <c r="H539" s="126"/>
      <c r="I539" s="126"/>
      <c r="J539" s="79"/>
      <c r="K539" s="45"/>
      <c r="L539" s="126"/>
      <c r="M539" s="91"/>
      <c r="N539" s="91"/>
      <c r="O539" s="91"/>
      <c r="P539" s="99"/>
      <c r="Q539" s="100"/>
      <c r="R539" s="79"/>
      <c r="S539" s="79"/>
      <c r="T539" s="79"/>
      <c r="U539" s="79"/>
      <c r="V539" s="79"/>
      <c r="W539" s="99"/>
      <c r="X539" s="99"/>
      <c r="Y539" s="99"/>
      <c r="Z539" s="98"/>
      <c r="AA539" s="98"/>
      <c r="AB539" s="86"/>
      <c r="AC539" s="96"/>
      <c r="AD539" s="86"/>
      <c r="AE539" s="96"/>
      <c r="AF539" s="96"/>
      <c r="AG539" s="87"/>
      <c r="AH539" s="87"/>
      <c r="AI539" s="97"/>
      <c r="AJ539" s="45"/>
      <c r="AK539" s="45"/>
      <c r="AL539" s="45"/>
      <c r="AM539" s="45"/>
      <c r="AN539" s="45"/>
      <c r="AO539" s="79"/>
      <c r="AP539" s="156"/>
      <c r="AQ539" s="156"/>
      <c r="AR539" s="90"/>
      <c r="AS539" s="45"/>
      <c r="AT539" s="98"/>
      <c r="AU539" s="98"/>
      <c r="AV539" s="91"/>
      <c r="AW539" s="91"/>
      <c r="AX539" s="155"/>
      <c r="AY539" s="155"/>
      <c r="AZ539" s="152"/>
      <c r="BA539" s="152"/>
      <c r="BB539" s="152"/>
      <c r="BC539" s="152"/>
      <c r="BD539" s="152"/>
      <c r="BE539" s="152"/>
      <c r="BF539" s="152"/>
      <c r="BG539" s="152"/>
      <c r="BH539" s="152"/>
      <c r="BI539" s="152"/>
      <c r="BJ539" s="152"/>
      <c r="BK539" s="152"/>
      <c r="BL539" s="152"/>
      <c r="BM539" s="152"/>
      <c r="BN539" s="152"/>
      <c r="BO539" s="152"/>
      <c r="BP539" s="152"/>
      <c r="BQ539" s="152"/>
      <c r="BR539" s="152"/>
      <c r="BS539" s="152"/>
      <c r="BT539" s="152"/>
      <c r="BU539" s="152"/>
      <c r="BV539" s="152"/>
      <c r="BW539" s="152"/>
      <c r="BX539" s="152"/>
      <c r="BY539" s="152"/>
      <c r="BZ539" s="152"/>
      <c r="CA539" s="152"/>
      <c r="CB539" s="152"/>
      <c r="CC539" s="152"/>
      <c r="CD539" s="152"/>
      <c r="CE539" s="152"/>
      <c r="CF539" s="152"/>
    </row>
    <row r="540" spans="1:84" ht="25.5" customHeight="1" x14ac:dyDescent="0.25">
      <c r="A540" s="45"/>
      <c r="B540" s="45"/>
      <c r="C540" s="45"/>
      <c r="D540" s="45"/>
      <c r="E540" s="47"/>
      <c r="F540" s="154"/>
      <c r="G540" s="45"/>
      <c r="H540" s="126"/>
      <c r="I540" s="126"/>
      <c r="J540" s="79"/>
      <c r="K540" s="45"/>
      <c r="L540" s="126"/>
      <c r="M540" s="91"/>
      <c r="N540" s="91"/>
      <c r="O540" s="91"/>
      <c r="P540" s="99"/>
      <c r="Q540" s="100"/>
      <c r="R540" s="79"/>
      <c r="S540" s="79"/>
      <c r="T540" s="79"/>
      <c r="U540" s="79"/>
      <c r="V540" s="79"/>
      <c r="W540" s="99"/>
      <c r="X540" s="99"/>
      <c r="Y540" s="99"/>
      <c r="Z540" s="98"/>
      <c r="AA540" s="98"/>
      <c r="AB540" s="86"/>
      <c r="AC540" s="96"/>
      <c r="AD540" s="86"/>
      <c r="AE540" s="96"/>
      <c r="AF540" s="96"/>
      <c r="AG540" s="87"/>
      <c r="AH540" s="87"/>
      <c r="AI540" s="97"/>
      <c r="AJ540" s="45"/>
      <c r="AK540" s="45"/>
      <c r="AL540" s="45"/>
      <c r="AM540" s="45"/>
      <c r="AN540" s="45"/>
      <c r="AO540" s="79"/>
      <c r="AP540" s="156"/>
      <c r="AQ540" s="156"/>
      <c r="AR540" s="90"/>
      <c r="AS540" s="45"/>
      <c r="AT540" s="98"/>
      <c r="AU540" s="98"/>
      <c r="AV540" s="91"/>
      <c r="AW540" s="91"/>
      <c r="AX540" s="155"/>
      <c r="AY540" s="155"/>
      <c r="AZ540" s="152"/>
      <c r="BA540" s="152"/>
      <c r="BB540" s="152"/>
      <c r="BC540" s="152"/>
      <c r="BD540" s="152"/>
      <c r="BE540" s="152"/>
      <c r="BF540" s="152"/>
      <c r="BG540" s="152"/>
      <c r="BH540" s="152"/>
      <c r="BI540" s="152"/>
      <c r="BJ540" s="152"/>
      <c r="BK540" s="152"/>
      <c r="BL540" s="152"/>
      <c r="BM540" s="152"/>
      <c r="BN540" s="152"/>
      <c r="BO540" s="152"/>
      <c r="BP540" s="152"/>
      <c r="BQ540" s="152"/>
      <c r="BR540" s="152"/>
      <c r="BS540" s="152"/>
      <c r="BT540" s="152"/>
      <c r="BU540" s="152"/>
      <c r="BV540" s="152"/>
      <c r="BW540" s="152"/>
      <c r="BX540" s="152"/>
      <c r="BY540" s="152"/>
      <c r="BZ540" s="152"/>
      <c r="CA540" s="152"/>
      <c r="CB540" s="152"/>
      <c r="CC540" s="152"/>
      <c r="CD540" s="152"/>
      <c r="CE540" s="152"/>
      <c r="CF540" s="152"/>
    </row>
    <row r="541" spans="1:84" ht="25.5" customHeight="1" x14ac:dyDescent="0.25">
      <c r="A541" s="45"/>
      <c r="B541" s="45"/>
      <c r="C541" s="45"/>
      <c r="D541" s="45"/>
      <c r="E541" s="47"/>
      <c r="F541" s="154"/>
      <c r="G541" s="45"/>
      <c r="H541" s="126"/>
      <c r="I541" s="126"/>
      <c r="J541" s="79"/>
      <c r="K541" s="45"/>
      <c r="L541" s="126"/>
      <c r="M541" s="91"/>
      <c r="N541" s="91"/>
      <c r="O541" s="91"/>
      <c r="P541" s="99"/>
      <c r="Q541" s="100"/>
      <c r="R541" s="79"/>
      <c r="S541" s="79"/>
      <c r="T541" s="79"/>
      <c r="U541" s="79"/>
      <c r="V541" s="79"/>
      <c r="W541" s="99"/>
      <c r="X541" s="99"/>
      <c r="Y541" s="99"/>
      <c r="Z541" s="98"/>
      <c r="AA541" s="98"/>
      <c r="AB541" s="86"/>
      <c r="AC541" s="96"/>
      <c r="AD541" s="86"/>
      <c r="AE541" s="96"/>
      <c r="AF541" s="96"/>
      <c r="AG541" s="87"/>
      <c r="AH541" s="87"/>
      <c r="AI541" s="97"/>
      <c r="AJ541" s="45"/>
      <c r="AK541" s="45"/>
      <c r="AL541" s="45"/>
      <c r="AM541" s="45"/>
      <c r="AN541" s="45"/>
      <c r="AO541" s="79"/>
      <c r="AP541" s="156"/>
      <c r="AQ541" s="156"/>
      <c r="AR541" s="90"/>
      <c r="AS541" s="45"/>
      <c r="AT541" s="98"/>
      <c r="AU541" s="98"/>
      <c r="AV541" s="91"/>
      <c r="AW541" s="91"/>
      <c r="AX541" s="155"/>
      <c r="AY541" s="155"/>
      <c r="AZ541" s="152"/>
      <c r="BA541" s="152"/>
      <c r="BB541" s="152"/>
      <c r="BC541" s="152"/>
      <c r="BD541" s="152"/>
      <c r="BE541" s="152"/>
      <c r="BF541" s="152"/>
      <c r="BG541" s="152"/>
      <c r="BH541" s="152"/>
      <c r="BI541" s="152"/>
      <c r="BJ541" s="152"/>
      <c r="BK541" s="152"/>
      <c r="BL541" s="152"/>
      <c r="BM541" s="152"/>
      <c r="BN541" s="152"/>
      <c r="BO541" s="152"/>
      <c r="BP541" s="152"/>
      <c r="BQ541" s="152"/>
      <c r="BR541" s="152"/>
      <c r="BS541" s="152"/>
      <c r="BT541" s="152"/>
      <c r="BU541" s="152"/>
      <c r="BV541" s="152"/>
      <c r="BW541" s="152"/>
      <c r="BX541" s="152"/>
      <c r="BY541" s="152"/>
      <c r="BZ541" s="152"/>
      <c r="CA541" s="152"/>
      <c r="CB541" s="152"/>
      <c r="CC541" s="152"/>
      <c r="CD541" s="152"/>
      <c r="CE541" s="152"/>
      <c r="CF541" s="152"/>
    </row>
    <row r="542" spans="1:84" ht="25.5" customHeight="1" x14ac:dyDescent="0.25">
      <c r="A542" s="45"/>
      <c r="B542" s="45"/>
      <c r="C542" s="45"/>
      <c r="D542" s="45"/>
      <c r="E542" s="47"/>
      <c r="F542" s="154"/>
      <c r="G542" s="45"/>
      <c r="H542" s="126"/>
      <c r="I542" s="126"/>
      <c r="J542" s="79"/>
      <c r="K542" s="45"/>
      <c r="L542" s="126"/>
      <c r="M542" s="91"/>
      <c r="N542" s="91"/>
      <c r="O542" s="91"/>
      <c r="P542" s="99"/>
      <c r="Q542" s="100"/>
      <c r="R542" s="79"/>
      <c r="S542" s="79"/>
      <c r="T542" s="79"/>
      <c r="U542" s="79"/>
      <c r="V542" s="79"/>
      <c r="W542" s="99"/>
      <c r="X542" s="99"/>
      <c r="Y542" s="99"/>
      <c r="Z542" s="98"/>
      <c r="AA542" s="98"/>
      <c r="AB542" s="86"/>
      <c r="AC542" s="96"/>
      <c r="AD542" s="86"/>
      <c r="AE542" s="96"/>
      <c r="AF542" s="96"/>
      <c r="AG542" s="87"/>
      <c r="AH542" s="87"/>
      <c r="AI542" s="97"/>
      <c r="AJ542" s="45"/>
      <c r="AK542" s="45"/>
      <c r="AL542" s="45"/>
      <c r="AM542" s="45"/>
      <c r="AN542" s="45"/>
      <c r="AO542" s="79"/>
      <c r="AP542" s="156"/>
      <c r="AQ542" s="156"/>
      <c r="AR542" s="90"/>
      <c r="AS542" s="45"/>
      <c r="AT542" s="98"/>
      <c r="AU542" s="98"/>
      <c r="AV542" s="91"/>
      <c r="AW542" s="91"/>
      <c r="AX542" s="155"/>
      <c r="AY542" s="155"/>
      <c r="AZ542" s="152"/>
      <c r="BA542" s="152"/>
      <c r="BB542" s="152"/>
      <c r="BC542" s="152"/>
      <c r="BD542" s="152"/>
      <c r="BE542" s="152"/>
      <c r="BF542" s="152"/>
      <c r="BG542" s="152"/>
      <c r="BH542" s="152"/>
      <c r="BI542" s="152"/>
      <c r="BJ542" s="152"/>
      <c r="BK542" s="152"/>
      <c r="BL542" s="152"/>
      <c r="BM542" s="152"/>
      <c r="BN542" s="152"/>
      <c r="BO542" s="152"/>
      <c r="BP542" s="152"/>
      <c r="BQ542" s="152"/>
      <c r="BR542" s="152"/>
      <c r="BS542" s="152"/>
      <c r="BT542" s="152"/>
      <c r="BU542" s="152"/>
      <c r="BV542" s="152"/>
      <c r="BW542" s="152"/>
      <c r="BX542" s="152"/>
      <c r="BY542" s="152"/>
      <c r="BZ542" s="152"/>
      <c r="CA542" s="152"/>
      <c r="CB542" s="152"/>
      <c r="CC542" s="152"/>
      <c r="CD542" s="152"/>
      <c r="CE542" s="152"/>
      <c r="CF542" s="152"/>
    </row>
    <row r="543" spans="1:84" ht="25.5" customHeight="1" x14ac:dyDescent="0.25">
      <c r="A543" s="45"/>
      <c r="B543" s="45"/>
      <c r="C543" s="45"/>
      <c r="D543" s="45"/>
      <c r="E543" s="47"/>
      <c r="F543" s="154"/>
      <c r="G543" s="45"/>
      <c r="H543" s="126"/>
      <c r="I543" s="126"/>
      <c r="J543" s="79"/>
      <c r="K543" s="45"/>
      <c r="L543" s="126"/>
      <c r="M543" s="91"/>
      <c r="N543" s="91"/>
      <c r="O543" s="91"/>
      <c r="P543" s="99"/>
      <c r="Q543" s="100"/>
      <c r="R543" s="79"/>
      <c r="S543" s="79"/>
      <c r="T543" s="79"/>
      <c r="U543" s="79"/>
      <c r="V543" s="79"/>
      <c r="W543" s="99"/>
      <c r="X543" s="99"/>
      <c r="Y543" s="99"/>
      <c r="Z543" s="98"/>
      <c r="AA543" s="98"/>
      <c r="AB543" s="86"/>
      <c r="AC543" s="96"/>
      <c r="AD543" s="86"/>
      <c r="AE543" s="96"/>
      <c r="AF543" s="96"/>
      <c r="AG543" s="87"/>
      <c r="AH543" s="87"/>
      <c r="AI543" s="97"/>
      <c r="AJ543" s="45"/>
      <c r="AK543" s="45"/>
      <c r="AL543" s="45"/>
      <c r="AM543" s="45"/>
      <c r="AN543" s="45"/>
      <c r="AO543" s="79"/>
      <c r="AP543" s="156"/>
      <c r="AQ543" s="156"/>
      <c r="AR543" s="90"/>
      <c r="AS543" s="45"/>
      <c r="AT543" s="98"/>
      <c r="AU543" s="98"/>
      <c r="AV543" s="91"/>
      <c r="AW543" s="91"/>
      <c r="AX543" s="155"/>
      <c r="AY543" s="155"/>
      <c r="AZ543" s="152"/>
      <c r="BA543" s="152"/>
      <c r="BB543" s="152"/>
      <c r="BC543" s="152"/>
      <c r="BD543" s="152"/>
      <c r="BE543" s="152"/>
      <c r="BF543" s="152"/>
      <c r="BG543" s="152"/>
      <c r="BH543" s="152"/>
      <c r="BI543" s="152"/>
      <c r="BJ543" s="152"/>
      <c r="BK543" s="152"/>
      <c r="BL543" s="152"/>
      <c r="BM543" s="152"/>
      <c r="BN543" s="152"/>
      <c r="BO543" s="152"/>
      <c r="BP543" s="152"/>
      <c r="BQ543" s="152"/>
      <c r="BR543" s="152"/>
      <c r="BS543" s="152"/>
      <c r="BT543" s="152"/>
      <c r="BU543" s="152"/>
      <c r="BV543" s="152"/>
      <c r="BW543" s="152"/>
      <c r="BX543" s="152"/>
      <c r="BY543" s="152"/>
      <c r="BZ543" s="152"/>
      <c r="CA543" s="152"/>
      <c r="CB543" s="152"/>
      <c r="CC543" s="152"/>
      <c r="CD543" s="152"/>
      <c r="CE543" s="152"/>
      <c r="CF543" s="152"/>
    </row>
    <row r="544" spans="1:84" ht="25.5" customHeight="1" x14ac:dyDescent="0.25">
      <c r="A544" s="45"/>
      <c r="B544" s="45"/>
      <c r="C544" s="45"/>
      <c r="D544" s="45"/>
      <c r="E544" s="47"/>
      <c r="F544" s="154"/>
      <c r="G544" s="45"/>
      <c r="H544" s="126"/>
      <c r="I544" s="126"/>
      <c r="J544" s="79"/>
      <c r="K544" s="45"/>
      <c r="L544" s="126"/>
      <c r="M544" s="91"/>
      <c r="N544" s="91"/>
      <c r="O544" s="91"/>
      <c r="P544" s="99"/>
      <c r="Q544" s="100"/>
      <c r="R544" s="79"/>
      <c r="S544" s="79"/>
      <c r="T544" s="79"/>
      <c r="U544" s="79"/>
      <c r="V544" s="79"/>
      <c r="W544" s="99"/>
      <c r="X544" s="99"/>
      <c r="Y544" s="99"/>
      <c r="Z544" s="98"/>
      <c r="AA544" s="98"/>
      <c r="AB544" s="86"/>
      <c r="AC544" s="96"/>
      <c r="AD544" s="86"/>
      <c r="AE544" s="96"/>
      <c r="AF544" s="96"/>
      <c r="AG544" s="87"/>
      <c r="AH544" s="87"/>
      <c r="AI544" s="97"/>
      <c r="AJ544" s="45"/>
      <c r="AK544" s="45"/>
      <c r="AL544" s="45"/>
      <c r="AM544" s="45"/>
      <c r="AN544" s="45"/>
      <c r="AO544" s="79"/>
      <c r="AP544" s="156"/>
      <c r="AQ544" s="156"/>
      <c r="AR544" s="90"/>
      <c r="AS544" s="45"/>
      <c r="AT544" s="98"/>
      <c r="AU544" s="98"/>
      <c r="AV544" s="91"/>
      <c r="AW544" s="91"/>
      <c r="AX544" s="155"/>
      <c r="AY544" s="155"/>
      <c r="AZ544" s="152"/>
      <c r="BA544" s="152"/>
      <c r="BB544" s="152"/>
      <c r="BC544" s="152"/>
      <c r="BD544" s="152"/>
      <c r="BE544" s="152"/>
      <c r="BF544" s="152"/>
      <c r="BG544" s="152"/>
      <c r="BH544" s="152"/>
      <c r="BI544" s="152"/>
      <c r="BJ544" s="152"/>
      <c r="BK544" s="152"/>
      <c r="BL544" s="152"/>
      <c r="BM544" s="152"/>
      <c r="BN544" s="152"/>
      <c r="BO544" s="152"/>
      <c r="BP544" s="152"/>
      <c r="BQ544" s="152"/>
      <c r="BR544" s="152"/>
      <c r="BS544" s="152"/>
      <c r="BT544" s="152"/>
      <c r="BU544" s="152"/>
      <c r="BV544" s="152"/>
      <c r="BW544" s="152"/>
      <c r="BX544" s="152"/>
      <c r="BY544" s="152"/>
      <c r="BZ544" s="152"/>
      <c r="CA544" s="152"/>
      <c r="CB544" s="152"/>
      <c r="CC544" s="152"/>
      <c r="CD544" s="152"/>
      <c r="CE544" s="152"/>
      <c r="CF544" s="152"/>
    </row>
    <row r="545" spans="1:84" ht="25.5" customHeight="1" x14ac:dyDescent="0.25">
      <c r="A545" s="45"/>
      <c r="B545" s="45"/>
      <c r="C545" s="45"/>
      <c r="D545" s="45"/>
      <c r="E545" s="47"/>
      <c r="F545" s="154"/>
      <c r="G545" s="45"/>
      <c r="H545" s="126"/>
      <c r="I545" s="126"/>
      <c r="J545" s="79"/>
      <c r="K545" s="45"/>
      <c r="L545" s="126"/>
      <c r="M545" s="91"/>
      <c r="N545" s="91"/>
      <c r="O545" s="91"/>
      <c r="P545" s="99"/>
      <c r="Q545" s="100"/>
      <c r="R545" s="79"/>
      <c r="S545" s="79"/>
      <c r="T545" s="79"/>
      <c r="U545" s="79"/>
      <c r="V545" s="79"/>
      <c r="W545" s="99"/>
      <c r="X545" s="99"/>
      <c r="Y545" s="99"/>
      <c r="Z545" s="98"/>
      <c r="AA545" s="98"/>
      <c r="AB545" s="86"/>
      <c r="AC545" s="96"/>
      <c r="AD545" s="86"/>
      <c r="AE545" s="96"/>
      <c r="AF545" s="96"/>
      <c r="AG545" s="87"/>
      <c r="AH545" s="87"/>
      <c r="AI545" s="97"/>
      <c r="AJ545" s="45"/>
      <c r="AK545" s="45"/>
      <c r="AL545" s="45"/>
      <c r="AM545" s="45"/>
      <c r="AN545" s="45"/>
      <c r="AO545" s="79"/>
      <c r="AP545" s="156"/>
      <c r="AQ545" s="156"/>
      <c r="AR545" s="90"/>
      <c r="AS545" s="45"/>
      <c r="AT545" s="98"/>
      <c r="AU545" s="98"/>
      <c r="AV545" s="91"/>
      <c r="AW545" s="91"/>
      <c r="AX545" s="155"/>
      <c r="AY545" s="155"/>
      <c r="AZ545" s="152"/>
      <c r="BA545" s="152"/>
      <c r="BB545" s="152"/>
      <c r="BC545" s="152"/>
      <c r="BD545" s="152"/>
      <c r="BE545" s="152"/>
      <c r="BF545" s="152"/>
      <c r="BG545" s="152"/>
      <c r="BH545" s="152"/>
      <c r="BI545" s="152"/>
      <c r="BJ545" s="152"/>
      <c r="BK545" s="152"/>
      <c r="BL545" s="152"/>
      <c r="BM545" s="152"/>
      <c r="BN545" s="152"/>
      <c r="BO545" s="152"/>
      <c r="BP545" s="152"/>
      <c r="BQ545" s="152"/>
      <c r="BR545" s="152"/>
      <c r="BS545" s="152"/>
      <c r="BT545" s="152"/>
      <c r="BU545" s="152"/>
      <c r="BV545" s="152"/>
      <c r="BW545" s="152"/>
      <c r="BX545" s="152"/>
      <c r="BY545" s="152"/>
      <c r="BZ545" s="152"/>
      <c r="CA545" s="152"/>
      <c r="CB545" s="152"/>
      <c r="CC545" s="152"/>
      <c r="CD545" s="152"/>
      <c r="CE545" s="152"/>
      <c r="CF545" s="152"/>
    </row>
    <row r="546" spans="1:84" ht="25.5" customHeight="1" x14ac:dyDescent="0.25">
      <c r="A546" s="45"/>
      <c r="B546" s="45"/>
      <c r="C546" s="45"/>
      <c r="D546" s="45"/>
      <c r="E546" s="47"/>
      <c r="F546" s="154"/>
      <c r="G546" s="45"/>
      <c r="H546" s="126"/>
      <c r="I546" s="126"/>
      <c r="J546" s="79"/>
      <c r="K546" s="45"/>
      <c r="L546" s="126"/>
      <c r="M546" s="91"/>
      <c r="N546" s="91"/>
      <c r="O546" s="91"/>
      <c r="P546" s="99"/>
      <c r="Q546" s="100"/>
      <c r="R546" s="79"/>
      <c r="S546" s="79"/>
      <c r="T546" s="79"/>
      <c r="U546" s="79"/>
      <c r="V546" s="79"/>
      <c r="W546" s="99"/>
      <c r="X546" s="99"/>
      <c r="Y546" s="99"/>
      <c r="Z546" s="98"/>
      <c r="AA546" s="98"/>
      <c r="AB546" s="86"/>
      <c r="AC546" s="96"/>
      <c r="AD546" s="86"/>
      <c r="AE546" s="96"/>
      <c r="AF546" s="96"/>
      <c r="AG546" s="87"/>
      <c r="AH546" s="87"/>
      <c r="AI546" s="97"/>
      <c r="AJ546" s="45"/>
      <c r="AK546" s="45"/>
      <c r="AL546" s="45"/>
      <c r="AM546" s="45"/>
      <c r="AN546" s="45"/>
      <c r="AO546" s="79"/>
      <c r="AP546" s="156"/>
      <c r="AQ546" s="156"/>
      <c r="AR546" s="90"/>
      <c r="AS546" s="45"/>
      <c r="AT546" s="98"/>
      <c r="AU546" s="98"/>
      <c r="AV546" s="91"/>
      <c r="AW546" s="91"/>
      <c r="AX546" s="155"/>
      <c r="AY546" s="155"/>
      <c r="AZ546" s="152"/>
      <c r="BA546" s="152"/>
      <c r="BB546" s="152"/>
      <c r="BC546" s="152"/>
      <c r="BD546" s="152"/>
      <c r="BE546" s="152"/>
      <c r="BF546" s="152"/>
      <c r="BG546" s="152"/>
      <c r="BH546" s="152"/>
      <c r="BI546" s="152"/>
      <c r="BJ546" s="152"/>
      <c r="BK546" s="152"/>
      <c r="BL546" s="152"/>
      <c r="BM546" s="152"/>
      <c r="BN546" s="152"/>
      <c r="BO546" s="152"/>
      <c r="BP546" s="152"/>
      <c r="BQ546" s="152"/>
      <c r="BR546" s="152"/>
      <c r="BS546" s="152"/>
      <c r="BT546" s="152"/>
      <c r="BU546" s="152"/>
      <c r="BV546" s="152"/>
      <c r="BW546" s="152"/>
      <c r="BX546" s="152"/>
      <c r="BY546" s="152"/>
      <c r="BZ546" s="152"/>
      <c r="CA546" s="152"/>
      <c r="CB546" s="152"/>
      <c r="CC546" s="152"/>
      <c r="CD546" s="152"/>
      <c r="CE546" s="152"/>
      <c r="CF546" s="152"/>
    </row>
    <row r="547" spans="1:84" ht="25.5" customHeight="1" x14ac:dyDescent="0.25">
      <c r="A547" s="45"/>
      <c r="B547" s="45"/>
      <c r="C547" s="45"/>
      <c r="D547" s="45"/>
      <c r="E547" s="47"/>
      <c r="F547" s="154"/>
      <c r="G547" s="45"/>
      <c r="H547" s="126"/>
      <c r="I547" s="126"/>
      <c r="J547" s="79"/>
      <c r="K547" s="45"/>
      <c r="L547" s="126"/>
      <c r="M547" s="91"/>
      <c r="N547" s="91"/>
      <c r="O547" s="91"/>
      <c r="P547" s="99"/>
      <c r="Q547" s="100"/>
      <c r="R547" s="79"/>
      <c r="S547" s="79"/>
      <c r="T547" s="79"/>
      <c r="U547" s="79"/>
      <c r="V547" s="79"/>
      <c r="W547" s="99"/>
      <c r="X547" s="99"/>
      <c r="Y547" s="99"/>
      <c r="Z547" s="98"/>
      <c r="AA547" s="98"/>
      <c r="AB547" s="86"/>
      <c r="AC547" s="96"/>
      <c r="AD547" s="86"/>
      <c r="AE547" s="96"/>
      <c r="AF547" s="96"/>
      <c r="AG547" s="87"/>
      <c r="AH547" s="87"/>
      <c r="AI547" s="97"/>
      <c r="AJ547" s="45"/>
      <c r="AK547" s="45"/>
      <c r="AL547" s="45"/>
      <c r="AM547" s="45"/>
      <c r="AN547" s="45"/>
      <c r="AO547" s="79"/>
      <c r="AP547" s="156"/>
      <c r="AQ547" s="156"/>
      <c r="AR547" s="90"/>
      <c r="AS547" s="45"/>
      <c r="AT547" s="98"/>
      <c r="AU547" s="98"/>
      <c r="AV547" s="91"/>
      <c r="AW547" s="91"/>
      <c r="AX547" s="155"/>
      <c r="AY547" s="155"/>
      <c r="AZ547" s="152"/>
      <c r="BA547" s="152"/>
      <c r="BB547" s="152"/>
      <c r="BC547" s="152"/>
      <c r="BD547" s="152"/>
      <c r="BE547" s="152"/>
      <c r="BF547" s="152"/>
      <c r="BG547" s="152"/>
      <c r="BH547" s="152"/>
      <c r="BI547" s="152"/>
      <c r="BJ547" s="152"/>
      <c r="BK547" s="152"/>
      <c r="BL547" s="152"/>
      <c r="BM547" s="152"/>
      <c r="BN547" s="152"/>
      <c r="BO547" s="152"/>
      <c r="BP547" s="152"/>
      <c r="BQ547" s="152"/>
      <c r="BR547" s="152"/>
      <c r="BS547" s="152"/>
      <c r="BT547" s="152"/>
      <c r="BU547" s="152"/>
      <c r="BV547" s="152"/>
      <c r="BW547" s="152"/>
      <c r="BX547" s="152"/>
      <c r="BY547" s="152"/>
      <c r="BZ547" s="152"/>
      <c r="CA547" s="152"/>
      <c r="CB547" s="152"/>
      <c r="CC547" s="152"/>
      <c r="CD547" s="152"/>
      <c r="CE547" s="152"/>
      <c r="CF547" s="152"/>
    </row>
    <row r="548" spans="1:84" ht="25.5" customHeight="1" x14ac:dyDescent="0.25">
      <c r="A548" s="45"/>
      <c r="B548" s="45"/>
      <c r="C548" s="45"/>
      <c r="D548" s="45"/>
      <c r="E548" s="47"/>
      <c r="F548" s="154"/>
      <c r="G548" s="45"/>
      <c r="H548" s="126"/>
      <c r="I548" s="126"/>
      <c r="J548" s="79"/>
      <c r="K548" s="45"/>
      <c r="L548" s="126"/>
      <c r="M548" s="91"/>
      <c r="N548" s="91"/>
      <c r="O548" s="91"/>
      <c r="P548" s="99"/>
      <c r="Q548" s="100"/>
      <c r="R548" s="79"/>
      <c r="S548" s="79"/>
      <c r="T548" s="79"/>
      <c r="U548" s="79"/>
      <c r="V548" s="79"/>
      <c r="W548" s="99"/>
      <c r="X548" s="99"/>
      <c r="Y548" s="99"/>
      <c r="Z548" s="98"/>
      <c r="AA548" s="98"/>
      <c r="AB548" s="86"/>
      <c r="AC548" s="96"/>
      <c r="AD548" s="86"/>
      <c r="AE548" s="96"/>
      <c r="AF548" s="96"/>
      <c r="AG548" s="87"/>
      <c r="AH548" s="87"/>
      <c r="AI548" s="97"/>
      <c r="AJ548" s="45"/>
      <c r="AK548" s="45"/>
      <c r="AL548" s="45"/>
      <c r="AM548" s="45"/>
      <c r="AN548" s="45"/>
      <c r="AO548" s="79"/>
      <c r="AP548" s="156"/>
      <c r="AQ548" s="156"/>
      <c r="AR548" s="90"/>
      <c r="AS548" s="45"/>
      <c r="AT548" s="98"/>
      <c r="AU548" s="98"/>
      <c r="AV548" s="91"/>
      <c r="AW548" s="91"/>
      <c r="AX548" s="155"/>
      <c r="AY548" s="155"/>
      <c r="AZ548" s="152"/>
      <c r="BA548" s="152"/>
      <c r="BB548" s="152"/>
      <c r="BC548" s="152"/>
      <c r="BD548" s="152"/>
      <c r="BE548" s="152"/>
      <c r="BF548" s="152"/>
      <c r="BG548" s="152"/>
      <c r="BH548" s="152"/>
      <c r="BI548" s="152"/>
      <c r="BJ548" s="152"/>
      <c r="BK548" s="152"/>
      <c r="BL548" s="152"/>
      <c r="BM548" s="152"/>
      <c r="BN548" s="152"/>
      <c r="BO548" s="152"/>
      <c r="BP548" s="152"/>
      <c r="BQ548" s="152"/>
      <c r="BR548" s="152"/>
      <c r="BS548" s="152"/>
      <c r="BT548" s="152"/>
      <c r="BU548" s="152"/>
      <c r="BV548" s="152"/>
      <c r="BW548" s="152"/>
      <c r="BX548" s="152"/>
      <c r="BY548" s="152"/>
      <c r="BZ548" s="152"/>
      <c r="CA548" s="152"/>
      <c r="CB548" s="152"/>
      <c r="CC548" s="152"/>
      <c r="CD548" s="152"/>
      <c r="CE548" s="152"/>
      <c r="CF548" s="152"/>
    </row>
    <row r="549" spans="1:84" ht="25.5" customHeight="1" x14ac:dyDescent="0.25">
      <c r="A549" s="45"/>
      <c r="B549" s="45"/>
      <c r="C549" s="45"/>
      <c r="D549" s="45"/>
      <c r="E549" s="47"/>
      <c r="F549" s="154"/>
      <c r="G549" s="45"/>
      <c r="H549" s="126"/>
      <c r="I549" s="126"/>
      <c r="J549" s="79"/>
      <c r="K549" s="45"/>
      <c r="L549" s="126"/>
      <c r="M549" s="91"/>
      <c r="N549" s="91"/>
      <c r="O549" s="91"/>
      <c r="P549" s="99"/>
      <c r="Q549" s="100"/>
      <c r="R549" s="79"/>
      <c r="S549" s="79"/>
      <c r="T549" s="79"/>
      <c r="U549" s="79"/>
      <c r="V549" s="79"/>
      <c r="W549" s="99"/>
      <c r="X549" s="99"/>
      <c r="Y549" s="99"/>
      <c r="Z549" s="98"/>
      <c r="AA549" s="98"/>
      <c r="AB549" s="86"/>
      <c r="AC549" s="96"/>
      <c r="AD549" s="86"/>
      <c r="AE549" s="96"/>
      <c r="AF549" s="96"/>
      <c r="AG549" s="87"/>
      <c r="AH549" s="87"/>
      <c r="AI549" s="97"/>
      <c r="AJ549" s="45"/>
      <c r="AK549" s="45"/>
      <c r="AL549" s="45"/>
      <c r="AM549" s="45"/>
      <c r="AN549" s="45"/>
      <c r="AO549" s="79"/>
      <c r="AP549" s="156"/>
      <c r="AQ549" s="156"/>
      <c r="AR549" s="90"/>
      <c r="AS549" s="45"/>
      <c r="AT549" s="98"/>
      <c r="AU549" s="98"/>
      <c r="AV549" s="91"/>
      <c r="AW549" s="91"/>
      <c r="AX549" s="155"/>
      <c r="AY549" s="155"/>
      <c r="AZ549" s="152"/>
      <c r="BA549" s="152"/>
      <c r="BB549" s="152"/>
      <c r="BC549" s="152"/>
      <c r="BD549" s="152"/>
      <c r="BE549" s="152"/>
      <c r="BF549" s="152"/>
      <c r="BG549" s="152"/>
      <c r="BH549" s="152"/>
      <c r="BI549" s="152"/>
      <c r="BJ549" s="152"/>
      <c r="BK549" s="152"/>
      <c r="BL549" s="152"/>
      <c r="BM549" s="152"/>
      <c r="BN549" s="152"/>
      <c r="BO549" s="152"/>
      <c r="BP549" s="152"/>
      <c r="BQ549" s="152"/>
      <c r="BR549" s="152"/>
      <c r="BS549" s="152"/>
      <c r="BT549" s="152"/>
      <c r="BU549" s="152"/>
      <c r="BV549" s="152"/>
      <c r="BW549" s="152"/>
      <c r="BX549" s="152"/>
      <c r="BY549" s="152"/>
      <c r="BZ549" s="152"/>
      <c r="CA549" s="152"/>
      <c r="CB549" s="152"/>
      <c r="CC549" s="152"/>
      <c r="CD549" s="152"/>
      <c r="CE549" s="152"/>
      <c r="CF549" s="152"/>
    </row>
    <row r="550" spans="1:84" ht="25.5" customHeight="1" x14ac:dyDescent="0.25">
      <c r="A550" s="45"/>
      <c r="B550" s="45"/>
      <c r="C550" s="45"/>
      <c r="D550" s="45"/>
      <c r="E550" s="47"/>
      <c r="F550" s="154"/>
      <c r="G550" s="45"/>
      <c r="H550" s="126"/>
      <c r="I550" s="126"/>
      <c r="J550" s="79"/>
      <c r="K550" s="45"/>
      <c r="L550" s="126"/>
      <c r="M550" s="91"/>
      <c r="N550" s="91"/>
      <c r="O550" s="91"/>
      <c r="P550" s="99"/>
      <c r="Q550" s="100"/>
      <c r="R550" s="79"/>
      <c r="S550" s="79"/>
      <c r="T550" s="79"/>
      <c r="U550" s="79"/>
      <c r="V550" s="79"/>
      <c r="W550" s="99"/>
      <c r="X550" s="99"/>
      <c r="Y550" s="99"/>
      <c r="Z550" s="98"/>
      <c r="AA550" s="98"/>
      <c r="AB550" s="86"/>
      <c r="AC550" s="96"/>
      <c r="AD550" s="86"/>
      <c r="AE550" s="96"/>
      <c r="AF550" s="96"/>
      <c r="AG550" s="87"/>
      <c r="AH550" s="87"/>
      <c r="AI550" s="97"/>
      <c r="AJ550" s="45"/>
      <c r="AK550" s="45"/>
      <c r="AL550" s="45"/>
      <c r="AM550" s="45"/>
      <c r="AN550" s="45"/>
      <c r="AO550" s="79"/>
      <c r="AP550" s="156"/>
      <c r="AQ550" s="156"/>
      <c r="AR550" s="90"/>
      <c r="AS550" s="45"/>
      <c r="AT550" s="98"/>
      <c r="AU550" s="98"/>
      <c r="AV550" s="91"/>
      <c r="AW550" s="91"/>
      <c r="AX550" s="155"/>
      <c r="AY550" s="155"/>
      <c r="AZ550" s="152"/>
      <c r="BA550" s="152"/>
      <c r="BB550" s="152"/>
      <c r="BC550" s="152"/>
      <c r="BD550" s="152"/>
      <c r="BE550" s="152"/>
      <c r="BF550" s="152"/>
      <c r="BG550" s="152"/>
      <c r="BH550" s="152"/>
      <c r="BI550" s="152"/>
      <c r="BJ550" s="152"/>
      <c r="BK550" s="152"/>
      <c r="BL550" s="152"/>
      <c r="BM550" s="152"/>
      <c r="BN550" s="152"/>
      <c r="BO550" s="152"/>
      <c r="BP550" s="152"/>
      <c r="BQ550" s="152"/>
      <c r="BR550" s="152"/>
      <c r="BS550" s="152"/>
      <c r="BT550" s="152"/>
      <c r="BU550" s="152"/>
      <c r="BV550" s="152"/>
      <c r="BW550" s="152"/>
      <c r="BX550" s="152"/>
      <c r="BY550" s="152"/>
      <c r="BZ550" s="152"/>
      <c r="CA550" s="152"/>
      <c r="CB550" s="152"/>
      <c r="CC550" s="152"/>
      <c r="CD550" s="152"/>
      <c r="CE550" s="152"/>
      <c r="CF550" s="152"/>
    </row>
    <row r="551" spans="1:84" ht="25.5" customHeight="1" x14ac:dyDescent="0.25">
      <c r="A551" s="45"/>
      <c r="B551" s="45"/>
      <c r="C551" s="45"/>
      <c r="D551" s="45"/>
      <c r="E551" s="47"/>
      <c r="F551" s="154"/>
      <c r="G551" s="45"/>
      <c r="H551" s="126"/>
      <c r="I551" s="126"/>
      <c r="J551" s="79"/>
      <c r="K551" s="45"/>
      <c r="L551" s="126"/>
      <c r="M551" s="91"/>
      <c r="N551" s="91"/>
      <c r="O551" s="91"/>
      <c r="P551" s="99"/>
      <c r="Q551" s="100"/>
      <c r="R551" s="79"/>
      <c r="S551" s="79"/>
      <c r="T551" s="79"/>
      <c r="U551" s="79"/>
      <c r="V551" s="79"/>
      <c r="W551" s="99"/>
      <c r="X551" s="99"/>
      <c r="Y551" s="99"/>
      <c r="Z551" s="98"/>
      <c r="AA551" s="98"/>
      <c r="AB551" s="86"/>
      <c r="AC551" s="96"/>
      <c r="AD551" s="86"/>
      <c r="AE551" s="96"/>
      <c r="AF551" s="96"/>
      <c r="AG551" s="87"/>
      <c r="AH551" s="87"/>
      <c r="AI551" s="97"/>
      <c r="AJ551" s="45"/>
      <c r="AK551" s="45"/>
      <c r="AL551" s="45"/>
      <c r="AM551" s="45"/>
      <c r="AN551" s="45"/>
      <c r="AO551" s="79"/>
      <c r="AP551" s="156"/>
      <c r="AQ551" s="156"/>
      <c r="AR551" s="90"/>
      <c r="AS551" s="45"/>
      <c r="AT551" s="98"/>
      <c r="AU551" s="98"/>
      <c r="AV551" s="91"/>
      <c r="AW551" s="91"/>
      <c r="AX551" s="155"/>
      <c r="AY551" s="155"/>
      <c r="AZ551" s="152"/>
      <c r="BA551" s="152"/>
      <c r="BB551" s="152"/>
      <c r="BC551" s="152"/>
      <c r="BD551" s="152"/>
      <c r="BE551" s="152"/>
      <c r="BF551" s="152"/>
      <c r="BG551" s="152"/>
      <c r="BH551" s="152"/>
      <c r="BI551" s="152"/>
      <c r="BJ551" s="152"/>
      <c r="BK551" s="152"/>
      <c r="BL551" s="152"/>
      <c r="BM551" s="152"/>
      <c r="BN551" s="152"/>
      <c r="BO551" s="152"/>
      <c r="BP551" s="152"/>
      <c r="BQ551" s="152"/>
      <c r="BR551" s="152"/>
      <c r="BS551" s="152"/>
      <c r="BT551" s="152"/>
      <c r="BU551" s="152"/>
      <c r="BV551" s="152"/>
      <c r="BW551" s="152"/>
      <c r="BX551" s="152"/>
      <c r="BY551" s="152"/>
      <c r="BZ551" s="152"/>
      <c r="CA551" s="152"/>
      <c r="CB551" s="152"/>
      <c r="CC551" s="152"/>
      <c r="CD551" s="152"/>
      <c r="CE551" s="152"/>
      <c r="CF551" s="152"/>
    </row>
    <row r="552" spans="1:84" ht="25.5" customHeight="1" x14ac:dyDescent="0.25">
      <c r="A552" s="45"/>
      <c r="B552" s="45"/>
      <c r="C552" s="45"/>
      <c r="D552" s="45"/>
      <c r="E552" s="47"/>
      <c r="F552" s="154"/>
      <c r="G552" s="45"/>
      <c r="H552" s="126"/>
      <c r="I552" s="126"/>
      <c r="J552" s="79"/>
      <c r="K552" s="45"/>
      <c r="L552" s="126"/>
      <c r="M552" s="91"/>
      <c r="N552" s="91"/>
      <c r="O552" s="91"/>
      <c r="P552" s="99"/>
      <c r="Q552" s="100"/>
      <c r="R552" s="79"/>
      <c r="S552" s="79"/>
      <c r="T552" s="79"/>
      <c r="U552" s="79"/>
      <c r="V552" s="79"/>
      <c r="W552" s="99"/>
      <c r="X552" s="99"/>
      <c r="Y552" s="99"/>
      <c r="Z552" s="98"/>
      <c r="AA552" s="98"/>
      <c r="AB552" s="86"/>
      <c r="AC552" s="96"/>
      <c r="AD552" s="86"/>
      <c r="AE552" s="96"/>
      <c r="AF552" s="96"/>
      <c r="AG552" s="87"/>
      <c r="AH552" s="87"/>
      <c r="AI552" s="97"/>
      <c r="AJ552" s="45"/>
      <c r="AK552" s="45"/>
      <c r="AL552" s="45"/>
      <c r="AM552" s="45"/>
      <c r="AN552" s="45"/>
      <c r="AO552" s="79"/>
      <c r="AP552" s="156"/>
      <c r="AQ552" s="156"/>
      <c r="AR552" s="90"/>
      <c r="AS552" s="45"/>
      <c r="AT552" s="98"/>
      <c r="AU552" s="98"/>
      <c r="AV552" s="91"/>
      <c r="AW552" s="91"/>
      <c r="AX552" s="155"/>
      <c r="AY552" s="155"/>
      <c r="AZ552" s="152"/>
      <c r="BA552" s="152"/>
      <c r="BB552" s="152"/>
      <c r="BC552" s="152"/>
      <c r="BD552" s="152"/>
      <c r="BE552" s="152"/>
      <c r="BF552" s="152"/>
      <c r="BG552" s="152"/>
      <c r="BH552" s="152"/>
      <c r="BI552" s="152"/>
      <c r="BJ552" s="152"/>
      <c r="BK552" s="152"/>
      <c r="BL552" s="152"/>
      <c r="BM552" s="152"/>
      <c r="BN552" s="152"/>
      <c r="BO552" s="152"/>
      <c r="BP552" s="152"/>
      <c r="BQ552" s="152"/>
      <c r="BR552" s="152"/>
      <c r="BS552" s="152"/>
      <c r="BT552" s="152"/>
      <c r="BU552" s="152"/>
      <c r="BV552" s="152"/>
      <c r="BW552" s="152"/>
      <c r="BX552" s="152"/>
      <c r="BY552" s="152"/>
      <c r="BZ552" s="152"/>
      <c r="CA552" s="152"/>
      <c r="CB552" s="152"/>
      <c r="CC552" s="152"/>
      <c r="CD552" s="152"/>
      <c r="CE552" s="152"/>
      <c r="CF552" s="152"/>
    </row>
    <row r="553" spans="1:84" ht="25.5" customHeight="1" x14ac:dyDescent="0.25">
      <c r="A553" s="45"/>
      <c r="B553" s="45"/>
      <c r="C553" s="45"/>
      <c r="D553" s="45"/>
      <c r="E553" s="47"/>
      <c r="F553" s="154"/>
      <c r="G553" s="45"/>
      <c r="H553" s="126"/>
      <c r="I553" s="126"/>
      <c r="J553" s="79"/>
      <c r="K553" s="45"/>
      <c r="L553" s="126"/>
      <c r="M553" s="91"/>
      <c r="N553" s="91"/>
      <c r="O553" s="91"/>
      <c r="P553" s="99"/>
      <c r="Q553" s="100"/>
      <c r="R553" s="79"/>
      <c r="S553" s="79"/>
      <c r="T553" s="79"/>
      <c r="U553" s="79"/>
      <c r="V553" s="79"/>
      <c r="W553" s="99"/>
      <c r="X553" s="99"/>
      <c r="Y553" s="99"/>
      <c r="Z553" s="98"/>
      <c r="AA553" s="98"/>
      <c r="AB553" s="86"/>
      <c r="AC553" s="96"/>
      <c r="AD553" s="86"/>
      <c r="AE553" s="96"/>
      <c r="AF553" s="96"/>
      <c r="AG553" s="87"/>
      <c r="AH553" s="87"/>
      <c r="AI553" s="97"/>
      <c r="AJ553" s="45"/>
      <c r="AK553" s="45"/>
      <c r="AL553" s="45"/>
      <c r="AM553" s="45"/>
      <c r="AN553" s="45"/>
      <c r="AO553" s="79"/>
      <c r="AP553" s="156"/>
      <c r="AQ553" s="156"/>
      <c r="AR553" s="90"/>
      <c r="AS553" s="45"/>
      <c r="AT553" s="98"/>
      <c r="AU553" s="98"/>
      <c r="AV553" s="91"/>
      <c r="AW553" s="91"/>
      <c r="AX553" s="155"/>
      <c r="AY553" s="155"/>
      <c r="AZ553" s="152"/>
      <c r="BA553" s="152"/>
      <c r="BB553" s="152"/>
      <c r="BC553" s="152"/>
      <c r="BD553" s="152"/>
      <c r="BE553" s="152"/>
      <c r="BF553" s="152"/>
      <c r="BG553" s="152"/>
      <c r="BH553" s="152"/>
      <c r="BI553" s="152"/>
      <c r="BJ553" s="152"/>
      <c r="BK553" s="152"/>
      <c r="BL553" s="152"/>
      <c r="BM553" s="152"/>
      <c r="BN553" s="152"/>
      <c r="BO553" s="152"/>
      <c r="BP553" s="152"/>
      <c r="BQ553" s="152"/>
      <c r="BR553" s="152"/>
      <c r="BS553" s="152"/>
      <c r="BT553" s="152"/>
      <c r="BU553" s="152"/>
      <c r="BV553" s="152"/>
      <c r="BW553" s="152"/>
      <c r="BX553" s="152"/>
      <c r="BY553" s="152"/>
      <c r="BZ553" s="152"/>
      <c r="CA553" s="152"/>
      <c r="CB553" s="152"/>
      <c r="CC553" s="152"/>
      <c r="CD553" s="152"/>
      <c r="CE553" s="152"/>
      <c r="CF553" s="152"/>
    </row>
    <row r="554" spans="1:84" ht="25.5" customHeight="1" x14ac:dyDescent="0.25">
      <c r="A554" s="45"/>
      <c r="B554" s="45"/>
      <c r="C554" s="45"/>
      <c r="D554" s="45"/>
      <c r="E554" s="47"/>
      <c r="F554" s="154"/>
      <c r="G554" s="45"/>
      <c r="H554" s="126"/>
      <c r="I554" s="126"/>
      <c r="J554" s="79"/>
      <c r="K554" s="45"/>
      <c r="L554" s="126"/>
      <c r="M554" s="91"/>
      <c r="N554" s="91"/>
      <c r="O554" s="91"/>
      <c r="P554" s="99"/>
      <c r="Q554" s="100"/>
      <c r="R554" s="79"/>
      <c r="S554" s="79"/>
      <c r="T554" s="79"/>
      <c r="U554" s="79"/>
      <c r="V554" s="79"/>
      <c r="W554" s="99"/>
      <c r="X554" s="99"/>
      <c r="Y554" s="99"/>
      <c r="Z554" s="98"/>
      <c r="AA554" s="98"/>
      <c r="AB554" s="86"/>
      <c r="AC554" s="96"/>
      <c r="AD554" s="86"/>
      <c r="AE554" s="96"/>
      <c r="AF554" s="96"/>
      <c r="AG554" s="87"/>
      <c r="AH554" s="87"/>
      <c r="AI554" s="97"/>
      <c r="AJ554" s="45"/>
      <c r="AK554" s="45"/>
      <c r="AL554" s="45"/>
      <c r="AM554" s="45"/>
      <c r="AN554" s="45"/>
      <c r="AO554" s="79"/>
      <c r="AP554" s="156"/>
      <c r="AQ554" s="156"/>
      <c r="AR554" s="90"/>
      <c r="AS554" s="45"/>
      <c r="AT554" s="98"/>
      <c r="AU554" s="98"/>
      <c r="AV554" s="91"/>
      <c r="AW554" s="91"/>
      <c r="AX554" s="155"/>
      <c r="AY554" s="155"/>
      <c r="AZ554" s="152"/>
      <c r="BA554" s="152"/>
      <c r="BB554" s="152"/>
      <c r="BC554" s="152"/>
      <c r="BD554" s="152"/>
      <c r="BE554" s="152"/>
      <c r="BF554" s="152"/>
      <c r="BG554" s="152"/>
      <c r="BH554" s="152"/>
      <c r="BI554" s="152"/>
      <c r="BJ554" s="152"/>
      <c r="BK554" s="152"/>
      <c r="BL554" s="152"/>
      <c r="BM554" s="152"/>
      <c r="BN554" s="152"/>
      <c r="BO554" s="152"/>
      <c r="BP554" s="152"/>
      <c r="BQ554" s="152"/>
      <c r="BR554" s="152"/>
      <c r="BS554" s="152"/>
      <c r="BT554" s="152"/>
      <c r="BU554" s="152"/>
      <c r="BV554" s="152"/>
      <c r="BW554" s="152"/>
      <c r="BX554" s="152"/>
      <c r="BY554" s="152"/>
      <c r="BZ554" s="152"/>
      <c r="CA554" s="152"/>
      <c r="CB554" s="152"/>
      <c r="CC554" s="152"/>
      <c r="CD554" s="152"/>
      <c r="CE554" s="152"/>
      <c r="CF554" s="152"/>
    </row>
    <row r="555" spans="1:84" ht="25.5" customHeight="1" x14ac:dyDescent="0.25">
      <c r="A555" s="45"/>
      <c r="B555" s="45"/>
      <c r="C555" s="45"/>
      <c r="D555" s="45"/>
      <c r="E555" s="47"/>
      <c r="F555" s="154"/>
      <c r="G555" s="45"/>
      <c r="H555" s="126"/>
      <c r="I555" s="126"/>
      <c r="J555" s="79"/>
      <c r="K555" s="45"/>
      <c r="L555" s="126"/>
      <c r="M555" s="91"/>
      <c r="N555" s="91"/>
      <c r="O555" s="91"/>
      <c r="P555" s="99"/>
      <c r="Q555" s="100"/>
      <c r="R555" s="79"/>
      <c r="S555" s="79"/>
      <c r="T555" s="79"/>
      <c r="U555" s="79"/>
      <c r="V555" s="79"/>
      <c r="W555" s="99"/>
      <c r="X555" s="99"/>
      <c r="Y555" s="99"/>
      <c r="Z555" s="98"/>
      <c r="AA555" s="98"/>
      <c r="AB555" s="86"/>
      <c r="AC555" s="96"/>
      <c r="AD555" s="86"/>
      <c r="AE555" s="96"/>
      <c r="AF555" s="96"/>
      <c r="AG555" s="87"/>
      <c r="AH555" s="87"/>
      <c r="AI555" s="97"/>
      <c r="AJ555" s="45"/>
      <c r="AK555" s="45"/>
      <c r="AL555" s="45"/>
      <c r="AM555" s="45"/>
      <c r="AN555" s="45"/>
      <c r="AO555" s="79"/>
      <c r="AP555" s="156"/>
      <c r="AQ555" s="156"/>
      <c r="AR555" s="90"/>
      <c r="AS555" s="45"/>
      <c r="AT555" s="98"/>
      <c r="AU555" s="98"/>
      <c r="AV555" s="91"/>
      <c r="AW555" s="91"/>
      <c r="AX555" s="155"/>
      <c r="AY555" s="155"/>
      <c r="AZ555" s="152"/>
      <c r="BA555" s="152"/>
      <c r="BB555" s="152"/>
      <c r="BC555" s="152"/>
      <c r="BD555" s="152"/>
      <c r="BE555" s="152"/>
      <c r="BF555" s="152"/>
      <c r="BG555" s="152"/>
      <c r="BH555" s="152"/>
      <c r="BI555" s="152"/>
      <c r="BJ555" s="152"/>
      <c r="BK555" s="152"/>
      <c r="BL555" s="152"/>
      <c r="BM555" s="152"/>
      <c r="BN555" s="152"/>
      <c r="BO555" s="152"/>
      <c r="BP555" s="152"/>
      <c r="BQ555" s="152"/>
      <c r="BR555" s="152"/>
      <c r="BS555" s="152"/>
      <c r="BT555" s="152"/>
      <c r="BU555" s="152"/>
      <c r="BV555" s="152"/>
      <c r="BW555" s="152"/>
      <c r="BX555" s="152"/>
      <c r="BY555" s="152"/>
      <c r="BZ555" s="152"/>
      <c r="CA555" s="152"/>
      <c r="CB555" s="152"/>
      <c r="CC555" s="152"/>
      <c r="CD555" s="152"/>
      <c r="CE555" s="152"/>
      <c r="CF555" s="152"/>
    </row>
    <row r="556" spans="1:84" ht="25.5" customHeight="1" x14ac:dyDescent="0.25">
      <c r="A556" s="45"/>
      <c r="B556" s="45"/>
      <c r="C556" s="45"/>
      <c r="D556" s="45"/>
      <c r="E556" s="47"/>
      <c r="F556" s="154"/>
      <c r="G556" s="45"/>
      <c r="H556" s="126"/>
      <c r="I556" s="126"/>
      <c r="J556" s="79"/>
      <c r="K556" s="45"/>
      <c r="L556" s="126"/>
      <c r="M556" s="91"/>
      <c r="N556" s="91"/>
      <c r="O556" s="91"/>
      <c r="P556" s="99"/>
      <c r="Q556" s="100"/>
      <c r="R556" s="79"/>
      <c r="S556" s="79"/>
      <c r="T556" s="79"/>
      <c r="U556" s="79"/>
      <c r="V556" s="79"/>
      <c r="W556" s="99"/>
      <c r="X556" s="99"/>
      <c r="Y556" s="99"/>
      <c r="Z556" s="98"/>
      <c r="AA556" s="98"/>
      <c r="AB556" s="86"/>
      <c r="AC556" s="96"/>
      <c r="AD556" s="86"/>
      <c r="AE556" s="96"/>
      <c r="AF556" s="96"/>
      <c r="AG556" s="87"/>
      <c r="AH556" s="87"/>
      <c r="AI556" s="97"/>
      <c r="AJ556" s="45"/>
      <c r="AK556" s="45"/>
      <c r="AL556" s="45"/>
      <c r="AM556" s="45"/>
      <c r="AN556" s="45"/>
      <c r="AO556" s="79"/>
      <c r="AP556" s="156"/>
      <c r="AQ556" s="156"/>
      <c r="AR556" s="90"/>
      <c r="AS556" s="45"/>
      <c r="AT556" s="98"/>
      <c r="AU556" s="98"/>
      <c r="AV556" s="91"/>
      <c r="AW556" s="91"/>
      <c r="AX556" s="155"/>
      <c r="AY556" s="155"/>
      <c r="AZ556" s="152"/>
      <c r="BA556" s="152"/>
      <c r="BB556" s="152"/>
      <c r="BC556" s="152"/>
      <c r="BD556" s="152"/>
      <c r="BE556" s="152"/>
      <c r="BF556" s="152"/>
      <c r="BG556" s="152"/>
      <c r="BH556" s="152"/>
      <c r="BI556" s="152"/>
      <c r="BJ556" s="152"/>
      <c r="BK556" s="152"/>
      <c r="BL556" s="152"/>
      <c r="BM556" s="152"/>
      <c r="BN556" s="152"/>
      <c r="BO556" s="152"/>
      <c r="BP556" s="152"/>
      <c r="BQ556" s="152"/>
      <c r="BR556" s="152"/>
      <c r="BS556" s="152"/>
      <c r="BT556" s="152"/>
      <c r="BU556" s="152"/>
      <c r="BV556" s="152"/>
      <c r="BW556" s="152"/>
      <c r="BX556" s="152"/>
      <c r="BY556" s="152"/>
      <c r="BZ556" s="152"/>
      <c r="CA556" s="152"/>
      <c r="CB556" s="152"/>
      <c r="CC556" s="152"/>
      <c r="CD556" s="152"/>
      <c r="CE556" s="152"/>
      <c r="CF556" s="152"/>
    </row>
    <row r="557" spans="1:84" ht="25.5" customHeight="1" x14ac:dyDescent="0.25">
      <c r="A557" s="45"/>
      <c r="B557" s="45"/>
      <c r="C557" s="45"/>
      <c r="D557" s="45"/>
      <c r="E557" s="47"/>
      <c r="F557" s="154"/>
      <c r="G557" s="45"/>
      <c r="H557" s="126"/>
      <c r="I557" s="126"/>
      <c r="J557" s="79"/>
      <c r="K557" s="45"/>
      <c r="L557" s="126"/>
      <c r="M557" s="91"/>
      <c r="N557" s="91"/>
      <c r="O557" s="91"/>
      <c r="P557" s="99"/>
      <c r="Q557" s="100"/>
      <c r="R557" s="79"/>
      <c r="S557" s="79"/>
      <c r="T557" s="79"/>
      <c r="U557" s="79"/>
      <c r="V557" s="79"/>
      <c r="W557" s="99"/>
      <c r="X557" s="99"/>
      <c r="Y557" s="99"/>
      <c r="Z557" s="98"/>
      <c r="AA557" s="98"/>
      <c r="AB557" s="86"/>
      <c r="AC557" s="96"/>
      <c r="AD557" s="86"/>
      <c r="AE557" s="96"/>
      <c r="AF557" s="96"/>
      <c r="AG557" s="87"/>
      <c r="AH557" s="87"/>
      <c r="AI557" s="97"/>
      <c r="AJ557" s="45"/>
      <c r="AK557" s="45"/>
      <c r="AL557" s="45"/>
      <c r="AM557" s="45"/>
      <c r="AN557" s="45"/>
      <c r="AO557" s="79"/>
      <c r="AP557" s="156"/>
      <c r="AQ557" s="156"/>
      <c r="AR557" s="90"/>
      <c r="AS557" s="45"/>
      <c r="AT557" s="98"/>
      <c r="AU557" s="98"/>
      <c r="AV557" s="91"/>
      <c r="AW557" s="91"/>
      <c r="AX557" s="155"/>
      <c r="AY557" s="155"/>
      <c r="AZ557" s="152"/>
      <c r="BA557" s="152"/>
      <c r="BB557" s="152"/>
      <c r="BC557" s="152"/>
      <c r="BD557" s="152"/>
      <c r="BE557" s="152"/>
      <c r="BF557" s="152"/>
      <c r="BG557" s="152"/>
      <c r="BH557" s="152"/>
      <c r="BI557" s="152"/>
      <c r="BJ557" s="152"/>
      <c r="BK557" s="152"/>
      <c r="BL557" s="152"/>
      <c r="BM557" s="152"/>
      <c r="BN557" s="152"/>
      <c r="BO557" s="152"/>
      <c r="BP557" s="152"/>
      <c r="BQ557" s="152"/>
      <c r="BR557" s="152"/>
      <c r="BS557" s="152"/>
      <c r="BT557" s="152"/>
      <c r="BU557" s="152"/>
      <c r="BV557" s="152"/>
      <c r="BW557" s="152"/>
      <c r="BX557" s="152"/>
      <c r="BY557" s="152"/>
      <c r="BZ557" s="152"/>
      <c r="CA557" s="152"/>
      <c r="CB557" s="152"/>
      <c r="CC557" s="152"/>
      <c r="CD557" s="152"/>
      <c r="CE557" s="152"/>
      <c r="CF557" s="152"/>
    </row>
    <row r="558" spans="1:84" ht="25.5" customHeight="1" x14ac:dyDescent="0.25">
      <c r="A558" s="45"/>
      <c r="B558" s="45"/>
      <c r="C558" s="45"/>
      <c r="D558" s="45"/>
      <c r="E558" s="47"/>
      <c r="F558" s="154"/>
      <c r="G558" s="45"/>
      <c r="H558" s="126"/>
      <c r="I558" s="126"/>
      <c r="J558" s="79"/>
      <c r="K558" s="45"/>
      <c r="L558" s="126"/>
      <c r="M558" s="91"/>
      <c r="N558" s="91"/>
      <c r="O558" s="91"/>
      <c r="P558" s="99"/>
      <c r="Q558" s="100"/>
      <c r="R558" s="79"/>
      <c r="S558" s="79"/>
      <c r="T558" s="79"/>
      <c r="U558" s="79"/>
      <c r="V558" s="79"/>
      <c r="W558" s="99"/>
      <c r="X558" s="99"/>
      <c r="Y558" s="99"/>
      <c r="Z558" s="98"/>
      <c r="AA558" s="98"/>
      <c r="AB558" s="86"/>
      <c r="AC558" s="96"/>
      <c r="AD558" s="86"/>
      <c r="AE558" s="96"/>
      <c r="AF558" s="96"/>
      <c r="AG558" s="87"/>
      <c r="AH558" s="87"/>
      <c r="AI558" s="97"/>
      <c r="AJ558" s="45"/>
      <c r="AK558" s="45"/>
      <c r="AL558" s="45"/>
      <c r="AM558" s="45"/>
      <c r="AN558" s="45"/>
      <c r="AO558" s="79"/>
      <c r="AP558" s="156"/>
      <c r="AQ558" s="156"/>
      <c r="AR558" s="90"/>
      <c r="AS558" s="45"/>
      <c r="AT558" s="98"/>
      <c r="AU558" s="98"/>
      <c r="AV558" s="91"/>
      <c r="AW558" s="91"/>
      <c r="AX558" s="155"/>
      <c r="AY558" s="155"/>
      <c r="AZ558" s="152"/>
      <c r="BA558" s="152"/>
      <c r="BB558" s="152"/>
      <c r="BC558" s="152"/>
      <c r="BD558" s="152"/>
      <c r="BE558" s="152"/>
      <c r="BF558" s="152"/>
      <c r="BG558" s="152"/>
      <c r="BH558" s="152"/>
      <c r="BI558" s="152"/>
      <c r="BJ558" s="152"/>
      <c r="BK558" s="152"/>
      <c r="BL558" s="152"/>
      <c r="BM558" s="152"/>
      <c r="BN558" s="152"/>
      <c r="BO558" s="152"/>
      <c r="BP558" s="152"/>
      <c r="BQ558" s="152"/>
      <c r="BR558" s="152"/>
      <c r="BS558" s="152"/>
      <c r="BT558" s="152"/>
      <c r="BU558" s="152"/>
      <c r="BV558" s="152"/>
      <c r="BW558" s="152"/>
      <c r="BX558" s="152"/>
      <c r="BY558" s="152"/>
      <c r="BZ558" s="152"/>
      <c r="CA558" s="152"/>
      <c r="CB558" s="152"/>
      <c r="CC558" s="152"/>
      <c r="CD558" s="152"/>
      <c r="CE558" s="152"/>
      <c r="CF558" s="152"/>
    </row>
    <row r="559" spans="1:84" ht="25.5" customHeight="1" x14ac:dyDescent="0.25">
      <c r="A559" s="45"/>
      <c r="B559" s="45"/>
      <c r="C559" s="45"/>
      <c r="D559" s="45"/>
      <c r="E559" s="47"/>
      <c r="F559" s="154"/>
      <c r="G559" s="45"/>
      <c r="H559" s="126"/>
      <c r="I559" s="126"/>
      <c r="J559" s="79"/>
      <c r="K559" s="45"/>
      <c r="L559" s="126"/>
      <c r="M559" s="91"/>
      <c r="N559" s="91"/>
      <c r="O559" s="91"/>
      <c r="P559" s="99"/>
      <c r="Q559" s="100"/>
      <c r="R559" s="79"/>
      <c r="S559" s="79"/>
      <c r="T559" s="79"/>
      <c r="U559" s="79"/>
      <c r="V559" s="79"/>
      <c r="W559" s="99"/>
      <c r="X559" s="99"/>
      <c r="Y559" s="99"/>
      <c r="Z559" s="98"/>
      <c r="AA559" s="98"/>
      <c r="AB559" s="86"/>
      <c r="AC559" s="96"/>
      <c r="AD559" s="86"/>
      <c r="AE559" s="96"/>
      <c r="AF559" s="96"/>
      <c r="AG559" s="87"/>
      <c r="AH559" s="87"/>
      <c r="AI559" s="97"/>
      <c r="AJ559" s="45"/>
      <c r="AK559" s="45"/>
      <c r="AL559" s="45"/>
      <c r="AM559" s="45"/>
      <c r="AN559" s="45"/>
      <c r="AO559" s="79"/>
      <c r="AP559" s="156"/>
      <c r="AQ559" s="156"/>
      <c r="AR559" s="90"/>
      <c r="AS559" s="45"/>
      <c r="AT559" s="98"/>
      <c r="AU559" s="98"/>
      <c r="AV559" s="91"/>
      <c r="AW559" s="91"/>
      <c r="AX559" s="155"/>
      <c r="AY559" s="155"/>
      <c r="AZ559" s="152"/>
      <c r="BA559" s="152"/>
      <c r="BB559" s="152"/>
      <c r="BC559" s="152"/>
      <c r="BD559" s="152"/>
      <c r="BE559" s="152"/>
      <c r="BF559" s="152"/>
      <c r="BG559" s="152"/>
      <c r="BH559" s="152"/>
      <c r="BI559" s="152"/>
      <c r="BJ559" s="152"/>
      <c r="BK559" s="152"/>
      <c r="BL559" s="152"/>
      <c r="BM559" s="152"/>
      <c r="BN559" s="152"/>
      <c r="BO559" s="152"/>
      <c r="BP559" s="152"/>
      <c r="BQ559" s="152"/>
      <c r="BR559" s="152"/>
      <c r="BS559" s="152"/>
      <c r="BT559" s="152"/>
      <c r="BU559" s="152"/>
      <c r="BV559" s="152"/>
      <c r="BW559" s="152"/>
      <c r="BX559" s="152"/>
      <c r="BY559" s="152"/>
      <c r="BZ559" s="152"/>
      <c r="CA559" s="152"/>
      <c r="CB559" s="152"/>
      <c r="CC559" s="152"/>
      <c r="CD559" s="152"/>
      <c r="CE559" s="152"/>
      <c r="CF559" s="152"/>
    </row>
    <row r="560" spans="1:84" ht="25.5" customHeight="1" x14ac:dyDescent="0.25">
      <c r="A560" s="45"/>
      <c r="B560" s="45"/>
      <c r="C560" s="45"/>
      <c r="D560" s="45"/>
      <c r="E560" s="47"/>
      <c r="F560" s="154"/>
      <c r="G560" s="45"/>
      <c r="H560" s="126"/>
      <c r="I560" s="126"/>
      <c r="J560" s="79"/>
      <c r="K560" s="45"/>
      <c r="L560" s="126"/>
      <c r="M560" s="91"/>
      <c r="N560" s="91"/>
      <c r="O560" s="91"/>
      <c r="P560" s="99"/>
      <c r="Q560" s="100"/>
      <c r="R560" s="79"/>
      <c r="S560" s="79"/>
      <c r="T560" s="79"/>
      <c r="U560" s="79"/>
      <c r="V560" s="79"/>
      <c r="W560" s="99"/>
      <c r="X560" s="99"/>
      <c r="Y560" s="99"/>
      <c r="Z560" s="98"/>
      <c r="AA560" s="98"/>
      <c r="AB560" s="86"/>
      <c r="AC560" s="96"/>
      <c r="AD560" s="86"/>
      <c r="AE560" s="96"/>
      <c r="AF560" s="96"/>
      <c r="AG560" s="87"/>
      <c r="AH560" s="87"/>
      <c r="AI560" s="97"/>
      <c r="AJ560" s="45"/>
      <c r="AK560" s="45"/>
      <c r="AL560" s="45"/>
      <c r="AM560" s="45"/>
      <c r="AN560" s="45"/>
      <c r="AO560" s="79"/>
      <c r="AP560" s="156"/>
      <c r="AQ560" s="156"/>
      <c r="AR560" s="90"/>
      <c r="AS560" s="45"/>
      <c r="AT560" s="98"/>
      <c r="AU560" s="98"/>
      <c r="AV560" s="91"/>
      <c r="AW560" s="91"/>
      <c r="AX560" s="155"/>
      <c r="AY560" s="155"/>
      <c r="AZ560" s="152"/>
      <c r="BA560" s="152"/>
      <c r="BB560" s="152"/>
      <c r="BC560" s="152"/>
      <c r="BD560" s="152"/>
      <c r="BE560" s="152"/>
      <c r="BF560" s="152"/>
      <c r="BG560" s="152"/>
      <c r="BH560" s="152"/>
      <c r="BI560" s="152"/>
      <c r="BJ560" s="152"/>
      <c r="BK560" s="152"/>
      <c r="BL560" s="152"/>
      <c r="BM560" s="152"/>
      <c r="BN560" s="152"/>
      <c r="BO560" s="152"/>
      <c r="BP560" s="152"/>
      <c r="BQ560" s="152"/>
      <c r="BR560" s="152"/>
      <c r="BS560" s="152"/>
      <c r="BT560" s="152"/>
      <c r="BU560" s="152"/>
      <c r="BV560" s="152"/>
      <c r="BW560" s="152"/>
      <c r="BX560" s="152"/>
      <c r="BY560" s="152"/>
      <c r="BZ560" s="152"/>
      <c r="CA560" s="152"/>
      <c r="CB560" s="152"/>
      <c r="CC560" s="152"/>
      <c r="CD560" s="152"/>
      <c r="CE560" s="152"/>
      <c r="CF560" s="152"/>
    </row>
    <row r="561" spans="1:84" ht="25.5" customHeight="1" x14ac:dyDescent="0.25">
      <c r="A561" s="45"/>
      <c r="B561" s="45"/>
      <c r="C561" s="45"/>
      <c r="D561" s="45"/>
      <c r="E561" s="47"/>
      <c r="F561" s="154"/>
      <c r="G561" s="45"/>
      <c r="H561" s="126"/>
      <c r="I561" s="126"/>
      <c r="J561" s="79"/>
      <c r="K561" s="45"/>
      <c r="L561" s="126"/>
      <c r="M561" s="91"/>
      <c r="N561" s="91"/>
      <c r="O561" s="91"/>
      <c r="P561" s="99"/>
      <c r="Q561" s="100"/>
      <c r="R561" s="79"/>
      <c r="S561" s="79"/>
      <c r="T561" s="79"/>
      <c r="U561" s="79"/>
      <c r="V561" s="79"/>
      <c r="W561" s="99"/>
      <c r="X561" s="99"/>
      <c r="Y561" s="99"/>
      <c r="Z561" s="98"/>
      <c r="AA561" s="98"/>
      <c r="AB561" s="86"/>
      <c r="AC561" s="96"/>
      <c r="AD561" s="86"/>
      <c r="AE561" s="96"/>
      <c r="AF561" s="96"/>
      <c r="AG561" s="87"/>
      <c r="AH561" s="87"/>
      <c r="AI561" s="97"/>
      <c r="AJ561" s="45"/>
      <c r="AK561" s="45"/>
      <c r="AL561" s="45"/>
      <c r="AM561" s="45"/>
      <c r="AN561" s="45"/>
      <c r="AO561" s="79"/>
      <c r="AP561" s="156"/>
      <c r="AQ561" s="156"/>
      <c r="AR561" s="90"/>
      <c r="AS561" s="45"/>
      <c r="AT561" s="98"/>
      <c r="AU561" s="98"/>
      <c r="AV561" s="91"/>
      <c r="AW561" s="91"/>
      <c r="AX561" s="155"/>
      <c r="AY561" s="155"/>
      <c r="AZ561" s="152"/>
      <c r="BA561" s="152"/>
      <c r="BB561" s="152"/>
      <c r="BC561" s="152"/>
      <c r="BD561" s="152"/>
      <c r="BE561" s="152"/>
      <c r="BF561" s="152"/>
      <c r="BG561" s="152"/>
      <c r="BH561" s="152"/>
      <c r="BI561" s="152"/>
      <c r="BJ561" s="152"/>
      <c r="BK561" s="152"/>
      <c r="BL561" s="152"/>
      <c r="BM561" s="152"/>
      <c r="BN561" s="152"/>
      <c r="BO561" s="152"/>
      <c r="BP561" s="152"/>
      <c r="BQ561" s="152"/>
      <c r="BR561" s="152"/>
      <c r="BS561" s="152"/>
      <c r="BT561" s="152"/>
      <c r="BU561" s="152"/>
      <c r="BV561" s="152"/>
      <c r="BW561" s="152"/>
      <c r="BX561" s="152"/>
      <c r="BY561" s="152"/>
      <c r="BZ561" s="152"/>
      <c r="CA561" s="152"/>
      <c r="CB561" s="152"/>
      <c r="CC561" s="152"/>
      <c r="CD561" s="152"/>
      <c r="CE561" s="152"/>
      <c r="CF561" s="152"/>
    </row>
    <row r="562" spans="1:84" ht="25.5" customHeight="1" x14ac:dyDescent="0.25">
      <c r="A562" s="45"/>
      <c r="B562" s="45"/>
      <c r="C562" s="45"/>
      <c r="D562" s="45"/>
      <c r="E562" s="47"/>
      <c r="F562" s="154"/>
      <c r="G562" s="45"/>
      <c r="H562" s="126"/>
      <c r="I562" s="126"/>
      <c r="J562" s="79"/>
      <c r="K562" s="45"/>
      <c r="L562" s="126"/>
      <c r="M562" s="91"/>
      <c r="N562" s="91"/>
      <c r="O562" s="91"/>
      <c r="P562" s="99"/>
      <c r="Q562" s="100"/>
      <c r="R562" s="79"/>
      <c r="S562" s="79"/>
      <c r="T562" s="79"/>
      <c r="U562" s="79"/>
      <c r="V562" s="79"/>
      <c r="W562" s="99"/>
      <c r="X562" s="99"/>
      <c r="Y562" s="99"/>
      <c r="Z562" s="98"/>
      <c r="AA562" s="98"/>
      <c r="AB562" s="86"/>
      <c r="AC562" s="96"/>
      <c r="AD562" s="86"/>
      <c r="AE562" s="96"/>
      <c r="AF562" s="96"/>
      <c r="AG562" s="87"/>
      <c r="AH562" s="87"/>
      <c r="AI562" s="97"/>
      <c r="AJ562" s="45"/>
      <c r="AK562" s="45"/>
      <c r="AL562" s="45"/>
      <c r="AM562" s="45"/>
      <c r="AN562" s="45"/>
      <c r="AO562" s="79"/>
      <c r="AP562" s="156"/>
      <c r="AQ562" s="156"/>
      <c r="AR562" s="90"/>
      <c r="AS562" s="45"/>
      <c r="AT562" s="98"/>
      <c r="AU562" s="98"/>
      <c r="AV562" s="91"/>
      <c r="AW562" s="91"/>
      <c r="AX562" s="155"/>
      <c r="AY562" s="155"/>
      <c r="AZ562" s="152"/>
      <c r="BA562" s="152"/>
      <c r="BB562" s="152"/>
      <c r="BC562" s="152"/>
      <c r="BD562" s="152"/>
      <c r="BE562" s="152"/>
      <c r="BF562" s="152"/>
      <c r="BG562" s="152"/>
      <c r="BH562" s="152"/>
      <c r="BI562" s="152"/>
      <c r="BJ562" s="152"/>
      <c r="BK562" s="152"/>
      <c r="BL562" s="152"/>
      <c r="BM562" s="152"/>
      <c r="BN562" s="152"/>
      <c r="BO562" s="152"/>
      <c r="BP562" s="152"/>
      <c r="BQ562" s="152"/>
      <c r="BR562" s="152"/>
      <c r="BS562" s="152"/>
      <c r="BT562" s="152"/>
      <c r="BU562" s="152"/>
      <c r="BV562" s="152"/>
      <c r="BW562" s="152"/>
      <c r="BX562" s="152"/>
      <c r="BY562" s="152"/>
      <c r="BZ562" s="152"/>
      <c r="CA562" s="152"/>
      <c r="CB562" s="152"/>
      <c r="CC562" s="152"/>
      <c r="CD562" s="152"/>
      <c r="CE562" s="152"/>
      <c r="CF562" s="152"/>
    </row>
    <row r="563" spans="1:84" ht="25.5" customHeight="1" x14ac:dyDescent="0.25">
      <c r="A563" s="45"/>
      <c r="B563" s="45"/>
      <c r="C563" s="45"/>
      <c r="D563" s="45"/>
      <c r="E563" s="47"/>
      <c r="F563" s="154"/>
      <c r="G563" s="45"/>
      <c r="H563" s="126"/>
      <c r="I563" s="126"/>
      <c r="J563" s="79"/>
      <c r="K563" s="45"/>
      <c r="L563" s="126"/>
      <c r="M563" s="91"/>
      <c r="N563" s="91"/>
      <c r="O563" s="91"/>
      <c r="P563" s="99"/>
      <c r="Q563" s="100"/>
      <c r="R563" s="79"/>
      <c r="S563" s="79"/>
      <c r="T563" s="79"/>
      <c r="U563" s="79"/>
      <c r="V563" s="79"/>
      <c r="W563" s="99"/>
      <c r="X563" s="99"/>
      <c r="Y563" s="99"/>
      <c r="Z563" s="98"/>
      <c r="AA563" s="98"/>
      <c r="AB563" s="86"/>
      <c r="AC563" s="96"/>
      <c r="AD563" s="86"/>
      <c r="AE563" s="96"/>
      <c r="AF563" s="96"/>
      <c r="AG563" s="87"/>
      <c r="AH563" s="87"/>
      <c r="AI563" s="97"/>
      <c r="AJ563" s="45"/>
      <c r="AK563" s="45"/>
      <c r="AL563" s="45"/>
      <c r="AM563" s="45"/>
      <c r="AN563" s="45"/>
      <c r="AO563" s="79"/>
      <c r="AP563" s="156"/>
      <c r="AQ563" s="156"/>
      <c r="AR563" s="90"/>
      <c r="AS563" s="45"/>
      <c r="AT563" s="98"/>
      <c r="AU563" s="98"/>
      <c r="AV563" s="91"/>
      <c r="AW563" s="91"/>
      <c r="AX563" s="155"/>
      <c r="AY563" s="155"/>
      <c r="AZ563" s="152"/>
      <c r="BA563" s="152"/>
      <c r="BB563" s="152"/>
      <c r="BC563" s="152"/>
      <c r="BD563" s="152"/>
      <c r="BE563" s="152"/>
      <c r="BF563" s="152"/>
      <c r="BG563" s="152"/>
      <c r="BH563" s="152"/>
      <c r="BI563" s="152"/>
      <c r="BJ563" s="152"/>
      <c r="BK563" s="152"/>
      <c r="BL563" s="152"/>
      <c r="BM563" s="152"/>
      <c r="BN563" s="152"/>
      <c r="BO563" s="152"/>
      <c r="BP563" s="152"/>
      <c r="BQ563" s="152"/>
      <c r="BR563" s="152"/>
      <c r="BS563" s="152"/>
      <c r="BT563" s="152"/>
      <c r="BU563" s="152"/>
      <c r="BV563" s="152"/>
      <c r="BW563" s="152"/>
      <c r="BX563" s="152"/>
      <c r="BY563" s="152"/>
      <c r="BZ563" s="152"/>
      <c r="CA563" s="152"/>
      <c r="CB563" s="152"/>
      <c r="CC563" s="152"/>
      <c r="CD563" s="152"/>
      <c r="CE563" s="152"/>
      <c r="CF563" s="152"/>
    </row>
    <row r="564" spans="1:84" ht="25.5" customHeight="1" x14ac:dyDescent="0.25">
      <c r="A564" s="45"/>
      <c r="B564" s="45"/>
      <c r="C564" s="45"/>
      <c r="D564" s="45"/>
      <c r="E564" s="47"/>
      <c r="F564" s="154"/>
      <c r="G564" s="45"/>
      <c r="H564" s="126"/>
      <c r="I564" s="126"/>
      <c r="J564" s="79"/>
      <c r="K564" s="45"/>
      <c r="L564" s="126"/>
      <c r="M564" s="91"/>
      <c r="N564" s="91"/>
      <c r="O564" s="91"/>
      <c r="P564" s="99"/>
      <c r="Q564" s="100"/>
      <c r="R564" s="79"/>
      <c r="S564" s="79"/>
      <c r="T564" s="79"/>
      <c r="U564" s="79"/>
      <c r="V564" s="79"/>
      <c r="W564" s="99"/>
      <c r="X564" s="99"/>
      <c r="Y564" s="99"/>
      <c r="Z564" s="98"/>
      <c r="AA564" s="98"/>
      <c r="AB564" s="86"/>
      <c r="AC564" s="96"/>
      <c r="AD564" s="86"/>
      <c r="AE564" s="96"/>
      <c r="AF564" s="96"/>
      <c r="AG564" s="87"/>
      <c r="AH564" s="87"/>
      <c r="AI564" s="97"/>
      <c r="AJ564" s="45"/>
      <c r="AK564" s="45"/>
      <c r="AL564" s="45"/>
      <c r="AM564" s="45"/>
      <c r="AN564" s="45"/>
      <c r="AO564" s="79"/>
      <c r="AP564" s="156"/>
      <c r="AQ564" s="156"/>
      <c r="AR564" s="90"/>
      <c r="AS564" s="45"/>
      <c r="AT564" s="98"/>
      <c r="AU564" s="98"/>
      <c r="AV564" s="91"/>
      <c r="AW564" s="91"/>
      <c r="AX564" s="155"/>
      <c r="AY564" s="155"/>
      <c r="AZ564" s="152"/>
      <c r="BA564" s="152"/>
      <c r="BB564" s="152"/>
      <c r="BC564" s="152"/>
      <c r="BD564" s="152"/>
      <c r="BE564" s="152"/>
      <c r="BF564" s="152"/>
      <c r="BG564" s="152"/>
      <c r="BH564" s="152"/>
      <c r="BI564" s="152"/>
      <c r="BJ564" s="152"/>
      <c r="BK564" s="152"/>
      <c r="BL564" s="152"/>
      <c r="BM564" s="152"/>
      <c r="BN564" s="152"/>
      <c r="BO564" s="152"/>
      <c r="BP564" s="152"/>
      <c r="BQ564" s="152"/>
      <c r="BR564" s="152"/>
      <c r="BS564" s="152"/>
      <c r="BT564" s="152"/>
      <c r="BU564" s="152"/>
      <c r="BV564" s="152"/>
      <c r="BW564" s="152"/>
      <c r="BX564" s="152"/>
      <c r="BY564" s="152"/>
      <c r="BZ564" s="152"/>
      <c r="CA564" s="152"/>
      <c r="CB564" s="152"/>
      <c r="CC564" s="152"/>
      <c r="CD564" s="152"/>
      <c r="CE564" s="152"/>
      <c r="CF564" s="152"/>
    </row>
    <row r="565" spans="1:84" ht="25.5" customHeight="1" x14ac:dyDescent="0.25">
      <c r="A565" s="45"/>
      <c r="B565" s="45"/>
      <c r="C565" s="45"/>
      <c r="D565" s="45"/>
      <c r="E565" s="47"/>
      <c r="F565" s="154"/>
      <c r="G565" s="45"/>
      <c r="H565" s="126"/>
      <c r="I565" s="126"/>
      <c r="J565" s="79"/>
      <c r="K565" s="45"/>
      <c r="L565" s="126"/>
      <c r="M565" s="91"/>
      <c r="N565" s="91"/>
      <c r="O565" s="91"/>
      <c r="P565" s="99"/>
      <c r="Q565" s="100"/>
      <c r="R565" s="79"/>
      <c r="S565" s="79"/>
      <c r="T565" s="79"/>
      <c r="U565" s="79"/>
      <c r="V565" s="79"/>
      <c r="W565" s="99"/>
      <c r="X565" s="99"/>
      <c r="Y565" s="99"/>
      <c r="Z565" s="98"/>
      <c r="AA565" s="98"/>
      <c r="AB565" s="86"/>
      <c r="AC565" s="96"/>
      <c r="AD565" s="86"/>
      <c r="AE565" s="96"/>
      <c r="AF565" s="96"/>
      <c r="AG565" s="87"/>
      <c r="AH565" s="87"/>
      <c r="AI565" s="97"/>
      <c r="AJ565" s="45"/>
      <c r="AK565" s="45"/>
      <c r="AL565" s="45"/>
      <c r="AM565" s="45"/>
      <c r="AN565" s="45"/>
      <c r="AO565" s="79"/>
      <c r="AP565" s="156"/>
      <c r="AQ565" s="156"/>
      <c r="AR565" s="90"/>
      <c r="AS565" s="45"/>
      <c r="AT565" s="98"/>
      <c r="AU565" s="98"/>
      <c r="AV565" s="91"/>
      <c r="AW565" s="91"/>
      <c r="AX565" s="155"/>
      <c r="AY565" s="155"/>
      <c r="AZ565" s="152"/>
      <c r="BA565" s="152"/>
      <c r="BB565" s="152"/>
      <c r="BC565" s="152"/>
      <c r="BD565" s="152"/>
      <c r="BE565" s="152"/>
      <c r="BF565" s="152"/>
      <c r="BG565" s="152"/>
      <c r="BH565" s="152"/>
      <c r="BI565" s="152"/>
      <c r="BJ565" s="152"/>
      <c r="BK565" s="152"/>
      <c r="BL565" s="152"/>
      <c r="BM565" s="152"/>
      <c r="BN565" s="152"/>
      <c r="BO565" s="152"/>
      <c r="BP565" s="152"/>
      <c r="BQ565" s="152"/>
      <c r="BR565" s="152"/>
      <c r="BS565" s="152"/>
      <c r="BT565" s="152"/>
      <c r="BU565" s="152"/>
      <c r="BV565" s="152"/>
      <c r="BW565" s="152"/>
      <c r="BX565" s="152"/>
      <c r="BY565" s="152"/>
      <c r="BZ565" s="152"/>
      <c r="CA565" s="152"/>
      <c r="CB565" s="152"/>
      <c r="CC565" s="152"/>
      <c r="CD565" s="152"/>
      <c r="CE565" s="152"/>
      <c r="CF565" s="152"/>
    </row>
    <row r="566" spans="1:84" ht="25.5" customHeight="1" x14ac:dyDescent="0.25">
      <c r="A566" s="45"/>
      <c r="B566" s="45"/>
      <c r="C566" s="45"/>
      <c r="D566" s="45"/>
      <c r="E566" s="47"/>
      <c r="F566" s="154"/>
      <c r="G566" s="45"/>
      <c r="H566" s="126"/>
      <c r="I566" s="126"/>
      <c r="J566" s="79"/>
      <c r="K566" s="45"/>
      <c r="L566" s="126"/>
      <c r="M566" s="91"/>
      <c r="N566" s="91"/>
      <c r="O566" s="91"/>
      <c r="P566" s="99"/>
      <c r="Q566" s="100"/>
      <c r="R566" s="79"/>
      <c r="S566" s="79"/>
      <c r="T566" s="79"/>
      <c r="U566" s="79"/>
      <c r="V566" s="79"/>
      <c r="W566" s="99"/>
      <c r="X566" s="99"/>
      <c r="Y566" s="99"/>
      <c r="Z566" s="98"/>
      <c r="AA566" s="98"/>
      <c r="AB566" s="86"/>
      <c r="AC566" s="96"/>
      <c r="AD566" s="86"/>
      <c r="AE566" s="96"/>
      <c r="AF566" s="96"/>
      <c r="AG566" s="87"/>
      <c r="AH566" s="87"/>
      <c r="AI566" s="97"/>
      <c r="AJ566" s="45"/>
      <c r="AK566" s="45"/>
      <c r="AL566" s="45"/>
      <c r="AM566" s="45"/>
      <c r="AN566" s="45"/>
      <c r="AO566" s="79"/>
      <c r="AP566" s="156"/>
      <c r="AQ566" s="156"/>
      <c r="AR566" s="90"/>
      <c r="AS566" s="45"/>
      <c r="AT566" s="98"/>
      <c r="AU566" s="98"/>
      <c r="AV566" s="91"/>
      <c r="AW566" s="91"/>
      <c r="AX566" s="155"/>
      <c r="AY566" s="155"/>
      <c r="AZ566" s="152"/>
      <c r="BA566" s="152"/>
      <c r="BB566" s="152"/>
      <c r="BC566" s="152"/>
      <c r="BD566" s="152"/>
      <c r="BE566" s="152"/>
      <c r="BF566" s="152"/>
      <c r="BG566" s="152"/>
      <c r="BH566" s="152"/>
      <c r="BI566" s="152"/>
      <c r="BJ566" s="152"/>
      <c r="BK566" s="152"/>
      <c r="BL566" s="152"/>
      <c r="BM566" s="152"/>
      <c r="BN566" s="152"/>
      <c r="BO566" s="152"/>
      <c r="BP566" s="152"/>
      <c r="BQ566" s="152"/>
      <c r="BR566" s="152"/>
      <c r="BS566" s="152"/>
      <c r="BT566" s="152"/>
      <c r="BU566" s="152"/>
      <c r="BV566" s="152"/>
      <c r="BW566" s="152"/>
      <c r="BX566" s="152"/>
      <c r="BY566" s="152"/>
      <c r="BZ566" s="152"/>
      <c r="CA566" s="152"/>
      <c r="CB566" s="152"/>
      <c r="CC566" s="152"/>
      <c r="CD566" s="152"/>
      <c r="CE566" s="152"/>
      <c r="CF566" s="152"/>
    </row>
    <row r="567" spans="1:84" ht="25.5" customHeight="1" x14ac:dyDescent="0.25">
      <c r="A567" s="45"/>
      <c r="B567" s="45"/>
      <c r="C567" s="45"/>
      <c r="D567" s="45"/>
      <c r="E567" s="47"/>
      <c r="F567" s="154"/>
      <c r="G567" s="45"/>
      <c r="H567" s="126"/>
      <c r="I567" s="126"/>
      <c r="J567" s="79"/>
      <c r="K567" s="45"/>
      <c r="L567" s="126"/>
      <c r="M567" s="91"/>
      <c r="N567" s="91"/>
      <c r="O567" s="91"/>
      <c r="P567" s="99"/>
      <c r="Q567" s="100"/>
      <c r="R567" s="79"/>
      <c r="S567" s="79"/>
      <c r="T567" s="79"/>
      <c r="U567" s="79"/>
      <c r="V567" s="79"/>
      <c r="W567" s="99"/>
      <c r="X567" s="99"/>
      <c r="Y567" s="99"/>
      <c r="Z567" s="98"/>
      <c r="AA567" s="98"/>
      <c r="AB567" s="86"/>
      <c r="AC567" s="96"/>
      <c r="AD567" s="86"/>
      <c r="AE567" s="96"/>
      <c r="AF567" s="96"/>
      <c r="AG567" s="87"/>
      <c r="AH567" s="87"/>
      <c r="AI567" s="97"/>
      <c r="AJ567" s="45"/>
      <c r="AK567" s="45"/>
      <c r="AL567" s="45"/>
      <c r="AM567" s="45"/>
      <c r="AN567" s="45"/>
      <c r="AO567" s="79"/>
      <c r="AP567" s="156"/>
      <c r="AQ567" s="156"/>
      <c r="AR567" s="90"/>
      <c r="AS567" s="45"/>
      <c r="AT567" s="98"/>
      <c r="AU567" s="98"/>
      <c r="AV567" s="91"/>
      <c r="AW567" s="91"/>
      <c r="AX567" s="155"/>
      <c r="AY567" s="155"/>
      <c r="AZ567" s="152"/>
      <c r="BA567" s="152"/>
      <c r="BB567" s="152"/>
      <c r="BC567" s="152"/>
      <c r="BD567" s="152"/>
      <c r="BE567" s="152"/>
      <c r="BF567" s="152"/>
      <c r="BG567" s="152"/>
      <c r="BH567" s="152"/>
      <c r="BI567" s="152"/>
      <c r="BJ567" s="152"/>
      <c r="BK567" s="152"/>
      <c r="BL567" s="152"/>
      <c r="BM567" s="152"/>
      <c r="BN567" s="152"/>
      <c r="BO567" s="152"/>
      <c r="BP567" s="152"/>
      <c r="BQ567" s="152"/>
      <c r="BR567" s="152"/>
      <c r="BS567" s="152"/>
      <c r="BT567" s="152"/>
      <c r="BU567" s="152"/>
      <c r="BV567" s="152"/>
      <c r="BW567" s="152"/>
      <c r="BX567" s="152"/>
      <c r="BY567" s="152"/>
      <c r="BZ567" s="152"/>
      <c r="CA567" s="152"/>
      <c r="CB567" s="152"/>
      <c r="CC567" s="152"/>
      <c r="CD567" s="152"/>
      <c r="CE567" s="152"/>
      <c r="CF567" s="152"/>
    </row>
    <row r="568" spans="1:84" ht="25.5" customHeight="1" x14ac:dyDescent="0.25">
      <c r="A568" s="45"/>
      <c r="B568" s="45"/>
      <c r="C568" s="45"/>
      <c r="D568" s="45"/>
      <c r="E568" s="47"/>
      <c r="F568" s="154"/>
      <c r="G568" s="45"/>
      <c r="H568" s="126"/>
      <c r="I568" s="126"/>
      <c r="J568" s="79"/>
      <c r="K568" s="45"/>
      <c r="L568" s="126"/>
      <c r="M568" s="91"/>
      <c r="N568" s="91"/>
      <c r="O568" s="91"/>
      <c r="P568" s="99"/>
      <c r="Q568" s="100"/>
      <c r="R568" s="79"/>
      <c r="S568" s="79"/>
      <c r="T568" s="79"/>
      <c r="U568" s="79"/>
      <c r="V568" s="79"/>
      <c r="W568" s="99"/>
      <c r="X568" s="99"/>
      <c r="Y568" s="99"/>
      <c r="Z568" s="98"/>
      <c r="AA568" s="98"/>
      <c r="AB568" s="86"/>
      <c r="AC568" s="96"/>
      <c r="AD568" s="86"/>
      <c r="AE568" s="96"/>
      <c r="AF568" s="96"/>
      <c r="AG568" s="87"/>
      <c r="AH568" s="87"/>
      <c r="AI568" s="97"/>
      <c r="AJ568" s="45"/>
      <c r="AK568" s="45"/>
      <c r="AL568" s="45"/>
      <c r="AM568" s="45"/>
      <c r="AN568" s="45"/>
      <c r="AO568" s="79"/>
      <c r="AP568" s="156"/>
      <c r="AQ568" s="156"/>
      <c r="AR568" s="90"/>
      <c r="AS568" s="45"/>
      <c r="AT568" s="98"/>
      <c r="AU568" s="98"/>
      <c r="AV568" s="91"/>
      <c r="AW568" s="91"/>
      <c r="AX568" s="155"/>
      <c r="AY568" s="155"/>
      <c r="AZ568" s="152"/>
      <c r="BA568" s="152"/>
      <c r="BB568" s="152"/>
      <c r="BC568" s="152"/>
      <c r="BD568" s="152"/>
      <c r="BE568" s="152"/>
      <c r="BF568" s="152"/>
      <c r="BG568" s="152"/>
      <c r="BH568" s="152"/>
      <c r="BI568" s="152"/>
      <c r="BJ568" s="152"/>
      <c r="BK568" s="152"/>
      <c r="BL568" s="152"/>
      <c r="BM568" s="152"/>
      <c r="BN568" s="152"/>
      <c r="BO568" s="152"/>
      <c r="BP568" s="152"/>
      <c r="BQ568" s="152"/>
      <c r="BR568" s="152"/>
      <c r="BS568" s="152"/>
      <c r="BT568" s="152"/>
      <c r="BU568" s="152"/>
      <c r="BV568" s="152"/>
      <c r="BW568" s="152"/>
      <c r="BX568" s="152"/>
      <c r="BY568" s="152"/>
      <c r="BZ568" s="152"/>
      <c r="CA568" s="152"/>
      <c r="CB568" s="152"/>
      <c r="CC568" s="152"/>
      <c r="CD568" s="152"/>
      <c r="CE568" s="152"/>
      <c r="CF568" s="152"/>
    </row>
    <row r="569" spans="1:84" ht="25.5" customHeight="1" x14ac:dyDescent="0.25">
      <c r="A569" s="45"/>
      <c r="B569" s="45"/>
      <c r="C569" s="45"/>
      <c r="D569" s="45"/>
      <c r="E569" s="47"/>
      <c r="F569" s="154"/>
      <c r="G569" s="45"/>
      <c r="H569" s="126"/>
      <c r="I569" s="126"/>
      <c r="J569" s="79"/>
      <c r="K569" s="45"/>
      <c r="L569" s="126"/>
      <c r="M569" s="91"/>
      <c r="N569" s="91"/>
      <c r="O569" s="91"/>
      <c r="P569" s="99"/>
      <c r="Q569" s="100"/>
      <c r="R569" s="79"/>
      <c r="S569" s="79"/>
      <c r="T569" s="79"/>
      <c r="U569" s="79"/>
      <c r="V569" s="79"/>
      <c r="W569" s="99"/>
      <c r="X569" s="99"/>
      <c r="Y569" s="99"/>
      <c r="Z569" s="98"/>
      <c r="AA569" s="98"/>
      <c r="AB569" s="86"/>
      <c r="AC569" s="96"/>
      <c r="AD569" s="86"/>
      <c r="AE569" s="96"/>
      <c r="AF569" s="96"/>
      <c r="AG569" s="87"/>
      <c r="AH569" s="87"/>
      <c r="AI569" s="97"/>
      <c r="AJ569" s="45"/>
      <c r="AK569" s="45"/>
      <c r="AL569" s="45"/>
      <c r="AM569" s="45"/>
      <c r="AN569" s="45"/>
      <c r="AO569" s="79"/>
      <c r="AP569" s="156"/>
      <c r="AQ569" s="156"/>
      <c r="AR569" s="90"/>
      <c r="AS569" s="45"/>
      <c r="AT569" s="98"/>
      <c r="AU569" s="98"/>
      <c r="AV569" s="91"/>
      <c r="AW569" s="91"/>
      <c r="AX569" s="155"/>
      <c r="AY569" s="155"/>
      <c r="AZ569" s="152"/>
      <c r="BA569" s="152"/>
      <c r="BB569" s="152"/>
      <c r="BC569" s="152"/>
      <c r="BD569" s="152"/>
      <c r="BE569" s="152"/>
      <c r="BF569" s="152"/>
      <c r="BG569" s="152"/>
      <c r="BH569" s="152"/>
      <c r="BI569" s="152"/>
      <c r="BJ569" s="152"/>
      <c r="BK569" s="152"/>
      <c r="BL569" s="152"/>
      <c r="BM569" s="152"/>
      <c r="BN569" s="152"/>
      <c r="BO569" s="152"/>
      <c r="BP569" s="152"/>
      <c r="BQ569" s="152"/>
      <c r="BR569" s="152"/>
      <c r="BS569" s="152"/>
      <c r="BT569" s="152"/>
      <c r="BU569" s="152"/>
      <c r="BV569" s="152"/>
      <c r="BW569" s="152"/>
      <c r="BX569" s="152"/>
      <c r="BY569" s="152"/>
      <c r="BZ569" s="152"/>
      <c r="CA569" s="152"/>
      <c r="CB569" s="152"/>
      <c r="CC569" s="152"/>
      <c r="CD569" s="152"/>
      <c r="CE569" s="152"/>
      <c r="CF569" s="152"/>
    </row>
    <row r="570" spans="1:84" ht="25.5" customHeight="1" x14ac:dyDescent="0.25">
      <c r="A570" s="45"/>
      <c r="B570" s="45"/>
      <c r="C570" s="45"/>
      <c r="D570" s="45"/>
      <c r="E570" s="47"/>
      <c r="F570" s="154"/>
      <c r="G570" s="45"/>
      <c r="H570" s="126"/>
      <c r="I570" s="126"/>
      <c r="J570" s="79"/>
      <c r="K570" s="45"/>
      <c r="L570" s="126"/>
      <c r="M570" s="91"/>
      <c r="N570" s="91"/>
      <c r="O570" s="91"/>
      <c r="P570" s="99"/>
      <c r="Q570" s="100"/>
      <c r="R570" s="79"/>
      <c r="S570" s="79"/>
      <c r="T570" s="79"/>
      <c r="U570" s="79"/>
      <c r="V570" s="79"/>
      <c r="W570" s="99"/>
      <c r="X570" s="99"/>
      <c r="Y570" s="99"/>
      <c r="Z570" s="98"/>
      <c r="AA570" s="98"/>
      <c r="AB570" s="86"/>
      <c r="AC570" s="96"/>
      <c r="AD570" s="86"/>
      <c r="AE570" s="96"/>
      <c r="AF570" s="96"/>
      <c r="AG570" s="87"/>
      <c r="AH570" s="87"/>
      <c r="AI570" s="97"/>
      <c r="AJ570" s="45"/>
      <c r="AK570" s="45"/>
      <c r="AL570" s="45"/>
      <c r="AM570" s="45"/>
      <c r="AN570" s="45"/>
      <c r="AO570" s="79"/>
      <c r="AP570" s="156"/>
      <c r="AQ570" s="156"/>
      <c r="AR570" s="90"/>
      <c r="AS570" s="45"/>
      <c r="AT570" s="98"/>
      <c r="AU570" s="98"/>
      <c r="AV570" s="91"/>
      <c r="AW570" s="91"/>
      <c r="AX570" s="155"/>
      <c r="AY570" s="155"/>
      <c r="AZ570" s="152"/>
      <c r="BA570" s="152"/>
      <c r="BB570" s="152"/>
      <c r="BC570" s="152"/>
      <c r="BD570" s="152"/>
      <c r="BE570" s="152"/>
      <c r="BF570" s="152"/>
      <c r="BG570" s="152"/>
      <c r="BH570" s="152"/>
      <c r="BI570" s="152"/>
      <c r="BJ570" s="152"/>
      <c r="BK570" s="152"/>
      <c r="BL570" s="152"/>
      <c r="BM570" s="152"/>
      <c r="BN570" s="152"/>
      <c r="BO570" s="152"/>
      <c r="BP570" s="152"/>
      <c r="BQ570" s="152"/>
      <c r="BR570" s="152"/>
      <c r="BS570" s="152"/>
      <c r="BT570" s="152"/>
      <c r="BU570" s="152"/>
      <c r="BV570" s="152"/>
      <c r="BW570" s="152"/>
      <c r="BX570" s="152"/>
      <c r="BY570" s="152"/>
      <c r="BZ570" s="152"/>
      <c r="CA570" s="152"/>
      <c r="CB570" s="152"/>
      <c r="CC570" s="152"/>
      <c r="CD570" s="152"/>
      <c r="CE570" s="152"/>
      <c r="CF570" s="152"/>
    </row>
    <row r="571" spans="1:84" ht="25.5" customHeight="1" x14ac:dyDescent="0.25">
      <c r="A571" s="45"/>
      <c r="B571" s="45"/>
      <c r="C571" s="45"/>
      <c r="D571" s="45"/>
      <c r="E571" s="47"/>
      <c r="F571" s="154"/>
      <c r="G571" s="45"/>
      <c r="H571" s="126"/>
      <c r="I571" s="126"/>
      <c r="J571" s="79"/>
      <c r="K571" s="45"/>
      <c r="L571" s="126"/>
      <c r="M571" s="91"/>
      <c r="N571" s="91"/>
      <c r="O571" s="91"/>
      <c r="P571" s="99"/>
      <c r="Q571" s="100"/>
      <c r="R571" s="79"/>
      <c r="S571" s="79"/>
      <c r="T571" s="79"/>
      <c r="U571" s="79"/>
      <c r="V571" s="79"/>
      <c r="W571" s="99"/>
      <c r="X571" s="99"/>
      <c r="Y571" s="99"/>
      <c r="Z571" s="98"/>
      <c r="AA571" s="98"/>
      <c r="AB571" s="86"/>
      <c r="AC571" s="96"/>
      <c r="AD571" s="86"/>
      <c r="AE571" s="96"/>
      <c r="AF571" s="96"/>
      <c r="AG571" s="87"/>
      <c r="AH571" s="87"/>
      <c r="AI571" s="97"/>
      <c r="AJ571" s="45"/>
      <c r="AK571" s="45"/>
      <c r="AL571" s="45"/>
      <c r="AM571" s="45"/>
      <c r="AN571" s="45"/>
      <c r="AO571" s="79"/>
      <c r="AP571" s="156"/>
      <c r="AQ571" s="156"/>
      <c r="AR571" s="90"/>
      <c r="AS571" s="45"/>
      <c r="AT571" s="98"/>
      <c r="AU571" s="98"/>
      <c r="AV571" s="91"/>
      <c r="AW571" s="91"/>
      <c r="AX571" s="155"/>
      <c r="AY571" s="155"/>
      <c r="AZ571" s="152"/>
      <c r="BA571" s="152"/>
      <c r="BB571" s="152"/>
      <c r="BC571" s="152"/>
      <c r="BD571" s="152"/>
      <c r="BE571" s="152"/>
      <c r="BF571" s="152"/>
      <c r="BG571" s="152"/>
      <c r="BH571" s="152"/>
      <c r="BI571" s="152"/>
      <c r="BJ571" s="152"/>
      <c r="BK571" s="152"/>
      <c r="BL571" s="152"/>
      <c r="BM571" s="152"/>
      <c r="BN571" s="152"/>
      <c r="BO571" s="152"/>
      <c r="BP571" s="152"/>
      <c r="BQ571" s="152"/>
      <c r="BR571" s="152"/>
      <c r="BS571" s="152"/>
      <c r="BT571" s="152"/>
      <c r="BU571" s="152"/>
      <c r="BV571" s="152"/>
      <c r="BW571" s="152"/>
      <c r="BX571" s="152"/>
      <c r="BY571" s="152"/>
      <c r="BZ571" s="152"/>
      <c r="CA571" s="152"/>
      <c r="CB571" s="152"/>
      <c r="CC571" s="152"/>
      <c r="CD571" s="152"/>
      <c r="CE571" s="152"/>
      <c r="CF571" s="152"/>
    </row>
    <row r="572" spans="1:84" ht="25.5" customHeight="1" x14ac:dyDescent="0.25">
      <c r="A572" s="45"/>
      <c r="B572" s="45"/>
      <c r="C572" s="45"/>
      <c r="D572" s="45"/>
      <c r="E572" s="47"/>
      <c r="F572" s="154"/>
      <c r="G572" s="45"/>
      <c r="H572" s="126"/>
      <c r="I572" s="126"/>
      <c r="J572" s="79"/>
      <c r="K572" s="45"/>
      <c r="L572" s="126"/>
      <c r="M572" s="91"/>
      <c r="N572" s="91"/>
      <c r="O572" s="91"/>
      <c r="P572" s="99"/>
      <c r="Q572" s="100"/>
      <c r="R572" s="79"/>
      <c r="S572" s="79"/>
      <c r="T572" s="79"/>
      <c r="U572" s="79"/>
      <c r="V572" s="79"/>
      <c r="W572" s="99"/>
      <c r="X572" s="99"/>
      <c r="Y572" s="99"/>
      <c r="Z572" s="98"/>
      <c r="AA572" s="98"/>
      <c r="AB572" s="86"/>
      <c r="AC572" s="96"/>
      <c r="AD572" s="86"/>
      <c r="AE572" s="96"/>
      <c r="AF572" s="96"/>
      <c r="AG572" s="87"/>
      <c r="AH572" s="87"/>
      <c r="AI572" s="97"/>
      <c r="AJ572" s="45"/>
      <c r="AK572" s="45"/>
      <c r="AL572" s="45"/>
      <c r="AM572" s="45"/>
      <c r="AN572" s="45"/>
      <c r="AO572" s="79"/>
      <c r="AP572" s="156"/>
      <c r="AQ572" s="156"/>
      <c r="AR572" s="90"/>
      <c r="AS572" s="45"/>
      <c r="AT572" s="98"/>
      <c r="AU572" s="98"/>
      <c r="AV572" s="91"/>
      <c r="AW572" s="91"/>
      <c r="AX572" s="155"/>
      <c r="AY572" s="155"/>
      <c r="AZ572" s="152"/>
      <c r="BA572" s="152"/>
      <c r="BB572" s="152"/>
      <c r="BC572" s="152"/>
      <c r="BD572" s="152"/>
      <c r="BE572" s="152"/>
      <c r="BF572" s="152"/>
      <c r="BG572" s="152"/>
      <c r="BH572" s="152"/>
      <c r="BI572" s="152"/>
      <c r="BJ572" s="152"/>
      <c r="BK572" s="152"/>
      <c r="BL572" s="152"/>
      <c r="BM572" s="152"/>
      <c r="BN572" s="152"/>
      <c r="BO572" s="152"/>
      <c r="BP572" s="152"/>
      <c r="BQ572" s="152"/>
      <c r="BR572" s="152"/>
      <c r="BS572" s="152"/>
      <c r="BT572" s="152"/>
      <c r="BU572" s="152"/>
      <c r="BV572" s="152"/>
      <c r="BW572" s="152"/>
      <c r="BX572" s="152"/>
      <c r="BY572" s="152"/>
      <c r="BZ572" s="152"/>
      <c r="CA572" s="152"/>
      <c r="CB572" s="152"/>
      <c r="CC572" s="152"/>
      <c r="CD572" s="152"/>
      <c r="CE572" s="152"/>
      <c r="CF572" s="152"/>
    </row>
    <row r="573" spans="1:84" ht="25.5" customHeight="1" x14ac:dyDescent="0.25">
      <c r="A573" s="45"/>
      <c r="B573" s="45"/>
      <c r="C573" s="45"/>
      <c r="D573" s="45"/>
      <c r="E573" s="47"/>
      <c r="F573" s="154"/>
      <c r="G573" s="45"/>
      <c r="H573" s="126"/>
      <c r="I573" s="126"/>
      <c r="J573" s="79"/>
      <c r="K573" s="45"/>
      <c r="L573" s="126"/>
      <c r="M573" s="91"/>
      <c r="N573" s="91"/>
      <c r="O573" s="91"/>
      <c r="P573" s="99"/>
      <c r="Q573" s="100"/>
      <c r="R573" s="79"/>
      <c r="S573" s="79"/>
      <c r="T573" s="79"/>
      <c r="U573" s="79"/>
      <c r="V573" s="79"/>
      <c r="W573" s="99"/>
      <c r="X573" s="99"/>
      <c r="Y573" s="99"/>
      <c r="Z573" s="98"/>
      <c r="AA573" s="98"/>
      <c r="AB573" s="86"/>
      <c r="AC573" s="96"/>
      <c r="AD573" s="86"/>
      <c r="AE573" s="96"/>
      <c r="AF573" s="96"/>
      <c r="AG573" s="87"/>
      <c r="AH573" s="87"/>
      <c r="AI573" s="97"/>
      <c r="AJ573" s="45"/>
      <c r="AK573" s="45"/>
      <c r="AL573" s="45"/>
      <c r="AM573" s="45"/>
      <c r="AN573" s="45"/>
      <c r="AO573" s="79"/>
      <c r="AP573" s="156"/>
      <c r="AQ573" s="156"/>
      <c r="AR573" s="90"/>
      <c r="AS573" s="45"/>
      <c r="AT573" s="98"/>
      <c r="AU573" s="98"/>
      <c r="AV573" s="91"/>
      <c r="AW573" s="91"/>
      <c r="AX573" s="155"/>
      <c r="AY573" s="155"/>
      <c r="AZ573" s="152"/>
      <c r="BA573" s="152"/>
      <c r="BB573" s="152"/>
      <c r="BC573" s="152"/>
      <c r="BD573" s="152"/>
      <c r="BE573" s="152"/>
      <c r="BF573" s="152"/>
      <c r="BG573" s="152"/>
      <c r="BH573" s="152"/>
      <c r="BI573" s="152"/>
      <c r="BJ573" s="152"/>
      <c r="BK573" s="152"/>
      <c r="BL573" s="152"/>
      <c r="BM573" s="152"/>
      <c r="BN573" s="152"/>
      <c r="BO573" s="152"/>
      <c r="BP573" s="152"/>
      <c r="BQ573" s="152"/>
      <c r="BR573" s="152"/>
      <c r="BS573" s="152"/>
      <c r="BT573" s="152"/>
      <c r="BU573" s="152"/>
      <c r="BV573" s="152"/>
      <c r="BW573" s="152"/>
      <c r="BX573" s="152"/>
      <c r="BY573" s="152"/>
      <c r="BZ573" s="152"/>
      <c r="CA573" s="152"/>
      <c r="CB573" s="152"/>
      <c r="CC573" s="152"/>
      <c r="CD573" s="152"/>
      <c r="CE573" s="152"/>
      <c r="CF573" s="152"/>
    </row>
    <row r="574" spans="1:84" ht="25.5" customHeight="1" x14ac:dyDescent="0.25">
      <c r="A574" s="45"/>
      <c r="B574" s="45"/>
      <c r="C574" s="45"/>
      <c r="D574" s="45"/>
      <c r="E574" s="47"/>
      <c r="F574" s="154"/>
      <c r="G574" s="45"/>
      <c r="H574" s="126"/>
      <c r="I574" s="126"/>
      <c r="J574" s="79"/>
      <c r="K574" s="45"/>
      <c r="L574" s="126"/>
      <c r="M574" s="91"/>
      <c r="N574" s="91"/>
      <c r="O574" s="91"/>
      <c r="P574" s="99"/>
      <c r="Q574" s="100"/>
      <c r="R574" s="79"/>
      <c r="S574" s="79"/>
      <c r="T574" s="79"/>
      <c r="U574" s="79"/>
      <c r="V574" s="79"/>
      <c r="W574" s="99"/>
      <c r="X574" s="99"/>
      <c r="Y574" s="99"/>
      <c r="Z574" s="98"/>
      <c r="AA574" s="98"/>
      <c r="AB574" s="86"/>
      <c r="AC574" s="96"/>
      <c r="AD574" s="86"/>
      <c r="AE574" s="96"/>
      <c r="AF574" s="96"/>
      <c r="AG574" s="87"/>
      <c r="AH574" s="87"/>
      <c r="AI574" s="97"/>
      <c r="AJ574" s="45"/>
      <c r="AK574" s="45"/>
      <c r="AL574" s="45"/>
      <c r="AM574" s="45"/>
      <c r="AN574" s="45"/>
      <c r="AO574" s="79"/>
      <c r="AP574" s="156"/>
      <c r="AQ574" s="156"/>
      <c r="AR574" s="90"/>
      <c r="AS574" s="45"/>
      <c r="AT574" s="98"/>
      <c r="AU574" s="98"/>
      <c r="AV574" s="91"/>
      <c r="AW574" s="91"/>
      <c r="AX574" s="155"/>
      <c r="AY574" s="155"/>
      <c r="AZ574" s="152"/>
      <c r="BA574" s="152"/>
      <c r="BB574" s="152"/>
      <c r="BC574" s="152"/>
      <c r="BD574" s="152"/>
      <c r="BE574" s="152"/>
      <c r="BF574" s="152"/>
      <c r="BG574" s="152"/>
      <c r="BH574" s="152"/>
      <c r="BI574" s="152"/>
      <c r="BJ574" s="152"/>
      <c r="BK574" s="152"/>
      <c r="BL574" s="152"/>
      <c r="BM574" s="152"/>
      <c r="BN574" s="152"/>
      <c r="BO574" s="152"/>
      <c r="BP574" s="152"/>
      <c r="BQ574" s="152"/>
      <c r="BR574" s="152"/>
      <c r="BS574" s="152"/>
      <c r="BT574" s="152"/>
      <c r="BU574" s="152"/>
      <c r="BV574" s="152"/>
      <c r="BW574" s="152"/>
      <c r="BX574" s="152"/>
      <c r="BY574" s="152"/>
      <c r="BZ574" s="152"/>
      <c r="CA574" s="152"/>
      <c r="CB574" s="152"/>
      <c r="CC574" s="152"/>
      <c r="CD574" s="152"/>
      <c r="CE574" s="152"/>
      <c r="CF574" s="152"/>
    </row>
    <row r="575" spans="1:84" ht="25.5" customHeight="1" x14ac:dyDescent="0.25">
      <c r="A575" s="45"/>
      <c r="B575" s="45"/>
      <c r="C575" s="45"/>
      <c r="D575" s="45"/>
      <c r="E575" s="47"/>
      <c r="F575" s="154"/>
      <c r="G575" s="45"/>
      <c r="H575" s="126"/>
      <c r="I575" s="126"/>
      <c r="J575" s="79"/>
      <c r="K575" s="45"/>
      <c r="L575" s="126"/>
      <c r="M575" s="91"/>
      <c r="N575" s="91"/>
      <c r="O575" s="91"/>
      <c r="P575" s="99"/>
      <c r="Q575" s="100"/>
      <c r="R575" s="79"/>
      <c r="S575" s="79"/>
      <c r="T575" s="79"/>
      <c r="U575" s="79"/>
      <c r="V575" s="79"/>
      <c r="W575" s="99"/>
      <c r="X575" s="99"/>
      <c r="Y575" s="99"/>
      <c r="Z575" s="98"/>
      <c r="AA575" s="98"/>
      <c r="AB575" s="86"/>
      <c r="AC575" s="96"/>
      <c r="AD575" s="86"/>
      <c r="AE575" s="96"/>
      <c r="AF575" s="96"/>
      <c r="AG575" s="87"/>
      <c r="AH575" s="87"/>
      <c r="AI575" s="97"/>
      <c r="AJ575" s="45"/>
      <c r="AK575" s="45"/>
      <c r="AL575" s="45"/>
      <c r="AM575" s="45"/>
      <c r="AN575" s="45"/>
      <c r="AO575" s="79"/>
      <c r="AP575" s="156"/>
      <c r="AQ575" s="156"/>
      <c r="AR575" s="90"/>
      <c r="AS575" s="45"/>
      <c r="AT575" s="98"/>
      <c r="AU575" s="98"/>
      <c r="AV575" s="91"/>
      <c r="AW575" s="91"/>
      <c r="AX575" s="155"/>
      <c r="AY575" s="155"/>
      <c r="AZ575" s="152"/>
      <c r="BA575" s="152"/>
      <c r="BB575" s="152"/>
      <c r="BC575" s="152"/>
      <c r="BD575" s="152"/>
      <c r="BE575" s="152"/>
      <c r="BF575" s="152"/>
      <c r="BG575" s="152"/>
      <c r="BH575" s="152"/>
      <c r="BI575" s="152"/>
      <c r="BJ575" s="152"/>
      <c r="BK575" s="152"/>
      <c r="BL575" s="152"/>
      <c r="BM575" s="152"/>
      <c r="BN575" s="152"/>
      <c r="BO575" s="152"/>
      <c r="BP575" s="152"/>
      <c r="BQ575" s="152"/>
      <c r="BR575" s="152"/>
      <c r="BS575" s="152"/>
      <c r="BT575" s="152"/>
      <c r="BU575" s="152"/>
      <c r="BV575" s="152"/>
      <c r="BW575" s="152"/>
      <c r="BX575" s="152"/>
      <c r="BY575" s="152"/>
      <c r="BZ575" s="152"/>
      <c r="CA575" s="152"/>
      <c r="CB575" s="152"/>
      <c r="CC575" s="152"/>
      <c r="CD575" s="152"/>
      <c r="CE575" s="152"/>
      <c r="CF575" s="152"/>
    </row>
    <row r="576" spans="1:84" ht="25.5" customHeight="1" x14ac:dyDescent="0.25">
      <c r="A576" s="45"/>
      <c r="B576" s="45"/>
      <c r="C576" s="45"/>
      <c r="D576" s="45"/>
      <c r="E576" s="47"/>
      <c r="F576" s="154"/>
      <c r="G576" s="45"/>
      <c r="H576" s="126"/>
      <c r="I576" s="126"/>
      <c r="J576" s="79"/>
      <c r="K576" s="45"/>
      <c r="L576" s="126"/>
      <c r="M576" s="91"/>
      <c r="N576" s="91"/>
      <c r="O576" s="91"/>
      <c r="P576" s="99"/>
      <c r="Q576" s="100"/>
      <c r="R576" s="79"/>
      <c r="S576" s="79"/>
      <c r="T576" s="79"/>
      <c r="U576" s="79"/>
      <c r="V576" s="79"/>
      <c r="W576" s="99"/>
      <c r="X576" s="99"/>
      <c r="Y576" s="99"/>
      <c r="Z576" s="98"/>
      <c r="AA576" s="98"/>
      <c r="AB576" s="86"/>
      <c r="AC576" s="96"/>
      <c r="AD576" s="86"/>
      <c r="AE576" s="96"/>
      <c r="AF576" s="96"/>
      <c r="AG576" s="87"/>
      <c r="AH576" s="87"/>
      <c r="AI576" s="97"/>
      <c r="AJ576" s="45"/>
      <c r="AK576" s="45"/>
      <c r="AL576" s="45"/>
      <c r="AM576" s="45"/>
      <c r="AN576" s="45"/>
      <c r="AO576" s="79"/>
      <c r="AP576" s="156"/>
      <c r="AQ576" s="156"/>
      <c r="AR576" s="90"/>
      <c r="AS576" s="45"/>
      <c r="AT576" s="98"/>
      <c r="AU576" s="98"/>
      <c r="AV576" s="91"/>
      <c r="AW576" s="91"/>
      <c r="AX576" s="155"/>
      <c r="AY576" s="155"/>
      <c r="AZ576" s="152"/>
      <c r="BA576" s="152"/>
      <c r="BB576" s="152"/>
      <c r="BC576" s="152"/>
      <c r="BD576" s="152"/>
      <c r="BE576" s="152"/>
      <c r="BF576" s="152"/>
      <c r="BG576" s="152"/>
      <c r="BH576" s="152"/>
      <c r="BI576" s="152"/>
      <c r="BJ576" s="152"/>
      <c r="BK576" s="152"/>
      <c r="BL576" s="152"/>
      <c r="BM576" s="152"/>
      <c r="BN576" s="152"/>
      <c r="BO576" s="152"/>
      <c r="BP576" s="152"/>
      <c r="BQ576" s="152"/>
      <c r="BR576" s="152"/>
      <c r="BS576" s="152"/>
      <c r="BT576" s="152"/>
      <c r="BU576" s="152"/>
      <c r="BV576" s="152"/>
      <c r="BW576" s="152"/>
      <c r="BX576" s="152"/>
      <c r="BY576" s="152"/>
      <c r="BZ576" s="152"/>
      <c r="CA576" s="152"/>
      <c r="CB576" s="152"/>
      <c r="CC576" s="152"/>
      <c r="CD576" s="152"/>
      <c r="CE576" s="152"/>
      <c r="CF576" s="152"/>
    </row>
    <row r="577" spans="1:84" ht="25.5" customHeight="1" x14ac:dyDescent="0.25">
      <c r="A577" s="45"/>
      <c r="B577" s="45"/>
      <c r="C577" s="45"/>
      <c r="D577" s="45"/>
      <c r="E577" s="47"/>
      <c r="F577" s="154"/>
      <c r="G577" s="45"/>
      <c r="H577" s="126"/>
      <c r="I577" s="126"/>
      <c r="J577" s="79"/>
      <c r="K577" s="45"/>
      <c r="L577" s="126"/>
      <c r="M577" s="91"/>
      <c r="N577" s="91"/>
      <c r="O577" s="91"/>
      <c r="P577" s="99"/>
      <c r="Q577" s="100"/>
      <c r="R577" s="79"/>
      <c r="S577" s="79"/>
      <c r="T577" s="79"/>
      <c r="U577" s="79"/>
      <c r="V577" s="79"/>
      <c r="W577" s="99"/>
      <c r="X577" s="99"/>
      <c r="Y577" s="99"/>
      <c r="Z577" s="98"/>
      <c r="AA577" s="98"/>
      <c r="AB577" s="86"/>
      <c r="AC577" s="96"/>
      <c r="AD577" s="86"/>
      <c r="AE577" s="96"/>
      <c r="AF577" s="96"/>
      <c r="AG577" s="87"/>
      <c r="AH577" s="87"/>
      <c r="AI577" s="97"/>
      <c r="AJ577" s="45"/>
      <c r="AK577" s="45"/>
      <c r="AL577" s="45"/>
      <c r="AM577" s="45"/>
      <c r="AN577" s="45"/>
      <c r="AO577" s="79"/>
      <c r="AP577" s="156"/>
      <c r="AQ577" s="156"/>
      <c r="AR577" s="90"/>
      <c r="AS577" s="45"/>
      <c r="AT577" s="98"/>
      <c r="AU577" s="98"/>
      <c r="AV577" s="91"/>
      <c r="AW577" s="91"/>
      <c r="AX577" s="155"/>
      <c r="AY577" s="155"/>
      <c r="AZ577" s="152"/>
      <c r="BA577" s="152"/>
      <c r="BB577" s="152"/>
      <c r="BC577" s="152"/>
      <c r="BD577" s="152"/>
      <c r="BE577" s="152"/>
      <c r="BF577" s="152"/>
      <c r="BG577" s="152"/>
      <c r="BH577" s="152"/>
      <c r="BI577" s="152"/>
      <c r="BJ577" s="152"/>
      <c r="BK577" s="152"/>
      <c r="BL577" s="152"/>
      <c r="BM577" s="152"/>
      <c r="BN577" s="152"/>
      <c r="BO577" s="152"/>
      <c r="BP577" s="152"/>
      <c r="BQ577" s="152"/>
      <c r="BR577" s="152"/>
      <c r="BS577" s="152"/>
      <c r="BT577" s="152"/>
      <c r="BU577" s="152"/>
      <c r="BV577" s="152"/>
      <c r="BW577" s="152"/>
      <c r="BX577" s="152"/>
      <c r="BY577" s="152"/>
      <c r="BZ577" s="152"/>
      <c r="CA577" s="152"/>
      <c r="CB577" s="152"/>
      <c r="CC577" s="152"/>
      <c r="CD577" s="152"/>
      <c r="CE577" s="152"/>
      <c r="CF577" s="152"/>
    </row>
    <row r="578" spans="1:84" ht="25.5" customHeight="1" x14ac:dyDescent="0.25">
      <c r="A578" s="45"/>
      <c r="B578" s="45"/>
      <c r="C578" s="45"/>
      <c r="D578" s="45"/>
      <c r="E578" s="47"/>
      <c r="F578" s="154"/>
      <c r="G578" s="45"/>
      <c r="H578" s="126"/>
      <c r="I578" s="126"/>
      <c r="J578" s="79"/>
      <c r="K578" s="45"/>
      <c r="L578" s="126"/>
      <c r="M578" s="91"/>
      <c r="N578" s="91"/>
      <c r="O578" s="91"/>
      <c r="P578" s="99"/>
      <c r="Q578" s="100"/>
      <c r="R578" s="79"/>
      <c r="S578" s="79"/>
      <c r="T578" s="79"/>
      <c r="U578" s="79"/>
      <c r="V578" s="79"/>
      <c r="W578" s="99"/>
      <c r="X578" s="99"/>
      <c r="Y578" s="99"/>
      <c r="Z578" s="98"/>
      <c r="AA578" s="98"/>
      <c r="AB578" s="86"/>
      <c r="AC578" s="96"/>
      <c r="AD578" s="86"/>
      <c r="AE578" s="96"/>
      <c r="AF578" s="96"/>
      <c r="AG578" s="87"/>
      <c r="AH578" s="87"/>
      <c r="AI578" s="97"/>
      <c r="AJ578" s="45"/>
      <c r="AK578" s="45"/>
      <c r="AL578" s="45"/>
      <c r="AM578" s="45"/>
      <c r="AN578" s="45"/>
      <c r="AO578" s="79"/>
      <c r="AP578" s="156"/>
      <c r="AQ578" s="156"/>
      <c r="AR578" s="90"/>
      <c r="AS578" s="45"/>
      <c r="AT578" s="98"/>
      <c r="AU578" s="98"/>
      <c r="AV578" s="91"/>
      <c r="AW578" s="91"/>
      <c r="AX578" s="155"/>
      <c r="AY578" s="155"/>
      <c r="AZ578" s="152"/>
      <c r="BA578" s="152"/>
      <c r="BB578" s="152"/>
      <c r="BC578" s="152"/>
      <c r="BD578" s="152"/>
      <c r="BE578" s="152"/>
      <c r="BF578" s="152"/>
      <c r="BG578" s="152"/>
      <c r="BH578" s="152"/>
      <c r="BI578" s="152"/>
      <c r="BJ578" s="152"/>
      <c r="BK578" s="152"/>
      <c r="BL578" s="152"/>
      <c r="BM578" s="152"/>
      <c r="BN578" s="152"/>
      <c r="BO578" s="152"/>
      <c r="BP578" s="152"/>
      <c r="BQ578" s="152"/>
      <c r="BR578" s="152"/>
      <c r="BS578" s="152"/>
      <c r="BT578" s="152"/>
      <c r="BU578" s="152"/>
      <c r="BV578" s="152"/>
      <c r="BW578" s="152"/>
      <c r="BX578" s="152"/>
      <c r="BY578" s="152"/>
      <c r="BZ578" s="152"/>
      <c r="CA578" s="152"/>
      <c r="CB578" s="152"/>
      <c r="CC578" s="152"/>
      <c r="CD578" s="152"/>
      <c r="CE578" s="152"/>
      <c r="CF578" s="152"/>
    </row>
    <row r="579" spans="1:84" ht="25.5" customHeight="1" x14ac:dyDescent="0.25">
      <c r="A579" s="45"/>
      <c r="B579" s="45"/>
      <c r="C579" s="45"/>
      <c r="D579" s="45"/>
      <c r="E579" s="47"/>
      <c r="F579" s="154"/>
      <c r="G579" s="45"/>
      <c r="H579" s="126"/>
      <c r="I579" s="126"/>
      <c r="J579" s="79"/>
      <c r="K579" s="45"/>
      <c r="L579" s="126"/>
      <c r="M579" s="91"/>
      <c r="N579" s="91"/>
      <c r="O579" s="91"/>
      <c r="P579" s="99"/>
      <c r="Q579" s="100"/>
      <c r="R579" s="79"/>
      <c r="S579" s="79"/>
      <c r="T579" s="79"/>
      <c r="U579" s="79"/>
      <c r="V579" s="79"/>
      <c r="W579" s="99"/>
      <c r="X579" s="99"/>
      <c r="Y579" s="99"/>
      <c r="Z579" s="98"/>
      <c r="AA579" s="98"/>
      <c r="AB579" s="86"/>
      <c r="AC579" s="96"/>
      <c r="AD579" s="86"/>
      <c r="AE579" s="96"/>
      <c r="AF579" s="96"/>
      <c r="AG579" s="87"/>
      <c r="AH579" s="87"/>
      <c r="AI579" s="97"/>
      <c r="AJ579" s="45"/>
      <c r="AK579" s="45"/>
      <c r="AL579" s="45"/>
      <c r="AM579" s="45"/>
      <c r="AN579" s="45"/>
      <c r="AO579" s="79"/>
      <c r="AP579" s="156"/>
      <c r="AQ579" s="156"/>
      <c r="AR579" s="90"/>
      <c r="AS579" s="45"/>
      <c r="AT579" s="98"/>
      <c r="AU579" s="98"/>
      <c r="AV579" s="91"/>
      <c r="AW579" s="91"/>
      <c r="AX579" s="155"/>
      <c r="AY579" s="155"/>
      <c r="AZ579" s="152"/>
      <c r="BA579" s="152"/>
      <c r="BB579" s="152"/>
      <c r="BC579" s="152"/>
      <c r="BD579" s="152"/>
      <c r="BE579" s="152"/>
      <c r="BF579" s="152"/>
      <c r="BG579" s="152"/>
      <c r="BH579" s="152"/>
      <c r="BI579" s="152"/>
      <c r="BJ579" s="152"/>
      <c r="BK579" s="152"/>
      <c r="BL579" s="152"/>
      <c r="BM579" s="152"/>
      <c r="BN579" s="152"/>
      <c r="BO579" s="152"/>
      <c r="BP579" s="152"/>
      <c r="BQ579" s="152"/>
      <c r="BR579" s="152"/>
      <c r="BS579" s="152"/>
      <c r="BT579" s="152"/>
      <c r="BU579" s="152"/>
      <c r="BV579" s="152"/>
      <c r="BW579" s="152"/>
      <c r="BX579" s="152"/>
      <c r="BY579" s="152"/>
      <c r="BZ579" s="152"/>
      <c r="CA579" s="152"/>
      <c r="CB579" s="152"/>
      <c r="CC579" s="152"/>
      <c r="CD579" s="152"/>
      <c r="CE579" s="152"/>
      <c r="CF579" s="152"/>
    </row>
    <row r="580" spans="1:84" ht="25.5" customHeight="1" x14ac:dyDescent="0.25">
      <c r="A580" s="45"/>
      <c r="B580" s="45"/>
      <c r="C580" s="45"/>
      <c r="D580" s="45"/>
      <c r="E580" s="47"/>
      <c r="F580" s="154"/>
      <c r="G580" s="45"/>
      <c r="H580" s="126"/>
      <c r="I580" s="126"/>
      <c r="J580" s="79"/>
      <c r="K580" s="45"/>
      <c r="L580" s="126"/>
      <c r="M580" s="91"/>
      <c r="N580" s="91"/>
      <c r="O580" s="91"/>
      <c r="P580" s="99"/>
      <c r="Q580" s="100"/>
      <c r="R580" s="79"/>
      <c r="S580" s="79"/>
      <c r="T580" s="79"/>
      <c r="U580" s="79"/>
      <c r="V580" s="79"/>
      <c r="W580" s="99"/>
      <c r="X580" s="99"/>
      <c r="Y580" s="99"/>
      <c r="Z580" s="98"/>
      <c r="AA580" s="98"/>
      <c r="AB580" s="86"/>
      <c r="AC580" s="96"/>
      <c r="AD580" s="86"/>
      <c r="AE580" s="96"/>
      <c r="AF580" s="96"/>
      <c r="AG580" s="87"/>
      <c r="AH580" s="87"/>
      <c r="AI580" s="97"/>
      <c r="AJ580" s="45"/>
      <c r="AK580" s="45"/>
      <c r="AL580" s="45"/>
      <c r="AM580" s="45"/>
      <c r="AN580" s="45"/>
      <c r="AO580" s="79"/>
      <c r="AP580" s="156"/>
      <c r="AQ580" s="156"/>
      <c r="AR580" s="90"/>
      <c r="AS580" s="45"/>
      <c r="AT580" s="98"/>
      <c r="AU580" s="98"/>
      <c r="AV580" s="91"/>
      <c r="AW580" s="91"/>
      <c r="AX580" s="155"/>
      <c r="AY580" s="155"/>
      <c r="AZ580" s="152"/>
      <c r="BA580" s="152"/>
      <c r="BB580" s="152"/>
      <c r="BC580" s="152"/>
      <c r="BD580" s="152"/>
      <c r="BE580" s="152"/>
      <c r="BF580" s="152"/>
      <c r="BG580" s="152"/>
      <c r="BH580" s="152"/>
      <c r="BI580" s="152"/>
      <c r="BJ580" s="152"/>
      <c r="BK580" s="152"/>
      <c r="BL580" s="152"/>
      <c r="BM580" s="152"/>
      <c r="BN580" s="152"/>
      <c r="BO580" s="152"/>
      <c r="BP580" s="152"/>
      <c r="BQ580" s="152"/>
      <c r="BR580" s="152"/>
      <c r="BS580" s="152"/>
      <c r="BT580" s="152"/>
      <c r="BU580" s="152"/>
      <c r="BV580" s="152"/>
      <c r="BW580" s="152"/>
      <c r="BX580" s="152"/>
      <c r="BY580" s="152"/>
      <c r="BZ580" s="152"/>
      <c r="CA580" s="152"/>
      <c r="CB580" s="152"/>
      <c r="CC580" s="152"/>
      <c r="CD580" s="152"/>
      <c r="CE580" s="152"/>
      <c r="CF580" s="152"/>
    </row>
    <row r="581" spans="1:84" ht="25.5" customHeight="1" x14ac:dyDescent="0.25">
      <c r="A581" s="45"/>
      <c r="B581" s="45"/>
      <c r="C581" s="45"/>
      <c r="D581" s="45"/>
      <c r="E581" s="47"/>
      <c r="F581" s="154"/>
      <c r="G581" s="45"/>
      <c r="H581" s="126"/>
      <c r="I581" s="126"/>
      <c r="J581" s="79"/>
      <c r="K581" s="45"/>
      <c r="L581" s="126"/>
      <c r="M581" s="91"/>
      <c r="N581" s="91"/>
      <c r="O581" s="91"/>
      <c r="P581" s="99"/>
      <c r="Q581" s="100"/>
      <c r="R581" s="79"/>
      <c r="S581" s="79"/>
      <c r="T581" s="79"/>
      <c r="U581" s="79"/>
      <c r="V581" s="79"/>
      <c r="W581" s="99"/>
      <c r="X581" s="99"/>
      <c r="Y581" s="99"/>
      <c r="Z581" s="98"/>
      <c r="AA581" s="98"/>
      <c r="AB581" s="86"/>
      <c r="AC581" s="96"/>
      <c r="AD581" s="86"/>
      <c r="AE581" s="96"/>
      <c r="AF581" s="96"/>
      <c r="AG581" s="87"/>
      <c r="AH581" s="87"/>
      <c r="AI581" s="97"/>
      <c r="AJ581" s="45"/>
      <c r="AK581" s="45"/>
      <c r="AL581" s="45"/>
      <c r="AM581" s="45"/>
      <c r="AN581" s="45"/>
      <c r="AO581" s="79"/>
      <c r="AP581" s="156"/>
      <c r="AQ581" s="156"/>
      <c r="AR581" s="90"/>
      <c r="AS581" s="45"/>
      <c r="AT581" s="98"/>
      <c r="AU581" s="98"/>
      <c r="AV581" s="91"/>
      <c r="AW581" s="91"/>
      <c r="AX581" s="155"/>
      <c r="AY581" s="155"/>
      <c r="AZ581" s="152"/>
      <c r="BA581" s="152"/>
      <c r="BB581" s="152"/>
      <c r="BC581" s="152"/>
      <c r="BD581" s="152"/>
      <c r="BE581" s="152"/>
      <c r="BF581" s="152"/>
      <c r="BG581" s="152"/>
      <c r="BH581" s="152"/>
      <c r="BI581" s="152"/>
      <c r="BJ581" s="152"/>
      <c r="BK581" s="152"/>
      <c r="BL581" s="152"/>
      <c r="BM581" s="152"/>
      <c r="BN581" s="152"/>
      <c r="BO581" s="152"/>
      <c r="BP581" s="152"/>
      <c r="BQ581" s="152"/>
      <c r="BR581" s="152"/>
      <c r="BS581" s="152"/>
      <c r="BT581" s="152"/>
      <c r="BU581" s="152"/>
      <c r="BV581" s="152"/>
      <c r="BW581" s="152"/>
      <c r="BX581" s="152"/>
      <c r="BY581" s="152"/>
      <c r="BZ581" s="152"/>
      <c r="CA581" s="152"/>
      <c r="CB581" s="152"/>
      <c r="CC581" s="152"/>
      <c r="CD581" s="152"/>
      <c r="CE581" s="152"/>
      <c r="CF581" s="152"/>
    </row>
    <row r="582" spans="1:84" ht="25.5" customHeight="1" x14ac:dyDescent="0.25">
      <c r="A582" s="45"/>
      <c r="B582" s="45"/>
      <c r="C582" s="45"/>
      <c r="D582" s="45"/>
      <c r="E582" s="47"/>
      <c r="F582" s="154"/>
      <c r="G582" s="45"/>
      <c r="H582" s="126"/>
      <c r="I582" s="126"/>
      <c r="J582" s="79"/>
      <c r="K582" s="45"/>
      <c r="L582" s="126"/>
      <c r="M582" s="91"/>
      <c r="N582" s="91"/>
      <c r="O582" s="91"/>
      <c r="P582" s="99"/>
      <c r="Q582" s="100"/>
      <c r="R582" s="79"/>
      <c r="S582" s="79"/>
      <c r="T582" s="79"/>
      <c r="U582" s="79"/>
      <c r="V582" s="79"/>
      <c r="W582" s="99"/>
      <c r="X582" s="99"/>
      <c r="Y582" s="99"/>
      <c r="Z582" s="98"/>
      <c r="AA582" s="98"/>
      <c r="AB582" s="86"/>
      <c r="AC582" s="96"/>
      <c r="AD582" s="86"/>
      <c r="AE582" s="96"/>
      <c r="AF582" s="96"/>
      <c r="AG582" s="87"/>
      <c r="AH582" s="87"/>
      <c r="AI582" s="97"/>
      <c r="AJ582" s="45"/>
      <c r="AK582" s="45"/>
      <c r="AL582" s="45"/>
      <c r="AM582" s="45"/>
      <c r="AN582" s="45"/>
      <c r="AO582" s="79"/>
      <c r="AP582" s="156"/>
      <c r="AQ582" s="156"/>
      <c r="AR582" s="90"/>
      <c r="AS582" s="45"/>
      <c r="AT582" s="98"/>
      <c r="AU582" s="98"/>
      <c r="AV582" s="91"/>
      <c r="AW582" s="91"/>
      <c r="AX582" s="155"/>
      <c r="AY582" s="155"/>
      <c r="AZ582" s="152"/>
      <c r="BA582" s="152"/>
      <c r="BB582" s="152"/>
      <c r="BC582" s="152"/>
      <c r="BD582" s="152"/>
      <c r="BE582" s="152"/>
      <c r="BF582" s="152"/>
      <c r="BG582" s="152"/>
      <c r="BH582" s="152"/>
      <c r="BI582" s="152"/>
      <c r="BJ582" s="152"/>
      <c r="BK582" s="152"/>
      <c r="BL582" s="152"/>
      <c r="BM582" s="152"/>
      <c r="BN582" s="152"/>
      <c r="BO582" s="152"/>
      <c r="BP582" s="152"/>
      <c r="BQ582" s="152"/>
      <c r="BR582" s="152"/>
      <c r="BS582" s="152"/>
      <c r="BT582" s="152"/>
      <c r="BU582" s="152"/>
      <c r="BV582" s="152"/>
      <c r="BW582" s="152"/>
      <c r="BX582" s="152"/>
      <c r="BY582" s="152"/>
      <c r="BZ582" s="152"/>
      <c r="CA582" s="152"/>
      <c r="CB582" s="152"/>
      <c r="CC582" s="152"/>
      <c r="CD582" s="152"/>
      <c r="CE582" s="152"/>
      <c r="CF582" s="152"/>
    </row>
    <row r="583" spans="1:84" ht="25.5" customHeight="1" x14ac:dyDescent="0.25">
      <c r="A583" s="45"/>
      <c r="B583" s="45"/>
      <c r="C583" s="45"/>
      <c r="D583" s="45"/>
      <c r="E583" s="47"/>
      <c r="F583" s="154"/>
      <c r="G583" s="45"/>
      <c r="H583" s="126"/>
      <c r="I583" s="126"/>
      <c r="J583" s="79"/>
      <c r="K583" s="45"/>
      <c r="L583" s="126"/>
      <c r="M583" s="91"/>
      <c r="N583" s="91"/>
      <c r="O583" s="91"/>
      <c r="P583" s="99"/>
      <c r="Q583" s="100"/>
      <c r="R583" s="79"/>
      <c r="S583" s="79"/>
      <c r="T583" s="79"/>
      <c r="U583" s="79"/>
      <c r="V583" s="79"/>
      <c r="W583" s="99"/>
      <c r="X583" s="99"/>
      <c r="Y583" s="99"/>
      <c r="Z583" s="98"/>
      <c r="AA583" s="98"/>
      <c r="AB583" s="86"/>
      <c r="AC583" s="96"/>
      <c r="AD583" s="86"/>
      <c r="AE583" s="96"/>
      <c r="AF583" s="96"/>
      <c r="AG583" s="87"/>
      <c r="AH583" s="87"/>
      <c r="AI583" s="97"/>
      <c r="AJ583" s="45"/>
      <c r="AK583" s="45"/>
      <c r="AL583" s="45"/>
      <c r="AM583" s="45"/>
      <c r="AN583" s="45"/>
      <c r="AO583" s="79"/>
      <c r="AP583" s="156"/>
      <c r="AQ583" s="156"/>
      <c r="AR583" s="90"/>
      <c r="AS583" s="45"/>
      <c r="AT583" s="98"/>
      <c r="AU583" s="98"/>
      <c r="AV583" s="91"/>
      <c r="AW583" s="91"/>
      <c r="AX583" s="155"/>
      <c r="AY583" s="155"/>
      <c r="AZ583" s="152"/>
      <c r="BA583" s="152"/>
      <c r="BB583" s="152"/>
      <c r="BC583" s="152"/>
      <c r="BD583" s="152"/>
      <c r="BE583" s="152"/>
      <c r="BF583" s="152"/>
      <c r="BG583" s="152"/>
      <c r="BH583" s="152"/>
      <c r="BI583" s="152"/>
      <c r="BJ583" s="152"/>
      <c r="BK583" s="152"/>
      <c r="BL583" s="152"/>
      <c r="BM583" s="152"/>
      <c r="BN583" s="152"/>
      <c r="BO583" s="152"/>
      <c r="BP583" s="152"/>
      <c r="BQ583" s="152"/>
      <c r="BR583" s="152"/>
      <c r="BS583" s="152"/>
      <c r="BT583" s="152"/>
      <c r="BU583" s="152"/>
      <c r="BV583" s="152"/>
      <c r="BW583" s="152"/>
      <c r="BX583" s="152"/>
      <c r="BY583" s="152"/>
      <c r="BZ583" s="152"/>
      <c r="CA583" s="152"/>
      <c r="CB583" s="152"/>
      <c r="CC583" s="152"/>
      <c r="CD583" s="152"/>
      <c r="CE583" s="152"/>
      <c r="CF583" s="152"/>
    </row>
    <row r="584" spans="1:84" ht="25.5" customHeight="1" x14ac:dyDescent="0.25">
      <c r="A584" s="45"/>
      <c r="B584" s="45"/>
      <c r="C584" s="45"/>
      <c r="D584" s="45"/>
      <c r="E584" s="47"/>
      <c r="F584" s="154"/>
      <c r="G584" s="45"/>
      <c r="H584" s="126"/>
      <c r="I584" s="126"/>
      <c r="J584" s="79"/>
      <c r="K584" s="45"/>
      <c r="L584" s="126"/>
      <c r="M584" s="91"/>
      <c r="N584" s="91"/>
      <c r="O584" s="91"/>
      <c r="P584" s="99"/>
      <c r="Q584" s="100"/>
      <c r="R584" s="79"/>
      <c r="S584" s="79"/>
      <c r="T584" s="79"/>
      <c r="U584" s="79"/>
      <c r="V584" s="79"/>
      <c r="W584" s="99"/>
      <c r="X584" s="99"/>
      <c r="Y584" s="99"/>
      <c r="Z584" s="98"/>
      <c r="AA584" s="98"/>
      <c r="AB584" s="86"/>
      <c r="AC584" s="96"/>
      <c r="AD584" s="86"/>
      <c r="AE584" s="96"/>
      <c r="AF584" s="96"/>
      <c r="AG584" s="87"/>
      <c r="AH584" s="87"/>
      <c r="AI584" s="97"/>
      <c r="AJ584" s="45"/>
      <c r="AK584" s="45"/>
      <c r="AL584" s="45"/>
      <c r="AM584" s="45"/>
      <c r="AN584" s="45"/>
      <c r="AO584" s="79"/>
      <c r="AP584" s="156"/>
      <c r="AQ584" s="156"/>
      <c r="AR584" s="90"/>
      <c r="AS584" s="45"/>
      <c r="AT584" s="98"/>
      <c r="AU584" s="98"/>
      <c r="AV584" s="91"/>
      <c r="AW584" s="91"/>
      <c r="AX584" s="155"/>
      <c r="AY584" s="155"/>
      <c r="AZ584" s="152"/>
      <c r="BA584" s="152"/>
      <c r="BB584" s="152"/>
      <c r="BC584" s="152"/>
      <c r="BD584" s="152"/>
      <c r="BE584" s="152"/>
      <c r="BF584" s="152"/>
      <c r="BG584" s="152"/>
      <c r="BH584" s="152"/>
      <c r="BI584" s="152"/>
      <c r="BJ584" s="152"/>
      <c r="BK584" s="152"/>
      <c r="BL584" s="152"/>
      <c r="BM584" s="152"/>
      <c r="BN584" s="152"/>
      <c r="BO584" s="152"/>
      <c r="BP584" s="152"/>
      <c r="BQ584" s="152"/>
      <c r="BR584" s="152"/>
      <c r="BS584" s="152"/>
      <c r="BT584" s="152"/>
      <c r="BU584" s="152"/>
      <c r="BV584" s="152"/>
      <c r="BW584" s="152"/>
      <c r="BX584" s="152"/>
      <c r="BY584" s="152"/>
      <c r="BZ584" s="152"/>
      <c r="CA584" s="152"/>
      <c r="CB584" s="152"/>
      <c r="CC584" s="152"/>
      <c r="CD584" s="152"/>
      <c r="CE584" s="152"/>
      <c r="CF584" s="152"/>
    </row>
    <row r="585" spans="1:84" ht="25.5" customHeight="1" x14ac:dyDescent="0.25">
      <c r="A585" s="45"/>
      <c r="B585" s="45"/>
      <c r="C585" s="45"/>
      <c r="D585" s="45"/>
      <c r="E585" s="47"/>
      <c r="F585" s="154"/>
      <c r="G585" s="45"/>
      <c r="H585" s="126"/>
      <c r="I585" s="126"/>
      <c r="J585" s="79"/>
      <c r="K585" s="45"/>
      <c r="L585" s="126"/>
      <c r="M585" s="91"/>
      <c r="N585" s="91"/>
      <c r="O585" s="91"/>
      <c r="P585" s="99"/>
      <c r="Q585" s="100"/>
      <c r="R585" s="79"/>
      <c r="S585" s="79"/>
      <c r="T585" s="79"/>
      <c r="U585" s="79"/>
      <c r="V585" s="79"/>
      <c r="W585" s="99"/>
      <c r="X585" s="99"/>
      <c r="Y585" s="99"/>
      <c r="Z585" s="98"/>
      <c r="AA585" s="98"/>
      <c r="AB585" s="86"/>
      <c r="AC585" s="96"/>
      <c r="AD585" s="86"/>
      <c r="AE585" s="96"/>
      <c r="AF585" s="96"/>
      <c r="AG585" s="87"/>
      <c r="AH585" s="87"/>
      <c r="AI585" s="97"/>
      <c r="AJ585" s="45"/>
      <c r="AK585" s="45"/>
      <c r="AL585" s="45"/>
      <c r="AM585" s="45"/>
      <c r="AN585" s="45"/>
      <c r="AO585" s="79"/>
      <c r="AP585" s="156"/>
      <c r="AQ585" s="156"/>
      <c r="AR585" s="90"/>
      <c r="AS585" s="45"/>
      <c r="AT585" s="98"/>
      <c r="AU585" s="98"/>
      <c r="AV585" s="91"/>
      <c r="AW585" s="91"/>
      <c r="AX585" s="155"/>
      <c r="AY585" s="155"/>
      <c r="AZ585" s="152"/>
      <c r="BA585" s="152"/>
      <c r="BB585" s="152"/>
      <c r="BC585" s="152"/>
      <c r="BD585" s="152"/>
      <c r="BE585" s="152"/>
      <c r="BF585" s="152"/>
      <c r="BG585" s="152"/>
      <c r="BH585" s="152"/>
      <c r="BI585" s="152"/>
      <c r="BJ585" s="152"/>
      <c r="BK585" s="152"/>
      <c r="BL585" s="152"/>
      <c r="BM585" s="152"/>
      <c r="BN585" s="152"/>
      <c r="BO585" s="152"/>
      <c r="BP585" s="152"/>
      <c r="BQ585" s="152"/>
      <c r="BR585" s="152"/>
      <c r="BS585" s="152"/>
      <c r="BT585" s="152"/>
      <c r="BU585" s="152"/>
      <c r="BV585" s="152"/>
      <c r="BW585" s="152"/>
      <c r="BX585" s="152"/>
      <c r="BY585" s="152"/>
      <c r="BZ585" s="152"/>
      <c r="CA585" s="152"/>
      <c r="CB585" s="152"/>
      <c r="CC585" s="152"/>
      <c r="CD585" s="152"/>
      <c r="CE585" s="152"/>
      <c r="CF585" s="152"/>
    </row>
    <row r="586" spans="1:84" ht="25.5" customHeight="1" x14ac:dyDescent="0.25">
      <c r="A586" s="45"/>
      <c r="B586" s="45"/>
      <c r="C586" s="45"/>
      <c r="D586" s="45"/>
      <c r="E586" s="47"/>
      <c r="F586" s="154"/>
      <c r="G586" s="45"/>
      <c r="H586" s="126"/>
      <c r="I586" s="126"/>
      <c r="J586" s="79"/>
      <c r="K586" s="45"/>
      <c r="L586" s="126"/>
      <c r="M586" s="91"/>
      <c r="N586" s="91"/>
      <c r="O586" s="91"/>
      <c r="P586" s="99"/>
      <c r="Q586" s="100"/>
      <c r="R586" s="79"/>
      <c r="S586" s="79"/>
      <c r="T586" s="79"/>
      <c r="U586" s="79"/>
      <c r="V586" s="79"/>
      <c r="W586" s="99"/>
      <c r="X586" s="99"/>
      <c r="Y586" s="99"/>
      <c r="Z586" s="98"/>
      <c r="AA586" s="98"/>
      <c r="AB586" s="86"/>
      <c r="AC586" s="96"/>
      <c r="AD586" s="86"/>
      <c r="AE586" s="96"/>
      <c r="AF586" s="96"/>
      <c r="AG586" s="87"/>
      <c r="AH586" s="87"/>
      <c r="AI586" s="97"/>
      <c r="AJ586" s="45"/>
      <c r="AK586" s="45"/>
      <c r="AL586" s="45"/>
      <c r="AM586" s="45"/>
      <c r="AN586" s="45"/>
      <c r="AO586" s="79"/>
      <c r="AP586" s="156"/>
      <c r="AQ586" s="156"/>
      <c r="AR586" s="90"/>
      <c r="AS586" s="45"/>
      <c r="AT586" s="98"/>
      <c r="AU586" s="98"/>
      <c r="AV586" s="91"/>
      <c r="AW586" s="91"/>
      <c r="AX586" s="155"/>
      <c r="AY586" s="155"/>
      <c r="AZ586" s="152"/>
      <c r="BA586" s="152"/>
      <c r="BB586" s="152"/>
      <c r="BC586" s="152"/>
      <c r="BD586" s="152"/>
      <c r="BE586" s="152"/>
      <c r="BF586" s="152"/>
      <c r="BG586" s="152"/>
      <c r="BH586" s="152"/>
      <c r="BI586" s="152"/>
      <c r="BJ586" s="152"/>
      <c r="BK586" s="152"/>
      <c r="BL586" s="152"/>
      <c r="BM586" s="152"/>
      <c r="BN586" s="152"/>
      <c r="BO586" s="152"/>
      <c r="BP586" s="152"/>
      <c r="BQ586" s="152"/>
      <c r="BR586" s="152"/>
      <c r="BS586" s="152"/>
      <c r="BT586" s="152"/>
      <c r="BU586" s="152"/>
      <c r="BV586" s="152"/>
      <c r="BW586" s="152"/>
      <c r="BX586" s="152"/>
      <c r="BY586" s="152"/>
      <c r="BZ586" s="152"/>
      <c r="CA586" s="152"/>
      <c r="CB586" s="152"/>
      <c r="CC586" s="152"/>
      <c r="CD586" s="152"/>
      <c r="CE586" s="152"/>
      <c r="CF586" s="152"/>
    </row>
    <row r="587" spans="1:84" ht="25.5" customHeight="1" x14ac:dyDescent="0.25">
      <c r="A587" s="45"/>
      <c r="B587" s="45"/>
      <c r="C587" s="45"/>
      <c r="D587" s="45"/>
      <c r="E587" s="47"/>
      <c r="F587" s="154"/>
      <c r="G587" s="45"/>
      <c r="H587" s="126"/>
      <c r="I587" s="126"/>
      <c r="J587" s="79"/>
      <c r="K587" s="45"/>
      <c r="L587" s="126"/>
      <c r="M587" s="91"/>
      <c r="N587" s="91"/>
      <c r="O587" s="91"/>
      <c r="P587" s="99"/>
      <c r="Q587" s="100"/>
      <c r="R587" s="79"/>
      <c r="S587" s="79"/>
      <c r="T587" s="79"/>
      <c r="U587" s="79"/>
      <c r="V587" s="79"/>
      <c r="W587" s="99"/>
      <c r="X587" s="99"/>
      <c r="Y587" s="99"/>
      <c r="Z587" s="98"/>
      <c r="AA587" s="98"/>
      <c r="AB587" s="86"/>
      <c r="AC587" s="96"/>
      <c r="AD587" s="86"/>
      <c r="AE587" s="96"/>
      <c r="AF587" s="96"/>
      <c r="AG587" s="87"/>
      <c r="AH587" s="87"/>
      <c r="AI587" s="97"/>
      <c r="AJ587" s="45"/>
      <c r="AK587" s="45"/>
      <c r="AL587" s="45"/>
      <c r="AM587" s="45"/>
      <c r="AN587" s="45"/>
      <c r="AO587" s="79"/>
      <c r="AP587" s="156"/>
      <c r="AQ587" s="156"/>
      <c r="AR587" s="90"/>
      <c r="AS587" s="45"/>
      <c r="AT587" s="98"/>
      <c r="AU587" s="98"/>
      <c r="AV587" s="91"/>
      <c r="AW587" s="91"/>
      <c r="AX587" s="155"/>
      <c r="AY587" s="155"/>
      <c r="AZ587" s="152"/>
      <c r="BA587" s="152"/>
      <c r="BB587" s="152"/>
      <c r="BC587" s="152"/>
      <c r="BD587" s="152"/>
      <c r="BE587" s="152"/>
      <c r="BF587" s="152"/>
      <c r="BG587" s="152"/>
      <c r="BH587" s="152"/>
      <c r="BI587" s="152"/>
      <c r="BJ587" s="152"/>
      <c r="BK587" s="152"/>
      <c r="BL587" s="152"/>
      <c r="BM587" s="152"/>
      <c r="BN587" s="152"/>
      <c r="BO587" s="152"/>
      <c r="BP587" s="152"/>
      <c r="BQ587" s="152"/>
      <c r="BR587" s="152"/>
      <c r="BS587" s="152"/>
      <c r="BT587" s="152"/>
      <c r="BU587" s="152"/>
      <c r="BV587" s="152"/>
      <c r="BW587" s="152"/>
      <c r="BX587" s="152"/>
      <c r="BY587" s="152"/>
      <c r="BZ587" s="152"/>
      <c r="CA587" s="152"/>
      <c r="CB587" s="152"/>
      <c r="CC587" s="152"/>
      <c r="CD587" s="152"/>
      <c r="CE587" s="152"/>
      <c r="CF587" s="152"/>
    </row>
    <row r="588" spans="1:84" ht="25.5" customHeight="1" x14ac:dyDescent="0.25">
      <c r="A588" s="45"/>
      <c r="B588" s="45"/>
      <c r="C588" s="45"/>
      <c r="D588" s="45"/>
      <c r="E588" s="47"/>
      <c r="F588" s="154"/>
      <c r="G588" s="45"/>
      <c r="H588" s="126"/>
      <c r="I588" s="126"/>
      <c r="J588" s="79"/>
      <c r="K588" s="45"/>
      <c r="L588" s="126"/>
      <c r="M588" s="91"/>
      <c r="N588" s="91"/>
      <c r="O588" s="91"/>
      <c r="P588" s="99"/>
      <c r="Q588" s="100"/>
      <c r="R588" s="79"/>
      <c r="S588" s="79"/>
      <c r="T588" s="79"/>
      <c r="U588" s="79"/>
      <c r="V588" s="79"/>
      <c r="W588" s="99"/>
      <c r="X588" s="99"/>
      <c r="Y588" s="99"/>
      <c r="Z588" s="98"/>
      <c r="AA588" s="98"/>
      <c r="AB588" s="86"/>
      <c r="AC588" s="96"/>
      <c r="AD588" s="86"/>
      <c r="AE588" s="96"/>
      <c r="AF588" s="96"/>
      <c r="AG588" s="87"/>
      <c r="AH588" s="87"/>
      <c r="AI588" s="97"/>
      <c r="AJ588" s="45"/>
      <c r="AK588" s="45"/>
      <c r="AL588" s="45"/>
      <c r="AM588" s="45"/>
      <c r="AN588" s="45"/>
      <c r="AO588" s="79"/>
      <c r="AP588" s="156"/>
      <c r="AQ588" s="156"/>
      <c r="AR588" s="90"/>
      <c r="AS588" s="45"/>
      <c r="AT588" s="98"/>
      <c r="AU588" s="98"/>
      <c r="AV588" s="91"/>
      <c r="AW588" s="91"/>
      <c r="AX588" s="155"/>
      <c r="AY588" s="155"/>
      <c r="AZ588" s="152"/>
      <c r="BA588" s="152"/>
      <c r="BB588" s="152"/>
      <c r="BC588" s="152"/>
      <c r="BD588" s="152"/>
      <c r="BE588" s="152"/>
      <c r="BF588" s="152"/>
      <c r="BG588" s="152"/>
      <c r="BH588" s="152"/>
      <c r="BI588" s="152"/>
      <c r="BJ588" s="152"/>
      <c r="BK588" s="152"/>
      <c r="BL588" s="152"/>
      <c r="BM588" s="152"/>
      <c r="BN588" s="152"/>
      <c r="BO588" s="152"/>
      <c r="BP588" s="152"/>
      <c r="BQ588" s="152"/>
      <c r="BR588" s="152"/>
      <c r="BS588" s="152"/>
      <c r="BT588" s="152"/>
      <c r="BU588" s="152"/>
      <c r="BV588" s="152"/>
      <c r="BW588" s="152"/>
      <c r="BX588" s="152"/>
      <c r="BY588" s="152"/>
      <c r="BZ588" s="152"/>
      <c r="CA588" s="152"/>
      <c r="CB588" s="152"/>
      <c r="CC588" s="152"/>
      <c r="CD588" s="152"/>
      <c r="CE588" s="152"/>
      <c r="CF588" s="152"/>
    </row>
    <row r="589" spans="1:84" ht="25.5" customHeight="1" x14ac:dyDescent="0.25">
      <c r="A589" s="45"/>
      <c r="B589" s="45"/>
      <c r="C589" s="45"/>
      <c r="D589" s="45"/>
      <c r="E589" s="47"/>
      <c r="F589" s="154"/>
      <c r="G589" s="45"/>
      <c r="H589" s="126"/>
      <c r="I589" s="126"/>
      <c r="J589" s="79"/>
      <c r="K589" s="45"/>
      <c r="L589" s="126"/>
      <c r="M589" s="91"/>
      <c r="N589" s="91"/>
      <c r="O589" s="91"/>
      <c r="P589" s="99"/>
      <c r="Q589" s="100"/>
      <c r="R589" s="79"/>
      <c r="S589" s="79"/>
      <c r="T589" s="79"/>
      <c r="U589" s="79"/>
      <c r="V589" s="79"/>
      <c r="W589" s="99"/>
      <c r="X589" s="99"/>
      <c r="Y589" s="99"/>
      <c r="Z589" s="98"/>
      <c r="AA589" s="98"/>
      <c r="AB589" s="86"/>
      <c r="AC589" s="96"/>
      <c r="AD589" s="86"/>
      <c r="AE589" s="96"/>
      <c r="AF589" s="96"/>
      <c r="AG589" s="87"/>
      <c r="AH589" s="87"/>
      <c r="AI589" s="97"/>
      <c r="AJ589" s="45"/>
      <c r="AK589" s="45"/>
      <c r="AL589" s="45"/>
      <c r="AM589" s="45"/>
      <c r="AN589" s="45"/>
      <c r="AO589" s="79"/>
      <c r="AP589" s="156"/>
      <c r="AQ589" s="156"/>
      <c r="AR589" s="90"/>
      <c r="AS589" s="45"/>
      <c r="AT589" s="98"/>
      <c r="AU589" s="98"/>
      <c r="AV589" s="91"/>
      <c r="AW589" s="91"/>
      <c r="AX589" s="155"/>
      <c r="AY589" s="155"/>
      <c r="AZ589" s="152"/>
      <c r="BA589" s="152"/>
      <c r="BB589" s="152"/>
      <c r="BC589" s="152"/>
      <c r="BD589" s="152"/>
      <c r="BE589" s="152"/>
      <c r="BF589" s="152"/>
      <c r="BG589" s="152"/>
      <c r="BH589" s="152"/>
      <c r="BI589" s="152"/>
      <c r="BJ589" s="152"/>
      <c r="BK589" s="152"/>
      <c r="BL589" s="152"/>
      <c r="BM589" s="152"/>
      <c r="BN589" s="152"/>
      <c r="BO589" s="152"/>
      <c r="BP589" s="152"/>
      <c r="BQ589" s="152"/>
      <c r="BR589" s="152"/>
      <c r="BS589" s="152"/>
      <c r="BT589" s="152"/>
      <c r="BU589" s="152"/>
      <c r="BV589" s="152"/>
      <c r="BW589" s="152"/>
      <c r="BX589" s="152"/>
      <c r="BY589" s="152"/>
      <c r="BZ589" s="152"/>
      <c r="CA589" s="152"/>
      <c r="CB589" s="152"/>
      <c r="CC589" s="152"/>
      <c r="CD589" s="152"/>
      <c r="CE589" s="152"/>
      <c r="CF589" s="152"/>
    </row>
    <row r="590" spans="1:84" ht="25.5" customHeight="1" x14ac:dyDescent="0.25">
      <c r="A590" s="45"/>
      <c r="B590" s="45"/>
      <c r="C590" s="45"/>
      <c r="D590" s="45"/>
      <c r="E590" s="47"/>
      <c r="F590" s="154"/>
      <c r="G590" s="45"/>
      <c r="H590" s="126"/>
      <c r="I590" s="126"/>
      <c r="J590" s="79"/>
      <c r="K590" s="45"/>
      <c r="L590" s="126"/>
      <c r="M590" s="91"/>
      <c r="N590" s="91"/>
      <c r="O590" s="91"/>
      <c r="P590" s="99"/>
      <c r="Q590" s="100"/>
      <c r="R590" s="79"/>
      <c r="S590" s="79"/>
      <c r="T590" s="79"/>
      <c r="U590" s="79"/>
      <c r="V590" s="79"/>
      <c r="W590" s="99"/>
      <c r="X590" s="99"/>
      <c r="Y590" s="99"/>
      <c r="Z590" s="98"/>
      <c r="AA590" s="98"/>
      <c r="AB590" s="86"/>
      <c r="AC590" s="96"/>
      <c r="AD590" s="86"/>
      <c r="AE590" s="96"/>
      <c r="AF590" s="96"/>
      <c r="AG590" s="87"/>
      <c r="AH590" s="87"/>
      <c r="AI590" s="97"/>
      <c r="AJ590" s="45"/>
      <c r="AK590" s="45"/>
      <c r="AL590" s="45"/>
      <c r="AM590" s="45"/>
      <c r="AN590" s="45"/>
      <c r="AO590" s="79"/>
      <c r="AP590" s="156"/>
      <c r="AQ590" s="156"/>
      <c r="AR590" s="90"/>
      <c r="AS590" s="45"/>
      <c r="AT590" s="98"/>
      <c r="AU590" s="98"/>
      <c r="AV590" s="91"/>
      <c r="AW590" s="91"/>
      <c r="AX590" s="155"/>
      <c r="AY590" s="155"/>
      <c r="AZ590" s="152"/>
      <c r="BA590" s="152"/>
      <c r="BB590" s="152"/>
      <c r="BC590" s="152"/>
      <c r="BD590" s="152"/>
      <c r="BE590" s="152"/>
      <c r="BF590" s="152"/>
      <c r="BG590" s="152"/>
      <c r="BH590" s="152"/>
      <c r="BI590" s="152"/>
      <c r="BJ590" s="152"/>
      <c r="BK590" s="152"/>
      <c r="BL590" s="152"/>
      <c r="BM590" s="152"/>
      <c r="BN590" s="152"/>
      <c r="BO590" s="152"/>
      <c r="BP590" s="152"/>
      <c r="BQ590" s="152"/>
      <c r="BR590" s="152"/>
      <c r="BS590" s="152"/>
      <c r="BT590" s="152"/>
      <c r="BU590" s="152"/>
      <c r="BV590" s="152"/>
      <c r="BW590" s="152"/>
      <c r="BX590" s="152"/>
      <c r="BY590" s="152"/>
      <c r="BZ590" s="152"/>
      <c r="CA590" s="152"/>
      <c r="CB590" s="152"/>
      <c r="CC590" s="152"/>
      <c r="CD590" s="152"/>
      <c r="CE590" s="152"/>
      <c r="CF590" s="152"/>
    </row>
    <row r="591" spans="1:84" ht="25.5" customHeight="1" x14ac:dyDescent="0.25">
      <c r="A591" s="45"/>
      <c r="B591" s="45"/>
      <c r="C591" s="45"/>
      <c r="D591" s="45"/>
      <c r="E591" s="47"/>
      <c r="F591" s="154"/>
      <c r="G591" s="45"/>
      <c r="H591" s="126"/>
      <c r="I591" s="126"/>
      <c r="J591" s="79"/>
      <c r="K591" s="45"/>
      <c r="L591" s="126"/>
      <c r="M591" s="91"/>
      <c r="N591" s="91"/>
      <c r="O591" s="91"/>
      <c r="P591" s="99"/>
      <c r="Q591" s="100"/>
      <c r="R591" s="79"/>
      <c r="S591" s="79"/>
      <c r="T591" s="79"/>
      <c r="U591" s="79"/>
      <c r="V591" s="79"/>
      <c r="W591" s="99"/>
      <c r="X591" s="99"/>
      <c r="Y591" s="99"/>
      <c r="Z591" s="98"/>
      <c r="AA591" s="98"/>
      <c r="AB591" s="86"/>
      <c r="AC591" s="96"/>
      <c r="AD591" s="86"/>
      <c r="AE591" s="96"/>
      <c r="AF591" s="96"/>
      <c r="AG591" s="87"/>
      <c r="AH591" s="87"/>
      <c r="AI591" s="97"/>
      <c r="AJ591" s="45"/>
      <c r="AK591" s="45"/>
      <c r="AL591" s="45"/>
      <c r="AM591" s="45"/>
      <c r="AN591" s="45"/>
      <c r="AO591" s="79"/>
      <c r="AP591" s="156"/>
      <c r="AQ591" s="156"/>
      <c r="AR591" s="90"/>
      <c r="AS591" s="45"/>
      <c r="AT591" s="98"/>
      <c r="AU591" s="98"/>
      <c r="AV591" s="91"/>
      <c r="AW591" s="91"/>
      <c r="AX591" s="155"/>
      <c r="AY591" s="155"/>
      <c r="AZ591" s="152"/>
      <c r="BA591" s="152"/>
      <c r="BB591" s="152"/>
      <c r="BC591" s="152"/>
      <c r="BD591" s="152"/>
      <c r="BE591" s="152"/>
      <c r="BF591" s="152"/>
      <c r="BG591" s="152"/>
      <c r="BH591" s="152"/>
      <c r="BI591" s="152"/>
      <c r="BJ591" s="152"/>
      <c r="BK591" s="152"/>
      <c r="BL591" s="152"/>
      <c r="BM591" s="152"/>
      <c r="BN591" s="152"/>
      <c r="BO591" s="152"/>
      <c r="BP591" s="152"/>
      <c r="BQ591" s="152"/>
      <c r="BR591" s="152"/>
      <c r="BS591" s="152"/>
      <c r="BT591" s="152"/>
      <c r="BU591" s="152"/>
      <c r="BV591" s="152"/>
      <c r="BW591" s="152"/>
      <c r="BX591" s="152"/>
      <c r="BY591" s="152"/>
      <c r="BZ591" s="152"/>
      <c r="CA591" s="152"/>
      <c r="CB591" s="152"/>
      <c r="CC591" s="152"/>
      <c r="CD591" s="152"/>
      <c r="CE591" s="152"/>
      <c r="CF591" s="152"/>
    </row>
    <row r="592" spans="1:84" ht="25.5" customHeight="1" x14ac:dyDescent="0.25">
      <c r="A592" s="45"/>
      <c r="B592" s="45"/>
      <c r="C592" s="45"/>
      <c r="D592" s="45"/>
      <c r="E592" s="47"/>
      <c r="F592" s="154"/>
      <c r="G592" s="45"/>
      <c r="H592" s="126"/>
      <c r="I592" s="126"/>
      <c r="J592" s="79"/>
      <c r="K592" s="45"/>
      <c r="L592" s="126"/>
      <c r="M592" s="91"/>
      <c r="N592" s="91"/>
      <c r="O592" s="91"/>
      <c r="P592" s="99"/>
      <c r="Q592" s="100"/>
      <c r="R592" s="79"/>
      <c r="S592" s="79"/>
      <c r="T592" s="79"/>
      <c r="U592" s="79"/>
      <c r="V592" s="79"/>
      <c r="W592" s="99"/>
      <c r="X592" s="99"/>
      <c r="Y592" s="99"/>
      <c r="Z592" s="98"/>
      <c r="AA592" s="98"/>
      <c r="AB592" s="86"/>
      <c r="AC592" s="96"/>
      <c r="AD592" s="86"/>
      <c r="AE592" s="96"/>
      <c r="AF592" s="96"/>
      <c r="AG592" s="87"/>
      <c r="AH592" s="87"/>
      <c r="AI592" s="97"/>
      <c r="AJ592" s="45"/>
      <c r="AK592" s="45"/>
      <c r="AL592" s="45"/>
      <c r="AM592" s="45"/>
      <c r="AN592" s="45"/>
      <c r="AO592" s="79"/>
      <c r="AP592" s="156"/>
      <c r="AQ592" s="156"/>
      <c r="AR592" s="90"/>
      <c r="AS592" s="45"/>
      <c r="AT592" s="98"/>
      <c r="AU592" s="98"/>
      <c r="AV592" s="91"/>
      <c r="AW592" s="91"/>
      <c r="AX592" s="155"/>
      <c r="AY592" s="155"/>
      <c r="AZ592" s="152"/>
      <c r="BA592" s="152"/>
      <c r="BB592" s="152"/>
      <c r="BC592" s="152"/>
      <c r="BD592" s="152"/>
      <c r="BE592" s="152"/>
      <c r="BF592" s="152"/>
      <c r="BG592" s="152"/>
      <c r="BH592" s="152"/>
      <c r="BI592" s="152"/>
      <c r="BJ592" s="152"/>
      <c r="BK592" s="152"/>
      <c r="BL592" s="152"/>
      <c r="BM592" s="152"/>
      <c r="BN592" s="152"/>
      <c r="BO592" s="152"/>
      <c r="BP592" s="152"/>
      <c r="BQ592" s="152"/>
      <c r="BR592" s="152"/>
      <c r="BS592" s="152"/>
      <c r="BT592" s="152"/>
      <c r="BU592" s="152"/>
      <c r="BV592" s="152"/>
      <c r="BW592" s="152"/>
      <c r="BX592" s="152"/>
      <c r="BY592" s="152"/>
      <c r="BZ592" s="152"/>
      <c r="CA592" s="152"/>
      <c r="CB592" s="152"/>
      <c r="CC592" s="152"/>
      <c r="CD592" s="152"/>
      <c r="CE592" s="152"/>
      <c r="CF592" s="152"/>
    </row>
    <row r="593" spans="1:84" ht="25.5" customHeight="1" x14ac:dyDescent="0.25">
      <c r="A593" s="45"/>
      <c r="B593" s="45"/>
      <c r="C593" s="45"/>
      <c r="D593" s="45"/>
      <c r="E593" s="47"/>
      <c r="F593" s="154"/>
      <c r="G593" s="45"/>
      <c r="H593" s="126"/>
      <c r="I593" s="126"/>
      <c r="J593" s="79"/>
      <c r="K593" s="45"/>
      <c r="L593" s="126"/>
      <c r="M593" s="91"/>
      <c r="N593" s="91"/>
      <c r="O593" s="91"/>
      <c r="P593" s="99"/>
      <c r="Q593" s="100"/>
      <c r="R593" s="79"/>
      <c r="S593" s="79"/>
      <c r="T593" s="79"/>
      <c r="U593" s="79"/>
      <c r="V593" s="79"/>
      <c r="W593" s="99"/>
      <c r="X593" s="99"/>
      <c r="Y593" s="99"/>
      <c r="Z593" s="98"/>
      <c r="AA593" s="98"/>
      <c r="AB593" s="86"/>
      <c r="AC593" s="96"/>
      <c r="AD593" s="86"/>
      <c r="AE593" s="96"/>
      <c r="AF593" s="96"/>
      <c r="AG593" s="87"/>
      <c r="AH593" s="87"/>
      <c r="AI593" s="97"/>
      <c r="AJ593" s="45"/>
      <c r="AK593" s="45"/>
      <c r="AL593" s="45"/>
      <c r="AM593" s="45"/>
      <c r="AN593" s="45"/>
      <c r="AO593" s="79"/>
      <c r="AP593" s="156"/>
      <c r="AQ593" s="156"/>
      <c r="AR593" s="90"/>
      <c r="AS593" s="45"/>
      <c r="AT593" s="98"/>
      <c r="AU593" s="98"/>
      <c r="AV593" s="91"/>
      <c r="AW593" s="91"/>
      <c r="AX593" s="155"/>
      <c r="AY593" s="155"/>
      <c r="AZ593" s="152"/>
      <c r="BA593" s="152"/>
      <c r="BB593" s="152"/>
      <c r="BC593" s="152"/>
      <c r="BD593" s="152"/>
      <c r="BE593" s="152"/>
      <c r="BF593" s="152"/>
      <c r="BG593" s="152"/>
      <c r="BH593" s="152"/>
      <c r="BI593" s="152"/>
      <c r="BJ593" s="152"/>
      <c r="BK593" s="152"/>
      <c r="BL593" s="152"/>
      <c r="BM593" s="152"/>
      <c r="BN593" s="152"/>
      <c r="BO593" s="152"/>
      <c r="BP593" s="152"/>
      <c r="BQ593" s="152"/>
      <c r="BR593" s="152"/>
      <c r="BS593" s="152"/>
      <c r="BT593" s="152"/>
      <c r="BU593" s="152"/>
      <c r="BV593" s="152"/>
      <c r="BW593" s="152"/>
      <c r="BX593" s="152"/>
      <c r="BY593" s="152"/>
      <c r="BZ593" s="152"/>
      <c r="CA593" s="152"/>
      <c r="CB593" s="152"/>
      <c r="CC593" s="152"/>
      <c r="CD593" s="152"/>
      <c r="CE593" s="152"/>
      <c r="CF593" s="152"/>
    </row>
    <row r="594" spans="1:84" ht="25.5" customHeight="1" x14ac:dyDescent="0.25">
      <c r="A594" s="45"/>
      <c r="B594" s="45"/>
      <c r="C594" s="45"/>
      <c r="D594" s="45"/>
      <c r="E594" s="47"/>
      <c r="F594" s="154"/>
      <c r="G594" s="45"/>
      <c r="H594" s="126"/>
      <c r="I594" s="126"/>
      <c r="J594" s="79"/>
      <c r="K594" s="45"/>
      <c r="L594" s="126"/>
      <c r="M594" s="91"/>
      <c r="N594" s="91"/>
      <c r="O594" s="91"/>
      <c r="P594" s="99"/>
      <c r="Q594" s="100"/>
      <c r="R594" s="79"/>
      <c r="S594" s="79"/>
      <c r="T594" s="79"/>
      <c r="U594" s="79"/>
      <c r="V594" s="79"/>
      <c r="W594" s="99"/>
      <c r="X594" s="99"/>
      <c r="Y594" s="99"/>
      <c r="Z594" s="98"/>
      <c r="AA594" s="98"/>
      <c r="AB594" s="86"/>
      <c r="AC594" s="96"/>
      <c r="AD594" s="86"/>
      <c r="AE594" s="96"/>
      <c r="AF594" s="96"/>
      <c r="AG594" s="87"/>
      <c r="AH594" s="87"/>
      <c r="AI594" s="97"/>
      <c r="AJ594" s="45"/>
      <c r="AK594" s="45"/>
      <c r="AL594" s="45"/>
      <c r="AM594" s="45"/>
      <c r="AN594" s="45"/>
      <c r="AO594" s="79"/>
      <c r="AP594" s="156"/>
      <c r="AQ594" s="156"/>
      <c r="AR594" s="90"/>
      <c r="AS594" s="45"/>
      <c r="AT594" s="98"/>
      <c r="AU594" s="98"/>
      <c r="AV594" s="91"/>
      <c r="AW594" s="91"/>
      <c r="AX594" s="155"/>
      <c r="AY594" s="155"/>
      <c r="AZ594" s="152"/>
      <c r="BA594" s="152"/>
      <c r="BB594" s="152"/>
      <c r="BC594" s="152"/>
      <c r="BD594" s="152"/>
      <c r="BE594" s="152"/>
      <c r="BF594" s="152"/>
      <c r="BG594" s="152"/>
      <c r="BH594" s="152"/>
      <c r="BI594" s="152"/>
      <c r="BJ594" s="152"/>
      <c r="BK594" s="152"/>
      <c r="BL594" s="152"/>
      <c r="BM594" s="152"/>
      <c r="BN594" s="152"/>
      <c r="BO594" s="152"/>
      <c r="BP594" s="152"/>
      <c r="BQ594" s="152"/>
      <c r="BR594" s="152"/>
      <c r="BS594" s="152"/>
      <c r="BT594" s="152"/>
      <c r="BU594" s="152"/>
      <c r="BV594" s="152"/>
      <c r="BW594" s="152"/>
      <c r="BX594" s="152"/>
      <c r="BY594" s="152"/>
      <c r="BZ594" s="152"/>
      <c r="CA594" s="152"/>
      <c r="CB594" s="152"/>
      <c r="CC594" s="152"/>
      <c r="CD594" s="152"/>
      <c r="CE594" s="152"/>
      <c r="CF594" s="152"/>
    </row>
    <row r="595" spans="1:84" ht="25.5" customHeight="1" x14ac:dyDescent="0.25">
      <c r="A595" s="45"/>
      <c r="B595" s="45"/>
      <c r="C595" s="45"/>
      <c r="D595" s="45"/>
      <c r="E595" s="47"/>
      <c r="F595" s="154"/>
      <c r="G595" s="45"/>
      <c r="H595" s="126"/>
      <c r="I595" s="126"/>
      <c r="J595" s="79"/>
      <c r="K595" s="45"/>
      <c r="L595" s="126"/>
      <c r="M595" s="91"/>
      <c r="N595" s="91"/>
      <c r="O595" s="91"/>
      <c r="P595" s="99"/>
      <c r="Q595" s="100"/>
      <c r="R595" s="79"/>
      <c r="S595" s="79"/>
      <c r="T595" s="79"/>
      <c r="U595" s="79"/>
      <c r="V595" s="79"/>
      <c r="W595" s="99"/>
      <c r="X595" s="99"/>
      <c r="Y595" s="99"/>
      <c r="Z595" s="98"/>
      <c r="AA595" s="98"/>
      <c r="AB595" s="86"/>
      <c r="AC595" s="96"/>
      <c r="AD595" s="86"/>
      <c r="AE595" s="96"/>
      <c r="AF595" s="96"/>
      <c r="AG595" s="87"/>
      <c r="AH595" s="87"/>
      <c r="AI595" s="97"/>
      <c r="AJ595" s="45"/>
      <c r="AK595" s="45"/>
      <c r="AL595" s="45"/>
      <c r="AM595" s="45"/>
      <c r="AN595" s="45"/>
      <c r="AO595" s="79"/>
      <c r="AP595" s="156"/>
      <c r="AQ595" s="156"/>
      <c r="AR595" s="90"/>
      <c r="AS595" s="45"/>
      <c r="AT595" s="98"/>
      <c r="AU595" s="98"/>
      <c r="AV595" s="91"/>
      <c r="AW595" s="91"/>
      <c r="AX595" s="155"/>
      <c r="AY595" s="155"/>
      <c r="AZ595" s="152"/>
      <c r="BA595" s="152"/>
      <c r="BB595" s="152"/>
      <c r="BC595" s="152"/>
      <c r="BD595" s="152"/>
      <c r="BE595" s="152"/>
      <c r="BF595" s="152"/>
      <c r="BG595" s="152"/>
      <c r="BH595" s="152"/>
      <c r="BI595" s="152"/>
      <c r="BJ595" s="152"/>
      <c r="BK595" s="152"/>
      <c r="BL595" s="152"/>
      <c r="BM595" s="152"/>
      <c r="BN595" s="152"/>
      <c r="BO595" s="152"/>
      <c r="BP595" s="152"/>
      <c r="BQ595" s="152"/>
      <c r="BR595" s="152"/>
      <c r="BS595" s="152"/>
      <c r="BT595" s="152"/>
      <c r="BU595" s="152"/>
      <c r="BV595" s="152"/>
      <c r="BW595" s="152"/>
      <c r="BX595" s="152"/>
      <c r="BY595" s="152"/>
      <c r="BZ595" s="152"/>
      <c r="CA595" s="152"/>
      <c r="CB595" s="152"/>
      <c r="CC595" s="152"/>
      <c r="CD595" s="152"/>
      <c r="CE595" s="152"/>
      <c r="CF595" s="152"/>
    </row>
    <row r="596" spans="1:84" ht="25.5" customHeight="1" x14ac:dyDescent="0.25">
      <c r="A596" s="45"/>
      <c r="B596" s="45"/>
      <c r="C596" s="45"/>
      <c r="D596" s="45"/>
      <c r="E596" s="47"/>
      <c r="F596" s="154"/>
      <c r="G596" s="45"/>
      <c r="H596" s="126"/>
      <c r="I596" s="126"/>
      <c r="J596" s="79"/>
      <c r="K596" s="45"/>
      <c r="L596" s="126"/>
      <c r="M596" s="91"/>
      <c r="N596" s="91"/>
      <c r="O596" s="91"/>
      <c r="P596" s="99"/>
      <c r="Q596" s="100"/>
      <c r="R596" s="79"/>
      <c r="S596" s="79"/>
      <c r="T596" s="79"/>
      <c r="U596" s="79"/>
      <c r="V596" s="79"/>
      <c r="W596" s="99"/>
      <c r="X596" s="99"/>
      <c r="Y596" s="99"/>
      <c r="Z596" s="98"/>
      <c r="AA596" s="98"/>
      <c r="AB596" s="86"/>
      <c r="AC596" s="96"/>
      <c r="AD596" s="86"/>
      <c r="AE596" s="96"/>
      <c r="AF596" s="96"/>
      <c r="AG596" s="87"/>
      <c r="AH596" s="87"/>
      <c r="AI596" s="97"/>
      <c r="AJ596" s="45"/>
      <c r="AK596" s="45"/>
      <c r="AL596" s="45"/>
      <c r="AM596" s="45"/>
      <c r="AN596" s="45"/>
      <c r="AO596" s="79"/>
      <c r="AP596" s="156"/>
      <c r="AQ596" s="156"/>
      <c r="AR596" s="90"/>
      <c r="AS596" s="45"/>
      <c r="AT596" s="98"/>
      <c r="AU596" s="98"/>
      <c r="AV596" s="91"/>
      <c r="AW596" s="91"/>
      <c r="AX596" s="155"/>
      <c r="AY596" s="155"/>
      <c r="AZ596" s="152"/>
      <c r="BA596" s="152"/>
      <c r="BB596" s="152"/>
      <c r="BC596" s="152"/>
      <c r="BD596" s="152"/>
      <c r="BE596" s="152"/>
      <c r="BF596" s="152"/>
      <c r="BG596" s="152"/>
      <c r="BH596" s="152"/>
      <c r="BI596" s="152"/>
      <c r="BJ596" s="152"/>
      <c r="BK596" s="152"/>
      <c r="BL596" s="152"/>
      <c r="BM596" s="152"/>
      <c r="BN596" s="152"/>
      <c r="BO596" s="152"/>
      <c r="BP596" s="152"/>
      <c r="BQ596" s="152"/>
      <c r="BR596" s="152"/>
      <c r="BS596" s="152"/>
      <c r="BT596" s="152"/>
      <c r="BU596" s="152"/>
      <c r="BV596" s="152"/>
      <c r="BW596" s="152"/>
      <c r="BX596" s="152"/>
      <c r="BY596" s="152"/>
      <c r="BZ596" s="152"/>
      <c r="CA596" s="152"/>
      <c r="CB596" s="152"/>
      <c r="CC596" s="152"/>
      <c r="CD596" s="152"/>
      <c r="CE596" s="152"/>
      <c r="CF596" s="152"/>
    </row>
    <row r="597" spans="1:84" ht="25.5" customHeight="1" x14ac:dyDescent="0.25">
      <c r="A597" s="45"/>
      <c r="B597" s="45"/>
      <c r="C597" s="45"/>
      <c r="D597" s="45"/>
      <c r="E597" s="47"/>
      <c r="F597" s="154"/>
      <c r="G597" s="45"/>
      <c r="H597" s="126"/>
      <c r="I597" s="126"/>
      <c r="J597" s="79"/>
      <c r="K597" s="45"/>
      <c r="L597" s="126"/>
      <c r="M597" s="91"/>
      <c r="N597" s="91"/>
      <c r="O597" s="91"/>
      <c r="P597" s="99"/>
      <c r="Q597" s="100"/>
      <c r="R597" s="79"/>
      <c r="S597" s="79"/>
      <c r="T597" s="79"/>
      <c r="U597" s="79"/>
      <c r="V597" s="79"/>
      <c r="W597" s="99"/>
      <c r="X597" s="99"/>
      <c r="Y597" s="99"/>
      <c r="Z597" s="98"/>
      <c r="AA597" s="98"/>
      <c r="AB597" s="86"/>
      <c r="AC597" s="96"/>
      <c r="AD597" s="86"/>
      <c r="AE597" s="96"/>
      <c r="AF597" s="96"/>
      <c r="AG597" s="87"/>
      <c r="AH597" s="87"/>
      <c r="AI597" s="97"/>
      <c r="AJ597" s="45"/>
      <c r="AK597" s="45"/>
      <c r="AL597" s="45"/>
      <c r="AM597" s="45"/>
      <c r="AN597" s="45"/>
      <c r="AO597" s="79"/>
      <c r="AP597" s="156"/>
      <c r="AQ597" s="156"/>
      <c r="AR597" s="90"/>
      <c r="AS597" s="45"/>
      <c r="AT597" s="98"/>
      <c r="AU597" s="98"/>
      <c r="AV597" s="91"/>
      <c r="AW597" s="91"/>
      <c r="AX597" s="155"/>
      <c r="AY597" s="155"/>
      <c r="AZ597" s="152"/>
      <c r="BA597" s="152"/>
      <c r="BB597" s="152"/>
      <c r="BC597" s="152"/>
      <c r="BD597" s="152"/>
      <c r="BE597" s="152"/>
      <c r="BF597" s="152"/>
      <c r="BG597" s="152"/>
      <c r="BH597" s="152"/>
      <c r="BI597" s="152"/>
      <c r="BJ597" s="152"/>
      <c r="BK597" s="152"/>
      <c r="BL597" s="152"/>
      <c r="BM597" s="152"/>
      <c r="BN597" s="152"/>
      <c r="BO597" s="152"/>
      <c r="BP597" s="152"/>
      <c r="BQ597" s="152"/>
      <c r="BR597" s="152"/>
      <c r="BS597" s="152"/>
      <c r="BT597" s="152"/>
      <c r="BU597" s="152"/>
      <c r="BV597" s="152"/>
      <c r="BW597" s="152"/>
      <c r="BX597" s="152"/>
      <c r="BY597" s="152"/>
      <c r="BZ597" s="152"/>
      <c r="CA597" s="152"/>
      <c r="CB597" s="152"/>
      <c r="CC597" s="152"/>
      <c r="CD597" s="152"/>
      <c r="CE597" s="152"/>
      <c r="CF597" s="152"/>
    </row>
    <row r="598" spans="1:84" ht="25.5" customHeight="1" x14ac:dyDescent="0.25">
      <c r="A598" s="45"/>
      <c r="B598" s="45"/>
      <c r="C598" s="45"/>
      <c r="D598" s="45"/>
      <c r="E598" s="47"/>
      <c r="F598" s="154"/>
      <c r="G598" s="45"/>
      <c r="H598" s="126"/>
      <c r="I598" s="126"/>
      <c r="J598" s="79"/>
      <c r="K598" s="45"/>
      <c r="L598" s="126"/>
      <c r="M598" s="91"/>
      <c r="N598" s="91"/>
      <c r="O598" s="91"/>
      <c r="P598" s="99"/>
      <c r="Q598" s="100"/>
      <c r="R598" s="79"/>
      <c r="S598" s="79"/>
      <c r="T598" s="79"/>
      <c r="U598" s="79"/>
      <c r="V598" s="79"/>
      <c r="W598" s="99"/>
      <c r="X598" s="99"/>
      <c r="Y598" s="99"/>
      <c r="Z598" s="98"/>
      <c r="AA598" s="98"/>
      <c r="AB598" s="86"/>
      <c r="AC598" s="96"/>
      <c r="AD598" s="86"/>
      <c r="AE598" s="96"/>
      <c r="AF598" s="96"/>
      <c r="AG598" s="87"/>
      <c r="AH598" s="87"/>
      <c r="AI598" s="97"/>
      <c r="AJ598" s="45"/>
      <c r="AK598" s="45"/>
      <c r="AL598" s="45"/>
      <c r="AM598" s="45"/>
      <c r="AN598" s="45"/>
      <c r="AO598" s="79"/>
      <c r="AP598" s="156"/>
      <c r="AQ598" s="156"/>
      <c r="AR598" s="90"/>
      <c r="AS598" s="45"/>
      <c r="AT598" s="98"/>
      <c r="AU598" s="98"/>
      <c r="AV598" s="91"/>
      <c r="AW598" s="91"/>
      <c r="AX598" s="155"/>
      <c r="AY598" s="155"/>
      <c r="AZ598" s="152"/>
      <c r="BA598" s="152"/>
      <c r="BB598" s="152"/>
      <c r="BC598" s="152"/>
      <c r="BD598" s="152"/>
      <c r="BE598" s="152"/>
      <c r="BF598" s="152"/>
      <c r="BG598" s="152"/>
      <c r="BH598" s="152"/>
      <c r="BI598" s="152"/>
      <c r="BJ598" s="152"/>
      <c r="BK598" s="152"/>
      <c r="BL598" s="152"/>
      <c r="BM598" s="152"/>
      <c r="BN598" s="152"/>
      <c r="BO598" s="152"/>
      <c r="BP598" s="152"/>
      <c r="BQ598" s="152"/>
      <c r="BR598" s="152"/>
      <c r="BS598" s="152"/>
      <c r="BT598" s="152"/>
      <c r="BU598" s="152"/>
      <c r="BV598" s="152"/>
      <c r="BW598" s="152"/>
      <c r="BX598" s="152"/>
      <c r="BY598" s="152"/>
      <c r="BZ598" s="152"/>
      <c r="CA598" s="152"/>
      <c r="CB598" s="152"/>
      <c r="CC598" s="152"/>
      <c r="CD598" s="152"/>
      <c r="CE598" s="152"/>
      <c r="CF598" s="152"/>
    </row>
    <row r="599" spans="1:84" ht="25.5" customHeight="1" x14ac:dyDescent="0.25">
      <c r="A599" s="45"/>
      <c r="B599" s="45"/>
      <c r="C599" s="45"/>
      <c r="D599" s="45"/>
      <c r="E599" s="47"/>
      <c r="F599" s="154"/>
      <c r="G599" s="45"/>
      <c r="H599" s="126"/>
      <c r="I599" s="126"/>
      <c r="J599" s="79"/>
      <c r="K599" s="45"/>
      <c r="L599" s="126"/>
      <c r="M599" s="91"/>
      <c r="N599" s="91"/>
      <c r="O599" s="91"/>
      <c r="P599" s="99"/>
      <c r="Q599" s="100"/>
      <c r="R599" s="79"/>
      <c r="S599" s="79"/>
      <c r="T599" s="79"/>
      <c r="U599" s="79"/>
      <c r="V599" s="79"/>
      <c r="W599" s="99"/>
      <c r="X599" s="99"/>
      <c r="Y599" s="99"/>
      <c r="Z599" s="98"/>
      <c r="AA599" s="98"/>
      <c r="AB599" s="86"/>
      <c r="AC599" s="96"/>
      <c r="AD599" s="86"/>
      <c r="AE599" s="96"/>
      <c r="AF599" s="96"/>
      <c r="AG599" s="87"/>
      <c r="AH599" s="87"/>
      <c r="AI599" s="97"/>
      <c r="AJ599" s="45"/>
      <c r="AK599" s="45"/>
      <c r="AL599" s="45"/>
      <c r="AM599" s="45"/>
      <c r="AN599" s="45"/>
      <c r="AO599" s="79"/>
      <c r="AP599" s="156"/>
      <c r="AQ599" s="156"/>
      <c r="AR599" s="90"/>
      <c r="AS599" s="45"/>
      <c r="AT599" s="98"/>
      <c r="AU599" s="98"/>
      <c r="AV599" s="91"/>
      <c r="AW599" s="91"/>
      <c r="AX599" s="155"/>
      <c r="AY599" s="155"/>
      <c r="AZ599" s="152"/>
      <c r="BA599" s="152"/>
      <c r="BB599" s="152"/>
      <c r="BC599" s="152"/>
      <c r="BD599" s="152"/>
      <c r="BE599" s="152"/>
      <c r="BF599" s="152"/>
      <c r="BG599" s="152"/>
      <c r="BH599" s="152"/>
      <c r="BI599" s="152"/>
      <c r="BJ599" s="152"/>
      <c r="BK599" s="152"/>
      <c r="BL599" s="152"/>
      <c r="BM599" s="152"/>
      <c r="BN599" s="152"/>
      <c r="BO599" s="152"/>
      <c r="BP599" s="152"/>
      <c r="BQ599" s="152"/>
      <c r="BR599" s="152"/>
      <c r="BS599" s="152"/>
      <c r="BT599" s="152"/>
      <c r="BU599" s="152"/>
      <c r="BV599" s="152"/>
      <c r="BW599" s="152"/>
      <c r="BX599" s="152"/>
      <c r="BY599" s="152"/>
      <c r="BZ599" s="152"/>
      <c r="CA599" s="152"/>
      <c r="CB599" s="152"/>
      <c r="CC599" s="152"/>
      <c r="CD599" s="152"/>
      <c r="CE599" s="152"/>
      <c r="CF599" s="152"/>
    </row>
    <row r="600" spans="1:84" ht="25.5" customHeight="1" x14ac:dyDescent="0.25">
      <c r="A600" s="45"/>
      <c r="B600" s="45"/>
      <c r="C600" s="45"/>
      <c r="D600" s="45"/>
      <c r="E600" s="47"/>
      <c r="F600" s="154"/>
      <c r="G600" s="45"/>
      <c r="H600" s="126"/>
      <c r="I600" s="126"/>
      <c r="J600" s="79"/>
      <c r="K600" s="45"/>
      <c r="L600" s="126"/>
      <c r="M600" s="91"/>
      <c r="N600" s="91"/>
      <c r="O600" s="91"/>
      <c r="P600" s="99"/>
      <c r="Q600" s="100"/>
      <c r="R600" s="79"/>
      <c r="S600" s="79"/>
      <c r="T600" s="79"/>
      <c r="U600" s="79"/>
      <c r="V600" s="79"/>
      <c r="W600" s="99"/>
      <c r="X600" s="99"/>
      <c r="Y600" s="99"/>
      <c r="Z600" s="98"/>
      <c r="AA600" s="98"/>
      <c r="AB600" s="86"/>
      <c r="AC600" s="96"/>
      <c r="AD600" s="86"/>
      <c r="AE600" s="96"/>
      <c r="AF600" s="96"/>
      <c r="AG600" s="87"/>
      <c r="AH600" s="87"/>
      <c r="AI600" s="97"/>
      <c r="AJ600" s="45"/>
      <c r="AK600" s="45"/>
      <c r="AL600" s="45"/>
      <c r="AM600" s="45"/>
      <c r="AN600" s="45"/>
      <c r="AO600" s="79"/>
      <c r="AP600" s="156"/>
      <c r="AQ600" s="156"/>
      <c r="AR600" s="90"/>
      <c r="AS600" s="45"/>
      <c r="AT600" s="98"/>
      <c r="AU600" s="98"/>
      <c r="AV600" s="91"/>
      <c r="AW600" s="91"/>
      <c r="AX600" s="155"/>
      <c r="AY600" s="155"/>
      <c r="AZ600" s="152"/>
      <c r="BA600" s="152"/>
      <c r="BB600" s="152"/>
      <c r="BC600" s="152"/>
      <c r="BD600" s="152"/>
      <c r="BE600" s="152"/>
      <c r="BF600" s="152"/>
      <c r="BG600" s="152"/>
      <c r="BH600" s="152"/>
      <c r="BI600" s="152"/>
      <c r="BJ600" s="152"/>
      <c r="BK600" s="152"/>
      <c r="BL600" s="152"/>
      <c r="BM600" s="152"/>
      <c r="BN600" s="152"/>
      <c r="BO600" s="152"/>
      <c r="BP600" s="152"/>
      <c r="BQ600" s="152"/>
      <c r="BR600" s="152"/>
      <c r="BS600" s="152"/>
      <c r="BT600" s="152"/>
      <c r="BU600" s="152"/>
      <c r="BV600" s="152"/>
      <c r="BW600" s="152"/>
      <c r="BX600" s="152"/>
      <c r="BY600" s="152"/>
      <c r="BZ600" s="152"/>
      <c r="CA600" s="152"/>
      <c r="CB600" s="152"/>
      <c r="CC600" s="152"/>
      <c r="CD600" s="152"/>
      <c r="CE600" s="152"/>
      <c r="CF600" s="152"/>
    </row>
    <row r="601" spans="1:84" ht="25.5" customHeight="1" x14ac:dyDescent="0.25">
      <c r="A601" s="45"/>
      <c r="B601" s="45"/>
      <c r="C601" s="45"/>
      <c r="D601" s="45"/>
      <c r="E601" s="47"/>
      <c r="F601" s="154"/>
      <c r="G601" s="45"/>
      <c r="H601" s="126"/>
      <c r="I601" s="126"/>
      <c r="J601" s="79"/>
      <c r="K601" s="45"/>
      <c r="L601" s="126"/>
      <c r="M601" s="91"/>
      <c r="N601" s="91"/>
      <c r="O601" s="91"/>
      <c r="P601" s="99"/>
      <c r="Q601" s="100"/>
      <c r="R601" s="79"/>
      <c r="S601" s="79"/>
      <c r="T601" s="79"/>
      <c r="U601" s="79"/>
      <c r="V601" s="79"/>
      <c r="W601" s="99"/>
      <c r="X601" s="99"/>
      <c r="Y601" s="99"/>
      <c r="Z601" s="98"/>
      <c r="AA601" s="98"/>
      <c r="AB601" s="86"/>
      <c r="AC601" s="96"/>
      <c r="AD601" s="86"/>
      <c r="AE601" s="96"/>
      <c r="AF601" s="96"/>
      <c r="AG601" s="87"/>
      <c r="AH601" s="87"/>
      <c r="AI601" s="97"/>
      <c r="AJ601" s="45"/>
      <c r="AK601" s="45"/>
      <c r="AL601" s="45"/>
      <c r="AM601" s="45"/>
      <c r="AN601" s="45"/>
      <c r="AO601" s="79"/>
      <c r="AP601" s="156"/>
      <c r="AQ601" s="156"/>
      <c r="AR601" s="90"/>
      <c r="AS601" s="45"/>
      <c r="AT601" s="98"/>
      <c r="AU601" s="98"/>
      <c r="AV601" s="91"/>
      <c r="AW601" s="91"/>
      <c r="AX601" s="155"/>
      <c r="AY601" s="155"/>
      <c r="AZ601" s="152"/>
      <c r="BA601" s="152"/>
      <c r="BB601" s="152"/>
      <c r="BC601" s="152"/>
      <c r="BD601" s="152"/>
      <c r="BE601" s="152"/>
      <c r="BF601" s="152"/>
      <c r="BG601" s="152"/>
      <c r="BH601" s="152"/>
      <c r="BI601" s="152"/>
      <c r="BJ601" s="152"/>
      <c r="BK601" s="152"/>
      <c r="BL601" s="152"/>
      <c r="BM601" s="152"/>
      <c r="BN601" s="152"/>
      <c r="BO601" s="152"/>
      <c r="BP601" s="152"/>
      <c r="BQ601" s="152"/>
      <c r="BR601" s="152"/>
      <c r="BS601" s="152"/>
      <c r="BT601" s="152"/>
      <c r="BU601" s="152"/>
      <c r="BV601" s="152"/>
      <c r="BW601" s="152"/>
      <c r="BX601" s="152"/>
      <c r="BY601" s="152"/>
      <c r="BZ601" s="152"/>
      <c r="CA601" s="152"/>
      <c r="CB601" s="152"/>
      <c r="CC601" s="152"/>
      <c r="CD601" s="152"/>
      <c r="CE601" s="152"/>
      <c r="CF601" s="152"/>
    </row>
    <row r="602" spans="1:84" ht="25.5" customHeight="1" x14ac:dyDescent="0.25">
      <c r="A602" s="45"/>
      <c r="B602" s="45"/>
      <c r="C602" s="45"/>
      <c r="D602" s="45"/>
      <c r="E602" s="47"/>
      <c r="F602" s="154"/>
      <c r="G602" s="45"/>
      <c r="H602" s="126"/>
      <c r="I602" s="126"/>
      <c r="J602" s="79"/>
      <c r="K602" s="45"/>
      <c r="L602" s="126"/>
      <c r="M602" s="91"/>
      <c r="N602" s="91"/>
      <c r="O602" s="91"/>
      <c r="P602" s="99"/>
      <c r="Q602" s="100"/>
      <c r="R602" s="79"/>
      <c r="S602" s="79"/>
      <c r="T602" s="79"/>
      <c r="U602" s="79"/>
      <c r="V602" s="79"/>
      <c r="W602" s="99"/>
      <c r="X602" s="99"/>
      <c r="Y602" s="99"/>
      <c r="Z602" s="98"/>
      <c r="AA602" s="98"/>
      <c r="AB602" s="86"/>
      <c r="AC602" s="96"/>
      <c r="AD602" s="86"/>
      <c r="AE602" s="96"/>
      <c r="AF602" s="96"/>
      <c r="AG602" s="87"/>
      <c r="AH602" s="87"/>
      <c r="AI602" s="97"/>
      <c r="AJ602" s="45"/>
      <c r="AK602" s="45"/>
      <c r="AL602" s="45"/>
      <c r="AM602" s="45"/>
      <c r="AN602" s="45"/>
      <c r="AO602" s="79"/>
      <c r="AP602" s="156"/>
      <c r="AQ602" s="156"/>
      <c r="AR602" s="90"/>
      <c r="AS602" s="45"/>
      <c r="AT602" s="98"/>
      <c r="AU602" s="98"/>
      <c r="AV602" s="91"/>
      <c r="AW602" s="91"/>
      <c r="AX602" s="155"/>
      <c r="AY602" s="155"/>
      <c r="AZ602" s="152"/>
      <c r="BA602" s="152"/>
      <c r="BB602" s="152"/>
      <c r="BC602" s="152"/>
      <c r="BD602" s="152"/>
      <c r="BE602" s="152"/>
      <c r="BF602" s="152"/>
      <c r="BG602" s="152"/>
      <c r="BH602" s="152"/>
      <c r="BI602" s="152"/>
      <c r="BJ602" s="152"/>
      <c r="BK602" s="152"/>
      <c r="BL602" s="152"/>
      <c r="BM602" s="152"/>
      <c r="BN602" s="152"/>
      <c r="BO602" s="152"/>
      <c r="BP602" s="152"/>
      <c r="BQ602" s="152"/>
      <c r="BR602" s="152"/>
      <c r="BS602" s="152"/>
      <c r="BT602" s="152"/>
      <c r="BU602" s="152"/>
      <c r="BV602" s="152"/>
      <c r="BW602" s="152"/>
      <c r="BX602" s="152"/>
      <c r="BY602" s="152"/>
      <c r="BZ602" s="152"/>
      <c r="CA602" s="152"/>
      <c r="CB602" s="152"/>
      <c r="CC602" s="152"/>
      <c r="CD602" s="152"/>
      <c r="CE602" s="152"/>
      <c r="CF602" s="152"/>
    </row>
    <row r="603" spans="1:84" ht="25.5" customHeight="1" x14ac:dyDescent="0.25">
      <c r="A603" s="45"/>
      <c r="B603" s="45"/>
      <c r="C603" s="45"/>
      <c r="D603" s="45"/>
      <c r="E603" s="47"/>
      <c r="F603" s="154"/>
      <c r="G603" s="45"/>
      <c r="H603" s="126"/>
      <c r="I603" s="126"/>
      <c r="J603" s="79"/>
      <c r="K603" s="45"/>
      <c r="L603" s="126"/>
      <c r="M603" s="91"/>
      <c r="N603" s="91"/>
      <c r="O603" s="91"/>
      <c r="P603" s="99"/>
      <c r="Q603" s="100"/>
      <c r="R603" s="79"/>
      <c r="S603" s="79"/>
      <c r="T603" s="79"/>
      <c r="U603" s="79"/>
      <c r="V603" s="79"/>
      <c r="W603" s="99"/>
      <c r="X603" s="99"/>
      <c r="Y603" s="99"/>
      <c r="Z603" s="98"/>
      <c r="AA603" s="98"/>
      <c r="AB603" s="86"/>
      <c r="AC603" s="96"/>
      <c r="AD603" s="86"/>
      <c r="AE603" s="96"/>
      <c r="AF603" s="96"/>
      <c r="AG603" s="87"/>
      <c r="AH603" s="87"/>
      <c r="AI603" s="97"/>
      <c r="AJ603" s="45"/>
      <c r="AK603" s="45"/>
      <c r="AL603" s="45"/>
      <c r="AM603" s="45"/>
      <c r="AN603" s="45"/>
      <c r="AO603" s="79"/>
      <c r="AP603" s="156"/>
      <c r="AQ603" s="156"/>
      <c r="AR603" s="90"/>
      <c r="AS603" s="45"/>
      <c r="AT603" s="98"/>
      <c r="AU603" s="98"/>
      <c r="AV603" s="91"/>
      <c r="AW603" s="91"/>
      <c r="AX603" s="155"/>
      <c r="AY603" s="155"/>
      <c r="AZ603" s="152"/>
      <c r="BA603" s="152"/>
      <c r="BB603" s="152"/>
      <c r="BC603" s="152"/>
      <c r="BD603" s="152"/>
      <c r="BE603" s="152"/>
      <c r="BF603" s="152"/>
      <c r="BG603" s="152"/>
      <c r="BH603" s="152"/>
      <c r="BI603" s="152"/>
      <c r="BJ603" s="152"/>
      <c r="BK603" s="152"/>
      <c r="BL603" s="152"/>
      <c r="BM603" s="152"/>
      <c r="BN603" s="152"/>
      <c r="BO603" s="152"/>
      <c r="BP603" s="152"/>
      <c r="BQ603" s="152"/>
      <c r="BR603" s="152"/>
      <c r="BS603" s="152"/>
      <c r="BT603" s="152"/>
      <c r="BU603" s="152"/>
      <c r="BV603" s="152"/>
      <c r="BW603" s="152"/>
      <c r="BX603" s="152"/>
      <c r="BY603" s="152"/>
      <c r="BZ603" s="152"/>
      <c r="CA603" s="152"/>
      <c r="CB603" s="152"/>
      <c r="CC603" s="152"/>
      <c r="CD603" s="152"/>
      <c r="CE603" s="152"/>
      <c r="CF603" s="152"/>
    </row>
    <row r="604" spans="1:84" ht="25.5" customHeight="1" x14ac:dyDescent="0.25">
      <c r="A604" s="45"/>
      <c r="B604" s="45"/>
      <c r="C604" s="45"/>
      <c r="D604" s="45"/>
      <c r="E604" s="47"/>
      <c r="F604" s="154"/>
      <c r="G604" s="45"/>
      <c r="H604" s="126"/>
      <c r="I604" s="126"/>
      <c r="J604" s="79"/>
      <c r="K604" s="45"/>
      <c r="L604" s="126"/>
      <c r="M604" s="91"/>
      <c r="N604" s="91"/>
      <c r="O604" s="91"/>
      <c r="P604" s="99"/>
      <c r="Q604" s="100"/>
      <c r="R604" s="79"/>
      <c r="S604" s="79"/>
      <c r="T604" s="79"/>
      <c r="U604" s="79"/>
      <c r="V604" s="79"/>
      <c r="W604" s="99"/>
      <c r="X604" s="99"/>
      <c r="Y604" s="99"/>
      <c r="Z604" s="98"/>
      <c r="AA604" s="98"/>
      <c r="AB604" s="86"/>
      <c r="AC604" s="96"/>
      <c r="AD604" s="86"/>
      <c r="AE604" s="96"/>
      <c r="AF604" s="96"/>
      <c r="AG604" s="87"/>
      <c r="AH604" s="87"/>
      <c r="AI604" s="97"/>
      <c r="AJ604" s="45"/>
      <c r="AK604" s="45"/>
      <c r="AL604" s="45"/>
      <c r="AM604" s="45"/>
      <c r="AN604" s="45"/>
      <c r="AO604" s="79"/>
      <c r="AP604" s="156"/>
      <c r="AQ604" s="156"/>
      <c r="AR604" s="90"/>
      <c r="AS604" s="45"/>
      <c r="AT604" s="98"/>
      <c r="AU604" s="98"/>
      <c r="AV604" s="91"/>
      <c r="AW604" s="91"/>
      <c r="AX604" s="155"/>
      <c r="AY604" s="155"/>
      <c r="AZ604" s="152"/>
      <c r="BA604" s="152"/>
      <c r="BB604" s="152"/>
      <c r="BC604" s="152"/>
      <c r="BD604" s="152"/>
      <c r="BE604" s="152"/>
      <c r="BF604" s="152"/>
      <c r="BG604" s="152"/>
      <c r="BH604" s="152"/>
      <c r="BI604" s="152"/>
      <c r="BJ604" s="152"/>
      <c r="BK604" s="152"/>
      <c r="BL604" s="152"/>
      <c r="BM604" s="152"/>
      <c r="BN604" s="152"/>
      <c r="BO604" s="152"/>
      <c r="BP604" s="152"/>
      <c r="BQ604" s="152"/>
      <c r="BR604" s="152"/>
      <c r="BS604" s="152"/>
      <c r="BT604" s="152"/>
      <c r="BU604" s="152"/>
      <c r="BV604" s="152"/>
      <c r="BW604" s="152"/>
      <c r="BX604" s="152"/>
      <c r="BY604" s="152"/>
      <c r="BZ604" s="152"/>
      <c r="CA604" s="152"/>
      <c r="CB604" s="152"/>
      <c r="CC604" s="152"/>
      <c r="CD604" s="152"/>
      <c r="CE604" s="152"/>
      <c r="CF604" s="152"/>
    </row>
    <row r="605" spans="1:84" ht="25.5" customHeight="1" x14ac:dyDescent="0.25">
      <c r="A605" s="45"/>
      <c r="B605" s="45"/>
      <c r="C605" s="45"/>
      <c r="D605" s="45"/>
      <c r="E605" s="47"/>
      <c r="F605" s="154"/>
      <c r="G605" s="45"/>
      <c r="H605" s="126"/>
      <c r="I605" s="126"/>
      <c r="J605" s="79"/>
      <c r="K605" s="45"/>
      <c r="L605" s="126"/>
      <c r="M605" s="91"/>
      <c r="N605" s="91"/>
      <c r="O605" s="91"/>
      <c r="P605" s="99"/>
      <c r="Q605" s="100"/>
      <c r="R605" s="79"/>
      <c r="S605" s="79"/>
      <c r="T605" s="79"/>
      <c r="U605" s="79"/>
      <c r="V605" s="79"/>
      <c r="W605" s="99"/>
      <c r="X605" s="99"/>
      <c r="Y605" s="99"/>
      <c r="Z605" s="98"/>
      <c r="AA605" s="98"/>
      <c r="AB605" s="86"/>
      <c r="AC605" s="96"/>
      <c r="AD605" s="86"/>
      <c r="AE605" s="96"/>
      <c r="AF605" s="96"/>
      <c r="AG605" s="87"/>
      <c r="AH605" s="87"/>
      <c r="AI605" s="97"/>
      <c r="AJ605" s="45"/>
      <c r="AK605" s="45"/>
      <c r="AL605" s="45"/>
      <c r="AM605" s="45"/>
      <c r="AN605" s="45"/>
      <c r="AO605" s="79"/>
      <c r="AP605" s="156"/>
      <c r="AQ605" s="156"/>
      <c r="AR605" s="90"/>
      <c r="AS605" s="45"/>
      <c r="AT605" s="98"/>
      <c r="AU605" s="98"/>
      <c r="AV605" s="91"/>
      <c r="AW605" s="91"/>
      <c r="AX605" s="155"/>
      <c r="AY605" s="155"/>
      <c r="AZ605" s="152"/>
      <c r="BA605" s="152"/>
      <c r="BB605" s="152"/>
      <c r="BC605" s="152"/>
      <c r="BD605" s="152"/>
      <c r="BE605" s="152"/>
      <c r="BF605" s="152"/>
      <c r="BG605" s="152"/>
      <c r="BH605" s="152"/>
      <c r="BI605" s="152"/>
      <c r="BJ605" s="152"/>
      <c r="BK605" s="152"/>
      <c r="BL605" s="152"/>
      <c r="BM605" s="152"/>
      <c r="BN605" s="152"/>
      <c r="BO605" s="152"/>
      <c r="BP605" s="152"/>
      <c r="BQ605" s="152"/>
      <c r="BR605" s="152"/>
      <c r="BS605" s="152"/>
      <c r="BT605" s="152"/>
      <c r="BU605" s="152"/>
      <c r="BV605" s="152"/>
      <c r="BW605" s="152"/>
      <c r="BX605" s="152"/>
      <c r="BY605" s="152"/>
      <c r="BZ605" s="152"/>
      <c r="CA605" s="152"/>
      <c r="CB605" s="152"/>
      <c r="CC605" s="152"/>
      <c r="CD605" s="152"/>
      <c r="CE605" s="152"/>
      <c r="CF605" s="152"/>
    </row>
    <row r="606" spans="1:84" ht="25.5" customHeight="1" x14ac:dyDescent="0.25">
      <c r="A606" s="45"/>
      <c r="B606" s="45"/>
      <c r="C606" s="45"/>
      <c r="D606" s="45"/>
      <c r="E606" s="47"/>
      <c r="F606" s="154"/>
      <c r="G606" s="45"/>
      <c r="H606" s="126"/>
      <c r="I606" s="126"/>
      <c r="J606" s="79"/>
      <c r="K606" s="45"/>
      <c r="L606" s="126"/>
      <c r="M606" s="91"/>
      <c r="N606" s="91"/>
      <c r="O606" s="91"/>
      <c r="P606" s="99"/>
      <c r="Q606" s="100"/>
      <c r="R606" s="79"/>
      <c r="S606" s="79"/>
      <c r="T606" s="79"/>
      <c r="U606" s="79"/>
      <c r="V606" s="79"/>
      <c r="W606" s="99"/>
      <c r="X606" s="99"/>
      <c r="Y606" s="99"/>
      <c r="Z606" s="98"/>
      <c r="AA606" s="98"/>
      <c r="AB606" s="86"/>
      <c r="AC606" s="96"/>
      <c r="AD606" s="86"/>
      <c r="AE606" s="96"/>
      <c r="AF606" s="96"/>
      <c r="AG606" s="87"/>
      <c r="AH606" s="87"/>
      <c r="AI606" s="97"/>
      <c r="AJ606" s="45"/>
      <c r="AK606" s="45"/>
      <c r="AL606" s="45"/>
      <c r="AM606" s="45"/>
      <c r="AN606" s="45"/>
      <c r="AO606" s="79"/>
      <c r="AP606" s="156"/>
      <c r="AQ606" s="156"/>
      <c r="AR606" s="90"/>
      <c r="AS606" s="45"/>
      <c r="AT606" s="98"/>
      <c r="AU606" s="98"/>
      <c r="AV606" s="91"/>
      <c r="AW606" s="91"/>
      <c r="AX606" s="155"/>
      <c r="AY606" s="155"/>
      <c r="AZ606" s="152"/>
      <c r="BA606" s="152"/>
      <c r="BB606" s="152"/>
      <c r="BC606" s="152"/>
      <c r="BD606" s="152"/>
      <c r="BE606" s="152"/>
      <c r="BF606" s="152"/>
      <c r="BG606" s="152"/>
      <c r="BH606" s="152"/>
      <c r="BI606" s="152"/>
      <c r="BJ606" s="152"/>
      <c r="BK606" s="152"/>
      <c r="BL606" s="152"/>
      <c r="BM606" s="152"/>
      <c r="BN606" s="152"/>
      <c r="BO606" s="152"/>
      <c r="BP606" s="152"/>
      <c r="BQ606" s="152"/>
      <c r="BR606" s="152"/>
      <c r="BS606" s="152"/>
      <c r="BT606" s="152"/>
      <c r="BU606" s="152"/>
      <c r="BV606" s="152"/>
      <c r="BW606" s="152"/>
      <c r="BX606" s="152"/>
      <c r="BY606" s="152"/>
      <c r="BZ606" s="152"/>
      <c r="CA606" s="152"/>
      <c r="CB606" s="152"/>
      <c r="CC606" s="152"/>
      <c r="CD606" s="152"/>
      <c r="CE606" s="152"/>
      <c r="CF606" s="152"/>
    </row>
    <row r="607" spans="1:84" ht="25.5" customHeight="1" x14ac:dyDescent="0.25">
      <c r="A607" s="45"/>
      <c r="B607" s="45"/>
      <c r="C607" s="45"/>
      <c r="D607" s="45"/>
      <c r="E607" s="47"/>
      <c r="F607" s="154"/>
      <c r="G607" s="45"/>
      <c r="H607" s="126"/>
      <c r="I607" s="126"/>
      <c r="J607" s="79"/>
      <c r="K607" s="45"/>
      <c r="L607" s="126"/>
      <c r="M607" s="91"/>
      <c r="N607" s="91"/>
      <c r="O607" s="91"/>
      <c r="P607" s="99"/>
      <c r="Q607" s="100"/>
      <c r="R607" s="79"/>
      <c r="S607" s="79"/>
      <c r="T607" s="79"/>
      <c r="U607" s="79"/>
      <c r="V607" s="79"/>
      <c r="W607" s="99"/>
      <c r="X607" s="99"/>
      <c r="Y607" s="99"/>
      <c r="Z607" s="98"/>
      <c r="AA607" s="98"/>
      <c r="AB607" s="86"/>
      <c r="AC607" s="96"/>
      <c r="AD607" s="86"/>
      <c r="AE607" s="96"/>
      <c r="AF607" s="96"/>
      <c r="AG607" s="87"/>
      <c r="AH607" s="87"/>
      <c r="AI607" s="97"/>
      <c r="AJ607" s="45"/>
      <c r="AK607" s="45"/>
      <c r="AL607" s="45"/>
      <c r="AM607" s="45"/>
      <c r="AN607" s="45"/>
      <c r="AO607" s="79"/>
      <c r="AP607" s="156"/>
      <c r="AQ607" s="156"/>
      <c r="AR607" s="90"/>
      <c r="AS607" s="45"/>
      <c r="AT607" s="98"/>
      <c r="AU607" s="98"/>
      <c r="AV607" s="91"/>
      <c r="AW607" s="91"/>
      <c r="AX607" s="155"/>
      <c r="AY607" s="155"/>
      <c r="AZ607" s="152"/>
      <c r="BA607" s="152"/>
      <c r="BB607" s="152"/>
      <c r="BC607" s="152"/>
      <c r="BD607" s="152"/>
      <c r="BE607" s="152"/>
      <c r="BF607" s="152"/>
      <c r="BG607" s="152"/>
      <c r="BH607" s="152"/>
      <c r="BI607" s="152"/>
      <c r="BJ607" s="152"/>
      <c r="BK607" s="152"/>
      <c r="BL607" s="152"/>
      <c r="BM607" s="152"/>
      <c r="BN607" s="152"/>
      <c r="BO607" s="152"/>
      <c r="BP607" s="152"/>
      <c r="BQ607" s="152"/>
      <c r="BR607" s="152"/>
      <c r="BS607" s="152"/>
      <c r="BT607" s="152"/>
      <c r="BU607" s="152"/>
      <c r="BV607" s="152"/>
      <c r="BW607" s="152"/>
      <c r="BX607" s="152"/>
      <c r="BY607" s="152"/>
      <c r="BZ607" s="152"/>
      <c r="CA607" s="152"/>
      <c r="CB607" s="152"/>
      <c r="CC607" s="152"/>
      <c r="CD607" s="152"/>
      <c r="CE607" s="152"/>
      <c r="CF607" s="152"/>
    </row>
    <row r="608" spans="1:84" ht="25.5" customHeight="1" x14ac:dyDescent="0.25">
      <c r="A608" s="45"/>
      <c r="B608" s="45"/>
      <c r="C608" s="45"/>
      <c r="D608" s="45"/>
      <c r="E608" s="47"/>
      <c r="F608" s="154"/>
      <c r="G608" s="45"/>
      <c r="H608" s="126"/>
      <c r="I608" s="126"/>
      <c r="J608" s="79"/>
      <c r="K608" s="45"/>
      <c r="L608" s="126"/>
      <c r="M608" s="91"/>
      <c r="N608" s="91"/>
      <c r="O608" s="91"/>
      <c r="P608" s="99"/>
      <c r="Q608" s="100"/>
      <c r="R608" s="79"/>
      <c r="S608" s="79"/>
      <c r="T608" s="79"/>
      <c r="U608" s="79"/>
      <c r="V608" s="79"/>
      <c r="W608" s="99"/>
      <c r="X608" s="99"/>
      <c r="Y608" s="99"/>
      <c r="Z608" s="98"/>
      <c r="AA608" s="98"/>
      <c r="AB608" s="86"/>
      <c r="AC608" s="96"/>
      <c r="AD608" s="86"/>
      <c r="AE608" s="96"/>
      <c r="AF608" s="96"/>
      <c r="AG608" s="87"/>
      <c r="AH608" s="87"/>
      <c r="AI608" s="97"/>
      <c r="AJ608" s="45"/>
      <c r="AK608" s="45"/>
      <c r="AL608" s="45"/>
      <c r="AM608" s="45"/>
      <c r="AN608" s="45"/>
      <c r="AO608" s="79"/>
      <c r="AP608" s="156"/>
      <c r="AQ608" s="156"/>
      <c r="AR608" s="90"/>
      <c r="AS608" s="45"/>
      <c r="AT608" s="98"/>
      <c r="AU608" s="98"/>
      <c r="AV608" s="91"/>
      <c r="AW608" s="91"/>
      <c r="AX608" s="155"/>
      <c r="AY608" s="155"/>
      <c r="AZ608" s="152"/>
      <c r="BA608" s="152"/>
      <c r="BB608" s="152"/>
      <c r="BC608" s="152"/>
      <c r="BD608" s="152"/>
      <c r="BE608" s="152"/>
      <c r="BF608" s="152"/>
      <c r="BG608" s="152"/>
      <c r="BH608" s="152"/>
      <c r="BI608" s="152"/>
      <c r="BJ608" s="152"/>
      <c r="BK608" s="152"/>
      <c r="BL608" s="152"/>
      <c r="BM608" s="152"/>
      <c r="BN608" s="152"/>
      <c r="BO608" s="152"/>
      <c r="BP608" s="152"/>
      <c r="BQ608" s="152"/>
      <c r="BR608" s="152"/>
      <c r="BS608" s="152"/>
      <c r="BT608" s="152"/>
      <c r="BU608" s="152"/>
      <c r="BV608" s="152"/>
      <c r="BW608" s="152"/>
      <c r="BX608" s="152"/>
      <c r="BY608" s="152"/>
      <c r="BZ608" s="152"/>
      <c r="CA608" s="152"/>
      <c r="CB608" s="152"/>
      <c r="CC608" s="152"/>
      <c r="CD608" s="152"/>
      <c r="CE608" s="152"/>
      <c r="CF608" s="152"/>
    </row>
    <row r="609" spans="1:84" ht="25.5" customHeight="1" x14ac:dyDescent="0.25">
      <c r="A609" s="45"/>
      <c r="B609" s="45"/>
      <c r="C609" s="45"/>
      <c r="D609" s="45"/>
      <c r="E609" s="47"/>
      <c r="F609" s="154"/>
      <c r="G609" s="45"/>
      <c r="H609" s="126"/>
      <c r="I609" s="126"/>
      <c r="J609" s="79"/>
      <c r="K609" s="45"/>
      <c r="L609" s="126"/>
      <c r="M609" s="91"/>
      <c r="N609" s="91"/>
      <c r="O609" s="91"/>
      <c r="P609" s="99"/>
      <c r="Q609" s="100"/>
      <c r="R609" s="79"/>
      <c r="S609" s="79"/>
      <c r="T609" s="79"/>
      <c r="U609" s="79"/>
      <c r="V609" s="79"/>
      <c r="W609" s="99"/>
      <c r="X609" s="99"/>
      <c r="Y609" s="99"/>
      <c r="Z609" s="98"/>
      <c r="AA609" s="98"/>
      <c r="AB609" s="86"/>
      <c r="AC609" s="96"/>
      <c r="AD609" s="86"/>
      <c r="AE609" s="96"/>
      <c r="AF609" s="96"/>
      <c r="AG609" s="87"/>
      <c r="AH609" s="87"/>
      <c r="AI609" s="97"/>
      <c r="AJ609" s="45"/>
      <c r="AK609" s="45"/>
      <c r="AL609" s="45"/>
      <c r="AM609" s="45"/>
      <c r="AN609" s="45"/>
      <c r="AO609" s="79"/>
      <c r="AP609" s="156"/>
      <c r="AQ609" s="156"/>
      <c r="AR609" s="90"/>
      <c r="AS609" s="45"/>
      <c r="AT609" s="98"/>
      <c r="AU609" s="98"/>
      <c r="AV609" s="91"/>
      <c r="AW609" s="91"/>
      <c r="AX609" s="155"/>
      <c r="AY609" s="155"/>
      <c r="AZ609" s="152"/>
      <c r="BA609" s="152"/>
      <c r="BB609" s="152"/>
      <c r="BC609" s="152"/>
      <c r="BD609" s="152"/>
      <c r="BE609" s="152"/>
      <c r="BF609" s="152"/>
      <c r="BG609" s="152"/>
      <c r="BH609" s="152"/>
      <c r="BI609" s="152"/>
      <c r="BJ609" s="152"/>
      <c r="BK609" s="152"/>
      <c r="BL609" s="152"/>
      <c r="BM609" s="152"/>
      <c r="BN609" s="152"/>
      <c r="BO609" s="152"/>
      <c r="BP609" s="152"/>
      <c r="BQ609" s="152"/>
      <c r="BR609" s="152"/>
      <c r="BS609" s="152"/>
      <c r="BT609" s="152"/>
      <c r="BU609" s="152"/>
      <c r="BV609" s="152"/>
      <c r="BW609" s="152"/>
      <c r="BX609" s="152"/>
      <c r="BY609" s="152"/>
      <c r="BZ609" s="152"/>
      <c r="CA609" s="152"/>
      <c r="CB609" s="152"/>
      <c r="CC609" s="152"/>
      <c r="CD609" s="152"/>
      <c r="CE609" s="152"/>
      <c r="CF609" s="152"/>
    </row>
    <row r="610" spans="1:84" ht="25.5" customHeight="1" x14ac:dyDescent="0.25">
      <c r="A610" s="45"/>
      <c r="B610" s="45"/>
      <c r="C610" s="45"/>
      <c r="D610" s="45"/>
      <c r="E610" s="47"/>
      <c r="F610" s="154"/>
      <c r="G610" s="45"/>
      <c r="H610" s="126"/>
      <c r="I610" s="126"/>
      <c r="J610" s="79"/>
      <c r="K610" s="45"/>
      <c r="L610" s="126"/>
      <c r="M610" s="91"/>
      <c r="N610" s="91"/>
      <c r="O610" s="91"/>
      <c r="P610" s="99"/>
      <c r="Q610" s="100"/>
      <c r="R610" s="79"/>
      <c r="S610" s="79"/>
      <c r="T610" s="79"/>
      <c r="U610" s="79"/>
      <c r="V610" s="79"/>
      <c r="W610" s="99"/>
      <c r="X610" s="99"/>
      <c r="Y610" s="99"/>
      <c r="Z610" s="98"/>
      <c r="AA610" s="98"/>
      <c r="AB610" s="86"/>
      <c r="AC610" s="96"/>
      <c r="AD610" s="86"/>
      <c r="AE610" s="96"/>
      <c r="AF610" s="96"/>
      <c r="AG610" s="87"/>
      <c r="AH610" s="87"/>
      <c r="AI610" s="97"/>
      <c r="AJ610" s="45"/>
      <c r="AK610" s="45"/>
      <c r="AL610" s="45"/>
      <c r="AM610" s="45"/>
      <c r="AN610" s="45"/>
      <c r="AO610" s="79"/>
      <c r="AP610" s="156"/>
      <c r="AQ610" s="156"/>
      <c r="AR610" s="90"/>
      <c r="AS610" s="45"/>
      <c r="AT610" s="98"/>
      <c r="AU610" s="98"/>
      <c r="AV610" s="91"/>
      <c r="AW610" s="91"/>
      <c r="AX610" s="155"/>
      <c r="AY610" s="155"/>
      <c r="AZ610" s="152"/>
      <c r="BA610" s="152"/>
      <c r="BB610" s="152"/>
      <c r="BC610" s="152"/>
      <c r="BD610" s="152"/>
      <c r="BE610" s="152"/>
      <c r="BF610" s="152"/>
      <c r="BG610" s="152"/>
      <c r="BH610" s="152"/>
      <c r="BI610" s="152"/>
      <c r="BJ610" s="152"/>
      <c r="BK610" s="152"/>
      <c r="BL610" s="152"/>
      <c r="BM610" s="152"/>
      <c r="BN610" s="152"/>
      <c r="BO610" s="152"/>
      <c r="BP610" s="152"/>
      <c r="BQ610" s="152"/>
      <c r="BR610" s="152"/>
      <c r="BS610" s="152"/>
      <c r="BT610" s="152"/>
      <c r="BU610" s="152"/>
      <c r="BV610" s="152"/>
      <c r="BW610" s="152"/>
      <c r="BX610" s="152"/>
      <c r="BY610" s="152"/>
      <c r="BZ610" s="152"/>
      <c r="CA610" s="152"/>
      <c r="CB610" s="152"/>
      <c r="CC610" s="152"/>
      <c r="CD610" s="152"/>
      <c r="CE610" s="152"/>
      <c r="CF610" s="152"/>
    </row>
    <row r="611" spans="1:84" ht="25.5" customHeight="1" x14ac:dyDescent="0.25">
      <c r="A611" s="45"/>
      <c r="B611" s="45"/>
      <c r="C611" s="45"/>
      <c r="D611" s="45"/>
      <c r="E611" s="47"/>
      <c r="F611" s="154"/>
      <c r="G611" s="45"/>
      <c r="H611" s="126"/>
      <c r="I611" s="126"/>
      <c r="J611" s="79"/>
      <c r="K611" s="45"/>
      <c r="L611" s="126"/>
      <c r="M611" s="91"/>
      <c r="N611" s="91"/>
      <c r="O611" s="91"/>
      <c r="P611" s="99"/>
      <c r="Q611" s="100"/>
      <c r="R611" s="79"/>
      <c r="S611" s="79"/>
      <c r="T611" s="79"/>
      <c r="U611" s="79"/>
      <c r="V611" s="79"/>
      <c r="W611" s="99"/>
      <c r="X611" s="99"/>
      <c r="Y611" s="99"/>
      <c r="Z611" s="98"/>
      <c r="AA611" s="98"/>
      <c r="AB611" s="86"/>
      <c r="AC611" s="96"/>
      <c r="AD611" s="86"/>
      <c r="AE611" s="96"/>
      <c r="AF611" s="96"/>
      <c r="AG611" s="87"/>
      <c r="AH611" s="87"/>
      <c r="AI611" s="97"/>
      <c r="AJ611" s="45"/>
      <c r="AK611" s="45"/>
      <c r="AL611" s="45"/>
      <c r="AM611" s="45"/>
      <c r="AN611" s="45"/>
      <c r="AO611" s="79"/>
      <c r="AP611" s="156"/>
      <c r="AQ611" s="156"/>
      <c r="AR611" s="90"/>
      <c r="AS611" s="45"/>
      <c r="AT611" s="98"/>
      <c r="AU611" s="98"/>
      <c r="AV611" s="91"/>
      <c r="AW611" s="91"/>
      <c r="AX611" s="155"/>
      <c r="AY611" s="155"/>
      <c r="AZ611" s="152"/>
      <c r="BA611" s="152"/>
      <c r="BB611" s="152"/>
      <c r="BC611" s="152"/>
      <c r="BD611" s="152"/>
      <c r="BE611" s="152"/>
      <c r="BF611" s="152"/>
      <c r="BG611" s="152"/>
      <c r="BH611" s="152"/>
      <c r="BI611" s="152"/>
      <c r="BJ611" s="152"/>
      <c r="BK611" s="152"/>
      <c r="BL611" s="152"/>
      <c r="BM611" s="152"/>
      <c r="BN611" s="152"/>
      <c r="BO611" s="152"/>
      <c r="BP611" s="152"/>
      <c r="BQ611" s="152"/>
      <c r="BR611" s="152"/>
      <c r="BS611" s="152"/>
      <c r="BT611" s="152"/>
      <c r="BU611" s="152"/>
      <c r="BV611" s="152"/>
      <c r="BW611" s="152"/>
      <c r="BX611" s="152"/>
      <c r="BY611" s="152"/>
      <c r="BZ611" s="152"/>
      <c r="CA611" s="152"/>
      <c r="CB611" s="152"/>
      <c r="CC611" s="152"/>
      <c r="CD611" s="152"/>
      <c r="CE611" s="152"/>
      <c r="CF611" s="152"/>
    </row>
    <row r="612" spans="1:84" ht="25.5" customHeight="1" x14ac:dyDescent="0.25">
      <c r="A612" s="45"/>
      <c r="B612" s="45"/>
      <c r="C612" s="45"/>
      <c r="D612" s="45"/>
      <c r="E612" s="47"/>
      <c r="F612" s="154"/>
      <c r="G612" s="45"/>
      <c r="H612" s="126"/>
      <c r="I612" s="126"/>
      <c r="J612" s="79"/>
      <c r="K612" s="45"/>
      <c r="L612" s="126"/>
      <c r="M612" s="91"/>
      <c r="N612" s="91"/>
      <c r="O612" s="91"/>
      <c r="P612" s="99"/>
      <c r="Q612" s="100"/>
      <c r="R612" s="79"/>
      <c r="S612" s="79"/>
      <c r="T612" s="79"/>
      <c r="U612" s="79"/>
      <c r="V612" s="79"/>
      <c r="W612" s="99"/>
      <c r="X612" s="99"/>
      <c r="Y612" s="99"/>
      <c r="Z612" s="98"/>
      <c r="AA612" s="98"/>
      <c r="AB612" s="86"/>
      <c r="AC612" s="96"/>
      <c r="AD612" s="86"/>
      <c r="AE612" s="96"/>
      <c r="AF612" s="96"/>
      <c r="AG612" s="87"/>
      <c r="AH612" s="87"/>
      <c r="AI612" s="97"/>
      <c r="AJ612" s="45"/>
      <c r="AK612" s="45"/>
      <c r="AL612" s="45"/>
      <c r="AM612" s="45"/>
      <c r="AN612" s="45"/>
      <c r="AO612" s="79"/>
      <c r="AP612" s="156"/>
      <c r="AQ612" s="156"/>
      <c r="AR612" s="90"/>
      <c r="AS612" s="45"/>
      <c r="AT612" s="98"/>
      <c r="AU612" s="98"/>
      <c r="AV612" s="91"/>
      <c r="AW612" s="91"/>
      <c r="AX612" s="155"/>
      <c r="AY612" s="155"/>
      <c r="AZ612" s="152"/>
      <c r="BA612" s="152"/>
      <c r="BB612" s="152"/>
      <c r="BC612" s="152"/>
      <c r="BD612" s="152"/>
      <c r="BE612" s="152"/>
      <c r="BF612" s="152"/>
      <c r="BG612" s="152"/>
      <c r="BH612" s="152"/>
      <c r="BI612" s="152"/>
      <c r="BJ612" s="152"/>
      <c r="BK612" s="152"/>
      <c r="BL612" s="152"/>
      <c r="BM612" s="152"/>
      <c r="BN612" s="152"/>
      <c r="BO612" s="152"/>
      <c r="BP612" s="152"/>
      <c r="BQ612" s="152"/>
      <c r="BR612" s="152"/>
      <c r="BS612" s="152"/>
      <c r="BT612" s="152"/>
      <c r="BU612" s="152"/>
      <c r="BV612" s="152"/>
      <c r="BW612" s="152"/>
      <c r="BX612" s="152"/>
      <c r="BY612" s="152"/>
      <c r="BZ612" s="152"/>
      <c r="CA612" s="152"/>
      <c r="CB612" s="152"/>
      <c r="CC612" s="152"/>
      <c r="CD612" s="152"/>
      <c r="CE612" s="152"/>
      <c r="CF612" s="152"/>
    </row>
    <row r="613" spans="1:84" ht="25.5" customHeight="1" x14ac:dyDescent="0.25">
      <c r="A613" s="45"/>
      <c r="B613" s="45"/>
      <c r="C613" s="45"/>
      <c r="D613" s="45"/>
      <c r="E613" s="47"/>
      <c r="F613" s="154"/>
      <c r="G613" s="45"/>
      <c r="H613" s="126"/>
      <c r="I613" s="126"/>
      <c r="J613" s="79"/>
      <c r="K613" s="45"/>
      <c r="L613" s="126"/>
      <c r="M613" s="91"/>
      <c r="N613" s="91"/>
      <c r="O613" s="91"/>
      <c r="P613" s="99"/>
      <c r="Q613" s="100"/>
      <c r="R613" s="79"/>
      <c r="S613" s="79"/>
      <c r="T613" s="79"/>
      <c r="U613" s="79"/>
      <c r="V613" s="79"/>
      <c r="W613" s="99"/>
      <c r="X613" s="99"/>
      <c r="Y613" s="99"/>
      <c r="Z613" s="98"/>
      <c r="AA613" s="98"/>
      <c r="AB613" s="86"/>
      <c r="AC613" s="96"/>
      <c r="AD613" s="86"/>
      <c r="AE613" s="96"/>
      <c r="AF613" s="96"/>
      <c r="AG613" s="87"/>
      <c r="AH613" s="87"/>
      <c r="AI613" s="97"/>
      <c r="AJ613" s="45"/>
      <c r="AK613" s="45"/>
      <c r="AL613" s="45"/>
      <c r="AM613" s="45"/>
      <c r="AN613" s="45"/>
      <c r="AO613" s="79"/>
      <c r="AP613" s="156"/>
      <c r="AQ613" s="156"/>
      <c r="AR613" s="90"/>
      <c r="AS613" s="45"/>
      <c r="AT613" s="98"/>
      <c r="AU613" s="98"/>
      <c r="AV613" s="91"/>
      <c r="AW613" s="91"/>
      <c r="AX613" s="155"/>
      <c r="AY613" s="155"/>
      <c r="AZ613" s="152"/>
      <c r="BA613" s="152"/>
      <c r="BB613" s="152"/>
      <c r="BC613" s="152"/>
      <c r="BD613" s="152"/>
      <c r="BE613" s="152"/>
      <c r="BF613" s="152"/>
      <c r="BG613" s="152"/>
      <c r="BH613" s="152"/>
      <c r="BI613" s="152"/>
      <c r="BJ613" s="152"/>
      <c r="BK613" s="152"/>
      <c r="BL613" s="152"/>
      <c r="BM613" s="152"/>
      <c r="BN613" s="152"/>
      <c r="BO613" s="152"/>
      <c r="BP613" s="152"/>
      <c r="BQ613" s="152"/>
      <c r="BR613" s="152"/>
      <c r="BS613" s="152"/>
      <c r="BT613" s="152"/>
      <c r="BU613" s="152"/>
      <c r="BV613" s="152"/>
      <c r="BW613" s="152"/>
      <c r="BX613" s="152"/>
      <c r="BY613" s="152"/>
      <c r="BZ613" s="152"/>
      <c r="CA613" s="152"/>
      <c r="CB613" s="152"/>
      <c r="CC613" s="152"/>
      <c r="CD613" s="152"/>
      <c r="CE613" s="152"/>
      <c r="CF613" s="152"/>
    </row>
    <row r="614" spans="1:84" ht="25.5" customHeight="1" x14ac:dyDescent="0.25">
      <c r="A614" s="45"/>
      <c r="B614" s="45"/>
      <c r="C614" s="45"/>
      <c r="D614" s="45"/>
      <c r="E614" s="47"/>
      <c r="F614" s="154"/>
      <c r="G614" s="45"/>
      <c r="H614" s="126"/>
      <c r="I614" s="126"/>
      <c r="J614" s="79"/>
      <c r="K614" s="45"/>
      <c r="L614" s="126"/>
      <c r="M614" s="91"/>
      <c r="N614" s="91"/>
      <c r="O614" s="91"/>
      <c r="P614" s="99"/>
      <c r="Q614" s="100"/>
      <c r="R614" s="79"/>
      <c r="S614" s="79"/>
      <c r="T614" s="79"/>
      <c r="U614" s="79"/>
      <c r="V614" s="79"/>
      <c r="W614" s="99"/>
      <c r="X614" s="99"/>
      <c r="Y614" s="99"/>
      <c r="Z614" s="98"/>
      <c r="AA614" s="98"/>
      <c r="AB614" s="86"/>
      <c r="AC614" s="96"/>
      <c r="AD614" s="86"/>
      <c r="AE614" s="96"/>
      <c r="AF614" s="96"/>
      <c r="AG614" s="87"/>
      <c r="AH614" s="87"/>
      <c r="AI614" s="97"/>
      <c r="AJ614" s="45"/>
      <c r="AK614" s="45"/>
      <c r="AL614" s="45"/>
      <c r="AM614" s="45"/>
      <c r="AN614" s="45"/>
      <c r="AO614" s="79"/>
      <c r="AP614" s="156"/>
      <c r="AQ614" s="156"/>
      <c r="AR614" s="90"/>
      <c r="AS614" s="45"/>
      <c r="AT614" s="98"/>
      <c r="AU614" s="98"/>
      <c r="AV614" s="91"/>
      <c r="AW614" s="91"/>
      <c r="AX614" s="155"/>
      <c r="AY614" s="155"/>
      <c r="AZ614" s="152"/>
      <c r="BA614" s="152"/>
      <c r="BB614" s="152"/>
      <c r="BC614" s="152"/>
      <c r="BD614" s="152"/>
      <c r="BE614" s="152"/>
      <c r="BF614" s="152"/>
      <c r="BG614" s="152"/>
      <c r="BH614" s="152"/>
      <c r="BI614" s="152"/>
      <c r="BJ614" s="152"/>
      <c r="BK614" s="152"/>
      <c r="BL614" s="152"/>
      <c r="BM614" s="152"/>
      <c r="BN614" s="152"/>
      <c r="BO614" s="152"/>
      <c r="BP614" s="152"/>
      <c r="BQ614" s="152"/>
      <c r="BR614" s="152"/>
      <c r="BS614" s="152"/>
      <c r="BT614" s="152"/>
      <c r="BU614" s="152"/>
      <c r="BV614" s="152"/>
      <c r="BW614" s="152"/>
      <c r="BX614" s="152"/>
      <c r="BY614" s="152"/>
      <c r="BZ614" s="152"/>
      <c r="CA614" s="152"/>
      <c r="CB614" s="152"/>
      <c r="CC614" s="152"/>
      <c r="CD614" s="152"/>
      <c r="CE614" s="152"/>
      <c r="CF614" s="152"/>
    </row>
    <row r="615" spans="1:84" ht="25.5" customHeight="1" x14ac:dyDescent="0.25">
      <c r="A615" s="45"/>
      <c r="B615" s="45"/>
      <c r="C615" s="45"/>
      <c r="D615" s="45"/>
      <c r="E615" s="47"/>
      <c r="F615" s="154"/>
      <c r="G615" s="45"/>
      <c r="H615" s="126"/>
      <c r="I615" s="126"/>
      <c r="J615" s="79"/>
      <c r="K615" s="45"/>
      <c r="L615" s="126"/>
      <c r="M615" s="91"/>
      <c r="N615" s="91"/>
      <c r="O615" s="91"/>
      <c r="P615" s="99"/>
      <c r="Q615" s="100"/>
      <c r="R615" s="79"/>
      <c r="S615" s="79"/>
      <c r="T615" s="79"/>
      <c r="U615" s="79"/>
      <c r="V615" s="79"/>
      <c r="W615" s="99"/>
      <c r="X615" s="99"/>
      <c r="Y615" s="99"/>
      <c r="Z615" s="98"/>
      <c r="AA615" s="98"/>
      <c r="AB615" s="86"/>
      <c r="AC615" s="96"/>
      <c r="AD615" s="86"/>
      <c r="AE615" s="96"/>
      <c r="AF615" s="96"/>
      <c r="AG615" s="87"/>
      <c r="AH615" s="87"/>
      <c r="AI615" s="97"/>
      <c r="AJ615" s="45"/>
      <c r="AK615" s="45"/>
      <c r="AL615" s="45"/>
      <c r="AM615" s="45"/>
      <c r="AN615" s="45"/>
      <c r="AO615" s="79"/>
      <c r="AP615" s="156"/>
      <c r="AQ615" s="156"/>
      <c r="AR615" s="90"/>
      <c r="AS615" s="45"/>
      <c r="AT615" s="98"/>
      <c r="AU615" s="98"/>
      <c r="AV615" s="91"/>
      <c r="AW615" s="91"/>
      <c r="AX615" s="155"/>
      <c r="AY615" s="155"/>
      <c r="AZ615" s="152"/>
      <c r="BA615" s="152"/>
      <c r="BB615" s="152"/>
      <c r="BC615" s="152"/>
      <c r="BD615" s="152"/>
      <c r="BE615" s="152"/>
      <c r="BF615" s="152"/>
      <c r="BG615" s="152"/>
      <c r="BH615" s="152"/>
      <c r="BI615" s="152"/>
      <c r="BJ615" s="152"/>
      <c r="BK615" s="152"/>
      <c r="BL615" s="152"/>
      <c r="BM615" s="152"/>
      <c r="BN615" s="152"/>
      <c r="BO615" s="152"/>
      <c r="BP615" s="152"/>
      <c r="BQ615" s="152"/>
      <c r="BR615" s="152"/>
      <c r="BS615" s="152"/>
      <c r="BT615" s="152"/>
      <c r="BU615" s="152"/>
      <c r="BV615" s="152"/>
      <c r="BW615" s="152"/>
      <c r="BX615" s="152"/>
      <c r="BY615" s="152"/>
      <c r="BZ615" s="152"/>
      <c r="CA615" s="152"/>
      <c r="CB615" s="152"/>
      <c r="CC615" s="152"/>
      <c r="CD615" s="152"/>
      <c r="CE615" s="152"/>
      <c r="CF615" s="152"/>
    </row>
    <row r="616" spans="1:84" ht="25.5" customHeight="1" x14ac:dyDescent="0.25">
      <c r="A616" s="45"/>
      <c r="B616" s="45"/>
      <c r="C616" s="45"/>
      <c r="D616" s="45"/>
      <c r="E616" s="47"/>
      <c r="F616" s="154"/>
      <c r="G616" s="45"/>
      <c r="H616" s="126"/>
      <c r="I616" s="126"/>
      <c r="J616" s="79"/>
      <c r="K616" s="45"/>
      <c r="L616" s="126"/>
      <c r="M616" s="91"/>
      <c r="N616" s="91"/>
      <c r="O616" s="91"/>
      <c r="P616" s="99"/>
      <c r="Q616" s="100"/>
      <c r="R616" s="79"/>
      <c r="S616" s="79"/>
      <c r="T616" s="79"/>
      <c r="U616" s="79"/>
      <c r="V616" s="79"/>
      <c r="W616" s="99"/>
      <c r="X616" s="99"/>
      <c r="Y616" s="99"/>
      <c r="Z616" s="98"/>
      <c r="AA616" s="98"/>
      <c r="AB616" s="86"/>
      <c r="AC616" s="96"/>
      <c r="AD616" s="86"/>
      <c r="AE616" s="96"/>
      <c r="AF616" s="96"/>
      <c r="AG616" s="87"/>
      <c r="AH616" s="87"/>
      <c r="AI616" s="97"/>
      <c r="AJ616" s="45"/>
      <c r="AK616" s="45"/>
      <c r="AL616" s="45"/>
      <c r="AM616" s="45"/>
      <c r="AN616" s="45"/>
      <c r="AO616" s="79"/>
      <c r="AP616" s="156"/>
      <c r="AQ616" s="156"/>
      <c r="AR616" s="90"/>
      <c r="AS616" s="45"/>
      <c r="AT616" s="98"/>
      <c r="AU616" s="98"/>
      <c r="AV616" s="91"/>
      <c r="AW616" s="91"/>
      <c r="AX616" s="155"/>
      <c r="AY616" s="155"/>
      <c r="AZ616" s="152"/>
      <c r="BA616" s="152"/>
      <c r="BB616" s="152"/>
      <c r="BC616" s="152"/>
      <c r="BD616" s="152"/>
      <c r="BE616" s="152"/>
      <c r="BF616" s="152"/>
      <c r="BG616" s="152"/>
      <c r="BH616" s="152"/>
      <c r="BI616" s="152"/>
      <c r="BJ616" s="152"/>
      <c r="BK616" s="152"/>
      <c r="BL616" s="152"/>
      <c r="BM616" s="152"/>
      <c r="BN616" s="152"/>
      <c r="BO616" s="152"/>
      <c r="BP616" s="152"/>
      <c r="BQ616" s="152"/>
      <c r="BR616" s="152"/>
      <c r="BS616" s="152"/>
      <c r="BT616" s="152"/>
      <c r="BU616" s="152"/>
      <c r="BV616" s="152"/>
      <c r="BW616" s="152"/>
      <c r="BX616" s="152"/>
      <c r="BY616" s="152"/>
      <c r="BZ616" s="152"/>
      <c r="CA616" s="152"/>
      <c r="CB616" s="152"/>
      <c r="CC616" s="152"/>
      <c r="CD616" s="152"/>
      <c r="CE616" s="152"/>
      <c r="CF616" s="152"/>
    </row>
    <row r="617" spans="1:84" ht="25.5" customHeight="1" x14ac:dyDescent="0.25">
      <c r="A617" s="45"/>
      <c r="B617" s="45"/>
      <c r="C617" s="45"/>
      <c r="D617" s="45"/>
      <c r="E617" s="47"/>
      <c r="F617" s="154"/>
      <c r="G617" s="45"/>
      <c r="H617" s="126"/>
      <c r="I617" s="126"/>
      <c r="J617" s="79"/>
      <c r="K617" s="45"/>
      <c r="L617" s="126"/>
      <c r="M617" s="91"/>
      <c r="N617" s="91"/>
      <c r="O617" s="91"/>
      <c r="P617" s="99"/>
      <c r="Q617" s="100"/>
      <c r="R617" s="79"/>
      <c r="S617" s="79"/>
      <c r="T617" s="79"/>
      <c r="U617" s="79"/>
      <c r="V617" s="79"/>
      <c r="W617" s="99"/>
      <c r="X617" s="99"/>
      <c r="Y617" s="99"/>
      <c r="Z617" s="98"/>
      <c r="AA617" s="98"/>
      <c r="AB617" s="86"/>
      <c r="AC617" s="96"/>
      <c r="AD617" s="86"/>
      <c r="AE617" s="96"/>
      <c r="AF617" s="96"/>
      <c r="AG617" s="87"/>
      <c r="AH617" s="87"/>
      <c r="AI617" s="97"/>
      <c r="AJ617" s="45"/>
      <c r="AK617" s="45"/>
      <c r="AL617" s="45"/>
      <c r="AM617" s="45"/>
      <c r="AN617" s="45"/>
      <c r="AO617" s="79"/>
      <c r="AP617" s="156"/>
      <c r="AQ617" s="156"/>
      <c r="AR617" s="90"/>
      <c r="AS617" s="45"/>
      <c r="AT617" s="98"/>
      <c r="AU617" s="98"/>
      <c r="AV617" s="91"/>
      <c r="AW617" s="91"/>
      <c r="AX617" s="155"/>
      <c r="AY617" s="155"/>
      <c r="AZ617" s="152"/>
      <c r="BA617" s="152"/>
      <c r="BB617" s="152"/>
      <c r="BC617" s="152"/>
      <c r="BD617" s="152"/>
      <c r="BE617" s="152"/>
      <c r="BF617" s="152"/>
      <c r="BG617" s="152"/>
      <c r="BH617" s="152"/>
      <c r="BI617" s="152"/>
      <c r="BJ617" s="152"/>
      <c r="BK617" s="152"/>
      <c r="BL617" s="152"/>
      <c r="BM617" s="152"/>
      <c r="BN617" s="152"/>
      <c r="BO617" s="152"/>
      <c r="BP617" s="152"/>
      <c r="BQ617" s="152"/>
      <c r="BR617" s="152"/>
      <c r="BS617" s="152"/>
      <c r="BT617" s="152"/>
      <c r="BU617" s="152"/>
      <c r="BV617" s="152"/>
      <c r="BW617" s="152"/>
      <c r="BX617" s="152"/>
      <c r="BY617" s="152"/>
      <c r="BZ617" s="152"/>
      <c r="CA617" s="152"/>
      <c r="CB617" s="152"/>
      <c r="CC617" s="152"/>
      <c r="CD617" s="152"/>
      <c r="CE617" s="152"/>
      <c r="CF617" s="152"/>
    </row>
    <row r="618" spans="1:84" ht="25.5" customHeight="1" x14ac:dyDescent="0.25">
      <c r="A618" s="45"/>
      <c r="B618" s="45"/>
      <c r="C618" s="45"/>
      <c r="D618" s="45"/>
      <c r="E618" s="47"/>
      <c r="F618" s="154"/>
      <c r="G618" s="45"/>
      <c r="H618" s="126"/>
      <c r="I618" s="126"/>
      <c r="J618" s="79"/>
      <c r="K618" s="45"/>
      <c r="L618" s="126"/>
      <c r="M618" s="91"/>
      <c r="N618" s="91"/>
      <c r="O618" s="91"/>
      <c r="P618" s="99"/>
      <c r="Q618" s="100"/>
      <c r="R618" s="79"/>
      <c r="S618" s="79"/>
      <c r="T618" s="79"/>
      <c r="U618" s="79"/>
      <c r="V618" s="79"/>
      <c r="W618" s="99"/>
      <c r="X618" s="99"/>
      <c r="Y618" s="99"/>
      <c r="Z618" s="98"/>
      <c r="AA618" s="98"/>
      <c r="AB618" s="86"/>
      <c r="AC618" s="96"/>
      <c r="AD618" s="86"/>
      <c r="AE618" s="96"/>
      <c r="AF618" s="96"/>
      <c r="AG618" s="87"/>
      <c r="AH618" s="87"/>
      <c r="AI618" s="97"/>
      <c r="AJ618" s="45"/>
      <c r="AK618" s="45"/>
      <c r="AL618" s="45"/>
      <c r="AM618" s="45"/>
      <c r="AN618" s="45"/>
      <c r="AO618" s="79"/>
      <c r="AP618" s="156"/>
      <c r="AQ618" s="156"/>
      <c r="AR618" s="90"/>
      <c r="AS618" s="45"/>
      <c r="AT618" s="98"/>
      <c r="AU618" s="98"/>
      <c r="AV618" s="91"/>
      <c r="AW618" s="91"/>
      <c r="AX618" s="155"/>
      <c r="AY618" s="155"/>
      <c r="AZ618" s="152"/>
      <c r="BA618" s="152"/>
      <c r="BB618" s="152"/>
      <c r="BC618" s="152"/>
      <c r="BD618" s="152"/>
      <c r="BE618" s="152"/>
      <c r="BF618" s="152"/>
      <c r="BG618" s="152"/>
      <c r="BH618" s="152"/>
      <c r="BI618" s="152"/>
      <c r="BJ618" s="152"/>
      <c r="BK618" s="152"/>
      <c r="BL618" s="152"/>
      <c r="BM618" s="152"/>
      <c r="BN618" s="152"/>
      <c r="BO618" s="152"/>
      <c r="BP618" s="152"/>
      <c r="BQ618" s="152"/>
      <c r="BR618" s="152"/>
      <c r="BS618" s="152"/>
      <c r="BT618" s="152"/>
      <c r="BU618" s="152"/>
      <c r="BV618" s="152"/>
      <c r="BW618" s="152"/>
      <c r="BX618" s="152"/>
      <c r="BY618" s="152"/>
      <c r="BZ618" s="152"/>
      <c r="CA618" s="152"/>
      <c r="CB618" s="152"/>
      <c r="CC618" s="152"/>
      <c r="CD618" s="152"/>
      <c r="CE618" s="152"/>
      <c r="CF618" s="152"/>
    </row>
    <row r="619" spans="1:84" ht="25.5" customHeight="1" x14ac:dyDescent="0.25">
      <c r="A619" s="45"/>
      <c r="B619" s="45"/>
      <c r="C619" s="45"/>
      <c r="D619" s="45"/>
      <c r="E619" s="47"/>
      <c r="F619" s="154"/>
      <c r="G619" s="45"/>
      <c r="H619" s="126"/>
      <c r="I619" s="126"/>
      <c r="J619" s="79"/>
      <c r="K619" s="45"/>
      <c r="L619" s="126"/>
      <c r="M619" s="91"/>
      <c r="N619" s="91"/>
      <c r="O619" s="91"/>
      <c r="P619" s="99"/>
      <c r="Q619" s="100"/>
      <c r="R619" s="79"/>
      <c r="S619" s="79"/>
      <c r="T619" s="79"/>
      <c r="U619" s="79"/>
      <c r="V619" s="79"/>
      <c r="W619" s="99"/>
      <c r="X619" s="99"/>
      <c r="Y619" s="99"/>
      <c r="Z619" s="98"/>
      <c r="AA619" s="98"/>
      <c r="AB619" s="86"/>
      <c r="AC619" s="96"/>
      <c r="AD619" s="86"/>
      <c r="AE619" s="96"/>
      <c r="AF619" s="96"/>
      <c r="AG619" s="87"/>
      <c r="AH619" s="87"/>
      <c r="AI619" s="97"/>
      <c r="AJ619" s="45"/>
      <c r="AK619" s="45"/>
      <c r="AL619" s="45"/>
      <c r="AM619" s="45"/>
      <c r="AN619" s="45"/>
      <c r="AO619" s="79"/>
      <c r="AP619" s="156"/>
      <c r="AQ619" s="156"/>
      <c r="AR619" s="90"/>
      <c r="AS619" s="45"/>
      <c r="AT619" s="98"/>
      <c r="AU619" s="98"/>
      <c r="AV619" s="91"/>
      <c r="AW619" s="91"/>
      <c r="AX619" s="155"/>
      <c r="AY619" s="155"/>
      <c r="AZ619" s="152"/>
      <c r="BA619" s="152"/>
      <c r="BB619" s="152"/>
      <c r="BC619" s="152"/>
      <c r="BD619" s="152"/>
      <c r="BE619" s="152"/>
      <c r="BF619" s="152"/>
      <c r="BG619" s="152"/>
      <c r="BH619" s="152"/>
      <c r="BI619" s="152"/>
      <c r="BJ619" s="152"/>
      <c r="BK619" s="152"/>
      <c r="BL619" s="152"/>
      <c r="BM619" s="152"/>
      <c r="BN619" s="152"/>
      <c r="BO619" s="152"/>
      <c r="BP619" s="152"/>
      <c r="BQ619" s="152"/>
      <c r="BR619" s="152"/>
      <c r="BS619" s="152"/>
      <c r="BT619" s="152"/>
      <c r="BU619" s="152"/>
      <c r="BV619" s="152"/>
      <c r="BW619" s="152"/>
      <c r="BX619" s="152"/>
      <c r="BY619" s="152"/>
      <c r="BZ619" s="152"/>
      <c r="CA619" s="152"/>
      <c r="CB619" s="152"/>
      <c r="CC619" s="152"/>
      <c r="CD619" s="152"/>
      <c r="CE619" s="152"/>
      <c r="CF619" s="152"/>
    </row>
    <row r="620" spans="1:84" ht="25.5" customHeight="1" x14ac:dyDescent="0.25">
      <c r="A620" s="45"/>
      <c r="B620" s="45"/>
      <c r="C620" s="45"/>
      <c r="D620" s="45"/>
      <c r="E620" s="47"/>
      <c r="F620" s="154"/>
      <c r="G620" s="45"/>
      <c r="H620" s="126"/>
      <c r="I620" s="126"/>
      <c r="J620" s="79"/>
      <c r="K620" s="45"/>
      <c r="L620" s="126"/>
      <c r="M620" s="91"/>
      <c r="N620" s="91"/>
      <c r="O620" s="91"/>
      <c r="P620" s="99"/>
      <c r="Q620" s="100"/>
      <c r="R620" s="79"/>
      <c r="S620" s="79"/>
      <c r="T620" s="79"/>
      <c r="U620" s="79"/>
      <c r="V620" s="79"/>
      <c r="W620" s="99"/>
      <c r="X620" s="99"/>
      <c r="Y620" s="99"/>
      <c r="Z620" s="98"/>
      <c r="AA620" s="98"/>
      <c r="AB620" s="86"/>
      <c r="AC620" s="96"/>
      <c r="AD620" s="86"/>
      <c r="AE620" s="96"/>
      <c r="AF620" s="96"/>
      <c r="AG620" s="87"/>
      <c r="AH620" s="87"/>
      <c r="AI620" s="97"/>
      <c r="AJ620" s="45"/>
      <c r="AK620" s="45"/>
      <c r="AL620" s="45"/>
      <c r="AM620" s="45"/>
      <c r="AN620" s="45"/>
      <c r="AO620" s="79"/>
      <c r="AP620" s="156"/>
      <c r="AQ620" s="156"/>
      <c r="AR620" s="90"/>
      <c r="AS620" s="45"/>
      <c r="AT620" s="98"/>
      <c r="AU620" s="98"/>
      <c r="AV620" s="91"/>
      <c r="AW620" s="91"/>
      <c r="AX620" s="155"/>
      <c r="AY620" s="155"/>
      <c r="AZ620" s="152"/>
      <c r="BA620" s="152"/>
      <c r="BB620" s="152"/>
      <c r="BC620" s="152"/>
      <c r="BD620" s="152"/>
      <c r="BE620" s="152"/>
      <c r="BF620" s="152"/>
      <c r="BG620" s="152"/>
      <c r="BH620" s="152"/>
      <c r="BI620" s="152"/>
      <c r="BJ620" s="152"/>
      <c r="BK620" s="152"/>
      <c r="BL620" s="152"/>
      <c r="BM620" s="152"/>
      <c r="BN620" s="152"/>
      <c r="BO620" s="152"/>
      <c r="BP620" s="152"/>
      <c r="BQ620" s="152"/>
      <c r="BR620" s="152"/>
      <c r="BS620" s="152"/>
      <c r="BT620" s="152"/>
      <c r="BU620" s="152"/>
      <c r="BV620" s="152"/>
      <c r="BW620" s="152"/>
      <c r="BX620" s="152"/>
      <c r="BY620" s="152"/>
      <c r="BZ620" s="152"/>
      <c r="CA620" s="152"/>
      <c r="CB620" s="152"/>
      <c r="CC620" s="152"/>
      <c r="CD620" s="152"/>
      <c r="CE620" s="152"/>
      <c r="CF620" s="152"/>
    </row>
    <row r="621" spans="1:84" ht="25.5" customHeight="1" x14ac:dyDescent="0.25">
      <c r="A621" s="45"/>
      <c r="B621" s="45"/>
      <c r="C621" s="45"/>
      <c r="D621" s="45"/>
      <c r="E621" s="47"/>
      <c r="F621" s="154"/>
      <c r="G621" s="45"/>
      <c r="H621" s="126"/>
      <c r="I621" s="126"/>
      <c r="J621" s="79"/>
      <c r="K621" s="45"/>
      <c r="L621" s="126"/>
      <c r="M621" s="91"/>
      <c r="N621" s="91"/>
      <c r="O621" s="91"/>
      <c r="P621" s="99"/>
      <c r="Q621" s="100"/>
      <c r="R621" s="79"/>
      <c r="S621" s="79"/>
      <c r="T621" s="79"/>
      <c r="U621" s="79"/>
      <c r="V621" s="79"/>
      <c r="W621" s="99"/>
      <c r="X621" s="99"/>
      <c r="Y621" s="99"/>
      <c r="Z621" s="98"/>
      <c r="AA621" s="98"/>
      <c r="AB621" s="86"/>
      <c r="AC621" s="96"/>
      <c r="AD621" s="86"/>
      <c r="AE621" s="96"/>
      <c r="AF621" s="96"/>
      <c r="AG621" s="87"/>
      <c r="AH621" s="87"/>
      <c r="AI621" s="97"/>
      <c r="AJ621" s="45"/>
      <c r="AK621" s="45"/>
      <c r="AL621" s="45"/>
      <c r="AM621" s="45"/>
      <c r="AN621" s="45"/>
      <c r="AO621" s="79"/>
      <c r="AP621" s="156"/>
      <c r="AQ621" s="156"/>
      <c r="AR621" s="90"/>
      <c r="AS621" s="45"/>
      <c r="AT621" s="98"/>
      <c r="AU621" s="98"/>
      <c r="AV621" s="91"/>
      <c r="AW621" s="91"/>
      <c r="AX621" s="155"/>
      <c r="AY621" s="155"/>
      <c r="AZ621" s="152"/>
      <c r="BA621" s="152"/>
      <c r="BB621" s="152"/>
      <c r="BC621" s="152"/>
      <c r="BD621" s="152"/>
      <c r="BE621" s="152"/>
      <c r="BF621" s="152"/>
      <c r="BG621" s="152"/>
      <c r="BH621" s="152"/>
      <c r="BI621" s="152"/>
      <c r="BJ621" s="152"/>
      <c r="BK621" s="152"/>
      <c r="BL621" s="152"/>
      <c r="BM621" s="152"/>
      <c r="BN621" s="152"/>
      <c r="BO621" s="152"/>
      <c r="BP621" s="152"/>
      <c r="BQ621" s="152"/>
      <c r="BR621" s="152"/>
      <c r="BS621" s="152"/>
      <c r="BT621" s="152"/>
      <c r="BU621" s="152"/>
      <c r="BV621" s="152"/>
      <c r="BW621" s="152"/>
      <c r="BX621" s="152"/>
      <c r="BY621" s="152"/>
      <c r="BZ621" s="152"/>
      <c r="CA621" s="152"/>
      <c r="CB621" s="152"/>
      <c r="CC621" s="152"/>
      <c r="CD621" s="152"/>
      <c r="CE621" s="152"/>
      <c r="CF621" s="152"/>
    </row>
    <row r="622" spans="1:84" ht="25.5" customHeight="1" x14ac:dyDescent="0.25">
      <c r="A622" s="45"/>
      <c r="B622" s="45"/>
      <c r="C622" s="45"/>
      <c r="D622" s="45"/>
      <c r="E622" s="47"/>
      <c r="F622" s="154"/>
      <c r="G622" s="45"/>
      <c r="H622" s="126"/>
      <c r="I622" s="126"/>
      <c r="J622" s="79"/>
      <c r="K622" s="45"/>
      <c r="L622" s="126"/>
      <c r="M622" s="91"/>
      <c r="N622" s="91"/>
      <c r="O622" s="91"/>
      <c r="P622" s="99"/>
      <c r="Q622" s="100"/>
      <c r="R622" s="79"/>
      <c r="S622" s="79"/>
      <c r="T622" s="79"/>
      <c r="U622" s="79"/>
      <c r="V622" s="79"/>
      <c r="W622" s="99"/>
      <c r="X622" s="99"/>
      <c r="Y622" s="99"/>
      <c r="Z622" s="98"/>
      <c r="AA622" s="98"/>
      <c r="AB622" s="86"/>
      <c r="AC622" s="96"/>
      <c r="AD622" s="86"/>
      <c r="AE622" s="96"/>
      <c r="AF622" s="96"/>
      <c r="AG622" s="87"/>
      <c r="AH622" s="87"/>
      <c r="AI622" s="97"/>
      <c r="AJ622" s="45"/>
      <c r="AK622" s="45"/>
      <c r="AL622" s="45"/>
      <c r="AM622" s="45"/>
      <c r="AN622" s="45"/>
      <c r="AO622" s="79"/>
      <c r="AP622" s="156"/>
      <c r="AQ622" s="156"/>
      <c r="AR622" s="90"/>
      <c r="AS622" s="45"/>
      <c r="AT622" s="98"/>
      <c r="AU622" s="98"/>
      <c r="AV622" s="91"/>
      <c r="AW622" s="91"/>
      <c r="AX622" s="155"/>
      <c r="AY622" s="155"/>
      <c r="AZ622" s="152"/>
      <c r="BA622" s="152"/>
      <c r="BB622" s="152"/>
      <c r="BC622" s="152"/>
      <c r="BD622" s="152"/>
      <c r="BE622" s="152"/>
      <c r="BF622" s="152"/>
      <c r="BG622" s="152"/>
      <c r="BH622" s="152"/>
      <c r="BI622" s="152"/>
      <c r="BJ622" s="152"/>
      <c r="BK622" s="152"/>
      <c r="BL622" s="152"/>
      <c r="BM622" s="152"/>
      <c r="BN622" s="152"/>
      <c r="BO622" s="152"/>
      <c r="BP622" s="152"/>
      <c r="BQ622" s="152"/>
      <c r="BR622" s="152"/>
      <c r="BS622" s="152"/>
      <c r="BT622" s="152"/>
      <c r="BU622" s="152"/>
      <c r="BV622" s="152"/>
      <c r="BW622" s="152"/>
      <c r="BX622" s="152"/>
      <c r="BY622" s="152"/>
      <c r="BZ622" s="152"/>
      <c r="CA622" s="152"/>
      <c r="CB622" s="152"/>
      <c r="CC622" s="152"/>
      <c r="CD622" s="152"/>
      <c r="CE622" s="152"/>
      <c r="CF622" s="152"/>
    </row>
    <row r="623" spans="1:84" ht="25.5" customHeight="1" x14ac:dyDescent="0.25">
      <c r="A623" s="45"/>
      <c r="B623" s="45"/>
      <c r="C623" s="45"/>
      <c r="D623" s="45"/>
      <c r="E623" s="47"/>
      <c r="F623" s="154"/>
      <c r="G623" s="45"/>
      <c r="H623" s="126"/>
      <c r="I623" s="126"/>
      <c r="J623" s="79"/>
      <c r="K623" s="45"/>
      <c r="L623" s="126"/>
      <c r="M623" s="91"/>
      <c r="N623" s="91"/>
      <c r="O623" s="91"/>
      <c r="P623" s="99"/>
      <c r="Q623" s="100"/>
      <c r="R623" s="79"/>
      <c r="S623" s="79"/>
      <c r="T623" s="79"/>
      <c r="U623" s="79"/>
      <c r="V623" s="79"/>
      <c r="W623" s="99"/>
      <c r="X623" s="99"/>
      <c r="Y623" s="99"/>
      <c r="Z623" s="98"/>
      <c r="AA623" s="98"/>
      <c r="AB623" s="86"/>
      <c r="AC623" s="96"/>
      <c r="AD623" s="86"/>
      <c r="AE623" s="96"/>
      <c r="AF623" s="96"/>
      <c r="AG623" s="87"/>
      <c r="AH623" s="87"/>
      <c r="AI623" s="97"/>
      <c r="AJ623" s="45"/>
      <c r="AK623" s="45"/>
      <c r="AL623" s="45"/>
      <c r="AM623" s="45"/>
      <c r="AN623" s="45"/>
      <c r="AO623" s="79"/>
      <c r="AP623" s="156"/>
      <c r="AQ623" s="156"/>
      <c r="AR623" s="90"/>
      <c r="AS623" s="45"/>
      <c r="AT623" s="98"/>
      <c r="AU623" s="98"/>
      <c r="AV623" s="91"/>
      <c r="AW623" s="91"/>
      <c r="AX623" s="155"/>
      <c r="AY623" s="155"/>
      <c r="AZ623" s="152"/>
      <c r="BA623" s="152"/>
      <c r="BB623" s="152"/>
      <c r="BC623" s="152"/>
      <c r="BD623" s="152"/>
      <c r="BE623" s="152"/>
      <c r="BF623" s="152"/>
      <c r="BG623" s="152"/>
      <c r="BH623" s="152"/>
      <c r="BI623" s="152"/>
      <c r="BJ623" s="152"/>
      <c r="BK623" s="152"/>
      <c r="BL623" s="152"/>
      <c r="BM623" s="152"/>
      <c r="BN623" s="152"/>
      <c r="BO623" s="152"/>
      <c r="BP623" s="152"/>
      <c r="BQ623" s="152"/>
      <c r="BR623" s="152"/>
      <c r="BS623" s="152"/>
      <c r="BT623" s="152"/>
      <c r="BU623" s="152"/>
      <c r="BV623" s="152"/>
      <c r="BW623" s="152"/>
      <c r="BX623" s="152"/>
      <c r="BY623" s="152"/>
      <c r="BZ623" s="152"/>
      <c r="CA623" s="152"/>
      <c r="CB623" s="152"/>
      <c r="CC623" s="152"/>
      <c r="CD623" s="152"/>
      <c r="CE623" s="152"/>
      <c r="CF623" s="152"/>
    </row>
    <row r="624" spans="1:84" ht="25.5" customHeight="1" x14ac:dyDescent="0.25">
      <c r="A624" s="45"/>
      <c r="B624" s="45"/>
      <c r="C624" s="45"/>
      <c r="D624" s="45"/>
      <c r="E624" s="47"/>
      <c r="F624" s="154"/>
      <c r="G624" s="45"/>
      <c r="H624" s="126"/>
      <c r="I624" s="126"/>
      <c r="J624" s="79"/>
      <c r="K624" s="45"/>
      <c r="L624" s="126"/>
      <c r="M624" s="91"/>
      <c r="N624" s="91"/>
      <c r="O624" s="91"/>
      <c r="P624" s="99"/>
      <c r="Q624" s="100"/>
      <c r="R624" s="79"/>
      <c r="S624" s="79"/>
      <c r="T624" s="79"/>
      <c r="U624" s="79"/>
      <c r="V624" s="79"/>
      <c r="W624" s="99"/>
      <c r="X624" s="99"/>
      <c r="Y624" s="99"/>
      <c r="Z624" s="98"/>
      <c r="AA624" s="98"/>
      <c r="AB624" s="86"/>
      <c r="AC624" s="96"/>
      <c r="AD624" s="86"/>
      <c r="AE624" s="96"/>
      <c r="AF624" s="96"/>
      <c r="AG624" s="87"/>
      <c r="AH624" s="87"/>
      <c r="AI624" s="97"/>
      <c r="AJ624" s="45"/>
      <c r="AK624" s="45"/>
      <c r="AL624" s="45"/>
      <c r="AM624" s="45"/>
      <c r="AN624" s="45"/>
      <c r="AO624" s="79"/>
      <c r="AP624" s="156"/>
      <c r="AQ624" s="156"/>
      <c r="AR624" s="90"/>
      <c r="AS624" s="45"/>
      <c r="AT624" s="98"/>
      <c r="AU624" s="98"/>
      <c r="AV624" s="91"/>
      <c r="AW624" s="91"/>
      <c r="AX624" s="155"/>
      <c r="AY624" s="155"/>
      <c r="AZ624" s="152"/>
      <c r="BA624" s="152"/>
      <c r="BB624" s="152"/>
      <c r="BC624" s="152"/>
      <c r="BD624" s="152"/>
      <c r="BE624" s="152"/>
      <c r="BF624" s="152"/>
      <c r="BG624" s="152"/>
      <c r="BH624" s="152"/>
      <c r="BI624" s="152"/>
      <c r="BJ624" s="152"/>
      <c r="BK624" s="152"/>
      <c r="BL624" s="152"/>
      <c r="BM624" s="152"/>
      <c r="BN624" s="152"/>
      <c r="BO624" s="152"/>
      <c r="BP624" s="152"/>
      <c r="BQ624" s="152"/>
      <c r="BR624" s="152"/>
      <c r="BS624" s="152"/>
      <c r="BT624" s="152"/>
      <c r="BU624" s="152"/>
      <c r="BV624" s="152"/>
      <c r="BW624" s="152"/>
      <c r="BX624" s="152"/>
      <c r="BY624" s="152"/>
      <c r="BZ624" s="152"/>
      <c r="CA624" s="152"/>
      <c r="CB624" s="152"/>
      <c r="CC624" s="152"/>
      <c r="CD624" s="152"/>
      <c r="CE624" s="152"/>
      <c r="CF624" s="152"/>
    </row>
    <row r="625" spans="1:84" ht="25.5" customHeight="1" x14ac:dyDescent="0.25">
      <c r="A625" s="45"/>
      <c r="B625" s="45"/>
      <c r="C625" s="45"/>
      <c r="D625" s="45"/>
      <c r="E625" s="47"/>
      <c r="F625" s="154"/>
      <c r="G625" s="45"/>
      <c r="H625" s="126"/>
      <c r="I625" s="126"/>
      <c r="J625" s="79"/>
      <c r="K625" s="45"/>
      <c r="L625" s="126"/>
      <c r="M625" s="91"/>
      <c r="N625" s="91"/>
      <c r="O625" s="91"/>
      <c r="P625" s="99"/>
      <c r="Q625" s="100"/>
      <c r="R625" s="79"/>
      <c r="S625" s="79"/>
      <c r="T625" s="79"/>
      <c r="U625" s="79"/>
      <c r="V625" s="79"/>
      <c r="W625" s="99"/>
      <c r="X625" s="99"/>
      <c r="Y625" s="99"/>
      <c r="Z625" s="98"/>
      <c r="AA625" s="98"/>
      <c r="AB625" s="86"/>
      <c r="AC625" s="96"/>
      <c r="AD625" s="86"/>
      <c r="AE625" s="96"/>
      <c r="AF625" s="96"/>
      <c r="AG625" s="87"/>
      <c r="AH625" s="87"/>
      <c r="AI625" s="97"/>
      <c r="AJ625" s="45"/>
      <c r="AK625" s="45"/>
      <c r="AL625" s="45"/>
      <c r="AM625" s="45"/>
      <c r="AN625" s="45"/>
      <c r="AO625" s="79"/>
      <c r="AP625" s="156"/>
      <c r="AQ625" s="156"/>
      <c r="AR625" s="90"/>
      <c r="AS625" s="45"/>
      <c r="AT625" s="98"/>
      <c r="AU625" s="98"/>
      <c r="AV625" s="91"/>
      <c r="AW625" s="91"/>
      <c r="AX625" s="155"/>
      <c r="AY625" s="155"/>
      <c r="AZ625" s="152"/>
      <c r="BA625" s="152"/>
      <c r="BB625" s="152"/>
      <c r="BC625" s="152"/>
      <c r="BD625" s="152"/>
      <c r="BE625" s="152"/>
      <c r="BF625" s="152"/>
      <c r="BG625" s="152"/>
      <c r="BH625" s="152"/>
      <c r="BI625" s="152"/>
      <c r="BJ625" s="152"/>
      <c r="BK625" s="152"/>
      <c r="BL625" s="152"/>
      <c r="BM625" s="152"/>
      <c r="BN625" s="152"/>
      <c r="BO625" s="152"/>
      <c r="BP625" s="152"/>
      <c r="BQ625" s="152"/>
      <c r="BR625" s="152"/>
      <c r="BS625" s="152"/>
      <c r="BT625" s="152"/>
      <c r="BU625" s="152"/>
      <c r="BV625" s="152"/>
      <c r="BW625" s="152"/>
      <c r="BX625" s="152"/>
      <c r="BY625" s="152"/>
      <c r="BZ625" s="152"/>
      <c r="CA625" s="152"/>
      <c r="CB625" s="152"/>
      <c r="CC625" s="152"/>
      <c r="CD625" s="152"/>
      <c r="CE625" s="152"/>
      <c r="CF625" s="152"/>
    </row>
    <row r="626" spans="1:84" ht="25.5" customHeight="1" x14ac:dyDescent="0.25">
      <c r="A626" s="45"/>
      <c r="B626" s="45"/>
      <c r="C626" s="45"/>
      <c r="D626" s="45"/>
      <c r="E626" s="47"/>
      <c r="F626" s="154"/>
      <c r="G626" s="45"/>
      <c r="H626" s="126"/>
      <c r="I626" s="126"/>
      <c r="J626" s="79"/>
      <c r="K626" s="45"/>
      <c r="L626" s="126"/>
      <c r="M626" s="91"/>
      <c r="N626" s="91"/>
      <c r="O626" s="91"/>
      <c r="P626" s="99"/>
      <c r="Q626" s="100"/>
      <c r="R626" s="79"/>
      <c r="S626" s="79"/>
      <c r="T626" s="79"/>
      <c r="U626" s="79"/>
      <c r="V626" s="79"/>
      <c r="W626" s="99"/>
      <c r="X626" s="99"/>
      <c r="Y626" s="99"/>
      <c r="Z626" s="98"/>
      <c r="AA626" s="98"/>
      <c r="AB626" s="86"/>
      <c r="AC626" s="96"/>
      <c r="AD626" s="86"/>
      <c r="AE626" s="96"/>
      <c r="AF626" s="96"/>
      <c r="AG626" s="87"/>
      <c r="AH626" s="87"/>
      <c r="AI626" s="97"/>
      <c r="AJ626" s="45"/>
      <c r="AK626" s="45"/>
      <c r="AL626" s="45"/>
      <c r="AM626" s="45"/>
      <c r="AN626" s="45"/>
      <c r="AO626" s="79"/>
      <c r="AP626" s="156"/>
      <c r="AQ626" s="156"/>
      <c r="AR626" s="90"/>
      <c r="AS626" s="45"/>
      <c r="AT626" s="98"/>
      <c r="AU626" s="98"/>
      <c r="AV626" s="91"/>
      <c r="AW626" s="91"/>
      <c r="AX626" s="155"/>
      <c r="AY626" s="155"/>
      <c r="AZ626" s="152"/>
      <c r="BA626" s="152"/>
      <c r="BB626" s="152"/>
      <c r="BC626" s="152"/>
      <c r="BD626" s="152"/>
      <c r="BE626" s="152"/>
      <c r="BF626" s="152"/>
      <c r="BG626" s="152"/>
      <c r="BH626" s="152"/>
      <c r="BI626" s="152"/>
      <c r="BJ626" s="152"/>
      <c r="BK626" s="152"/>
      <c r="BL626" s="152"/>
      <c r="BM626" s="152"/>
      <c r="BN626" s="152"/>
      <c r="BO626" s="152"/>
      <c r="BP626" s="152"/>
      <c r="BQ626" s="152"/>
      <c r="BR626" s="152"/>
      <c r="BS626" s="152"/>
      <c r="BT626" s="152"/>
      <c r="BU626" s="152"/>
      <c r="BV626" s="152"/>
      <c r="BW626" s="152"/>
      <c r="BX626" s="152"/>
      <c r="BY626" s="152"/>
      <c r="BZ626" s="152"/>
      <c r="CA626" s="152"/>
      <c r="CB626" s="152"/>
      <c r="CC626" s="152"/>
      <c r="CD626" s="152"/>
      <c r="CE626" s="152"/>
      <c r="CF626" s="152"/>
    </row>
    <row r="627" spans="1:84" ht="25.5" customHeight="1" x14ac:dyDescent="0.25">
      <c r="A627" s="45"/>
      <c r="B627" s="45"/>
      <c r="C627" s="45"/>
      <c r="D627" s="45"/>
      <c r="E627" s="47"/>
      <c r="F627" s="154"/>
      <c r="G627" s="45"/>
      <c r="H627" s="126"/>
      <c r="I627" s="126"/>
      <c r="J627" s="79"/>
      <c r="K627" s="45"/>
      <c r="L627" s="126"/>
      <c r="M627" s="91"/>
      <c r="N627" s="91"/>
      <c r="O627" s="91"/>
      <c r="P627" s="99"/>
      <c r="Q627" s="100"/>
      <c r="R627" s="79"/>
      <c r="S627" s="79"/>
      <c r="T627" s="79"/>
      <c r="U627" s="79"/>
      <c r="V627" s="79"/>
      <c r="W627" s="99"/>
      <c r="X627" s="99"/>
      <c r="Y627" s="99"/>
      <c r="Z627" s="98"/>
      <c r="AA627" s="98"/>
      <c r="AB627" s="86"/>
      <c r="AC627" s="96"/>
      <c r="AD627" s="86"/>
      <c r="AE627" s="96"/>
      <c r="AF627" s="96"/>
      <c r="AG627" s="87"/>
      <c r="AH627" s="87"/>
      <c r="AI627" s="97"/>
      <c r="AJ627" s="45"/>
      <c r="AK627" s="45"/>
      <c r="AL627" s="45"/>
      <c r="AM627" s="45"/>
      <c r="AN627" s="45"/>
      <c r="AO627" s="79"/>
      <c r="AP627" s="156"/>
      <c r="AQ627" s="156"/>
      <c r="AR627" s="90"/>
      <c r="AS627" s="45"/>
      <c r="AT627" s="98"/>
      <c r="AU627" s="98"/>
      <c r="AV627" s="91"/>
      <c r="AW627" s="91"/>
      <c r="AX627" s="155"/>
      <c r="AY627" s="155"/>
      <c r="AZ627" s="152"/>
      <c r="BA627" s="152"/>
      <c r="BB627" s="152"/>
      <c r="BC627" s="152"/>
      <c r="BD627" s="152"/>
      <c r="BE627" s="152"/>
      <c r="BF627" s="152"/>
      <c r="BG627" s="152"/>
      <c r="BH627" s="152"/>
      <c r="BI627" s="152"/>
      <c r="BJ627" s="152"/>
      <c r="BK627" s="152"/>
      <c r="BL627" s="152"/>
      <c r="BM627" s="152"/>
      <c r="BN627" s="152"/>
      <c r="BO627" s="152"/>
      <c r="BP627" s="152"/>
      <c r="BQ627" s="152"/>
      <c r="BR627" s="152"/>
      <c r="BS627" s="152"/>
      <c r="BT627" s="152"/>
      <c r="BU627" s="152"/>
      <c r="BV627" s="152"/>
      <c r="BW627" s="152"/>
      <c r="BX627" s="152"/>
      <c r="BY627" s="152"/>
      <c r="BZ627" s="152"/>
      <c r="CA627" s="152"/>
      <c r="CB627" s="152"/>
      <c r="CC627" s="152"/>
      <c r="CD627" s="152"/>
      <c r="CE627" s="152"/>
      <c r="CF627" s="152"/>
    </row>
    <row r="628" spans="1:84" ht="25.5" customHeight="1" x14ac:dyDescent="0.25">
      <c r="A628" s="45"/>
      <c r="B628" s="45"/>
      <c r="C628" s="45"/>
      <c r="D628" s="45"/>
      <c r="E628" s="47"/>
      <c r="F628" s="154"/>
      <c r="G628" s="45"/>
      <c r="H628" s="126"/>
      <c r="I628" s="126"/>
      <c r="J628" s="79"/>
      <c r="K628" s="45"/>
      <c r="L628" s="126"/>
      <c r="M628" s="91"/>
      <c r="N628" s="91"/>
      <c r="O628" s="91"/>
      <c r="P628" s="99"/>
      <c r="Q628" s="100"/>
      <c r="R628" s="79"/>
      <c r="S628" s="79"/>
      <c r="T628" s="79"/>
      <c r="U628" s="79"/>
      <c r="V628" s="79"/>
      <c r="W628" s="99"/>
      <c r="X628" s="99"/>
      <c r="Y628" s="99"/>
      <c r="Z628" s="98"/>
      <c r="AA628" s="98"/>
      <c r="AB628" s="86"/>
      <c r="AC628" s="96"/>
      <c r="AD628" s="86"/>
      <c r="AE628" s="96"/>
      <c r="AF628" s="96"/>
      <c r="AG628" s="87"/>
      <c r="AH628" s="87"/>
      <c r="AI628" s="97"/>
      <c r="AJ628" s="45"/>
      <c r="AK628" s="45"/>
      <c r="AL628" s="45"/>
      <c r="AM628" s="45"/>
      <c r="AN628" s="45"/>
      <c r="AO628" s="79"/>
      <c r="AP628" s="156"/>
      <c r="AQ628" s="156"/>
      <c r="AR628" s="90"/>
      <c r="AS628" s="45"/>
      <c r="AT628" s="98"/>
      <c r="AU628" s="98"/>
      <c r="AV628" s="91"/>
      <c r="AW628" s="91"/>
      <c r="AX628" s="155"/>
      <c r="AY628" s="155"/>
      <c r="AZ628" s="152"/>
      <c r="BA628" s="152"/>
      <c r="BB628" s="152"/>
      <c r="BC628" s="152"/>
      <c r="BD628" s="152"/>
      <c r="BE628" s="152"/>
      <c r="BF628" s="152"/>
      <c r="BG628" s="152"/>
      <c r="BH628" s="152"/>
      <c r="BI628" s="152"/>
      <c r="BJ628" s="152"/>
      <c r="BK628" s="152"/>
      <c r="BL628" s="152"/>
      <c r="BM628" s="152"/>
      <c r="BN628" s="152"/>
      <c r="BO628" s="152"/>
      <c r="BP628" s="152"/>
      <c r="BQ628" s="152"/>
      <c r="BR628" s="152"/>
      <c r="BS628" s="152"/>
      <c r="BT628" s="152"/>
      <c r="BU628" s="152"/>
      <c r="BV628" s="152"/>
      <c r="BW628" s="152"/>
      <c r="BX628" s="152"/>
      <c r="BY628" s="152"/>
      <c r="BZ628" s="152"/>
      <c r="CA628" s="152"/>
      <c r="CB628" s="152"/>
      <c r="CC628" s="152"/>
      <c r="CD628" s="152"/>
      <c r="CE628" s="152"/>
      <c r="CF628" s="152"/>
    </row>
    <row r="629" spans="1:84" ht="25.5" customHeight="1" x14ac:dyDescent="0.25">
      <c r="A629" s="45"/>
      <c r="B629" s="45"/>
      <c r="C629" s="45"/>
      <c r="D629" s="45"/>
      <c r="E629" s="47"/>
      <c r="F629" s="154"/>
      <c r="G629" s="45"/>
      <c r="H629" s="126"/>
      <c r="I629" s="126"/>
      <c r="J629" s="79"/>
      <c r="K629" s="45"/>
      <c r="L629" s="126"/>
      <c r="M629" s="91"/>
      <c r="N629" s="91"/>
      <c r="O629" s="91"/>
      <c r="P629" s="99"/>
      <c r="Q629" s="100"/>
      <c r="R629" s="79"/>
      <c r="S629" s="79"/>
      <c r="T629" s="79"/>
      <c r="U629" s="79"/>
      <c r="V629" s="79"/>
      <c r="W629" s="99"/>
      <c r="X629" s="99"/>
      <c r="Y629" s="99"/>
      <c r="Z629" s="98"/>
      <c r="AA629" s="98"/>
      <c r="AB629" s="86"/>
      <c r="AC629" s="96"/>
      <c r="AD629" s="86"/>
      <c r="AE629" s="96"/>
      <c r="AF629" s="96"/>
      <c r="AG629" s="87"/>
      <c r="AH629" s="87"/>
      <c r="AI629" s="97"/>
      <c r="AJ629" s="45"/>
      <c r="AK629" s="45"/>
      <c r="AL629" s="45"/>
      <c r="AM629" s="45"/>
      <c r="AN629" s="45"/>
      <c r="AO629" s="79"/>
      <c r="AP629" s="156"/>
      <c r="AQ629" s="156"/>
      <c r="AR629" s="90"/>
      <c r="AS629" s="45"/>
      <c r="AT629" s="98"/>
      <c r="AU629" s="98"/>
      <c r="AV629" s="91"/>
      <c r="AW629" s="91"/>
      <c r="AX629" s="155"/>
      <c r="AY629" s="155"/>
      <c r="AZ629" s="152"/>
      <c r="BA629" s="152"/>
      <c r="BB629" s="152"/>
      <c r="BC629" s="152"/>
      <c r="BD629" s="152"/>
      <c r="BE629" s="152"/>
      <c r="BF629" s="152"/>
      <c r="BG629" s="152"/>
      <c r="BH629" s="152"/>
      <c r="BI629" s="152"/>
      <c r="BJ629" s="152"/>
      <c r="BK629" s="152"/>
      <c r="BL629" s="152"/>
      <c r="BM629" s="152"/>
      <c r="BN629" s="152"/>
      <c r="BO629" s="152"/>
      <c r="BP629" s="152"/>
      <c r="BQ629" s="152"/>
      <c r="BR629" s="152"/>
      <c r="BS629" s="152"/>
      <c r="BT629" s="152"/>
      <c r="BU629" s="152"/>
      <c r="BV629" s="152"/>
      <c r="BW629" s="152"/>
      <c r="BX629" s="152"/>
      <c r="BY629" s="152"/>
      <c r="BZ629" s="152"/>
      <c r="CA629" s="152"/>
      <c r="CB629" s="152"/>
      <c r="CC629" s="152"/>
      <c r="CD629" s="152"/>
      <c r="CE629" s="152"/>
      <c r="CF629" s="152"/>
    </row>
    <row r="630" spans="1:84" ht="25.5" customHeight="1" x14ac:dyDescent="0.25">
      <c r="A630" s="45"/>
      <c r="B630" s="45"/>
      <c r="C630" s="45"/>
      <c r="D630" s="45"/>
      <c r="E630" s="47"/>
      <c r="F630" s="154"/>
      <c r="G630" s="45"/>
      <c r="H630" s="126"/>
      <c r="I630" s="126"/>
      <c r="J630" s="79"/>
      <c r="K630" s="45"/>
      <c r="L630" s="126"/>
      <c r="M630" s="91"/>
      <c r="N630" s="91"/>
      <c r="O630" s="91"/>
      <c r="P630" s="99"/>
      <c r="Q630" s="100"/>
      <c r="R630" s="79"/>
      <c r="S630" s="79"/>
      <c r="T630" s="79"/>
      <c r="U630" s="79"/>
      <c r="V630" s="79"/>
      <c r="W630" s="99"/>
      <c r="X630" s="99"/>
      <c r="Y630" s="99"/>
      <c r="Z630" s="98"/>
      <c r="AA630" s="98"/>
      <c r="AB630" s="86"/>
      <c r="AC630" s="96"/>
      <c r="AD630" s="86"/>
      <c r="AE630" s="96"/>
      <c r="AF630" s="96"/>
      <c r="AG630" s="87"/>
      <c r="AH630" s="87"/>
      <c r="AI630" s="97"/>
      <c r="AJ630" s="45"/>
      <c r="AK630" s="45"/>
      <c r="AL630" s="45"/>
      <c r="AM630" s="45"/>
      <c r="AN630" s="45"/>
      <c r="AO630" s="79"/>
      <c r="AP630" s="156"/>
      <c r="AQ630" s="156"/>
      <c r="AR630" s="90"/>
      <c r="AS630" s="45"/>
      <c r="AT630" s="98"/>
      <c r="AU630" s="98"/>
      <c r="AV630" s="91"/>
      <c r="AW630" s="91"/>
      <c r="AX630" s="155"/>
      <c r="AY630" s="155"/>
      <c r="AZ630" s="152"/>
      <c r="BA630" s="152"/>
      <c r="BB630" s="152"/>
      <c r="BC630" s="152"/>
      <c r="BD630" s="152"/>
      <c r="BE630" s="152"/>
      <c r="BF630" s="152"/>
      <c r="BG630" s="152"/>
      <c r="BH630" s="152"/>
      <c r="BI630" s="152"/>
      <c r="BJ630" s="152"/>
      <c r="BK630" s="152"/>
      <c r="BL630" s="152"/>
      <c r="BM630" s="152"/>
      <c r="BN630" s="152"/>
      <c r="BO630" s="152"/>
      <c r="BP630" s="152"/>
      <c r="BQ630" s="152"/>
      <c r="BR630" s="152"/>
      <c r="BS630" s="152"/>
      <c r="BT630" s="152"/>
      <c r="BU630" s="152"/>
      <c r="BV630" s="152"/>
      <c r="BW630" s="152"/>
      <c r="BX630" s="152"/>
      <c r="BY630" s="152"/>
      <c r="BZ630" s="152"/>
      <c r="CA630" s="152"/>
      <c r="CB630" s="152"/>
      <c r="CC630" s="152"/>
      <c r="CD630" s="152"/>
      <c r="CE630" s="152"/>
      <c r="CF630" s="152"/>
    </row>
    <row r="631" spans="1:84" ht="25.5" customHeight="1" x14ac:dyDescent="0.25">
      <c r="A631" s="45"/>
      <c r="B631" s="45"/>
      <c r="C631" s="45"/>
      <c r="D631" s="45"/>
      <c r="E631" s="47"/>
      <c r="F631" s="154"/>
      <c r="G631" s="45"/>
      <c r="H631" s="126"/>
      <c r="I631" s="126"/>
      <c r="J631" s="79"/>
      <c r="K631" s="45"/>
      <c r="L631" s="126"/>
      <c r="M631" s="91"/>
      <c r="N631" s="91"/>
      <c r="O631" s="91"/>
      <c r="P631" s="99"/>
      <c r="Q631" s="100"/>
      <c r="R631" s="79"/>
      <c r="S631" s="79"/>
      <c r="T631" s="79"/>
      <c r="U631" s="79"/>
      <c r="V631" s="79"/>
      <c r="W631" s="99"/>
      <c r="X631" s="99"/>
      <c r="Y631" s="99"/>
      <c r="Z631" s="98"/>
      <c r="AA631" s="98"/>
      <c r="AB631" s="86"/>
      <c r="AC631" s="96"/>
      <c r="AD631" s="86"/>
      <c r="AE631" s="96"/>
      <c r="AF631" s="96"/>
      <c r="AG631" s="87"/>
      <c r="AH631" s="87"/>
      <c r="AI631" s="97"/>
      <c r="AJ631" s="45"/>
      <c r="AK631" s="45"/>
      <c r="AL631" s="45"/>
      <c r="AM631" s="45"/>
      <c r="AN631" s="45"/>
      <c r="AO631" s="79"/>
      <c r="AP631" s="156"/>
      <c r="AQ631" s="156"/>
      <c r="AR631" s="90"/>
      <c r="AS631" s="45"/>
      <c r="AT631" s="98"/>
      <c r="AU631" s="98"/>
      <c r="AV631" s="91"/>
      <c r="AW631" s="91"/>
      <c r="AX631" s="155"/>
      <c r="AY631" s="155"/>
      <c r="AZ631" s="152"/>
      <c r="BA631" s="152"/>
      <c r="BB631" s="152"/>
      <c r="BC631" s="152"/>
      <c r="BD631" s="152"/>
      <c r="BE631" s="152"/>
      <c r="BF631" s="152"/>
      <c r="BG631" s="152"/>
      <c r="BH631" s="152"/>
      <c r="BI631" s="152"/>
      <c r="BJ631" s="152"/>
      <c r="BK631" s="152"/>
      <c r="BL631" s="152"/>
      <c r="BM631" s="152"/>
      <c r="BN631" s="152"/>
      <c r="BO631" s="152"/>
      <c r="BP631" s="152"/>
      <c r="BQ631" s="152"/>
      <c r="BR631" s="152"/>
      <c r="BS631" s="152"/>
      <c r="BT631" s="152"/>
      <c r="BU631" s="152"/>
      <c r="BV631" s="152"/>
      <c r="BW631" s="152"/>
      <c r="BX631" s="152"/>
      <c r="BY631" s="152"/>
      <c r="BZ631" s="152"/>
      <c r="CA631" s="152"/>
      <c r="CB631" s="152"/>
      <c r="CC631" s="152"/>
      <c r="CD631" s="152"/>
      <c r="CE631" s="152"/>
      <c r="CF631" s="152"/>
    </row>
    <row r="632" spans="1:84" ht="25.5" customHeight="1" x14ac:dyDescent="0.25">
      <c r="A632" s="45"/>
      <c r="B632" s="45"/>
      <c r="C632" s="45"/>
      <c r="D632" s="45"/>
      <c r="E632" s="47"/>
      <c r="F632" s="154"/>
      <c r="G632" s="45"/>
      <c r="H632" s="126"/>
      <c r="I632" s="126"/>
      <c r="J632" s="79"/>
      <c r="K632" s="45"/>
      <c r="L632" s="126"/>
      <c r="M632" s="91"/>
      <c r="N632" s="91"/>
      <c r="O632" s="91"/>
      <c r="P632" s="99"/>
      <c r="Q632" s="100"/>
      <c r="R632" s="79"/>
      <c r="S632" s="79"/>
      <c r="T632" s="79"/>
      <c r="U632" s="79"/>
      <c r="V632" s="79"/>
      <c r="W632" s="99"/>
      <c r="X632" s="99"/>
      <c r="Y632" s="99"/>
      <c r="Z632" s="98"/>
      <c r="AA632" s="98"/>
      <c r="AB632" s="86"/>
      <c r="AC632" s="96"/>
      <c r="AD632" s="86"/>
      <c r="AE632" s="96"/>
      <c r="AF632" s="96"/>
      <c r="AG632" s="87"/>
      <c r="AH632" s="87"/>
      <c r="AI632" s="97"/>
      <c r="AJ632" s="45"/>
      <c r="AK632" s="45"/>
      <c r="AL632" s="45"/>
      <c r="AM632" s="45"/>
      <c r="AN632" s="45"/>
      <c r="AO632" s="79"/>
      <c r="AP632" s="156"/>
      <c r="AQ632" s="156"/>
      <c r="AR632" s="90"/>
      <c r="AS632" s="45"/>
      <c r="AT632" s="98"/>
      <c r="AU632" s="98"/>
      <c r="AV632" s="91"/>
      <c r="AW632" s="91"/>
      <c r="AX632" s="155"/>
      <c r="AY632" s="155"/>
      <c r="AZ632" s="152"/>
      <c r="BA632" s="152"/>
      <c r="BB632" s="152"/>
      <c r="BC632" s="152"/>
      <c r="BD632" s="152"/>
      <c r="BE632" s="152"/>
      <c r="BF632" s="152"/>
      <c r="BG632" s="152"/>
      <c r="BH632" s="152"/>
      <c r="BI632" s="152"/>
      <c r="BJ632" s="152"/>
      <c r="BK632" s="152"/>
      <c r="BL632" s="152"/>
      <c r="BM632" s="152"/>
      <c r="BN632" s="152"/>
      <c r="BO632" s="152"/>
      <c r="BP632" s="152"/>
      <c r="BQ632" s="152"/>
      <c r="BR632" s="152"/>
      <c r="BS632" s="152"/>
      <c r="BT632" s="152"/>
      <c r="BU632" s="152"/>
      <c r="BV632" s="152"/>
      <c r="BW632" s="152"/>
      <c r="BX632" s="152"/>
      <c r="BY632" s="152"/>
      <c r="BZ632" s="152"/>
      <c r="CA632" s="152"/>
      <c r="CB632" s="152"/>
      <c r="CC632" s="152"/>
      <c r="CD632" s="152"/>
      <c r="CE632" s="152"/>
      <c r="CF632" s="152"/>
    </row>
    <row r="633" spans="1:84" ht="25.5" customHeight="1" x14ac:dyDescent="0.25">
      <c r="A633" s="45"/>
      <c r="B633" s="45"/>
      <c r="C633" s="45"/>
      <c r="D633" s="45"/>
      <c r="E633" s="47"/>
      <c r="F633" s="154"/>
      <c r="G633" s="45"/>
      <c r="H633" s="126"/>
      <c r="I633" s="126"/>
      <c r="J633" s="79"/>
      <c r="K633" s="45"/>
      <c r="L633" s="126"/>
      <c r="M633" s="91"/>
      <c r="N633" s="91"/>
      <c r="O633" s="91"/>
      <c r="P633" s="99"/>
      <c r="Q633" s="100"/>
      <c r="R633" s="79"/>
      <c r="S633" s="79"/>
      <c r="T633" s="79"/>
      <c r="U633" s="79"/>
      <c r="V633" s="79"/>
      <c r="W633" s="99"/>
      <c r="X633" s="99"/>
      <c r="Y633" s="99"/>
      <c r="Z633" s="98"/>
      <c r="AA633" s="98"/>
      <c r="AB633" s="86"/>
      <c r="AC633" s="96"/>
      <c r="AD633" s="86"/>
      <c r="AE633" s="96"/>
      <c r="AF633" s="96"/>
      <c r="AG633" s="87"/>
      <c r="AH633" s="87"/>
      <c r="AI633" s="97"/>
      <c r="AJ633" s="45"/>
      <c r="AK633" s="45"/>
      <c r="AL633" s="45"/>
      <c r="AM633" s="45"/>
      <c r="AN633" s="45"/>
      <c r="AO633" s="79"/>
      <c r="AP633" s="156"/>
      <c r="AQ633" s="156"/>
      <c r="AR633" s="90"/>
      <c r="AS633" s="45"/>
      <c r="AT633" s="98"/>
      <c r="AU633" s="98"/>
      <c r="AV633" s="91"/>
      <c r="AW633" s="91"/>
      <c r="AX633" s="155"/>
      <c r="AY633" s="155"/>
      <c r="AZ633" s="152"/>
      <c r="BA633" s="152"/>
      <c r="BB633" s="152"/>
      <c r="BC633" s="152"/>
      <c r="BD633" s="152"/>
      <c r="BE633" s="152"/>
      <c r="BF633" s="152"/>
      <c r="BG633" s="152"/>
      <c r="BH633" s="152"/>
      <c r="BI633" s="152"/>
      <c r="BJ633" s="152"/>
      <c r="BK633" s="152"/>
      <c r="BL633" s="152"/>
      <c r="BM633" s="152"/>
      <c r="BN633" s="152"/>
      <c r="BO633" s="152"/>
      <c r="BP633" s="152"/>
      <c r="BQ633" s="152"/>
      <c r="BR633" s="152"/>
      <c r="BS633" s="152"/>
      <c r="BT633" s="152"/>
      <c r="BU633" s="152"/>
      <c r="BV633" s="152"/>
      <c r="BW633" s="152"/>
      <c r="BX633" s="152"/>
      <c r="BY633" s="152"/>
      <c r="BZ633" s="152"/>
      <c r="CA633" s="152"/>
      <c r="CB633" s="152"/>
      <c r="CC633" s="152"/>
      <c r="CD633" s="152"/>
      <c r="CE633" s="152"/>
      <c r="CF633" s="152"/>
    </row>
    <row r="634" spans="1:84" ht="25.5" customHeight="1" x14ac:dyDescent="0.25">
      <c r="A634" s="45"/>
      <c r="B634" s="45"/>
      <c r="C634" s="45"/>
      <c r="D634" s="45"/>
      <c r="E634" s="47"/>
      <c r="F634" s="154"/>
      <c r="G634" s="45"/>
      <c r="H634" s="126"/>
      <c r="I634" s="126"/>
      <c r="J634" s="79"/>
      <c r="K634" s="45"/>
      <c r="L634" s="126"/>
      <c r="M634" s="91"/>
      <c r="N634" s="91"/>
      <c r="O634" s="91"/>
      <c r="P634" s="99"/>
      <c r="Q634" s="100"/>
      <c r="R634" s="79"/>
      <c r="S634" s="79"/>
      <c r="T634" s="79"/>
      <c r="U634" s="79"/>
      <c r="V634" s="79"/>
      <c r="W634" s="99"/>
      <c r="X634" s="99"/>
      <c r="Y634" s="99"/>
      <c r="Z634" s="98"/>
      <c r="AA634" s="98"/>
      <c r="AB634" s="86"/>
      <c r="AC634" s="96"/>
      <c r="AD634" s="86"/>
      <c r="AE634" s="96"/>
      <c r="AF634" s="96"/>
      <c r="AG634" s="87"/>
      <c r="AH634" s="87"/>
      <c r="AI634" s="97"/>
      <c r="AJ634" s="45"/>
      <c r="AK634" s="45"/>
      <c r="AL634" s="45"/>
      <c r="AM634" s="45"/>
      <c r="AN634" s="45"/>
      <c r="AO634" s="79"/>
      <c r="AP634" s="156"/>
      <c r="AQ634" s="156"/>
      <c r="AR634" s="90"/>
      <c r="AS634" s="45"/>
      <c r="AT634" s="98"/>
      <c r="AU634" s="98"/>
      <c r="AV634" s="91"/>
      <c r="AW634" s="91"/>
      <c r="AX634" s="155"/>
      <c r="AY634" s="155"/>
      <c r="AZ634" s="152"/>
      <c r="BA634" s="152"/>
      <c r="BB634" s="152"/>
      <c r="BC634" s="152"/>
      <c r="BD634" s="152"/>
      <c r="BE634" s="152"/>
      <c r="BF634" s="152"/>
      <c r="BG634" s="152"/>
      <c r="BH634" s="152"/>
      <c r="BI634" s="152"/>
      <c r="BJ634" s="152"/>
      <c r="BK634" s="152"/>
      <c r="BL634" s="152"/>
      <c r="BM634" s="152"/>
      <c r="BN634" s="152"/>
      <c r="BO634" s="152"/>
      <c r="BP634" s="152"/>
      <c r="BQ634" s="152"/>
      <c r="BR634" s="152"/>
      <c r="BS634" s="152"/>
      <c r="BT634" s="152"/>
      <c r="BU634" s="152"/>
      <c r="BV634" s="152"/>
      <c r="BW634" s="152"/>
      <c r="BX634" s="152"/>
      <c r="BY634" s="152"/>
      <c r="BZ634" s="152"/>
      <c r="CA634" s="152"/>
      <c r="CB634" s="152"/>
      <c r="CC634" s="152"/>
      <c r="CD634" s="152"/>
      <c r="CE634" s="152"/>
      <c r="CF634" s="152"/>
    </row>
    <row r="635" spans="1:84" ht="25.5" customHeight="1" x14ac:dyDescent="0.25">
      <c r="A635" s="45"/>
      <c r="B635" s="45"/>
      <c r="C635" s="45"/>
      <c r="D635" s="45"/>
      <c r="E635" s="47"/>
      <c r="F635" s="154"/>
      <c r="G635" s="45"/>
      <c r="H635" s="126"/>
      <c r="I635" s="126"/>
      <c r="J635" s="79"/>
      <c r="K635" s="45"/>
      <c r="L635" s="126"/>
      <c r="M635" s="91"/>
      <c r="N635" s="91"/>
      <c r="O635" s="91"/>
      <c r="P635" s="99"/>
      <c r="Q635" s="100"/>
      <c r="R635" s="79"/>
      <c r="S635" s="79"/>
      <c r="T635" s="79"/>
      <c r="U635" s="79"/>
      <c r="V635" s="79"/>
      <c r="W635" s="99"/>
      <c r="X635" s="99"/>
      <c r="Y635" s="99"/>
      <c r="Z635" s="98"/>
      <c r="AA635" s="98"/>
      <c r="AB635" s="86"/>
      <c r="AC635" s="96"/>
      <c r="AD635" s="86"/>
      <c r="AE635" s="96"/>
      <c r="AF635" s="96"/>
      <c r="AG635" s="87"/>
      <c r="AH635" s="87"/>
      <c r="AI635" s="97"/>
      <c r="AJ635" s="45"/>
      <c r="AK635" s="45"/>
      <c r="AL635" s="45"/>
      <c r="AM635" s="45"/>
      <c r="AN635" s="45"/>
      <c r="AO635" s="79"/>
      <c r="AP635" s="156"/>
      <c r="AQ635" s="156"/>
      <c r="AR635" s="90"/>
      <c r="AS635" s="45"/>
      <c r="AT635" s="98"/>
      <c r="AU635" s="98"/>
      <c r="AV635" s="91"/>
      <c r="AW635" s="91"/>
      <c r="AX635" s="155"/>
      <c r="AY635" s="155"/>
      <c r="AZ635" s="152"/>
      <c r="BA635" s="152"/>
      <c r="BB635" s="152"/>
      <c r="BC635" s="152"/>
      <c r="BD635" s="152"/>
      <c r="BE635" s="152"/>
      <c r="BF635" s="152"/>
      <c r="BG635" s="152"/>
      <c r="BH635" s="152"/>
      <c r="BI635" s="152"/>
      <c r="BJ635" s="152"/>
      <c r="BK635" s="152"/>
      <c r="BL635" s="152"/>
      <c r="BM635" s="152"/>
      <c r="BN635" s="152"/>
      <c r="BO635" s="152"/>
      <c r="BP635" s="152"/>
      <c r="BQ635" s="152"/>
      <c r="BR635" s="152"/>
      <c r="BS635" s="152"/>
      <c r="BT635" s="152"/>
      <c r="BU635" s="152"/>
      <c r="BV635" s="152"/>
      <c r="BW635" s="152"/>
      <c r="BX635" s="152"/>
      <c r="BY635" s="152"/>
      <c r="BZ635" s="152"/>
      <c r="CA635" s="152"/>
      <c r="CB635" s="152"/>
      <c r="CC635" s="152"/>
      <c r="CD635" s="152"/>
      <c r="CE635" s="152"/>
      <c r="CF635" s="152"/>
    </row>
    <row r="636" spans="1:84" ht="25.5" customHeight="1" x14ac:dyDescent="0.25">
      <c r="A636" s="45"/>
      <c r="B636" s="45"/>
      <c r="C636" s="45"/>
      <c r="D636" s="45"/>
      <c r="E636" s="47"/>
      <c r="F636" s="154"/>
      <c r="G636" s="45"/>
      <c r="H636" s="126"/>
      <c r="I636" s="126"/>
      <c r="J636" s="79"/>
      <c r="K636" s="45"/>
      <c r="L636" s="126"/>
      <c r="M636" s="91"/>
      <c r="N636" s="91"/>
      <c r="O636" s="91"/>
      <c r="P636" s="99"/>
      <c r="Q636" s="100"/>
      <c r="R636" s="79"/>
      <c r="S636" s="79"/>
      <c r="T636" s="79"/>
      <c r="U636" s="79"/>
      <c r="V636" s="79"/>
      <c r="W636" s="99"/>
      <c r="X636" s="99"/>
      <c r="Y636" s="99"/>
      <c r="Z636" s="98"/>
      <c r="AA636" s="98"/>
      <c r="AB636" s="86"/>
      <c r="AC636" s="96"/>
      <c r="AD636" s="86"/>
      <c r="AE636" s="96"/>
      <c r="AF636" s="96"/>
      <c r="AG636" s="87"/>
      <c r="AH636" s="87"/>
      <c r="AI636" s="97"/>
      <c r="AJ636" s="45"/>
      <c r="AK636" s="45"/>
      <c r="AL636" s="45"/>
      <c r="AM636" s="45"/>
      <c r="AN636" s="45"/>
      <c r="AO636" s="79"/>
      <c r="AP636" s="156"/>
      <c r="AQ636" s="156"/>
      <c r="AR636" s="90"/>
      <c r="AS636" s="45"/>
      <c r="AT636" s="98"/>
      <c r="AU636" s="98"/>
      <c r="AV636" s="91"/>
      <c r="AW636" s="91"/>
      <c r="AX636" s="155"/>
      <c r="AY636" s="155"/>
      <c r="AZ636" s="152"/>
      <c r="BA636" s="152"/>
      <c r="BB636" s="152"/>
      <c r="BC636" s="152"/>
      <c r="BD636" s="152"/>
      <c r="BE636" s="152"/>
      <c r="BF636" s="152"/>
      <c r="BG636" s="152"/>
      <c r="BH636" s="152"/>
      <c r="BI636" s="152"/>
      <c r="BJ636" s="152"/>
      <c r="BK636" s="152"/>
      <c r="BL636" s="152"/>
      <c r="BM636" s="152"/>
      <c r="BN636" s="152"/>
      <c r="BO636" s="152"/>
      <c r="BP636" s="152"/>
      <c r="BQ636" s="152"/>
      <c r="BR636" s="152"/>
      <c r="BS636" s="152"/>
      <c r="BT636" s="152"/>
      <c r="BU636" s="152"/>
      <c r="BV636" s="152"/>
      <c r="BW636" s="152"/>
      <c r="BX636" s="152"/>
      <c r="BY636" s="152"/>
      <c r="BZ636" s="152"/>
      <c r="CA636" s="152"/>
      <c r="CB636" s="152"/>
      <c r="CC636" s="152"/>
      <c r="CD636" s="152"/>
      <c r="CE636" s="152"/>
      <c r="CF636" s="152"/>
    </row>
    <row r="637" spans="1:84" ht="25.5" customHeight="1" x14ac:dyDescent="0.25">
      <c r="A637" s="45"/>
      <c r="B637" s="45"/>
      <c r="C637" s="45"/>
      <c r="D637" s="45"/>
      <c r="E637" s="47"/>
      <c r="F637" s="154"/>
      <c r="G637" s="45"/>
      <c r="H637" s="126"/>
      <c r="I637" s="126"/>
      <c r="J637" s="79"/>
      <c r="K637" s="45"/>
      <c r="L637" s="126"/>
      <c r="M637" s="91"/>
      <c r="N637" s="91"/>
      <c r="O637" s="91"/>
      <c r="P637" s="99"/>
      <c r="Q637" s="100"/>
      <c r="R637" s="79"/>
      <c r="S637" s="79"/>
      <c r="T637" s="79"/>
      <c r="U637" s="79"/>
      <c r="V637" s="79"/>
      <c r="W637" s="99"/>
      <c r="X637" s="99"/>
      <c r="Y637" s="99"/>
      <c r="Z637" s="98"/>
      <c r="AA637" s="98"/>
      <c r="AB637" s="86"/>
      <c r="AC637" s="96"/>
      <c r="AD637" s="86"/>
      <c r="AE637" s="96"/>
      <c r="AF637" s="96"/>
      <c r="AG637" s="87"/>
      <c r="AH637" s="87"/>
      <c r="AI637" s="97"/>
      <c r="AJ637" s="45"/>
      <c r="AK637" s="45"/>
      <c r="AL637" s="45"/>
      <c r="AM637" s="45"/>
      <c r="AN637" s="45"/>
      <c r="AO637" s="79"/>
      <c r="AP637" s="156"/>
      <c r="AQ637" s="156"/>
      <c r="AR637" s="90"/>
      <c r="AS637" s="45"/>
      <c r="AT637" s="98"/>
      <c r="AU637" s="98"/>
      <c r="AV637" s="91"/>
      <c r="AW637" s="91"/>
      <c r="AX637" s="155"/>
      <c r="AY637" s="155"/>
      <c r="AZ637" s="152"/>
      <c r="BA637" s="152"/>
      <c r="BB637" s="152"/>
      <c r="BC637" s="152"/>
      <c r="BD637" s="152"/>
      <c r="BE637" s="152"/>
      <c r="BF637" s="152"/>
      <c r="BG637" s="152"/>
      <c r="BH637" s="152"/>
      <c r="BI637" s="152"/>
      <c r="BJ637" s="152"/>
      <c r="BK637" s="152"/>
      <c r="BL637" s="152"/>
      <c r="BM637" s="152"/>
      <c r="BN637" s="152"/>
      <c r="BO637" s="152"/>
      <c r="BP637" s="152"/>
      <c r="BQ637" s="152"/>
      <c r="BR637" s="152"/>
      <c r="BS637" s="152"/>
      <c r="BT637" s="152"/>
      <c r="BU637" s="152"/>
      <c r="BV637" s="152"/>
      <c r="BW637" s="152"/>
      <c r="BX637" s="152"/>
      <c r="BY637" s="152"/>
      <c r="BZ637" s="152"/>
      <c r="CA637" s="152"/>
      <c r="CB637" s="152"/>
      <c r="CC637" s="152"/>
      <c r="CD637" s="152"/>
      <c r="CE637" s="152"/>
      <c r="CF637" s="152"/>
    </row>
    <row r="638" spans="1:84" ht="25.5" customHeight="1" x14ac:dyDescent="0.25">
      <c r="A638" s="45"/>
      <c r="B638" s="45"/>
      <c r="C638" s="45"/>
      <c r="D638" s="45"/>
      <c r="E638" s="47"/>
      <c r="F638" s="154"/>
      <c r="G638" s="45"/>
      <c r="H638" s="126"/>
      <c r="I638" s="126"/>
      <c r="J638" s="79"/>
      <c r="K638" s="45"/>
      <c r="L638" s="126"/>
      <c r="M638" s="91"/>
      <c r="N638" s="91"/>
      <c r="O638" s="91"/>
      <c r="P638" s="99"/>
      <c r="Q638" s="100"/>
      <c r="R638" s="79"/>
      <c r="S638" s="79"/>
      <c r="T638" s="79"/>
      <c r="U638" s="79"/>
      <c r="V638" s="79"/>
      <c r="W638" s="99"/>
      <c r="X638" s="99"/>
      <c r="Y638" s="99"/>
      <c r="Z638" s="98"/>
      <c r="AA638" s="98"/>
      <c r="AB638" s="86"/>
      <c r="AC638" s="96"/>
      <c r="AD638" s="86"/>
      <c r="AE638" s="96"/>
      <c r="AF638" s="96"/>
      <c r="AG638" s="87"/>
      <c r="AH638" s="87"/>
      <c r="AI638" s="97"/>
      <c r="AJ638" s="45"/>
      <c r="AK638" s="45"/>
      <c r="AL638" s="45"/>
      <c r="AM638" s="45"/>
      <c r="AN638" s="45"/>
      <c r="AO638" s="79"/>
      <c r="AP638" s="156"/>
      <c r="AQ638" s="156"/>
      <c r="AR638" s="90"/>
      <c r="AS638" s="45"/>
      <c r="AT638" s="98"/>
      <c r="AU638" s="98"/>
      <c r="AV638" s="91"/>
      <c r="AW638" s="91"/>
      <c r="AX638" s="155"/>
      <c r="AY638" s="155"/>
      <c r="AZ638" s="152"/>
      <c r="BA638" s="152"/>
      <c r="BB638" s="152"/>
      <c r="BC638" s="152"/>
      <c r="BD638" s="152"/>
      <c r="BE638" s="152"/>
      <c r="BF638" s="152"/>
      <c r="BG638" s="152"/>
      <c r="BH638" s="152"/>
      <c r="BI638" s="152"/>
      <c r="BJ638" s="152"/>
      <c r="BK638" s="152"/>
      <c r="BL638" s="152"/>
      <c r="BM638" s="152"/>
      <c r="BN638" s="152"/>
      <c r="BO638" s="152"/>
      <c r="BP638" s="152"/>
      <c r="BQ638" s="152"/>
      <c r="BR638" s="152"/>
      <c r="BS638" s="152"/>
      <c r="BT638" s="152"/>
      <c r="BU638" s="152"/>
      <c r="BV638" s="152"/>
      <c r="BW638" s="152"/>
      <c r="BX638" s="152"/>
      <c r="BY638" s="152"/>
      <c r="BZ638" s="152"/>
      <c r="CA638" s="152"/>
      <c r="CB638" s="152"/>
      <c r="CC638" s="152"/>
      <c r="CD638" s="152"/>
      <c r="CE638" s="152"/>
      <c r="CF638" s="152"/>
    </row>
    <row r="639" spans="1:84" ht="25.5" customHeight="1" x14ac:dyDescent="0.25">
      <c r="A639" s="45"/>
      <c r="B639" s="45"/>
      <c r="C639" s="45"/>
      <c r="D639" s="45"/>
      <c r="E639" s="47"/>
      <c r="F639" s="154"/>
      <c r="G639" s="45"/>
      <c r="H639" s="126"/>
      <c r="I639" s="126"/>
      <c r="J639" s="79"/>
      <c r="K639" s="45"/>
      <c r="L639" s="126"/>
      <c r="M639" s="91"/>
      <c r="N639" s="91"/>
      <c r="O639" s="91"/>
      <c r="P639" s="99"/>
      <c r="Q639" s="100"/>
      <c r="R639" s="79"/>
      <c r="S639" s="79"/>
      <c r="T639" s="79"/>
      <c r="U639" s="79"/>
      <c r="V639" s="79"/>
      <c r="W639" s="99"/>
      <c r="X639" s="99"/>
      <c r="Y639" s="99"/>
      <c r="Z639" s="98"/>
      <c r="AA639" s="98"/>
      <c r="AB639" s="86"/>
      <c r="AC639" s="96"/>
      <c r="AD639" s="86"/>
      <c r="AE639" s="96"/>
      <c r="AF639" s="96"/>
      <c r="AG639" s="87"/>
      <c r="AH639" s="87"/>
      <c r="AI639" s="97"/>
      <c r="AJ639" s="45"/>
      <c r="AK639" s="45"/>
      <c r="AL639" s="45"/>
      <c r="AM639" s="45"/>
      <c r="AN639" s="45"/>
      <c r="AO639" s="79"/>
      <c r="AP639" s="156"/>
      <c r="AQ639" s="156"/>
      <c r="AR639" s="90"/>
      <c r="AS639" s="45"/>
      <c r="AT639" s="98"/>
      <c r="AU639" s="98"/>
      <c r="AV639" s="91"/>
      <c r="AW639" s="91"/>
      <c r="AX639" s="155"/>
      <c r="AY639" s="155"/>
      <c r="AZ639" s="152"/>
      <c r="BA639" s="152"/>
      <c r="BB639" s="152"/>
      <c r="BC639" s="152"/>
      <c r="BD639" s="152"/>
      <c r="BE639" s="152"/>
      <c r="BF639" s="152"/>
      <c r="BG639" s="152"/>
      <c r="BH639" s="152"/>
      <c r="BI639" s="152"/>
      <c r="BJ639" s="152"/>
      <c r="BK639" s="152"/>
      <c r="BL639" s="152"/>
      <c r="BM639" s="152"/>
      <c r="BN639" s="152"/>
      <c r="BO639" s="152"/>
      <c r="BP639" s="152"/>
      <c r="BQ639" s="152"/>
      <c r="BR639" s="152"/>
      <c r="BS639" s="152"/>
      <c r="BT639" s="152"/>
      <c r="BU639" s="152"/>
      <c r="BV639" s="152"/>
      <c r="BW639" s="152"/>
      <c r="BX639" s="152"/>
      <c r="BY639" s="152"/>
      <c r="BZ639" s="152"/>
      <c r="CA639" s="152"/>
      <c r="CB639" s="152"/>
      <c r="CC639" s="152"/>
      <c r="CD639" s="152"/>
      <c r="CE639" s="152"/>
      <c r="CF639" s="152"/>
    </row>
    <row r="640" spans="1:84" ht="25.5" customHeight="1" x14ac:dyDescent="0.25">
      <c r="A640" s="45"/>
      <c r="B640" s="45"/>
      <c r="C640" s="45"/>
      <c r="D640" s="45"/>
      <c r="E640" s="47"/>
      <c r="F640" s="154"/>
      <c r="G640" s="45"/>
      <c r="H640" s="126"/>
      <c r="I640" s="126"/>
      <c r="J640" s="79"/>
      <c r="K640" s="45"/>
      <c r="L640" s="126"/>
      <c r="M640" s="91"/>
      <c r="N640" s="91"/>
      <c r="O640" s="91"/>
      <c r="P640" s="99"/>
      <c r="Q640" s="100"/>
      <c r="R640" s="79"/>
      <c r="S640" s="79"/>
      <c r="T640" s="79"/>
      <c r="U640" s="79"/>
      <c r="V640" s="79"/>
      <c r="W640" s="99"/>
      <c r="X640" s="99"/>
      <c r="Y640" s="99"/>
      <c r="Z640" s="98"/>
      <c r="AA640" s="98"/>
      <c r="AB640" s="86"/>
      <c r="AC640" s="96"/>
      <c r="AD640" s="86"/>
      <c r="AE640" s="96"/>
      <c r="AF640" s="96"/>
      <c r="AG640" s="87"/>
      <c r="AH640" s="87"/>
      <c r="AI640" s="97"/>
      <c r="AJ640" s="45"/>
      <c r="AK640" s="45"/>
      <c r="AL640" s="45"/>
      <c r="AM640" s="45"/>
      <c r="AN640" s="45"/>
      <c r="AO640" s="79"/>
      <c r="AP640" s="156"/>
      <c r="AQ640" s="156"/>
      <c r="AR640" s="90"/>
      <c r="AS640" s="45"/>
      <c r="AT640" s="98"/>
      <c r="AU640" s="98"/>
      <c r="AV640" s="91"/>
      <c r="AW640" s="91"/>
      <c r="AX640" s="155"/>
      <c r="AY640" s="155"/>
      <c r="AZ640" s="152"/>
      <c r="BA640" s="152"/>
      <c r="BB640" s="152"/>
      <c r="BC640" s="152"/>
      <c r="BD640" s="152"/>
      <c r="BE640" s="152"/>
      <c r="BF640" s="152"/>
      <c r="BG640" s="152"/>
      <c r="BH640" s="152"/>
      <c r="BI640" s="152"/>
      <c r="BJ640" s="152"/>
      <c r="BK640" s="152"/>
      <c r="BL640" s="152"/>
      <c r="BM640" s="152"/>
      <c r="BN640" s="152"/>
      <c r="BO640" s="152"/>
      <c r="BP640" s="152"/>
      <c r="BQ640" s="152"/>
      <c r="BR640" s="152"/>
      <c r="BS640" s="152"/>
      <c r="BT640" s="152"/>
      <c r="BU640" s="152"/>
      <c r="BV640" s="152"/>
      <c r="BW640" s="152"/>
      <c r="BX640" s="152"/>
      <c r="BY640" s="152"/>
      <c r="BZ640" s="152"/>
      <c r="CA640" s="152"/>
      <c r="CB640" s="152"/>
      <c r="CC640" s="152"/>
      <c r="CD640" s="152"/>
      <c r="CE640" s="152"/>
      <c r="CF640" s="152"/>
    </row>
    <row r="641" spans="1:84" ht="25.5" customHeight="1" x14ac:dyDescent="0.25">
      <c r="A641" s="45"/>
      <c r="B641" s="45"/>
      <c r="C641" s="45"/>
      <c r="D641" s="45"/>
      <c r="E641" s="47"/>
      <c r="F641" s="154"/>
      <c r="G641" s="45"/>
      <c r="H641" s="126"/>
      <c r="I641" s="126"/>
      <c r="J641" s="79"/>
      <c r="K641" s="45"/>
      <c r="L641" s="126"/>
      <c r="M641" s="91"/>
      <c r="N641" s="91"/>
      <c r="O641" s="91"/>
      <c r="P641" s="99"/>
      <c r="Q641" s="100"/>
      <c r="R641" s="79"/>
      <c r="S641" s="79"/>
      <c r="T641" s="79"/>
      <c r="U641" s="79"/>
      <c r="V641" s="79"/>
      <c r="W641" s="99"/>
      <c r="X641" s="99"/>
      <c r="Y641" s="99"/>
      <c r="Z641" s="98"/>
      <c r="AA641" s="98"/>
      <c r="AB641" s="86"/>
      <c r="AC641" s="96"/>
      <c r="AD641" s="86"/>
      <c r="AE641" s="96"/>
      <c r="AF641" s="96"/>
      <c r="AG641" s="87"/>
      <c r="AH641" s="87"/>
      <c r="AI641" s="97"/>
      <c r="AJ641" s="45"/>
      <c r="AK641" s="45"/>
      <c r="AL641" s="45"/>
      <c r="AM641" s="45"/>
      <c r="AN641" s="45"/>
      <c r="AO641" s="79"/>
      <c r="AP641" s="156"/>
      <c r="AQ641" s="156"/>
      <c r="AR641" s="90"/>
      <c r="AS641" s="45"/>
      <c r="AT641" s="98"/>
      <c r="AU641" s="98"/>
      <c r="AV641" s="91"/>
      <c r="AW641" s="91"/>
      <c r="AX641" s="155"/>
      <c r="AY641" s="155"/>
      <c r="AZ641" s="152"/>
      <c r="BA641" s="152"/>
      <c r="BB641" s="152"/>
      <c r="BC641" s="152"/>
      <c r="BD641" s="152"/>
      <c r="BE641" s="152"/>
      <c r="BF641" s="152"/>
      <c r="BG641" s="152"/>
      <c r="BH641" s="152"/>
      <c r="BI641" s="152"/>
      <c r="BJ641" s="152"/>
      <c r="BK641" s="152"/>
      <c r="BL641" s="152"/>
      <c r="BM641" s="152"/>
      <c r="BN641" s="152"/>
      <c r="BO641" s="152"/>
      <c r="BP641" s="152"/>
      <c r="BQ641" s="152"/>
      <c r="BR641" s="152"/>
      <c r="BS641" s="152"/>
      <c r="BT641" s="152"/>
      <c r="BU641" s="152"/>
      <c r="BV641" s="152"/>
      <c r="BW641" s="152"/>
      <c r="BX641" s="152"/>
      <c r="BY641" s="152"/>
      <c r="BZ641" s="152"/>
      <c r="CA641" s="152"/>
      <c r="CB641" s="152"/>
      <c r="CC641" s="152"/>
      <c r="CD641" s="152"/>
      <c r="CE641" s="152"/>
      <c r="CF641" s="152"/>
    </row>
    <row r="642" spans="1:84" ht="25.5" customHeight="1" x14ac:dyDescent="0.25">
      <c r="A642" s="45"/>
      <c r="B642" s="45"/>
      <c r="C642" s="45"/>
      <c r="D642" s="45"/>
      <c r="E642" s="47"/>
      <c r="F642" s="154"/>
      <c r="G642" s="45"/>
      <c r="H642" s="126"/>
      <c r="I642" s="126"/>
      <c r="J642" s="79"/>
      <c r="K642" s="45"/>
      <c r="L642" s="126"/>
      <c r="M642" s="91"/>
      <c r="N642" s="91"/>
      <c r="O642" s="91"/>
      <c r="P642" s="99"/>
      <c r="Q642" s="100"/>
      <c r="R642" s="79"/>
      <c r="S642" s="79"/>
      <c r="T642" s="79"/>
      <c r="U642" s="79"/>
      <c r="V642" s="79"/>
      <c r="W642" s="99"/>
      <c r="X642" s="99"/>
      <c r="Y642" s="99"/>
      <c r="Z642" s="98"/>
      <c r="AA642" s="98"/>
      <c r="AB642" s="86"/>
      <c r="AC642" s="96"/>
      <c r="AD642" s="86"/>
      <c r="AE642" s="96"/>
      <c r="AF642" s="96"/>
      <c r="AG642" s="87"/>
      <c r="AH642" s="87"/>
      <c r="AI642" s="97"/>
      <c r="AJ642" s="45"/>
      <c r="AK642" s="45"/>
      <c r="AL642" s="45"/>
      <c r="AM642" s="45"/>
      <c r="AN642" s="45"/>
      <c r="AO642" s="79"/>
      <c r="AP642" s="156"/>
      <c r="AQ642" s="156"/>
      <c r="AR642" s="90"/>
      <c r="AS642" s="45"/>
      <c r="AT642" s="98"/>
      <c r="AU642" s="98"/>
      <c r="AV642" s="91"/>
      <c r="AW642" s="91"/>
      <c r="AX642" s="155"/>
      <c r="AY642" s="155"/>
      <c r="AZ642" s="152"/>
      <c r="BA642" s="152"/>
      <c r="BB642" s="152"/>
      <c r="BC642" s="152"/>
      <c r="BD642" s="152"/>
      <c r="BE642" s="152"/>
      <c r="BF642" s="152"/>
      <c r="BG642" s="152"/>
      <c r="BH642" s="152"/>
      <c r="BI642" s="152"/>
      <c r="BJ642" s="152"/>
      <c r="BK642" s="152"/>
      <c r="BL642" s="152"/>
      <c r="BM642" s="152"/>
      <c r="BN642" s="152"/>
      <c r="BO642" s="152"/>
      <c r="BP642" s="152"/>
      <c r="BQ642" s="152"/>
      <c r="BR642" s="152"/>
      <c r="BS642" s="152"/>
      <c r="BT642" s="152"/>
      <c r="BU642" s="152"/>
      <c r="BV642" s="152"/>
      <c r="BW642" s="152"/>
      <c r="BX642" s="152"/>
      <c r="BY642" s="152"/>
      <c r="BZ642" s="152"/>
      <c r="CA642" s="152"/>
      <c r="CB642" s="152"/>
      <c r="CC642" s="152"/>
      <c r="CD642" s="152"/>
      <c r="CE642" s="152"/>
      <c r="CF642" s="152"/>
    </row>
    <row r="643" spans="1:84" ht="25.5" customHeight="1" x14ac:dyDescent="0.25">
      <c r="A643" s="45"/>
      <c r="B643" s="45"/>
      <c r="C643" s="45"/>
      <c r="D643" s="45"/>
      <c r="E643" s="47"/>
      <c r="F643" s="154"/>
      <c r="G643" s="45"/>
      <c r="H643" s="126"/>
      <c r="I643" s="126"/>
      <c r="J643" s="79"/>
      <c r="K643" s="45"/>
      <c r="L643" s="126"/>
      <c r="M643" s="91"/>
      <c r="N643" s="91"/>
      <c r="O643" s="91"/>
      <c r="P643" s="99"/>
      <c r="Q643" s="100"/>
      <c r="R643" s="79"/>
      <c r="S643" s="79"/>
      <c r="T643" s="79"/>
      <c r="U643" s="79"/>
      <c r="V643" s="79"/>
      <c r="W643" s="99"/>
      <c r="X643" s="99"/>
      <c r="Y643" s="99"/>
      <c r="Z643" s="98"/>
      <c r="AA643" s="98"/>
      <c r="AB643" s="86"/>
      <c r="AC643" s="96"/>
      <c r="AD643" s="86"/>
      <c r="AE643" s="96"/>
      <c r="AF643" s="96"/>
      <c r="AG643" s="87"/>
      <c r="AH643" s="87"/>
      <c r="AI643" s="97"/>
      <c r="AJ643" s="45"/>
      <c r="AK643" s="45"/>
      <c r="AL643" s="45"/>
      <c r="AM643" s="45"/>
      <c r="AN643" s="45"/>
      <c r="AO643" s="79"/>
      <c r="AP643" s="156"/>
      <c r="AQ643" s="156"/>
      <c r="AR643" s="90"/>
      <c r="AS643" s="45"/>
      <c r="AT643" s="98"/>
      <c r="AU643" s="98"/>
      <c r="AV643" s="91"/>
      <c r="AW643" s="91"/>
      <c r="AX643" s="155"/>
      <c r="AY643" s="155"/>
      <c r="AZ643" s="152"/>
      <c r="BA643" s="152"/>
      <c r="BB643" s="152"/>
      <c r="BC643" s="152"/>
      <c r="BD643" s="152"/>
      <c r="BE643" s="152"/>
      <c r="BF643" s="152"/>
      <c r="BG643" s="152"/>
      <c r="BH643" s="152"/>
      <c r="BI643" s="152"/>
      <c r="BJ643" s="152"/>
      <c r="BK643" s="152"/>
      <c r="BL643" s="152"/>
      <c r="BM643" s="152"/>
      <c r="BN643" s="152"/>
      <c r="BO643" s="152"/>
      <c r="BP643" s="152"/>
      <c r="BQ643" s="152"/>
      <c r="BR643" s="152"/>
      <c r="BS643" s="152"/>
      <c r="BT643" s="152"/>
      <c r="BU643" s="152"/>
      <c r="BV643" s="152"/>
      <c r="BW643" s="152"/>
      <c r="BX643" s="152"/>
      <c r="BY643" s="152"/>
      <c r="BZ643" s="152"/>
      <c r="CA643" s="152"/>
      <c r="CB643" s="152"/>
      <c r="CC643" s="152"/>
      <c r="CD643" s="152"/>
      <c r="CE643" s="152"/>
      <c r="CF643" s="152"/>
    </row>
    <row r="644" spans="1:84" ht="25.5" customHeight="1" x14ac:dyDescent="0.25">
      <c r="A644" s="45"/>
      <c r="B644" s="45"/>
      <c r="C644" s="45"/>
      <c r="D644" s="45"/>
      <c r="E644" s="47"/>
      <c r="F644" s="154"/>
      <c r="G644" s="45"/>
      <c r="H644" s="126"/>
      <c r="I644" s="126"/>
      <c r="J644" s="79"/>
      <c r="K644" s="45"/>
      <c r="L644" s="126"/>
      <c r="M644" s="91"/>
      <c r="N644" s="91"/>
      <c r="O644" s="91"/>
      <c r="P644" s="99"/>
      <c r="Q644" s="100"/>
      <c r="R644" s="79"/>
      <c r="S644" s="79"/>
      <c r="T644" s="79"/>
      <c r="U644" s="79"/>
      <c r="V644" s="79"/>
      <c r="W644" s="99"/>
      <c r="X644" s="99"/>
      <c r="Y644" s="99"/>
      <c r="Z644" s="98"/>
      <c r="AA644" s="98"/>
      <c r="AB644" s="86"/>
      <c r="AC644" s="96"/>
      <c r="AD644" s="86"/>
      <c r="AE644" s="96"/>
      <c r="AF644" s="96"/>
      <c r="AG644" s="87"/>
      <c r="AH644" s="87"/>
      <c r="AI644" s="97"/>
      <c r="AJ644" s="45"/>
      <c r="AK644" s="45"/>
      <c r="AL644" s="45"/>
      <c r="AM644" s="45"/>
      <c r="AN644" s="45"/>
      <c r="AO644" s="79"/>
      <c r="AP644" s="156"/>
      <c r="AQ644" s="156"/>
      <c r="AR644" s="90"/>
      <c r="AS644" s="45"/>
      <c r="AT644" s="98"/>
      <c r="AU644" s="98"/>
      <c r="AV644" s="91"/>
      <c r="AW644" s="91"/>
      <c r="AX644" s="155"/>
      <c r="AY644" s="155"/>
      <c r="AZ644" s="152"/>
      <c r="BA644" s="152"/>
      <c r="BB644" s="152"/>
      <c r="BC644" s="152"/>
      <c r="BD644" s="152"/>
      <c r="BE644" s="152"/>
      <c r="BF644" s="152"/>
      <c r="BG644" s="152"/>
      <c r="BH644" s="152"/>
      <c r="BI644" s="152"/>
      <c r="BJ644" s="152"/>
      <c r="BK644" s="152"/>
      <c r="BL644" s="152"/>
      <c r="BM644" s="152"/>
      <c r="BN644" s="152"/>
      <c r="BO644" s="152"/>
      <c r="BP644" s="152"/>
      <c r="BQ644" s="152"/>
      <c r="BR644" s="152"/>
      <c r="BS644" s="152"/>
      <c r="BT644" s="152"/>
      <c r="BU644" s="152"/>
      <c r="BV644" s="152"/>
      <c r="BW644" s="152"/>
      <c r="BX644" s="152"/>
      <c r="BY644" s="152"/>
      <c r="BZ644" s="152"/>
      <c r="CA644" s="152"/>
      <c r="CB644" s="152"/>
      <c r="CC644" s="152"/>
      <c r="CD644" s="152"/>
      <c r="CE644" s="152"/>
      <c r="CF644" s="152"/>
    </row>
    <row r="645" spans="1:84" ht="25.5" customHeight="1" x14ac:dyDescent="0.25">
      <c r="A645" s="45"/>
      <c r="B645" s="45"/>
      <c r="C645" s="45"/>
      <c r="D645" s="45"/>
      <c r="E645" s="47"/>
      <c r="F645" s="154"/>
      <c r="G645" s="45"/>
      <c r="H645" s="126"/>
      <c r="I645" s="126"/>
      <c r="J645" s="79"/>
      <c r="K645" s="45"/>
      <c r="L645" s="126"/>
      <c r="M645" s="91"/>
      <c r="N645" s="91"/>
      <c r="O645" s="91"/>
      <c r="P645" s="99"/>
      <c r="Q645" s="100"/>
      <c r="R645" s="79"/>
      <c r="S645" s="79"/>
      <c r="T645" s="79"/>
      <c r="U645" s="79"/>
      <c r="V645" s="79"/>
      <c r="W645" s="99"/>
      <c r="X645" s="99"/>
      <c r="Y645" s="99"/>
      <c r="Z645" s="98"/>
      <c r="AA645" s="98"/>
      <c r="AB645" s="86"/>
      <c r="AC645" s="96"/>
      <c r="AD645" s="86"/>
      <c r="AE645" s="96"/>
      <c r="AF645" s="96"/>
      <c r="AG645" s="87"/>
      <c r="AH645" s="87"/>
      <c r="AI645" s="97"/>
      <c r="AJ645" s="45"/>
      <c r="AK645" s="45"/>
      <c r="AL645" s="45"/>
      <c r="AM645" s="45"/>
      <c r="AN645" s="45"/>
      <c r="AO645" s="79"/>
      <c r="AP645" s="156"/>
      <c r="AQ645" s="156"/>
      <c r="AR645" s="90"/>
      <c r="AS645" s="45"/>
      <c r="AT645" s="98"/>
      <c r="AU645" s="98"/>
      <c r="AV645" s="91"/>
      <c r="AW645" s="91"/>
      <c r="AX645" s="155"/>
      <c r="AY645" s="155"/>
      <c r="AZ645" s="152"/>
      <c r="BA645" s="152"/>
      <c r="BB645" s="152"/>
      <c r="BC645" s="152"/>
      <c r="BD645" s="152"/>
      <c r="BE645" s="152"/>
      <c r="BF645" s="152"/>
      <c r="BG645" s="152"/>
      <c r="BH645" s="152"/>
      <c r="BI645" s="152"/>
      <c r="BJ645" s="152"/>
      <c r="BK645" s="152"/>
      <c r="BL645" s="152"/>
      <c r="BM645" s="152"/>
      <c r="BN645" s="152"/>
      <c r="BO645" s="152"/>
      <c r="BP645" s="152"/>
      <c r="BQ645" s="152"/>
      <c r="BR645" s="152"/>
      <c r="BS645" s="152"/>
      <c r="BT645" s="152"/>
      <c r="BU645" s="152"/>
      <c r="BV645" s="152"/>
      <c r="BW645" s="152"/>
      <c r="BX645" s="152"/>
      <c r="BY645" s="152"/>
      <c r="BZ645" s="152"/>
      <c r="CA645" s="152"/>
      <c r="CB645" s="152"/>
      <c r="CC645" s="152"/>
      <c r="CD645" s="152"/>
      <c r="CE645" s="152"/>
      <c r="CF645" s="152"/>
    </row>
    <row r="646" spans="1:84" ht="25.5" customHeight="1" x14ac:dyDescent="0.25">
      <c r="A646" s="45"/>
      <c r="B646" s="45"/>
      <c r="C646" s="45"/>
      <c r="D646" s="45"/>
      <c r="E646" s="47"/>
      <c r="F646" s="154"/>
      <c r="G646" s="45"/>
      <c r="H646" s="126"/>
      <c r="I646" s="126"/>
      <c r="J646" s="79"/>
      <c r="K646" s="45"/>
      <c r="L646" s="126"/>
      <c r="M646" s="91"/>
      <c r="N646" s="91"/>
      <c r="O646" s="91"/>
      <c r="P646" s="99"/>
      <c r="Q646" s="100"/>
      <c r="R646" s="79"/>
      <c r="S646" s="79"/>
      <c r="T646" s="79"/>
      <c r="U646" s="79"/>
      <c r="V646" s="79"/>
      <c r="W646" s="99"/>
      <c r="X646" s="99"/>
      <c r="Y646" s="99"/>
      <c r="Z646" s="98"/>
      <c r="AA646" s="98"/>
      <c r="AB646" s="86"/>
      <c r="AC646" s="96"/>
      <c r="AD646" s="86"/>
      <c r="AE646" s="96"/>
      <c r="AF646" s="96"/>
      <c r="AG646" s="87"/>
      <c r="AH646" s="87"/>
      <c r="AI646" s="97"/>
      <c r="AJ646" s="45"/>
      <c r="AK646" s="45"/>
      <c r="AL646" s="45"/>
      <c r="AM646" s="45"/>
      <c r="AN646" s="45"/>
      <c r="AO646" s="79"/>
      <c r="AP646" s="156"/>
      <c r="AQ646" s="156"/>
      <c r="AR646" s="90"/>
      <c r="AS646" s="45"/>
      <c r="AT646" s="98"/>
      <c r="AU646" s="98"/>
      <c r="AV646" s="91"/>
      <c r="AW646" s="91"/>
      <c r="AX646" s="155"/>
      <c r="AY646" s="155"/>
      <c r="AZ646" s="152"/>
      <c r="BA646" s="152"/>
      <c r="BB646" s="152"/>
      <c r="BC646" s="152"/>
      <c r="BD646" s="152"/>
      <c r="BE646" s="152"/>
      <c r="BF646" s="152"/>
      <c r="BG646" s="152"/>
      <c r="BH646" s="152"/>
      <c r="BI646" s="152"/>
      <c r="BJ646" s="152"/>
      <c r="BK646" s="152"/>
      <c r="BL646" s="152"/>
      <c r="BM646" s="152"/>
      <c r="BN646" s="152"/>
      <c r="BO646" s="152"/>
      <c r="BP646" s="152"/>
      <c r="BQ646" s="152"/>
      <c r="BR646" s="152"/>
      <c r="BS646" s="152"/>
      <c r="BT646" s="152"/>
      <c r="BU646" s="152"/>
      <c r="BV646" s="152"/>
      <c r="BW646" s="152"/>
      <c r="BX646" s="152"/>
      <c r="BY646" s="152"/>
      <c r="BZ646" s="152"/>
      <c r="CA646" s="152"/>
      <c r="CB646" s="152"/>
      <c r="CC646" s="152"/>
      <c r="CD646" s="152"/>
      <c r="CE646" s="152"/>
      <c r="CF646" s="152"/>
    </row>
    <row r="647" spans="1:84" ht="25.5" customHeight="1" x14ac:dyDescent="0.25">
      <c r="A647" s="45"/>
      <c r="B647" s="45"/>
      <c r="C647" s="45"/>
      <c r="D647" s="45"/>
      <c r="E647" s="47"/>
      <c r="F647" s="154"/>
      <c r="G647" s="45"/>
      <c r="H647" s="126"/>
      <c r="I647" s="126"/>
      <c r="J647" s="79"/>
      <c r="K647" s="45"/>
      <c r="L647" s="126"/>
      <c r="M647" s="91"/>
      <c r="N647" s="91"/>
      <c r="O647" s="91"/>
      <c r="P647" s="99"/>
      <c r="Q647" s="100"/>
      <c r="R647" s="79"/>
      <c r="S647" s="79"/>
      <c r="T647" s="79"/>
      <c r="U647" s="79"/>
      <c r="V647" s="79"/>
      <c r="W647" s="99"/>
      <c r="X647" s="99"/>
      <c r="Y647" s="99"/>
      <c r="Z647" s="98"/>
      <c r="AA647" s="98"/>
      <c r="AB647" s="86"/>
      <c r="AC647" s="96"/>
      <c r="AD647" s="86"/>
      <c r="AE647" s="96"/>
      <c r="AF647" s="96"/>
      <c r="AG647" s="87"/>
      <c r="AH647" s="87"/>
      <c r="AI647" s="97"/>
      <c r="AJ647" s="45"/>
      <c r="AK647" s="45"/>
      <c r="AL647" s="45"/>
      <c r="AM647" s="45"/>
      <c r="AN647" s="45"/>
      <c r="AO647" s="79"/>
      <c r="AP647" s="156"/>
      <c r="AQ647" s="156"/>
      <c r="AR647" s="90"/>
      <c r="AS647" s="45"/>
      <c r="AT647" s="98"/>
      <c r="AU647" s="98"/>
      <c r="AV647" s="91"/>
      <c r="AW647" s="91"/>
      <c r="AX647" s="155"/>
      <c r="AY647" s="155"/>
      <c r="AZ647" s="152"/>
      <c r="BA647" s="152"/>
      <c r="BB647" s="152"/>
      <c r="BC647" s="152"/>
      <c r="BD647" s="152"/>
      <c r="BE647" s="152"/>
      <c r="BF647" s="152"/>
      <c r="BG647" s="152"/>
      <c r="BH647" s="152"/>
      <c r="BI647" s="152"/>
      <c r="BJ647" s="152"/>
      <c r="BK647" s="152"/>
      <c r="BL647" s="152"/>
      <c r="BM647" s="152"/>
      <c r="BN647" s="152"/>
      <c r="BO647" s="152"/>
      <c r="BP647" s="152"/>
      <c r="BQ647" s="152"/>
      <c r="BR647" s="152"/>
      <c r="BS647" s="152"/>
      <c r="BT647" s="152"/>
      <c r="BU647" s="152"/>
      <c r="BV647" s="152"/>
      <c r="BW647" s="152"/>
      <c r="BX647" s="152"/>
      <c r="BY647" s="152"/>
      <c r="BZ647" s="152"/>
      <c r="CA647" s="152"/>
      <c r="CB647" s="152"/>
      <c r="CC647" s="152"/>
      <c r="CD647" s="152"/>
      <c r="CE647" s="152"/>
      <c r="CF647" s="152"/>
    </row>
    <row r="648" spans="1:84" ht="25.5" customHeight="1" x14ac:dyDescent="0.25">
      <c r="A648" s="45"/>
      <c r="B648" s="45"/>
      <c r="C648" s="45"/>
      <c r="D648" s="45"/>
      <c r="E648" s="47"/>
      <c r="F648" s="154"/>
      <c r="G648" s="45"/>
      <c r="H648" s="126"/>
      <c r="I648" s="126"/>
      <c r="J648" s="79"/>
      <c r="K648" s="45"/>
      <c r="L648" s="126"/>
      <c r="M648" s="91"/>
      <c r="N648" s="91"/>
      <c r="O648" s="91"/>
      <c r="P648" s="99"/>
      <c r="Q648" s="100"/>
      <c r="R648" s="79"/>
      <c r="S648" s="79"/>
      <c r="T648" s="79"/>
      <c r="U648" s="79"/>
      <c r="V648" s="79"/>
      <c r="W648" s="99"/>
      <c r="X648" s="99"/>
      <c r="Y648" s="99"/>
      <c r="Z648" s="98"/>
      <c r="AA648" s="98"/>
      <c r="AB648" s="86"/>
      <c r="AC648" s="96"/>
      <c r="AD648" s="86"/>
      <c r="AE648" s="96"/>
      <c r="AF648" s="96"/>
      <c r="AG648" s="87"/>
      <c r="AH648" s="87"/>
      <c r="AI648" s="97"/>
      <c r="AJ648" s="45"/>
      <c r="AK648" s="45"/>
      <c r="AL648" s="45"/>
      <c r="AM648" s="45"/>
      <c r="AN648" s="45"/>
      <c r="AO648" s="79"/>
      <c r="AP648" s="156"/>
      <c r="AQ648" s="156"/>
      <c r="AR648" s="90"/>
      <c r="AS648" s="45"/>
      <c r="AT648" s="98"/>
      <c r="AU648" s="98"/>
      <c r="AV648" s="91"/>
      <c r="AW648" s="91"/>
      <c r="AX648" s="155"/>
      <c r="AY648" s="155"/>
      <c r="AZ648" s="152"/>
      <c r="BA648" s="152"/>
      <c r="BB648" s="152"/>
      <c r="BC648" s="152"/>
      <c r="BD648" s="152"/>
      <c r="BE648" s="152"/>
      <c r="BF648" s="152"/>
      <c r="BG648" s="152"/>
      <c r="BH648" s="152"/>
      <c r="BI648" s="152"/>
      <c r="BJ648" s="152"/>
      <c r="BK648" s="152"/>
      <c r="BL648" s="152"/>
      <c r="BM648" s="152"/>
      <c r="BN648" s="152"/>
      <c r="BO648" s="152"/>
      <c r="BP648" s="152"/>
      <c r="BQ648" s="152"/>
      <c r="BR648" s="152"/>
      <c r="BS648" s="152"/>
      <c r="BT648" s="152"/>
      <c r="BU648" s="152"/>
      <c r="BV648" s="152"/>
      <c r="BW648" s="152"/>
      <c r="BX648" s="152"/>
      <c r="BY648" s="152"/>
      <c r="BZ648" s="152"/>
      <c r="CA648" s="152"/>
      <c r="CB648" s="152"/>
      <c r="CC648" s="152"/>
      <c r="CD648" s="152"/>
      <c r="CE648" s="152"/>
      <c r="CF648" s="152"/>
    </row>
    <row r="649" spans="1:84" ht="25.5" customHeight="1" x14ac:dyDescent="0.25">
      <c r="A649" s="45"/>
      <c r="B649" s="45"/>
      <c r="C649" s="45"/>
      <c r="D649" s="45"/>
      <c r="E649" s="47"/>
      <c r="F649" s="154"/>
      <c r="G649" s="45"/>
      <c r="H649" s="126"/>
      <c r="I649" s="126"/>
      <c r="J649" s="79"/>
      <c r="K649" s="45"/>
      <c r="L649" s="126"/>
      <c r="M649" s="91"/>
      <c r="N649" s="91"/>
      <c r="O649" s="91"/>
      <c r="P649" s="99"/>
      <c r="Q649" s="100"/>
      <c r="R649" s="79"/>
      <c r="S649" s="79"/>
      <c r="T649" s="79"/>
      <c r="U649" s="79"/>
      <c r="V649" s="79"/>
      <c r="W649" s="99"/>
      <c r="X649" s="99"/>
      <c r="Y649" s="99"/>
      <c r="Z649" s="98"/>
      <c r="AA649" s="98"/>
      <c r="AB649" s="86"/>
      <c r="AC649" s="96"/>
      <c r="AD649" s="86"/>
      <c r="AE649" s="96"/>
      <c r="AF649" s="96"/>
      <c r="AG649" s="87"/>
      <c r="AH649" s="87"/>
      <c r="AI649" s="97"/>
      <c r="AJ649" s="45"/>
      <c r="AK649" s="45"/>
      <c r="AL649" s="45"/>
      <c r="AM649" s="45"/>
      <c r="AN649" s="45"/>
      <c r="AO649" s="79"/>
      <c r="AP649" s="156"/>
      <c r="AQ649" s="156"/>
      <c r="AR649" s="90"/>
      <c r="AS649" s="45"/>
      <c r="AT649" s="98"/>
      <c r="AU649" s="98"/>
      <c r="AV649" s="91"/>
      <c r="AW649" s="91"/>
      <c r="AX649" s="155"/>
      <c r="AY649" s="155"/>
      <c r="AZ649" s="152"/>
      <c r="BA649" s="152"/>
      <c r="BB649" s="152"/>
      <c r="BC649" s="152"/>
      <c r="BD649" s="152"/>
      <c r="BE649" s="152"/>
      <c r="BF649" s="152"/>
      <c r="BG649" s="152"/>
      <c r="BH649" s="152"/>
      <c r="BI649" s="152"/>
      <c r="BJ649" s="152"/>
      <c r="BK649" s="152"/>
      <c r="BL649" s="152"/>
      <c r="BM649" s="152"/>
      <c r="BN649" s="152"/>
      <c r="BO649" s="152"/>
      <c r="BP649" s="152"/>
      <c r="BQ649" s="152"/>
      <c r="BR649" s="152"/>
      <c r="BS649" s="152"/>
      <c r="BT649" s="152"/>
      <c r="BU649" s="152"/>
      <c r="BV649" s="152"/>
      <c r="BW649" s="152"/>
      <c r="BX649" s="152"/>
      <c r="BY649" s="152"/>
      <c r="BZ649" s="152"/>
      <c r="CA649" s="152"/>
      <c r="CB649" s="152"/>
      <c r="CC649" s="152"/>
      <c r="CD649" s="152"/>
      <c r="CE649" s="152"/>
      <c r="CF649" s="152"/>
    </row>
    <row r="650" spans="1:84" ht="25.5" customHeight="1" x14ac:dyDescent="0.25">
      <c r="A650" s="45"/>
      <c r="B650" s="45"/>
      <c r="C650" s="45"/>
      <c r="D650" s="45"/>
      <c r="E650" s="47"/>
      <c r="F650" s="154"/>
      <c r="G650" s="45"/>
      <c r="H650" s="126"/>
      <c r="I650" s="126"/>
      <c r="J650" s="79"/>
      <c r="K650" s="45"/>
      <c r="L650" s="126"/>
      <c r="M650" s="91"/>
      <c r="N650" s="91"/>
      <c r="O650" s="91"/>
      <c r="P650" s="99"/>
      <c r="Q650" s="100"/>
      <c r="R650" s="79"/>
      <c r="S650" s="79"/>
      <c r="T650" s="79"/>
      <c r="U650" s="79"/>
      <c r="V650" s="79"/>
      <c r="W650" s="99"/>
      <c r="X650" s="99"/>
      <c r="Y650" s="99"/>
      <c r="Z650" s="98"/>
      <c r="AA650" s="98"/>
      <c r="AB650" s="86"/>
      <c r="AC650" s="96"/>
      <c r="AD650" s="86"/>
      <c r="AE650" s="96"/>
      <c r="AF650" s="96"/>
      <c r="AG650" s="87"/>
      <c r="AH650" s="87"/>
      <c r="AI650" s="97"/>
      <c r="AJ650" s="45"/>
      <c r="AK650" s="45"/>
      <c r="AL650" s="45"/>
      <c r="AM650" s="45"/>
      <c r="AN650" s="45"/>
      <c r="AO650" s="79"/>
      <c r="AP650" s="156"/>
      <c r="AQ650" s="156"/>
      <c r="AR650" s="90"/>
      <c r="AS650" s="45"/>
      <c r="AT650" s="98"/>
      <c r="AU650" s="98"/>
      <c r="AV650" s="91"/>
      <c r="AW650" s="91"/>
      <c r="AX650" s="155"/>
      <c r="AY650" s="155"/>
      <c r="AZ650" s="152"/>
      <c r="BA650" s="152"/>
      <c r="BB650" s="152"/>
      <c r="BC650" s="152"/>
      <c r="BD650" s="152"/>
      <c r="BE650" s="152"/>
      <c r="BF650" s="152"/>
      <c r="BG650" s="152"/>
      <c r="BH650" s="152"/>
      <c r="BI650" s="152"/>
      <c r="BJ650" s="152"/>
      <c r="BK650" s="152"/>
      <c r="BL650" s="152"/>
      <c r="BM650" s="152"/>
      <c r="BN650" s="152"/>
      <c r="BO650" s="152"/>
      <c r="BP650" s="152"/>
      <c r="BQ650" s="152"/>
      <c r="BR650" s="152"/>
      <c r="BS650" s="152"/>
      <c r="BT650" s="152"/>
      <c r="BU650" s="152"/>
      <c r="BV650" s="152"/>
      <c r="BW650" s="152"/>
      <c r="BX650" s="152"/>
      <c r="BY650" s="152"/>
      <c r="BZ650" s="152"/>
      <c r="CA650" s="152"/>
      <c r="CB650" s="152"/>
      <c r="CC650" s="152"/>
      <c r="CD650" s="152"/>
      <c r="CE650" s="152"/>
      <c r="CF650" s="152"/>
    </row>
    <row r="651" spans="1:84" ht="25.5" customHeight="1" x14ac:dyDescent="0.25">
      <c r="A651" s="45"/>
      <c r="B651" s="45"/>
      <c r="C651" s="45"/>
      <c r="D651" s="45"/>
      <c r="E651" s="47"/>
      <c r="F651" s="154"/>
      <c r="G651" s="45"/>
      <c r="H651" s="126"/>
      <c r="I651" s="126"/>
      <c r="J651" s="79"/>
      <c r="K651" s="45"/>
      <c r="L651" s="126"/>
      <c r="M651" s="91"/>
      <c r="N651" s="91"/>
      <c r="O651" s="91"/>
      <c r="P651" s="99"/>
      <c r="Q651" s="100"/>
      <c r="R651" s="79"/>
      <c r="S651" s="79"/>
      <c r="T651" s="79"/>
      <c r="U651" s="79"/>
      <c r="V651" s="79"/>
      <c r="W651" s="99"/>
      <c r="X651" s="99"/>
      <c r="Y651" s="99"/>
      <c r="Z651" s="98"/>
      <c r="AA651" s="98"/>
      <c r="AB651" s="86"/>
      <c r="AC651" s="96"/>
      <c r="AD651" s="86"/>
      <c r="AE651" s="96"/>
      <c r="AF651" s="96"/>
      <c r="AG651" s="87"/>
      <c r="AH651" s="87"/>
      <c r="AI651" s="97"/>
      <c r="AJ651" s="45"/>
      <c r="AK651" s="45"/>
      <c r="AL651" s="45"/>
      <c r="AM651" s="45"/>
      <c r="AN651" s="45"/>
      <c r="AO651" s="79"/>
      <c r="AP651" s="156"/>
      <c r="AQ651" s="156"/>
      <c r="AR651" s="90"/>
      <c r="AS651" s="45"/>
      <c r="AT651" s="98"/>
      <c r="AU651" s="98"/>
      <c r="AV651" s="91"/>
      <c r="AW651" s="91"/>
      <c r="AX651" s="155"/>
      <c r="AY651" s="155"/>
      <c r="AZ651" s="152"/>
      <c r="BA651" s="152"/>
      <c r="BB651" s="152"/>
      <c r="BC651" s="152"/>
      <c r="BD651" s="152"/>
      <c r="BE651" s="152"/>
      <c r="BF651" s="152"/>
      <c r="BG651" s="152"/>
      <c r="BH651" s="152"/>
      <c r="BI651" s="152"/>
      <c r="BJ651" s="152"/>
      <c r="BK651" s="152"/>
      <c r="BL651" s="152"/>
      <c r="BM651" s="152"/>
      <c r="BN651" s="152"/>
      <c r="BO651" s="152"/>
      <c r="BP651" s="152"/>
      <c r="BQ651" s="152"/>
      <c r="BR651" s="152"/>
      <c r="BS651" s="152"/>
      <c r="BT651" s="152"/>
      <c r="BU651" s="152"/>
      <c r="BV651" s="152"/>
      <c r="BW651" s="152"/>
      <c r="BX651" s="152"/>
      <c r="BY651" s="152"/>
      <c r="BZ651" s="152"/>
      <c r="CA651" s="152"/>
      <c r="CB651" s="152"/>
      <c r="CC651" s="152"/>
      <c r="CD651" s="152"/>
      <c r="CE651" s="152"/>
      <c r="CF651" s="152"/>
    </row>
    <row r="652" spans="1:84" ht="25.5" customHeight="1" x14ac:dyDescent="0.25">
      <c r="A652" s="45"/>
      <c r="B652" s="45"/>
      <c r="C652" s="45"/>
      <c r="D652" s="45"/>
      <c r="E652" s="47"/>
      <c r="F652" s="154"/>
      <c r="G652" s="45"/>
      <c r="H652" s="126"/>
      <c r="I652" s="126"/>
      <c r="J652" s="79"/>
      <c r="K652" s="45"/>
      <c r="L652" s="126"/>
      <c r="M652" s="91"/>
      <c r="N652" s="91"/>
      <c r="O652" s="91"/>
      <c r="P652" s="99"/>
      <c r="Q652" s="100"/>
      <c r="R652" s="79"/>
      <c r="S652" s="79"/>
      <c r="T652" s="79"/>
      <c r="U652" s="79"/>
      <c r="V652" s="79"/>
      <c r="W652" s="99"/>
      <c r="X652" s="99"/>
      <c r="Y652" s="99"/>
      <c r="Z652" s="98"/>
      <c r="AA652" s="98"/>
      <c r="AB652" s="86"/>
      <c r="AC652" s="96"/>
      <c r="AD652" s="86"/>
      <c r="AE652" s="96"/>
      <c r="AF652" s="96"/>
      <c r="AG652" s="87"/>
      <c r="AH652" s="87"/>
      <c r="AI652" s="97"/>
      <c r="AJ652" s="45"/>
      <c r="AK652" s="45"/>
      <c r="AL652" s="45"/>
      <c r="AM652" s="45"/>
      <c r="AN652" s="45"/>
      <c r="AO652" s="79"/>
      <c r="AP652" s="156"/>
      <c r="AQ652" s="156"/>
      <c r="AR652" s="90"/>
      <c r="AS652" s="45"/>
      <c r="AT652" s="98"/>
      <c r="AU652" s="98"/>
      <c r="AV652" s="91"/>
      <c r="AW652" s="91"/>
      <c r="AX652" s="155"/>
      <c r="AY652" s="155"/>
      <c r="AZ652" s="152"/>
      <c r="BA652" s="152"/>
      <c r="BB652" s="152"/>
      <c r="BC652" s="152"/>
      <c r="BD652" s="152"/>
      <c r="BE652" s="152"/>
      <c r="BF652" s="152"/>
      <c r="BG652" s="152"/>
      <c r="BH652" s="152"/>
      <c r="BI652" s="152"/>
      <c r="BJ652" s="152"/>
      <c r="BK652" s="152"/>
      <c r="BL652" s="152"/>
      <c r="BM652" s="152"/>
      <c r="BN652" s="152"/>
      <c r="BO652" s="152"/>
      <c r="BP652" s="152"/>
      <c r="BQ652" s="152"/>
      <c r="BR652" s="152"/>
      <c r="BS652" s="152"/>
      <c r="BT652" s="152"/>
      <c r="BU652" s="152"/>
      <c r="BV652" s="152"/>
      <c r="BW652" s="152"/>
      <c r="BX652" s="152"/>
      <c r="BY652" s="152"/>
      <c r="BZ652" s="152"/>
      <c r="CA652" s="152"/>
      <c r="CB652" s="152"/>
      <c r="CC652" s="152"/>
      <c r="CD652" s="152"/>
      <c r="CE652" s="152"/>
      <c r="CF652" s="152"/>
    </row>
    <row r="653" spans="1:84" ht="25.5" customHeight="1" x14ac:dyDescent="0.25">
      <c r="A653" s="45"/>
      <c r="B653" s="45"/>
      <c r="C653" s="45"/>
      <c r="D653" s="45"/>
      <c r="E653" s="47"/>
      <c r="F653" s="154"/>
      <c r="G653" s="45"/>
      <c r="H653" s="126"/>
      <c r="I653" s="126"/>
      <c r="J653" s="79"/>
      <c r="K653" s="45"/>
      <c r="L653" s="126"/>
      <c r="M653" s="91"/>
      <c r="N653" s="91"/>
      <c r="O653" s="91"/>
      <c r="P653" s="99"/>
      <c r="Q653" s="100"/>
      <c r="R653" s="79"/>
      <c r="S653" s="79"/>
      <c r="T653" s="79"/>
      <c r="U653" s="79"/>
      <c r="V653" s="79"/>
      <c r="W653" s="99"/>
      <c r="X653" s="99"/>
      <c r="Y653" s="99"/>
      <c r="Z653" s="98"/>
      <c r="AA653" s="98"/>
      <c r="AB653" s="86"/>
      <c r="AC653" s="96"/>
      <c r="AD653" s="86"/>
      <c r="AE653" s="96"/>
      <c r="AF653" s="96"/>
      <c r="AG653" s="87"/>
      <c r="AH653" s="87"/>
      <c r="AI653" s="97"/>
      <c r="AJ653" s="45"/>
      <c r="AK653" s="45"/>
      <c r="AL653" s="45"/>
      <c r="AM653" s="45"/>
      <c r="AN653" s="45"/>
      <c r="AO653" s="79"/>
      <c r="AP653" s="156"/>
      <c r="AQ653" s="156"/>
      <c r="AR653" s="90"/>
      <c r="AS653" s="45"/>
      <c r="AT653" s="98"/>
      <c r="AU653" s="98"/>
      <c r="AV653" s="91"/>
      <c r="AW653" s="91"/>
      <c r="AX653" s="155"/>
      <c r="AY653" s="155"/>
      <c r="AZ653" s="152"/>
      <c r="BA653" s="152"/>
      <c r="BB653" s="152"/>
      <c r="BC653" s="152"/>
      <c r="BD653" s="152"/>
      <c r="BE653" s="152"/>
      <c r="BF653" s="152"/>
      <c r="BG653" s="152"/>
      <c r="BH653" s="152"/>
      <c r="BI653" s="152"/>
      <c r="BJ653" s="152"/>
      <c r="BK653" s="152"/>
      <c r="BL653" s="152"/>
      <c r="BM653" s="152"/>
      <c r="BN653" s="152"/>
      <c r="BO653" s="152"/>
      <c r="BP653" s="152"/>
      <c r="BQ653" s="152"/>
      <c r="BR653" s="152"/>
      <c r="BS653" s="152"/>
      <c r="BT653" s="152"/>
      <c r="BU653" s="152"/>
      <c r="BV653" s="152"/>
      <c r="BW653" s="152"/>
      <c r="BX653" s="152"/>
      <c r="BY653" s="152"/>
      <c r="BZ653" s="152"/>
      <c r="CA653" s="152"/>
      <c r="CB653" s="152"/>
      <c r="CC653" s="152"/>
      <c r="CD653" s="152"/>
      <c r="CE653" s="152"/>
      <c r="CF653" s="152"/>
    </row>
    <row r="654" spans="1:84" ht="25.5" customHeight="1" x14ac:dyDescent="0.25">
      <c r="A654" s="45"/>
      <c r="B654" s="45"/>
      <c r="C654" s="45"/>
      <c r="D654" s="45"/>
      <c r="E654" s="47"/>
      <c r="F654" s="154"/>
      <c r="G654" s="45"/>
      <c r="H654" s="126"/>
      <c r="I654" s="126"/>
      <c r="J654" s="79"/>
      <c r="K654" s="45"/>
      <c r="L654" s="126"/>
      <c r="M654" s="91"/>
      <c r="N654" s="91"/>
      <c r="O654" s="91"/>
      <c r="P654" s="99"/>
      <c r="Q654" s="100"/>
      <c r="R654" s="79"/>
      <c r="S654" s="79"/>
      <c r="T654" s="79"/>
      <c r="U654" s="79"/>
      <c r="V654" s="79"/>
      <c r="W654" s="99"/>
      <c r="X654" s="99"/>
      <c r="Y654" s="99"/>
      <c r="Z654" s="98"/>
      <c r="AA654" s="98"/>
      <c r="AB654" s="86"/>
      <c r="AC654" s="96"/>
      <c r="AD654" s="86"/>
      <c r="AE654" s="96"/>
      <c r="AF654" s="96"/>
      <c r="AG654" s="87"/>
      <c r="AH654" s="87"/>
      <c r="AI654" s="97"/>
      <c r="AJ654" s="45"/>
      <c r="AK654" s="45"/>
      <c r="AL654" s="45"/>
      <c r="AM654" s="45"/>
      <c r="AN654" s="45"/>
      <c r="AO654" s="79"/>
      <c r="AP654" s="156"/>
      <c r="AQ654" s="156"/>
      <c r="AR654" s="90"/>
      <c r="AS654" s="45"/>
      <c r="AT654" s="98"/>
      <c r="AU654" s="98"/>
      <c r="AV654" s="91"/>
      <c r="AW654" s="91"/>
      <c r="AX654" s="155"/>
      <c r="AY654" s="155"/>
      <c r="AZ654" s="152"/>
      <c r="BA654" s="152"/>
      <c r="BB654" s="152"/>
      <c r="BC654" s="152"/>
      <c r="BD654" s="152"/>
      <c r="BE654" s="152"/>
      <c r="BF654" s="152"/>
      <c r="BG654" s="152"/>
      <c r="BH654" s="152"/>
      <c r="BI654" s="152"/>
      <c r="BJ654" s="152"/>
      <c r="BK654" s="152"/>
      <c r="BL654" s="152"/>
      <c r="BM654" s="152"/>
      <c r="BN654" s="152"/>
      <c r="BO654" s="152"/>
      <c r="BP654" s="152"/>
      <c r="BQ654" s="152"/>
      <c r="BR654" s="152"/>
      <c r="BS654" s="152"/>
      <c r="BT654" s="152"/>
      <c r="BU654" s="152"/>
      <c r="BV654" s="152"/>
      <c r="BW654" s="152"/>
      <c r="BX654" s="152"/>
      <c r="BY654" s="152"/>
      <c r="BZ654" s="152"/>
      <c r="CA654" s="152"/>
      <c r="CB654" s="152"/>
      <c r="CC654" s="152"/>
      <c r="CD654" s="152"/>
      <c r="CE654" s="152"/>
      <c r="CF654" s="152"/>
    </row>
    <row r="655" spans="1:84" ht="25.5" customHeight="1" x14ac:dyDescent="0.25">
      <c r="A655" s="45"/>
      <c r="B655" s="45"/>
      <c r="C655" s="45"/>
      <c r="D655" s="45"/>
      <c r="E655" s="47"/>
      <c r="F655" s="154"/>
      <c r="G655" s="45"/>
      <c r="H655" s="126"/>
      <c r="I655" s="126"/>
      <c r="J655" s="79"/>
      <c r="K655" s="45"/>
      <c r="L655" s="126"/>
      <c r="M655" s="91"/>
      <c r="N655" s="91"/>
      <c r="O655" s="91"/>
      <c r="P655" s="99"/>
      <c r="Q655" s="100"/>
      <c r="R655" s="79"/>
      <c r="S655" s="79"/>
      <c r="T655" s="79"/>
      <c r="U655" s="79"/>
      <c r="V655" s="79"/>
      <c r="W655" s="99"/>
      <c r="X655" s="99"/>
      <c r="Y655" s="99"/>
      <c r="Z655" s="98"/>
      <c r="AA655" s="98"/>
      <c r="AB655" s="86"/>
      <c r="AC655" s="96"/>
      <c r="AD655" s="86"/>
      <c r="AE655" s="96"/>
      <c r="AF655" s="96"/>
      <c r="AG655" s="87"/>
      <c r="AH655" s="87"/>
      <c r="AI655" s="97"/>
      <c r="AJ655" s="45"/>
      <c r="AK655" s="45"/>
      <c r="AL655" s="45"/>
      <c r="AM655" s="45"/>
      <c r="AN655" s="45"/>
      <c r="AO655" s="79"/>
      <c r="AP655" s="156"/>
      <c r="AQ655" s="156"/>
      <c r="AR655" s="90"/>
      <c r="AS655" s="45"/>
      <c r="AT655" s="98"/>
      <c r="AU655" s="98"/>
      <c r="AV655" s="91"/>
      <c r="AW655" s="91"/>
      <c r="AX655" s="155"/>
      <c r="AY655" s="155"/>
      <c r="AZ655" s="152"/>
      <c r="BA655" s="152"/>
      <c r="BB655" s="152"/>
      <c r="BC655" s="152"/>
      <c r="BD655" s="152"/>
      <c r="BE655" s="152"/>
      <c r="BF655" s="152"/>
      <c r="BG655" s="152"/>
      <c r="BH655" s="152"/>
      <c r="BI655" s="152"/>
      <c r="BJ655" s="152"/>
      <c r="BK655" s="152"/>
      <c r="BL655" s="152"/>
      <c r="BM655" s="152"/>
      <c r="BN655" s="152"/>
      <c r="BO655" s="152"/>
      <c r="BP655" s="152"/>
      <c r="BQ655" s="152"/>
      <c r="BR655" s="152"/>
      <c r="BS655" s="152"/>
      <c r="BT655" s="152"/>
      <c r="BU655" s="152"/>
      <c r="BV655" s="152"/>
      <c r="BW655" s="152"/>
      <c r="BX655" s="152"/>
      <c r="BY655" s="152"/>
      <c r="BZ655" s="152"/>
      <c r="CA655" s="152"/>
      <c r="CB655" s="152"/>
      <c r="CC655" s="152"/>
      <c r="CD655" s="152"/>
      <c r="CE655" s="152"/>
      <c r="CF655" s="152"/>
    </row>
    <row r="656" spans="1:84" ht="25.5" customHeight="1" x14ac:dyDescent="0.25">
      <c r="A656" s="45"/>
      <c r="B656" s="45"/>
      <c r="C656" s="45"/>
      <c r="D656" s="45"/>
      <c r="E656" s="47"/>
      <c r="F656" s="154"/>
      <c r="G656" s="45"/>
      <c r="H656" s="126"/>
      <c r="I656" s="126"/>
      <c r="J656" s="79"/>
      <c r="K656" s="45"/>
      <c r="L656" s="126"/>
      <c r="M656" s="91"/>
      <c r="N656" s="91"/>
      <c r="O656" s="91"/>
      <c r="P656" s="99"/>
      <c r="Q656" s="100"/>
      <c r="R656" s="79"/>
      <c r="S656" s="79"/>
      <c r="T656" s="79"/>
      <c r="U656" s="79"/>
      <c r="V656" s="79"/>
      <c r="W656" s="99"/>
      <c r="X656" s="99"/>
      <c r="Y656" s="99"/>
      <c r="Z656" s="98"/>
      <c r="AA656" s="98"/>
      <c r="AB656" s="86"/>
      <c r="AC656" s="96"/>
      <c r="AD656" s="86"/>
      <c r="AE656" s="96"/>
      <c r="AF656" s="96"/>
      <c r="AG656" s="87"/>
      <c r="AH656" s="87"/>
      <c r="AI656" s="97"/>
      <c r="AJ656" s="45"/>
      <c r="AK656" s="45"/>
      <c r="AL656" s="45"/>
      <c r="AM656" s="45"/>
      <c r="AN656" s="45"/>
      <c r="AO656" s="79"/>
      <c r="AP656" s="156"/>
      <c r="AQ656" s="156"/>
      <c r="AR656" s="90"/>
      <c r="AS656" s="45"/>
      <c r="AT656" s="98"/>
      <c r="AU656" s="98"/>
      <c r="AV656" s="91"/>
      <c r="AW656" s="91"/>
      <c r="AX656" s="155"/>
      <c r="AY656" s="155"/>
      <c r="AZ656" s="152"/>
      <c r="BA656" s="152"/>
      <c r="BB656" s="152"/>
      <c r="BC656" s="152"/>
      <c r="BD656" s="152"/>
      <c r="BE656" s="152"/>
      <c r="BF656" s="152"/>
      <c r="BG656" s="152"/>
      <c r="BH656" s="152"/>
      <c r="BI656" s="152"/>
      <c r="BJ656" s="152"/>
      <c r="BK656" s="152"/>
      <c r="BL656" s="152"/>
      <c r="BM656" s="152"/>
      <c r="BN656" s="152"/>
      <c r="BO656" s="152"/>
      <c r="BP656" s="152"/>
      <c r="BQ656" s="152"/>
      <c r="BR656" s="152"/>
      <c r="BS656" s="152"/>
      <c r="BT656" s="152"/>
      <c r="BU656" s="152"/>
      <c r="BV656" s="152"/>
      <c r="BW656" s="152"/>
      <c r="BX656" s="152"/>
      <c r="BY656" s="152"/>
      <c r="BZ656" s="152"/>
      <c r="CA656" s="152"/>
      <c r="CB656" s="152"/>
      <c r="CC656" s="152"/>
      <c r="CD656" s="152"/>
      <c r="CE656" s="152"/>
      <c r="CF656" s="152"/>
    </row>
    <row r="657" spans="1:84" ht="25.5" customHeight="1" x14ac:dyDescent="0.25">
      <c r="A657" s="45"/>
      <c r="B657" s="45"/>
      <c r="C657" s="45"/>
      <c r="D657" s="45"/>
      <c r="E657" s="47"/>
      <c r="F657" s="154"/>
      <c r="G657" s="45"/>
      <c r="H657" s="126"/>
      <c r="I657" s="126"/>
      <c r="J657" s="79"/>
      <c r="K657" s="45"/>
      <c r="L657" s="126"/>
      <c r="M657" s="91"/>
      <c r="N657" s="91"/>
      <c r="O657" s="91"/>
      <c r="P657" s="99"/>
      <c r="Q657" s="100"/>
      <c r="R657" s="79"/>
      <c r="S657" s="79"/>
      <c r="T657" s="79"/>
      <c r="U657" s="79"/>
      <c r="V657" s="79"/>
      <c r="W657" s="99"/>
      <c r="X657" s="99"/>
      <c r="Y657" s="99"/>
      <c r="Z657" s="98"/>
      <c r="AA657" s="98"/>
      <c r="AB657" s="86"/>
      <c r="AC657" s="96"/>
      <c r="AD657" s="86"/>
      <c r="AE657" s="96"/>
      <c r="AF657" s="96"/>
      <c r="AG657" s="87"/>
      <c r="AH657" s="87"/>
      <c r="AI657" s="97"/>
      <c r="AJ657" s="45"/>
      <c r="AK657" s="45"/>
      <c r="AL657" s="45"/>
      <c r="AM657" s="45"/>
      <c r="AN657" s="45"/>
      <c r="AO657" s="79"/>
      <c r="AP657" s="156"/>
      <c r="AQ657" s="156"/>
      <c r="AR657" s="90"/>
      <c r="AS657" s="45"/>
      <c r="AT657" s="98"/>
      <c r="AU657" s="98"/>
      <c r="AV657" s="91"/>
      <c r="AW657" s="91"/>
      <c r="AX657" s="155"/>
      <c r="AY657" s="155"/>
      <c r="AZ657" s="152"/>
      <c r="BA657" s="152"/>
      <c r="BB657" s="152"/>
      <c r="BC657" s="152"/>
      <c r="BD657" s="152"/>
      <c r="BE657" s="152"/>
      <c r="BF657" s="152"/>
      <c r="BG657" s="152"/>
      <c r="BH657" s="152"/>
      <c r="BI657" s="152"/>
      <c r="BJ657" s="152"/>
      <c r="BK657" s="152"/>
      <c r="BL657" s="152"/>
      <c r="BM657" s="152"/>
      <c r="BN657" s="152"/>
      <c r="BO657" s="152"/>
      <c r="BP657" s="152"/>
      <c r="BQ657" s="152"/>
      <c r="BR657" s="152"/>
      <c r="BS657" s="152"/>
      <c r="BT657" s="152"/>
      <c r="BU657" s="152"/>
      <c r="BV657" s="152"/>
      <c r="BW657" s="152"/>
      <c r="BX657" s="152"/>
      <c r="BY657" s="152"/>
      <c r="BZ657" s="152"/>
      <c r="CA657" s="152"/>
      <c r="CB657" s="152"/>
      <c r="CC657" s="152"/>
      <c r="CD657" s="152"/>
      <c r="CE657" s="152"/>
      <c r="CF657" s="152"/>
    </row>
    <row r="658" spans="1:84" ht="25.5" customHeight="1" x14ac:dyDescent="0.25">
      <c r="A658" s="45"/>
      <c r="B658" s="45"/>
      <c r="C658" s="45"/>
      <c r="D658" s="45"/>
      <c r="E658" s="47"/>
      <c r="F658" s="154"/>
      <c r="G658" s="45"/>
      <c r="H658" s="126"/>
      <c r="I658" s="126"/>
      <c r="J658" s="79"/>
      <c r="K658" s="45"/>
      <c r="L658" s="126"/>
      <c r="M658" s="91"/>
      <c r="N658" s="91"/>
      <c r="O658" s="91"/>
      <c r="P658" s="99"/>
      <c r="Q658" s="100"/>
      <c r="R658" s="79"/>
      <c r="S658" s="79"/>
      <c r="T658" s="79"/>
      <c r="U658" s="79"/>
      <c r="V658" s="79"/>
      <c r="W658" s="99"/>
      <c r="X658" s="99"/>
      <c r="Y658" s="99"/>
      <c r="Z658" s="98"/>
      <c r="AA658" s="98"/>
      <c r="AB658" s="86"/>
      <c r="AC658" s="96"/>
      <c r="AD658" s="86"/>
      <c r="AE658" s="96"/>
      <c r="AF658" s="96"/>
      <c r="AG658" s="87"/>
      <c r="AH658" s="87"/>
      <c r="AI658" s="97"/>
      <c r="AJ658" s="45"/>
      <c r="AK658" s="45"/>
      <c r="AL658" s="45"/>
      <c r="AM658" s="45"/>
      <c r="AN658" s="45"/>
      <c r="AO658" s="79"/>
      <c r="AP658" s="156"/>
      <c r="AQ658" s="156"/>
      <c r="AR658" s="90"/>
      <c r="AS658" s="45"/>
      <c r="AT658" s="98"/>
      <c r="AU658" s="98"/>
      <c r="AV658" s="91"/>
      <c r="AW658" s="91"/>
      <c r="AX658" s="155"/>
      <c r="AY658" s="155"/>
      <c r="AZ658" s="152"/>
      <c r="BA658" s="152"/>
      <c r="BB658" s="152"/>
      <c r="BC658" s="152"/>
      <c r="BD658" s="152"/>
      <c r="BE658" s="152"/>
      <c r="BF658" s="152"/>
      <c r="BG658" s="152"/>
      <c r="BH658" s="152"/>
      <c r="BI658" s="152"/>
      <c r="BJ658" s="152"/>
      <c r="BK658" s="152"/>
      <c r="BL658" s="152"/>
      <c r="BM658" s="152"/>
      <c r="BN658" s="152"/>
      <c r="BO658" s="152"/>
      <c r="BP658" s="152"/>
      <c r="BQ658" s="152"/>
      <c r="BR658" s="152"/>
      <c r="BS658" s="152"/>
      <c r="BT658" s="152"/>
      <c r="BU658" s="152"/>
      <c r="BV658" s="152"/>
      <c r="BW658" s="152"/>
      <c r="BX658" s="152"/>
      <c r="BY658" s="152"/>
      <c r="BZ658" s="152"/>
      <c r="CA658" s="152"/>
      <c r="CB658" s="152"/>
      <c r="CC658" s="152"/>
      <c r="CD658" s="152"/>
      <c r="CE658" s="152"/>
      <c r="CF658" s="152"/>
    </row>
    <row r="659" spans="1:84" ht="25.5" customHeight="1" x14ac:dyDescent="0.25">
      <c r="A659" s="45"/>
      <c r="B659" s="45"/>
      <c r="C659" s="45"/>
      <c r="D659" s="45"/>
      <c r="E659" s="47"/>
      <c r="F659" s="154"/>
      <c r="G659" s="45"/>
      <c r="H659" s="126"/>
      <c r="I659" s="126"/>
      <c r="J659" s="79"/>
      <c r="K659" s="45"/>
      <c r="L659" s="126"/>
      <c r="M659" s="91"/>
      <c r="N659" s="91"/>
      <c r="O659" s="91"/>
      <c r="P659" s="99"/>
      <c r="Q659" s="100"/>
      <c r="R659" s="79"/>
      <c r="S659" s="79"/>
      <c r="T659" s="79"/>
      <c r="U659" s="79"/>
      <c r="V659" s="79"/>
      <c r="W659" s="99"/>
      <c r="X659" s="99"/>
      <c r="Y659" s="99"/>
      <c r="Z659" s="98"/>
      <c r="AA659" s="98"/>
      <c r="AB659" s="86"/>
      <c r="AC659" s="96"/>
      <c r="AD659" s="86"/>
      <c r="AE659" s="96"/>
      <c r="AF659" s="96"/>
      <c r="AG659" s="87"/>
      <c r="AH659" s="87"/>
      <c r="AI659" s="97"/>
      <c r="AJ659" s="45"/>
      <c r="AK659" s="45"/>
      <c r="AL659" s="45"/>
      <c r="AM659" s="45"/>
      <c r="AN659" s="45"/>
      <c r="AO659" s="79"/>
      <c r="AP659" s="156"/>
      <c r="AQ659" s="156"/>
      <c r="AR659" s="90"/>
      <c r="AS659" s="45"/>
      <c r="AT659" s="98"/>
      <c r="AU659" s="98"/>
      <c r="AV659" s="91"/>
      <c r="AW659" s="91"/>
      <c r="AX659" s="155"/>
      <c r="AY659" s="155"/>
      <c r="AZ659" s="152"/>
      <c r="BA659" s="152"/>
      <c r="BB659" s="152"/>
      <c r="BC659" s="152"/>
      <c r="BD659" s="152"/>
      <c r="BE659" s="152"/>
      <c r="BF659" s="152"/>
      <c r="BG659" s="152"/>
      <c r="BH659" s="152"/>
      <c r="BI659" s="152"/>
      <c r="BJ659" s="152"/>
      <c r="BK659" s="152"/>
      <c r="BL659" s="152"/>
      <c r="BM659" s="152"/>
      <c r="BN659" s="152"/>
      <c r="BO659" s="152"/>
      <c r="BP659" s="152"/>
      <c r="BQ659" s="152"/>
      <c r="BR659" s="152"/>
      <c r="BS659" s="152"/>
      <c r="BT659" s="152"/>
      <c r="BU659" s="152"/>
      <c r="BV659" s="152"/>
      <c r="BW659" s="152"/>
      <c r="BX659" s="152"/>
      <c r="BY659" s="152"/>
      <c r="BZ659" s="152"/>
      <c r="CA659" s="152"/>
      <c r="CB659" s="152"/>
      <c r="CC659" s="152"/>
      <c r="CD659" s="152"/>
      <c r="CE659" s="152"/>
      <c r="CF659" s="152"/>
    </row>
    <row r="660" spans="1:84" ht="25.5" customHeight="1" x14ac:dyDescent="0.25">
      <c r="A660" s="45"/>
      <c r="B660" s="45"/>
      <c r="C660" s="45"/>
      <c r="D660" s="45"/>
      <c r="E660" s="47"/>
      <c r="F660" s="154"/>
      <c r="G660" s="45"/>
      <c r="H660" s="126"/>
      <c r="I660" s="126"/>
      <c r="J660" s="79"/>
      <c r="K660" s="45"/>
      <c r="L660" s="126"/>
      <c r="M660" s="91"/>
      <c r="N660" s="91"/>
      <c r="O660" s="91"/>
      <c r="P660" s="99"/>
      <c r="Q660" s="100"/>
      <c r="R660" s="79"/>
      <c r="S660" s="79"/>
      <c r="T660" s="79"/>
      <c r="U660" s="79"/>
      <c r="V660" s="79"/>
      <c r="W660" s="99"/>
      <c r="X660" s="99"/>
      <c r="Y660" s="99"/>
      <c r="Z660" s="98"/>
      <c r="AA660" s="98"/>
      <c r="AB660" s="86"/>
      <c r="AC660" s="96"/>
      <c r="AD660" s="86"/>
      <c r="AE660" s="96"/>
      <c r="AF660" s="96"/>
      <c r="AG660" s="87"/>
      <c r="AH660" s="87"/>
      <c r="AI660" s="97"/>
      <c r="AJ660" s="45"/>
      <c r="AK660" s="45"/>
      <c r="AL660" s="45"/>
      <c r="AM660" s="45"/>
      <c r="AN660" s="45"/>
      <c r="AO660" s="79"/>
      <c r="AP660" s="156"/>
      <c r="AQ660" s="156"/>
      <c r="AR660" s="90"/>
      <c r="AS660" s="45"/>
      <c r="AT660" s="98"/>
      <c r="AU660" s="98"/>
      <c r="AV660" s="91"/>
      <c r="AW660" s="91"/>
      <c r="AX660" s="155"/>
      <c r="AY660" s="155"/>
      <c r="AZ660" s="152"/>
      <c r="BA660" s="152"/>
      <c r="BB660" s="152"/>
      <c r="BC660" s="152"/>
      <c r="BD660" s="152"/>
      <c r="BE660" s="152"/>
      <c r="BF660" s="152"/>
      <c r="BG660" s="152"/>
      <c r="BH660" s="152"/>
      <c r="BI660" s="152"/>
      <c r="BJ660" s="152"/>
      <c r="BK660" s="152"/>
      <c r="BL660" s="152"/>
      <c r="BM660" s="152"/>
      <c r="BN660" s="152"/>
      <c r="BO660" s="152"/>
      <c r="BP660" s="152"/>
      <c r="BQ660" s="152"/>
      <c r="BR660" s="152"/>
      <c r="BS660" s="152"/>
      <c r="BT660" s="152"/>
      <c r="BU660" s="152"/>
      <c r="BV660" s="152"/>
      <c r="BW660" s="152"/>
      <c r="BX660" s="152"/>
      <c r="BY660" s="152"/>
      <c r="BZ660" s="152"/>
      <c r="CA660" s="152"/>
      <c r="CB660" s="152"/>
      <c r="CC660" s="152"/>
      <c r="CD660" s="152"/>
      <c r="CE660" s="152"/>
      <c r="CF660" s="152"/>
    </row>
    <row r="661" spans="1:84" ht="25.5" customHeight="1" x14ac:dyDescent="0.25">
      <c r="A661" s="45"/>
      <c r="B661" s="45"/>
      <c r="C661" s="45"/>
      <c r="D661" s="45"/>
      <c r="E661" s="47"/>
      <c r="F661" s="154"/>
      <c r="G661" s="45"/>
      <c r="H661" s="126"/>
      <c r="I661" s="126"/>
      <c r="J661" s="79"/>
      <c r="K661" s="45"/>
      <c r="L661" s="126"/>
      <c r="M661" s="91"/>
      <c r="N661" s="91"/>
      <c r="O661" s="91"/>
      <c r="P661" s="99"/>
      <c r="Q661" s="100"/>
      <c r="R661" s="79"/>
      <c r="S661" s="79"/>
      <c r="T661" s="79"/>
      <c r="U661" s="79"/>
      <c r="V661" s="79"/>
      <c r="W661" s="99"/>
      <c r="X661" s="99"/>
      <c r="Y661" s="99"/>
      <c r="Z661" s="98"/>
      <c r="AA661" s="98"/>
      <c r="AB661" s="86"/>
      <c r="AC661" s="96"/>
      <c r="AD661" s="86"/>
      <c r="AE661" s="96"/>
      <c r="AF661" s="96"/>
      <c r="AG661" s="87"/>
      <c r="AH661" s="87"/>
      <c r="AI661" s="97"/>
      <c r="AJ661" s="45"/>
      <c r="AK661" s="45"/>
      <c r="AL661" s="45"/>
      <c r="AM661" s="45"/>
      <c r="AN661" s="45"/>
      <c r="AO661" s="79"/>
      <c r="AP661" s="156"/>
      <c r="AQ661" s="156"/>
      <c r="AR661" s="90"/>
      <c r="AS661" s="45"/>
      <c r="AT661" s="98"/>
      <c r="AU661" s="98"/>
      <c r="AV661" s="91"/>
      <c r="AW661" s="91"/>
      <c r="AX661" s="155"/>
      <c r="AY661" s="155"/>
      <c r="AZ661" s="152"/>
      <c r="BA661" s="152"/>
      <c r="BB661" s="152"/>
      <c r="BC661" s="152"/>
      <c r="BD661" s="152"/>
      <c r="BE661" s="152"/>
      <c r="BF661" s="152"/>
      <c r="BG661" s="152"/>
      <c r="BH661" s="152"/>
      <c r="BI661" s="152"/>
      <c r="BJ661" s="152"/>
      <c r="BK661" s="152"/>
      <c r="BL661" s="152"/>
      <c r="BM661" s="152"/>
      <c r="BN661" s="152"/>
      <c r="BO661" s="152"/>
      <c r="BP661" s="152"/>
      <c r="BQ661" s="152"/>
      <c r="BR661" s="152"/>
      <c r="BS661" s="152"/>
      <c r="BT661" s="152"/>
      <c r="BU661" s="152"/>
      <c r="BV661" s="152"/>
      <c r="BW661" s="152"/>
      <c r="BX661" s="152"/>
      <c r="BY661" s="152"/>
      <c r="BZ661" s="152"/>
      <c r="CA661" s="152"/>
      <c r="CB661" s="152"/>
      <c r="CC661" s="152"/>
      <c r="CD661" s="152"/>
      <c r="CE661" s="152"/>
      <c r="CF661" s="152"/>
    </row>
    <row r="662" spans="1:84" ht="25.5" customHeight="1" x14ac:dyDescent="0.25">
      <c r="A662" s="45"/>
      <c r="B662" s="45"/>
      <c r="C662" s="45"/>
      <c r="D662" s="45"/>
      <c r="E662" s="47"/>
      <c r="F662" s="154"/>
      <c r="G662" s="45"/>
      <c r="H662" s="126"/>
      <c r="I662" s="126"/>
      <c r="J662" s="79"/>
      <c r="K662" s="45"/>
      <c r="L662" s="126"/>
      <c r="M662" s="91"/>
      <c r="N662" s="91"/>
      <c r="O662" s="91"/>
      <c r="P662" s="99"/>
      <c r="Q662" s="100"/>
      <c r="R662" s="79"/>
      <c r="S662" s="79"/>
      <c r="T662" s="79"/>
      <c r="U662" s="79"/>
      <c r="V662" s="79"/>
      <c r="W662" s="99"/>
      <c r="X662" s="99"/>
      <c r="Y662" s="99"/>
      <c r="Z662" s="98"/>
      <c r="AA662" s="98"/>
      <c r="AB662" s="86"/>
      <c r="AC662" s="96"/>
      <c r="AD662" s="86"/>
      <c r="AE662" s="96"/>
      <c r="AF662" s="96"/>
      <c r="AG662" s="87"/>
      <c r="AH662" s="87"/>
      <c r="AI662" s="97"/>
      <c r="AJ662" s="45"/>
      <c r="AK662" s="45"/>
      <c r="AL662" s="45"/>
      <c r="AM662" s="45"/>
      <c r="AN662" s="45"/>
      <c r="AO662" s="79"/>
      <c r="AP662" s="156"/>
      <c r="AQ662" s="156"/>
      <c r="AR662" s="90"/>
      <c r="AS662" s="45"/>
      <c r="AT662" s="98"/>
      <c r="AU662" s="98"/>
      <c r="AV662" s="91"/>
      <c r="AW662" s="91"/>
      <c r="AX662" s="155"/>
      <c r="AY662" s="155"/>
      <c r="AZ662" s="152"/>
      <c r="BA662" s="152"/>
      <c r="BB662" s="152"/>
      <c r="BC662" s="152"/>
      <c r="BD662" s="152"/>
      <c r="BE662" s="152"/>
      <c r="BF662" s="152"/>
      <c r="BG662" s="152"/>
      <c r="BH662" s="152"/>
      <c r="BI662" s="152"/>
      <c r="BJ662" s="152"/>
      <c r="BK662" s="152"/>
      <c r="BL662" s="152"/>
      <c r="BM662" s="152"/>
      <c r="BN662" s="152"/>
      <c r="BO662" s="152"/>
      <c r="BP662" s="152"/>
      <c r="BQ662" s="152"/>
      <c r="BR662" s="152"/>
      <c r="BS662" s="152"/>
      <c r="BT662" s="152"/>
      <c r="BU662" s="152"/>
      <c r="BV662" s="152"/>
      <c r="BW662" s="152"/>
      <c r="BX662" s="152"/>
      <c r="BY662" s="152"/>
      <c r="BZ662" s="152"/>
      <c r="CA662" s="152"/>
      <c r="CB662" s="152"/>
      <c r="CC662" s="152"/>
      <c r="CD662" s="152"/>
      <c r="CE662" s="152"/>
      <c r="CF662" s="152"/>
    </row>
    <row r="663" spans="1:84" ht="25.5" customHeight="1" x14ac:dyDescent="0.25">
      <c r="A663" s="45"/>
      <c r="B663" s="45"/>
      <c r="C663" s="45"/>
      <c r="D663" s="45"/>
      <c r="E663" s="47"/>
      <c r="F663" s="154"/>
      <c r="G663" s="45"/>
      <c r="H663" s="126"/>
      <c r="I663" s="126"/>
      <c r="J663" s="79"/>
      <c r="K663" s="45"/>
      <c r="L663" s="126"/>
      <c r="M663" s="91"/>
      <c r="N663" s="91"/>
      <c r="O663" s="91"/>
      <c r="P663" s="99"/>
      <c r="Q663" s="100"/>
      <c r="R663" s="79"/>
      <c r="S663" s="79"/>
      <c r="T663" s="79"/>
      <c r="U663" s="79"/>
      <c r="V663" s="79"/>
      <c r="W663" s="99"/>
      <c r="X663" s="99"/>
      <c r="Y663" s="99"/>
      <c r="Z663" s="98"/>
      <c r="AA663" s="98"/>
      <c r="AB663" s="86"/>
      <c r="AC663" s="96"/>
      <c r="AD663" s="86"/>
      <c r="AE663" s="96"/>
      <c r="AF663" s="96"/>
      <c r="AG663" s="87"/>
      <c r="AH663" s="87"/>
      <c r="AI663" s="97"/>
      <c r="AJ663" s="45"/>
      <c r="AK663" s="45"/>
      <c r="AL663" s="45"/>
      <c r="AM663" s="45"/>
      <c r="AN663" s="45"/>
      <c r="AO663" s="79"/>
      <c r="AP663" s="156"/>
      <c r="AQ663" s="156"/>
      <c r="AR663" s="90"/>
      <c r="AS663" s="45"/>
      <c r="AT663" s="98"/>
      <c r="AU663" s="98"/>
      <c r="AV663" s="91"/>
      <c r="AW663" s="91"/>
      <c r="AX663" s="155"/>
      <c r="AY663" s="155"/>
      <c r="AZ663" s="152"/>
      <c r="BA663" s="152"/>
      <c r="BB663" s="152"/>
      <c r="BC663" s="152"/>
      <c r="BD663" s="152"/>
      <c r="BE663" s="152"/>
      <c r="BF663" s="152"/>
      <c r="BG663" s="152"/>
      <c r="BH663" s="152"/>
      <c r="BI663" s="152"/>
      <c r="BJ663" s="152"/>
      <c r="BK663" s="152"/>
      <c r="BL663" s="152"/>
      <c r="BM663" s="152"/>
      <c r="BN663" s="152"/>
      <c r="BO663" s="152"/>
      <c r="BP663" s="152"/>
      <c r="BQ663" s="152"/>
      <c r="BR663" s="152"/>
      <c r="BS663" s="152"/>
      <c r="BT663" s="152"/>
      <c r="BU663" s="152"/>
      <c r="BV663" s="152"/>
      <c r="BW663" s="152"/>
      <c r="BX663" s="152"/>
      <c r="BY663" s="152"/>
      <c r="BZ663" s="152"/>
      <c r="CA663" s="152"/>
      <c r="CB663" s="152"/>
      <c r="CC663" s="152"/>
      <c r="CD663" s="152"/>
      <c r="CE663" s="152"/>
      <c r="CF663" s="152"/>
    </row>
    <row r="664" spans="1:84" ht="25.5" customHeight="1" x14ac:dyDescent="0.25">
      <c r="A664" s="45"/>
      <c r="B664" s="45"/>
      <c r="C664" s="45"/>
      <c r="D664" s="45"/>
      <c r="E664" s="47"/>
      <c r="F664" s="154"/>
      <c r="G664" s="45"/>
      <c r="H664" s="126"/>
      <c r="I664" s="126"/>
      <c r="J664" s="79"/>
      <c r="K664" s="45"/>
      <c r="L664" s="126"/>
      <c r="M664" s="91"/>
      <c r="N664" s="91"/>
      <c r="O664" s="91"/>
      <c r="P664" s="99"/>
      <c r="Q664" s="100"/>
      <c r="R664" s="79"/>
      <c r="S664" s="79"/>
      <c r="T664" s="79"/>
      <c r="U664" s="79"/>
      <c r="V664" s="79"/>
      <c r="W664" s="99"/>
      <c r="X664" s="99"/>
      <c r="Y664" s="99"/>
      <c r="Z664" s="98"/>
      <c r="AA664" s="98"/>
      <c r="AB664" s="86"/>
      <c r="AC664" s="96"/>
      <c r="AD664" s="86"/>
      <c r="AE664" s="96"/>
      <c r="AF664" s="96"/>
      <c r="AG664" s="87"/>
      <c r="AH664" s="87"/>
      <c r="AI664" s="97"/>
      <c r="AJ664" s="45"/>
      <c r="AK664" s="45"/>
      <c r="AL664" s="45"/>
      <c r="AM664" s="45"/>
      <c r="AN664" s="45"/>
      <c r="AO664" s="79"/>
      <c r="AP664" s="156"/>
      <c r="AQ664" s="156"/>
      <c r="AR664" s="90"/>
      <c r="AS664" s="45"/>
      <c r="AT664" s="98"/>
      <c r="AU664" s="98"/>
      <c r="AV664" s="91"/>
      <c r="AW664" s="91"/>
      <c r="AX664" s="155"/>
      <c r="AY664" s="155"/>
      <c r="AZ664" s="152"/>
      <c r="BA664" s="152"/>
      <c r="BB664" s="152"/>
      <c r="BC664" s="152"/>
      <c r="BD664" s="152"/>
      <c r="BE664" s="152"/>
      <c r="BF664" s="152"/>
      <c r="BG664" s="152"/>
      <c r="BH664" s="152"/>
      <c r="BI664" s="152"/>
      <c r="BJ664" s="152"/>
      <c r="BK664" s="152"/>
      <c r="BL664" s="152"/>
      <c r="BM664" s="152"/>
      <c r="BN664" s="152"/>
      <c r="BO664" s="152"/>
      <c r="BP664" s="152"/>
      <c r="BQ664" s="152"/>
      <c r="BR664" s="152"/>
      <c r="BS664" s="152"/>
      <c r="BT664" s="152"/>
      <c r="BU664" s="152"/>
      <c r="BV664" s="152"/>
      <c r="BW664" s="152"/>
      <c r="BX664" s="152"/>
      <c r="BY664" s="152"/>
      <c r="BZ664" s="152"/>
      <c r="CA664" s="152"/>
      <c r="CB664" s="152"/>
      <c r="CC664" s="152"/>
      <c r="CD664" s="152"/>
      <c r="CE664" s="152"/>
      <c r="CF664" s="152"/>
    </row>
    <row r="665" spans="1:84" ht="25.5" customHeight="1" x14ac:dyDescent="0.25">
      <c r="A665" s="45"/>
      <c r="B665" s="45"/>
      <c r="C665" s="45"/>
      <c r="D665" s="45"/>
      <c r="E665" s="47"/>
      <c r="F665" s="154"/>
      <c r="G665" s="45"/>
      <c r="H665" s="126"/>
      <c r="I665" s="126"/>
      <c r="J665" s="79"/>
      <c r="K665" s="45"/>
      <c r="L665" s="126"/>
      <c r="M665" s="91"/>
      <c r="N665" s="91"/>
      <c r="O665" s="91"/>
      <c r="P665" s="99"/>
      <c r="Q665" s="100"/>
      <c r="R665" s="79"/>
      <c r="S665" s="79"/>
      <c r="T665" s="79"/>
      <c r="U665" s="79"/>
      <c r="V665" s="79"/>
      <c r="W665" s="99"/>
      <c r="X665" s="99"/>
      <c r="Y665" s="99"/>
      <c r="Z665" s="98"/>
      <c r="AA665" s="98"/>
      <c r="AB665" s="86"/>
      <c r="AC665" s="96"/>
      <c r="AD665" s="86"/>
      <c r="AE665" s="96"/>
      <c r="AF665" s="96"/>
      <c r="AG665" s="87"/>
      <c r="AH665" s="87"/>
      <c r="AI665" s="97"/>
      <c r="AJ665" s="45"/>
      <c r="AK665" s="45"/>
      <c r="AL665" s="45"/>
      <c r="AM665" s="45"/>
      <c r="AN665" s="45"/>
      <c r="AO665" s="79"/>
      <c r="AP665" s="156"/>
      <c r="AQ665" s="156"/>
      <c r="AR665" s="90"/>
      <c r="AS665" s="45"/>
      <c r="AT665" s="98"/>
      <c r="AU665" s="98"/>
      <c r="AV665" s="91"/>
      <c r="AW665" s="91"/>
      <c r="AX665" s="155"/>
      <c r="AY665" s="155"/>
      <c r="AZ665" s="152"/>
      <c r="BA665" s="152"/>
      <c r="BB665" s="152"/>
      <c r="BC665" s="152"/>
      <c r="BD665" s="152"/>
      <c r="BE665" s="152"/>
      <c r="BF665" s="152"/>
      <c r="BG665" s="152"/>
      <c r="BH665" s="152"/>
      <c r="BI665" s="152"/>
      <c r="BJ665" s="152"/>
      <c r="BK665" s="152"/>
      <c r="BL665" s="152"/>
      <c r="BM665" s="152"/>
      <c r="BN665" s="152"/>
      <c r="BO665" s="152"/>
      <c r="BP665" s="152"/>
      <c r="BQ665" s="152"/>
      <c r="BR665" s="152"/>
      <c r="BS665" s="152"/>
      <c r="BT665" s="152"/>
      <c r="BU665" s="152"/>
      <c r="BV665" s="152"/>
      <c r="BW665" s="152"/>
      <c r="BX665" s="152"/>
      <c r="BY665" s="152"/>
      <c r="BZ665" s="152"/>
      <c r="CA665" s="152"/>
      <c r="CB665" s="152"/>
      <c r="CC665" s="152"/>
      <c r="CD665" s="152"/>
      <c r="CE665" s="152"/>
      <c r="CF665" s="152"/>
    </row>
    <row r="666" spans="1:84" ht="25.5" customHeight="1" x14ac:dyDescent="0.25">
      <c r="A666" s="45"/>
      <c r="B666" s="45"/>
      <c r="C666" s="45"/>
      <c r="D666" s="45"/>
      <c r="E666" s="47"/>
      <c r="F666" s="154"/>
      <c r="G666" s="45"/>
      <c r="H666" s="126"/>
      <c r="I666" s="126"/>
      <c r="J666" s="79"/>
      <c r="K666" s="45"/>
      <c r="L666" s="126"/>
      <c r="M666" s="91"/>
      <c r="N666" s="91"/>
      <c r="O666" s="91"/>
      <c r="P666" s="99"/>
      <c r="Q666" s="100"/>
      <c r="R666" s="79"/>
      <c r="S666" s="79"/>
      <c r="T666" s="79"/>
      <c r="U666" s="79"/>
      <c r="V666" s="79"/>
      <c r="W666" s="99"/>
      <c r="X666" s="99"/>
      <c r="Y666" s="99"/>
      <c r="Z666" s="98"/>
      <c r="AA666" s="98"/>
      <c r="AB666" s="86"/>
      <c r="AC666" s="96"/>
      <c r="AD666" s="86"/>
      <c r="AE666" s="96"/>
      <c r="AF666" s="96"/>
      <c r="AG666" s="87"/>
      <c r="AH666" s="87"/>
      <c r="AI666" s="97"/>
      <c r="AJ666" s="45"/>
      <c r="AK666" s="45"/>
      <c r="AL666" s="45"/>
      <c r="AM666" s="45"/>
      <c r="AN666" s="45"/>
      <c r="AO666" s="79"/>
      <c r="AP666" s="156"/>
      <c r="AQ666" s="156"/>
      <c r="AR666" s="90"/>
      <c r="AS666" s="45"/>
      <c r="AT666" s="98"/>
      <c r="AU666" s="98"/>
      <c r="AV666" s="91"/>
      <c r="AW666" s="91"/>
      <c r="AX666" s="155"/>
      <c r="AY666" s="155"/>
      <c r="AZ666" s="152"/>
      <c r="BA666" s="152"/>
      <c r="BB666" s="152"/>
      <c r="BC666" s="152"/>
      <c r="BD666" s="152"/>
      <c r="BE666" s="152"/>
      <c r="BF666" s="152"/>
      <c r="BG666" s="152"/>
      <c r="BH666" s="152"/>
      <c r="BI666" s="152"/>
      <c r="BJ666" s="152"/>
      <c r="BK666" s="152"/>
      <c r="BL666" s="152"/>
      <c r="BM666" s="152"/>
      <c r="BN666" s="152"/>
      <c r="BO666" s="152"/>
      <c r="BP666" s="152"/>
      <c r="BQ666" s="152"/>
      <c r="BR666" s="152"/>
      <c r="BS666" s="152"/>
      <c r="BT666" s="152"/>
      <c r="BU666" s="152"/>
      <c r="BV666" s="152"/>
      <c r="BW666" s="152"/>
      <c r="BX666" s="152"/>
      <c r="BY666" s="152"/>
      <c r="BZ666" s="152"/>
      <c r="CA666" s="152"/>
      <c r="CB666" s="152"/>
      <c r="CC666" s="152"/>
      <c r="CD666" s="152"/>
      <c r="CE666" s="152"/>
      <c r="CF666" s="152"/>
    </row>
    <row r="667" spans="1:84" ht="25.5" customHeight="1" x14ac:dyDescent="0.25">
      <c r="A667" s="45"/>
      <c r="B667" s="45"/>
      <c r="C667" s="45"/>
      <c r="D667" s="45"/>
      <c r="E667" s="47"/>
      <c r="F667" s="154"/>
      <c r="G667" s="45"/>
      <c r="H667" s="126"/>
      <c r="I667" s="126"/>
      <c r="J667" s="79"/>
      <c r="K667" s="45"/>
      <c r="L667" s="126"/>
      <c r="M667" s="91"/>
      <c r="N667" s="91"/>
      <c r="O667" s="91"/>
      <c r="P667" s="99"/>
      <c r="Q667" s="100"/>
      <c r="R667" s="79"/>
      <c r="S667" s="79"/>
      <c r="T667" s="79"/>
      <c r="U667" s="79"/>
      <c r="V667" s="79"/>
      <c r="W667" s="99"/>
      <c r="X667" s="99"/>
      <c r="Y667" s="99"/>
      <c r="Z667" s="98"/>
      <c r="AA667" s="98"/>
      <c r="AB667" s="86"/>
      <c r="AC667" s="96"/>
      <c r="AD667" s="86"/>
      <c r="AE667" s="96"/>
      <c r="AF667" s="96"/>
      <c r="AG667" s="87"/>
      <c r="AH667" s="87"/>
      <c r="AI667" s="97"/>
      <c r="AJ667" s="45"/>
      <c r="AK667" s="45"/>
      <c r="AL667" s="45"/>
      <c r="AM667" s="45"/>
      <c r="AN667" s="45"/>
      <c r="AO667" s="79"/>
      <c r="AP667" s="156"/>
      <c r="AQ667" s="156"/>
      <c r="AR667" s="90"/>
      <c r="AS667" s="45"/>
      <c r="AT667" s="98"/>
      <c r="AU667" s="98"/>
      <c r="AV667" s="91"/>
      <c r="AW667" s="91"/>
      <c r="AX667" s="155"/>
      <c r="AY667" s="155"/>
      <c r="AZ667" s="152"/>
      <c r="BA667" s="152"/>
      <c r="BB667" s="152"/>
      <c r="BC667" s="152"/>
      <c r="BD667" s="152"/>
      <c r="BE667" s="152"/>
      <c r="BF667" s="152"/>
      <c r="BG667" s="152"/>
      <c r="BH667" s="152"/>
      <c r="BI667" s="152"/>
      <c r="BJ667" s="152"/>
      <c r="BK667" s="152"/>
      <c r="BL667" s="152"/>
      <c r="BM667" s="152"/>
      <c r="BN667" s="152"/>
      <c r="BO667" s="152"/>
      <c r="BP667" s="152"/>
      <c r="BQ667" s="152"/>
      <c r="BR667" s="152"/>
      <c r="BS667" s="152"/>
      <c r="BT667" s="152"/>
      <c r="BU667" s="152"/>
      <c r="BV667" s="152"/>
      <c r="BW667" s="152"/>
      <c r="BX667" s="152"/>
      <c r="BY667" s="152"/>
      <c r="BZ667" s="152"/>
      <c r="CA667" s="152"/>
      <c r="CB667" s="152"/>
      <c r="CC667" s="152"/>
      <c r="CD667" s="152"/>
      <c r="CE667" s="152"/>
      <c r="CF667" s="152"/>
    </row>
    <row r="668" spans="1:84" ht="25.5" customHeight="1" x14ac:dyDescent="0.25">
      <c r="A668" s="45"/>
      <c r="B668" s="45"/>
      <c r="C668" s="45"/>
      <c r="D668" s="45"/>
      <c r="E668" s="47"/>
      <c r="F668" s="154"/>
      <c r="G668" s="45"/>
      <c r="H668" s="126"/>
      <c r="I668" s="126"/>
      <c r="J668" s="79"/>
      <c r="K668" s="45"/>
      <c r="L668" s="126"/>
      <c r="M668" s="91"/>
      <c r="N668" s="91"/>
      <c r="O668" s="91"/>
      <c r="P668" s="99"/>
      <c r="Q668" s="100"/>
      <c r="R668" s="79"/>
      <c r="S668" s="79"/>
      <c r="T668" s="79"/>
      <c r="U668" s="79"/>
      <c r="V668" s="79"/>
      <c r="W668" s="99"/>
      <c r="X668" s="99"/>
      <c r="Y668" s="99"/>
      <c r="Z668" s="98"/>
      <c r="AA668" s="98"/>
      <c r="AB668" s="86"/>
      <c r="AC668" s="96"/>
      <c r="AD668" s="86"/>
      <c r="AE668" s="96"/>
      <c r="AF668" s="96"/>
      <c r="AG668" s="87"/>
      <c r="AH668" s="87"/>
      <c r="AI668" s="97"/>
      <c r="AJ668" s="45"/>
      <c r="AK668" s="45"/>
      <c r="AL668" s="45"/>
      <c r="AM668" s="45"/>
      <c r="AN668" s="45"/>
      <c r="AO668" s="79"/>
      <c r="AP668" s="156"/>
      <c r="AQ668" s="156"/>
      <c r="AR668" s="90"/>
      <c r="AS668" s="45"/>
      <c r="AT668" s="98"/>
      <c r="AU668" s="98"/>
      <c r="AV668" s="91"/>
      <c r="AW668" s="91"/>
      <c r="AX668" s="155"/>
      <c r="AY668" s="155"/>
      <c r="AZ668" s="152"/>
      <c r="BA668" s="152"/>
      <c r="BB668" s="152"/>
      <c r="BC668" s="152"/>
      <c r="BD668" s="152"/>
      <c r="BE668" s="152"/>
      <c r="BF668" s="152"/>
      <c r="BG668" s="152"/>
      <c r="BH668" s="152"/>
      <c r="BI668" s="152"/>
      <c r="BJ668" s="152"/>
      <c r="BK668" s="152"/>
      <c r="BL668" s="152"/>
      <c r="BM668" s="152"/>
      <c r="BN668" s="152"/>
      <c r="BO668" s="152"/>
      <c r="BP668" s="152"/>
      <c r="BQ668" s="152"/>
      <c r="BR668" s="152"/>
      <c r="BS668" s="152"/>
      <c r="BT668" s="152"/>
      <c r="BU668" s="152"/>
      <c r="BV668" s="152"/>
      <c r="BW668" s="152"/>
      <c r="BX668" s="152"/>
      <c r="BY668" s="152"/>
      <c r="BZ668" s="152"/>
      <c r="CA668" s="152"/>
      <c r="CB668" s="152"/>
      <c r="CC668" s="152"/>
      <c r="CD668" s="152"/>
      <c r="CE668" s="152"/>
      <c r="CF668" s="152"/>
    </row>
    <row r="669" spans="1:84" ht="25.5" customHeight="1" x14ac:dyDescent="0.25">
      <c r="A669" s="45"/>
      <c r="B669" s="45"/>
      <c r="C669" s="45"/>
      <c r="D669" s="45"/>
      <c r="E669" s="47"/>
      <c r="F669" s="154"/>
      <c r="G669" s="45"/>
      <c r="H669" s="126"/>
      <c r="I669" s="126"/>
      <c r="J669" s="79"/>
      <c r="K669" s="45"/>
      <c r="L669" s="126"/>
      <c r="M669" s="91"/>
      <c r="N669" s="91"/>
      <c r="O669" s="91"/>
      <c r="P669" s="99"/>
      <c r="Q669" s="100"/>
      <c r="R669" s="79"/>
      <c r="S669" s="79"/>
      <c r="T669" s="79"/>
      <c r="U669" s="79"/>
      <c r="V669" s="79"/>
      <c r="W669" s="99"/>
      <c r="X669" s="99"/>
      <c r="Y669" s="99"/>
      <c r="Z669" s="98"/>
      <c r="AA669" s="98"/>
      <c r="AB669" s="86"/>
      <c r="AC669" s="96"/>
      <c r="AD669" s="86"/>
      <c r="AE669" s="96"/>
      <c r="AF669" s="96"/>
      <c r="AG669" s="87"/>
      <c r="AH669" s="87"/>
      <c r="AI669" s="97"/>
      <c r="AJ669" s="45"/>
      <c r="AK669" s="45"/>
      <c r="AL669" s="45"/>
      <c r="AM669" s="45"/>
      <c r="AN669" s="45"/>
      <c r="AO669" s="79"/>
      <c r="AP669" s="156"/>
      <c r="AQ669" s="156"/>
      <c r="AR669" s="90"/>
      <c r="AS669" s="45"/>
      <c r="AT669" s="98"/>
      <c r="AU669" s="98"/>
      <c r="AV669" s="91"/>
      <c r="AW669" s="91"/>
      <c r="AX669" s="155"/>
      <c r="AY669" s="155"/>
      <c r="AZ669" s="152"/>
      <c r="BA669" s="152"/>
      <c r="BB669" s="152"/>
      <c r="BC669" s="152"/>
      <c r="BD669" s="152"/>
      <c r="BE669" s="152"/>
      <c r="BF669" s="152"/>
      <c r="BG669" s="152"/>
      <c r="BH669" s="152"/>
      <c r="BI669" s="152"/>
      <c r="BJ669" s="152"/>
      <c r="BK669" s="152"/>
      <c r="BL669" s="152"/>
      <c r="BM669" s="152"/>
      <c r="BN669" s="152"/>
      <c r="BO669" s="152"/>
      <c r="BP669" s="152"/>
      <c r="BQ669" s="152"/>
      <c r="BR669" s="152"/>
      <c r="BS669" s="152"/>
      <c r="BT669" s="152"/>
      <c r="BU669" s="152"/>
      <c r="BV669" s="152"/>
      <c r="BW669" s="152"/>
      <c r="BX669" s="152"/>
      <c r="BY669" s="152"/>
      <c r="BZ669" s="152"/>
      <c r="CA669" s="152"/>
      <c r="CB669" s="152"/>
      <c r="CC669" s="152"/>
      <c r="CD669" s="152"/>
      <c r="CE669" s="152"/>
      <c r="CF669" s="152"/>
    </row>
    <row r="670" spans="1:84" ht="25.5" customHeight="1" x14ac:dyDescent="0.25">
      <c r="A670" s="45"/>
      <c r="B670" s="45"/>
      <c r="C670" s="45"/>
      <c r="D670" s="45"/>
      <c r="E670" s="47"/>
      <c r="F670" s="154"/>
      <c r="G670" s="45"/>
      <c r="H670" s="126"/>
      <c r="I670" s="126"/>
      <c r="J670" s="79"/>
      <c r="K670" s="45"/>
      <c r="L670" s="126"/>
      <c r="M670" s="91"/>
      <c r="N670" s="91"/>
      <c r="O670" s="91"/>
      <c r="P670" s="99"/>
      <c r="Q670" s="100"/>
      <c r="R670" s="79"/>
      <c r="S670" s="79"/>
      <c r="T670" s="79"/>
      <c r="U670" s="79"/>
      <c r="V670" s="79"/>
      <c r="W670" s="99"/>
      <c r="X670" s="99"/>
      <c r="Y670" s="99"/>
      <c r="Z670" s="98"/>
      <c r="AA670" s="98"/>
      <c r="AB670" s="86"/>
      <c r="AC670" s="96"/>
      <c r="AD670" s="86"/>
      <c r="AE670" s="96"/>
      <c r="AF670" s="96"/>
      <c r="AG670" s="87"/>
      <c r="AH670" s="87"/>
      <c r="AI670" s="97"/>
      <c r="AJ670" s="45"/>
      <c r="AK670" s="45"/>
      <c r="AL670" s="45"/>
      <c r="AM670" s="45"/>
      <c r="AN670" s="45"/>
      <c r="AO670" s="79"/>
      <c r="AP670" s="156"/>
      <c r="AQ670" s="156"/>
      <c r="AR670" s="90"/>
      <c r="AS670" s="45"/>
      <c r="AT670" s="98"/>
      <c r="AU670" s="98"/>
      <c r="AV670" s="91"/>
      <c r="AW670" s="91"/>
      <c r="AX670" s="155"/>
      <c r="AY670" s="155"/>
      <c r="AZ670" s="152"/>
      <c r="BA670" s="152"/>
      <c r="BB670" s="152"/>
      <c r="BC670" s="152"/>
      <c r="BD670" s="152"/>
      <c r="BE670" s="152"/>
      <c r="BF670" s="152"/>
      <c r="BG670" s="152"/>
      <c r="BH670" s="152"/>
      <c r="BI670" s="152"/>
      <c r="BJ670" s="152"/>
      <c r="BK670" s="152"/>
      <c r="BL670" s="152"/>
      <c r="BM670" s="152"/>
      <c r="BN670" s="152"/>
      <c r="BO670" s="152"/>
      <c r="BP670" s="152"/>
      <c r="BQ670" s="152"/>
      <c r="BR670" s="152"/>
      <c r="BS670" s="152"/>
      <c r="BT670" s="152"/>
      <c r="BU670" s="152"/>
      <c r="BV670" s="152"/>
      <c r="BW670" s="152"/>
      <c r="BX670" s="152"/>
      <c r="BY670" s="152"/>
      <c r="BZ670" s="152"/>
      <c r="CA670" s="152"/>
      <c r="CB670" s="152"/>
      <c r="CC670" s="152"/>
      <c r="CD670" s="152"/>
      <c r="CE670" s="152"/>
      <c r="CF670" s="152"/>
    </row>
    <row r="671" spans="1:84" ht="25.5" customHeight="1" x14ac:dyDescent="0.25">
      <c r="A671" s="45"/>
      <c r="B671" s="45"/>
      <c r="C671" s="45"/>
      <c r="D671" s="45"/>
      <c r="E671" s="47"/>
      <c r="F671" s="154"/>
      <c r="G671" s="45"/>
      <c r="H671" s="126"/>
      <c r="I671" s="126"/>
      <c r="J671" s="79"/>
      <c r="K671" s="45"/>
      <c r="L671" s="126"/>
      <c r="M671" s="91"/>
      <c r="N671" s="91"/>
      <c r="O671" s="91"/>
      <c r="P671" s="99"/>
      <c r="Q671" s="100"/>
      <c r="R671" s="79"/>
      <c r="S671" s="79"/>
      <c r="T671" s="79"/>
      <c r="U671" s="79"/>
      <c r="V671" s="79"/>
      <c r="W671" s="99"/>
      <c r="X671" s="99"/>
      <c r="Y671" s="99"/>
      <c r="Z671" s="98"/>
      <c r="AA671" s="98"/>
      <c r="AB671" s="86"/>
      <c r="AC671" s="96"/>
      <c r="AD671" s="86"/>
      <c r="AE671" s="96"/>
      <c r="AF671" s="96"/>
      <c r="AG671" s="87"/>
      <c r="AH671" s="87"/>
      <c r="AI671" s="97"/>
      <c r="AJ671" s="45"/>
      <c r="AK671" s="45"/>
      <c r="AL671" s="45"/>
      <c r="AM671" s="45"/>
      <c r="AN671" s="45"/>
      <c r="AO671" s="79"/>
      <c r="AP671" s="156"/>
      <c r="AQ671" s="156"/>
      <c r="AR671" s="90"/>
      <c r="AS671" s="45"/>
      <c r="AT671" s="98"/>
      <c r="AU671" s="98"/>
      <c r="AV671" s="91"/>
      <c r="AW671" s="91"/>
      <c r="AX671" s="155"/>
      <c r="AY671" s="155"/>
      <c r="AZ671" s="152"/>
      <c r="BA671" s="152"/>
      <c r="BB671" s="152"/>
      <c r="BC671" s="152"/>
      <c r="BD671" s="152"/>
      <c r="BE671" s="152"/>
      <c r="BF671" s="152"/>
      <c r="BG671" s="152"/>
      <c r="BH671" s="152"/>
      <c r="BI671" s="152"/>
      <c r="BJ671" s="152"/>
      <c r="BK671" s="152"/>
      <c r="BL671" s="152"/>
      <c r="BM671" s="152"/>
      <c r="BN671" s="152"/>
      <c r="BO671" s="152"/>
      <c r="BP671" s="152"/>
      <c r="BQ671" s="152"/>
      <c r="BR671" s="152"/>
      <c r="BS671" s="152"/>
      <c r="BT671" s="152"/>
      <c r="BU671" s="152"/>
      <c r="BV671" s="152"/>
      <c r="BW671" s="152"/>
      <c r="BX671" s="152"/>
      <c r="BY671" s="152"/>
      <c r="BZ671" s="152"/>
      <c r="CA671" s="152"/>
      <c r="CB671" s="152"/>
      <c r="CC671" s="152"/>
      <c r="CD671" s="152"/>
      <c r="CE671" s="152"/>
      <c r="CF671" s="152"/>
    </row>
    <row r="672" spans="1:84" ht="25.5" customHeight="1" x14ac:dyDescent="0.25">
      <c r="A672" s="45"/>
      <c r="B672" s="45"/>
      <c r="C672" s="45"/>
      <c r="D672" s="45"/>
      <c r="E672" s="47"/>
      <c r="F672" s="154"/>
      <c r="G672" s="45"/>
      <c r="H672" s="126"/>
      <c r="I672" s="126"/>
      <c r="J672" s="79"/>
      <c r="K672" s="45"/>
      <c r="L672" s="126"/>
      <c r="M672" s="91"/>
      <c r="N672" s="91"/>
      <c r="O672" s="91"/>
      <c r="P672" s="99"/>
      <c r="Q672" s="100"/>
      <c r="R672" s="79"/>
      <c r="S672" s="79"/>
      <c r="T672" s="79"/>
      <c r="U672" s="79"/>
      <c r="V672" s="79"/>
      <c r="W672" s="99"/>
      <c r="X672" s="99"/>
      <c r="Y672" s="99"/>
      <c r="Z672" s="98"/>
      <c r="AA672" s="98"/>
      <c r="AB672" s="86"/>
      <c r="AC672" s="96"/>
      <c r="AD672" s="86"/>
      <c r="AE672" s="96"/>
      <c r="AF672" s="96"/>
      <c r="AG672" s="87"/>
      <c r="AH672" s="87"/>
      <c r="AI672" s="97"/>
      <c r="AJ672" s="45"/>
      <c r="AK672" s="45"/>
      <c r="AL672" s="45"/>
      <c r="AM672" s="45"/>
      <c r="AN672" s="45"/>
      <c r="AO672" s="79"/>
      <c r="AP672" s="156"/>
      <c r="AQ672" s="156"/>
      <c r="AR672" s="90"/>
      <c r="AS672" s="45"/>
      <c r="AT672" s="98"/>
      <c r="AU672" s="98"/>
      <c r="AV672" s="91"/>
      <c r="AW672" s="91"/>
      <c r="AX672" s="155"/>
      <c r="AY672" s="155"/>
      <c r="AZ672" s="152"/>
      <c r="BA672" s="152"/>
      <c r="BB672" s="152"/>
      <c r="BC672" s="152"/>
      <c r="BD672" s="152"/>
      <c r="BE672" s="152"/>
      <c r="BF672" s="152"/>
      <c r="BG672" s="152"/>
      <c r="BH672" s="152"/>
      <c r="BI672" s="152"/>
      <c r="BJ672" s="152"/>
      <c r="BK672" s="152"/>
      <c r="BL672" s="152"/>
      <c r="BM672" s="152"/>
      <c r="BN672" s="152"/>
      <c r="BO672" s="152"/>
      <c r="BP672" s="152"/>
      <c r="BQ672" s="152"/>
      <c r="BR672" s="152"/>
      <c r="BS672" s="152"/>
      <c r="BT672" s="152"/>
      <c r="BU672" s="152"/>
      <c r="BV672" s="152"/>
      <c r="BW672" s="152"/>
      <c r="BX672" s="152"/>
      <c r="BY672" s="152"/>
      <c r="BZ672" s="152"/>
      <c r="CA672" s="152"/>
      <c r="CB672" s="152"/>
      <c r="CC672" s="152"/>
      <c r="CD672" s="152"/>
      <c r="CE672" s="152"/>
      <c r="CF672" s="152"/>
    </row>
    <row r="673" spans="1:84" ht="25.5" customHeight="1" x14ac:dyDescent="0.25">
      <c r="A673" s="45"/>
      <c r="B673" s="45"/>
      <c r="C673" s="45"/>
      <c r="D673" s="45"/>
      <c r="E673" s="47"/>
      <c r="F673" s="154"/>
      <c r="G673" s="45"/>
      <c r="H673" s="126"/>
      <c r="I673" s="126"/>
      <c r="J673" s="79"/>
      <c r="K673" s="45"/>
      <c r="L673" s="126"/>
      <c r="M673" s="91"/>
      <c r="N673" s="91"/>
      <c r="O673" s="91"/>
      <c r="P673" s="99"/>
      <c r="Q673" s="100"/>
      <c r="R673" s="79"/>
      <c r="S673" s="79"/>
      <c r="T673" s="79"/>
      <c r="U673" s="79"/>
      <c r="V673" s="79"/>
      <c r="W673" s="99"/>
      <c r="X673" s="99"/>
      <c r="Y673" s="99"/>
      <c r="Z673" s="98"/>
      <c r="AA673" s="98"/>
      <c r="AB673" s="86"/>
      <c r="AC673" s="96"/>
      <c r="AD673" s="86"/>
      <c r="AE673" s="96"/>
      <c r="AF673" s="96"/>
      <c r="AG673" s="87"/>
      <c r="AH673" s="87"/>
      <c r="AI673" s="97"/>
      <c r="AJ673" s="45"/>
      <c r="AK673" s="45"/>
      <c r="AL673" s="45"/>
      <c r="AM673" s="45"/>
      <c r="AN673" s="45"/>
      <c r="AO673" s="79"/>
      <c r="AP673" s="156"/>
      <c r="AQ673" s="156"/>
      <c r="AR673" s="90"/>
      <c r="AS673" s="45"/>
      <c r="AT673" s="98"/>
      <c r="AU673" s="98"/>
      <c r="AV673" s="91"/>
      <c r="AW673" s="91"/>
      <c r="AX673" s="155"/>
      <c r="AY673" s="155"/>
      <c r="AZ673" s="152"/>
      <c r="BA673" s="152"/>
      <c r="BB673" s="152"/>
      <c r="BC673" s="152"/>
      <c r="BD673" s="152"/>
      <c r="BE673" s="152"/>
      <c r="BF673" s="152"/>
      <c r="BG673" s="152"/>
      <c r="BH673" s="152"/>
      <c r="BI673" s="152"/>
      <c r="BJ673" s="152"/>
      <c r="BK673" s="152"/>
      <c r="BL673" s="152"/>
      <c r="BM673" s="152"/>
      <c r="BN673" s="152"/>
      <c r="BO673" s="152"/>
      <c r="BP673" s="152"/>
      <c r="BQ673" s="152"/>
      <c r="BR673" s="152"/>
      <c r="BS673" s="152"/>
      <c r="BT673" s="152"/>
      <c r="BU673" s="152"/>
      <c r="BV673" s="152"/>
      <c r="BW673" s="152"/>
      <c r="BX673" s="152"/>
      <c r="BY673" s="152"/>
      <c r="BZ673" s="152"/>
      <c r="CA673" s="152"/>
      <c r="CB673" s="152"/>
      <c r="CC673" s="152"/>
      <c r="CD673" s="152"/>
      <c r="CE673" s="152"/>
      <c r="CF673" s="152"/>
    </row>
    <row r="674" spans="1:84" ht="25.5" customHeight="1" x14ac:dyDescent="0.25">
      <c r="A674" s="45"/>
      <c r="B674" s="45"/>
      <c r="C674" s="45"/>
      <c r="D674" s="45"/>
      <c r="E674" s="47"/>
      <c r="F674" s="154"/>
      <c r="G674" s="45"/>
      <c r="H674" s="126"/>
      <c r="I674" s="126"/>
      <c r="J674" s="79"/>
      <c r="K674" s="45"/>
      <c r="L674" s="126"/>
      <c r="M674" s="91"/>
      <c r="N674" s="91"/>
      <c r="O674" s="91"/>
      <c r="P674" s="99"/>
      <c r="Q674" s="100"/>
      <c r="R674" s="79"/>
      <c r="S674" s="79"/>
      <c r="T674" s="79"/>
      <c r="U674" s="79"/>
      <c r="V674" s="79"/>
      <c r="W674" s="99"/>
      <c r="X674" s="99"/>
      <c r="Y674" s="99"/>
      <c r="Z674" s="98"/>
      <c r="AA674" s="98"/>
      <c r="AB674" s="86"/>
      <c r="AC674" s="96"/>
      <c r="AD674" s="86"/>
      <c r="AE674" s="96"/>
      <c r="AF674" s="96"/>
      <c r="AG674" s="87"/>
      <c r="AH674" s="87"/>
      <c r="AI674" s="97"/>
      <c r="AJ674" s="45"/>
      <c r="AK674" s="45"/>
      <c r="AL674" s="45"/>
      <c r="AM674" s="45"/>
      <c r="AN674" s="45"/>
      <c r="AO674" s="79"/>
      <c r="AP674" s="156"/>
      <c r="AQ674" s="156"/>
      <c r="AR674" s="90"/>
      <c r="AS674" s="45"/>
      <c r="AT674" s="98"/>
      <c r="AU674" s="98"/>
      <c r="AV674" s="91"/>
      <c r="AW674" s="91"/>
      <c r="AX674" s="155"/>
      <c r="AY674" s="155"/>
      <c r="AZ674" s="152"/>
      <c r="BA674" s="152"/>
      <c r="BB674" s="152"/>
      <c r="BC674" s="152"/>
      <c r="BD674" s="152"/>
      <c r="BE674" s="152"/>
      <c r="BF674" s="152"/>
      <c r="BG674" s="152"/>
      <c r="BH674" s="152"/>
      <c r="BI674" s="152"/>
      <c r="BJ674" s="152"/>
      <c r="BK674" s="152"/>
      <c r="BL674" s="152"/>
      <c r="BM674" s="152"/>
      <c r="BN674" s="152"/>
      <c r="BO674" s="152"/>
      <c r="BP674" s="152"/>
      <c r="BQ674" s="152"/>
      <c r="BR674" s="152"/>
      <c r="BS674" s="152"/>
      <c r="BT674" s="152"/>
      <c r="BU674" s="152"/>
      <c r="BV674" s="152"/>
      <c r="BW674" s="152"/>
      <c r="BX674" s="152"/>
      <c r="BY674" s="152"/>
      <c r="BZ674" s="152"/>
      <c r="CA674" s="152"/>
      <c r="CB674" s="152"/>
      <c r="CC674" s="152"/>
      <c r="CD674" s="152"/>
      <c r="CE674" s="152"/>
      <c r="CF674" s="152"/>
    </row>
    <row r="675" spans="1:84" ht="25.5" customHeight="1" x14ac:dyDescent="0.25">
      <c r="A675" s="45"/>
      <c r="B675" s="45"/>
      <c r="C675" s="45"/>
      <c r="D675" s="45"/>
      <c r="E675" s="47"/>
      <c r="F675" s="154"/>
      <c r="G675" s="45"/>
      <c r="H675" s="126"/>
      <c r="I675" s="126"/>
      <c r="J675" s="79"/>
      <c r="K675" s="45"/>
      <c r="L675" s="126"/>
      <c r="M675" s="91"/>
      <c r="N675" s="91"/>
      <c r="O675" s="91"/>
      <c r="P675" s="99"/>
      <c r="Q675" s="100"/>
      <c r="R675" s="79"/>
      <c r="S675" s="79"/>
      <c r="T675" s="79"/>
      <c r="U675" s="79"/>
      <c r="V675" s="79"/>
      <c r="W675" s="99"/>
      <c r="X675" s="99"/>
      <c r="Y675" s="99"/>
      <c r="Z675" s="98"/>
      <c r="AA675" s="98"/>
      <c r="AB675" s="86"/>
      <c r="AC675" s="96"/>
      <c r="AD675" s="86"/>
      <c r="AE675" s="96"/>
      <c r="AF675" s="96"/>
      <c r="AG675" s="87"/>
      <c r="AH675" s="87"/>
      <c r="AI675" s="97"/>
      <c r="AJ675" s="45"/>
      <c r="AK675" s="45"/>
      <c r="AL675" s="45"/>
      <c r="AM675" s="45"/>
      <c r="AN675" s="45"/>
      <c r="AO675" s="79"/>
      <c r="AP675" s="156"/>
      <c r="AQ675" s="156"/>
      <c r="AR675" s="90"/>
      <c r="AS675" s="45"/>
      <c r="AT675" s="98"/>
      <c r="AU675" s="98"/>
      <c r="AV675" s="91"/>
      <c r="AW675" s="91"/>
      <c r="AX675" s="155"/>
      <c r="AY675" s="155"/>
      <c r="AZ675" s="152"/>
      <c r="BA675" s="152"/>
      <c r="BB675" s="152"/>
      <c r="BC675" s="152"/>
      <c r="BD675" s="152"/>
      <c r="BE675" s="152"/>
      <c r="BF675" s="152"/>
      <c r="BG675" s="152"/>
      <c r="BH675" s="152"/>
      <c r="BI675" s="152"/>
      <c r="BJ675" s="152"/>
      <c r="BK675" s="152"/>
      <c r="BL675" s="152"/>
      <c r="BM675" s="152"/>
      <c r="BN675" s="152"/>
      <c r="BO675" s="152"/>
      <c r="BP675" s="152"/>
      <c r="BQ675" s="152"/>
      <c r="BR675" s="152"/>
      <c r="BS675" s="152"/>
      <c r="BT675" s="152"/>
      <c r="BU675" s="152"/>
      <c r="BV675" s="152"/>
      <c r="BW675" s="152"/>
      <c r="BX675" s="152"/>
      <c r="BY675" s="152"/>
      <c r="BZ675" s="152"/>
      <c r="CA675" s="152"/>
      <c r="CB675" s="152"/>
      <c r="CC675" s="152"/>
      <c r="CD675" s="152"/>
      <c r="CE675" s="152"/>
      <c r="CF675" s="152"/>
    </row>
    <row r="676" spans="1:84" ht="25.5" customHeight="1" x14ac:dyDescent="0.25">
      <c r="A676" s="45"/>
      <c r="B676" s="45"/>
      <c r="C676" s="45"/>
      <c r="D676" s="45"/>
      <c r="E676" s="47"/>
      <c r="F676" s="154"/>
      <c r="G676" s="45"/>
      <c r="H676" s="126"/>
      <c r="I676" s="126"/>
      <c r="J676" s="79"/>
      <c r="K676" s="45"/>
      <c r="L676" s="126"/>
      <c r="M676" s="91"/>
      <c r="N676" s="91"/>
      <c r="O676" s="91"/>
      <c r="P676" s="99"/>
      <c r="Q676" s="100"/>
      <c r="R676" s="79"/>
      <c r="S676" s="79"/>
      <c r="T676" s="79"/>
      <c r="U676" s="79"/>
      <c r="V676" s="79"/>
      <c r="W676" s="99"/>
      <c r="X676" s="99"/>
      <c r="Y676" s="99"/>
      <c r="Z676" s="98"/>
      <c r="AA676" s="98"/>
      <c r="AB676" s="86"/>
      <c r="AC676" s="96"/>
      <c r="AD676" s="86"/>
      <c r="AE676" s="96"/>
      <c r="AF676" s="96"/>
      <c r="AG676" s="87"/>
      <c r="AH676" s="87"/>
      <c r="AI676" s="97"/>
      <c r="AJ676" s="45"/>
      <c r="AK676" s="45"/>
      <c r="AL676" s="45"/>
      <c r="AM676" s="45"/>
      <c r="AN676" s="45"/>
      <c r="AO676" s="79"/>
      <c r="AP676" s="156"/>
      <c r="AQ676" s="156"/>
      <c r="AR676" s="90"/>
      <c r="AS676" s="45"/>
      <c r="AT676" s="98"/>
      <c r="AU676" s="98"/>
      <c r="AV676" s="91"/>
      <c r="AW676" s="91"/>
      <c r="AX676" s="155"/>
      <c r="AY676" s="155"/>
      <c r="AZ676" s="152"/>
      <c r="BA676" s="152"/>
      <c r="BB676" s="152"/>
      <c r="BC676" s="152"/>
      <c r="BD676" s="152"/>
      <c r="BE676" s="152"/>
      <c r="BF676" s="152"/>
      <c r="BG676" s="152"/>
      <c r="BH676" s="152"/>
      <c r="BI676" s="152"/>
      <c r="BJ676" s="152"/>
      <c r="BK676" s="152"/>
      <c r="BL676" s="152"/>
      <c r="BM676" s="152"/>
      <c r="BN676" s="152"/>
      <c r="BO676" s="152"/>
      <c r="BP676" s="152"/>
      <c r="BQ676" s="152"/>
      <c r="BR676" s="152"/>
      <c r="BS676" s="152"/>
      <c r="BT676" s="152"/>
      <c r="BU676" s="152"/>
      <c r="BV676" s="152"/>
      <c r="BW676" s="152"/>
      <c r="BX676" s="152"/>
      <c r="BY676" s="152"/>
      <c r="BZ676" s="152"/>
      <c r="CA676" s="152"/>
      <c r="CB676" s="152"/>
      <c r="CC676" s="152"/>
      <c r="CD676" s="152"/>
      <c r="CE676" s="152"/>
      <c r="CF676" s="152"/>
    </row>
    <row r="677" spans="1:84" ht="25.5" customHeight="1" x14ac:dyDescent="0.25">
      <c r="A677" s="45"/>
      <c r="B677" s="45"/>
      <c r="C677" s="45"/>
      <c r="D677" s="45"/>
      <c r="E677" s="47"/>
      <c r="F677" s="154"/>
      <c r="G677" s="45"/>
      <c r="H677" s="126"/>
      <c r="I677" s="126"/>
      <c r="J677" s="79"/>
      <c r="K677" s="45"/>
      <c r="L677" s="126"/>
      <c r="M677" s="91"/>
      <c r="N677" s="91"/>
      <c r="O677" s="91"/>
      <c r="P677" s="99"/>
      <c r="Q677" s="100"/>
      <c r="R677" s="79"/>
      <c r="S677" s="79"/>
      <c r="T677" s="79"/>
      <c r="U677" s="79"/>
      <c r="V677" s="79"/>
      <c r="W677" s="99"/>
      <c r="X677" s="99"/>
      <c r="Y677" s="99"/>
      <c r="Z677" s="98"/>
      <c r="AA677" s="98"/>
      <c r="AB677" s="86"/>
      <c r="AC677" s="96"/>
      <c r="AD677" s="86"/>
      <c r="AE677" s="96"/>
      <c r="AF677" s="96"/>
      <c r="AG677" s="87"/>
      <c r="AH677" s="87"/>
      <c r="AI677" s="97"/>
      <c r="AJ677" s="45"/>
      <c r="AK677" s="45"/>
      <c r="AL677" s="45"/>
      <c r="AM677" s="45"/>
      <c r="AN677" s="45"/>
      <c r="AO677" s="79"/>
      <c r="AP677" s="156"/>
      <c r="AQ677" s="156"/>
      <c r="AR677" s="90"/>
      <c r="AS677" s="45"/>
      <c r="AT677" s="98"/>
      <c r="AU677" s="98"/>
      <c r="AV677" s="91"/>
      <c r="AW677" s="91"/>
      <c r="AX677" s="155"/>
      <c r="AY677" s="155"/>
      <c r="AZ677" s="152"/>
      <c r="BA677" s="152"/>
      <c r="BB677" s="152"/>
      <c r="BC677" s="152"/>
      <c r="BD677" s="152"/>
      <c r="BE677" s="152"/>
      <c r="BF677" s="152"/>
      <c r="BG677" s="152"/>
      <c r="BH677" s="152"/>
      <c r="BI677" s="152"/>
      <c r="BJ677" s="152"/>
      <c r="BK677" s="152"/>
      <c r="BL677" s="152"/>
      <c r="BM677" s="152"/>
      <c r="BN677" s="152"/>
      <c r="BO677" s="152"/>
      <c r="BP677" s="152"/>
      <c r="BQ677" s="152"/>
      <c r="BR677" s="152"/>
      <c r="BS677" s="152"/>
      <c r="BT677" s="152"/>
      <c r="BU677" s="152"/>
      <c r="BV677" s="152"/>
      <c r="BW677" s="152"/>
      <c r="BX677" s="152"/>
      <c r="BY677" s="152"/>
      <c r="BZ677" s="152"/>
      <c r="CA677" s="152"/>
      <c r="CB677" s="152"/>
      <c r="CC677" s="152"/>
      <c r="CD677" s="152"/>
      <c r="CE677" s="152"/>
      <c r="CF677" s="152"/>
    </row>
    <row r="678" spans="1:84" ht="25.5" customHeight="1" x14ac:dyDescent="0.25">
      <c r="A678" s="45"/>
      <c r="B678" s="45"/>
      <c r="C678" s="45"/>
      <c r="D678" s="45"/>
      <c r="E678" s="47"/>
      <c r="F678" s="154"/>
      <c r="G678" s="45"/>
      <c r="H678" s="126"/>
      <c r="I678" s="126"/>
      <c r="J678" s="79"/>
      <c r="K678" s="45"/>
      <c r="L678" s="126"/>
      <c r="M678" s="91"/>
      <c r="N678" s="91"/>
      <c r="O678" s="91"/>
      <c r="P678" s="99"/>
      <c r="Q678" s="100"/>
      <c r="R678" s="79"/>
      <c r="S678" s="79"/>
      <c r="T678" s="79"/>
      <c r="U678" s="79"/>
      <c r="V678" s="79"/>
      <c r="W678" s="99"/>
      <c r="X678" s="99"/>
      <c r="Y678" s="99"/>
      <c r="Z678" s="98"/>
      <c r="AA678" s="98"/>
      <c r="AB678" s="86"/>
      <c r="AC678" s="96"/>
      <c r="AD678" s="86"/>
      <c r="AE678" s="96"/>
      <c r="AF678" s="96"/>
      <c r="AG678" s="87"/>
      <c r="AH678" s="87"/>
      <c r="AI678" s="97"/>
      <c r="AJ678" s="45"/>
      <c r="AK678" s="45"/>
      <c r="AL678" s="45"/>
      <c r="AM678" s="45"/>
      <c r="AN678" s="45"/>
      <c r="AO678" s="79"/>
      <c r="AP678" s="156"/>
      <c r="AQ678" s="156"/>
      <c r="AR678" s="90"/>
      <c r="AS678" s="45"/>
      <c r="AT678" s="98"/>
      <c r="AU678" s="98"/>
      <c r="AV678" s="91"/>
      <c r="AW678" s="91"/>
      <c r="AX678" s="155"/>
      <c r="AY678" s="155"/>
      <c r="AZ678" s="152"/>
      <c r="BA678" s="152"/>
      <c r="BB678" s="152"/>
      <c r="BC678" s="152"/>
      <c r="BD678" s="152"/>
      <c r="BE678" s="152"/>
      <c r="BF678" s="152"/>
      <c r="BG678" s="152"/>
      <c r="BH678" s="152"/>
      <c r="BI678" s="152"/>
      <c r="BJ678" s="152"/>
      <c r="BK678" s="152"/>
      <c r="BL678" s="152"/>
      <c r="BM678" s="152"/>
      <c r="BN678" s="152"/>
      <c r="BO678" s="152"/>
      <c r="BP678" s="152"/>
      <c r="BQ678" s="152"/>
      <c r="BR678" s="152"/>
      <c r="BS678" s="152"/>
      <c r="BT678" s="152"/>
      <c r="BU678" s="152"/>
      <c r="BV678" s="152"/>
      <c r="BW678" s="152"/>
      <c r="BX678" s="152"/>
      <c r="BY678" s="152"/>
      <c r="BZ678" s="152"/>
      <c r="CA678" s="152"/>
      <c r="CB678" s="152"/>
      <c r="CC678" s="152"/>
      <c r="CD678" s="152"/>
      <c r="CE678" s="152"/>
      <c r="CF678" s="152"/>
    </row>
    <row r="679" spans="1:84" ht="25.5" customHeight="1" x14ac:dyDescent="0.25">
      <c r="A679" s="45"/>
      <c r="B679" s="45"/>
      <c r="C679" s="45"/>
      <c r="D679" s="45"/>
      <c r="E679" s="47"/>
      <c r="F679" s="154"/>
      <c r="G679" s="45"/>
      <c r="H679" s="126"/>
      <c r="I679" s="126"/>
      <c r="J679" s="79"/>
      <c r="K679" s="45"/>
      <c r="L679" s="126"/>
      <c r="M679" s="91"/>
      <c r="N679" s="91"/>
      <c r="O679" s="91"/>
      <c r="P679" s="99"/>
      <c r="Q679" s="100"/>
      <c r="R679" s="79"/>
      <c r="S679" s="79"/>
      <c r="T679" s="79"/>
      <c r="U679" s="79"/>
      <c r="V679" s="79"/>
      <c r="W679" s="99"/>
      <c r="X679" s="99"/>
      <c r="Y679" s="99"/>
      <c r="Z679" s="98"/>
      <c r="AA679" s="98"/>
      <c r="AB679" s="86"/>
      <c r="AC679" s="96"/>
      <c r="AD679" s="86"/>
      <c r="AE679" s="96"/>
      <c r="AF679" s="96"/>
      <c r="AG679" s="87"/>
      <c r="AH679" s="87"/>
      <c r="AI679" s="97"/>
      <c r="AJ679" s="45"/>
      <c r="AK679" s="45"/>
      <c r="AL679" s="45"/>
      <c r="AM679" s="45"/>
      <c r="AN679" s="45"/>
      <c r="AO679" s="79"/>
      <c r="AP679" s="156"/>
      <c r="AQ679" s="156"/>
      <c r="AR679" s="90"/>
      <c r="AS679" s="45"/>
      <c r="AT679" s="98"/>
      <c r="AU679" s="98"/>
      <c r="AV679" s="91"/>
      <c r="AW679" s="91"/>
      <c r="AX679" s="155"/>
      <c r="AY679" s="155"/>
      <c r="AZ679" s="152"/>
      <c r="BA679" s="152"/>
      <c r="BB679" s="152"/>
      <c r="BC679" s="152"/>
      <c r="BD679" s="152"/>
      <c r="BE679" s="152"/>
      <c r="BF679" s="152"/>
      <c r="BG679" s="152"/>
      <c r="BH679" s="152"/>
      <c r="BI679" s="152"/>
      <c r="BJ679" s="152"/>
      <c r="BK679" s="152"/>
      <c r="BL679" s="152"/>
      <c r="BM679" s="152"/>
      <c r="BN679" s="152"/>
      <c r="BO679" s="152"/>
      <c r="BP679" s="152"/>
      <c r="BQ679" s="152"/>
      <c r="BR679" s="152"/>
      <c r="BS679" s="152"/>
      <c r="BT679" s="152"/>
      <c r="BU679" s="152"/>
      <c r="BV679" s="152"/>
      <c r="BW679" s="152"/>
      <c r="BX679" s="152"/>
      <c r="BY679" s="152"/>
      <c r="BZ679" s="152"/>
      <c r="CA679" s="152"/>
      <c r="CB679" s="152"/>
      <c r="CC679" s="152"/>
      <c r="CD679" s="152"/>
      <c r="CE679" s="152"/>
      <c r="CF679" s="152"/>
    </row>
    <row r="680" spans="1:84" ht="25.5" customHeight="1" x14ac:dyDescent="0.25">
      <c r="A680" s="45"/>
      <c r="B680" s="45"/>
      <c r="C680" s="45"/>
      <c r="D680" s="45"/>
      <c r="E680" s="47"/>
      <c r="F680" s="154"/>
      <c r="G680" s="45"/>
      <c r="H680" s="126"/>
      <c r="I680" s="126"/>
      <c r="J680" s="79"/>
      <c r="K680" s="45"/>
      <c r="L680" s="126"/>
      <c r="M680" s="91"/>
      <c r="N680" s="91"/>
      <c r="O680" s="91"/>
      <c r="P680" s="99"/>
      <c r="Q680" s="100"/>
      <c r="R680" s="79"/>
      <c r="S680" s="79"/>
      <c r="T680" s="79"/>
      <c r="U680" s="79"/>
      <c r="V680" s="79"/>
      <c r="W680" s="99"/>
      <c r="X680" s="99"/>
      <c r="Y680" s="99"/>
      <c r="Z680" s="98"/>
      <c r="AA680" s="98"/>
      <c r="AB680" s="86"/>
      <c r="AC680" s="96"/>
      <c r="AD680" s="86"/>
      <c r="AE680" s="96"/>
      <c r="AF680" s="96"/>
      <c r="AG680" s="87"/>
      <c r="AH680" s="87"/>
      <c r="AI680" s="97"/>
      <c r="AJ680" s="45"/>
      <c r="AK680" s="45"/>
      <c r="AL680" s="45"/>
      <c r="AM680" s="45"/>
      <c r="AN680" s="45"/>
      <c r="AO680" s="79"/>
      <c r="AP680" s="156"/>
      <c r="AQ680" s="156"/>
      <c r="AR680" s="90"/>
      <c r="AS680" s="45"/>
      <c r="AT680" s="98"/>
      <c r="AU680" s="98"/>
      <c r="AV680" s="91"/>
      <c r="AW680" s="91"/>
      <c r="AX680" s="155"/>
      <c r="AY680" s="155"/>
      <c r="AZ680" s="152"/>
      <c r="BA680" s="152"/>
      <c r="BB680" s="152"/>
      <c r="BC680" s="152"/>
      <c r="BD680" s="152"/>
      <c r="BE680" s="152"/>
      <c r="BF680" s="152"/>
      <c r="BG680" s="152"/>
      <c r="BH680" s="152"/>
      <c r="BI680" s="152"/>
      <c r="BJ680" s="152"/>
      <c r="BK680" s="152"/>
      <c r="BL680" s="152"/>
      <c r="BM680" s="152"/>
      <c r="BN680" s="152"/>
      <c r="BO680" s="152"/>
      <c r="BP680" s="152"/>
      <c r="BQ680" s="152"/>
      <c r="BR680" s="152"/>
      <c r="BS680" s="152"/>
      <c r="BT680" s="152"/>
      <c r="BU680" s="152"/>
      <c r="BV680" s="152"/>
      <c r="BW680" s="152"/>
      <c r="BX680" s="152"/>
      <c r="BY680" s="152"/>
      <c r="BZ680" s="152"/>
      <c r="CA680" s="152"/>
      <c r="CB680" s="152"/>
      <c r="CC680" s="152"/>
      <c r="CD680" s="152"/>
      <c r="CE680" s="152"/>
      <c r="CF680" s="152"/>
    </row>
    <row r="681" spans="1:84" ht="25.5" customHeight="1" x14ac:dyDescent="0.25">
      <c r="A681" s="45"/>
      <c r="B681" s="45"/>
      <c r="C681" s="45"/>
      <c r="D681" s="45"/>
      <c r="E681" s="47"/>
      <c r="F681" s="154"/>
      <c r="G681" s="45"/>
      <c r="H681" s="126"/>
      <c r="I681" s="126"/>
      <c r="J681" s="79"/>
      <c r="K681" s="45"/>
      <c r="L681" s="126"/>
      <c r="M681" s="91"/>
      <c r="N681" s="91"/>
      <c r="O681" s="91"/>
      <c r="P681" s="99"/>
      <c r="Q681" s="100"/>
      <c r="R681" s="79"/>
      <c r="S681" s="79"/>
      <c r="T681" s="79"/>
      <c r="U681" s="79"/>
      <c r="V681" s="79"/>
      <c r="W681" s="99"/>
      <c r="X681" s="99"/>
      <c r="Y681" s="99"/>
      <c r="Z681" s="98"/>
      <c r="AA681" s="98"/>
      <c r="AB681" s="86"/>
      <c r="AC681" s="96"/>
      <c r="AD681" s="86"/>
      <c r="AE681" s="96"/>
      <c r="AF681" s="96"/>
      <c r="AG681" s="87"/>
      <c r="AH681" s="87"/>
      <c r="AI681" s="97"/>
      <c r="AJ681" s="45"/>
      <c r="AK681" s="45"/>
      <c r="AL681" s="45"/>
      <c r="AM681" s="45"/>
      <c r="AN681" s="45"/>
      <c r="AO681" s="79"/>
      <c r="AP681" s="156"/>
      <c r="AQ681" s="156"/>
      <c r="AR681" s="90"/>
      <c r="AS681" s="45"/>
      <c r="AT681" s="98"/>
      <c r="AU681" s="98"/>
      <c r="AV681" s="91"/>
      <c r="AW681" s="91"/>
      <c r="AX681" s="155"/>
      <c r="AY681" s="155"/>
      <c r="AZ681" s="152"/>
      <c r="BA681" s="152"/>
      <c r="BB681" s="152"/>
      <c r="BC681" s="152"/>
      <c r="BD681" s="152"/>
      <c r="BE681" s="152"/>
      <c r="BF681" s="152"/>
      <c r="BG681" s="152"/>
      <c r="BH681" s="152"/>
      <c r="BI681" s="152"/>
      <c r="BJ681" s="152"/>
      <c r="BK681" s="152"/>
      <c r="BL681" s="152"/>
      <c r="BM681" s="152"/>
      <c r="BN681" s="152"/>
      <c r="BO681" s="152"/>
      <c r="BP681" s="152"/>
      <c r="BQ681" s="152"/>
      <c r="BR681" s="152"/>
      <c r="BS681" s="152"/>
      <c r="BT681" s="152"/>
      <c r="BU681" s="152"/>
      <c r="BV681" s="152"/>
      <c r="BW681" s="152"/>
      <c r="BX681" s="152"/>
      <c r="BY681" s="152"/>
      <c r="BZ681" s="152"/>
      <c r="CA681" s="152"/>
      <c r="CB681" s="152"/>
      <c r="CC681" s="152"/>
      <c r="CD681" s="152"/>
      <c r="CE681" s="152"/>
      <c r="CF681" s="152"/>
    </row>
    <row r="682" spans="1:84" ht="25.5" customHeight="1" x14ac:dyDescent="0.25">
      <c r="A682" s="45"/>
      <c r="B682" s="45"/>
      <c r="C682" s="45"/>
      <c r="D682" s="45"/>
      <c r="E682" s="47"/>
      <c r="F682" s="154"/>
      <c r="G682" s="45"/>
      <c r="H682" s="126"/>
      <c r="I682" s="126"/>
      <c r="J682" s="79"/>
      <c r="K682" s="45"/>
      <c r="L682" s="126"/>
      <c r="M682" s="91"/>
      <c r="N682" s="91"/>
      <c r="O682" s="91"/>
      <c r="P682" s="99"/>
      <c r="Q682" s="100"/>
      <c r="R682" s="79"/>
      <c r="S682" s="79"/>
      <c r="T682" s="79"/>
      <c r="U682" s="79"/>
      <c r="V682" s="79"/>
      <c r="W682" s="99"/>
      <c r="X682" s="99"/>
      <c r="Y682" s="99"/>
      <c r="Z682" s="98"/>
      <c r="AA682" s="98"/>
      <c r="AB682" s="86"/>
      <c r="AC682" s="96"/>
      <c r="AD682" s="86"/>
      <c r="AE682" s="96"/>
      <c r="AF682" s="96"/>
      <c r="AG682" s="87"/>
      <c r="AH682" s="87"/>
      <c r="AI682" s="97"/>
      <c r="AJ682" s="45"/>
      <c r="AK682" s="45"/>
      <c r="AL682" s="45"/>
      <c r="AM682" s="45"/>
      <c r="AN682" s="45"/>
      <c r="AO682" s="79"/>
      <c r="AP682" s="156"/>
      <c r="AQ682" s="156"/>
      <c r="AR682" s="90"/>
      <c r="AS682" s="45"/>
      <c r="AT682" s="98"/>
      <c r="AU682" s="98"/>
      <c r="AV682" s="91"/>
      <c r="AW682" s="91"/>
      <c r="AX682" s="155"/>
      <c r="AY682" s="155"/>
      <c r="AZ682" s="152"/>
      <c r="BA682" s="152"/>
      <c r="BB682" s="152"/>
      <c r="BC682" s="152"/>
      <c r="BD682" s="152"/>
      <c r="BE682" s="152"/>
      <c r="BF682" s="152"/>
      <c r="BG682" s="152"/>
      <c r="BH682" s="152"/>
      <c r="BI682" s="152"/>
      <c r="BJ682" s="152"/>
      <c r="BK682" s="152"/>
      <c r="BL682" s="152"/>
      <c r="BM682" s="152"/>
      <c r="BN682" s="152"/>
      <c r="BO682" s="152"/>
      <c r="BP682" s="152"/>
      <c r="BQ682" s="152"/>
      <c r="BR682" s="152"/>
      <c r="BS682" s="152"/>
      <c r="BT682" s="152"/>
      <c r="BU682" s="152"/>
      <c r="BV682" s="152"/>
      <c r="BW682" s="152"/>
      <c r="BX682" s="152"/>
      <c r="BY682" s="152"/>
      <c r="BZ682" s="152"/>
      <c r="CA682" s="152"/>
      <c r="CB682" s="152"/>
      <c r="CC682" s="152"/>
      <c r="CD682" s="152"/>
      <c r="CE682" s="152"/>
      <c r="CF682" s="152"/>
    </row>
    <row r="683" spans="1:84" ht="25.5" customHeight="1" x14ac:dyDescent="0.25">
      <c r="A683" s="45"/>
      <c r="B683" s="45"/>
      <c r="C683" s="45"/>
      <c r="D683" s="45"/>
      <c r="E683" s="47"/>
      <c r="F683" s="154"/>
      <c r="G683" s="45"/>
      <c r="H683" s="126"/>
      <c r="I683" s="126"/>
      <c r="J683" s="79"/>
      <c r="K683" s="45"/>
      <c r="L683" s="126"/>
      <c r="M683" s="91"/>
      <c r="N683" s="91"/>
      <c r="O683" s="91"/>
      <c r="P683" s="99"/>
      <c r="Q683" s="100"/>
      <c r="R683" s="79"/>
      <c r="S683" s="79"/>
      <c r="T683" s="79"/>
      <c r="U683" s="79"/>
      <c r="V683" s="79"/>
      <c r="W683" s="99"/>
      <c r="X683" s="99"/>
      <c r="Y683" s="99"/>
      <c r="Z683" s="98"/>
      <c r="AA683" s="98"/>
      <c r="AB683" s="86"/>
      <c r="AC683" s="96"/>
      <c r="AD683" s="86"/>
      <c r="AE683" s="96"/>
      <c r="AF683" s="96"/>
      <c r="AG683" s="87"/>
      <c r="AH683" s="87"/>
      <c r="AI683" s="97"/>
      <c r="AJ683" s="45"/>
      <c r="AK683" s="45"/>
      <c r="AL683" s="45"/>
      <c r="AM683" s="45"/>
      <c r="AN683" s="45"/>
      <c r="AO683" s="79"/>
      <c r="AP683" s="156"/>
      <c r="AQ683" s="156"/>
      <c r="AR683" s="90"/>
      <c r="AS683" s="45"/>
      <c r="AT683" s="98"/>
      <c r="AU683" s="98"/>
      <c r="AV683" s="91"/>
      <c r="AW683" s="91"/>
      <c r="AX683" s="155"/>
      <c r="AY683" s="155"/>
      <c r="AZ683" s="152"/>
      <c r="BA683" s="152"/>
      <c r="BB683" s="152"/>
      <c r="BC683" s="152"/>
      <c r="BD683" s="152"/>
      <c r="BE683" s="152"/>
      <c r="BF683" s="152"/>
      <c r="BG683" s="152"/>
      <c r="BH683" s="152"/>
      <c r="BI683" s="152"/>
      <c r="BJ683" s="152"/>
      <c r="BK683" s="152"/>
      <c r="BL683" s="152"/>
      <c r="BM683" s="152"/>
      <c r="BN683" s="152"/>
      <c r="BO683" s="152"/>
      <c r="BP683" s="152"/>
      <c r="BQ683" s="152"/>
      <c r="BR683" s="152"/>
      <c r="BS683" s="152"/>
      <c r="BT683" s="152"/>
      <c r="BU683" s="152"/>
      <c r="BV683" s="152"/>
      <c r="BW683" s="152"/>
      <c r="BX683" s="152"/>
      <c r="BY683" s="152"/>
      <c r="BZ683" s="152"/>
      <c r="CA683" s="152"/>
      <c r="CB683" s="152"/>
      <c r="CC683" s="152"/>
      <c r="CD683" s="152"/>
      <c r="CE683" s="152"/>
      <c r="CF683" s="152"/>
    </row>
    <row r="684" spans="1:84" ht="25.5" customHeight="1" x14ac:dyDescent="0.25">
      <c r="A684" s="45"/>
      <c r="B684" s="45"/>
      <c r="C684" s="45"/>
      <c r="D684" s="45"/>
      <c r="E684" s="47"/>
      <c r="F684" s="154"/>
      <c r="G684" s="45"/>
      <c r="H684" s="126"/>
      <c r="I684" s="126"/>
      <c r="J684" s="79"/>
      <c r="K684" s="45"/>
      <c r="L684" s="126"/>
      <c r="M684" s="91"/>
      <c r="N684" s="91"/>
      <c r="O684" s="91"/>
      <c r="P684" s="99"/>
      <c r="Q684" s="100"/>
      <c r="R684" s="79"/>
      <c r="S684" s="79"/>
      <c r="T684" s="79"/>
      <c r="U684" s="79"/>
      <c r="V684" s="79"/>
      <c r="W684" s="99"/>
      <c r="X684" s="99"/>
      <c r="Y684" s="99"/>
      <c r="Z684" s="98"/>
      <c r="AA684" s="98"/>
      <c r="AB684" s="86"/>
      <c r="AC684" s="96"/>
      <c r="AD684" s="86"/>
      <c r="AE684" s="96"/>
      <c r="AF684" s="96"/>
      <c r="AG684" s="87"/>
      <c r="AH684" s="87"/>
      <c r="AI684" s="97"/>
      <c r="AJ684" s="45"/>
      <c r="AK684" s="45"/>
      <c r="AL684" s="45"/>
      <c r="AM684" s="45"/>
      <c r="AN684" s="45"/>
      <c r="AO684" s="79"/>
      <c r="AP684" s="156"/>
      <c r="AQ684" s="156"/>
      <c r="AR684" s="90"/>
      <c r="AS684" s="45"/>
      <c r="AT684" s="98"/>
      <c r="AU684" s="98"/>
      <c r="AV684" s="91"/>
      <c r="AW684" s="91"/>
      <c r="AX684" s="155"/>
      <c r="AY684" s="155"/>
      <c r="AZ684" s="152"/>
      <c r="BA684" s="152"/>
      <c r="BB684" s="152"/>
      <c r="BC684" s="152"/>
      <c r="BD684" s="152"/>
      <c r="BE684" s="152"/>
      <c r="BF684" s="152"/>
      <c r="BG684" s="152"/>
      <c r="BH684" s="152"/>
      <c r="BI684" s="152"/>
      <c r="BJ684" s="152"/>
      <c r="BK684" s="152"/>
      <c r="BL684" s="152"/>
      <c r="BM684" s="152"/>
      <c r="BN684" s="152"/>
      <c r="BO684" s="152"/>
      <c r="BP684" s="152"/>
      <c r="BQ684" s="152"/>
      <c r="BR684" s="152"/>
      <c r="BS684" s="152"/>
      <c r="BT684" s="152"/>
      <c r="BU684" s="152"/>
      <c r="BV684" s="152"/>
      <c r="BW684" s="152"/>
      <c r="BX684" s="152"/>
      <c r="BY684" s="152"/>
      <c r="BZ684" s="152"/>
      <c r="CA684" s="152"/>
      <c r="CB684" s="152"/>
      <c r="CC684" s="152"/>
      <c r="CD684" s="152"/>
      <c r="CE684" s="152"/>
      <c r="CF684" s="152"/>
    </row>
    <row r="685" spans="1:84" ht="25.5" customHeight="1" x14ac:dyDescent="0.25">
      <c r="A685" s="45"/>
      <c r="B685" s="45"/>
      <c r="C685" s="45"/>
      <c r="D685" s="45"/>
      <c r="E685" s="47"/>
      <c r="F685" s="154"/>
      <c r="G685" s="45"/>
      <c r="H685" s="126"/>
      <c r="I685" s="126"/>
      <c r="J685" s="79"/>
      <c r="K685" s="45"/>
      <c r="L685" s="126"/>
      <c r="M685" s="91"/>
      <c r="N685" s="91"/>
      <c r="O685" s="91"/>
      <c r="P685" s="99"/>
      <c r="Q685" s="100"/>
      <c r="R685" s="79"/>
      <c r="S685" s="79"/>
      <c r="T685" s="79"/>
      <c r="U685" s="79"/>
      <c r="V685" s="79"/>
      <c r="W685" s="99"/>
      <c r="X685" s="99"/>
      <c r="Y685" s="99"/>
      <c r="Z685" s="98"/>
      <c r="AA685" s="98"/>
      <c r="AB685" s="86"/>
      <c r="AC685" s="96"/>
      <c r="AD685" s="86"/>
      <c r="AE685" s="96"/>
      <c r="AF685" s="96"/>
      <c r="AG685" s="87"/>
      <c r="AH685" s="87"/>
      <c r="AI685" s="97"/>
      <c r="AJ685" s="45"/>
      <c r="AK685" s="45"/>
      <c r="AL685" s="45"/>
      <c r="AM685" s="45"/>
      <c r="AN685" s="45"/>
      <c r="AO685" s="79"/>
      <c r="AP685" s="156"/>
      <c r="AQ685" s="156"/>
      <c r="AR685" s="90"/>
      <c r="AS685" s="45"/>
      <c r="AT685" s="98"/>
      <c r="AU685" s="98"/>
      <c r="AV685" s="91"/>
      <c r="AW685" s="91"/>
      <c r="AX685" s="155"/>
      <c r="AY685" s="155"/>
      <c r="AZ685" s="152"/>
      <c r="BA685" s="152"/>
      <c r="BB685" s="152"/>
      <c r="BC685" s="152"/>
      <c r="BD685" s="152"/>
      <c r="BE685" s="152"/>
      <c r="BF685" s="152"/>
      <c r="BG685" s="152"/>
      <c r="BH685" s="152"/>
      <c r="BI685" s="152"/>
      <c r="BJ685" s="152"/>
      <c r="BK685" s="152"/>
      <c r="BL685" s="152"/>
      <c r="BM685" s="152"/>
      <c r="BN685" s="152"/>
      <c r="BO685" s="152"/>
      <c r="BP685" s="152"/>
      <c r="BQ685" s="152"/>
      <c r="BR685" s="152"/>
      <c r="BS685" s="152"/>
      <c r="BT685" s="152"/>
      <c r="BU685" s="152"/>
      <c r="BV685" s="152"/>
      <c r="BW685" s="152"/>
      <c r="BX685" s="152"/>
      <c r="BY685" s="152"/>
      <c r="BZ685" s="152"/>
      <c r="CA685" s="152"/>
      <c r="CB685" s="152"/>
      <c r="CC685" s="152"/>
      <c r="CD685" s="152"/>
      <c r="CE685" s="152"/>
      <c r="CF685" s="152"/>
    </row>
    <row r="686" spans="1:84" ht="25.5" customHeight="1" x14ac:dyDescent="0.25">
      <c r="A686" s="45"/>
      <c r="B686" s="45"/>
      <c r="C686" s="45"/>
      <c r="D686" s="45"/>
      <c r="E686" s="47"/>
      <c r="F686" s="154"/>
      <c r="G686" s="45"/>
      <c r="H686" s="126"/>
      <c r="I686" s="126"/>
      <c r="J686" s="79"/>
      <c r="K686" s="45"/>
      <c r="L686" s="126"/>
      <c r="M686" s="91"/>
      <c r="N686" s="91"/>
      <c r="O686" s="91"/>
      <c r="P686" s="99"/>
      <c r="Q686" s="100"/>
      <c r="R686" s="79"/>
      <c r="S686" s="79"/>
      <c r="T686" s="79"/>
      <c r="U686" s="79"/>
      <c r="V686" s="79"/>
      <c r="W686" s="99"/>
      <c r="X686" s="99"/>
      <c r="Y686" s="99"/>
      <c r="Z686" s="98"/>
      <c r="AA686" s="98"/>
      <c r="AB686" s="86"/>
      <c r="AC686" s="96"/>
      <c r="AD686" s="86"/>
      <c r="AE686" s="96"/>
      <c r="AF686" s="96"/>
      <c r="AG686" s="87"/>
      <c r="AH686" s="87"/>
      <c r="AI686" s="97"/>
      <c r="AJ686" s="45"/>
      <c r="AK686" s="45"/>
      <c r="AL686" s="45"/>
      <c r="AM686" s="45"/>
      <c r="AN686" s="45"/>
      <c r="AO686" s="79"/>
      <c r="AP686" s="156"/>
      <c r="AQ686" s="156"/>
      <c r="AR686" s="90"/>
      <c r="AS686" s="45"/>
      <c r="AT686" s="98"/>
      <c r="AU686" s="98"/>
      <c r="AV686" s="91"/>
      <c r="AW686" s="91"/>
      <c r="AX686" s="155"/>
      <c r="AY686" s="155"/>
      <c r="AZ686" s="152"/>
      <c r="BA686" s="152"/>
      <c r="BB686" s="152"/>
      <c r="BC686" s="152"/>
      <c r="BD686" s="152"/>
      <c r="BE686" s="152"/>
      <c r="BF686" s="152"/>
      <c r="BG686" s="152"/>
      <c r="BH686" s="152"/>
      <c r="BI686" s="152"/>
      <c r="BJ686" s="152"/>
      <c r="BK686" s="152"/>
      <c r="BL686" s="152"/>
      <c r="BM686" s="152"/>
      <c r="BN686" s="152"/>
      <c r="BO686" s="152"/>
      <c r="BP686" s="152"/>
      <c r="BQ686" s="152"/>
      <c r="BR686" s="152"/>
      <c r="BS686" s="152"/>
      <c r="BT686" s="152"/>
      <c r="BU686" s="152"/>
      <c r="BV686" s="152"/>
      <c r="BW686" s="152"/>
      <c r="BX686" s="152"/>
      <c r="BY686" s="152"/>
      <c r="BZ686" s="152"/>
      <c r="CA686" s="152"/>
      <c r="CB686" s="152"/>
      <c r="CC686" s="152"/>
      <c r="CD686" s="152"/>
      <c r="CE686" s="152"/>
      <c r="CF686" s="152"/>
    </row>
    <row r="687" spans="1:84" ht="25.5" customHeight="1" x14ac:dyDescent="0.25">
      <c r="A687" s="45"/>
      <c r="B687" s="45"/>
      <c r="C687" s="45"/>
      <c r="D687" s="45"/>
      <c r="E687" s="47"/>
      <c r="F687" s="154"/>
      <c r="G687" s="45"/>
      <c r="H687" s="126"/>
      <c r="I687" s="126"/>
      <c r="J687" s="79"/>
      <c r="K687" s="45"/>
      <c r="L687" s="126"/>
      <c r="M687" s="91"/>
      <c r="N687" s="91"/>
      <c r="O687" s="91"/>
      <c r="P687" s="99"/>
      <c r="Q687" s="100"/>
      <c r="R687" s="79"/>
      <c r="S687" s="79"/>
      <c r="T687" s="79"/>
      <c r="U687" s="79"/>
      <c r="V687" s="79"/>
      <c r="W687" s="99"/>
      <c r="X687" s="99"/>
      <c r="Y687" s="99"/>
      <c r="Z687" s="98"/>
      <c r="AA687" s="98"/>
      <c r="AB687" s="86"/>
      <c r="AC687" s="96"/>
      <c r="AD687" s="86"/>
      <c r="AE687" s="96"/>
      <c r="AF687" s="96"/>
      <c r="AG687" s="87"/>
      <c r="AH687" s="87"/>
      <c r="AI687" s="97"/>
      <c r="AJ687" s="45"/>
      <c r="AK687" s="45"/>
      <c r="AL687" s="45"/>
      <c r="AM687" s="45"/>
      <c r="AN687" s="45"/>
      <c r="AO687" s="79"/>
      <c r="AP687" s="156"/>
      <c r="AQ687" s="156"/>
      <c r="AR687" s="90"/>
      <c r="AS687" s="45"/>
      <c r="AT687" s="98"/>
      <c r="AU687" s="98"/>
      <c r="AV687" s="91"/>
      <c r="AW687" s="91"/>
      <c r="AX687" s="155"/>
      <c r="AY687" s="155"/>
      <c r="AZ687" s="152"/>
      <c r="BA687" s="152"/>
      <c r="BB687" s="152"/>
      <c r="BC687" s="152"/>
      <c r="BD687" s="152"/>
      <c r="BE687" s="152"/>
      <c r="BF687" s="152"/>
      <c r="BG687" s="152"/>
      <c r="BH687" s="152"/>
      <c r="BI687" s="152"/>
      <c r="BJ687" s="152"/>
      <c r="BK687" s="152"/>
      <c r="BL687" s="152"/>
      <c r="BM687" s="152"/>
      <c r="BN687" s="152"/>
      <c r="BO687" s="152"/>
      <c r="BP687" s="152"/>
      <c r="BQ687" s="152"/>
      <c r="BR687" s="152"/>
      <c r="BS687" s="152"/>
      <c r="BT687" s="152"/>
      <c r="BU687" s="152"/>
      <c r="BV687" s="152"/>
      <c r="BW687" s="152"/>
      <c r="BX687" s="152"/>
      <c r="BY687" s="152"/>
      <c r="BZ687" s="152"/>
      <c r="CA687" s="152"/>
      <c r="CB687" s="152"/>
      <c r="CC687" s="152"/>
      <c r="CD687" s="152"/>
      <c r="CE687" s="152"/>
      <c r="CF687" s="152"/>
    </row>
    <row r="688" spans="1:84" ht="25.5" customHeight="1" x14ac:dyDescent="0.25">
      <c r="A688" s="45"/>
      <c r="B688" s="45"/>
      <c r="C688" s="45"/>
      <c r="D688" s="45"/>
      <c r="E688" s="47"/>
      <c r="F688" s="154"/>
      <c r="G688" s="45"/>
      <c r="H688" s="126"/>
      <c r="I688" s="126"/>
      <c r="J688" s="79"/>
      <c r="K688" s="45"/>
      <c r="L688" s="126"/>
      <c r="M688" s="91"/>
      <c r="N688" s="91"/>
      <c r="O688" s="91"/>
      <c r="P688" s="99"/>
      <c r="Q688" s="100"/>
      <c r="R688" s="79"/>
      <c r="S688" s="79"/>
      <c r="T688" s="79"/>
      <c r="U688" s="79"/>
      <c r="V688" s="79"/>
      <c r="W688" s="99"/>
      <c r="X688" s="99"/>
      <c r="Y688" s="99"/>
      <c r="Z688" s="98"/>
      <c r="AA688" s="98"/>
      <c r="AB688" s="86"/>
      <c r="AC688" s="96"/>
      <c r="AD688" s="86"/>
      <c r="AE688" s="96"/>
      <c r="AF688" s="96"/>
      <c r="AG688" s="87"/>
      <c r="AH688" s="87"/>
      <c r="AI688" s="97"/>
      <c r="AJ688" s="45"/>
      <c r="AK688" s="45"/>
      <c r="AL688" s="45"/>
      <c r="AM688" s="45"/>
      <c r="AN688" s="45"/>
      <c r="AO688" s="79"/>
      <c r="AP688" s="156"/>
      <c r="AQ688" s="156"/>
      <c r="AR688" s="90"/>
      <c r="AS688" s="45"/>
      <c r="AT688" s="98"/>
      <c r="AU688" s="98"/>
      <c r="AV688" s="91"/>
      <c r="AW688" s="91"/>
      <c r="AX688" s="155"/>
      <c r="AY688" s="155"/>
      <c r="AZ688" s="152"/>
      <c r="BA688" s="152"/>
      <c r="BB688" s="152"/>
      <c r="BC688" s="152"/>
      <c r="BD688" s="152"/>
      <c r="BE688" s="152"/>
      <c r="BF688" s="152"/>
      <c r="BG688" s="152"/>
      <c r="BH688" s="152"/>
      <c r="BI688" s="152"/>
      <c r="BJ688" s="152"/>
      <c r="BK688" s="152"/>
      <c r="BL688" s="152"/>
      <c r="BM688" s="152"/>
      <c r="BN688" s="152"/>
      <c r="BO688" s="152"/>
      <c r="BP688" s="152"/>
      <c r="BQ688" s="152"/>
      <c r="BR688" s="152"/>
      <c r="BS688" s="152"/>
      <c r="BT688" s="152"/>
      <c r="BU688" s="152"/>
      <c r="BV688" s="152"/>
      <c r="BW688" s="152"/>
      <c r="BX688" s="152"/>
      <c r="BY688" s="152"/>
      <c r="BZ688" s="152"/>
      <c r="CA688" s="152"/>
      <c r="CB688" s="152"/>
      <c r="CC688" s="152"/>
      <c r="CD688" s="152"/>
      <c r="CE688" s="152"/>
      <c r="CF688" s="152"/>
    </row>
    <row r="689" spans="1:84" ht="25.5" customHeight="1" x14ac:dyDescent="0.25">
      <c r="A689" s="45"/>
      <c r="B689" s="45"/>
      <c r="C689" s="45"/>
      <c r="D689" s="45"/>
      <c r="E689" s="47"/>
      <c r="F689" s="154"/>
      <c r="G689" s="45"/>
      <c r="H689" s="126"/>
      <c r="I689" s="126"/>
      <c r="J689" s="79"/>
      <c r="K689" s="45"/>
      <c r="L689" s="126"/>
      <c r="M689" s="91"/>
      <c r="N689" s="91"/>
      <c r="O689" s="91"/>
      <c r="P689" s="99"/>
      <c r="Q689" s="100"/>
      <c r="R689" s="79"/>
      <c r="S689" s="79"/>
      <c r="T689" s="79"/>
      <c r="U689" s="79"/>
      <c r="V689" s="79"/>
      <c r="W689" s="99"/>
      <c r="X689" s="99"/>
      <c r="Y689" s="99"/>
      <c r="Z689" s="98"/>
      <c r="AA689" s="98"/>
      <c r="AB689" s="86"/>
      <c r="AC689" s="96"/>
      <c r="AD689" s="86"/>
      <c r="AE689" s="96"/>
      <c r="AF689" s="96"/>
      <c r="AG689" s="87"/>
      <c r="AH689" s="87"/>
      <c r="AI689" s="97"/>
      <c r="AJ689" s="45"/>
      <c r="AK689" s="45"/>
      <c r="AL689" s="45"/>
      <c r="AM689" s="45"/>
      <c r="AN689" s="45"/>
      <c r="AO689" s="79"/>
      <c r="AP689" s="156"/>
      <c r="AQ689" s="156"/>
      <c r="AR689" s="90"/>
      <c r="AS689" s="45"/>
      <c r="AT689" s="98"/>
      <c r="AU689" s="98"/>
      <c r="AV689" s="91"/>
      <c r="AW689" s="91"/>
      <c r="AX689" s="155"/>
      <c r="AY689" s="155"/>
      <c r="AZ689" s="152"/>
      <c r="BA689" s="152"/>
      <c r="BB689" s="152"/>
      <c r="BC689" s="152"/>
      <c r="BD689" s="152"/>
      <c r="BE689" s="152"/>
      <c r="BF689" s="152"/>
      <c r="BG689" s="152"/>
      <c r="BH689" s="152"/>
      <c r="BI689" s="152"/>
      <c r="BJ689" s="152"/>
      <c r="BK689" s="152"/>
      <c r="BL689" s="152"/>
      <c r="BM689" s="152"/>
      <c r="BN689" s="152"/>
      <c r="BO689" s="152"/>
      <c r="BP689" s="152"/>
      <c r="BQ689" s="152"/>
      <c r="BR689" s="152"/>
      <c r="BS689" s="152"/>
      <c r="BT689" s="152"/>
      <c r="BU689" s="152"/>
      <c r="BV689" s="152"/>
      <c r="BW689" s="152"/>
      <c r="BX689" s="152"/>
      <c r="BY689" s="152"/>
      <c r="BZ689" s="152"/>
      <c r="CA689" s="152"/>
      <c r="CB689" s="152"/>
      <c r="CC689" s="152"/>
      <c r="CD689" s="152"/>
      <c r="CE689" s="152"/>
      <c r="CF689" s="152"/>
    </row>
    <row r="690" spans="1:84" ht="25.5" customHeight="1" x14ac:dyDescent="0.25">
      <c r="A690" s="45"/>
      <c r="B690" s="45"/>
      <c r="C690" s="45"/>
      <c r="D690" s="45"/>
      <c r="E690" s="47"/>
      <c r="F690" s="154"/>
      <c r="G690" s="45"/>
      <c r="H690" s="126"/>
      <c r="I690" s="126"/>
      <c r="J690" s="79"/>
      <c r="K690" s="45"/>
      <c r="L690" s="126"/>
      <c r="M690" s="91"/>
      <c r="N690" s="91"/>
      <c r="O690" s="91"/>
      <c r="P690" s="99"/>
      <c r="Q690" s="100"/>
      <c r="R690" s="79"/>
      <c r="S690" s="79"/>
      <c r="T690" s="79"/>
      <c r="U690" s="79"/>
      <c r="V690" s="79"/>
      <c r="W690" s="99"/>
      <c r="X690" s="99"/>
      <c r="Y690" s="99"/>
      <c r="Z690" s="98"/>
      <c r="AA690" s="98"/>
      <c r="AB690" s="86"/>
      <c r="AC690" s="96"/>
      <c r="AD690" s="86"/>
      <c r="AE690" s="96"/>
      <c r="AF690" s="96"/>
      <c r="AG690" s="87"/>
      <c r="AH690" s="87"/>
      <c r="AI690" s="97"/>
      <c r="AJ690" s="45"/>
      <c r="AK690" s="45"/>
      <c r="AL690" s="45"/>
      <c r="AM690" s="45"/>
      <c r="AN690" s="45"/>
      <c r="AO690" s="79"/>
      <c r="AP690" s="156"/>
      <c r="AQ690" s="156"/>
      <c r="AR690" s="90"/>
      <c r="AS690" s="45"/>
      <c r="AT690" s="98"/>
      <c r="AU690" s="98"/>
      <c r="AV690" s="91"/>
      <c r="AW690" s="91"/>
      <c r="AX690" s="155"/>
      <c r="AY690" s="155"/>
      <c r="AZ690" s="152"/>
      <c r="BA690" s="152"/>
      <c r="BB690" s="152"/>
      <c r="BC690" s="152"/>
      <c r="BD690" s="152"/>
      <c r="BE690" s="152"/>
      <c r="BF690" s="152"/>
      <c r="BG690" s="152"/>
      <c r="BH690" s="152"/>
      <c r="BI690" s="152"/>
      <c r="BJ690" s="152"/>
      <c r="BK690" s="152"/>
      <c r="BL690" s="152"/>
      <c r="BM690" s="152"/>
      <c r="BN690" s="152"/>
      <c r="BO690" s="152"/>
      <c r="BP690" s="152"/>
      <c r="BQ690" s="152"/>
      <c r="BR690" s="152"/>
      <c r="BS690" s="152"/>
      <c r="BT690" s="152"/>
      <c r="BU690" s="152"/>
      <c r="BV690" s="152"/>
      <c r="BW690" s="152"/>
      <c r="BX690" s="152"/>
      <c r="BY690" s="152"/>
      <c r="BZ690" s="152"/>
      <c r="CA690" s="152"/>
      <c r="CB690" s="152"/>
      <c r="CC690" s="152"/>
      <c r="CD690" s="152"/>
      <c r="CE690" s="152"/>
      <c r="CF690" s="152"/>
    </row>
    <row r="691" spans="1:84" ht="25.5" customHeight="1" x14ac:dyDescent="0.25">
      <c r="A691" s="45"/>
      <c r="B691" s="45"/>
      <c r="C691" s="45"/>
      <c r="D691" s="45"/>
      <c r="E691" s="47"/>
      <c r="F691" s="154"/>
      <c r="G691" s="45"/>
      <c r="H691" s="126"/>
      <c r="I691" s="126"/>
      <c r="J691" s="79"/>
      <c r="K691" s="45"/>
      <c r="L691" s="126"/>
      <c r="M691" s="91"/>
      <c r="N691" s="91"/>
      <c r="O691" s="91"/>
      <c r="P691" s="99"/>
      <c r="Q691" s="100"/>
      <c r="R691" s="79"/>
      <c r="S691" s="79"/>
      <c r="T691" s="79"/>
      <c r="U691" s="79"/>
      <c r="V691" s="79"/>
      <c r="W691" s="99"/>
      <c r="X691" s="99"/>
      <c r="Y691" s="99"/>
      <c r="Z691" s="98"/>
      <c r="AA691" s="98"/>
      <c r="AB691" s="86"/>
      <c r="AC691" s="96"/>
      <c r="AD691" s="86"/>
      <c r="AE691" s="96"/>
      <c r="AF691" s="96"/>
      <c r="AG691" s="87"/>
      <c r="AH691" s="87"/>
      <c r="AI691" s="97"/>
      <c r="AJ691" s="45"/>
      <c r="AK691" s="45"/>
      <c r="AL691" s="45"/>
      <c r="AM691" s="45"/>
      <c r="AN691" s="45"/>
      <c r="AO691" s="79"/>
      <c r="AP691" s="156"/>
      <c r="AQ691" s="156"/>
      <c r="AR691" s="90"/>
      <c r="AS691" s="45"/>
      <c r="AT691" s="98"/>
      <c r="AU691" s="98"/>
      <c r="AV691" s="91"/>
      <c r="AW691" s="91"/>
      <c r="AX691" s="155"/>
      <c r="AY691" s="155"/>
      <c r="AZ691" s="152"/>
      <c r="BA691" s="152"/>
      <c r="BB691" s="152"/>
      <c r="BC691" s="152"/>
      <c r="BD691" s="152"/>
      <c r="BE691" s="152"/>
      <c r="BF691" s="152"/>
      <c r="BG691" s="152"/>
      <c r="BH691" s="152"/>
      <c r="BI691" s="152"/>
      <c r="BJ691" s="152"/>
      <c r="BK691" s="152"/>
      <c r="BL691" s="152"/>
      <c r="BM691" s="152"/>
      <c r="BN691" s="152"/>
      <c r="BO691" s="152"/>
      <c r="BP691" s="152"/>
      <c r="BQ691" s="152"/>
      <c r="BR691" s="152"/>
      <c r="BS691" s="152"/>
      <c r="BT691" s="152"/>
      <c r="BU691" s="152"/>
      <c r="BV691" s="152"/>
      <c r="BW691" s="152"/>
      <c r="BX691" s="152"/>
      <c r="BY691" s="152"/>
      <c r="BZ691" s="152"/>
      <c r="CA691" s="152"/>
      <c r="CB691" s="152"/>
      <c r="CC691" s="152"/>
      <c r="CD691" s="152"/>
      <c r="CE691" s="152"/>
      <c r="CF691" s="152"/>
    </row>
    <row r="692" spans="1:84" ht="25.5" customHeight="1" x14ac:dyDescent="0.25">
      <c r="A692" s="45"/>
      <c r="B692" s="45"/>
      <c r="C692" s="45"/>
      <c r="D692" s="45"/>
      <c r="E692" s="47"/>
      <c r="F692" s="154"/>
      <c r="G692" s="45"/>
      <c r="H692" s="126"/>
      <c r="I692" s="126"/>
      <c r="J692" s="79"/>
      <c r="K692" s="45"/>
      <c r="L692" s="126"/>
      <c r="M692" s="91"/>
      <c r="N692" s="91"/>
      <c r="O692" s="91"/>
      <c r="P692" s="99"/>
      <c r="Q692" s="100"/>
      <c r="R692" s="79"/>
      <c r="S692" s="79"/>
      <c r="T692" s="79"/>
      <c r="U692" s="79"/>
      <c r="V692" s="79"/>
      <c r="W692" s="99"/>
      <c r="X692" s="99"/>
      <c r="Y692" s="99"/>
      <c r="Z692" s="98"/>
      <c r="AA692" s="98"/>
      <c r="AB692" s="86"/>
      <c r="AC692" s="96"/>
      <c r="AD692" s="86"/>
      <c r="AE692" s="96"/>
      <c r="AF692" s="96"/>
      <c r="AG692" s="87"/>
      <c r="AH692" s="87"/>
      <c r="AI692" s="97"/>
      <c r="AJ692" s="45"/>
      <c r="AK692" s="45"/>
      <c r="AL692" s="45"/>
      <c r="AM692" s="45"/>
      <c r="AN692" s="45"/>
      <c r="AO692" s="79"/>
      <c r="AP692" s="156"/>
      <c r="AQ692" s="156"/>
      <c r="AR692" s="90"/>
      <c r="AS692" s="45"/>
      <c r="AT692" s="98"/>
      <c r="AU692" s="98"/>
      <c r="AV692" s="91"/>
      <c r="AW692" s="91"/>
      <c r="AX692" s="155"/>
      <c r="AY692" s="155"/>
      <c r="AZ692" s="152"/>
      <c r="BA692" s="152"/>
      <c r="BB692" s="152"/>
      <c r="BC692" s="152"/>
      <c r="BD692" s="152"/>
      <c r="BE692" s="152"/>
      <c r="BF692" s="152"/>
      <c r="BG692" s="152"/>
      <c r="BH692" s="152"/>
      <c r="BI692" s="152"/>
      <c r="BJ692" s="152"/>
      <c r="BK692" s="152"/>
      <c r="BL692" s="152"/>
      <c r="BM692" s="152"/>
      <c r="BN692" s="152"/>
      <c r="BO692" s="152"/>
      <c r="BP692" s="152"/>
      <c r="BQ692" s="152"/>
      <c r="BR692" s="152"/>
      <c r="BS692" s="152"/>
      <c r="BT692" s="152"/>
      <c r="BU692" s="152"/>
      <c r="BV692" s="152"/>
      <c r="BW692" s="152"/>
      <c r="BX692" s="152"/>
      <c r="BY692" s="152"/>
      <c r="BZ692" s="152"/>
      <c r="CA692" s="152"/>
      <c r="CB692" s="152"/>
      <c r="CC692" s="152"/>
      <c r="CD692" s="152"/>
      <c r="CE692" s="152"/>
      <c r="CF692" s="152"/>
    </row>
    <row r="693" spans="1:84" ht="25.5" customHeight="1" x14ac:dyDescent="0.25">
      <c r="A693" s="45"/>
      <c r="B693" s="45"/>
      <c r="C693" s="45"/>
      <c r="D693" s="45"/>
      <c r="E693" s="47"/>
      <c r="F693" s="154"/>
      <c r="G693" s="45"/>
      <c r="H693" s="126"/>
      <c r="I693" s="126"/>
      <c r="J693" s="79"/>
      <c r="K693" s="45"/>
      <c r="L693" s="126"/>
      <c r="M693" s="91"/>
      <c r="N693" s="91"/>
      <c r="O693" s="91"/>
      <c r="P693" s="99"/>
      <c r="Q693" s="100"/>
      <c r="R693" s="79"/>
      <c r="S693" s="79"/>
      <c r="T693" s="79"/>
      <c r="U693" s="79"/>
      <c r="V693" s="79"/>
      <c r="W693" s="99"/>
      <c r="X693" s="99"/>
      <c r="Y693" s="99"/>
      <c r="Z693" s="98"/>
      <c r="AA693" s="98"/>
      <c r="AB693" s="86"/>
      <c r="AC693" s="96"/>
      <c r="AD693" s="86"/>
      <c r="AE693" s="96"/>
      <c r="AF693" s="96"/>
      <c r="AG693" s="87"/>
      <c r="AH693" s="87"/>
      <c r="AI693" s="97"/>
      <c r="AJ693" s="45"/>
      <c r="AK693" s="45"/>
      <c r="AL693" s="45"/>
      <c r="AM693" s="45"/>
      <c r="AN693" s="45"/>
      <c r="AO693" s="79"/>
      <c r="AP693" s="156"/>
      <c r="AQ693" s="156"/>
      <c r="AR693" s="90"/>
      <c r="AS693" s="45"/>
      <c r="AT693" s="98"/>
      <c r="AU693" s="98"/>
      <c r="AV693" s="91"/>
      <c r="AW693" s="91"/>
      <c r="AX693" s="155"/>
      <c r="AY693" s="155"/>
      <c r="AZ693" s="152"/>
      <c r="BA693" s="152"/>
      <c r="BB693" s="152"/>
      <c r="BC693" s="152"/>
      <c r="BD693" s="152"/>
      <c r="BE693" s="152"/>
      <c r="BF693" s="152"/>
      <c r="BG693" s="152"/>
      <c r="BH693" s="152"/>
      <c r="BI693" s="152"/>
      <c r="BJ693" s="152"/>
      <c r="BK693" s="152"/>
      <c r="BL693" s="152"/>
      <c r="BM693" s="152"/>
      <c r="BN693" s="152"/>
      <c r="BO693" s="152"/>
      <c r="BP693" s="152"/>
      <c r="BQ693" s="152"/>
      <c r="BR693" s="152"/>
      <c r="BS693" s="152"/>
      <c r="BT693" s="152"/>
      <c r="BU693" s="152"/>
      <c r="BV693" s="152"/>
      <c r="BW693" s="152"/>
      <c r="BX693" s="152"/>
      <c r="BY693" s="152"/>
      <c r="BZ693" s="152"/>
      <c r="CA693" s="152"/>
      <c r="CB693" s="152"/>
      <c r="CC693" s="152"/>
      <c r="CD693" s="152"/>
      <c r="CE693" s="152"/>
      <c r="CF693" s="152"/>
    </row>
    <row r="694" spans="1:84" ht="25.5" customHeight="1" x14ac:dyDescent="0.25">
      <c r="A694" s="45"/>
      <c r="B694" s="45"/>
      <c r="C694" s="45"/>
      <c r="D694" s="45"/>
      <c r="E694" s="47"/>
      <c r="F694" s="154"/>
      <c r="G694" s="45"/>
      <c r="H694" s="126"/>
      <c r="I694" s="126"/>
      <c r="J694" s="79"/>
      <c r="K694" s="45"/>
      <c r="L694" s="126"/>
      <c r="M694" s="91"/>
      <c r="N694" s="91"/>
      <c r="O694" s="91"/>
      <c r="P694" s="99"/>
      <c r="Q694" s="100"/>
      <c r="R694" s="79"/>
      <c r="S694" s="79"/>
      <c r="T694" s="79"/>
      <c r="U694" s="79"/>
      <c r="V694" s="79"/>
      <c r="W694" s="99"/>
      <c r="X694" s="99"/>
      <c r="Y694" s="99"/>
      <c r="Z694" s="98"/>
      <c r="AA694" s="98"/>
      <c r="AB694" s="86"/>
      <c r="AC694" s="96"/>
      <c r="AD694" s="86"/>
      <c r="AE694" s="96"/>
      <c r="AF694" s="96"/>
      <c r="AG694" s="87"/>
      <c r="AH694" s="87"/>
      <c r="AI694" s="97"/>
      <c r="AJ694" s="45"/>
      <c r="AK694" s="45"/>
      <c r="AL694" s="45"/>
      <c r="AM694" s="45"/>
      <c r="AN694" s="45"/>
      <c r="AO694" s="79"/>
      <c r="AP694" s="156"/>
      <c r="AQ694" s="156"/>
      <c r="AR694" s="90"/>
      <c r="AS694" s="45"/>
      <c r="AT694" s="98"/>
      <c r="AU694" s="98"/>
      <c r="AV694" s="91"/>
      <c r="AW694" s="91"/>
      <c r="AX694" s="155"/>
      <c r="AY694" s="155"/>
      <c r="AZ694" s="152"/>
      <c r="BA694" s="152"/>
      <c r="BB694" s="152"/>
      <c r="BC694" s="152"/>
      <c r="BD694" s="152"/>
      <c r="BE694" s="152"/>
      <c r="BF694" s="152"/>
      <c r="BG694" s="152"/>
      <c r="BH694" s="152"/>
      <c r="BI694" s="152"/>
      <c r="BJ694" s="152"/>
      <c r="BK694" s="152"/>
      <c r="BL694" s="152"/>
      <c r="BM694" s="152"/>
      <c r="BN694" s="152"/>
      <c r="BO694" s="152"/>
      <c r="BP694" s="152"/>
      <c r="BQ694" s="152"/>
      <c r="BR694" s="152"/>
      <c r="BS694" s="152"/>
      <c r="BT694" s="152"/>
      <c r="BU694" s="152"/>
      <c r="BV694" s="152"/>
      <c r="BW694" s="152"/>
      <c r="BX694" s="152"/>
      <c r="BY694" s="152"/>
      <c r="BZ694" s="152"/>
      <c r="CA694" s="152"/>
      <c r="CB694" s="152"/>
      <c r="CC694" s="152"/>
      <c r="CD694" s="152"/>
      <c r="CE694" s="152"/>
      <c r="CF694" s="152"/>
    </row>
    <row r="695" spans="1:84" ht="25.5" customHeight="1" x14ac:dyDescent="0.25">
      <c r="A695" s="45"/>
      <c r="B695" s="45"/>
      <c r="C695" s="45"/>
      <c r="D695" s="45"/>
      <c r="E695" s="47"/>
      <c r="F695" s="154"/>
      <c r="G695" s="45"/>
      <c r="H695" s="126"/>
      <c r="I695" s="126"/>
      <c r="J695" s="79"/>
      <c r="K695" s="45"/>
      <c r="L695" s="126"/>
      <c r="M695" s="91"/>
      <c r="N695" s="91"/>
      <c r="O695" s="91"/>
      <c r="P695" s="99"/>
      <c r="Q695" s="100"/>
      <c r="R695" s="79"/>
      <c r="S695" s="79"/>
      <c r="T695" s="79"/>
      <c r="U695" s="79"/>
      <c r="V695" s="79"/>
      <c r="W695" s="99"/>
      <c r="X695" s="99"/>
      <c r="Y695" s="99"/>
      <c r="Z695" s="98"/>
      <c r="AA695" s="98"/>
      <c r="AB695" s="86"/>
      <c r="AC695" s="96"/>
      <c r="AD695" s="86"/>
      <c r="AE695" s="96"/>
      <c r="AF695" s="96"/>
      <c r="AG695" s="87"/>
      <c r="AH695" s="87"/>
      <c r="AI695" s="97"/>
      <c r="AJ695" s="45"/>
      <c r="AK695" s="45"/>
      <c r="AL695" s="45"/>
      <c r="AM695" s="45"/>
      <c r="AN695" s="45"/>
      <c r="AO695" s="79"/>
      <c r="AP695" s="156"/>
      <c r="AQ695" s="156"/>
      <c r="AR695" s="90"/>
      <c r="AS695" s="45"/>
      <c r="AT695" s="98"/>
      <c r="AU695" s="98"/>
      <c r="AV695" s="91"/>
      <c r="AW695" s="91"/>
      <c r="AX695" s="155"/>
      <c r="AY695" s="155"/>
      <c r="AZ695" s="152"/>
      <c r="BA695" s="152"/>
      <c r="BB695" s="152"/>
      <c r="BC695" s="152"/>
      <c r="BD695" s="152"/>
      <c r="BE695" s="152"/>
      <c r="BF695" s="152"/>
      <c r="BG695" s="152"/>
      <c r="BH695" s="152"/>
      <c r="BI695" s="152"/>
      <c r="BJ695" s="152"/>
      <c r="BK695" s="152"/>
      <c r="BL695" s="152"/>
      <c r="BM695" s="152"/>
      <c r="BN695" s="152"/>
      <c r="BO695" s="152"/>
      <c r="BP695" s="152"/>
      <c r="BQ695" s="152"/>
      <c r="BR695" s="152"/>
      <c r="BS695" s="152"/>
      <c r="BT695" s="152"/>
      <c r="BU695" s="152"/>
      <c r="BV695" s="152"/>
      <c r="BW695" s="152"/>
      <c r="BX695" s="152"/>
      <c r="BY695" s="152"/>
      <c r="BZ695" s="152"/>
      <c r="CA695" s="152"/>
      <c r="CB695" s="152"/>
      <c r="CC695" s="152"/>
      <c r="CD695" s="152"/>
      <c r="CE695" s="152"/>
      <c r="CF695" s="152"/>
    </row>
    <row r="696" spans="1:84" ht="25.5" customHeight="1" x14ac:dyDescent="0.25">
      <c r="A696" s="45"/>
      <c r="B696" s="45"/>
      <c r="C696" s="45"/>
      <c r="D696" s="45"/>
      <c r="E696" s="47"/>
      <c r="F696" s="154"/>
      <c r="G696" s="45"/>
      <c r="H696" s="126"/>
      <c r="I696" s="126"/>
      <c r="J696" s="79"/>
      <c r="K696" s="45"/>
      <c r="L696" s="126"/>
      <c r="M696" s="91"/>
      <c r="N696" s="91"/>
      <c r="O696" s="91"/>
      <c r="P696" s="99"/>
      <c r="Q696" s="100"/>
      <c r="R696" s="79"/>
      <c r="S696" s="79"/>
      <c r="T696" s="79"/>
      <c r="U696" s="79"/>
      <c r="V696" s="79"/>
      <c r="W696" s="99"/>
      <c r="X696" s="99"/>
      <c r="Y696" s="99"/>
      <c r="Z696" s="98"/>
      <c r="AA696" s="98"/>
      <c r="AB696" s="86"/>
      <c r="AC696" s="96"/>
      <c r="AD696" s="86"/>
      <c r="AE696" s="96"/>
      <c r="AF696" s="96"/>
      <c r="AG696" s="87"/>
      <c r="AH696" s="87"/>
      <c r="AI696" s="97"/>
      <c r="AJ696" s="45"/>
      <c r="AK696" s="45"/>
      <c r="AL696" s="45"/>
      <c r="AM696" s="45"/>
      <c r="AN696" s="45"/>
      <c r="AO696" s="79"/>
      <c r="AP696" s="156"/>
      <c r="AQ696" s="156"/>
      <c r="AR696" s="90"/>
      <c r="AS696" s="45"/>
      <c r="AT696" s="98"/>
      <c r="AU696" s="98"/>
      <c r="AV696" s="91"/>
      <c r="AW696" s="91"/>
      <c r="AX696" s="155"/>
      <c r="AY696" s="155"/>
      <c r="AZ696" s="152"/>
      <c r="BA696" s="152"/>
      <c r="BB696" s="152"/>
      <c r="BC696" s="152"/>
      <c r="BD696" s="152"/>
      <c r="BE696" s="152"/>
      <c r="BF696" s="152"/>
      <c r="BG696" s="152"/>
      <c r="BH696" s="152"/>
      <c r="BI696" s="152"/>
      <c r="BJ696" s="152"/>
      <c r="BK696" s="152"/>
      <c r="BL696" s="152"/>
      <c r="BM696" s="152"/>
      <c r="BN696" s="152"/>
      <c r="BO696" s="152"/>
      <c r="BP696" s="152"/>
      <c r="BQ696" s="152"/>
      <c r="BR696" s="152"/>
      <c r="BS696" s="152"/>
      <c r="BT696" s="152"/>
      <c r="BU696" s="152"/>
      <c r="BV696" s="152"/>
      <c r="BW696" s="152"/>
      <c r="BX696" s="152"/>
      <c r="BY696" s="152"/>
      <c r="BZ696" s="152"/>
      <c r="CA696" s="152"/>
      <c r="CB696" s="152"/>
      <c r="CC696" s="152"/>
      <c r="CD696" s="152"/>
      <c r="CE696" s="152"/>
      <c r="CF696" s="152"/>
    </row>
    <row r="697" spans="1:84" ht="25.5" customHeight="1" x14ac:dyDescent="0.25">
      <c r="A697" s="45"/>
      <c r="B697" s="45"/>
      <c r="C697" s="45"/>
      <c r="D697" s="45"/>
      <c r="E697" s="47"/>
      <c r="F697" s="154"/>
      <c r="G697" s="45"/>
      <c r="H697" s="126"/>
      <c r="I697" s="126"/>
      <c r="J697" s="79"/>
      <c r="K697" s="45"/>
      <c r="L697" s="126"/>
      <c r="M697" s="91"/>
      <c r="N697" s="91"/>
      <c r="O697" s="91"/>
      <c r="P697" s="99"/>
      <c r="Q697" s="100"/>
      <c r="R697" s="79"/>
      <c r="S697" s="79"/>
      <c r="T697" s="79"/>
      <c r="U697" s="79"/>
      <c r="V697" s="79"/>
      <c r="W697" s="99"/>
      <c r="X697" s="99"/>
      <c r="Y697" s="99"/>
      <c r="Z697" s="98"/>
      <c r="AA697" s="98"/>
      <c r="AB697" s="86"/>
      <c r="AC697" s="96"/>
      <c r="AD697" s="86"/>
      <c r="AE697" s="96"/>
      <c r="AF697" s="96"/>
      <c r="AG697" s="87"/>
      <c r="AH697" s="87"/>
      <c r="AI697" s="97"/>
      <c r="AJ697" s="45"/>
      <c r="AK697" s="45"/>
      <c r="AL697" s="45"/>
      <c r="AM697" s="45"/>
      <c r="AN697" s="45"/>
      <c r="AO697" s="79"/>
      <c r="AP697" s="156"/>
      <c r="AQ697" s="156"/>
      <c r="AR697" s="90"/>
      <c r="AS697" s="45"/>
      <c r="AT697" s="98"/>
      <c r="AU697" s="98"/>
      <c r="AV697" s="91"/>
      <c r="AW697" s="91"/>
      <c r="AX697" s="155"/>
      <c r="AY697" s="155"/>
      <c r="AZ697" s="152"/>
      <c r="BA697" s="152"/>
      <c r="BB697" s="152"/>
      <c r="BC697" s="152"/>
      <c r="BD697" s="152"/>
      <c r="BE697" s="152"/>
      <c r="BF697" s="152"/>
      <c r="BG697" s="152"/>
      <c r="BH697" s="152"/>
      <c r="BI697" s="152"/>
      <c r="BJ697" s="152"/>
      <c r="BK697" s="152"/>
      <c r="BL697" s="152"/>
      <c r="BM697" s="152"/>
      <c r="BN697" s="152"/>
      <c r="BO697" s="152"/>
      <c r="BP697" s="152"/>
      <c r="BQ697" s="152"/>
      <c r="BR697" s="152"/>
      <c r="BS697" s="152"/>
      <c r="BT697" s="152"/>
      <c r="BU697" s="152"/>
      <c r="BV697" s="152"/>
      <c r="BW697" s="152"/>
      <c r="BX697" s="152"/>
      <c r="BY697" s="152"/>
      <c r="BZ697" s="152"/>
      <c r="CA697" s="152"/>
      <c r="CB697" s="152"/>
      <c r="CC697" s="152"/>
      <c r="CD697" s="152"/>
      <c r="CE697" s="152"/>
      <c r="CF697" s="152"/>
    </row>
    <row r="698" spans="1:84" ht="25.5" customHeight="1" x14ac:dyDescent="0.25">
      <c r="A698" s="45"/>
      <c r="B698" s="45"/>
      <c r="C698" s="45"/>
      <c r="D698" s="45"/>
      <c r="E698" s="47"/>
      <c r="F698" s="154"/>
      <c r="G698" s="45"/>
      <c r="H698" s="126"/>
      <c r="I698" s="126"/>
      <c r="J698" s="79"/>
      <c r="K698" s="45"/>
      <c r="L698" s="126"/>
      <c r="M698" s="91"/>
      <c r="N698" s="91"/>
      <c r="O698" s="91"/>
      <c r="P698" s="99"/>
      <c r="Q698" s="100"/>
      <c r="R698" s="79"/>
      <c r="S698" s="79"/>
      <c r="T698" s="79"/>
      <c r="U698" s="79"/>
      <c r="V698" s="79"/>
      <c r="W698" s="99"/>
      <c r="X698" s="99"/>
      <c r="Y698" s="99"/>
      <c r="Z698" s="98"/>
      <c r="AA698" s="98"/>
      <c r="AB698" s="86"/>
      <c r="AC698" s="96"/>
      <c r="AD698" s="86"/>
      <c r="AE698" s="96"/>
      <c r="AF698" s="96"/>
      <c r="AG698" s="87"/>
      <c r="AH698" s="87"/>
      <c r="AI698" s="97"/>
      <c r="AJ698" s="45"/>
      <c r="AK698" s="45"/>
      <c r="AL698" s="45"/>
      <c r="AM698" s="45"/>
      <c r="AN698" s="45"/>
      <c r="AO698" s="79"/>
      <c r="AP698" s="156"/>
      <c r="AQ698" s="156"/>
      <c r="AR698" s="90"/>
      <c r="AS698" s="45"/>
      <c r="AT698" s="98"/>
      <c r="AU698" s="98"/>
      <c r="AV698" s="91"/>
      <c r="AW698" s="91"/>
      <c r="AX698" s="155"/>
      <c r="AY698" s="155"/>
      <c r="AZ698" s="152"/>
      <c r="BA698" s="152"/>
      <c r="BB698" s="152"/>
      <c r="BC698" s="152"/>
      <c r="BD698" s="152"/>
      <c r="BE698" s="152"/>
      <c r="BF698" s="152"/>
      <c r="BG698" s="152"/>
      <c r="BH698" s="152"/>
      <c r="BI698" s="152"/>
      <c r="BJ698" s="152"/>
      <c r="BK698" s="152"/>
      <c r="BL698" s="152"/>
      <c r="BM698" s="152"/>
      <c r="BN698" s="152"/>
      <c r="BO698" s="152"/>
      <c r="BP698" s="152"/>
      <c r="BQ698" s="152"/>
      <c r="BR698" s="152"/>
      <c r="BS698" s="152"/>
      <c r="BT698" s="152"/>
      <c r="BU698" s="152"/>
      <c r="BV698" s="152"/>
      <c r="BW698" s="152"/>
      <c r="BX698" s="152"/>
      <c r="BY698" s="152"/>
      <c r="BZ698" s="152"/>
      <c r="CA698" s="152"/>
      <c r="CB698" s="152"/>
      <c r="CC698" s="152"/>
      <c r="CD698" s="152"/>
      <c r="CE698" s="152"/>
      <c r="CF698" s="152"/>
    </row>
    <row r="699" spans="1:84" ht="25.5" customHeight="1" x14ac:dyDescent="0.25">
      <c r="A699" s="45"/>
      <c r="B699" s="45"/>
      <c r="C699" s="45"/>
      <c r="D699" s="45"/>
      <c r="E699" s="47"/>
      <c r="F699" s="154"/>
      <c r="G699" s="45"/>
      <c r="H699" s="126"/>
      <c r="I699" s="126"/>
      <c r="J699" s="79"/>
      <c r="K699" s="45"/>
      <c r="L699" s="126"/>
      <c r="M699" s="91"/>
      <c r="N699" s="91"/>
      <c r="O699" s="91"/>
      <c r="P699" s="99"/>
      <c r="Q699" s="100"/>
      <c r="R699" s="79"/>
      <c r="S699" s="79"/>
      <c r="T699" s="79"/>
      <c r="U699" s="79"/>
      <c r="V699" s="79"/>
      <c r="W699" s="99"/>
      <c r="X699" s="99"/>
      <c r="Y699" s="99"/>
      <c r="Z699" s="98"/>
      <c r="AA699" s="98"/>
      <c r="AB699" s="86"/>
      <c r="AC699" s="96"/>
      <c r="AD699" s="86"/>
      <c r="AE699" s="96"/>
      <c r="AF699" s="96"/>
      <c r="AG699" s="87"/>
      <c r="AH699" s="87"/>
      <c r="AI699" s="97"/>
      <c r="AJ699" s="45"/>
      <c r="AK699" s="45"/>
      <c r="AL699" s="45"/>
      <c r="AM699" s="45"/>
      <c r="AN699" s="45"/>
      <c r="AO699" s="79"/>
      <c r="AP699" s="156"/>
      <c r="AQ699" s="156"/>
      <c r="AR699" s="90"/>
      <c r="AS699" s="45"/>
      <c r="AT699" s="98"/>
      <c r="AU699" s="98"/>
      <c r="AV699" s="91"/>
      <c r="AW699" s="91"/>
      <c r="AX699" s="155"/>
      <c r="AY699" s="155"/>
      <c r="AZ699" s="152"/>
      <c r="BA699" s="152"/>
      <c r="BB699" s="152"/>
      <c r="BC699" s="152"/>
      <c r="BD699" s="152"/>
      <c r="BE699" s="152"/>
      <c r="BF699" s="152"/>
      <c r="BG699" s="152"/>
      <c r="BH699" s="152"/>
      <c r="BI699" s="152"/>
      <c r="BJ699" s="152"/>
      <c r="BK699" s="152"/>
      <c r="BL699" s="152"/>
      <c r="BM699" s="152"/>
      <c r="BN699" s="152"/>
      <c r="BO699" s="152"/>
      <c r="BP699" s="152"/>
      <c r="BQ699" s="152"/>
      <c r="BR699" s="152"/>
      <c r="BS699" s="152"/>
      <c r="BT699" s="152"/>
      <c r="BU699" s="152"/>
      <c r="BV699" s="152"/>
      <c r="BW699" s="152"/>
      <c r="BX699" s="152"/>
      <c r="BY699" s="152"/>
      <c r="BZ699" s="152"/>
      <c r="CA699" s="152"/>
      <c r="CB699" s="152"/>
      <c r="CC699" s="152"/>
      <c r="CD699" s="152"/>
      <c r="CE699" s="152"/>
      <c r="CF699" s="152"/>
    </row>
    <row r="700" spans="1:84" ht="25.5" customHeight="1" x14ac:dyDescent="0.25">
      <c r="A700" s="45"/>
      <c r="B700" s="45"/>
      <c r="C700" s="45"/>
      <c r="D700" s="45"/>
      <c r="E700" s="47"/>
      <c r="F700" s="154"/>
      <c r="G700" s="45"/>
      <c r="H700" s="126"/>
      <c r="I700" s="126"/>
      <c r="J700" s="79"/>
      <c r="K700" s="45"/>
      <c r="L700" s="126"/>
      <c r="M700" s="91"/>
      <c r="N700" s="91"/>
      <c r="O700" s="91"/>
      <c r="P700" s="99"/>
      <c r="Q700" s="100"/>
      <c r="R700" s="79"/>
      <c r="S700" s="79"/>
      <c r="T700" s="79"/>
      <c r="U700" s="79"/>
      <c r="V700" s="79"/>
      <c r="W700" s="99"/>
      <c r="X700" s="99"/>
      <c r="Y700" s="99"/>
      <c r="Z700" s="98"/>
      <c r="AA700" s="98"/>
      <c r="AB700" s="86"/>
      <c r="AC700" s="96"/>
      <c r="AD700" s="86"/>
      <c r="AE700" s="96"/>
      <c r="AF700" s="96"/>
      <c r="AG700" s="87"/>
      <c r="AH700" s="87"/>
      <c r="AI700" s="97"/>
      <c r="AJ700" s="45"/>
      <c r="AK700" s="45"/>
      <c r="AL700" s="45"/>
      <c r="AM700" s="45"/>
      <c r="AN700" s="45"/>
      <c r="AO700" s="79"/>
      <c r="AP700" s="156"/>
      <c r="AQ700" s="156"/>
      <c r="AR700" s="90"/>
      <c r="AS700" s="45"/>
      <c r="AT700" s="98"/>
      <c r="AU700" s="98"/>
      <c r="AV700" s="91"/>
      <c r="AW700" s="91"/>
      <c r="AX700" s="155"/>
      <c r="AY700" s="155"/>
      <c r="AZ700" s="152"/>
      <c r="BA700" s="152"/>
      <c r="BB700" s="152"/>
      <c r="BC700" s="152"/>
      <c r="BD700" s="152"/>
      <c r="BE700" s="152"/>
      <c r="BF700" s="152"/>
      <c r="BG700" s="152"/>
      <c r="BH700" s="152"/>
      <c r="BI700" s="152"/>
      <c r="BJ700" s="152"/>
      <c r="BK700" s="152"/>
      <c r="BL700" s="152"/>
      <c r="BM700" s="152"/>
      <c r="BN700" s="152"/>
      <c r="BO700" s="152"/>
      <c r="BP700" s="152"/>
      <c r="BQ700" s="152"/>
      <c r="BR700" s="152"/>
      <c r="BS700" s="152"/>
      <c r="BT700" s="152"/>
      <c r="BU700" s="152"/>
      <c r="BV700" s="152"/>
      <c r="BW700" s="152"/>
      <c r="BX700" s="152"/>
      <c r="BY700" s="152"/>
      <c r="BZ700" s="152"/>
      <c r="CA700" s="152"/>
      <c r="CB700" s="152"/>
      <c r="CC700" s="152"/>
      <c r="CD700" s="152"/>
      <c r="CE700" s="152"/>
      <c r="CF700" s="152"/>
    </row>
    <row r="701" spans="1:84" ht="25.5" customHeight="1" x14ac:dyDescent="0.25">
      <c r="A701" s="45"/>
      <c r="B701" s="45"/>
      <c r="C701" s="45"/>
      <c r="D701" s="45"/>
      <c r="E701" s="47"/>
      <c r="F701" s="154"/>
      <c r="G701" s="45"/>
      <c r="H701" s="126"/>
      <c r="I701" s="126"/>
      <c r="J701" s="79"/>
      <c r="K701" s="45"/>
      <c r="L701" s="126"/>
      <c r="M701" s="91"/>
      <c r="N701" s="91"/>
      <c r="O701" s="91"/>
      <c r="P701" s="99"/>
      <c r="Q701" s="100"/>
      <c r="R701" s="79"/>
      <c r="S701" s="79"/>
      <c r="T701" s="79"/>
      <c r="U701" s="79"/>
      <c r="V701" s="79"/>
      <c r="W701" s="99"/>
      <c r="X701" s="99"/>
      <c r="Y701" s="99"/>
      <c r="Z701" s="98"/>
      <c r="AA701" s="98"/>
      <c r="AB701" s="86"/>
      <c r="AC701" s="96"/>
      <c r="AD701" s="86"/>
      <c r="AE701" s="96"/>
      <c r="AF701" s="96"/>
      <c r="AG701" s="87"/>
      <c r="AH701" s="87"/>
      <c r="AI701" s="97"/>
      <c r="AJ701" s="45"/>
      <c r="AK701" s="45"/>
      <c r="AL701" s="45"/>
      <c r="AM701" s="45"/>
      <c r="AN701" s="45"/>
      <c r="AO701" s="79"/>
      <c r="AP701" s="156"/>
      <c r="AQ701" s="156"/>
      <c r="AR701" s="90"/>
      <c r="AS701" s="45"/>
      <c r="AT701" s="98"/>
      <c r="AU701" s="98"/>
      <c r="AV701" s="91"/>
      <c r="AW701" s="91"/>
      <c r="AX701" s="155"/>
      <c r="AY701" s="155"/>
      <c r="AZ701" s="152"/>
      <c r="BA701" s="152"/>
      <c r="BB701" s="152"/>
      <c r="BC701" s="152"/>
      <c r="BD701" s="152"/>
      <c r="BE701" s="152"/>
      <c r="BF701" s="152"/>
      <c r="BG701" s="152"/>
      <c r="BH701" s="152"/>
      <c r="BI701" s="152"/>
      <c r="BJ701" s="152"/>
      <c r="BK701" s="152"/>
      <c r="BL701" s="152"/>
      <c r="BM701" s="152"/>
      <c r="BN701" s="152"/>
      <c r="BO701" s="152"/>
      <c r="BP701" s="152"/>
      <c r="BQ701" s="152"/>
      <c r="BR701" s="152"/>
      <c r="BS701" s="152"/>
      <c r="BT701" s="152"/>
      <c r="BU701" s="152"/>
      <c r="BV701" s="152"/>
      <c r="BW701" s="152"/>
      <c r="BX701" s="152"/>
      <c r="BY701" s="152"/>
      <c r="BZ701" s="152"/>
      <c r="CA701" s="152"/>
      <c r="CB701" s="152"/>
      <c r="CC701" s="152"/>
      <c r="CD701" s="152"/>
      <c r="CE701" s="152"/>
      <c r="CF701" s="152"/>
    </row>
    <row r="702" spans="1:84" ht="25.5" customHeight="1" x14ac:dyDescent="0.25">
      <c r="A702" s="45"/>
      <c r="B702" s="45"/>
      <c r="C702" s="45"/>
      <c r="D702" s="45"/>
      <c r="E702" s="47"/>
      <c r="F702" s="154"/>
      <c r="G702" s="45"/>
      <c r="H702" s="126"/>
      <c r="I702" s="126"/>
      <c r="J702" s="79"/>
      <c r="K702" s="45"/>
      <c r="L702" s="126"/>
      <c r="M702" s="91"/>
      <c r="N702" s="91"/>
      <c r="O702" s="91"/>
      <c r="P702" s="99"/>
      <c r="Q702" s="100"/>
      <c r="R702" s="79"/>
      <c r="S702" s="79"/>
      <c r="T702" s="79"/>
      <c r="U702" s="79"/>
      <c r="V702" s="79"/>
      <c r="W702" s="99"/>
      <c r="X702" s="99"/>
      <c r="Y702" s="99"/>
      <c r="Z702" s="98"/>
      <c r="AA702" s="98"/>
      <c r="AB702" s="86"/>
      <c r="AC702" s="96"/>
      <c r="AD702" s="86"/>
      <c r="AE702" s="96"/>
      <c r="AF702" s="96"/>
      <c r="AG702" s="87"/>
      <c r="AH702" s="87"/>
      <c r="AI702" s="97"/>
      <c r="AJ702" s="45"/>
      <c r="AK702" s="45"/>
      <c r="AL702" s="45"/>
      <c r="AM702" s="45"/>
      <c r="AN702" s="45"/>
      <c r="AO702" s="79"/>
      <c r="AP702" s="156"/>
      <c r="AQ702" s="156"/>
      <c r="AR702" s="90"/>
      <c r="AS702" s="45"/>
      <c r="AT702" s="98"/>
      <c r="AU702" s="98"/>
      <c r="AV702" s="91"/>
      <c r="AW702" s="91"/>
      <c r="AX702" s="155"/>
      <c r="AY702" s="155"/>
      <c r="AZ702" s="152"/>
      <c r="BA702" s="152"/>
      <c r="BB702" s="152"/>
      <c r="BC702" s="152"/>
      <c r="BD702" s="152"/>
      <c r="BE702" s="152"/>
      <c r="BF702" s="152"/>
      <c r="BG702" s="152"/>
      <c r="BH702" s="152"/>
      <c r="BI702" s="152"/>
      <c r="BJ702" s="152"/>
      <c r="BK702" s="152"/>
      <c r="BL702" s="152"/>
      <c r="BM702" s="152"/>
      <c r="BN702" s="152"/>
      <c r="BO702" s="152"/>
      <c r="BP702" s="152"/>
      <c r="BQ702" s="152"/>
      <c r="BR702" s="152"/>
      <c r="BS702" s="152"/>
      <c r="BT702" s="152"/>
      <c r="BU702" s="152"/>
      <c r="BV702" s="152"/>
      <c r="BW702" s="152"/>
      <c r="BX702" s="152"/>
      <c r="BY702" s="152"/>
      <c r="BZ702" s="152"/>
      <c r="CA702" s="152"/>
      <c r="CB702" s="152"/>
      <c r="CC702" s="152"/>
      <c r="CD702" s="152"/>
      <c r="CE702" s="152"/>
      <c r="CF702" s="152"/>
    </row>
    <row r="703" spans="1:84" ht="25.5" customHeight="1" x14ac:dyDescent="0.25">
      <c r="A703" s="45"/>
      <c r="B703" s="45"/>
      <c r="C703" s="45"/>
      <c r="D703" s="45"/>
      <c r="E703" s="47"/>
      <c r="F703" s="154"/>
      <c r="G703" s="45"/>
      <c r="H703" s="126"/>
      <c r="I703" s="126"/>
      <c r="J703" s="79"/>
      <c r="K703" s="45"/>
      <c r="L703" s="126"/>
      <c r="M703" s="91"/>
      <c r="N703" s="91"/>
      <c r="O703" s="91"/>
      <c r="P703" s="99"/>
      <c r="Q703" s="100"/>
      <c r="R703" s="79"/>
      <c r="S703" s="79"/>
      <c r="T703" s="79"/>
      <c r="U703" s="79"/>
      <c r="V703" s="79"/>
      <c r="W703" s="99"/>
      <c r="X703" s="99"/>
      <c r="Y703" s="99"/>
      <c r="Z703" s="98"/>
      <c r="AA703" s="98"/>
      <c r="AB703" s="86"/>
      <c r="AC703" s="96"/>
      <c r="AD703" s="86"/>
      <c r="AE703" s="96"/>
      <c r="AF703" s="96"/>
      <c r="AG703" s="87"/>
      <c r="AH703" s="87"/>
      <c r="AI703" s="97"/>
      <c r="AJ703" s="45"/>
      <c r="AK703" s="45"/>
      <c r="AL703" s="45"/>
      <c r="AM703" s="45"/>
      <c r="AN703" s="45"/>
      <c r="AO703" s="79"/>
      <c r="AP703" s="156"/>
      <c r="AQ703" s="156"/>
      <c r="AR703" s="90"/>
      <c r="AS703" s="45"/>
      <c r="AT703" s="98"/>
      <c r="AU703" s="98"/>
      <c r="AV703" s="91"/>
      <c r="AW703" s="91"/>
      <c r="AX703" s="155"/>
      <c r="AY703" s="155"/>
      <c r="AZ703" s="152"/>
      <c r="BA703" s="152"/>
      <c r="BB703" s="152"/>
      <c r="BC703" s="152"/>
      <c r="BD703" s="152"/>
      <c r="BE703" s="152"/>
      <c r="BF703" s="152"/>
      <c r="BG703" s="152"/>
      <c r="BH703" s="152"/>
      <c r="BI703" s="152"/>
      <c r="BJ703" s="152"/>
      <c r="BK703" s="152"/>
      <c r="BL703" s="152"/>
      <c r="BM703" s="152"/>
      <c r="BN703" s="152"/>
      <c r="BO703" s="152"/>
      <c r="BP703" s="152"/>
      <c r="BQ703" s="152"/>
      <c r="BR703" s="152"/>
      <c r="BS703" s="152"/>
      <c r="BT703" s="152"/>
      <c r="BU703" s="152"/>
      <c r="BV703" s="152"/>
      <c r="BW703" s="152"/>
      <c r="BX703" s="152"/>
      <c r="BY703" s="152"/>
      <c r="BZ703" s="152"/>
      <c r="CA703" s="152"/>
      <c r="CB703" s="152"/>
      <c r="CC703" s="152"/>
      <c r="CD703" s="152"/>
      <c r="CE703" s="152"/>
      <c r="CF703" s="152"/>
    </row>
    <row r="704" spans="1:84" ht="25.5" customHeight="1" x14ac:dyDescent="0.25">
      <c r="A704" s="45"/>
      <c r="B704" s="45"/>
      <c r="C704" s="45"/>
      <c r="D704" s="45"/>
      <c r="E704" s="47"/>
      <c r="F704" s="154"/>
      <c r="G704" s="45"/>
      <c r="H704" s="126"/>
      <c r="I704" s="126"/>
      <c r="J704" s="79"/>
      <c r="K704" s="45"/>
      <c r="L704" s="126"/>
      <c r="M704" s="91"/>
      <c r="N704" s="91"/>
      <c r="O704" s="91"/>
      <c r="P704" s="99"/>
      <c r="Q704" s="100"/>
      <c r="R704" s="79"/>
      <c r="S704" s="79"/>
      <c r="T704" s="79"/>
      <c r="U704" s="79"/>
      <c r="V704" s="79"/>
      <c r="W704" s="99"/>
      <c r="X704" s="99"/>
      <c r="Y704" s="99"/>
      <c r="Z704" s="98"/>
      <c r="AA704" s="98"/>
      <c r="AB704" s="86"/>
      <c r="AC704" s="96"/>
      <c r="AD704" s="86"/>
      <c r="AE704" s="96"/>
      <c r="AF704" s="96"/>
      <c r="AG704" s="87"/>
      <c r="AH704" s="87"/>
      <c r="AI704" s="97"/>
      <c r="AJ704" s="45"/>
      <c r="AK704" s="45"/>
      <c r="AL704" s="45"/>
      <c r="AM704" s="45"/>
      <c r="AN704" s="45"/>
      <c r="AO704" s="79"/>
      <c r="AP704" s="156"/>
      <c r="AQ704" s="156"/>
      <c r="AR704" s="90"/>
      <c r="AS704" s="45"/>
      <c r="AT704" s="98"/>
      <c r="AU704" s="98"/>
      <c r="AV704" s="91"/>
      <c r="AW704" s="91"/>
      <c r="AX704" s="155"/>
      <c r="AY704" s="155"/>
      <c r="AZ704" s="152"/>
      <c r="BA704" s="152"/>
      <c r="BB704" s="152"/>
      <c r="BC704" s="152"/>
      <c r="BD704" s="152"/>
      <c r="BE704" s="152"/>
      <c r="BF704" s="152"/>
      <c r="BG704" s="152"/>
      <c r="BH704" s="152"/>
      <c r="BI704" s="152"/>
      <c r="BJ704" s="152"/>
      <c r="BK704" s="152"/>
      <c r="BL704" s="152"/>
      <c r="BM704" s="152"/>
      <c r="BN704" s="152"/>
      <c r="BO704" s="152"/>
      <c r="BP704" s="152"/>
      <c r="BQ704" s="152"/>
      <c r="BR704" s="152"/>
      <c r="BS704" s="152"/>
      <c r="BT704" s="152"/>
      <c r="BU704" s="152"/>
      <c r="BV704" s="152"/>
      <c r="BW704" s="152"/>
      <c r="BX704" s="152"/>
      <c r="BY704" s="152"/>
      <c r="BZ704" s="152"/>
      <c r="CA704" s="152"/>
      <c r="CB704" s="152"/>
      <c r="CC704" s="152"/>
      <c r="CD704" s="152"/>
      <c r="CE704" s="152"/>
      <c r="CF704" s="152"/>
    </row>
    <row r="705" spans="1:84" ht="25.5" customHeight="1" x14ac:dyDescent="0.25">
      <c r="A705" s="45"/>
      <c r="B705" s="45"/>
      <c r="C705" s="45"/>
      <c r="D705" s="45"/>
      <c r="E705" s="47"/>
      <c r="F705" s="154"/>
      <c r="G705" s="45"/>
      <c r="H705" s="126"/>
      <c r="I705" s="126"/>
      <c r="J705" s="79"/>
      <c r="K705" s="45"/>
      <c r="L705" s="126"/>
      <c r="M705" s="91"/>
      <c r="N705" s="91"/>
      <c r="O705" s="91"/>
      <c r="P705" s="99"/>
      <c r="Q705" s="100"/>
      <c r="R705" s="79"/>
      <c r="S705" s="79"/>
      <c r="T705" s="79"/>
      <c r="U705" s="79"/>
      <c r="V705" s="79"/>
      <c r="W705" s="99"/>
      <c r="X705" s="99"/>
      <c r="Y705" s="99"/>
      <c r="Z705" s="98"/>
      <c r="AA705" s="98"/>
      <c r="AB705" s="86"/>
      <c r="AC705" s="96"/>
      <c r="AD705" s="86"/>
      <c r="AE705" s="96"/>
      <c r="AF705" s="96"/>
      <c r="AG705" s="87"/>
      <c r="AH705" s="87"/>
      <c r="AI705" s="97"/>
      <c r="AJ705" s="45"/>
      <c r="AK705" s="45"/>
      <c r="AL705" s="45"/>
      <c r="AM705" s="45"/>
      <c r="AN705" s="45"/>
      <c r="AO705" s="79"/>
      <c r="AP705" s="156"/>
      <c r="AQ705" s="156"/>
      <c r="AR705" s="90"/>
      <c r="AS705" s="45"/>
      <c r="AT705" s="98"/>
      <c r="AU705" s="98"/>
      <c r="AV705" s="91"/>
      <c r="AW705" s="91"/>
      <c r="AX705" s="155"/>
      <c r="AY705" s="155"/>
      <c r="AZ705" s="152"/>
      <c r="BA705" s="152"/>
      <c r="BB705" s="152"/>
      <c r="BC705" s="152"/>
      <c r="BD705" s="152"/>
      <c r="BE705" s="152"/>
      <c r="BF705" s="152"/>
      <c r="BG705" s="152"/>
      <c r="BH705" s="152"/>
      <c r="BI705" s="152"/>
      <c r="BJ705" s="152"/>
      <c r="BK705" s="152"/>
      <c r="BL705" s="152"/>
      <c r="BM705" s="152"/>
      <c r="BN705" s="152"/>
      <c r="BO705" s="152"/>
      <c r="BP705" s="152"/>
      <c r="BQ705" s="152"/>
      <c r="BR705" s="152"/>
      <c r="BS705" s="152"/>
      <c r="BT705" s="152"/>
      <c r="BU705" s="152"/>
      <c r="BV705" s="152"/>
      <c r="BW705" s="152"/>
      <c r="BX705" s="152"/>
      <c r="BY705" s="152"/>
      <c r="BZ705" s="152"/>
      <c r="CA705" s="152"/>
      <c r="CB705" s="152"/>
      <c r="CC705" s="152"/>
      <c r="CD705" s="152"/>
      <c r="CE705" s="152"/>
      <c r="CF705" s="152"/>
    </row>
    <row r="706" spans="1:84" ht="25.5" customHeight="1" x14ac:dyDescent="0.25">
      <c r="A706" s="45"/>
      <c r="B706" s="45"/>
      <c r="C706" s="45"/>
      <c r="D706" s="45"/>
      <c r="E706" s="47"/>
      <c r="F706" s="154"/>
      <c r="G706" s="45"/>
      <c r="H706" s="126"/>
      <c r="I706" s="126"/>
      <c r="J706" s="79"/>
      <c r="K706" s="45"/>
      <c r="L706" s="126"/>
      <c r="M706" s="91"/>
      <c r="N706" s="91"/>
      <c r="O706" s="91"/>
      <c r="P706" s="99"/>
      <c r="Q706" s="100"/>
      <c r="R706" s="79"/>
      <c r="S706" s="79"/>
      <c r="T706" s="79"/>
      <c r="U706" s="79"/>
      <c r="V706" s="79"/>
      <c r="W706" s="99"/>
      <c r="X706" s="99"/>
      <c r="Y706" s="99"/>
      <c r="Z706" s="98"/>
      <c r="AA706" s="98"/>
      <c r="AB706" s="86"/>
      <c r="AC706" s="96"/>
      <c r="AD706" s="86"/>
      <c r="AE706" s="96"/>
      <c r="AF706" s="96"/>
      <c r="AG706" s="87"/>
      <c r="AH706" s="87"/>
      <c r="AI706" s="97"/>
      <c r="AJ706" s="45"/>
      <c r="AK706" s="45"/>
      <c r="AL706" s="45"/>
      <c r="AM706" s="45"/>
      <c r="AN706" s="45"/>
      <c r="AO706" s="79"/>
      <c r="AP706" s="156"/>
      <c r="AQ706" s="156"/>
      <c r="AR706" s="90"/>
      <c r="AS706" s="45"/>
      <c r="AT706" s="98"/>
      <c r="AU706" s="98"/>
      <c r="AV706" s="91"/>
      <c r="AW706" s="91"/>
      <c r="AX706" s="155"/>
      <c r="AY706" s="155"/>
      <c r="AZ706" s="152"/>
      <c r="BA706" s="152"/>
      <c r="BB706" s="152"/>
      <c r="BC706" s="152"/>
      <c r="BD706" s="152"/>
      <c r="BE706" s="152"/>
      <c r="BF706" s="152"/>
      <c r="BG706" s="152"/>
      <c r="BH706" s="152"/>
      <c r="BI706" s="152"/>
      <c r="BJ706" s="152"/>
      <c r="BK706" s="152"/>
      <c r="BL706" s="152"/>
      <c r="BM706" s="152"/>
      <c r="BN706" s="152"/>
      <c r="BO706" s="152"/>
      <c r="BP706" s="152"/>
      <c r="BQ706" s="152"/>
      <c r="BR706" s="152"/>
      <c r="BS706" s="152"/>
      <c r="BT706" s="152"/>
      <c r="BU706" s="152"/>
      <c r="BV706" s="152"/>
      <c r="BW706" s="152"/>
      <c r="BX706" s="152"/>
      <c r="BY706" s="152"/>
      <c r="BZ706" s="152"/>
      <c r="CA706" s="152"/>
      <c r="CB706" s="152"/>
      <c r="CC706" s="152"/>
      <c r="CD706" s="152"/>
      <c r="CE706" s="152"/>
      <c r="CF706" s="152"/>
    </row>
    <row r="707" spans="1:84" ht="25.5" customHeight="1" x14ac:dyDescent="0.25">
      <c r="A707" s="45"/>
      <c r="B707" s="45"/>
      <c r="C707" s="45"/>
      <c r="D707" s="45"/>
      <c r="E707" s="47"/>
      <c r="F707" s="154"/>
      <c r="G707" s="45"/>
      <c r="H707" s="126"/>
      <c r="I707" s="126"/>
      <c r="J707" s="79"/>
      <c r="K707" s="45"/>
      <c r="L707" s="126"/>
      <c r="M707" s="91"/>
      <c r="N707" s="91"/>
      <c r="O707" s="91"/>
      <c r="P707" s="99"/>
      <c r="Q707" s="100"/>
      <c r="R707" s="79"/>
      <c r="S707" s="79"/>
      <c r="T707" s="79"/>
      <c r="U707" s="79"/>
      <c r="V707" s="79"/>
      <c r="W707" s="99"/>
      <c r="X707" s="99"/>
      <c r="Y707" s="99"/>
      <c r="Z707" s="98"/>
      <c r="AA707" s="98"/>
      <c r="AB707" s="86"/>
      <c r="AC707" s="96"/>
      <c r="AD707" s="86"/>
      <c r="AE707" s="96"/>
      <c r="AF707" s="96"/>
      <c r="AG707" s="87"/>
      <c r="AH707" s="87"/>
      <c r="AI707" s="97"/>
      <c r="AJ707" s="45"/>
      <c r="AK707" s="45"/>
      <c r="AL707" s="45"/>
      <c r="AM707" s="45"/>
      <c r="AN707" s="45"/>
      <c r="AO707" s="79"/>
      <c r="AP707" s="156"/>
      <c r="AQ707" s="156"/>
      <c r="AR707" s="90"/>
      <c r="AS707" s="45"/>
      <c r="AT707" s="98"/>
      <c r="AU707" s="98"/>
      <c r="AV707" s="91"/>
      <c r="AW707" s="91"/>
      <c r="AX707" s="155"/>
      <c r="AY707" s="155"/>
      <c r="AZ707" s="152"/>
      <c r="BA707" s="152"/>
      <c r="BB707" s="152"/>
      <c r="BC707" s="152"/>
      <c r="BD707" s="152"/>
      <c r="BE707" s="152"/>
      <c r="BF707" s="152"/>
      <c r="BG707" s="152"/>
      <c r="BH707" s="152"/>
      <c r="BI707" s="152"/>
      <c r="BJ707" s="152"/>
      <c r="BK707" s="152"/>
      <c r="BL707" s="152"/>
      <c r="BM707" s="152"/>
      <c r="BN707" s="152"/>
      <c r="BO707" s="152"/>
      <c r="BP707" s="152"/>
      <c r="BQ707" s="152"/>
      <c r="BR707" s="152"/>
      <c r="BS707" s="152"/>
      <c r="BT707" s="152"/>
      <c r="BU707" s="152"/>
      <c r="BV707" s="152"/>
      <c r="BW707" s="152"/>
      <c r="BX707" s="152"/>
      <c r="BY707" s="152"/>
      <c r="BZ707" s="152"/>
      <c r="CA707" s="152"/>
      <c r="CB707" s="152"/>
      <c r="CC707" s="152"/>
      <c r="CD707" s="152"/>
      <c r="CE707" s="152"/>
      <c r="CF707" s="152"/>
    </row>
    <row r="708" spans="1:84" ht="25.5" customHeight="1" x14ac:dyDescent="0.25">
      <c r="A708" s="45"/>
      <c r="B708" s="45"/>
      <c r="C708" s="45"/>
      <c r="D708" s="45"/>
      <c r="E708" s="47"/>
      <c r="F708" s="154"/>
      <c r="G708" s="45"/>
      <c r="H708" s="126"/>
      <c r="I708" s="126"/>
      <c r="J708" s="79"/>
      <c r="K708" s="45"/>
      <c r="L708" s="126"/>
      <c r="M708" s="91"/>
      <c r="N708" s="91"/>
      <c r="O708" s="91"/>
      <c r="P708" s="99"/>
      <c r="Q708" s="100"/>
      <c r="R708" s="79"/>
      <c r="S708" s="79"/>
      <c r="T708" s="79"/>
      <c r="U708" s="79"/>
      <c r="V708" s="79"/>
      <c r="W708" s="99"/>
      <c r="X708" s="99"/>
      <c r="Y708" s="99"/>
      <c r="Z708" s="98"/>
      <c r="AA708" s="98"/>
      <c r="AB708" s="86"/>
      <c r="AC708" s="96"/>
      <c r="AD708" s="86"/>
      <c r="AE708" s="96"/>
      <c r="AF708" s="96"/>
      <c r="AG708" s="87"/>
      <c r="AH708" s="87"/>
      <c r="AI708" s="97"/>
      <c r="AJ708" s="45"/>
      <c r="AK708" s="45"/>
      <c r="AL708" s="45"/>
      <c r="AM708" s="45"/>
      <c r="AN708" s="45"/>
      <c r="AO708" s="79"/>
      <c r="AP708" s="156"/>
      <c r="AQ708" s="156"/>
      <c r="AR708" s="90"/>
      <c r="AS708" s="45"/>
      <c r="AT708" s="98"/>
      <c r="AU708" s="98"/>
      <c r="AV708" s="91"/>
      <c r="AW708" s="91"/>
      <c r="AX708" s="155"/>
      <c r="AY708" s="155"/>
      <c r="AZ708" s="152"/>
      <c r="BA708" s="152"/>
      <c r="BB708" s="152"/>
      <c r="BC708" s="152"/>
      <c r="BD708" s="152"/>
      <c r="BE708" s="152"/>
      <c r="BF708" s="152"/>
      <c r="BG708" s="152"/>
      <c r="BH708" s="152"/>
      <c r="BI708" s="152"/>
      <c r="BJ708" s="152"/>
      <c r="BK708" s="152"/>
      <c r="BL708" s="152"/>
      <c r="BM708" s="152"/>
      <c r="BN708" s="152"/>
      <c r="BO708" s="152"/>
      <c r="BP708" s="152"/>
      <c r="BQ708" s="152"/>
      <c r="BR708" s="152"/>
      <c r="BS708" s="152"/>
      <c r="BT708" s="152"/>
      <c r="BU708" s="152"/>
      <c r="BV708" s="152"/>
      <c r="BW708" s="152"/>
      <c r="BX708" s="152"/>
      <c r="BY708" s="152"/>
      <c r="BZ708" s="152"/>
      <c r="CA708" s="152"/>
      <c r="CB708" s="152"/>
      <c r="CC708" s="152"/>
      <c r="CD708" s="152"/>
      <c r="CE708" s="152"/>
      <c r="CF708" s="152"/>
    </row>
    <row r="709" spans="1:84" ht="25.5" customHeight="1" x14ac:dyDescent="0.25">
      <c r="A709" s="45"/>
      <c r="B709" s="45"/>
      <c r="C709" s="45"/>
      <c r="D709" s="45"/>
      <c r="E709" s="47"/>
      <c r="F709" s="154"/>
      <c r="G709" s="45"/>
      <c r="H709" s="126"/>
      <c r="I709" s="126"/>
      <c r="J709" s="79"/>
      <c r="K709" s="45"/>
      <c r="L709" s="126"/>
      <c r="M709" s="91"/>
      <c r="N709" s="91"/>
      <c r="O709" s="91"/>
      <c r="P709" s="99"/>
      <c r="Q709" s="100"/>
      <c r="R709" s="79"/>
      <c r="S709" s="79"/>
      <c r="T709" s="79"/>
      <c r="U709" s="79"/>
      <c r="V709" s="79"/>
      <c r="W709" s="99"/>
      <c r="X709" s="99"/>
      <c r="Y709" s="99"/>
      <c r="Z709" s="98"/>
      <c r="AA709" s="98"/>
      <c r="AB709" s="86"/>
      <c r="AC709" s="96"/>
      <c r="AD709" s="86"/>
      <c r="AE709" s="96"/>
      <c r="AF709" s="96"/>
      <c r="AG709" s="87"/>
      <c r="AH709" s="87"/>
      <c r="AI709" s="97"/>
      <c r="AJ709" s="45"/>
      <c r="AK709" s="45"/>
      <c r="AL709" s="45"/>
      <c r="AM709" s="45"/>
      <c r="AN709" s="45"/>
      <c r="AO709" s="79"/>
      <c r="AP709" s="156"/>
      <c r="AQ709" s="156"/>
      <c r="AR709" s="90"/>
      <c r="AS709" s="45"/>
      <c r="AT709" s="98"/>
      <c r="AU709" s="98"/>
      <c r="AV709" s="91"/>
      <c r="AW709" s="91"/>
      <c r="AX709" s="155"/>
      <c r="AY709" s="155"/>
      <c r="AZ709" s="152"/>
      <c r="BA709" s="152"/>
      <c r="BB709" s="152"/>
      <c r="BC709" s="152"/>
      <c r="BD709" s="152"/>
      <c r="BE709" s="152"/>
      <c r="BF709" s="152"/>
      <c r="BG709" s="152"/>
      <c r="BH709" s="152"/>
      <c r="BI709" s="152"/>
      <c r="BJ709" s="152"/>
      <c r="BK709" s="152"/>
      <c r="BL709" s="152"/>
      <c r="BM709" s="152"/>
      <c r="BN709" s="152"/>
      <c r="BO709" s="152"/>
      <c r="BP709" s="152"/>
      <c r="BQ709" s="152"/>
      <c r="BR709" s="152"/>
      <c r="BS709" s="152"/>
      <c r="BT709" s="152"/>
      <c r="BU709" s="152"/>
      <c r="BV709" s="152"/>
      <c r="BW709" s="152"/>
      <c r="BX709" s="152"/>
      <c r="BY709" s="152"/>
      <c r="BZ709" s="152"/>
      <c r="CA709" s="152"/>
      <c r="CB709" s="152"/>
      <c r="CC709" s="152"/>
      <c r="CD709" s="152"/>
      <c r="CE709" s="152"/>
      <c r="CF709" s="152"/>
    </row>
    <row r="710" spans="1:84" ht="25.5" customHeight="1" x14ac:dyDescent="0.25">
      <c r="A710" s="45"/>
      <c r="B710" s="45"/>
      <c r="C710" s="45"/>
      <c r="D710" s="45"/>
      <c r="E710" s="47"/>
      <c r="F710" s="154"/>
      <c r="G710" s="45"/>
      <c r="H710" s="126"/>
      <c r="I710" s="126"/>
      <c r="J710" s="79"/>
      <c r="K710" s="45"/>
      <c r="L710" s="126"/>
      <c r="M710" s="91"/>
      <c r="N710" s="91"/>
      <c r="O710" s="91"/>
      <c r="P710" s="99"/>
      <c r="Q710" s="100"/>
      <c r="R710" s="79"/>
      <c r="S710" s="79"/>
      <c r="T710" s="79"/>
      <c r="U710" s="79"/>
      <c r="V710" s="79"/>
      <c r="W710" s="99"/>
      <c r="X710" s="99"/>
      <c r="Y710" s="99"/>
      <c r="Z710" s="98"/>
      <c r="AA710" s="98"/>
      <c r="AB710" s="86"/>
      <c r="AC710" s="96"/>
      <c r="AD710" s="86"/>
      <c r="AE710" s="96"/>
      <c r="AF710" s="96"/>
      <c r="AG710" s="87"/>
      <c r="AH710" s="87"/>
      <c r="AI710" s="97"/>
      <c r="AJ710" s="45"/>
      <c r="AK710" s="45"/>
      <c r="AL710" s="45"/>
      <c r="AM710" s="45"/>
      <c r="AN710" s="45"/>
      <c r="AO710" s="79"/>
      <c r="AP710" s="156"/>
      <c r="AQ710" s="156"/>
      <c r="AR710" s="90"/>
      <c r="AS710" s="45"/>
      <c r="AT710" s="98"/>
      <c r="AU710" s="98"/>
      <c r="AV710" s="91"/>
      <c r="AW710" s="91"/>
      <c r="AX710" s="155"/>
      <c r="AY710" s="155"/>
      <c r="AZ710" s="152"/>
      <c r="BA710" s="152"/>
      <c r="BB710" s="152"/>
      <c r="BC710" s="152"/>
      <c r="BD710" s="152"/>
      <c r="BE710" s="152"/>
      <c r="BF710" s="152"/>
      <c r="BG710" s="152"/>
      <c r="BH710" s="152"/>
      <c r="BI710" s="152"/>
      <c r="BJ710" s="152"/>
      <c r="BK710" s="152"/>
      <c r="BL710" s="152"/>
      <c r="BM710" s="152"/>
      <c r="BN710" s="152"/>
      <c r="BO710" s="152"/>
      <c r="BP710" s="152"/>
      <c r="BQ710" s="152"/>
      <c r="BR710" s="152"/>
      <c r="BS710" s="152"/>
      <c r="BT710" s="152"/>
      <c r="BU710" s="152"/>
      <c r="BV710" s="152"/>
      <c r="BW710" s="152"/>
      <c r="BX710" s="152"/>
      <c r="BY710" s="152"/>
      <c r="BZ710" s="152"/>
      <c r="CA710" s="152"/>
      <c r="CB710" s="152"/>
      <c r="CC710" s="152"/>
      <c r="CD710" s="152"/>
      <c r="CE710" s="152"/>
      <c r="CF710" s="152"/>
    </row>
    <row r="711" spans="1:84" ht="25.5" customHeight="1" x14ac:dyDescent="0.25">
      <c r="A711" s="45"/>
      <c r="B711" s="45"/>
      <c r="C711" s="45"/>
      <c r="D711" s="45"/>
      <c r="E711" s="47"/>
      <c r="F711" s="154"/>
      <c r="G711" s="45"/>
      <c r="H711" s="126"/>
      <c r="I711" s="126"/>
      <c r="J711" s="79"/>
      <c r="K711" s="45"/>
      <c r="L711" s="126"/>
      <c r="M711" s="91"/>
      <c r="N711" s="91"/>
      <c r="O711" s="91"/>
      <c r="P711" s="99"/>
      <c r="Q711" s="100"/>
      <c r="R711" s="79"/>
      <c r="S711" s="79"/>
      <c r="T711" s="79"/>
      <c r="U711" s="79"/>
      <c r="V711" s="79"/>
      <c r="W711" s="99"/>
      <c r="X711" s="99"/>
      <c r="Y711" s="99"/>
      <c r="Z711" s="98"/>
      <c r="AA711" s="98"/>
      <c r="AB711" s="86"/>
      <c r="AC711" s="96"/>
      <c r="AD711" s="86"/>
      <c r="AE711" s="96"/>
      <c r="AF711" s="96"/>
      <c r="AG711" s="87"/>
      <c r="AH711" s="87"/>
      <c r="AI711" s="97"/>
      <c r="AJ711" s="45"/>
      <c r="AK711" s="45"/>
      <c r="AL711" s="45"/>
      <c r="AM711" s="45"/>
      <c r="AN711" s="45"/>
      <c r="AO711" s="79"/>
      <c r="AP711" s="156"/>
      <c r="AQ711" s="156"/>
      <c r="AR711" s="90"/>
      <c r="AS711" s="45"/>
      <c r="AT711" s="98"/>
      <c r="AU711" s="98"/>
      <c r="AV711" s="91"/>
      <c r="AW711" s="91"/>
      <c r="AX711" s="155"/>
      <c r="AY711" s="155"/>
      <c r="AZ711" s="152"/>
      <c r="BA711" s="152"/>
      <c r="BB711" s="152"/>
      <c r="BC711" s="152"/>
      <c r="BD711" s="152"/>
      <c r="BE711" s="152"/>
      <c r="BF711" s="152"/>
      <c r="BG711" s="152"/>
      <c r="BH711" s="152"/>
      <c r="BI711" s="152"/>
      <c r="BJ711" s="152"/>
      <c r="BK711" s="152"/>
      <c r="BL711" s="152"/>
      <c r="BM711" s="152"/>
      <c r="BN711" s="152"/>
      <c r="BO711" s="152"/>
      <c r="BP711" s="152"/>
      <c r="BQ711" s="152"/>
      <c r="BR711" s="152"/>
      <c r="BS711" s="152"/>
      <c r="BT711" s="152"/>
      <c r="BU711" s="152"/>
      <c r="BV711" s="152"/>
      <c r="BW711" s="152"/>
      <c r="BX711" s="152"/>
      <c r="BY711" s="152"/>
      <c r="BZ711" s="152"/>
      <c r="CA711" s="152"/>
      <c r="CB711" s="152"/>
      <c r="CC711" s="152"/>
      <c r="CD711" s="152"/>
      <c r="CE711" s="152"/>
      <c r="CF711" s="152"/>
    </row>
    <row r="712" spans="1:84" ht="25.5" customHeight="1" x14ac:dyDescent="0.25">
      <c r="A712" s="45"/>
      <c r="B712" s="45"/>
      <c r="C712" s="45"/>
      <c r="D712" s="45"/>
      <c r="E712" s="47"/>
      <c r="F712" s="154"/>
      <c r="G712" s="45"/>
      <c r="H712" s="126"/>
      <c r="I712" s="126"/>
      <c r="J712" s="79"/>
      <c r="K712" s="45"/>
      <c r="L712" s="126"/>
      <c r="M712" s="91"/>
      <c r="N712" s="91"/>
      <c r="O712" s="91"/>
      <c r="P712" s="99"/>
      <c r="Q712" s="100"/>
      <c r="R712" s="79"/>
      <c r="S712" s="79"/>
      <c r="T712" s="79"/>
      <c r="U712" s="79"/>
      <c r="V712" s="79"/>
      <c r="W712" s="99"/>
      <c r="X712" s="99"/>
      <c r="Y712" s="99"/>
      <c r="Z712" s="98"/>
      <c r="AA712" s="98"/>
      <c r="AB712" s="86"/>
      <c r="AC712" s="96"/>
      <c r="AD712" s="86"/>
      <c r="AE712" s="96"/>
      <c r="AF712" s="96"/>
      <c r="AG712" s="87"/>
      <c r="AH712" s="87"/>
      <c r="AI712" s="97"/>
      <c r="AJ712" s="45"/>
      <c r="AK712" s="45"/>
      <c r="AL712" s="45"/>
      <c r="AM712" s="45"/>
      <c r="AN712" s="45"/>
      <c r="AO712" s="79"/>
      <c r="AP712" s="156"/>
      <c r="AQ712" s="156"/>
      <c r="AR712" s="90"/>
      <c r="AS712" s="45"/>
      <c r="AT712" s="98"/>
      <c r="AU712" s="98"/>
      <c r="AV712" s="91"/>
      <c r="AW712" s="91"/>
      <c r="AX712" s="155"/>
      <c r="AY712" s="155"/>
      <c r="AZ712" s="152"/>
      <c r="BA712" s="152"/>
      <c r="BB712" s="152"/>
      <c r="BC712" s="152"/>
      <c r="BD712" s="152"/>
      <c r="BE712" s="152"/>
      <c r="BF712" s="152"/>
      <c r="BG712" s="152"/>
      <c r="BH712" s="152"/>
      <c r="BI712" s="152"/>
      <c r="BJ712" s="152"/>
      <c r="BK712" s="152"/>
      <c r="BL712" s="152"/>
      <c r="BM712" s="152"/>
      <c r="BN712" s="152"/>
      <c r="BO712" s="152"/>
      <c r="BP712" s="152"/>
      <c r="BQ712" s="152"/>
      <c r="BR712" s="152"/>
      <c r="BS712" s="152"/>
      <c r="BT712" s="152"/>
      <c r="BU712" s="152"/>
      <c r="BV712" s="152"/>
      <c r="BW712" s="152"/>
      <c r="BX712" s="152"/>
      <c r="BY712" s="152"/>
      <c r="BZ712" s="152"/>
      <c r="CA712" s="152"/>
      <c r="CB712" s="152"/>
      <c r="CC712" s="152"/>
      <c r="CD712" s="152"/>
      <c r="CE712" s="152"/>
      <c r="CF712" s="152"/>
    </row>
    <row r="713" spans="1:84" ht="25.5" customHeight="1" x14ac:dyDescent="0.25">
      <c r="A713" s="45"/>
      <c r="B713" s="45"/>
      <c r="C713" s="45"/>
      <c r="D713" s="45"/>
      <c r="E713" s="47"/>
      <c r="F713" s="154"/>
      <c r="G713" s="45"/>
      <c r="H713" s="126"/>
      <c r="I713" s="126"/>
      <c r="J713" s="79"/>
      <c r="K713" s="45"/>
      <c r="L713" s="126"/>
      <c r="M713" s="91"/>
      <c r="N713" s="91"/>
      <c r="O713" s="91"/>
      <c r="P713" s="99"/>
      <c r="Q713" s="100"/>
      <c r="R713" s="79"/>
      <c r="S713" s="79"/>
      <c r="T713" s="79"/>
      <c r="U713" s="79"/>
      <c r="V713" s="79"/>
      <c r="W713" s="99"/>
      <c r="X713" s="99"/>
      <c r="Y713" s="99"/>
      <c r="Z713" s="98"/>
      <c r="AA713" s="98"/>
      <c r="AB713" s="86"/>
      <c r="AC713" s="96"/>
      <c r="AD713" s="86"/>
      <c r="AE713" s="96"/>
      <c r="AF713" s="96"/>
      <c r="AG713" s="87"/>
      <c r="AH713" s="87"/>
      <c r="AI713" s="97"/>
      <c r="AJ713" s="45"/>
      <c r="AK713" s="45"/>
      <c r="AL713" s="45"/>
      <c r="AM713" s="45"/>
      <c r="AN713" s="45"/>
      <c r="AO713" s="79"/>
      <c r="AP713" s="156"/>
      <c r="AQ713" s="156"/>
      <c r="AR713" s="90"/>
      <c r="AS713" s="45"/>
      <c r="AT713" s="98"/>
      <c r="AU713" s="98"/>
      <c r="AV713" s="91"/>
      <c r="AW713" s="91"/>
      <c r="AX713" s="155"/>
      <c r="AY713" s="155"/>
      <c r="AZ713" s="152"/>
      <c r="BA713" s="152"/>
      <c r="BB713" s="152"/>
      <c r="BC713" s="152"/>
      <c r="BD713" s="152"/>
      <c r="BE713" s="152"/>
      <c r="BF713" s="152"/>
      <c r="BG713" s="152"/>
      <c r="BH713" s="152"/>
      <c r="BI713" s="152"/>
      <c r="BJ713" s="152"/>
      <c r="BK713" s="152"/>
      <c r="BL713" s="152"/>
      <c r="BM713" s="152"/>
      <c r="BN713" s="152"/>
      <c r="BO713" s="152"/>
      <c r="BP713" s="152"/>
      <c r="BQ713" s="152"/>
      <c r="BR713" s="152"/>
      <c r="BS713" s="152"/>
      <c r="BT713" s="152"/>
      <c r="BU713" s="152"/>
      <c r="BV713" s="152"/>
      <c r="BW713" s="152"/>
      <c r="BX713" s="152"/>
      <c r="BY713" s="152"/>
      <c r="BZ713" s="152"/>
      <c r="CA713" s="152"/>
      <c r="CB713" s="152"/>
      <c r="CC713" s="152"/>
      <c r="CD713" s="152"/>
      <c r="CE713" s="152"/>
      <c r="CF713" s="152"/>
    </row>
    <row r="714" spans="1:84" ht="25.5" customHeight="1" x14ac:dyDescent="0.25">
      <c r="A714" s="45"/>
      <c r="B714" s="45"/>
      <c r="C714" s="45"/>
      <c r="D714" s="45"/>
      <c r="E714" s="47"/>
      <c r="F714" s="154"/>
      <c r="G714" s="45"/>
      <c r="H714" s="126"/>
      <c r="I714" s="126"/>
      <c r="J714" s="79"/>
      <c r="K714" s="45"/>
      <c r="L714" s="126"/>
      <c r="M714" s="91"/>
      <c r="N714" s="91"/>
      <c r="O714" s="91"/>
      <c r="P714" s="99"/>
      <c r="Q714" s="100"/>
      <c r="R714" s="79"/>
      <c r="S714" s="79"/>
      <c r="T714" s="79"/>
      <c r="U714" s="79"/>
      <c r="V714" s="79"/>
      <c r="W714" s="99"/>
      <c r="X714" s="99"/>
      <c r="Y714" s="99"/>
      <c r="Z714" s="98"/>
      <c r="AA714" s="98"/>
      <c r="AB714" s="86"/>
      <c r="AC714" s="96"/>
      <c r="AD714" s="86"/>
      <c r="AE714" s="96"/>
      <c r="AF714" s="96"/>
      <c r="AG714" s="87"/>
      <c r="AH714" s="87"/>
      <c r="AI714" s="97"/>
      <c r="AJ714" s="45"/>
      <c r="AK714" s="45"/>
      <c r="AL714" s="45"/>
      <c r="AM714" s="45"/>
      <c r="AN714" s="45"/>
      <c r="AO714" s="79"/>
      <c r="AP714" s="156"/>
      <c r="AQ714" s="156"/>
      <c r="AR714" s="90"/>
      <c r="AS714" s="45"/>
      <c r="AT714" s="98"/>
      <c r="AU714" s="98"/>
      <c r="AV714" s="91"/>
      <c r="AW714" s="91"/>
      <c r="AX714" s="155"/>
      <c r="AY714" s="155"/>
      <c r="AZ714" s="152"/>
      <c r="BA714" s="152"/>
      <c r="BB714" s="152"/>
      <c r="BC714" s="152"/>
      <c r="BD714" s="152"/>
      <c r="BE714" s="152"/>
      <c r="BF714" s="152"/>
      <c r="BG714" s="152"/>
      <c r="BH714" s="152"/>
      <c r="BI714" s="152"/>
      <c r="BJ714" s="152"/>
      <c r="BK714" s="152"/>
      <c r="BL714" s="152"/>
      <c r="BM714" s="152"/>
      <c r="BN714" s="152"/>
      <c r="BO714" s="152"/>
      <c r="BP714" s="152"/>
      <c r="BQ714" s="152"/>
      <c r="BR714" s="152"/>
      <c r="BS714" s="152"/>
      <c r="BT714" s="152"/>
      <c r="BU714" s="152"/>
      <c r="BV714" s="152"/>
      <c r="BW714" s="152"/>
      <c r="BX714" s="152"/>
      <c r="BY714" s="152"/>
      <c r="BZ714" s="152"/>
      <c r="CA714" s="152"/>
      <c r="CB714" s="152"/>
      <c r="CC714" s="152"/>
      <c r="CD714" s="152"/>
      <c r="CE714" s="152"/>
      <c r="CF714" s="152"/>
    </row>
    <row r="715" spans="1:84" ht="25.5" customHeight="1" x14ac:dyDescent="0.25">
      <c r="A715" s="45"/>
      <c r="B715" s="45"/>
      <c r="C715" s="45"/>
      <c r="D715" s="45"/>
      <c r="E715" s="47"/>
      <c r="F715" s="154"/>
      <c r="G715" s="45"/>
      <c r="H715" s="126"/>
      <c r="I715" s="126"/>
      <c r="J715" s="79"/>
      <c r="K715" s="45"/>
      <c r="L715" s="126"/>
      <c r="M715" s="91"/>
      <c r="N715" s="91"/>
      <c r="O715" s="91"/>
      <c r="P715" s="99"/>
      <c r="Q715" s="100"/>
      <c r="R715" s="79"/>
      <c r="S715" s="79"/>
      <c r="T715" s="79"/>
      <c r="U715" s="79"/>
      <c r="V715" s="79"/>
      <c r="W715" s="99"/>
      <c r="X715" s="99"/>
      <c r="Y715" s="99"/>
      <c r="Z715" s="98"/>
      <c r="AA715" s="98"/>
      <c r="AB715" s="86"/>
      <c r="AC715" s="96"/>
      <c r="AD715" s="86"/>
      <c r="AE715" s="96"/>
      <c r="AF715" s="96"/>
      <c r="AG715" s="87"/>
      <c r="AH715" s="87"/>
      <c r="AI715" s="97"/>
      <c r="AJ715" s="45"/>
      <c r="AK715" s="45"/>
      <c r="AL715" s="45"/>
      <c r="AM715" s="45"/>
      <c r="AN715" s="45"/>
      <c r="AO715" s="79"/>
      <c r="AP715" s="156"/>
      <c r="AQ715" s="156"/>
      <c r="AR715" s="90"/>
      <c r="AS715" s="45"/>
      <c r="AT715" s="98"/>
      <c r="AU715" s="98"/>
      <c r="AV715" s="91"/>
      <c r="AW715" s="91"/>
      <c r="AX715" s="155"/>
      <c r="AY715" s="155"/>
      <c r="AZ715" s="152"/>
      <c r="BA715" s="152"/>
      <c r="BB715" s="152"/>
      <c r="BC715" s="152"/>
      <c r="BD715" s="152"/>
      <c r="BE715" s="152"/>
      <c r="BF715" s="152"/>
      <c r="BG715" s="152"/>
      <c r="BH715" s="152"/>
      <c r="BI715" s="152"/>
      <c r="BJ715" s="152"/>
      <c r="BK715" s="152"/>
      <c r="BL715" s="152"/>
      <c r="BM715" s="152"/>
      <c r="BN715" s="152"/>
      <c r="BO715" s="152"/>
      <c r="BP715" s="152"/>
      <c r="BQ715" s="152"/>
      <c r="BR715" s="152"/>
      <c r="BS715" s="152"/>
      <c r="BT715" s="152"/>
      <c r="BU715" s="152"/>
      <c r="BV715" s="152"/>
      <c r="BW715" s="152"/>
      <c r="BX715" s="152"/>
      <c r="BY715" s="152"/>
      <c r="BZ715" s="152"/>
      <c r="CA715" s="152"/>
      <c r="CB715" s="152"/>
      <c r="CC715" s="152"/>
      <c r="CD715" s="152"/>
      <c r="CE715" s="152"/>
      <c r="CF715" s="152"/>
    </row>
    <row r="716" spans="1:84" ht="25.5" customHeight="1" x14ac:dyDescent="0.25">
      <c r="A716" s="45"/>
      <c r="B716" s="45"/>
      <c r="C716" s="45"/>
      <c r="D716" s="45"/>
      <c r="E716" s="47"/>
      <c r="F716" s="154"/>
      <c r="G716" s="45"/>
      <c r="H716" s="126"/>
      <c r="I716" s="126"/>
      <c r="J716" s="79"/>
      <c r="K716" s="45"/>
      <c r="L716" s="126"/>
      <c r="M716" s="91"/>
      <c r="N716" s="91"/>
      <c r="O716" s="91"/>
      <c r="P716" s="99"/>
      <c r="Q716" s="100"/>
      <c r="R716" s="79"/>
      <c r="S716" s="79"/>
      <c r="T716" s="79"/>
      <c r="U716" s="79"/>
      <c r="V716" s="79"/>
      <c r="W716" s="99"/>
      <c r="X716" s="99"/>
      <c r="Y716" s="99"/>
      <c r="Z716" s="98"/>
      <c r="AA716" s="98"/>
      <c r="AB716" s="86"/>
      <c r="AC716" s="96"/>
      <c r="AD716" s="86"/>
      <c r="AE716" s="96"/>
      <c r="AF716" s="96"/>
      <c r="AG716" s="87"/>
      <c r="AH716" s="87"/>
      <c r="AI716" s="97"/>
      <c r="AJ716" s="45"/>
      <c r="AK716" s="45"/>
      <c r="AL716" s="45"/>
      <c r="AM716" s="45"/>
      <c r="AN716" s="45"/>
      <c r="AO716" s="79"/>
      <c r="AP716" s="156"/>
      <c r="AQ716" s="156"/>
      <c r="AR716" s="90"/>
      <c r="AS716" s="45"/>
      <c r="AT716" s="98"/>
      <c r="AU716" s="98"/>
      <c r="AV716" s="91"/>
      <c r="AW716" s="91"/>
      <c r="AX716" s="155"/>
      <c r="AY716" s="155"/>
      <c r="AZ716" s="152"/>
      <c r="BA716" s="152"/>
      <c r="BB716" s="152"/>
      <c r="BC716" s="152"/>
      <c r="BD716" s="152"/>
      <c r="BE716" s="152"/>
      <c r="BF716" s="152"/>
      <c r="BG716" s="152"/>
      <c r="BH716" s="152"/>
      <c r="BI716" s="152"/>
      <c r="BJ716" s="152"/>
      <c r="BK716" s="152"/>
      <c r="BL716" s="152"/>
      <c r="BM716" s="152"/>
      <c r="BN716" s="152"/>
      <c r="BO716" s="152"/>
      <c r="BP716" s="152"/>
      <c r="BQ716" s="152"/>
      <c r="BR716" s="152"/>
      <c r="BS716" s="152"/>
      <c r="BT716" s="152"/>
      <c r="BU716" s="152"/>
      <c r="BV716" s="152"/>
      <c r="BW716" s="152"/>
      <c r="BX716" s="152"/>
      <c r="BY716" s="152"/>
      <c r="BZ716" s="152"/>
      <c r="CA716" s="152"/>
      <c r="CB716" s="152"/>
      <c r="CC716" s="152"/>
      <c r="CD716" s="152"/>
      <c r="CE716" s="152"/>
      <c r="CF716" s="152"/>
    </row>
    <row r="717" spans="1:84" ht="25.5" customHeight="1" x14ac:dyDescent="0.25">
      <c r="A717" s="45"/>
      <c r="B717" s="45"/>
      <c r="C717" s="45"/>
      <c r="D717" s="45"/>
      <c r="E717" s="47"/>
      <c r="F717" s="154"/>
      <c r="G717" s="45"/>
      <c r="H717" s="126"/>
      <c r="I717" s="126"/>
      <c r="J717" s="79"/>
      <c r="K717" s="45"/>
      <c r="L717" s="126"/>
      <c r="M717" s="91"/>
      <c r="N717" s="91"/>
      <c r="O717" s="91"/>
      <c r="P717" s="99"/>
      <c r="Q717" s="100"/>
      <c r="R717" s="79"/>
      <c r="S717" s="79"/>
      <c r="T717" s="79"/>
      <c r="U717" s="79"/>
      <c r="V717" s="79"/>
      <c r="W717" s="99"/>
      <c r="X717" s="99"/>
      <c r="Y717" s="99"/>
      <c r="Z717" s="98"/>
      <c r="AA717" s="98"/>
      <c r="AB717" s="86"/>
      <c r="AC717" s="96"/>
      <c r="AD717" s="86"/>
      <c r="AE717" s="96"/>
      <c r="AF717" s="96"/>
      <c r="AG717" s="87"/>
      <c r="AH717" s="87"/>
      <c r="AI717" s="97"/>
      <c r="AJ717" s="45"/>
      <c r="AK717" s="45"/>
      <c r="AL717" s="45"/>
      <c r="AM717" s="45"/>
      <c r="AN717" s="45"/>
      <c r="AO717" s="79"/>
      <c r="AP717" s="156"/>
      <c r="AQ717" s="156"/>
      <c r="AR717" s="90"/>
      <c r="AS717" s="45"/>
      <c r="AT717" s="98"/>
      <c r="AU717" s="98"/>
      <c r="AV717" s="91"/>
      <c r="AW717" s="91"/>
      <c r="AX717" s="155"/>
      <c r="AY717" s="155"/>
      <c r="AZ717" s="152"/>
      <c r="BA717" s="152"/>
      <c r="BB717" s="152"/>
      <c r="BC717" s="152"/>
      <c r="BD717" s="152"/>
      <c r="BE717" s="152"/>
      <c r="BF717" s="152"/>
      <c r="BG717" s="152"/>
      <c r="BH717" s="152"/>
      <c r="BI717" s="152"/>
      <c r="BJ717" s="152"/>
      <c r="BK717" s="152"/>
      <c r="BL717" s="152"/>
      <c r="BM717" s="152"/>
      <c r="BN717" s="152"/>
      <c r="BO717" s="152"/>
      <c r="BP717" s="152"/>
      <c r="BQ717" s="152"/>
      <c r="BR717" s="152"/>
      <c r="BS717" s="152"/>
      <c r="BT717" s="152"/>
      <c r="BU717" s="152"/>
      <c r="BV717" s="152"/>
      <c r="BW717" s="152"/>
      <c r="BX717" s="152"/>
      <c r="BY717" s="152"/>
      <c r="BZ717" s="152"/>
      <c r="CA717" s="152"/>
      <c r="CB717" s="152"/>
      <c r="CC717" s="152"/>
      <c r="CD717" s="152"/>
      <c r="CE717" s="152"/>
      <c r="CF717" s="152"/>
    </row>
    <row r="718" spans="1:84" ht="25.5" customHeight="1" x14ac:dyDescent="0.25">
      <c r="A718" s="45"/>
      <c r="B718" s="45"/>
      <c r="C718" s="45"/>
      <c r="D718" s="45"/>
      <c r="E718" s="47"/>
      <c r="F718" s="154"/>
      <c r="G718" s="45"/>
      <c r="H718" s="126"/>
      <c r="I718" s="126"/>
      <c r="J718" s="79"/>
      <c r="K718" s="45"/>
      <c r="L718" s="126"/>
      <c r="M718" s="91"/>
      <c r="N718" s="91"/>
      <c r="O718" s="91"/>
      <c r="P718" s="99"/>
      <c r="Q718" s="100"/>
      <c r="R718" s="79"/>
      <c r="S718" s="79"/>
      <c r="T718" s="79"/>
      <c r="U718" s="79"/>
      <c r="V718" s="79"/>
      <c r="W718" s="99"/>
      <c r="X718" s="99"/>
      <c r="Y718" s="99"/>
      <c r="Z718" s="98"/>
      <c r="AA718" s="98"/>
      <c r="AB718" s="86"/>
      <c r="AC718" s="96"/>
      <c r="AD718" s="86"/>
      <c r="AE718" s="96"/>
      <c r="AF718" s="96"/>
      <c r="AG718" s="87"/>
      <c r="AH718" s="87"/>
      <c r="AI718" s="97"/>
      <c r="AJ718" s="45"/>
      <c r="AK718" s="45"/>
      <c r="AL718" s="45"/>
      <c r="AM718" s="45"/>
      <c r="AN718" s="45"/>
      <c r="AO718" s="79"/>
      <c r="AP718" s="156"/>
      <c r="AQ718" s="156"/>
      <c r="AR718" s="90"/>
      <c r="AS718" s="45"/>
      <c r="AT718" s="98"/>
      <c r="AU718" s="98"/>
      <c r="AV718" s="91"/>
      <c r="AW718" s="91"/>
      <c r="AX718" s="155"/>
      <c r="AY718" s="155"/>
      <c r="AZ718" s="152"/>
      <c r="BA718" s="152"/>
      <c r="BB718" s="152"/>
      <c r="BC718" s="152"/>
      <c r="BD718" s="152"/>
      <c r="BE718" s="152"/>
      <c r="BF718" s="152"/>
      <c r="BG718" s="152"/>
      <c r="BH718" s="152"/>
      <c r="BI718" s="152"/>
      <c r="BJ718" s="152"/>
      <c r="BK718" s="152"/>
      <c r="BL718" s="152"/>
      <c r="BM718" s="152"/>
      <c r="BN718" s="152"/>
      <c r="BO718" s="152"/>
      <c r="BP718" s="152"/>
      <c r="BQ718" s="152"/>
      <c r="BR718" s="152"/>
      <c r="BS718" s="152"/>
      <c r="BT718" s="152"/>
      <c r="BU718" s="152"/>
      <c r="BV718" s="152"/>
      <c r="BW718" s="152"/>
      <c r="BX718" s="152"/>
      <c r="BY718" s="152"/>
      <c r="BZ718" s="152"/>
      <c r="CA718" s="152"/>
      <c r="CB718" s="152"/>
      <c r="CC718" s="152"/>
      <c r="CD718" s="152"/>
      <c r="CE718" s="152"/>
      <c r="CF718" s="152"/>
    </row>
    <row r="719" spans="1:84" ht="25.5" customHeight="1" x14ac:dyDescent="0.25">
      <c r="A719" s="45"/>
      <c r="B719" s="45"/>
      <c r="C719" s="45"/>
      <c r="D719" s="45"/>
      <c r="E719" s="47"/>
      <c r="F719" s="154"/>
      <c r="G719" s="45"/>
      <c r="H719" s="126"/>
      <c r="I719" s="126"/>
      <c r="J719" s="79"/>
      <c r="K719" s="45"/>
      <c r="L719" s="126"/>
      <c r="M719" s="91"/>
      <c r="N719" s="91"/>
      <c r="O719" s="91"/>
      <c r="P719" s="99"/>
      <c r="Q719" s="100"/>
      <c r="R719" s="79"/>
      <c r="S719" s="79"/>
      <c r="T719" s="79"/>
      <c r="U719" s="79"/>
      <c r="V719" s="79"/>
      <c r="W719" s="99"/>
      <c r="X719" s="99"/>
      <c r="Y719" s="99"/>
      <c r="Z719" s="98"/>
      <c r="AA719" s="98"/>
      <c r="AB719" s="86"/>
      <c r="AC719" s="96"/>
      <c r="AD719" s="86"/>
      <c r="AE719" s="96"/>
      <c r="AF719" s="96"/>
      <c r="AG719" s="87"/>
      <c r="AH719" s="87"/>
      <c r="AI719" s="97"/>
      <c r="AJ719" s="45"/>
      <c r="AK719" s="45"/>
      <c r="AL719" s="45"/>
      <c r="AM719" s="45"/>
      <c r="AN719" s="45"/>
      <c r="AO719" s="79"/>
      <c r="AP719" s="156"/>
      <c r="AQ719" s="156"/>
      <c r="AR719" s="90"/>
      <c r="AS719" s="45"/>
      <c r="AT719" s="98"/>
      <c r="AU719" s="98"/>
      <c r="AV719" s="91"/>
      <c r="AW719" s="91"/>
      <c r="AX719" s="155"/>
      <c r="AY719" s="155"/>
      <c r="AZ719" s="152"/>
      <c r="BA719" s="152"/>
      <c r="BB719" s="152"/>
      <c r="BC719" s="152"/>
      <c r="BD719" s="152"/>
      <c r="BE719" s="152"/>
      <c r="BF719" s="152"/>
      <c r="BG719" s="152"/>
      <c r="BH719" s="152"/>
      <c r="BI719" s="152"/>
      <c r="BJ719" s="152"/>
      <c r="BK719" s="152"/>
      <c r="BL719" s="152"/>
      <c r="BM719" s="152"/>
      <c r="BN719" s="152"/>
      <c r="BO719" s="152"/>
      <c r="BP719" s="152"/>
      <c r="BQ719" s="152"/>
      <c r="BR719" s="152"/>
      <c r="BS719" s="152"/>
      <c r="BT719" s="152"/>
      <c r="BU719" s="152"/>
      <c r="BV719" s="152"/>
      <c r="BW719" s="152"/>
      <c r="BX719" s="152"/>
      <c r="BY719" s="152"/>
      <c r="BZ719" s="152"/>
      <c r="CA719" s="152"/>
      <c r="CB719" s="152"/>
      <c r="CC719" s="152"/>
      <c r="CD719" s="152"/>
      <c r="CE719" s="152"/>
      <c r="CF719" s="152"/>
    </row>
    <row r="720" spans="1:84" ht="25.5" customHeight="1" x14ac:dyDescent="0.25">
      <c r="A720" s="45"/>
      <c r="B720" s="45"/>
      <c r="C720" s="45"/>
      <c r="D720" s="45"/>
      <c r="E720" s="47"/>
      <c r="F720" s="154"/>
      <c r="G720" s="45"/>
      <c r="H720" s="126"/>
      <c r="I720" s="126"/>
      <c r="J720" s="79"/>
      <c r="K720" s="45"/>
      <c r="L720" s="126"/>
      <c r="M720" s="91"/>
      <c r="N720" s="91"/>
      <c r="O720" s="91"/>
      <c r="P720" s="99"/>
      <c r="Q720" s="100"/>
      <c r="R720" s="79"/>
      <c r="S720" s="79"/>
      <c r="T720" s="79"/>
      <c r="U720" s="79"/>
      <c r="V720" s="79"/>
      <c r="W720" s="99"/>
      <c r="X720" s="99"/>
      <c r="Y720" s="99"/>
      <c r="Z720" s="98"/>
      <c r="AA720" s="98"/>
      <c r="AB720" s="86"/>
      <c r="AC720" s="96"/>
      <c r="AD720" s="86"/>
      <c r="AE720" s="96"/>
      <c r="AF720" s="96"/>
      <c r="AG720" s="87"/>
      <c r="AH720" s="87"/>
      <c r="AI720" s="97"/>
      <c r="AJ720" s="45"/>
      <c r="AK720" s="45"/>
      <c r="AL720" s="45"/>
      <c r="AM720" s="45"/>
      <c r="AN720" s="45"/>
      <c r="AO720" s="79"/>
      <c r="AP720" s="156"/>
      <c r="AQ720" s="156"/>
      <c r="AR720" s="90"/>
      <c r="AS720" s="45"/>
      <c r="AT720" s="98"/>
      <c r="AU720" s="98"/>
      <c r="AV720" s="91"/>
      <c r="AW720" s="91"/>
      <c r="AX720" s="155"/>
      <c r="AY720" s="155"/>
      <c r="AZ720" s="152"/>
      <c r="BA720" s="152"/>
      <c r="BB720" s="152"/>
      <c r="BC720" s="152"/>
      <c r="BD720" s="152"/>
      <c r="BE720" s="152"/>
      <c r="BF720" s="152"/>
      <c r="BG720" s="152"/>
      <c r="BH720" s="152"/>
      <c r="BI720" s="152"/>
      <c r="BJ720" s="152"/>
      <c r="BK720" s="152"/>
      <c r="BL720" s="152"/>
      <c r="BM720" s="152"/>
      <c r="BN720" s="152"/>
      <c r="BO720" s="152"/>
      <c r="BP720" s="152"/>
      <c r="BQ720" s="152"/>
      <c r="BR720" s="152"/>
      <c r="BS720" s="152"/>
      <c r="BT720" s="152"/>
      <c r="BU720" s="152"/>
      <c r="BV720" s="152"/>
      <c r="BW720" s="152"/>
      <c r="BX720" s="152"/>
      <c r="BY720" s="152"/>
      <c r="BZ720" s="152"/>
      <c r="CA720" s="152"/>
      <c r="CB720" s="152"/>
      <c r="CC720" s="152"/>
      <c r="CD720" s="152"/>
      <c r="CE720" s="152"/>
      <c r="CF720" s="152"/>
    </row>
    <row r="721" spans="1:84" ht="25.5" customHeight="1" x14ac:dyDescent="0.25">
      <c r="A721" s="45"/>
      <c r="B721" s="45"/>
      <c r="C721" s="45"/>
      <c r="D721" s="45"/>
      <c r="E721" s="47"/>
      <c r="F721" s="154"/>
      <c r="G721" s="45"/>
      <c r="H721" s="126"/>
      <c r="I721" s="126"/>
      <c r="J721" s="79"/>
      <c r="K721" s="45"/>
      <c r="L721" s="126"/>
      <c r="M721" s="91"/>
      <c r="N721" s="91"/>
      <c r="O721" s="91"/>
      <c r="P721" s="99"/>
      <c r="Q721" s="100"/>
      <c r="R721" s="79"/>
      <c r="S721" s="79"/>
      <c r="T721" s="79"/>
      <c r="U721" s="79"/>
      <c r="V721" s="79"/>
      <c r="W721" s="99"/>
      <c r="X721" s="99"/>
      <c r="Y721" s="99"/>
      <c r="Z721" s="98"/>
      <c r="AA721" s="98"/>
      <c r="AB721" s="86"/>
      <c r="AC721" s="96"/>
      <c r="AD721" s="86"/>
      <c r="AE721" s="96"/>
      <c r="AF721" s="96"/>
      <c r="AG721" s="87"/>
      <c r="AH721" s="87"/>
      <c r="AI721" s="97"/>
      <c r="AJ721" s="45"/>
      <c r="AK721" s="45"/>
      <c r="AL721" s="45"/>
      <c r="AM721" s="45"/>
      <c r="AN721" s="45"/>
      <c r="AO721" s="79"/>
      <c r="AP721" s="156"/>
      <c r="AQ721" s="156"/>
      <c r="AR721" s="90"/>
      <c r="AS721" s="45"/>
      <c r="AT721" s="98"/>
      <c r="AU721" s="98"/>
      <c r="AV721" s="91"/>
      <c r="AW721" s="91"/>
      <c r="AX721" s="155"/>
      <c r="AY721" s="155"/>
      <c r="AZ721" s="152"/>
      <c r="BA721" s="152"/>
      <c r="BB721" s="152"/>
      <c r="BC721" s="152"/>
      <c r="BD721" s="152"/>
      <c r="BE721" s="152"/>
      <c r="BF721" s="152"/>
      <c r="BG721" s="152"/>
      <c r="BH721" s="152"/>
      <c r="BI721" s="152"/>
      <c r="BJ721" s="152"/>
      <c r="BK721" s="152"/>
      <c r="BL721" s="152"/>
      <c r="BM721" s="152"/>
      <c r="BN721" s="152"/>
      <c r="BO721" s="152"/>
      <c r="BP721" s="152"/>
      <c r="BQ721" s="152"/>
      <c r="BR721" s="152"/>
      <c r="BS721" s="152"/>
      <c r="BT721" s="152"/>
      <c r="BU721" s="152"/>
      <c r="BV721" s="152"/>
      <c r="BW721" s="152"/>
      <c r="BX721" s="152"/>
      <c r="BY721" s="152"/>
      <c r="BZ721" s="152"/>
      <c r="CA721" s="152"/>
      <c r="CB721" s="152"/>
      <c r="CC721" s="152"/>
      <c r="CD721" s="152"/>
      <c r="CE721" s="152"/>
      <c r="CF721" s="152"/>
    </row>
    <row r="722" spans="1:84" ht="25.5" customHeight="1" x14ac:dyDescent="0.25">
      <c r="A722" s="45"/>
      <c r="B722" s="45"/>
      <c r="C722" s="45"/>
      <c r="D722" s="45"/>
      <c r="E722" s="47"/>
      <c r="F722" s="154"/>
      <c r="G722" s="45"/>
      <c r="H722" s="126"/>
      <c r="I722" s="126"/>
      <c r="J722" s="79"/>
      <c r="K722" s="45"/>
      <c r="L722" s="126"/>
      <c r="M722" s="91"/>
      <c r="N722" s="91"/>
      <c r="O722" s="91"/>
      <c r="P722" s="99"/>
      <c r="Q722" s="100"/>
      <c r="R722" s="79"/>
      <c r="S722" s="79"/>
      <c r="T722" s="79"/>
      <c r="U722" s="79"/>
      <c r="V722" s="79"/>
      <c r="W722" s="99"/>
      <c r="X722" s="99"/>
      <c r="Y722" s="99"/>
      <c r="Z722" s="98"/>
      <c r="AA722" s="98"/>
      <c r="AB722" s="86"/>
      <c r="AC722" s="96"/>
      <c r="AD722" s="86"/>
      <c r="AE722" s="96"/>
      <c r="AF722" s="96"/>
      <c r="AG722" s="87"/>
      <c r="AH722" s="87"/>
      <c r="AI722" s="97"/>
      <c r="AJ722" s="45"/>
      <c r="AK722" s="45"/>
      <c r="AL722" s="45"/>
      <c r="AM722" s="45"/>
      <c r="AN722" s="45"/>
      <c r="AO722" s="79"/>
      <c r="AP722" s="156"/>
      <c r="AQ722" s="156"/>
      <c r="AR722" s="90"/>
      <c r="AS722" s="45"/>
      <c r="AT722" s="98"/>
      <c r="AU722" s="98"/>
      <c r="AV722" s="91"/>
      <c r="AW722" s="91"/>
      <c r="AX722" s="155"/>
      <c r="AY722" s="155"/>
      <c r="AZ722" s="152"/>
      <c r="BA722" s="152"/>
      <c r="BB722" s="152"/>
      <c r="BC722" s="152"/>
      <c r="BD722" s="152"/>
      <c r="BE722" s="152"/>
      <c r="BF722" s="152"/>
      <c r="BG722" s="152"/>
      <c r="BH722" s="152"/>
      <c r="BI722" s="152"/>
      <c r="BJ722" s="152"/>
      <c r="BK722" s="152"/>
      <c r="BL722" s="152"/>
      <c r="BM722" s="152"/>
      <c r="BN722" s="152"/>
      <c r="BO722" s="152"/>
      <c r="BP722" s="152"/>
      <c r="BQ722" s="152"/>
      <c r="BR722" s="152"/>
      <c r="BS722" s="152"/>
      <c r="BT722" s="152"/>
      <c r="BU722" s="152"/>
      <c r="BV722" s="152"/>
      <c r="BW722" s="152"/>
      <c r="BX722" s="152"/>
      <c r="BY722" s="152"/>
      <c r="BZ722" s="152"/>
      <c r="CA722" s="152"/>
      <c r="CB722" s="152"/>
      <c r="CC722" s="152"/>
      <c r="CD722" s="152"/>
      <c r="CE722" s="152"/>
      <c r="CF722" s="152"/>
    </row>
    <row r="723" spans="1:84" ht="25.5" customHeight="1" x14ac:dyDescent="0.25">
      <c r="A723" s="45"/>
      <c r="B723" s="45"/>
      <c r="C723" s="45"/>
      <c r="D723" s="45"/>
      <c r="E723" s="47"/>
      <c r="F723" s="154"/>
      <c r="G723" s="45"/>
      <c r="H723" s="126"/>
      <c r="I723" s="126"/>
      <c r="J723" s="79"/>
      <c r="K723" s="45"/>
      <c r="L723" s="126"/>
      <c r="M723" s="91"/>
      <c r="N723" s="91"/>
      <c r="O723" s="91"/>
      <c r="P723" s="99"/>
      <c r="Q723" s="100"/>
      <c r="R723" s="79"/>
      <c r="S723" s="79"/>
      <c r="T723" s="79"/>
      <c r="U723" s="79"/>
      <c r="V723" s="79"/>
      <c r="W723" s="99"/>
      <c r="X723" s="99"/>
      <c r="Y723" s="99"/>
      <c r="Z723" s="98"/>
      <c r="AA723" s="98"/>
      <c r="AB723" s="86"/>
      <c r="AC723" s="96"/>
      <c r="AD723" s="86"/>
      <c r="AE723" s="96"/>
      <c r="AF723" s="96"/>
      <c r="AG723" s="87"/>
      <c r="AH723" s="87"/>
      <c r="AI723" s="97"/>
      <c r="AJ723" s="45"/>
      <c r="AK723" s="45"/>
      <c r="AL723" s="45"/>
      <c r="AM723" s="45"/>
      <c r="AN723" s="45"/>
      <c r="AO723" s="79"/>
      <c r="AP723" s="156"/>
      <c r="AQ723" s="156"/>
      <c r="AR723" s="90"/>
      <c r="AS723" s="45"/>
      <c r="AT723" s="98"/>
      <c r="AU723" s="98"/>
      <c r="AV723" s="91"/>
      <c r="AW723" s="91"/>
      <c r="AX723" s="155"/>
      <c r="AY723" s="155"/>
      <c r="AZ723" s="152"/>
      <c r="BA723" s="152"/>
      <c r="BB723" s="152"/>
      <c r="BC723" s="152"/>
      <c r="BD723" s="152"/>
      <c r="BE723" s="152"/>
      <c r="BF723" s="152"/>
      <c r="BG723" s="152"/>
      <c r="BH723" s="152"/>
      <c r="BI723" s="152"/>
      <c r="BJ723" s="152"/>
      <c r="BK723" s="152"/>
      <c r="BL723" s="152"/>
      <c r="BM723" s="152"/>
      <c r="BN723" s="152"/>
      <c r="BO723" s="152"/>
      <c r="BP723" s="152"/>
      <c r="BQ723" s="152"/>
      <c r="BR723" s="152"/>
      <c r="BS723" s="152"/>
      <c r="BT723" s="152"/>
      <c r="BU723" s="152"/>
      <c r="BV723" s="152"/>
      <c r="BW723" s="152"/>
      <c r="BX723" s="152"/>
      <c r="BY723" s="152"/>
      <c r="BZ723" s="152"/>
      <c r="CA723" s="152"/>
      <c r="CB723" s="152"/>
      <c r="CC723" s="152"/>
      <c r="CD723" s="152"/>
      <c r="CE723" s="152"/>
      <c r="CF723" s="152"/>
    </row>
    <row r="724" spans="1:84" ht="25.5" customHeight="1" x14ac:dyDescent="0.25">
      <c r="A724" s="45"/>
      <c r="B724" s="45"/>
      <c r="C724" s="45"/>
      <c r="D724" s="45"/>
      <c r="E724" s="47"/>
      <c r="F724" s="154"/>
      <c r="G724" s="45"/>
      <c r="H724" s="126"/>
      <c r="I724" s="126"/>
      <c r="J724" s="79"/>
      <c r="K724" s="45"/>
      <c r="L724" s="126"/>
      <c r="M724" s="91"/>
      <c r="N724" s="91"/>
      <c r="O724" s="91"/>
      <c r="P724" s="99"/>
      <c r="Q724" s="100"/>
      <c r="R724" s="79"/>
      <c r="S724" s="79"/>
      <c r="T724" s="79"/>
      <c r="U724" s="79"/>
      <c r="V724" s="79"/>
      <c r="W724" s="99"/>
      <c r="X724" s="99"/>
      <c r="Y724" s="99"/>
      <c r="Z724" s="98"/>
      <c r="AA724" s="98"/>
      <c r="AB724" s="86"/>
      <c r="AC724" s="96"/>
      <c r="AD724" s="86"/>
      <c r="AE724" s="96"/>
      <c r="AF724" s="96"/>
      <c r="AG724" s="87"/>
      <c r="AH724" s="87"/>
      <c r="AI724" s="97"/>
      <c r="AJ724" s="45"/>
      <c r="AK724" s="45"/>
      <c r="AL724" s="45"/>
      <c r="AM724" s="45"/>
      <c r="AN724" s="45"/>
      <c r="AO724" s="79"/>
      <c r="AP724" s="156"/>
      <c r="AQ724" s="156"/>
      <c r="AR724" s="90"/>
      <c r="AS724" s="45"/>
      <c r="AT724" s="98"/>
      <c r="AU724" s="98"/>
      <c r="AV724" s="91"/>
      <c r="AW724" s="91"/>
      <c r="AX724" s="155"/>
      <c r="AY724" s="155"/>
      <c r="AZ724" s="152"/>
      <c r="BA724" s="152"/>
      <c r="BB724" s="152"/>
      <c r="BC724" s="152"/>
      <c r="BD724" s="152"/>
      <c r="BE724" s="152"/>
      <c r="BF724" s="152"/>
      <c r="BG724" s="152"/>
      <c r="BH724" s="152"/>
      <c r="BI724" s="152"/>
      <c r="BJ724" s="152"/>
      <c r="BK724" s="152"/>
      <c r="BL724" s="152"/>
      <c r="BM724" s="152"/>
      <c r="BN724" s="152"/>
      <c r="BO724" s="152"/>
      <c r="BP724" s="152"/>
      <c r="BQ724" s="152"/>
      <c r="BR724" s="152"/>
      <c r="BS724" s="152"/>
      <c r="BT724" s="152"/>
      <c r="BU724" s="152"/>
      <c r="BV724" s="152"/>
      <c r="BW724" s="152"/>
      <c r="BX724" s="152"/>
      <c r="BY724" s="152"/>
      <c r="BZ724" s="152"/>
      <c r="CA724" s="152"/>
      <c r="CB724" s="152"/>
      <c r="CC724" s="152"/>
      <c r="CD724" s="152"/>
      <c r="CE724" s="152"/>
      <c r="CF724" s="152"/>
    </row>
    <row r="725" spans="1:84" ht="25.5" customHeight="1" x14ac:dyDescent="0.25">
      <c r="A725" s="45"/>
      <c r="B725" s="45"/>
      <c r="C725" s="45"/>
      <c r="D725" s="45"/>
      <c r="E725" s="47"/>
      <c r="F725" s="154"/>
      <c r="G725" s="45"/>
      <c r="H725" s="126"/>
      <c r="I725" s="126"/>
      <c r="J725" s="79"/>
      <c r="K725" s="45"/>
      <c r="L725" s="126"/>
      <c r="M725" s="91"/>
      <c r="N725" s="91"/>
      <c r="O725" s="91"/>
      <c r="P725" s="99"/>
      <c r="Q725" s="100"/>
      <c r="R725" s="79"/>
      <c r="S725" s="79"/>
      <c r="T725" s="79"/>
      <c r="U725" s="79"/>
      <c r="V725" s="79"/>
      <c r="W725" s="99"/>
      <c r="X725" s="99"/>
      <c r="Y725" s="99"/>
      <c r="Z725" s="98"/>
      <c r="AA725" s="98"/>
      <c r="AB725" s="86"/>
      <c r="AC725" s="96"/>
      <c r="AD725" s="86"/>
      <c r="AE725" s="96"/>
      <c r="AF725" s="96"/>
      <c r="AG725" s="87"/>
      <c r="AH725" s="87"/>
      <c r="AI725" s="97"/>
      <c r="AJ725" s="45"/>
      <c r="AK725" s="45"/>
      <c r="AL725" s="45"/>
      <c r="AM725" s="45"/>
      <c r="AN725" s="45"/>
      <c r="AO725" s="79"/>
      <c r="AP725" s="156"/>
      <c r="AQ725" s="156"/>
      <c r="AR725" s="90"/>
      <c r="AS725" s="45"/>
      <c r="AT725" s="98"/>
      <c r="AU725" s="98"/>
      <c r="AV725" s="91"/>
      <c r="AW725" s="91"/>
      <c r="AX725" s="155"/>
      <c r="AY725" s="155"/>
      <c r="AZ725" s="152"/>
      <c r="BA725" s="152"/>
      <c r="BB725" s="152"/>
      <c r="BC725" s="152"/>
      <c r="BD725" s="152"/>
      <c r="BE725" s="152"/>
      <c r="BF725" s="152"/>
      <c r="BG725" s="152"/>
      <c r="BH725" s="152"/>
      <c r="BI725" s="152"/>
      <c r="BJ725" s="152"/>
      <c r="BK725" s="152"/>
      <c r="BL725" s="152"/>
      <c r="BM725" s="152"/>
      <c r="BN725" s="152"/>
      <c r="BO725" s="152"/>
      <c r="BP725" s="152"/>
      <c r="BQ725" s="152"/>
      <c r="BR725" s="152"/>
      <c r="BS725" s="152"/>
      <c r="BT725" s="152"/>
      <c r="BU725" s="152"/>
      <c r="BV725" s="152"/>
      <c r="BW725" s="152"/>
      <c r="BX725" s="152"/>
      <c r="BY725" s="152"/>
      <c r="BZ725" s="152"/>
      <c r="CA725" s="152"/>
      <c r="CB725" s="152"/>
      <c r="CC725" s="152"/>
      <c r="CD725" s="152"/>
      <c r="CE725" s="152"/>
      <c r="CF725" s="152"/>
    </row>
    <row r="726" spans="1:84" ht="25.5" customHeight="1" x14ac:dyDescent="0.25">
      <c r="A726" s="45"/>
      <c r="B726" s="45"/>
      <c r="C726" s="45"/>
      <c r="D726" s="45"/>
      <c r="E726" s="47"/>
      <c r="F726" s="154"/>
      <c r="G726" s="45"/>
      <c r="H726" s="126"/>
      <c r="I726" s="126"/>
      <c r="J726" s="79"/>
      <c r="K726" s="45"/>
      <c r="L726" s="126"/>
      <c r="M726" s="91"/>
      <c r="N726" s="91"/>
      <c r="O726" s="91"/>
      <c r="P726" s="99"/>
      <c r="Q726" s="100"/>
      <c r="R726" s="79"/>
      <c r="S726" s="79"/>
      <c r="T726" s="79"/>
      <c r="U726" s="79"/>
      <c r="V726" s="79"/>
      <c r="W726" s="99"/>
      <c r="X726" s="99"/>
      <c r="Y726" s="99"/>
      <c r="Z726" s="98"/>
      <c r="AA726" s="98"/>
      <c r="AB726" s="86"/>
      <c r="AC726" s="96"/>
      <c r="AD726" s="86"/>
      <c r="AE726" s="96"/>
      <c r="AF726" s="96"/>
      <c r="AG726" s="87"/>
      <c r="AH726" s="87"/>
      <c r="AI726" s="97"/>
      <c r="AJ726" s="45"/>
      <c r="AK726" s="45"/>
      <c r="AL726" s="45"/>
      <c r="AM726" s="45"/>
      <c r="AN726" s="45"/>
      <c r="AO726" s="79"/>
      <c r="AP726" s="156"/>
      <c r="AQ726" s="156"/>
      <c r="AR726" s="90"/>
      <c r="AS726" s="45"/>
      <c r="AT726" s="98"/>
      <c r="AU726" s="98"/>
      <c r="AV726" s="91"/>
      <c r="AW726" s="91"/>
      <c r="AX726" s="155"/>
      <c r="AY726" s="155"/>
      <c r="AZ726" s="152"/>
      <c r="BA726" s="152"/>
      <c r="BB726" s="152"/>
      <c r="BC726" s="152"/>
      <c r="BD726" s="152"/>
      <c r="BE726" s="152"/>
      <c r="BF726" s="152"/>
      <c r="BG726" s="152"/>
      <c r="BH726" s="152"/>
      <c r="BI726" s="152"/>
      <c r="BJ726" s="152"/>
      <c r="BK726" s="152"/>
      <c r="BL726" s="152"/>
      <c r="BM726" s="152"/>
      <c r="BN726" s="152"/>
      <c r="BO726" s="152"/>
      <c r="BP726" s="152"/>
      <c r="BQ726" s="152"/>
      <c r="BR726" s="152"/>
      <c r="BS726" s="152"/>
      <c r="BT726" s="152"/>
      <c r="BU726" s="152"/>
      <c r="BV726" s="152"/>
      <c r="BW726" s="152"/>
      <c r="BX726" s="152"/>
      <c r="BY726" s="152"/>
      <c r="BZ726" s="152"/>
      <c r="CA726" s="152"/>
      <c r="CB726" s="152"/>
      <c r="CC726" s="152"/>
      <c r="CD726" s="152"/>
      <c r="CE726" s="152"/>
      <c r="CF726" s="152"/>
    </row>
    <row r="727" spans="1:84" ht="25.5" customHeight="1" x14ac:dyDescent="0.25">
      <c r="A727" s="45"/>
      <c r="B727" s="45"/>
      <c r="C727" s="45"/>
      <c r="D727" s="45"/>
      <c r="E727" s="47"/>
      <c r="F727" s="154"/>
      <c r="G727" s="45"/>
      <c r="H727" s="126"/>
      <c r="I727" s="126"/>
      <c r="J727" s="79"/>
      <c r="K727" s="45"/>
      <c r="L727" s="126"/>
      <c r="M727" s="91"/>
      <c r="N727" s="91"/>
      <c r="O727" s="91"/>
      <c r="P727" s="99"/>
      <c r="Q727" s="100"/>
      <c r="R727" s="79"/>
      <c r="S727" s="79"/>
      <c r="T727" s="79"/>
      <c r="U727" s="79"/>
      <c r="V727" s="79"/>
      <c r="W727" s="99"/>
      <c r="X727" s="99"/>
      <c r="Y727" s="99"/>
      <c r="Z727" s="98"/>
      <c r="AA727" s="98"/>
      <c r="AB727" s="86"/>
      <c r="AC727" s="96"/>
      <c r="AD727" s="86"/>
      <c r="AE727" s="96"/>
      <c r="AF727" s="96"/>
      <c r="AG727" s="87"/>
      <c r="AH727" s="87"/>
      <c r="AI727" s="97"/>
      <c r="AJ727" s="45"/>
      <c r="AK727" s="45"/>
      <c r="AL727" s="45"/>
      <c r="AM727" s="45"/>
      <c r="AN727" s="45"/>
      <c r="AO727" s="79"/>
      <c r="AP727" s="156"/>
      <c r="AQ727" s="156"/>
      <c r="AR727" s="90"/>
      <c r="AS727" s="45"/>
      <c r="AT727" s="98"/>
      <c r="AU727" s="98"/>
      <c r="AV727" s="91"/>
      <c r="AW727" s="91"/>
      <c r="AX727" s="155"/>
      <c r="AY727" s="155"/>
      <c r="AZ727" s="152"/>
      <c r="BA727" s="152"/>
      <c r="BB727" s="152"/>
      <c r="BC727" s="152"/>
      <c r="BD727" s="152"/>
      <c r="BE727" s="152"/>
      <c r="BF727" s="152"/>
      <c r="BG727" s="152"/>
      <c r="BH727" s="152"/>
      <c r="BI727" s="152"/>
      <c r="BJ727" s="152"/>
      <c r="BK727" s="152"/>
      <c r="BL727" s="152"/>
      <c r="BM727" s="152"/>
      <c r="BN727" s="152"/>
      <c r="BO727" s="152"/>
      <c r="BP727" s="152"/>
      <c r="BQ727" s="152"/>
      <c r="BR727" s="152"/>
      <c r="BS727" s="152"/>
      <c r="BT727" s="152"/>
      <c r="BU727" s="152"/>
      <c r="BV727" s="152"/>
      <c r="BW727" s="152"/>
      <c r="BX727" s="152"/>
      <c r="BY727" s="152"/>
      <c r="BZ727" s="152"/>
      <c r="CA727" s="152"/>
      <c r="CB727" s="152"/>
      <c r="CC727" s="152"/>
      <c r="CD727" s="152"/>
      <c r="CE727" s="152"/>
      <c r="CF727" s="152"/>
    </row>
    <row r="728" spans="1:84" ht="25.5" customHeight="1" x14ac:dyDescent="0.25">
      <c r="A728" s="45"/>
      <c r="B728" s="45"/>
      <c r="C728" s="45"/>
      <c r="D728" s="45"/>
      <c r="E728" s="47"/>
      <c r="F728" s="154"/>
      <c r="G728" s="45"/>
      <c r="H728" s="126"/>
      <c r="I728" s="126"/>
      <c r="J728" s="79"/>
      <c r="K728" s="45"/>
      <c r="L728" s="126"/>
      <c r="M728" s="91"/>
      <c r="N728" s="91"/>
      <c r="O728" s="91"/>
      <c r="P728" s="99"/>
      <c r="Q728" s="100"/>
      <c r="R728" s="79"/>
      <c r="S728" s="79"/>
      <c r="T728" s="79"/>
      <c r="U728" s="79"/>
      <c r="V728" s="79"/>
      <c r="W728" s="99"/>
      <c r="X728" s="99"/>
      <c r="Y728" s="99"/>
      <c r="Z728" s="98"/>
      <c r="AA728" s="98"/>
      <c r="AB728" s="86"/>
      <c r="AC728" s="96"/>
      <c r="AD728" s="86"/>
      <c r="AE728" s="96"/>
      <c r="AF728" s="96"/>
      <c r="AG728" s="87"/>
      <c r="AH728" s="87"/>
      <c r="AI728" s="97"/>
      <c r="AJ728" s="45"/>
      <c r="AK728" s="45"/>
      <c r="AL728" s="45"/>
      <c r="AM728" s="45"/>
      <c r="AN728" s="45"/>
      <c r="AO728" s="79"/>
      <c r="AP728" s="156"/>
      <c r="AQ728" s="156"/>
      <c r="AR728" s="90"/>
      <c r="AS728" s="45"/>
      <c r="AT728" s="98"/>
      <c r="AU728" s="98"/>
      <c r="AV728" s="91"/>
      <c r="AW728" s="91"/>
      <c r="AX728" s="155"/>
      <c r="AY728" s="155"/>
      <c r="AZ728" s="152"/>
      <c r="BA728" s="152"/>
      <c r="BB728" s="152"/>
      <c r="BC728" s="152"/>
      <c r="BD728" s="152"/>
      <c r="BE728" s="152"/>
      <c r="BF728" s="152"/>
      <c r="BG728" s="152"/>
      <c r="BH728" s="152"/>
      <c r="BI728" s="152"/>
      <c r="BJ728" s="152"/>
      <c r="BK728" s="152"/>
      <c r="BL728" s="152"/>
      <c r="BM728" s="152"/>
      <c r="BN728" s="152"/>
      <c r="BO728" s="152"/>
      <c r="BP728" s="152"/>
      <c r="BQ728" s="152"/>
      <c r="BR728" s="152"/>
      <c r="BS728" s="152"/>
      <c r="BT728" s="152"/>
      <c r="BU728" s="152"/>
      <c r="BV728" s="152"/>
      <c r="BW728" s="152"/>
      <c r="BX728" s="152"/>
      <c r="BY728" s="152"/>
      <c r="BZ728" s="152"/>
      <c r="CA728" s="152"/>
      <c r="CB728" s="152"/>
      <c r="CC728" s="152"/>
      <c r="CD728" s="152"/>
      <c r="CE728" s="152"/>
      <c r="CF728" s="152"/>
    </row>
    <row r="729" spans="1:84" ht="25.5" customHeight="1" x14ac:dyDescent="0.25">
      <c r="A729" s="45"/>
      <c r="B729" s="45"/>
      <c r="C729" s="45"/>
      <c r="D729" s="45"/>
      <c r="E729" s="47"/>
      <c r="F729" s="154"/>
      <c r="G729" s="45"/>
      <c r="H729" s="126"/>
      <c r="I729" s="126"/>
      <c r="J729" s="79"/>
      <c r="K729" s="45"/>
      <c r="L729" s="126"/>
      <c r="M729" s="91"/>
      <c r="N729" s="91"/>
      <c r="O729" s="91"/>
      <c r="P729" s="99"/>
      <c r="Q729" s="100"/>
      <c r="R729" s="79"/>
      <c r="S729" s="79"/>
      <c r="T729" s="79"/>
      <c r="U729" s="79"/>
      <c r="V729" s="79"/>
      <c r="W729" s="99"/>
      <c r="X729" s="99"/>
      <c r="Y729" s="99"/>
      <c r="Z729" s="98"/>
      <c r="AA729" s="98"/>
      <c r="AB729" s="86"/>
      <c r="AC729" s="96"/>
      <c r="AD729" s="86"/>
      <c r="AE729" s="96"/>
      <c r="AF729" s="96"/>
      <c r="AG729" s="87"/>
      <c r="AH729" s="87"/>
      <c r="AI729" s="97"/>
      <c r="AJ729" s="45"/>
      <c r="AK729" s="45"/>
      <c r="AL729" s="45"/>
      <c r="AM729" s="45"/>
      <c r="AN729" s="45"/>
      <c r="AO729" s="79"/>
      <c r="AP729" s="156"/>
      <c r="AQ729" s="156"/>
      <c r="AR729" s="90"/>
      <c r="AS729" s="45"/>
      <c r="AT729" s="98"/>
      <c r="AU729" s="98"/>
      <c r="AV729" s="91"/>
      <c r="AW729" s="91"/>
      <c r="AX729" s="155"/>
      <c r="AY729" s="155"/>
      <c r="AZ729" s="152"/>
      <c r="BA729" s="152"/>
      <c r="BB729" s="152"/>
      <c r="BC729" s="152"/>
      <c r="BD729" s="152"/>
      <c r="BE729" s="152"/>
      <c r="BF729" s="152"/>
      <c r="BG729" s="152"/>
      <c r="BH729" s="152"/>
      <c r="BI729" s="152"/>
      <c r="BJ729" s="152"/>
      <c r="BK729" s="152"/>
      <c r="BL729" s="152"/>
      <c r="BM729" s="152"/>
      <c r="BN729" s="152"/>
      <c r="BO729" s="152"/>
      <c r="BP729" s="152"/>
      <c r="BQ729" s="152"/>
      <c r="BR729" s="152"/>
      <c r="BS729" s="152"/>
      <c r="BT729" s="152"/>
      <c r="BU729" s="152"/>
      <c r="BV729" s="152"/>
      <c r="BW729" s="152"/>
      <c r="BX729" s="152"/>
      <c r="BY729" s="152"/>
      <c r="BZ729" s="152"/>
      <c r="CA729" s="152"/>
      <c r="CB729" s="152"/>
      <c r="CC729" s="152"/>
      <c r="CD729" s="152"/>
      <c r="CE729" s="152"/>
      <c r="CF729" s="152"/>
    </row>
    <row r="730" spans="1:84" ht="25.5" customHeight="1" x14ac:dyDescent="0.25">
      <c r="A730" s="45"/>
      <c r="B730" s="45"/>
      <c r="C730" s="45"/>
      <c r="D730" s="45"/>
      <c r="E730" s="47"/>
      <c r="F730" s="154"/>
      <c r="G730" s="45"/>
      <c r="H730" s="126"/>
      <c r="I730" s="126"/>
      <c r="J730" s="79"/>
      <c r="K730" s="45"/>
      <c r="L730" s="126"/>
      <c r="M730" s="91"/>
      <c r="N730" s="91"/>
      <c r="O730" s="91"/>
      <c r="P730" s="99"/>
      <c r="Q730" s="100"/>
      <c r="R730" s="79"/>
      <c r="S730" s="79"/>
      <c r="T730" s="79"/>
      <c r="U730" s="79"/>
      <c r="V730" s="79"/>
      <c r="W730" s="99"/>
      <c r="X730" s="99"/>
      <c r="Y730" s="99"/>
      <c r="Z730" s="98"/>
      <c r="AA730" s="98"/>
      <c r="AB730" s="86"/>
      <c r="AC730" s="96"/>
      <c r="AD730" s="86"/>
      <c r="AE730" s="96"/>
      <c r="AF730" s="96"/>
      <c r="AG730" s="87"/>
      <c r="AH730" s="87"/>
      <c r="AI730" s="97"/>
      <c r="AJ730" s="45"/>
      <c r="AK730" s="45"/>
      <c r="AL730" s="45"/>
      <c r="AM730" s="45"/>
      <c r="AN730" s="45"/>
      <c r="AO730" s="79"/>
      <c r="AP730" s="156"/>
      <c r="AQ730" s="156"/>
      <c r="AR730" s="90"/>
      <c r="AS730" s="45"/>
      <c r="AT730" s="98"/>
      <c r="AU730" s="98"/>
      <c r="AV730" s="91"/>
      <c r="AW730" s="91"/>
      <c r="AX730" s="155"/>
      <c r="AY730" s="155"/>
      <c r="AZ730" s="152"/>
      <c r="BA730" s="152"/>
      <c r="BB730" s="152"/>
      <c r="BC730" s="152"/>
      <c r="BD730" s="152"/>
      <c r="BE730" s="152"/>
      <c r="BF730" s="152"/>
      <c r="BG730" s="152"/>
      <c r="BH730" s="152"/>
      <c r="BI730" s="152"/>
      <c r="BJ730" s="152"/>
      <c r="BK730" s="152"/>
      <c r="BL730" s="152"/>
      <c r="BM730" s="152"/>
      <c r="BN730" s="152"/>
      <c r="BO730" s="152"/>
      <c r="BP730" s="152"/>
      <c r="BQ730" s="152"/>
      <c r="BR730" s="152"/>
      <c r="BS730" s="152"/>
      <c r="BT730" s="152"/>
      <c r="BU730" s="152"/>
      <c r="BV730" s="152"/>
      <c r="BW730" s="152"/>
      <c r="BX730" s="152"/>
      <c r="BY730" s="152"/>
      <c r="BZ730" s="152"/>
      <c r="CA730" s="152"/>
      <c r="CB730" s="152"/>
      <c r="CC730" s="152"/>
      <c r="CD730" s="152"/>
      <c r="CE730" s="152"/>
      <c r="CF730" s="152"/>
    </row>
    <row r="731" spans="1:84" ht="25.5" customHeight="1" x14ac:dyDescent="0.25">
      <c r="A731" s="45"/>
      <c r="B731" s="45"/>
      <c r="C731" s="45"/>
      <c r="D731" s="45"/>
      <c r="E731" s="47"/>
      <c r="F731" s="154"/>
      <c r="G731" s="45"/>
      <c r="H731" s="126"/>
      <c r="I731" s="126"/>
      <c r="J731" s="79"/>
      <c r="K731" s="45"/>
      <c r="L731" s="126"/>
      <c r="M731" s="91"/>
      <c r="N731" s="91"/>
      <c r="O731" s="91"/>
      <c r="P731" s="99"/>
      <c r="Q731" s="100"/>
      <c r="R731" s="79"/>
      <c r="S731" s="79"/>
      <c r="T731" s="79"/>
      <c r="U731" s="79"/>
      <c r="V731" s="79"/>
      <c r="W731" s="99"/>
      <c r="X731" s="99"/>
      <c r="Y731" s="99"/>
      <c r="Z731" s="98"/>
      <c r="AA731" s="98"/>
      <c r="AB731" s="86"/>
      <c r="AC731" s="96"/>
      <c r="AD731" s="86"/>
      <c r="AE731" s="96"/>
      <c r="AF731" s="96"/>
      <c r="AG731" s="87"/>
      <c r="AH731" s="87"/>
      <c r="AI731" s="97"/>
      <c r="AJ731" s="45"/>
      <c r="AK731" s="45"/>
      <c r="AL731" s="45"/>
      <c r="AM731" s="45"/>
      <c r="AN731" s="45"/>
      <c r="AO731" s="79"/>
      <c r="AP731" s="156"/>
      <c r="AQ731" s="156"/>
      <c r="AR731" s="90"/>
      <c r="AS731" s="45"/>
      <c r="AT731" s="98"/>
      <c r="AU731" s="98"/>
      <c r="AV731" s="91"/>
      <c r="AW731" s="91"/>
      <c r="AX731" s="155"/>
      <c r="AY731" s="155"/>
      <c r="AZ731" s="152"/>
      <c r="BA731" s="152"/>
      <c r="BB731" s="152"/>
      <c r="BC731" s="152"/>
      <c r="BD731" s="152"/>
      <c r="BE731" s="152"/>
      <c r="BF731" s="152"/>
      <c r="BG731" s="152"/>
      <c r="BH731" s="152"/>
      <c r="BI731" s="152"/>
      <c r="BJ731" s="152"/>
      <c r="BK731" s="152"/>
      <c r="BL731" s="152"/>
      <c r="BM731" s="152"/>
      <c r="BN731" s="152"/>
      <c r="BO731" s="152"/>
      <c r="BP731" s="152"/>
      <c r="BQ731" s="152"/>
      <c r="BR731" s="152"/>
      <c r="BS731" s="152"/>
      <c r="BT731" s="152"/>
      <c r="BU731" s="152"/>
      <c r="BV731" s="152"/>
      <c r="BW731" s="152"/>
      <c r="BX731" s="152"/>
      <c r="BY731" s="152"/>
      <c r="BZ731" s="152"/>
      <c r="CA731" s="152"/>
      <c r="CB731" s="152"/>
      <c r="CC731" s="152"/>
      <c r="CD731" s="152"/>
      <c r="CE731" s="152"/>
      <c r="CF731" s="152"/>
    </row>
    <row r="732" spans="1:84" ht="25.5" customHeight="1" x14ac:dyDescent="0.25">
      <c r="A732" s="45"/>
      <c r="B732" s="45"/>
      <c r="C732" s="45"/>
      <c r="D732" s="45"/>
      <c r="E732" s="47"/>
      <c r="F732" s="154"/>
      <c r="G732" s="45"/>
      <c r="H732" s="126"/>
      <c r="I732" s="126"/>
      <c r="J732" s="79"/>
      <c r="K732" s="45"/>
      <c r="L732" s="126"/>
      <c r="M732" s="91"/>
      <c r="N732" s="91"/>
      <c r="O732" s="91"/>
      <c r="P732" s="99"/>
      <c r="Q732" s="100"/>
      <c r="R732" s="79"/>
      <c r="S732" s="79"/>
      <c r="T732" s="79"/>
      <c r="U732" s="79"/>
      <c r="V732" s="79"/>
      <c r="W732" s="99"/>
      <c r="X732" s="99"/>
      <c r="Y732" s="99"/>
      <c r="Z732" s="98"/>
      <c r="AA732" s="98"/>
      <c r="AB732" s="86"/>
      <c r="AC732" s="96"/>
      <c r="AD732" s="86"/>
      <c r="AE732" s="96"/>
      <c r="AF732" s="96"/>
      <c r="AG732" s="87"/>
      <c r="AH732" s="87"/>
      <c r="AI732" s="97"/>
      <c r="AJ732" s="45"/>
      <c r="AK732" s="45"/>
      <c r="AL732" s="45"/>
      <c r="AM732" s="45"/>
      <c r="AN732" s="45"/>
      <c r="AO732" s="79"/>
      <c r="AP732" s="156"/>
      <c r="AQ732" s="156"/>
      <c r="AR732" s="90"/>
      <c r="AS732" s="45"/>
      <c r="AT732" s="98"/>
      <c r="AU732" s="98"/>
      <c r="AV732" s="91"/>
      <c r="AW732" s="91"/>
      <c r="AX732" s="155"/>
      <c r="AY732" s="155"/>
      <c r="AZ732" s="152"/>
      <c r="BA732" s="152"/>
      <c r="BB732" s="152"/>
      <c r="BC732" s="152"/>
      <c r="BD732" s="152"/>
      <c r="BE732" s="152"/>
      <c r="BF732" s="152"/>
      <c r="BG732" s="152"/>
      <c r="BH732" s="152"/>
      <c r="BI732" s="152"/>
      <c r="BJ732" s="152"/>
      <c r="BK732" s="152"/>
      <c r="BL732" s="152"/>
      <c r="BM732" s="152"/>
      <c r="BN732" s="152"/>
      <c r="BO732" s="152"/>
      <c r="BP732" s="152"/>
      <c r="BQ732" s="152"/>
      <c r="BR732" s="152"/>
      <c r="BS732" s="152"/>
      <c r="BT732" s="152"/>
      <c r="BU732" s="152"/>
      <c r="BV732" s="152"/>
      <c r="BW732" s="152"/>
      <c r="BX732" s="152"/>
      <c r="BY732" s="152"/>
      <c r="BZ732" s="152"/>
      <c r="CA732" s="152"/>
      <c r="CB732" s="152"/>
      <c r="CC732" s="152"/>
      <c r="CD732" s="152"/>
      <c r="CE732" s="152"/>
      <c r="CF732" s="152"/>
    </row>
    <row r="733" spans="1:84" ht="25.5" customHeight="1" x14ac:dyDescent="0.25">
      <c r="A733" s="45"/>
      <c r="B733" s="45"/>
      <c r="C733" s="45"/>
      <c r="D733" s="45"/>
      <c r="E733" s="47"/>
      <c r="F733" s="154"/>
      <c r="G733" s="45"/>
      <c r="H733" s="126"/>
      <c r="I733" s="126"/>
      <c r="J733" s="79"/>
      <c r="K733" s="45"/>
      <c r="L733" s="126"/>
      <c r="M733" s="91"/>
      <c r="N733" s="91"/>
      <c r="O733" s="91"/>
      <c r="P733" s="99"/>
      <c r="Q733" s="100"/>
      <c r="R733" s="79"/>
      <c r="S733" s="79"/>
      <c r="T733" s="79"/>
      <c r="U733" s="79"/>
      <c r="V733" s="79"/>
      <c r="W733" s="99"/>
      <c r="X733" s="99"/>
      <c r="Y733" s="99"/>
      <c r="Z733" s="98"/>
      <c r="AA733" s="98"/>
      <c r="AB733" s="86"/>
      <c r="AC733" s="96"/>
      <c r="AD733" s="86"/>
      <c r="AE733" s="96"/>
      <c r="AF733" s="96"/>
      <c r="AG733" s="87"/>
      <c r="AH733" s="87"/>
      <c r="AI733" s="97"/>
      <c r="AJ733" s="45"/>
      <c r="AK733" s="45"/>
      <c r="AL733" s="45"/>
      <c r="AM733" s="45"/>
      <c r="AN733" s="45"/>
      <c r="AO733" s="79"/>
      <c r="AP733" s="156"/>
      <c r="AQ733" s="156"/>
      <c r="AR733" s="90"/>
      <c r="AS733" s="45"/>
      <c r="AT733" s="98"/>
      <c r="AU733" s="98"/>
      <c r="AV733" s="91"/>
      <c r="AW733" s="91"/>
      <c r="AX733" s="155"/>
      <c r="AY733" s="155"/>
      <c r="AZ733" s="152"/>
      <c r="BA733" s="152"/>
      <c r="BB733" s="152"/>
      <c r="BC733" s="152"/>
      <c r="BD733" s="152"/>
      <c r="BE733" s="152"/>
      <c r="BF733" s="152"/>
      <c r="BG733" s="152"/>
      <c r="BH733" s="152"/>
      <c r="BI733" s="152"/>
      <c r="BJ733" s="152"/>
      <c r="BK733" s="152"/>
      <c r="BL733" s="152"/>
      <c r="BM733" s="152"/>
      <c r="BN733" s="152"/>
      <c r="BO733" s="152"/>
      <c r="BP733" s="152"/>
      <c r="BQ733" s="152"/>
      <c r="BR733" s="152"/>
      <c r="BS733" s="152"/>
      <c r="BT733" s="152"/>
      <c r="BU733" s="152"/>
      <c r="BV733" s="152"/>
      <c r="BW733" s="152"/>
      <c r="BX733" s="152"/>
      <c r="BY733" s="152"/>
      <c r="BZ733" s="152"/>
      <c r="CA733" s="152"/>
      <c r="CB733" s="152"/>
      <c r="CC733" s="152"/>
      <c r="CD733" s="152"/>
      <c r="CE733" s="152"/>
      <c r="CF733" s="152"/>
    </row>
    <row r="734" spans="1:84" ht="25.5" customHeight="1" x14ac:dyDescent="0.25">
      <c r="A734" s="45"/>
      <c r="B734" s="45"/>
      <c r="C734" s="45"/>
      <c r="D734" s="45"/>
      <c r="E734" s="47"/>
      <c r="F734" s="154"/>
      <c r="G734" s="45"/>
      <c r="H734" s="126"/>
      <c r="I734" s="126"/>
      <c r="J734" s="79"/>
      <c r="K734" s="45"/>
      <c r="L734" s="126"/>
      <c r="M734" s="91"/>
      <c r="N734" s="91"/>
      <c r="O734" s="91"/>
      <c r="P734" s="99"/>
      <c r="Q734" s="100"/>
      <c r="R734" s="79"/>
      <c r="S734" s="79"/>
      <c r="T734" s="79"/>
      <c r="U734" s="79"/>
      <c r="V734" s="79"/>
      <c r="W734" s="99"/>
      <c r="X734" s="99"/>
      <c r="Y734" s="99"/>
      <c r="Z734" s="98"/>
      <c r="AA734" s="98"/>
      <c r="AB734" s="86"/>
      <c r="AC734" s="96"/>
      <c r="AD734" s="86"/>
      <c r="AE734" s="96"/>
      <c r="AF734" s="96"/>
      <c r="AG734" s="87"/>
      <c r="AH734" s="87"/>
      <c r="AI734" s="97"/>
      <c r="AJ734" s="45"/>
      <c r="AK734" s="45"/>
      <c r="AL734" s="45"/>
      <c r="AM734" s="45"/>
      <c r="AN734" s="45"/>
      <c r="AO734" s="79"/>
      <c r="AP734" s="156"/>
      <c r="AQ734" s="156"/>
      <c r="AR734" s="90"/>
      <c r="AS734" s="45"/>
      <c r="AT734" s="98"/>
      <c r="AU734" s="98"/>
      <c r="AV734" s="91"/>
      <c r="AW734" s="91"/>
      <c r="AX734" s="155"/>
      <c r="AY734" s="155"/>
      <c r="AZ734" s="152"/>
      <c r="BA734" s="152"/>
      <c r="BB734" s="152"/>
      <c r="BC734" s="152"/>
      <c r="BD734" s="152"/>
      <c r="BE734" s="152"/>
      <c r="BF734" s="152"/>
      <c r="BG734" s="152"/>
      <c r="BH734" s="152"/>
      <c r="BI734" s="152"/>
      <c r="BJ734" s="152"/>
      <c r="BK734" s="152"/>
      <c r="BL734" s="152"/>
      <c r="BM734" s="152"/>
      <c r="BN734" s="152"/>
      <c r="BO734" s="152"/>
      <c r="BP734" s="152"/>
      <c r="BQ734" s="152"/>
      <c r="BR734" s="152"/>
      <c r="BS734" s="152"/>
      <c r="BT734" s="152"/>
      <c r="BU734" s="152"/>
      <c r="BV734" s="152"/>
      <c r="BW734" s="152"/>
      <c r="BX734" s="152"/>
      <c r="BY734" s="152"/>
      <c r="BZ734" s="152"/>
      <c r="CA734" s="152"/>
      <c r="CB734" s="152"/>
      <c r="CC734" s="152"/>
      <c r="CD734" s="152"/>
      <c r="CE734" s="152"/>
      <c r="CF734" s="152"/>
    </row>
    <row r="735" spans="1:84" ht="25.5" customHeight="1" x14ac:dyDescent="0.25">
      <c r="A735" s="45"/>
      <c r="B735" s="45"/>
      <c r="C735" s="45"/>
      <c r="D735" s="45"/>
      <c r="E735" s="47"/>
      <c r="F735" s="154"/>
      <c r="G735" s="45"/>
      <c r="H735" s="126"/>
      <c r="I735" s="126"/>
      <c r="J735" s="79"/>
      <c r="K735" s="45"/>
      <c r="L735" s="126"/>
      <c r="M735" s="91"/>
      <c r="N735" s="91"/>
      <c r="O735" s="91"/>
      <c r="P735" s="99"/>
      <c r="Q735" s="100"/>
      <c r="R735" s="79"/>
      <c r="S735" s="79"/>
      <c r="T735" s="79"/>
      <c r="U735" s="79"/>
      <c r="V735" s="79"/>
      <c r="W735" s="99"/>
      <c r="X735" s="99"/>
      <c r="Y735" s="99"/>
      <c r="Z735" s="98"/>
      <c r="AA735" s="98"/>
      <c r="AB735" s="86"/>
      <c r="AC735" s="96"/>
      <c r="AD735" s="86"/>
      <c r="AE735" s="96"/>
      <c r="AF735" s="96"/>
      <c r="AG735" s="87"/>
      <c r="AH735" s="87"/>
      <c r="AI735" s="97"/>
      <c r="AJ735" s="45"/>
      <c r="AK735" s="45"/>
      <c r="AL735" s="45"/>
      <c r="AM735" s="45"/>
      <c r="AN735" s="45"/>
      <c r="AO735" s="79"/>
      <c r="AP735" s="156"/>
      <c r="AQ735" s="156"/>
      <c r="AR735" s="90"/>
      <c r="AS735" s="45"/>
      <c r="AT735" s="98"/>
      <c r="AU735" s="98"/>
      <c r="AV735" s="91"/>
      <c r="AW735" s="91"/>
      <c r="AX735" s="155"/>
      <c r="AY735" s="155"/>
      <c r="AZ735" s="152"/>
      <c r="BA735" s="152"/>
      <c r="BB735" s="152"/>
      <c r="BC735" s="152"/>
      <c r="BD735" s="152"/>
      <c r="BE735" s="152"/>
      <c r="BF735" s="152"/>
      <c r="BG735" s="152"/>
      <c r="BH735" s="152"/>
      <c r="BI735" s="152"/>
      <c r="BJ735" s="152"/>
      <c r="BK735" s="152"/>
      <c r="BL735" s="152"/>
      <c r="BM735" s="152"/>
      <c r="BN735" s="152"/>
      <c r="BO735" s="152"/>
      <c r="BP735" s="152"/>
      <c r="BQ735" s="152"/>
      <c r="BR735" s="152"/>
      <c r="BS735" s="152"/>
      <c r="BT735" s="152"/>
      <c r="BU735" s="152"/>
      <c r="BV735" s="152"/>
      <c r="BW735" s="152"/>
      <c r="BX735" s="152"/>
      <c r="BY735" s="152"/>
      <c r="BZ735" s="152"/>
      <c r="CA735" s="152"/>
      <c r="CB735" s="152"/>
      <c r="CC735" s="152"/>
      <c r="CD735" s="152"/>
      <c r="CE735" s="152"/>
      <c r="CF735" s="152"/>
    </row>
    <row r="736" spans="1:84" ht="25.5" customHeight="1" x14ac:dyDescent="0.25">
      <c r="A736" s="45"/>
      <c r="B736" s="45"/>
      <c r="C736" s="45"/>
      <c r="D736" s="45"/>
      <c r="E736" s="47"/>
      <c r="F736" s="154"/>
      <c r="G736" s="45"/>
      <c r="H736" s="126"/>
      <c r="I736" s="126"/>
      <c r="J736" s="79"/>
      <c r="K736" s="45"/>
      <c r="L736" s="126"/>
      <c r="M736" s="91"/>
      <c r="N736" s="91"/>
      <c r="O736" s="91"/>
      <c r="P736" s="99"/>
      <c r="Q736" s="100"/>
      <c r="R736" s="79"/>
      <c r="S736" s="79"/>
      <c r="T736" s="79"/>
      <c r="U736" s="79"/>
      <c r="V736" s="79"/>
      <c r="W736" s="99"/>
      <c r="X736" s="99"/>
      <c r="Y736" s="99"/>
      <c r="Z736" s="98"/>
      <c r="AA736" s="98"/>
      <c r="AB736" s="86"/>
      <c r="AC736" s="96"/>
      <c r="AD736" s="86"/>
      <c r="AE736" s="96"/>
      <c r="AF736" s="96"/>
      <c r="AG736" s="87"/>
      <c r="AH736" s="87"/>
      <c r="AI736" s="97"/>
      <c r="AJ736" s="45"/>
      <c r="AK736" s="45"/>
      <c r="AL736" s="45"/>
      <c r="AM736" s="45"/>
      <c r="AN736" s="45"/>
      <c r="AO736" s="79"/>
      <c r="AP736" s="156"/>
      <c r="AQ736" s="156"/>
      <c r="AR736" s="90"/>
      <c r="AS736" s="45"/>
      <c r="AT736" s="98"/>
      <c r="AU736" s="98"/>
      <c r="AV736" s="91"/>
      <c r="AW736" s="91"/>
      <c r="AX736" s="155"/>
      <c r="AY736" s="155"/>
      <c r="AZ736" s="152"/>
      <c r="BA736" s="152"/>
      <c r="BB736" s="152"/>
      <c r="BC736" s="152"/>
      <c r="BD736" s="152"/>
      <c r="BE736" s="152"/>
      <c r="BF736" s="152"/>
      <c r="BG736" s="152"/>
      <c r="BH736" s="152"/>
      <c r="BI736" s="152"/>
      <c r="BJ736" s="152"/>
      <c r="BK736" s="152"/>
      <c r="BL736" s="152"/>
      <c r="BM736" s="152"/>
      <c r="BN736" s="152"/>
      <c r="BO736" s="152"/>
      <c r="BP736" s="152"/>
      <c r="BQ736" s="152"/>
      <c r="BR736" s="152"/>
      <c r="BS736" s="152"/>
      <c r="BT736" s="152"/>
      <c r="BU736" s="152"/>
      <c r="BV736" s="152"/>
      <c r="BW736" s="152"/>
      <c r="BX736" s="152"/>
      <c r="BY736" s="152"/>
      <c r="BZ736" s="152"/>
      <c r="CA736" s="152"/>
      <c r="CB736" s="152"/>
      <c r="CC736" s="152"/>
      <c r="CD736" s="152"/>
      <c r="CE736" s="152"/>
      <c r="CF736" s="152"/>
    </row>
    <row r="737" spans="1:84" ht="25.5" customHeight="1" x14ac:dyDescent="0.25">
      <c r="A737" s="45"/>
      <c r="B737" s="45"/>
      <c r="C737" s="45"/>
      <c r="D737" s="45"/>
      <c r="E737" s="47"/>
      <c r="F737" s="154"/>
      <c r="G737" s="45"/>
      <c r="H737" s="126"/>
      <c r="I737" s="126"/>
      <c r="J737" s="79"/>
      <c r="K737" s="45"/>
      <c r="L737" s="126"/>
      <c r="M737" s="91"/>
      <c r="N737" s="91"/>
      <c r="O737" s="91"/>
      <c r="P737" s="99"/>
      <c r="Q737" s="100"/>
      <c r="R737" s="79"/>
      <c r="S737" s="79"/>
      <c r="T737" s="79"/>
      <c r="U737" s="79"/>
      <c r="V737" s="79"/>
      <c r="W737" s="99"/>
      <c r="X737" s="99"/>
      <c r="Y737" s="99"/>
      <c r="Z737" s="98"/>
      <c r="AA737" s="98"/>
      <c r="AB737" s="86"/>
      <c r="AC737" s="96"/>
      <c r="AD737" s="86"/>
      <c r="AE737" s="96"/>
      <c r="AF737" s="96"/>
      <c r="AG737" s="87"/>
      <c r="AH737" s="87"/>
      <c r="AI737" s="97"/>
      <c r="AJ737" s="45"/>
      <c r="AK737" s="45"/>
      <c r="AL737" s="45"/>
      <c r="AM737" s="45"/>
      <c r="AN737" s="45"/>
      <c r="AO737" s="79"/>
      <c r="AP737" s="156"/>
      <c r="AQ737" s="156"/>
      <c r="AR737" s="90"/>
      <c r="AS737" s="45"/>
      <c r="AT737" s="98"/>
      <c r="AU737" s="98"/>
      <c r="AV737" s="91"/>
      <c r="AW737" s="91"/>
      <c r="AX737" s="155"/>
      <c r="AY737" s="155"/>
      <c r="AZ737" s="152"/>
      <c r="BA737" s="152"/>
      <c r="BB737" s="152"/>
      <c r="BC737" s="152"/>
      <c r="BD737" s="152"/>
      <c r="BE737" s="152"/>
      <c r="BF737" s="152"/>
      <c r="BG737" s="152"/>
      <c r="BH737" s="152"/>
      <c r="BI737" s="152"/>
      <c r="BJ737" s="152"/>
      <c r="BK737" s="152"/>
      <c r="BL737" s="152"/>
      <c r="BM737" s="152"/>
      <c r="BN737" s="152"/>
      <c r="BO737" s="152"/>
      <c r="BP737" s="152"/>
      <c r="BQ737" s="152"/>
      <c r="BR737" s="152"/>
      <c r="BS737" s="152"/>
      <c r="BT737" s="152"/>
      <c r="BU737" s="152"/>
      <c r="BV737" s="152"/>
      <c r="BW737" s="152"/>
      <c r="BX737" s="152"/>
      <c r="BY737" s="152"/>
      <c r="BZ737" s="152"/>
      <c r="CA737" s="152"/>
      <c r="CB737" s="152"/>
      <c r="CC737" s="152"/>
      <c r="CD737" s="152"/>
      <c r="CE737" s="152"/>
      <c r="CF737" s="152"/>
    </row>
    <row r="738" spans="1:84" ht="25.5" customHeight="1" x14ac:dyDescent="0.25">
      <c r="A738" s="45"/>
      <c r="B738" s="45"/>
      <c r="C738" s="45"/>
      <c r="D738" s="45"/>
      <c r="E738" s="47"/>
      <c r="F738" s="154"/>
      <c r="G738" s="45"/>
      <c r="H738" s="126"/>
      <c r="I738" s="126"/>
      <c r="J738" s="79"/>
      <c r="K738" s="45"/>
      <c r="L738" s="126"/>
      <c r="M738" s="91"/>
      <c r="N738" s="91"/>
      <c r="O738" s="91"/>
      <c r="P738" s="99"/>
      <c r="Q738" s="100"/>
      <c r="R738" s="79"/>
      <c r="S738" s="79"/>
      <c r="T738" s="79"/>
      <c r="U738" s="79"/>
      <c r="V738" s="79"/>
      <c r="W738" s="99"/>
      <c r="X738" s="99"/>
      <c r="Y738" s="99"/>
      <c r="Z738" s="98"/>
      <c r="AA738" s="98"/>
      <c r="AB738" s="86"/>
      <c r="AC738" s="96"/>
      <c r="AD738" s="86"/>
      <c r="AE738" s="96"/>
      <c r="AF738" s="96"/>
      <c r="AG738" s="87"/>
      <c r="AH738" s="87"/>
      <c r="AI738" s="97"/>
      <c r="AJ738" s="45"/>
      <c r="AK738" s="45"/>
      <c r="AL738" s="45"/>
      <c r="AM738" s="45"/>
      <c r="AN738" s="45"/>
      <c r="AO738" s="79"/>
      <c r="AP738" s="156"/>
      <c r="AQ738" s="156"/>
      <c r="AR738" s="90"/>
      <c r="AS738" s="45"/>
      <c r="AT738" s="98"/>
      <c r="AU738" s="98"/>
      <c r="AV738" s="91"/>
      <c r="AW738" s="91"/>
      <c r="AX738" s="155"/>
      <c r="AY738" s="155"/>
      <c r="AZ738" s="152"/>
      <c r="BA738" s="152"/>
      <c r="BB738" s="152"/>
      <c r="BC738" s="152"/>
      <c r="BD738" s="152"/>
      <c r="BE738" s="152"/>
      <c r="BF738" s="152"/>
      <c r="BG738" s="152"/>
      <c r="BH738" s="152"/>
      <c r="BI738" s="152"/>
      <c r="BJ738" s="152"/>
      <c r="BK738" s="152"/>
      <c r="BL738" s="152"/>
      <c r="BM738" s="152"/>
      <c r="BN738" s="152"/>
      <c r="BO738" s="152"/>
      <c r="BP738" s="152"/>
      <c r="BQ738" s="152"/>
      <c r="BR738" s="152"/>
      <c r="BS738" s="152"/>
      <c r="BT738" s="152"/>
      <c r="BU738" s="152"/>
      <c r="BV738" s="152"/>
      <c r="BW738" s="152"/>
      <c r="BX738" s="152"/>
      <c r="BY738" s="152"/>
      <c r="BZ738" s="152"/>
      <c r="CA738" s="152"/>
      <c r="CB738" s="152"/>
      <c r="CC738" s="152"/>
      <c r="CD738" s="152"/>
      <c r="CE738" s="152"/>
      <c r="CF738" s="152"/>
    </row>
    <row r="739" spans="1:84" ht="25.5" customHeight="1" x14ac:dyDescent="0.25">
      <c r="A739" s="45"/>
      <c r="B739" s="45"/>
      <c r="C739" s="45"/>
      <c r="D739" s="45"/>
      <c r="E739" s="47"/>
      <c r="F739" s="154"/>
      <c r="G739" s="45"/>
      <c r="H739" s="126"/>
      <c r="I739" s="126"/>
      <c r="J739" s="79"/>
      <c r="K739" s="45"/>
      <c r="L739" s="126"/>
      <c r="M739" s="91"/>
      <c r="N739" s="91"/>
      <c r="O739" s="91"/>
      <c r="P739" s="99"/>
      <c r="Q739" s="100"/>
      <c r="R739" s="79"/>
      <c r="S739" s="79"/>
      <c r="T739" s="79"/>
      <c r="U739" s="79"/>
      <c r="V739" s="79"/>
      <c r="W739" s="99"/>
      <c r="X739" s="99"/>
      <c r="Y739" s="99"/>
      <c r="Z739" s="98"/>
      <c r="AA739" s="98"/>
      <c r="AB739" s="86"/>
      <c r="AC739" s="96"/>
      <c r="AD739" s="86"/>
      <c r="AE739" s="96"/>
      <c r="AF739" s="96"/>
      <c r="AG739" s="87"/>
      <c r="AH739" s="87"/>
      <c r="AI739" s="97"/>
      <c r="AJ739" s="45"/>
      <c r="AK739" s="45"/>
      <c r="AL739" s="45"/>
      <c r="AM739" s="45"/>
      <c r="AN739" s="45"/>
      <c r="AO739" s="79"/>
      <c r="AP739" s="156"/>
      <c r="AQ739" s="156"/>
      <c r="AR739" s="90"/>
      <c r="AS739" s="45"/>
      <c r="AT739" s="98"/>
      <c r="AU739" s="98"/>
      <c r="AV739" s="91"/>
      <c r="AW739" s="91"/>
      <c r="AX739" s="155"/>
      <c r="AY739" s="155"/>
      <c r="AZ739" s="152"/>
      <c r="BA739" s="152"/>
      <c r="BB739" s="152"/>
      <c r="BC739" s="152"/>
      <c r="BD739" s="152"/>
      <c r="BE739" s="152"/>
      <c r="BF739" s="152"/>
      <c r="BG739" s="152"/>
      <c r="BH739" s="152"/>
      <c r="BI739" s="152"/>
      <c r="BJ739" s="152"/>
      <c r="BK739" s="152"/>
      <c r="BL739" s="152"/>
      <c r="BM739" s="152"/>
      <c r="BN739" s="152"/>
      <c r="BO739" s="152"/>
      <c r="BP739" s="152"/>
      <c r="BQ739" s="152"/>
      <c r="BR739" s="152"/>
      <c r="BS739" s="152"/>
      <c r="BT739" s="152"/>
      <c r="BU739" s="152"/>
      <c r="BV739" s="152"/>
      <c r="BW739" s="152"/>
      <c r="BX739" s="152"/>
      <c r="BY739" s="152"/>
      <c r="BZ739" s="152"/>
      <c r="CA739" s="152"/>
      <c r="CB739" s="152"/>
      <c r="CC739" s="152"/>
      <c r="CD739" s="152"/>
      <c r="CE739" s="152"/>
      <c r="CF739" s="152"/>
    </row>
    <row r="740" spans="1:84" ht="25.5" customHeight="1" x14ac:dyDescent="0.25">
      <c r="A740" s="45"/>
      <c r="B740" s="45"/>
      <c r="C740" s="45"/>
      <c r="D740" s="45"/>
      <c r="E740" s="47"/>
      <c r="F740" s="154"/>
      <c r="G740" s="45"/>
      <c r="H740" s="126"/>
      <c r="I740" s="126"/>
      <c r="J740" s="79"/>
      <c r="K740" s="45"/>
      <c r="L740" s="126"/>
      <c r="M740" s="91"/>
      <c r="N740" s="91"/>
      <c r="O740" s="91"/>
      <c r="P740" s="99"/>
      <c r="Q740" s="100"/>
      <c r="R740" s="79"/>
      <c r="S740" s="79"/>
      <c r="T740" s="79"/>
      <c r="U740" s="79"/>
      <c r="V740" s="79"/>
      <c r="W740" s="99"/>
      <c r="X740" s="99"/>
      <c r="Y740" s="99"/>
      <c r="Z740" s="98"/>
      <c r="AA740" s="98"/>
      <c r="AB740" s="86"/>
      <c r="AC740" s="96"/>
      <c r="AD740" s="86"/>
      <c r="AE740" s="96"/>
      <c r="AF740" s="96"/>
      <c r="AG740" s="87"/>
      <c r="AH740" s="87"/>
      <c r="AI740" s="97"/>
      <c r="AJ740" s="45"/>
      <c r="AK740" s="45"/>
      <c r="AL740" s="45"/>
      <c r="AM740" s="45"/>
      <c r="AN740" s="45"/>
      <c r="AO740" s="79"/>
      <c r="AP740" s="156"/>
      <c r="AQ740" s="156"/>
      <c r="AR740" s="90"/>
      <c r="AS740" s="45"/>
      <c r="AT740" s="98"/>
      <c r="AU740" s="98"/>
      <c r="AV740" s="91"/>
      <c r="AW740" s="91"/>
      <c r="AX740" s="155"/>
      <c r="AY740" s="155"/>
      <c r="AZ740" s="152"/>
      <c r="BA740" s="152"/>
      <c r="BB740" s="152"/>
      <c r="BC740" s="152"/>
      <c r="BD740" s="152"/>
      <c r="BE740" s="152"/>
      <c r="BF740" s="152"/>
      <c r="BG740" s="152"/>
      <c r="BH740" s="152"/>
      <c r="BI740" s="152"/>
      <c r="BJ740" s="152"/>
      <c r="BK740" s="152"/>
      <c r="BL740" s="152"/>
      <c r="BM740" s="152"/>
      <c r="BN740" s="152"/>
      <c r="BO740" s="152"/>
      <c r="BP740" s="152"/>
      <c r="BQ740" s="152"/>
      <c r="BR740" s="152"/>
      <c r="BS740" s="152"/>
      <c r="BT740" s="152"/>
      <c r="BU740" s="152"/>
      <c r="BV740" s="152"/>
      <c r="BW740" s="152"/>
      <c r="BX740" s="152"/>
      <c r="BY740" s="152"/>
      <c r="BZ740" s="152"/>
      <c r="CA740" s="152"/>
      <c r="CB740" s="152"/>
      <c r="CC740" s="152"/>
      <c r="CD740" s="152"/>
      <c r="CE740" s="152"/>
      <c r="CF740" s="152"/>
    </row>
    <row r="741" spans="1:84" ht="25.5" customHeight="1" x14ac:dyDescent="0.25">
      <c r="A741" s="45"/>
      <c r="B741" s="45"/>
      <c r="C741" s="45"/>
      <c r="D741" s="45"/>
      <c r="E741" s="47"/>
      <c r="F741" s="154"/>
      <c r="G741" s="45"/>
      <c r="H741" s="126"/>
      <c r="I741" s="126"/>
      <c r="J741" s="79"/>
      <c r="K741" s="45"/>
      <c r="L741" s="126"/>
      <c r="M741" s="91"/>
      <c r="N741" s="91"/>
      <c r="O741" s="91"/>
      <c r="P741" s="99"/>
      <c r="Q741" s="100"/>
      <c r="R741" s="79"/>
      <c r="S741" s="79"/>
      <c r="T741" s="79"/>
      <c r="U741" s="79"/>
      <c r="V741" s="79"/>
      <c r="W741" s="99"/>
      <c r="X741" s="99"/>
      <c r="Y741" s="99"/>
      <c r="Z741" s="98"/>
      <c r="AA741" s="98"/>
      <c r="AB741" s="86"/>
      <c r="AC741" s="96"/>
      <c r="AD741" s="86"/>
      <c r="AE741" s="96"/>
      <c r="AF741" s="96"/>
      <c r="AG741" s="87"/>
      <c r="AH741" s="87"/>
      <c r="AI741" s="97"/>
      <c r="AJ741" s="45"/>
      <c r="AK741" s="45"/>
      <c r="AL741" s="45"/>
      <c r="AM741" s="45"/>
      <c r="AN741" s="45"/>
      <c r="AO741" s="79"/>
      <c r="AP741" s="156"/>
      <c r="AQ741" s="156"/>
      <c r="AR741" s="90"/>
      <c r="AS741" s="45"/>
      <c r="AT741" s="98"/>
      <c r="AU741" s="98"/>
      <c r="AV741" s="91"/>
      <c r="AW741" s="91"/>
      <c r="AX741" s="155"/>
      <c r="AY741" s="155"/>
      <c r="AZ741" s="152"/>
      <c r="BA741" s="152"/>
      <c r="BB741" s="152"/>
      <c r="BC741" s="152"/>
      <c r="BD741" s="152"/>
      <c r="BE741" s="152"/>
      <c r="BF741" s="152"/>
      <c r="BG741" s="152"/>
      <c r="BH741" s="152"/>
      <c r="BI741" s="152"/>
      <c r="BJ741" s="152"/>
      <c r="BK741" s="152"/>
      <c r="BL741" s="152"/>
      <c r="BM741" s="152"/>
      <c r="BN741" s="152"/>
      <c r="BO741" s="152"/>
      <c r="BP741" s="152"/>
      <c r="BQ741" s="152"/>
      <c r="BR741" s="152"/>
      <c r="BS741" s="152"/>
      <c r="BT741" s="152"/>
      <c r="BU741" s="152"/>
      <c r="BV741" s="152"/>
      <c r="BW741" s="152"/>
      <c r="BX741" s="152"/>
      <c r="BY741" s="152"/>
      <c r="BZ741" s="152"/>
      <c r="CA741" s="152"/>
      <c r="CB741" s="152"/>
      <c r="CC741" s="152"/>
      <c r="CD741" s="152"/>
      <c r="CE741" s="152"/>
      <c r="CF741" s="152"/>
    </row>
    <row r="742" spans="1:84" ht="25.5" customHeight="1" x14ac:dyDescent="0.25">
      <c r="A742" s="45"/>
      <c r="B742" s="45"/>
      <c r="C742" s="45"/>
      <c r="D742" s="45"/>
      <c r="E742" s="47"/>
      <c r="F742" s="154"/>
      <c r="G742" s="45"/>
      <c r="H742" s="126"/>
      <c r="I742" s="126"/>
      <c r="J742" s="79"/>
      <c r="K742" s="45"/>
      <c r="L742" s="126"/>
      <c r="M742" s="91"/>
      <c r="N742" s="91"/>
      <c r="O742" s="91"/>
      <c r="P742" s="99"/>
      <c r="Q742" s="100"/>
      <c r="R742" s="79"/>
      <c r="S742" s="79"/>
      <c r="T742" s="79"/>
      <c r="U742" s="79"/>
      <c r="V742" s="79"/>
      <c r="W742" s="99"/>
      <c r="X742" s="99"/>
      <c r="Y742" s="99"/>
      <c r="Z742" s="98"/>
      <c r="AA742" s="98"/>
      <c r="AB742" s="86"/>
      <c r="AC742" s="96"/>
      <c r="AD742" s="86"/>
      <c r="AE742" s="96"/>
      <c r="AF742" s="96"/>
      <c r="AG742" s="87"/>
      <c r="AH742" s="87"/>
      <c r="AI742" s="97"/>
      <c r="AJ742" s="45"/>
      <c r="AK742" s="45"/>
      <c r="AL742" s="45"/>
      <c r="AM742" s="45"/>
      <c r="AN742" s="45"/>
      <c r="AO742" s="79"/>
      <c r="AP742" s="156"/>
      <c r="AQ742" s="156"/>
      <c r="AR742" s="90"/>
      <c r="AS742" s="45"/>
      <c r="AT742" s="98"/>
      <c r="AU742" s="98"/>
      <c r="AV742" s="91"/>
      <c r="AW742" s="91"/>
      <c r="AX742" s="155"/>
      <c r="AY742" s="155"/>
      <c r="AZ742" s="152"/>
      <c r="BA742" s="152"/>
      <c r="BB742" s="152"/>
      <c r="BC742" s="152"/>
      <c r="BD742" s="152"/>
      <c r="BE742" s="152"/>
      <c r="BF742" s="152"/>
      <c r="BG742" s="152"/>
      <c r="BH742" s="152"/>
      <c r="BI742" s="152"/>
      <c r="BJ742" s="152"/>
      <c r="BK742" s="152"/>
      <c r="BL742" s="152"/>
      <c r="BM742" s="152"/>
      <c r="BN742" s="152"/>
      <c r="BO742" s="152"/>
      <c r="BP742" s="152"/>
      <c r="BQ742" s="152"/>
      <c r="BR742" s="152"/>
      <c r="BS742" s="152"/>
      <c r="BT742" s="152"/>
      <c r="BU742" s="152"/>
      <c r="BV742" s="152"/>
      <c r="BW742" s="152"/>
      <c r="BX742" s="152"/>
      <c r="BY742" s="152"/>
      <c r="BZ742" s="152"/>
      <c r="CA742" s="152"/>
      <c r="CB742" s="152"/>
      <c r="CC742" s="152"/>
      <c r="CD742" s="152"/>
      <c r="CE742" s="152"/>
      <c r="CF742" s="152"/>
    </row>
    <row r="743" spans="1:84" ht="25.5" customHeight="1" x14ac:dyDescent="0.25">
      <c r="A743" s="45"/>
      <c r="B743" s="45"/>
      <c r="C743" s="45"/>
      <c r="D743" s="45"/>
      <c r="E743" s="47"/>
      <c r="F743" s="154"/>
      <c r="G743" s="45"/>
      <c r="H743" s="126"/>
      <c r="I743" s="126"/>
      <c r="J743" s="79"/>
      <c r="K743" s="45"/>
      <c r="L743" s="126"/>
      <c r="M743" s="91"/>
      <c r="N743" s="91"/>
      <c r="O743" s="91"/>
      <c r="P743" s="99"/>
      <c r="Q743" s="100"/>
      <c r="R743" s="79"/>
      <c r="S743" s="79"/>
      <c r="T743" s="79"/>
      <c r="U743" s="79"/>
      <c r="V743" s="79"/>
      <c r="W743" s="99"/>
      <c r="X743" s="99"/>
      <c r="Y743" s="99"/>
      <c r="Z743" s="98"/>
      <c r="AA743" s="98"/>
      <c r="AB743" s="86"/>
      <c r="AC743" s="96"/>
      <c r="AD743" s="86"/>
      <c r="AE743" s="96"/>
      <c r="AF743" s="96"/>
      <c r="AG743" s="87"/>
      <c r="AH743" s="87"/>
      <c r="AI743" s="97"/>
      <c r="AJ743" s="45"/>
      <c r="AK743" s="45"/>
      <c r="AL743" s="45"/>
      <c r="AM743" s="45"/>
      <c r="AN743" s="45"/>
      <c r="AO743" s="79"/>
      <c r="AP743" s="156"/>
      <c r="AQ743" s="156"/>
      <c r="AR743" s="90"/>
      <c r="AS743" s="45"/>
      <c r="AT743" s="98"/>
      <c r="AU743" s="98"/>
      <c r="AV743" s="91"/>
      <c r="AW743" s="91"/>
      <c r="AX743" s="155"/>
      <c r="AY743" s="155"/>
      <c r="AZ743" s="152"/>
      <c r="BA743" s="152"/>
      <c r="BB743" s="152"/>
      <c r="BC743" s="152"/>
      <c r="BD743" s="152"/>
      <c r="BE743" s="152"/>
      <c r="BF743" s="152"/>
      <c r="BG743" s="152"/>
      <c r="BH743" s="152"/>
      <c r="BI743" s="152"/>
      <c r="BJ743" s="152"/>
      <c r="BK743" s="152"/>
      <c r="BL743" s="152"/>
      <c r="BM743" s="152"/>
      <c r="BN743" s="152"/>
      <c r="BO743" s="152"/>
      <c r="BP743" s="152"/>
      <c r="BQ743" s="152"/>
      <c r="BR743" s="152"/>
      <c r="BS743" s="152"/>
      <c r="BT743" s="152"/>
      <c r="BU743" s="152"/>
      <c r="BV743" s="152"/>
      <c r="BW743" s="152"/>
      <c r="BX743" s="152"/>
      <c r="BY743" s="152"/>
      <c r="BZ743" s="152"/>
      <c r="CA743" s="152"/>
      <c r="CB743" s="152"/>
      <c r="CC743" s="152"/>
      <c r="CD743" s="152"/>
      <c r="CE743" s="152"/>
      <c r="CF743" s="152"/>
    </row>
    <row r="744" spans="1:84" ht="25.5" customHeight="1" x14ac:dyDescent="0.25">
      <c r="A744" s="45"/>
      <c r="B744" s="45"/>
      <c r="C744" s="45"/>
      <c r="D744" s="45"/>
      <c r="E744" s="47"/>
      <c r="F744" s="154"/>
      <c r="G744" s="45"/>
      <c r="H744" s="126"/>
      <c r="I744" s="126"/>
      <c r="J744" s="79"/>
      <c r="K744" s="45"/>
      <c r="L744" s="126"/>
      <c r="M744" s="91"/>
      <c r="N744" s="91"/>
      <c r="O744" s="91"/>
      <c r="P744" s="99"/>
      <c r="Q744" s="100"/>
      <c r="R744" s="79"/>
      <c r="S744" s="79"/>
      <c r="T744" s="79"/>
      <c r="U744" s="79"/>
      <c r="V744" s="79"/>
      <c r="W744" s="99"/>
      <c r="X744" s="99"/>
      <c r="Y744" s="99"/>
      <c r="Z744" s="98"/>
      <c r="AA744" s="98"/>
      <c r="AB744" s="86"/>
      <c r="AC744" s="96"/>
      <c r="AD744" s="86"/>
      <c r="AE744" s="96"/>
      <c r="AF744" s="96"/>
      <c r="AG744" s="87"/>
      <c r="AH744" s="87"/>
      <c r="AI744" s="97"/>
      <c r="AJ744" s="45"/>
      <c r="AK744" s="45"/>
      <c r="AL744" s="45"/>
      <c r="AM744" s="45"/>
      <c r="AN744" s="45"/>
      <c r="AO744" s="79"/>
      <c r="AP744" s="156"/>
      <c r="AQ744" s="156"/>
      <c r="AR744" s="90"/>
      <c r="AS744" s="45"/>
      <c r="AT744" s="98"/>
      <c r="AU744" s="98"/>
      <c r="AV744" s="91"/>
      <c r="AW744" s="91"/>
      <c r="AX744" s="155"/>
      <c r="AY744" s="155"/>
      <c r="AZ744" s="152"/>
      <c r="BA744" s="152"/>
      <c r="BB744" s="152"/>
      <c r="BC744" s="152"/>
      <c r="BD744" s="152"/>
      <c r="BE744" s="152"/>
      <c r="BF744" s="152"/>
      <c r="BG744" s="152"/>
      <c r="BH744" s="152"/>
      <c r="BI744" s="152"/>
      <c r="BJ744" s="152"/>
      <c r="BK744" s="152"/>
      <c r="BL744" s="152"/>
      <c r="BM744" s="152"/>
      <c r="BN744" s="152"/>
      <c r="BO744" s="152"/>
      <c r="BP744" s="152"/>
      <c r="BQ744" s="152"/>
      <c r="BR744" s="152"/>
      <c r="BS744" s="152"/>
      <c r="BT744" s="152"/>
      <c r="BU744" s="152"/>
      <c r="BV744" s="152"/>
      <c r="BW744" s="152"/>
      <c r="BX744" s="152"/>
      <c r="BY744" s="152"/>
      <c r="BZ744" s="152"/>
      <c r="CA744" s="152"/>
      <c r="CB744" s="152"/>
      <c r="CC744" s="152"/>
      <c r="CD744" s="152"/>
      <c r="CE744" s="152"/>
      <c r="CF744" s="152"/>
    </row>
    <row r="745" spans="1:84" ht="25.5" customHeight="1" x14ac:dyDescent="0.25">
      <c r="A745" s="45"/>
      <c r="B745" s="45"/>
      <c r="C745" s="45"/>
      <c r="D745" s="45"/>
      <c r="E745" s="47"/>
      <c r="F745" s="154"/>
      <c r="G745" s="45"/>
      <c r="H745" s="126"/>
      <c r="I745" s="126"/>
      <c r="J745" s="79"/>
      <c r="K745" s="45"/>
      <c r="L745" s="126"/>
      <c r="M745" s="91"/>
      <c r="N745" s="91"/>
      <c r="O745" s="91"/>
      <c r="P745" s="99"/>
      <c r="Q745" s="100"/>
      <c r="R745" s="79"/>
      <c r="S745" s="79"/>
      <c r="T745" s="79"/>
      <c r="U745" s="79"/>
      <c r="V745" s="79"/>
      <c r="W745" s="99"/>
      <c r="X745" s="99"/>
      <c r="Y745" s="99"/>
      <c r="Z745" s="98"/>
      <c r="AA745" s="98"/>
      <c r="AB745" s="86"/>
      <c r="AC745" s="96"/>
      <c r="AD745" s="86"/>
      <c r="AE745" s="96"/>
      <c r="AF745" s="96"/>
      <c r="AG745" s="87"/>
      <c r="AH745" s="87"/>
      <c r="AI745" s="97"/>
      <c r="AJ745" s="45"/>
      <c r="AK745" s="45"/>
      <c r="AL745" s="45"/>
      <c r="AM745" s="45"/>
      <c r="AN745" s="45"/>
      <c r="AO745" s="79"/>
      <c r="AP745" s="156"/>
      <c r="AQ745" s="156"/>
      <c r="AR745" s="90"/>
      <c r="AS745" s="45"/>
      <c r="AT745" s="98"/>
      <c r="AU745" s="98"/>
      <c r="AV745" s="91"/>
      <c r="AW745" s="91"/>
      <c r="AX745" s="155"/>
      <c r="AY745" s="155"/>
      <c r="AZ745" s="152"/>
      <c r="BA745" s="152"/>
      <c r="BB745" s="152"/>
      <c r="BC745" s="152"/>
      <c r="BD745" s="152"/>
      <c r="BE745" s="152"/>
      <c r="BF745" s="152"/>
      <c r="BG745" s="152"/>
      <c r="BH745" s="152"/>
      <c r="BI745" s="152"/>
      <c r="BJ745" s="152"/>
      <c r="BK745" s="152"/>
      <c r="BL745" s="152"/>
      <c r="BM745" s="152"/>
      <c r="BN745" s="152"/>
      <c r="BO745" s="152"/>
      <c r="BP745" s="152"/>
      <c r="BQ745" s="152"/>
      <c r="BR745" s="152"/>
      <c r="BS745" s="152"/>
      <c r="BT745" s="152"/>
      <c r="BU745" s="152"/>
      <c r="BV745" s="152"/>
      <c r="BW745" s="152"/>
      <c r="BX745" s="152"/>
      <c r="BY745" s="152"/>
      <c r="BZ745" s="152"/>
      <c r="CA745" s="152"/>
      <c r="CB745" s="152"/>
      <c r="CC745" s="152"/>
      <c r="CD745" s="152"/>
      <c r="CE745" s="152"/>
      <c r="CF745" s="152"/>
    </row>
    <row r="746" spans="1:84" ht="25.5" customHeight="1" x14ac:dyDescent="0.25">
      <c r="A746" s="45"/>
      <c r="B746" s="45"/>
      <c r="C746" s="45"/>
      <c r="D746" s="45"/>
      <c r="E746" s="47"/>
      <c r="F746" s="154"/>
      <c r="G746" s="45"/>
      <c r="H746" s="126"/>
      <c r="I746" s="126"/>
      <c r="J746" s="79"/>
      <c r="K746" s="45"/>
      <c r="L746" s="126"/>
      <c r="M746" s="91"/>
      <c r="N746" s="91"/>
      <c r="O746" s="91"/>
      <c r="P746" s="99"/>
      <c r="Q746" s="100"/>
      <c r="R746" s="79"/>
      <c r="S746" s="79"/>
      <c r="T746" s="79"/>
      <c r="U746" s="79"/>
      <c r="V746" s="79"/>
      <c r="W746" s="99"/>
      <c r="X746" s="99"/>
      <c r="Y746" s="99"/>
      <c r="Z746" s="98"/>
      <c r="AA746" s="98"/>
      <c r="AB746" s="86"/>
      <c r="AC746" s="96"/>
      <c r="AD746" s="86"/>
      <c r="AE746" s="96"/>
      <c r="AF746" s="96"/>
      <c r="AG746" s="87"/>
      <c r="AH746" s="87"/>
      <c r="AI746" s="97"/>
      <c r="AJ746" s="45"/>
      <c r="AK746" s="45"/>
      <c r="AL746" s="45"/>
      <c r="AM746" s="45"/>
      <c r="AN746" s="45"/>
      <c r="AO746" s="79"/>
      <c r="AP746" s="156"/>
      <c r="AQ746" s="156"/>
      <c r="AR746" s="90"/>
      <c r="AS746" s="45"/>
      <c r="AT746" s="98"/>
      <c r="AU746" s="98"/>
      <c r="AV746" s="91"/>
      <c r="AW746" s="91"/>
      <c r="AX746" s="155"/>
      <c r="AY746" s="155"/>
      <c r="AZ746" s="152"/>
      <c r="BA746" s="152"/>
      <c r="BB746" s="152"/>
      <c r="BC746" s="152"/>
      <c r="BD746" s="152"/>
      <c r="BE746" s="152"/>
      <c r="BF746" s="152"/>
      <c r="BG746" s="152"/>
      <c r="BH746" s="152"/>
      <c r="BI746" s="152"/>
      <c r="BJ746" s="152"/>
      <c r="BK746" s="152"/>
      <c r="BL746" s="152"/>
      <c r="BM746" s="152"/>
      <c r="BN746" s="152"/>
      <c r="BO746" s="152"/>
      <c r="BP746" s="152"/>
      <c r="BQ746" s="152"/>
      <c r="BR746" s="152"/>
      <c r="BS746" s="152"/>
      <c r="BT746" s="152"/>
      <c r="BU746" s="152"/>
      <c r="BV746" s="152"/>
      <c r="BW746" s="152"/>
      <c r="BX746" s="152"/>
      <c r="BY746" s="152"/>
      <c r="BZ746" s="152"/>
      <c r="CA746" s="152"/>
      <c r="CB746" s="152"/>
      <c r="CC746" s="152"/>
      <c r="CD746" s="152"/>
      <c r="CE746" s="152"/>
      <c r="CF746" s="152"/>
    </row>
    <row r="747" spans="1:84" ht="25.5" customHeight="1" x14ac:dyDescent="0.25">
      <c r="A747" s="45"/>
      <c r="B747" s="45"/>
      <c r="C747" s="45"/>
      <c r="D747" s="45"/>
      <c r="E747" s="47"/>
      <c r="F747" s="154"/>
      <c r="G747" s="45"/>
      <c r="H747" s="126"/>
      <c r="I747" s="126"/>
      <c r="J747" s="79"/>
      <c r="K747" s="45"/>
      <c r="L747" s="126"/>
      <c r="M747" s="91"/>
      <c r="N747" s="91"/>
      <c r="O747" s="91"/>
      <c r="P747" s="99"/>
      <c r="Q747" s="100"/>
      <c r="R747" s="79"/>
      <c r="S747" s="79"/>
      <c r="T747" s="79"/>
      <c r="U747" s="79"/>
      <c r="V747" s="79"/>
      <c r="W747" s="99"/>
      <c r="X747" s="99"/>
      <c r="Y747" s="99"/>
      <c r="Z747" s="98"/>
      <c r="AA747" s="98"/>
      <c r="AB747" s="86"/>
      <c r="AC747" s="96"/>
      <c r="AD747" s="86"/>
      <c r="AE747" s="96"/>
      <c r="AF747" s="96"/>
      <c r="AG747" s="87"/>
      <c r="AH747" s="87"/>
      <c r="AI747" s="97"/>
      <c r="AJ747" s="45"/>
      <c r="AK747" s="45"/>
      <c r="AL747" s="45"/>
      <c r="AM747" s="45"/>
      <c r="AN747" s="45"/>
      <c r="AO747" s="79"/>
      <c r="AP747" s="156"/>
      <c r="AQ747" s="156"/>
      <c r="AR747" s="90"/>
      <c r="AS747" s="45"/>
      <c r="AT747" s="98"/>
      <c r="AU747" s="98"/>
      <c r="AV747" s="91"/>
      <c r="AW747" s="91"/>
      <c r="AX747" s="155"/>
      <c r="AY747" s="155"/>
      <c r="AZ747" s="152"/>
      <c r="BA747" s="152"/>
      <c r="BB747" s="152"/>
      <c r="BC747" s="152"/>
      <c r="BD747" s="152"/>
      <c r="BE747" s="152"/>
      <c r="BF747" s="152"/>
      <c r="BG747" s="152"/>
      <c r="BH747" s="152"/>
      <c r="BI747" s="152"/>
      <c r="BJ747" s="152"/>
      <c r="BK747" s="152"/>
      <c r="BL747" s="152"/>
      <c r="BM747" s="152"/>
      <c r="BN747" s="152"/>
      <c r="BO747" s="152"/>
      <c r="BP747" s="152"/>
      <c r="BQ747" s="152"/>
      <c r="BR747" s="152"/>
      <c r="BS747" s="152"/>
      <c r="BT747" s="152"/>
      <c r="BU747" s="152"/>
      <c r="BV747" s="152"/>
      <c r="BW747" s="152"/>
      <c r="BX747" s="152"/>
      <c r="BY747" s="152"/>
      <c r="BZ747" s="152"/>
      <c r="CA747" s="152"/>
      <c r="CB747" s="152"/>
      <c r="CC747" s="152"/>
      <c r="CD747" s="152"/>
      <c r="CE747" s="152"/>
      <c r="CF747" s="152"/>
    </row>
    <row r="748" spans="1:84" ht="25.5" customHeight="1" x14ac:dyDescent="0.25">
      <c r="A748" s="45"/>
      <c r="B748" s="45"/>
      <c r="C748" s="45"/>
      <c r="D748" s="45"/>
      <c r="E748" s="47"/>
      <c r="F748" s="154"/>
      <c r="G748" s="45"/>
      <c r="H748" s="126"/>
      <c r="I748" s="126"/>
      <c r="J748" s="79"/>
      <c r="K748" s="45"/>
      <c r="L748" s="126"/>
      <c r="M748" s="91"/>
      <c r="N748" s="91"/>
      <c r="O748" s="91"/>
      <c r="P748" s="99"/>
      <c r="Q748" s="100"/>
      <c r="R748" s="79"/>
      <c r="S748" s="79"/>
      <c r="T748" s="79"/>
      <c r="U748" s="79"/>
      <c r="V748" s="79"/>
      <c r="W748" s="99"/>
      <c r="X748" s="99"/>
      <c r="Y748" s="99"/>
      <c r="Z748" s="98"/>
      <c r="AA748" s="98"/>
      <c r="AB748" s="86"/>
      <c r="AC748" s="96"/>
      <c r="AD748" s="86"/>
      <c r="AE748" s="96"/>
      <c r="AF748" s="96"/>
      <c r="AG748" s="87"/>
      <c r="AH748" s="87"/>
      <c r="AI748" s="97"/>
      <c r="AJ748" s="45"/>
      <c r="AK748" s="45"/>
      <c r="AL748" s="45"/>
      <c r="AM748" s="45"/>
      <c r="AN748" s="45"/>
      <c r="AO748" s="79"/>
      <c r="AP748" s="156"/>
      <c r="AQ748" s="156"/>
      <c r="AR748" s="90"/>
      <c r="AS748" s="45"/>
      <c r="AT748" s="98"/>
      <c r="AU748" s="98"/>
      <c r="AV748" s="91"/>
      <c r="AW748" s="91"/>
      <c r="AX748" s="155"/>
      <c r="AY748" s="155"/>
      <c r="AZ748" s="152"/>
      <c r="BA748" s="152"/>
      <c r="BB748" s="152"/>
      <c r="BC748" s="152"/>
      <c r="BD748" s="152"/>
      <c r="BE748" s="152"/>
      <c r="BF748" s="152"/>
      <c r="BG748" s="152"/>
      <c r="BH748" s="152"/>
      <c r="BI748" s="152"/>
      <c r="BJ748" s="152"/>
      <c r="BK748" s="152"/>
      <c r="BL748" s="152"/>
      <c r="BM748" s="152"/>
      <c r="BN748" s="152"/>
      <c r="BO748" s="152"/>
      <c r="BP748" s="152"/>
      <c r="BQ748" s="152"/>
      <c r="BR748" s="152"/>
      <c r="BS748" s="152"/>
      <c r="BT748" s="152"/>
      <c r="BU748" s="152"/>
      <c r="BV748" s="152"/>
      <c r="BW748" s="152"/>
      <c r="BX748" s="152"/>
      <c r="BY748" s="152"/>
      <c r="BZ748" s="152"/>
      <c r="CA748" s="152"/>
      <c r="CB748" s="152"/>
      <c r="CC748" s="152"/>
      <c r="CD748" s="152"/>
      <c r="CE748" s="152"/>
      <c r="CF748" s="152"/>
    </row>
    <row r="749" spans="1:84" ht="25.5" customHeight="1" x14ac:dyDescent="0.25">
      <c r="A749" s="45"/>
      <c r="B749" s="45"/>
      <c r="C749" s="45"/>
      <c r="D749" s="45"/>
      <c r="E749" s="47"/>
      <c r="F749" s="154"/>
      <c r="G749" s="45"/>
      <c r="H749" s="126"/>
      <c r="I749" s="126"/>
      <c r="J749" s="79"/>
      <c r="K749" s="45"/>
      <c r="L749" s="126"/>
      <c r="M749" s="91"/>
      <c r="N749" s="91"/>
      <c r="O749" s="91"/>
      <c r="P749" s="99"/>
      <c r="Q749" s="100"/>
      <c r="R749" s="79"/>
      <c r="S749" s="79"/>
      <c r="T749" s="79"/>
      <c r="U749" s="79"/>
      <c r="V749" s="79"/>
      <c r="W749" s="99"/>
      <c r="X749" s="99"/>
      <c r="Y749" s="99"/>
      <c r="Z749" s="98"/>
      <c r="AA749" s="98"/>
      <c r="AB749" s="86"/>
      <c r="AC749" s="96"/>
      <c r="AD749" s="86"/>
      <c r="AE749" s="96"/>
      <c r="AF749" s="96"/>
      <c r="AG749" s="87"/>
      <c r="AH749" s="87"/>
      <c r="AI749" s="97"/>
      <c r="AJ749" s="45"/>
      <c r="AK749" s="45"/>
      <c r="AL749" s="45"/>
      <c r="AM749" s="45"/>
      <c r="AN749" s="45"/>
      <c r="AO749" s="79"/>
      <c r="AP749" s="156"/>
      <c r="AQ749" s="156"/>
      <c r="AR749" s="90"/>
      <c r="AS749" s="45"/>
      <c r="AT749" s="98"/>
      <c r="AU749" s="98"/>
      <c r="AV749" s="91"/>
      <c r="AW749" s="91"/>
      <c r="AX749" s="155"/>
      <c r="AY749" s="155"/>
      <c r="AZ749" s="152"/>
      <c r="BA749" s="152"/>
      <c r="BB749" s="152"/>
      <c r="BC749" s="152"/>
      <c r="BD749" s="152"/>
      <c r="BE749" s="152"/>
      <c r="BF749" s="152"/>
      <c r="BG749" s="152"/>
      <c r="BH749" s="152"/>
      <c r="BI749" s="152"/>
      <c r="BJ749" s="152"/>
      <c r="BK749" s="152"/>
      <c r="BL749" s="152"/>
      <c r="BM749" s="152"/>
      <c r="BN749" s="152"/>
      <c r="BO749" s="152"/>
      <c r="BP749" s="152"/>
      <c r="BQ749" s="152"/>
      <c r="BR749" s="152"/>
      <c r="BS749" s="152"/>
      <c r="BT749" s="152"/>
      <c r="BU749" s="152"/>
      <c r="BV749" s="152"/>
      <c r="BW749" s="152"/>
      <c r="BX749" s="152"/>
      <c r="BY749" s="152"/>
      <c r="BZ749" s="152"/>
      <c r="CA749" s="152"/>
      <c r="CB749" s="152"/>
      <c r="CC749" s="152"/>
      <c r="CD749" s="152"/>
      <c r="CE749" s="152"/>
      <c r="CF749" s="152"/>
    </row>
    <row r="750" spans="1:84" ht="25.5" customHeight="1" x14ac:dyDescent="0.25">
      <c r="A750" s="45"/>
      <c r="B750" s="45"/>
      <c r="C750" s="45"/>
      <c r="D750" s="45"/>
      <c r="E750" s="47"/>
      <c r="F750" s="154"/>
      <c r="G750" s="45"/>
      <c r="H750" s="126"/>
      <c r="I750" s="126"/>
      <c r="J750" s="79"/>
      <c r="K750" s="45"/>
      <c r="L750" s="126"/>
      <c r="M750" s="91"/>
      <c r="N750" s="91"/>
      <c r="O750" s="91"/>
      <c r="P750" s="99"/>
      <c r="Q750" s="100"/>
      <c r="R750" s="79"/>
      <c r="S750" s="79"/>
      <c r="T750" s="79"/>
      <c r="U750" s="79"/>
      <c r="V750" s="79"/>
      <c r="W750" s="99"/>
      <c r="X750" s="99"/>
      <c r="Y750" s="99"/>
      <c r="Z750" s="98"/>
      <c r="AA750" s="98"/>
      <c r="AB750" s="86"/>
      <c r="AC750" s="96"/>
      <c r="AD750" s="86"/>
      <c r="AE750" s="96"/>
      <c r="AF750" s="96"/>
      <c r="AG750" s="87"/>
      <c r="AH750" s="87"/>
      <c r="AI750" s="97"/>
      <c r="AJ750" s="45"/>
      <c r="AK750" s="45"/>
      <c r="AL750" s="45"/>
      <c r="AM750" s="45"/>
      <c r="AN750" s="45"/>
      <c r="AO750" s="79"/>
      <c r="AP750" s="156"/>
      <c r="AQ750" s="156"/>
      <c r="AR750" s="90"/>
      <c r="AS750" s="45"/>
      <c r="AT750" s="98"/>
      <c r="AU750" s="98"/>
      <c r="AV750" s="91"/>
      <c r="AW750" s="91"/>
      <c r="AX750" s="155"/>
      <c r="AY750" s="155"/>
      <c r="AZ750" s="152"/>
      <c r="BA750" s="152"/>
      <c r="BB750" s="152"/>
      <c r="BC750" s="152"/>
      <c r="BD750" s="152"/>
      <c r="BE750" s="152"/>
      <c r="BF750" s="152"/>
      <c r="BG750" s="152"/>
      <c r="BH750" s="152"/>
      <c r="BI750" s="152"/>
      <c r="BJ750" s="152"/>
      <c r="BK750" s="152"/>
      <c r="BL750" s="152"/>
      <c r="BM750" s="152"/>
      <c r="BN750" s="152"/>
      <c r="BO750" s="152"/>
      <c r="BP750" s="152"/>
      <c r="BQ750" s="152"/>
      <c r="BR750" s="152"/>
      <c r="BS750" s="152"/>
      <c r="BT750" s="152"/>
      <c r="BU750" s="152"/>
      <c r="BV750" s="152"/>
      <c r="BW750" s="152"/>
      <c r="BX750" s="152"/>
      <c r="BY750" s="152"/>
      <c r="BZ750" s="152"/>
      <c r="CA750" s="152"/>
      <c r="CB750" s="152"/>
      <c r="CC750" s="152"/>
      <c r="CD750" s="152"/>
      <c r="CE750" s="152"/>
      <c r="CF750" s="152"/>
    </row>
    <row r="751" spans="1:84" ht="25.5" customHeight="1" x14ac:dyDescent="0.25">
      <c r="A751" s="45"/>
      <c r="B751" s="45"/>
      <c r="C751" s="45"/>
      <c r="D751" s="45"/>
      <c r="E751" s="47"/>
      <c r="F751" s="154"/>
      <c r="G751" s="45"/>
      <c r="H751" s="126"/>
      <c r="I751" s="126"/>
      <c r="J751" s="79"/>
      <c r="K751" s="45"/>
      <c r="L751" s="126"/>
      <c r="M751" s="91"/>
      <c r="N751" s="91"/>
      <c r="O751" s="91"/>
      <c r="P751" s="99"/>
      <c r="Q751" s="100"/>
      <c r="R751" s="79"/>
      <c r="S751" s="79"/>
      <c r="T751" s="79"/>
      <c r="U751" s="79"/>
      <c r="V751" s="79"/>
      <c r="W751" s="99"/>
      <c r="X751" s="99"/>
      <c r="Y751" s="99"/>
      <c r="Z751" s="98"/>
      <c r="AA751" s="98"/>
      <c r="AB751" s="86"/>
      <c r="AC751" s="96"/>
      <c r="AD751" s="86"/>
      <c r="AE751" s="96"/>
      <c r="AF751" s="96"/>
      <c r="AG751" s="87"/>
      <c r="AH751" s="87"/>
      <c r="AI751" s="97"/>
      <c r="AJ751" s="45"/>
      <c r="AK751" s="45"/>
      <c r="AL751" s="45"/>
      <c r="AM751" s="45"/>
      <c r="AN751" s="45"/>
      <c r="AO751" s="79"/>
      <c r="AP751" s="156"/>
      <c r="AQ751" s="156"/>
      <c r="AR751" s="90"/>
      <c r="AS751" s="45"/>
      <c r="AT751" s="98"/>
      <c r="AU751" s="98"/>
      <c r="AV751" s="91"/>
      <c r="AW751" s="91"/>
      <c r="AX751" s="155"/>
      <c r="AY751" s="155"/>
      <c r="AZ751" s="152"/>
      <c r="BA751" s="152"/>
      <c r="BB751" s="152"/>
      <c r="BC751" s="152"/>
      <c r="BD751" s="152"/>
      <c r="BE751" s="152"/>
      <c r="BF751" s="152"/>
      <c r="BG751" s="152"/>
      <c r="BH751" s="152"/>
      <c r="BI751" s="152"/>
      <c r="BJ751" s="152"/>
      <c r="BK751" s="152"/>
      <c r="BL751" s="152"/>
      <c r="BM751" s="152"/>
      <c r="BN751" s="152"/>
      <c r="BO751" s="152"/>
      <c r="BP751" s="152"/>
      <c r="BQ751" s="152"/>
      <c r="BR751" s="152"/>
      <c r="BS751" s="152"/>
      <c r="BT751" s="152"/>
      <c r="BU751" s="152"/>
      <c r="BV751" s="152"/>
      <c r="BW751" s="152"/>
      <c r="BX751" s="152"/>
      <c r="BY751" s="152"/>
      <c r="BZ751" s="152"/>
      <c r="CA751" s="152"/>
      <c r="CB751" s="152"/>
      <c r="CC751" s="152"/>
      <c r="CD751" s="152"/>
      <c r="CE751" s="152"/>
      <c r="CF751" s="152"/>
    </row>
    <row r="752" spans="1:84" ht="25.5" customHeight="1" x14ac:dyDescent="0.25">
      <c r="A752" s="45"/>
      <c r="B752" s="45"/>
      <c r="C752" s="45"/>
      <c r="D752" s="45"/>
      <c r="E752" s="47"/>
      <c r="F752" s="154"/>
      <c r="G752" s="45"/>
      <c r="H752" s="126"/>
      <c r="I752" s="126"/>
      <c r="J752" s="79"/>
      <c r="K752" s="45"/>
      <c r="L752" s="126"/>
      <c r="M752" s="91"/>
      <c r="N752" s="91"/>
      <c r="O752" s="91"/>
      <c r="P752" s="99"/>
      <c r="Q752" s="100"/>
      <c r="R752" s="79"/>
      <c r="S752" s="79"/>
      <c r="T752" s="79"/>
      <c r="U752" s="79"/>
      <c r="V752" s="79"/>
      <c r="W752" s="99"/>
      <c r="X752" s="99"/>
      <c r="Y752" s="99"/>
      <c r="Z752" s="98"/>
      <c r="AA752" s="98"/>
      <c r="AB752" s="86"/>
      <c r="AC752" s="96"/>
      <c r="AD752" s="86"/>
      <c r="AE752" s="96"/>
      <c r="AF752" s="96"/>
      <c r="AG752" s="87"/>
      <c r="AH752" s="87"/>
      <c r="AI752" s="97"/>
      <c r="AJ752" s="45"/>
      <c r="AK752" s="45"/>
      <c r="AL752" s="45"/>
      <c r="AM752" s="45"/>
      <c r="AN752" s="45"/>
      <c r="AO752" s="79"/>
      <c r="AP752" s="156"/>
      <c r="AQ752" s="156"/>
      <c r="AR752" s="90"/>
      <c r="AS752" s="45"/>
      <c r="AT752" s="98"/>
      <c r="AU752" s="98"/>
      <c r="AV752" s="91"/>
      <c r="AW752" s="91"/>
      <c r="AX752" s="155"/>
      <c r="AY752" s="155"/>
      <c r="AZ752" s="152"/>
      <c r="BA752" s="152"/>
      <c r="BB752" s="152"/>
      <c r="BC752" s="152"/>
      <c r="BD752" s="152"/>
      <c r="BE752" s="152"/>
      <c r="BF752" s="152"/>
      <c r="BG752" s="152"/>
      <c r="BH752" s="152"/>
      <c r="BI752" s="152"/>
      <c r="BJ752" s="152"/>
      <c r="BK752" s="152"/>
      <c r="BL752" s="152"/>
      <c r="BM752" s="152"/>
      <c r="BN752" s="152"/>
      <c r="BO752" s="152"/>
      <c r="BP752" s="152"/>
      <c r="BQ752" s="152"/>
      <c r="BR752" s="152"/>
      <c r="BS752" s="152"/>
      <c r="BT752" s="152"/>
      <c r="BU752" s="152"/>
      <c r="BV752" s="152"/>
      <c r="BW752" s="152"/>
      <c r="BX752" s="152"/>
      <c r="BY752" s="152"/>
      <c r="BZ752" s="152"/>
      <c r="CA752" s="152"/>
      <c r="CB752" s="152"/>
      <c r="CC752" s="152"/>
      <c r="CD752" s="152"/>
      <c r="CE752" s="152"/>
      <c r="CF752" s="152"/>
    </row>
    <row r="753" spans="1:84" ht="25.5" customHeight="1" x14ac:dyDescent="0.25">
      <c r="A753" s="45"/>
      <c r="B753" s="45"/>
      <c r="C753" s="45"/>
      <c r="D753" s="45"/>
      <c r="E753" s="47"/>
      <c r="F753" s="154"/>
      <c r="G753" s="45"/>
      <c r="H753" s="126"/>
      <c r="I753" s="126"/>
      <c r="J753" s="79"/>
      <c r="K753" s="45"/>
      <c r="L753" s="126"/>
      <c r="M753" s="91"/>
      <c r="N753" s="91"/>
      <c r="O753" s="91"/>
      <c r="P753" s="99"/>
      <c r="Q753" s="100"/>
      <c r="R753" s="79"/>
      <c r="S753" s="79"/>
      <c r="T753" s="79"/>
      <c r="U753" s="79"/>
      <c r="V753" s="79"/>
      <c r="W753" s="99"/>
      <c r="X753" s="99"/>
      <c r="Y753" s="99"/>
      <c r="Z753" s="98"/>
      <c r="AA753" s="98"/>
      <c r="AB753" s="86"/>
      <c r="AC753" s="96"/>
      <c r="AD753" s="86"/>
      <c r="AE753" s="96"/>
      <c r="AF753" s="96"/>
      <c r="AG753" s="87"/>
      <c r="AH753" s="87"/>
      <c r="AI753" s="97"/>
      <c r="AJ753" s="45"/>
      <c r="AK753" s="45"/>
      <c r="AL753" s="45"/>
      <c r="AM753" s="45"/>
      <c r="AN753" s="45"/>
      <c r="AO753" s="79"/>
      <c r="AP753" s="156"/>
      <c r="AQ753" s="156"/>
      <c r="AR753" s="90"/>
      <c r="AS753" s="45"/>
      <c r="AT753" s="98"/>
      <c r="AU753" s="98"/>
      <c r="AV753" s="91"/>
      <c r="AW753" s="91"/>
      <c r="AX753" s="155"/>
      <c r="AY753" s="155"/>
      <c r="AZ753" s="152"/>
      <c r="BA753" s="152"/>
      <c r="BB753" s="152"/>
      <c r="BC753" s="152"/>
      <c r="BD753" s="152"/>
      <c r="BE753" s="152"/>
      <c r="BF753" s="152"/>
      <c r="BG753" s="152"/>
      <c r="BH753" s="152"/>
      <c r="BI753" s="152"/>
      <c r="BJ753" s="152"/>
      <c r="BK753" s="152"/>
      <c r="BL753" s="152"/>
      <c r="BM753" s="152"/>
      <c r="BN753" s="152"/>
      <c r="BO753" s="152"/>
      <c r="BP753" s="152"/>
      <c r="BQ753" s="152"/>
      <c r="BR753" s="152"/>
      <c r="BS753" s="152"/>
      <c r="BT753" s="152"/>
      <c r="BU753" s="152"/>
      <c r="BV753" s="152"/>
      <c r="BW753" s="152"/>
      <c r="BX753" s="152"/>
      <c r="BY753" s="152"/>
      <c r="BZ753" s="152"/>
      <c r="CA753" s="152"/>
      <c r="CB753" s="152"/>
      <c r="CC753" s="152"/>
      <c r="CD753" s="152"/>
      <c r="CE753" s="152"/>
      <c r="CF753" s="152"/>
    </row>
    <row r="754" spans="1:84" ht="25.5" customHeight="1" x14ac:dyDescent="0.25">
      <c r="A754" s="45"/>
      <c r="B754" s="45"/>
      <c r="C754" s="45"/>
      <c r="D754" s="45"/>
      <c r="E754" s="47"/>
      <c r="F754" s="154"/>
      <c r="G754" s="45"/>
      <c r="H754" s="126"/>
      <c r="I754" s="126"/>
      <c r="J754" s="79"/>
      <c r="K754" s="45"/>
      <c r="L754" s="126"/>
      <c r="M754" s="91"/>
      <c r="N754" s="91"/>
      <c r="O754" s="91"/>
      <c r="P754" s="99"/>
      <c r="Q754" s="100"/>
      <c r="R754" s="79"/>
      <c r="S754" s="79"/>
      <c r="T754" s="79"/>
      <c r="U754" s="79"/>
      <c r="V754" s="79"/>
      <c r="W754" s="99"/>
      <c r="X754" s="99"/>
      <c r="Y754" s="99"/>
      <c r="Z754" s="98"/>
      <c r="AA754" s="98"/>
      <c r="AB754" s="86"/>
      <c r="AC754" s="96"/>
      <c r="AD754" s="86"/>
      <c r="AE754" s="96"/>
      <c r="AF754" s="96"/>
      <c r="AG754" s="87"/>
      <c r="AH754" s="87"/>
      <c r="AI754" s="97"/>
      <c r="AJ754" s="45"/>
      <c r="AK754" s="45"/>
      <c r="AL754" s="45"/>
      <c r="AM754" s="45"/>
      <c r="AN754" s="45"/>
      <c r="AO754" s="79"/>
      <c r="AP754" s="156"/>
      <c r="AQ754" s="156"/>
      <c r="AR754" s="90"/>
      <c r="AS754" s="45"/>
      <c r="AT754" s="98"/>
      <c r="AU754" s="98"/>
      <c r="AV754" s="91"/>
      <c r="AW754" s="91"/>
      <c r="AX754" s="155"/>
      <c r="AY754" s="155"/>
      <c r="AZ754" s="152"/>
      <c r="BA754" s="152"/>
      <c r="BB754" s="152"/>
      <c r="BC754" s="152"/>
      <c r="BD754" s="152"/>
      <c r="BE754" s="152"/>
      <c r="BF754" s="152"/>
      <c r="BG754" s="152"/>
      <c r="BH754" s="152"/>
      <c r="BI754" s="152"/>
      <c r="BJ754" s="152"/>
      <c r="BK754" s="152"/>
      <c r="BL754" s="152"/>
      <c r="BM754" s="152"/>
      <c r="BN754" s="152"/>
      <c r="BO754" s="152"/>
      <c r="BP754" s="152"/>
      <c r="BQ754" s="152"/>
      <c r="BR754" s="152"/>
      <c r="BS754" s="152"/>
      <c r="BT754" s="152"/>
      <c r="BU754" s="152"/>
      <c r="BV754" s="152"/>
      <c r="BW754" s="152"/>
      <c r="BX754" s="152"/>
      <c r="BY754" s="152"/>
      <c r="BZ754" s="152"/>
      <c r="CA754" s="152"/>
      <c r="CB754" s="152"/>
      <c r="CC754" s="152"/>
      <c r="CD754" s="152"/>
      <c r="CE754" s="152"/>
      <c r="CF754" s="152"/>
    </row>
    <row r="755" spans="1:84" ht="25.5" customHeight="1" x14ac:dyDescent="0.25">
      <c r="A755" s="45"/>
      <c r="B755" s="45"/>
      <c r="C755" s="45"/>
      <c r="D755" s="45"/>
      <c r="E755" s="47"/>
      <c r="F755" s="154"/>
      <c r="G755" s="45"/>
      <c r="H755" s="126"/>
      <c r="I755" s="126"/>
      <c r="J755" s="79"/>
      <c r="K755" s="45"/>
      <c r="L755" s="126"/>
      <c r="M755" s="91"/>
      <c r="N755" s="91"/>
      <c r="O755" s="91"/>
      <c r="P755" s="99"/>
      <c r="Q755" s="100"/>
      <c r="R755" s="79"/>
      <c r="S755" s="79"/>
      <c r="T755" s="79"/>
      <c r="U755" s="79"/>
      <c r="V755" s="79"/>
      <c r="W755" s="99"/>
      <c r="X755" s="99"/>
      <c r="Y755" s="99"/>
      <c r="Z755" s="98"/>
      <c r="AA755" s="98"/>
      <c r="AB755" s="86"/>
      <c r="AC755" s="96"/>
      <c r="AD755" s="86"/>
      <c r="AE755" s="96"/>
      <c r="AF755" s="96"/>
      <c r="AG755" s="87"/>
      <c r="AH755" s="87"/>
      <c r="AI755" s="97"/>
      <c r="AJ755" s="45"/>
      <c r="AK755" s="45"/>
      <c r="AL755" s="45"/>
      <c r="AM755" s="45"/>
      <c r="AN755" s="45"/>
      <c r="AO755" s="79"/>
      <c r="AP755" s="156"/>
      <c r="AQ755" s="156"/>
      <c r="AR755" s="90"/>
      <c r="AS755" s="45"/>
      <c r="AT755" s="98"/>
      <c r="AU755" s="98"/>
      <c r="AV755" s="91"/>
      <c r="AW755" s="91"/>
      <c r="AX755" s="155"/>
      <c r="AY755" s="155"/>
      <c r="AZ755" s="152"/>
      <c r="BA755" s="152"/>
      <c r="BB755" s="152"/>
      <c r="BC755" s="152"/>
      <c r="BD755" s="152"/>
      <c r="BE755" s="152"/>
      <c r="BF755" s="152"/>
      <c r="BG755" s="152"/>
      <c r="BH755" s="152"/>
      <c r="BI755" s="152"/>
      <c r="BJ755" s="152"/>
      <c r="BK755" s="152"/>
      <c r="BL755" s="152"/>
      <c r="BM755" s="152"/>
      <c r="BN755" s="152"/>
      <c r="BO755" s="152"/>
      <c r="BP755" s="152"/>
      <c r="BQ755" s="152"/>
      <c r="BR755" s="152"/>
      <c r="BS755" s="152"/>
      <c r="BT755" s="152"/>
      <c r="BU755" s="152"/>
      <c r="BV755" s="152"/>
      <c r="BW755" s="152"/>
      <c r="BX755" s="152"/>
      <c r="BY755" s="152"/>
      <c r="BZ755" s="152"/>
      <c r="CA755" s="152"/>
      <c r="CB755" s="152"/>
      <c r="CC755" s="152"/>
      <c r="CD755" s="152"/>
      <c r="CE755" s="152"/>
      <c r="CF755" s="152"/>
    </row>
    <row r="756" spans="1:84" ht="25.5" customHeight="1" x14ac:dyDescent="0.25">
      <c r="A756" s="45"/>
      <c r="B756" s="45"/>
      <c r="C756" s="45"/>
      <c r="D756" s="45"/>
      <c r="E756" s="47"/>
      <c r="F756" s="154"/>
      <c r="G756" s="45"/>
      <c r="H756" s="126"/>
      <c r="I756" s="126"/>
      <c r="J756" s="79"/>
      <c r="K756" s="45"/>
      <c r="L756" s="126"/>
      <c r="M756" s="91"/>
      <c r="N756" s="91"/>
      <c r="O756" s="91"/>
      <c r="P756" s="99"/>
      <c r="Q756" s="100"/>
      <c r="R756" s="79"/>
      <c r="S756" s="79"/>
      <c r="T756" s="79"/>
      <c r="U756" s="79"/>
      <c r="V756" s="79"/>
      <c r="W756" s="99"/>
      <c r="X756" s="99"/>
      <c r="Y756" s="99"/>
      <c r="Z756" s="98"/>
      <c r="AA756" s="98"/>
      <c r="AB756" s="86"/>
      <c r="AC756" s="96"/>
      <c r="AD756" s="86"/>
      <c r="AE756" s="96"/>
      <c r="AF756" s="96"/>
      <c r="AG756" s="87"/>
      <c r="AH756" s="87"/>
      <c r="AI756" s="97"/>
      <c r="AJ756" s="45"/>
      <c r="AK756" s="45"/>
      <c r="AL756" s="45"/>
      <c r="AM756" s="45"/>
      <c r="AN756" s="45"/>
      <c r="AO756" s="79"/>
      <c r="AP756" s="156"/>
      <c r="AQ756" s="156"/>
      <c r="AR756" s="90"/>
      <c r="AS756" s="45"/>
      <c r="AT756" s="98"/>
      <c r="AU756" s="98"/>
      <c r="AV756" s="91"/>
      <c r="AW756" s="91"/>
      <c r="AX756" s="155"/>
      <c r="AY756" s="155"/>
      <c r="AZ756" s="152"/>
      <c r="BA756" s="152"/>
      <c r="BB756" s="152"/>
      <c r="BC756" s="152"/>
      <c r="BD756" s="152"/>
      <c r="BE756" s="152"/>
      <c r="BF756" s="152"/>
      <c r="BG756" s="152"/>
      <c r="BH756" s="152"/>
      <c r="BI756" s="152"/>
      <c r="BJ756" s="152"/>
      <c r="BK756" s="152"/>
      <c r="BL756" s="152"/>
      <c r="BM756" s="152"/>
      <c r="BN756" s="152"/>
      <c r="BO756" s="152"/>
      <c r="BP756" s="152"/>
      <c r="BQ756" s="152"/>
      <c r="BR756" s="152"/>
      <c r="BS756" s="152"/>
      <c r="BT756" s="152"/>
      <c r="BU756" s="152"/>
      <c r="BV756" s="152"/>
      <c r="BW756" s="152"/>
      <c r="BX756" s="152"/>
      <c r="BY756" s="152"/>
      <c r="BZ756" s="152"/>
      <c r="CA756" s="152"/>
      <c r="CB756" s="152"/>
      <c r="CC756" s="152"/>
      <c r="CD756" s="152"/>
      <c r="CE756" s="152"/>
      <c r="CF756" s="152"/>
    </row>
    <row r="757" spans="1:84" ht="25.5" customHeight="1" x14ac:dyDescent="0.25">
      <c r="A757" s="45"/>
      <c r="B757" s="45"/>
      <c r="C757" s="45"/>
      <c r="D757" s="45"/>
      <c r="E757" s="47"/>
      <c r="F757" s="154"/>
      <c r="G757" s="45"/>
      <c r="H757" s="126"/>
      <c r="I757" s="126"/>
      <c r="J757" s="79"/>
      <c r="K757" s="45"/>
      <c r="L757" s="126"/>
      <c r="M757" s="91"/>
      <c r="N757" s="91"/>
      <c r="O757" s="91"/>
      <c r="P757" s="99"/>
      <c r="Q757" s="100"/>
      <c r="R757" s="79"/>
      <c r="S757" s="79"/>
      <c r="T757" s="79"/>
      <c r="U757" s="79"/>
      <c r="V757" s="79"/>
      <c r="W757" s="99"/>
      <c r="X757" s="99"/>
      <c r="Y757" s="99"/>
      <c r="Z757" s="98"/>
      <c r="AA757" s="98"/>
      <c r="AB757" s="86"/>
      <c r="AC757" s="96"/>
      <c r="AD757" s="86"/>
      <c r="AE757" s="96"/>
      <c r="AF757" s="96"/>
      <c r="AG757" s="87"/>
      <c r="AH757" s="87"/>
      <c r="AI757" s="97"/>
      <c r="AJ757" s="45"/>
      <c r="AK757" s="45"/>
      <c r="AL757" s="45"/>
      <c r="AM757" s="45"/>
      <c r="AN757" s="45"/>
      <c r="AO757" s="79"/>
      <c r="AP757" s="156"/>
      <c r="AQ757" s="156"/>
      <c r="AR757" s="90"/>
      <c r="AS757" s="45"/>
      <c r="AT757" s="98"/>
      <c r="AU757" s="98"/>
      <c r="AV757" s="91"/>
      <c r="AW757" s="91"/>
      <c r="AX757" s="155"/>
      <c r="AY757" s="155"/>
      <c r="AZ757" s="152"/>
      <c r="BA757" s="152"/>
      <c r="BB757" s="152"/>
      <c r="BC757" s="152"/>
      <c r="BD757" s="152"/>
      <c r="BE757" s="152"/>
      <c r="BF757" s="152"/>
      <c r="BG757" s="152"/>
      <c r="BH757" s="152"/>
      <c r="BI757" s="152"/>
      <c r="BJ757" s="152"/>
      <c r="BK757" s="152"/>
      <c r="BL757" s="152"/>
      <c r="BM757" s="152"/>
      <c r="BN757" s="152"/>
      <c r="BO757" s="152"/>
      <c r="BP757" s="152"/>
      <c r="BQ757" s="152"/>
      <c r="BR757" s="152"/>
      <c r="BS757" s="152"/>
      <c r="BT757" s="152"/>
      <c r="BU757" s="152"/>
      <c r="BV757" s="152"/>
      <c r="BW757" s="152"/>
      <c r="BX757" s="152"/>
      <c r="BY757" s="152"/>
      <c r="BZ757" s="152"/>
      <c r="CA757" s="152"/>
      <c r="CB757" s="152"/>
      <c r="CC757" s="152"/>
      <c r="CD757" s="152"/>
      <c r="CE757" s="152"/>
      <c r="CF757" s="152"/>
    </row>
    <row r="758" spans="1:84" ht="25.5" customHeight="1" x14ac:dyDescent="0.25">
      <c r="A758" s="45"/>
      <c r="B758" s="45"/>
      <c r="C758" s="45"/>
      <c r="D758" s="45"/>
      <c r="E758" s="47"/>
      <c r="F758" s="154"/>
      <c r="G758" s="45"/>
      <c r="H758" s="126"/>
      <c r="I758" s="126"/>
      <c r="J758" s="79"/>
      <c r="K758" s="45"/>
      <c r="L758" s="126"/>
      <c r="M758" s="91"/>
      <c r="N758" s="91"/>
      <c r="O758" s="91"/>
      <c r="P758" s="99"/>
      <c r="Q758" s="100"/>
      <c r="R758" s="79"/>
      <c r="S758" s="79"/>
      <c r="T758" s="79"/>
      <c r="U758" s="79"/>
      <c r="V758" s="79"/>
      <c r="W758" s="99"/>
      <c r="X758" s="99"/>
      <c r="Y758" s="99"/>
      <c r="Z758" s="98"/>
      <c r="AA758" s="98"/>
      <c r="AB758" s="86"/>
      <c r="AC758" s="96"/>
      <c r="AD758" s="86"/>
      <c r="AE758" s="96"/>
      <c r="AF758" s="96"/>
      <c r="AG758" s="87"/>
      <c r="AH758" s="87"/>
      <c r="AI758" s="97"/>
      <c r="AJ758" s="45"/>
      <c r="AK758" s="45"/>
      <c r="AL758" s="45"/>
      <c r="AM758" s="45"/>
      <c r="AN758" s="45"/>
      <c r="AO758" s="79"/>
      <c r="AP758" s="156"/>
      <c r="AQ758" s="156"/>
      <c r="AR758" s="90"/>
      <c r="AS758" s="45"/>
      <c r="AT758" s="98"/>
      <c r="AU758" s="98"/>
      <c r="AV758" s="91"/>
      <c r="AW758" s="91"/>
      <c r="AX758" s="155"/>
      <c r="AY758" s="155"/>
      <c r="AZ758" s="152"/>
      <c r="BA758" s="152"/>
      <c r="BB758" s="152"/>
      <c r="BC758" s="152"/>
      <c r="BD758" s="152"/>
      <c r="BE758" s="152"/>
      <c r="BF758" s="152"/>
      <c r="BG758" s="152"/>
      <c r="BH758" s="152"/>
      <c r="BI758" s="152"/>
      <c r="BJ758" s="152"/>
      <c r="BK758" s="152"/>
      <c r="BL758" s="152"/>
      <c r="BM758" s="152"/>
      <c r="BN758" s="152"/>
      <c r="BO758" s="152"/>
      <c r="BP758" s="152"/>
      <c r="BQ758" s="152"/>
      <c r="BR758" s="152"/>
      <c r="BS758" s="152"/>
      <c r="BT758" s="152"/>
      <c r="BU758" s="152"/>
      <c r="BV758" s="152"/>
      <c r="BW758" s="152"/>
      <c r="BX758" s="152"/>
      <c r="BY758" s="152"/>
      <c r="BZ758" s="152"/>
      <c r="CA758" s="152"/>
      <c r="CB758" s="152"/>
      <c r="CC758" s="152"/>
      <c r="CD758" s="152"/>
      <c r="CE758" s="152"/>
      <c r="CF758" s="152"/>
    </row>
    <row r="759" spans="1:84" ht="25.5" customHeight="1" x14ac:dyDescent="0.25">
      <c r="A759" s="45"/>
      <c r="B759" s="45"/>
      <c r="C759" s="45"/>
      <c r="D759" s="45"/>
      <c r="E759" s="47"/>
      <c r="F759" s="154"/>
      <c r="G759" s="45"/>
      <c r="H759" s="126"/>
      <c r="I759" s="126"/>
      <c r="J759" s="79"/>
      <c r="K759" s="45"/>
      <c r="L759" s="126"/>
      <c r="M759" s="91"/>
      <c r="N759" s="91"/>
      <c r="O759" s="91"/>
      <c r="P759" s="99"/>
      <c r="Q759" s="100"/>
      <c r="R759" s="79"/>
      <c r="S759" s="79"/>
      <c r="T759" s="79"/>
      <c r="U759" s="79"/>
      <c r="V759" s="79"/>
      <c r="W759" s="99"/>
      <c r="X759" s="99"/>
      <c r="Y759" s="99"/>
      <c r="Z759" s="98"/>
      <c r="AA759" s="98"/>
      <c r="AB759" s="86"/>
      <c r="AC759" s="96"/>
      <c r="AD759" s="86"/>
      <c r="AE759" s="96"/>
      <c r="AF759" s="96"/>
      <c r="AG759" s="87"/>
      <c r="AH759" s="87"/>
      <c r="AI759" s="97"/>
      <c r="AJ759" s="45"/>
      <c r="AK759" s="45"/>
      <c r="AL759" s="45"/>
      <c r="AM759" s="45"/>
      <c r="AN759" s="45"/>
      <c r="AO759" s="79"/>
      <c r="AP759" s="156"/>
      <c r="AQ759" s="156"/>
      <c r="AR759" s="90"/>
      <c r="AS759" s="45"/>
      <c r="AT759" s="98"/>
      <c r="AU759" s="98"/>
      <c r="AV759" s="91"/>
      <c r="AW759" s="91"/>
      <c r="AX759" s="155"/>
      <c r="AY759" s="155"/>
      <c r="AZ759" s="152"/>
      <c r="BA759" s="152"/>
      <c r="BB759" s="152"/>
      <c r="BC759" s="152"/>
      <c r="BD759" s="152"/>
      <c r="BE759" s="152"/>
      <c r="BF759" s="152"/>
      <c r="BG759" s="152"/>
      <c r="BH759" s="152"/>
      <c r="BI759" s="152"/>
      <c r="BJ759" s="152"/>
      <c r="BK759" s="152"/>
      <c r="BL759" s="152"/>
      <c r="BM759" s="152"/>
      <c r="BN759" s="152"/>
      <c r="BO759" s="152"/>
      <c r="BP759" s="152"/>
      <c r="BQ759" s="152"/>
      <c r="BR759" s="152"/>
      <c r="BS759" s="152"/>
      <c r="BT759" s="152"/>
      <c r="BU759" s="152"/>
      <c r="BV759" s="152"/>
      <c r="BW759" s="152"/>
      <c r="BX759" s="152"/>
      <c r="BY759" s="152"/>
      <c r="BZ759" s="152"/>
      <c r="CA759" s="152"/>
      <c r="CB759" s="152"/>
      <c r="CC759" s="152"/>
      <c r="CD759" s="152"/>
      <c r="CE759" s="152"/>
      <c r="CF759" s="152"/>
    </row>
    <row r="760" spans="1:84" ht="25.5" customHeight="1" x14ac:dyDescent="0.25">
      <c r="A760" s="45"/>
      <c r="B760" s="45"/>
      <c r="C760" s="45"/>
      <c r="D760" s="45"/>
      <c r="E760" s="47"/>
      <c r="F760" s="154"/>
      <c r="G760" s="45"/>
      <c r="H760" s="126"/>
      <c r="I760" s="126"/>
      <c r="J760" s="79"/>
      <c r="K760" s="45"/>
      <c r="L760" s="126"/>
      <c r="M760" s="91"/>
      <c r="N760" s="91"/>
      <c r="O760" s="91"/>
      <c r="P760" s="99"/>
      <c r="Q760" s="100"/>
      <c r="R760" s="79"/>
      <c r="S760" s="79"/>
      <c r="T760" s="79"/>
      <c r="U760" s="79"/>
      <c r="V760" s="79"/>
      <c r="W760" s="99"/>
      <c r="X760" s="99"/>
      <c r="Y760" s="99"/>
      <c r="Z760" s="98"/>
      <c r="AA760" s="98"/>
      <c r="AB760" s="86"/>
      <c r="AC760" s="96"/>
      <c r="AD760" s="86"/>
      <c r="AE760" s="96"/>
      <c r="AF760" s="96"/>
      <c r="AG760" s="87"/>
      <c r="AH760" s="87"/>
      <c r="AI760" s="97"/>
      <c r="AJ760" s="45"/>
      <c r="AK760" s="45"/>
      <c r="AL760" s="45"/>
      <c r="AM760" s="45"/>
      <c r="AN760" s="45"/>
      <c r="AO760" s="79"/>
      <c r="AP760" s="156"/>
      <c r="AQ760" s="156"/>
      <c r="AR760" s="90"/>
      <c r="AS760" s="45"/>
      <c r="AT760" s="98"/>
      <c r="AU760" s="98"/>
      <c r="AV760" s="91"/>
      <c r="AW760" s="91"/>
      <c r="AX760" s="155"/>
      <c r="AY760" s="155"/>
      <c r="AZ760" s="152"/>
      <c r="BA760" s="152"/>
      <c r="BB760" s="152"/>
      <c r="BC760" s="152"/>
      <c r="BD760" s="152"/>
      <c r="BE760" s="152"/>
      <c r="BF760" s="152"/>
      <c r="BG760" s="152"/>
      <c r="BH760" s="152"/>
      <c r="BI760" s="152"/>
      <c r="BJ760" s="152"/>
      <c r="BK760" s="152"/>
      <c r="BL760" s="152"/>
      <c r="BM760" s="152"/>
      <c r="BN760" s="152"/>
      <c r="BO760" s="152"/>
      <c r="BP760" s="152"/>
      <c r="BQ760" s="152"/>
      <c r="BR760" s="152"/>
      <c r="BS760" s="152"/>
      <c r="BT760" s="152"/>
      <c r="BU760" s="152"/>
      <c r="BV760" s="152"/>
      <c r="BW760" s="152"/>
      <c r="BX760" s="152"/>
      <c r="BY760" s="152"/>
      <c r="BZ760" s="152"/>
      <c r="CA760" s="152"/>
      <c r="CB760" s="152"/>
      <c r="CC760" s="152"/>
      <c r="CD760" s="152"/>
      <c r="CE760" s="152"/>
      <c r="CF760" s="152"/>
    </row>
    <row r="761" spans="1:84" ht="25.5" customHeight="1" x14ac:dyDescent="0.25">
      <c r="A761" s="45"/>
      <c r="B761" s="45"/>
      <c r="C761" s="45"/>
      <c r="D761" s="45"/>
      <c r="E761" s="47"/>
      <c r="F761" s="154"/>
      <c r="G761" s="45"/>
      <c r="H761" s="126"/>
      <c r="I761" s="126"/>
      <c r="J761" s="79"/>
      <c r="K761" s="45"/>
      <c r="L761" s="126"/>
      <c r="M761" s="91"/>
      <c r="N761" s="91"/>
      <c r="O761" s="91"/>
      <c r="P761" s="99"/>
      <c r="Q761" s="100"/>
      <c r="R761" s="79"/>
      <c r="S761" s="79"/>
      <c r="T761" s="79"/>
      <c r="U761" s="79"/>
      <c r="V761" s="79"/>
      <c r="W761" s="99"/>
      <c r="X761" s="99"/>
      <c r="Y761" s="99"/>
      <c r="Z761" s="98"/>
      <c r="AA761" s="98"/>
      <c r="AB761" s="86"/>
      <c r="AC761" s="96"/>
      <c r="AD761" s="86"/>
      <c r="AE761" s="96"/>
      <c r="AF761" s="96"/>
      <c r="AG761" s="87"/>
      <c r="AH761" s="87"/>
      <c r="AI761" s="97"/>
      <c r="AJ761" s="45"/>
      <c r="AK761" s="45"/>
      <c r="AL761" s="45"/>
      <c r="AM761" s="45"/>
      <c r="AN761" s="45"/>
      <c r="AO761" s="79"/>
      <c r="AP761" s="156"/>
      <c r="AQ761" s="156"/>
      <c r="AR761" s="90"/>
      <c r="AS761" s="45"/>
      <c r="AT761" s="98"/>
      <c r="AU761" s="98"/>
      <c r="AV761" s="91"/>
      <c r="AW761" s="91"/>
      <c r="AX761" s="155"/>
      <c r="AY761" s="155"/>
      <c r="AZ761" s="152"/>
      <c r="BA761" s="152"/>
      <c r="BB761" s="152"/>
      <c r="BC761" s="152"/>
      <c r="BD761" s="152"/>
      <c r="BE761" s="152"/>
      <c r="BF761" s="152"/>
      <c r="BG761" s="152"/>
      <c r="BH761" s="152"/>
      <c r="BI761" s="152"/>
      <c r="BJ761" s="152"/>
      <c r="BK761" s="152"/>
      <c r="BL761" s="152"/>
      <c r="BM761" s="152"/>
      <c r="BN761" s="152"/>
      <c r="BO761" s="152"/>
      <c r="BP761" s="152"/>
      <c r="BQ761" s="152"/>
      <c r="BR761" s="152"/>
      <c r="BS761" s="152"/>
      <c r="BT761" s="152"/>
      <c r="BU761" s="152"/>
      <c r="BV761" s="152"/>
      <c r="BW761" s="152"/>
      <c r="BX761" s="152"/>
      <c r="BY761" s="152"/>
      <c r="BZ761" s="152"/>
      <c r="CA761" s="152"/>
      <c r="CB761" s="152"/>
      <c r="CC761" s="152"/>
      <c r="CD761" s="152"/>
      <c r="CE761" s="152"/>
      <c r="CF761" s="152"/>
    </row>
    <row r="762" spans="1:84" ht="25.5" customHeight="1" x14ac:dyDescent="0.25">
      <c r="A762" s="45"/>
      <c r="B762" s="45"/>
      <c r="C762" s="45"/>
      <c r="D762" s="45"/>
      <c r="E762" s="47"/>
      <c r="F762" s="154"/>
      <c r="G762" s="45"/>
      <c r="H762" s="126"/>
      <c r="I762" s="126"/>
      <c r="J762" s="79"/>
      <c r="K762" s="45"/>
      <c r="L762" s="126"/>
      <c r="M762" s="91"/>
      <c r="N762" s="91"/>
      <c r="O762" s="91"/>
      <c r="P762" s="99"/>
      <c r="Q762" s="100"/>
      <c r="R762" s="79"/>
      <c r="S762" s="79"/>
      <c r="T762" s="79"/>
      <c r="U762" s="79"/>
      <c r="V762" s="79"/>
      <c r="W762" s="99"/>
      <c r="X762" s="99"/>
      <c r="Y762" s="99"/>
      <c r="Z762" s="98"/>
      <c r="AA762" s="98"/>
      <c r="AB762" s="86"/>
      <c r="AC762" s="96"/>
      <c r="AD762" s="86"/>
      <c r="AE762" s="96"/>
      <c r="AF762" s="96"/>
      <c r="AG762" s="87"/>
      <c r="AH762" s="87"/>
      <c r="AI762" s="97"/>
      <c r="AJ762" s="45"/>
      <c r="AK762" s="45"/>
      <c r="AL762" s="45"/>
      <c r="AM762" s="45"/>
      <c r="AN762" s="45"/>
      <c r="AO762" s="79"/>
      <c r="AP762" s="156"/>
      <c r="AQ762" s="156"/>
      <c r="AR762" s="90"/>
      <c r="AS762" s="45"/>
      <c r="AT762" s="98"/>
      <c r="AU762" s="98"/>
      <c r="AV762" s="91"/>
      <c r="AW762" s="91"/>
      <c r="AX762" s="155"/>
      <c r="AY762" s="155"/>
      <c r="AZ762" s="152"/>
      <c r="BA762" s="152"/>
      <c r="BB762" s="152"/>
      <c r="BC762" s="152"/>
      <c r="BD762" s="152"/>
      <c r="BE762" s="152"/>
      <c r="BF762" s="152"/>
      <c r="BG762" s="152"/>
      <c r="BH762" s="152"/>
      <c r="BI762" s="152"/>
      <c r="BJ762" s="152"/>
      <c r="BK762" s="152"/>
      <c r="BL762" s="152"/>
      <c r="BM762" s="152"/>
      <c r="BN762" s="152"/>
      <c r="BO762" s="152"/>
      <c r="BP762" s="152"/>
      <c r="BQ762" s="152"/>
      <c r="BR762" s="152"/>
      <c r="BS762" s="152"/>
      <c r="BT762" s="152"/>
      <c r="BU762" s="152"/>
      <c r="BV762" s="152"/>
      <c r="BW762" s="152"/>
      <c r="BX762" s="152"/>
      <c r="BY762" s="152"/>
      <c r="BZ762" s="152"/>
      <c r="CA762" s="152"/>
      <c r="CB762" s="152"/>
      <c r="CC762" s="152"/>
      <c r="CD762" s="152"/>
      <c r="CE762" s="152"/>
      <c r="CF762" s="152"/>
    </row>
    <row r="763" spans="1:84" ht="25.5" customHeight="1" x14ac:dyDescent="0.25">
      <c r="A763" s="45"/>
      <c r="B763" s="45"/>
      <c r="C763" s="45"/>
      <c r="D763" s="45"/>
      <c r="E763" s="47"/>
      <c r="F763" s="154"/>
      <c r="G763" s="45"/>
      <c r="H763" s="126"/>
      <c r="I763" s="126"/>
      <c r="J763" s="79"/>
      <c r="K763" s="45"/>
      <c r="L763" s="126"/>
      <c r="M763" s="91"/>
      <c r="N763" s="91"/>
      <c r="O763" s="91"/>
      <c r="P763" s="99"/>
      <c r="Q763" s="100"/>
      <c r="R763" s="79"/>
      <c r="S763" s="79"/>
      <c r="T763" s="79"/>
      <c r="U763" s="79"/>
      <c r="V763" s="79"/>
      <c r="W763" s="99"/>
      <c r="X763" s="99"/>
      <c r="Y763" s="99"/>
      <c r="Z763" s="98"/>
      <c r="AA763" s="98"/>
      <c r="AB763" s="86"/>
      <c r="AC763" s="96"/>
      <c r="AD763" s="86"/>
      <c r="AE763" s="96"/>
      <c r="AF763" s="96"/>
      <c r="AG763" s="87"/>
      <c r="AH763" s="87"/>
      <c r="AI763" s="97"/>
      <c r="AJ763" s="45"/>
      <c r="AK763" s="45"/>
      <c r="AL763" s="45"/>
      <c r="AM763" s="45"/>
      <c r="AN763" s="45"/>
      <c r="AO763" s="79"/>
      <c r="AP763" s="156"/>
      <c r="AQ763" s="156"/>
      <c r="AR763" s="90"/>
      <c r="AS763" s="45"/>
      <c r="AT763" s="98"/>
      <c r="AU763" s="98"/>
      <c r="AV763" s="91"/>
      <c r="AW763" s="91"/>
      <c r="AX763" s="155"/>
      <c r="AY763" s="155"/>
      <c r="AZ763" s="152"/>
      <c r="BA763" s="152"/>
      <c r="BB763" s="152"/>
      <c r="BC763" s="152"/>
      <c r="BD763" s="152"/>
      <c r="BE763" s="152"/>
      <c r="BF763" s="152"/>
      <c r="BG763" s="152"/>
      <c r="BH763" s="152"/>
      <c r="BI763" s="152"/>
      <c r="BJ763" s="152"/>
      <c r="BK763" s="152"/>
      <c r="BL763" s="152"/>
      <c r="BM763" s="152"/>
      <c r="BN763" s="152"/>
      <c r="BO763" s="152"/>
      <c r="BP763" s="152"/>
      <c r="BQ763" s="152"/>
      <c r="BR763" s="152"/>
      <c r="BS763" s="152"/>
      <c r="BT763" s="152"/>
      <c r="BU763" s="152"/>
      <c r="BV763" s="152"/>
      <c r="BW763" s="152"/>
      <c r="BX763" s="152"/>
      <c r="BY763" s="152"/>
      <c r="BZ763" s="152"/>
      <c r="CA763" s="152"/>
      <c r="CB763" s="152"/>
      <c r="CC763" s="152"/>
      <c r="CD763" s="152"/>
      <c r="CE763" s="152"/>
      <c r="CF763" s="152"/>
    </row>
    <row r="764" spans="1:84" ht="25.5" customHeight="1" x14ac:dyDescent="0.25">
      <c r="A764" s="45"/>
      <c r="B764" s="45"/>
      <c r="C764" s="45"/>
      <c r="D764" s="45"/>
      <c r="E764" s="47"/>
      <c r="F764" s="154"/>
      <c r="G764" s="45"/>
      <c r="H764" s="126"/>
      <c r="I764" s="126"/>
      <c r="J764" s="79"/>
      <c r="K764" s="45"/>
      <c r="L764" s="126"/>
      <c r="M764" s="91"/>
      <c r="N764" s="91"/>
      <c r="O764" s="91"/>
      <c r="P764" s="99"/>
      <c r="Q764" s="100"/>
      <c r="R764" s="79"/>
      <c r="S764" s="79"/>
      <c r="T764" s="79"/>
      <c r="U764" s="79"/>
      <c r="V764" s="79"/>
      <c r="W764" s="99"/>
      <c r="X764" s="99"/>
      <c r="Y764" s="99"/>
      <c r="Z764" s="98"/>
      <c r="AA764" s="98"/>
      <c r="AB764" s="86"/>
      <c r="AC764" s="96"/>
      <c r="AD764" s="86"/>
      <c r="AE764" s="96"/>
      <c r="AF764" s="96"/>
      <c r="AG764" s="87"/>
      <c r="AH764" s="87"/>
      <c r="AI764" s="97"/>
      <c r="AJ764" s="45"/>
      <c r="AK764" s="45"/>
      <c r="AL764" s="45"/>
      <c r="AM764" s="45"/>
      <c r="AN764" s="45"/>
      <c r="AO764" s="79"/>
      <c r="AP764" s="156"/>
      <c r="AQ764" s="156"/>
      <c r="AR764" s="90"/>
      <c r="AS764" s="45"/>
      <c r="AT764" s="98"/>
      <c r="AU764" s="98"/>
      <c r="AV764" s="91"/>
      <c r="AW764" s="91"/>
      <c r="AX764" s="155"/>
      <c r="AY764" s="155"/>
      <c r="AZ764" s="152"/>
      <c r="BA764" s="152"/>
      <c r="BB764" s="152"/>
      <c r="BC764" s="152"/>
      <c r="BD764" s="152"/>
      <c r="BE764" s="152"/>
      <c r="BF764" s="152"/>
      <c r="BG764" s="152"/>
      <c r="BH764" s="152"/>
      <c r="BI764" s="152"/>
      <c r="BJ764" s="152"/>
      <c r="BK764" s="152"/>
      <c r="BL764" s="152"/>
      <c r="BM764" s="152"/>
      <c r="BN764" s="152"/>
      <c r="BO764" s="152"/>
      <c r="BP764" s="152"/>
      <c r="BQ764" s="152"/>
      <c r="BR764" s="152"/>
      <c r="BS764" s="152"/>
      <c r="BT764" s="152"/>
      <c r="BU764" s="152"/>
      <c r="BV764" s="152"/>
      <c r="BW764" s="152"/>
      <c r="BX764" s="152"/>
      <c r="BY764" s="152"/>
      <c r="BZ764" s="152"/>
      <c r="CA764" s="152"/>
      <c r="CB764" s="152"/>
      <c r="CC764" s="152"/>
      <c r="CD764" s="152"/>
      <c r="CE764" s="152"/>
      <c r="CF764" s="152"/>
    </row>
    <row r="765" spans="1:84" ht="25.5" customHeight="1" x14ac:dyDescent="0.25">
      <c r="A765" s="45"/>
      <c r="B765" s="45"/>
      <c r="C765" s="45"/>
      <c r="D765" s="45"/>
      <c r="E765" s="47"/>
      <c r="F765" s="154"/>
      <c r="G765" s="45"/>
      <c r="H765" s="126"/>
      <c r="I765" s="126"/>
      <c r="J765" s="79"/>
      <c r="K765" s="45"/>
      <c r="L765" s="126"/>
      <c r="M765" s="91"/>
      <c r="N765" s="91"/>
      <c r="O765" s="91"/>
      <c r="P765" s="99"/>
      <c r="Q765" s="100"/>
      <c r="R765" s="79"/>
      <c r="S765" s="79"/>
      <c r="T765" s="79"/>
      <c r="U765" s="79"/>
      <c r="V765" s="79"/>
      <c r="W765" s="99"/>
      <c r="X765" s="99"/>
      <c r="Y765" s="99"/>
      <c r="Z765" s="98"/>
      <c r="AA765" s="98"/>
      <c r="AB765" s="86"/>
      <c r="AC765" s="96"/>
      <c r="AD765" s="86"/>
      <c r="AE765" s="96"/>
      <c r="AF765" s="96"/>
      <c r="AG765" s="87"/>
      <c r="AH765" s="87"/>
      <c r="AI765" s="97"/>
      <c r="AJ765" s="45"/>
      <c r="AK765" s="45"/>
      <c r="AL765" s="45"/>
      <c r="AM765" s="45"/>
      <c r="AN765" s="45"/>
      <c r="AO765" s="79"/>
      <c r="AP765" s="156"/>
      <c r="AQ765" s="156"/>
      <c r="AR765" s="90"/>
      <c r="AS765" s="45"/>
      <c r="AT765" s="98"/>
      <c r="AU765" s="98"/>
      <c r="AV765" s="91"/>
      <c r="AW765" s="91"/>
      <c r="AX765" s="155"/>
      <c r="AY765" s="155"/>
      <c r="AZ765" s="152"/>
      <c r="BA765" s="152"/>
      <c r="BB765" s="152"/>
      <c r="BC765" s="152"/>
      <c r="BD765" s="152"/>
      <c r="BE765" s="152"/>
      <c r="BF765" s="152"/>
      <c r="BG765" s="152"/>
      <c r="BH765" s="152"/>
      <c r="BI765" s="152"/>
      <c r="BJ765" s="152"/>
      <c r="BK765" s="152"/>
      <c r="BL765" s="152"/>
      <c r="BM765" s="152"/>
      <c r="BN765" s="152"/>
      <c r="BO765" s="152"/>
      <c r="BP765" s="152"/>
      <c r="BQ765" s="152"/>
      <c r="BR765" s="152"/>
      <c r="BS765" s="152"/>
      <c r="BT765" s="152"/>
      <c r="BU765" s="152"/>
      <c r="BV765" s="152"/>
      <c r="BW765" s="152"/>
      <c r="BX765" s="152"/>
      <c r="BY765" s="152"/>
      <c r="BZ765" s="152"/>
      <c r="CA765" s="152"/>
      <c r="CB765" s="152"/>
      <c r="CC765" s="152"/>
      <c r="CD765" s="152"/>
      <c r="CE765" s="152"/>
      <c r="CF765" s="152"/>
    </row>
    <row r="766" spans="1:84" ht="25.5" customHeight="1" x14ac:dyDescent="0.25">
      <c r="A766" s="45"/>
      <c r="B766" s="45"/>
      <c r="C766" s="45"/>
      <c r="D766" s="45"/>
      <c r="E766" s="47"/>
      <c r="F766" s="154"/>
      <c r="G766" s="45"/>
      <c r="H766" s="126"/>
      <c r="I766" s="126"/>
      <c r="J766" s="79"/>
      <c r="K766" s="45"/>
      <c r="L766" s="126"/>
      <c r="M766" s="91"/>
      <c r="N766" s="91"/>
      <c r="O766" s="91"/>
      <c r="P766" s="99"/>
      <c r="Q766" s="100"/>
      <c r="R766" s="79"/>
      <c r="S766" s="79"/>
      <c r="T766" s="79"/>
      <c r="U766" s="79"/>
      <c r="V766" s="79"/>
      <c r="W766" s="99"/>
      <c r="X766" s="99"/>
      <c r="Y766" s="99"/>
      <c r="Z766" s="98"/>
      <c r="AA766" s="98"/>
      <c r="AB766" s="86"/>
      <c r="AC766" s="96"/>
      <c r="AD766" s="86"/>
      <c r="AE766" s="96"/>
      <c r="AF766" s="96"/>
      <c r="AG766" s="87"/>
      <c r="AH766" s="87"/>
      <c r="AI766" s="97"/>
      <c r="AJ766" s="45"/>
      <c r="AK766" s="45"/>
      <c r="AL766" s="45"/>
      <c r="AM766" s="45"/>
      <c r="AN766" s="45"/>
      <c r="AO766" s="79"/>
      <c r="AP766" s="156"/>
      <c r="AQ766" s="156"/>
      <c r="AR766" s="90"/>
      <c r="AS766" s="45"/>
      <c r="AT766" s="98"/>
      <c r="AU766" s="98"/>
      <c r="AV766" s="91"/>
      <c r="AW766" s="91"/>
      <c r="AX766" s="155"/>
      <c r="AY766" s="155"/>
      <c r="AZ766" s="152"/>
      <c r="BA766" s="152"/>
      <c r="BB766" s="152"/>
      <c r="BC766" s="152"/>
      <c r="BD766" s="152"/>
      <c r="BE766" s="152"/>
      <c r="BF766" s="152"/>
      <c r="BG766" s="152"/>
      <c r="BH766" s="152"/>
      <c r="BI766" s="152"/>
      <c r="BJ766" s="152"/>
      <c r="BK766" s="152"/>
      <c r="BL766" s="152"/>
      <c r="BM766" s="152"/>
      <c r="BN766" s="152"/>
      <c r="BO766" s="152"/>
      <c r="BP766" s="152"/>
      <c r="BQ766" s="152"/>
      <c r="BR766" s="152"/>
      <c r="BS766" s="152"/>
      <c r="BT766" s="152"/>
      <c r="BU766" s="152"/>
      <c r="BV766" s="152"/>
      <c r="BW766" s="152"/>
      <c r="BX766" s="152"/>
      <c r="BY766" s="152"/>
      <c r="BZ766" s="152"/>
      <c r="CA766" s="152"/>
      <c r="CB766" s="152"/>
      <c r="CC766" s="152"/>
      <c r="CD766" s="152"/>
      <c r="CE766" s="152"/>
      <c r="CF766" s="152"/>
    </row>
    <row r="767" spans="1:84" ht="25.5" customHeight="1" x14ac:dyDescent="0.25">
      <c r="A767" s="45"/>
      <c r="B767" s="45"/>
      <c r="C767" s="45"/>
      <c r="D767" s="45"/>
      <c r="E767" s="47"/>
      <c r="F767" s="154"/>
      <c r="G767" s="45"/>
      <c r="H767" s="126"/>
      <c r="I767" s="126"/>
      <c r="J767" s="79"/>
      <c r="K767" s="45"/>
      <c r="L767" s="126"/>
      <c r="M767" s="91"/>
      <c r="N767" s="91"/>
      <c r="O767" s="91"/>
      <c r="P767" s="99"/>
      <c r="Q767" s="100"/>
      <c r="R767" s="79"/>
      <c r="S767" s="79"/>
      <c r="T767" s="79"/>
      <c r="U767" s="79"/>
      <c r="V767" s="79"/>
      <c r="W767" s="99"/>
      <c r="X767" s="99"/>
      <c r="Y767" s="99"/>
      <c r="Z767" s="98"/>
      <c r="AA767" s="98"/>
      <c r="AB767" s="86"/>
      <c r="AC767" s="96"/>
      <c r="AD767" s="86"/>
      <c r="AE767" s="96"/>
      <c r="AF767" s="96"/>
      <c r="AG767" s="87"/>
      <c r="AH767" s="87"/>
      <c r="AI767" s="97"/>
      <c r="AJ767" s="45"/>
      <c r="AK767" s="45"/>
      <c r="AL767" s="45"/>
      <c r="AM767" s="45"/>
      <c r="AN767" s="45"/>
      <c r="AO767" s="79"/>
      <c r="AP767" s="156"/>
      <c r="AQ767" s="156"/>
      <c r="AR767" s="90"/>
      <c r="AS767" s="45"/>
      <c r="AT767" s="98"/>
      <c r="AU767" s="98"/>
      <c r="AV767" s="91"/>
      <c r="AW767" s="91"/>
      <c r="AX767" s="155"/>
      <c r="AY767" s="155"/>
      <c r="AZ767" s="152"/>
      <c r="BA767" s="152"/>
      <c r="BB767" s="152"/>
      <c r="BC767" s="152"/>
      <c r="BD767" s="152"/>
      <c r="BE767" s="152"/>
      <c r="BF767" s="152"/>
      <c r="BG767" s="152"/>
      <c r="BH767" s="152"/>
      <c r="BI767" s="152"/>
      <c r="BJ767" s="152"/>
      <c r="BK767" s="152"/>
      <c r="BL767" s="152"/>
      <c r="BM767" s="152"/>
      <c r="BN767" s="152"/>
      <c r="BO767" s="152"/>
      <c r="BP767" s="152"/>
      <c r="BQ767" s="152"/>
      <c r="BR767" s="152"/>
      <c r="BS767" s="152"/>
      <c r="BT767" s="152"/>
      <c r="BU767" s="152"/>
      <c r="BV767" s="152"/>
      <c r="BW767" s="152"/>
      <c r="BX767" s="152"/>
      <c r="BY767" s="152"/>
      <c r="BZ767" s="152"/>
      <c r="CA767" s="152"/>
      <c r="CB767" s="152"/>
      <c r="CC767" s="152"/>
      <c r="CD767" s="152"/>
      <c r="CE767" s="152"/>
      <c r="CF767" s="152"/>
    </row>
    <row r="768" spans="1:84" ht="25.5" customHeight="1" x14ac:dyDescent="0.25">
      <c r="A768" s="45"/>
      <c r="B768" s="45"/>
      <c r="C768" s="45"/>
      <c r="D768" s="45"/>
      <c r="E768" s="47"/>
      <c r="F768" s="154"/>
      <c r="G768" s="45"/>
      <c r="H768" s="126"/>
      <c r="I768" s="126"/>
      <c r="J768" s="79"/>
      <c r="K768" s="45"/>
      <c r="L768" s="126"/>
      <c r="M768" s="91"/>
      <c r="N768" s="91"/>
      <c r="O768" s="91"/>
      <c r="P768" s="99"/>
      <c r="Q768" s="100"/>
      <c r="R768" s="79"/>
      <c r="S768" s="79"/>
      <c r="T768" s="79"/>
      <c r="U768" s="79"/>
      <c r="V768" s="79"/>
      <c r="W768" s="99"/>
      <c r="X768" s="99"/>
      <c r="Y768" s="99"/>
      <c r="Z768" s="98"/>
      <c r="AA768" s="98"/>
      <c r="AB768" s="86"/>
      <c r="AC768" s="96"/>
      <c r="AD768" s="86"/>
      <c r="AE768" s="96"/>
      <c r="AF768" s="96"/>
      <c r="AG768" s="87"/>
      <c r="AH768" s="87"/>
      <c r="AI768" s="97"/>
      <c r="AJ768" s="45"/>
      <c r="AK768" s="45"/>
      <c r="AL768" s="45"/>
      <c r="AM768" s="45"/>
      <c r="AN768" s="45"/>
      <c r="AO768" s="79"/>
      <c r="AP768" s="156"/>
      <c r="AQ768" s="156"/>
      <c r="AR768" s="90"/>
      <c r="AS768" s="45"/>
      <c r="AT768" s="98"/>
      <c r="AU768" s="98"/>
      <c r="AV768" s="91"/>
      <c r="AW768" s="91"/>
      <c r="AX768" s="155"/>
      <c r="AY768" s="155"/>
      <c r="AZ768" s="152"/>
      <c r="BA768" s="152"/>
      <c r="BB768" s="152"/>
      <c r="BC768" s="152"/>
      <c r="BD768" s="152"/>
      <c r="BE768" s="152"/>
      <c r="BF768" s="152"/>
      <c r="BG768" s="152"/>
      <c r="BH768" s="152"/>
      <c r="BI768" s="152"/>
      <c r="BJ768" s="152"/>
      <c r="BK768" s="152"/>
      <c r="BL768" s="152"/>
      <c r="BM768" s="152"/>
      <c r="BN768" s="152"/>
      <c r="BO768" s="152"/>
      <c r="BP768" s="152"/>
      <c r="BQ768" s="152"/>
      <c r="BR768" s="152"/>
      <c r="BS768" s="152"/>
      <c r="BT768" s="152"/>
      <c r="BU768" s="152"/>
      <c r="BV768" s="152"/>
      <c r="BW768" s="152"/>
      <c r="BX768" s="152"/>
      <c r="BY768" s="152"/>
      <c r="BZ768" s="152"/>
      <c r="CA768" s="152"/>
      <c r="CB768" s="152"/>
      <c r="CC768" s="152"/>
      <c r="CD768" s="152"/>
      <c r="CE768" s="152"/>
      <c r="CF768" s="152"/>
    </row>
    <row r="769" spans="1:84" ht="25.5" customHeight="1" x14ac:dyDescent="0.25">
      <c r="A769" s="45"/>
      <c r="B769" s="45"/>
      <c r="C769" s="45"/>
      <c r="D769" s="45"/>
      <c r="E769" s="47"/>
      <c r="F769" s="154"/>
      <c r="G769" s="45"/>
      <c r="H769" s="126"/>
      <c r="I769" s="126"/>
      <c r="J769" s="79"/>
      <c r="K769" s="45"/>
      <c r="L769" s="126"/>
      <c r="M769" s="91"/>
      <c r="N769" s="91"/>
      <c r="O769" s="91"/>
      <c r="P769" s="99"/>
      <c r="Q769" s="100"/>
      <c r="R769" s="79"/>
      <c r="S769" s="79"/>
      <c r="T769" s="79"/>
      <c r="U769" s="79"/>
      <c r="V769" s="79"/>
      <c r="W769" s="99"/>
      <c r="X769" s="99"/>
      <c r="Y769" s="99"/>
      <c r="Z769" s="98"/>
      <c r="AA769" s="98"/>
      <c r="AB769" s="86"/>
      <c r="AC769" s="96"/>
      <c r="AD769" s="86"/>
      <c r="AE769" s="96"/>
      <c r="AF769" s="96"/>
      <c r="AG769" s="87"/>
      <c r="AH769" s="87"/>
      <c r="AI769" s="97"/>
      <c r="AJ769" s="45"/>
      <c r="AK769" s="45"/>
      <c r="AL769" s="45"/>
      <c r="AM769" s="45"/>
      <c r="AN769" s="45"/>
      <c r="AO769" s="79"/>
      <c r="AP769" s="156"/>
      <c r="AQ769" s="156"/>
      <c r="AR769" s="90"/>
      <c r="AS769" s="45"/>
      <c r="AT769" s="98"/>
      <c r="AU769" s="98"/>
      <c r="AV769" s="91"/>
      <c r="AW769" s="91"/>
      <c r="AX769" s="155"/>
      <c r="AY769" s="155"/>
      <c r="AZ769" s="152"/>
      <c r="BA769" s="152"/>
      <c r="BB769" s="152"/>
      <c r="BC769" s="152"/>
      <c r="BD769" s="152"/>
      <c r="BE769" s="152"/>
      <c r="BF769" s="152"/>
      <c r="BG769" s="152"/>
      <c r="BH769" s="152"/>
      <c r="BI769" s="152"/>
      <c r="BJ769" s="152"/>
      <c r="BK769" s="152"/>
      <c r="BL769" s="152"/>
      <c r="BM769" s="152"/>
      <c r="BN769" s="152"/>
      <c r="BO769" s="152"/>
      <c r="BP769" s="152"/>
      <c r="BQ769" s="152"/>
      <c r="BR769" s="152"/>
      <c r="BS769" s="152"/>
      <c r="BT769" s="152"/>
      <c r="BU769" s="152"/>
      <c r="BV769" s="152"/>
      <c r="BW769" s="152"/>
      <c r="BX769" s="152"/>
      <c r="BY769" s="152"/>
      <c r="BZ769" s="152"/>
      <c r="CA769" s="152"/>
      <c r="CB769" s="152"/>
      <c r="CC769" s="152"/>
      <c r="CD769" s="152"/>
      <c r="CE769" s="152"/>
      <c r="CF769" s="152"/>
    </row>
    <row r="770" spans="1:84" ht="25.5" customHeight="1" x14ac:dyDescent="0.25">
      <c r="A770" s="45"/>
      <c r="B770" s="45"/>
      <c r="C770" s="45"/>
      <c r="D770" s="45"/>
      <c r="E770" s="47"/>
      <c r="F770" s="154"/>
      <c r="G770" s="45"/>
      <c r="H770" s="126"/>
      <c r="I770" s="126"/>
      <c r="J770" s="79"/>
      <c r="K770" s="45"/>
      <c r="L770" s="126"/>
      <c r="M770" s="91"/>
      <c r="N770" s="91"/>
      <c r="O770" s="91"/>
      <c r="P770" s="99"/>
      <c r="Q770" s="100"/>
      <c r="R770" s="79"/>
      <c r="S770" s="79"/>
      <c r="T770" s="79"/>
      <c r="U770" s="79"/>
      <c r="V770" s="79"/>
      <c r="W770" s="99"/>
      <c r="X770" s="99"/>
      <c r="Y770" s="99"/>
      <c r="Z770" s="98"/>
      <c r="AA770" s="98"/>
      <c r="AB770" s="86"/>
      <c r="AC770" s="96"/>
      <c r="AD770" s="86"/>
      <c r="AE770" s="96"/>
      <c r="AF770" s="96"/>
      <c r="AG770" s="87"/>
      <c r="AH770" s="87"/>
      <c r="AI770" s="97"/>
      <c r="AJ770" s="45"/>
      <c r="AK770" s="45"/>
      <c r="AL770" s="45"/>
      <c r="AM770" s="45"/>
      <c r="AN770" s="45"/>
      <c r="AO770" s="79"/>
      <c r="AP770" s="156"/>
      <c r="AQ770" s="156"/>
      <c r="AR770" s="90"/>
      <c r="AS770" s="45"/>
      <c r="AT770" s="98"/>
      <c r="AU770" s="98"/>
      <c r="AV770" s="91"/>
      <c r="AW770" s="91"/>
      <c r="AX770" s="155"/>
      <c r="AY770" s="155"/>
      <c r="AZ770" s="152"/>
      <c r="BA770" s="152"/>
      <c r="BB770" s="152"/>
      <c r="BC770" s="152"/>
      <c r="BD770" s="152"/>
      <c r="BE770" s="152"/>
      <c r="BF770" s="152"/>
      <c r="BG770" s="152"/>
      <c r="BH770" s="152"/>
      <c r="BI770" s="152"/>
      <c r="BJ770" s="152"/>
      <c r="BK770" s="152"/>
      <c r="BL770" s="152"/>
      <c r="BM770" s="152"/>
      <c r="BN770" s="152"/>
      <c r="BO770" s="152"/>
      <c r="BP770" s="152"/>
      <c r="BQ770" s="152"/>
      <c r="BR770" s="152"/>
      <c r="BS770" s="152"/>
      <c r="BT770" s="152"/>
      <c r="BU770" s="152"/>
      <c r="BV770" s="152"/>
      <c r="BW770" s="152"/>
      <c r="BX770" s="152"/>
      <c r="BY770" s="152"/>
      <c r="BZ770" s="152"/>
      <c r="CA770" s="152"/>
      <c r="CB770" s="152"/>
      <c r="CC770" s="152"/>
      <c r="CD770" s="152"/>
      <c r="CE770" s="152"/>
      <c r="CF770" s="152"/>
    </row>
    <row r="771" spans="1:84" ht="25.5" customHeight="1" x14ac:dyDescent="0.25">
      <c r="A771" s="45"/>
      <c r="B771" s="45"/>
      <c r="C771" s="45"/>
      <c r="D771" s="45"/>
      <c r="E771" s="47"/>
      <c r="F771" s="154"/>
      <c r="G771" s="45"/>
      <c r="H771" s="126"/>
      <c r="I771" s="126"/>
      <c r="J771" s="79"/>
      <c r="K771" s="45"/>
      <c r="L771" s="126"/>
      <c r="M771" s="91"/>
      <c r="N771" s="91"/>
      <c r="O771" s="91"/>
      <c r="P771" s="99"/>
      <c r="Q771" s="100"/>
      <c r="R771" s="79"/>
      <c r="S771" s="79"/>
      <c r="T771" s="79"/>
      <c r="U771" s="79"/>
      <c r="V771" s="79"/>
      <c r="W771" s="99"/>
      <c r="X771" s="99"/>
      <c r="Y771" s="99"/>
      <c r="Z771" s="98"/>
      <c r="AA771" s="98"/>
      <c r="AB771" s="86"/>
      <c r="AC771" s="96"/>
      <c r="AD771" s="86"/>
      <c r="AE771" s="96"/>
      <c r="AF771" s="96"/>
      <c r="AG771" s="87"/>
      <c r="AH771" s="87"/>
      <c r="AI771" s="97"/>
      <c r="AJ771" s="45"/>
      <c r="AK771" s="45"/>
      <c r="AL771" s="45"/>
      <c r="AM771" s="45"/>
      <c r="AN771" s="45"/>
      <c r="AO771" s="79"/>
      <c r="AP771" s="156"/>
      <c r="AQ771" s="156"/>
      <c r="AR771" s="90"/>
      <c r="AS771" s="45"/>
      <c r="AT771" s="98"/>
      <c r="AU771" s="98"/>
      <c r="AV771" s="91"/>
      <c r="AW771" s="91"/>
      <c r="AX771" s="155"/>
      <c r="AY771" s="155"/>
      <c r="AZ771" s="152"/>
      <c r="BA771" s="152"/>
      <c r="BB771" s="152"/>
      <c r="BC771" s="152"/>
      <c r="BD771" s="152"/>
      <c r="BE771" s="152"/>
      <c r="BF771" s="152"/>
      <c r="BG771" s="152"/>
      <c r="BH771" s="152"/>
      <c r="BI771" s="152"/>
      <c r="BJ771" s="152"/>
      <c r="BK771" s="152"/>
      <c r="BL771" s="152"/>
      <c r="BM771" s="152"/>
      <c r="BN771" s="152"/>
      <c r="BO771" s="152"/>
      <c r="BP771" s="152"/>
      <c r="BQ771" s="152"/>
      <c r="BR771" s="152"/>
      <c r="BS771" s="152"/>
      <c r="BT771" s="152"/>
      <c r="BU771" s="152"/>
      <c r="BV771" s="152"/>
      <c r="BW771" s="152"/>
      <c r="BX771" s="152"/>
      <c r="BY771" s="152"/>
      <c r="BZ771" s="152"/>
      <c r="CA771" s="152"/>
      <c r="CB771" s="152"/>
      <c r="CC771" s="152"/>
      <c r="CD771" s="152"/>
      <c r="CE771" s="152"/>
      <c r="CF771" s="152"/>
    </row>
    <row r="772" spans="1:84" ht="25.5" customHeight="1" x14ac:dyDescent="0.25">
      <c r="A772" s="45"/>
      <c r="B772" s="45"/>
      <c r="C772" s="45"/>
      <c r="D772" s="45"/>
      <c r="E772" s="47"/>
      <c r="F772" s="154"/>
      <c r="G772" s="45"/>
      <c r="H772" s="126"/>
      <c r="I772" s="126"/>
      <c r="J772" s="79"/>
      <c r="K772" s="45"/>
      <c r="L772" s="126"/>
      <c r="M772" s="91"/>
      <c r="N772" s="91"/>
      <c r="O772" s="91"/>
      <c r="P772" s="99"/>
      <c r="Q772" s="100"/>
      <c r="R772" s="79"/>
      <c r="S772" s="79"/>
      <c r="T772" s="79"/>
      <c r="U772" s="79"/>
      <c r="V772" s="79"/>
      <c r="W772" s="99"/>
      <c r="X772" s="99"/>
      <c r="Y772" s="99"/>
      <c r="Z772" s="98"/>
      <c r="AA772" s="98"/>
      <c r="AB772" s="86"/>
      <c r="AC772" s="96"/>
      <c r="AD772" s="86"/>
      <c r="AE772" s="96"/>
      <c r="AF772" s="96"/>
      <c r="AG772" s="87"/>
      <c r="AH772" s="87"/>
      <c r="AI772" s="97"/>
      <c r="AJ772" s="45"/>
      <c r="AK772" s="45"/>
      <c r="AL772" s="45"/>
      <c r="AM772" s="45"/>
      <c r="AN772" s="45"/>
      <c r="AO772" s="79"/>
      <c r="AP772" s="156"/>
      <c r="AQ772" s="156"/>
      <c r="AR772" s="90"/>
      <c r="AS772" s="45"/>
      <c r="AT772" s="98"/>
      <c r="AU772" s="98"/>
      <c r="AV772" s="91"/>
      <c r="AW772" s="91"/>
      <c r="AX772" s="155"/>
      <c r="AY772" s="155"/>
      <c r="AZ772" s="152"/>
      <c r="BA772" s="152"/>
      <c r="BB772" s="152"/>
      <c r="BC772" s="152"/>
      <c r="BD772" s="152"/>
      <c r="BE772" s="152"/>
      <c r="BF772" s="152"/>
      <c r="BG772" s="152"/>
      <c r="BH772" s="152"/>
      <c r="BI772" s="152"/>
      <c r="BJ772" s="152"/>
      <c r="BK772" s="152"/>
      <c r="BL772" s="152"/>
      <c r="BM772" s="152"/>
      <c r="BN772" s="152"/>
      <c r="BO772" s="152"/>
      <c r="BP772" s="152"/>
      <c r="BQ772" s="152"/>
      <c r="BR772" s="152"/>
      <c r="BS772" s="152"/>
      <c r="BT772" s="152"/>
      <c r="BU772" s="152"/>
      <c r="BV772" s="152"/>
      <c r="BW772" s="152"/>
      <c r="BX772" s="152"/>
      <c r="BY772" s="152"/>
      <c r="BZ772" s="152"/>
      <c r="CA772" s="152"/>
      <c r="CB772" s="152"/>
      <c r="CC772" s="152"/>
      <c r="CD772" s="152"/>
      <c r="CE772" s="152"/>
      <c r="CF772" s="152"/>
    </row>
    <row r="773" spans="1:84" ht="25.5" customHeight="1" x14ac:dyDescent="0.25">
      <c r="A773" s="45"/>
      <c r="B773" s="45"/>
      <c r="C773" s="45"/>
      <c r="D773" s="45"/>
      <c r="E773" s="47"/>
      <c r="F773" s="154"/>
      <c r="G773" s="45"/>
      <c r="H773" s="126"/>
      <c r="I773" s="126"/>
      <c r="J773" s="79"/>
      <c r="K773" s="45"/>
      <c r="L773" s="126"/>
      <c r="M773" s="91"/>
      <c r="N773" s="91"/>
      <c r="O773" s="91"/>
      <c r="P773" s="99"/>
      <c r="Q773" s="100"/>
      <c r="R773" s="79"/>
      <c r="S773" s="79"/>
      <c r="T773" s="79"/>
      <c r="U773" s="79"/>
      <c r="V773" s="79"/>
      <c r="W773" s="99"/>
      <c r="X773" s="99"/>
      <c r="Y773" s="99"/>
      <c r="Z773" s="98"/>
      <c r="AA773" s="98"/>
      <c r="AB773" s="86"/>
      <c r="AC773" s="96"/>
      <c r="AD773" s="86"/>
      <c r="AE773" s="96"/>
      <c r="AF773" s="96"/>
      <c r="AG773" s="87"/>
      <c r="AH773" s="87"/>
      <c r="AI773" s="97"/>
      <c r="AJ773" s="45"/>
      <c r="AK773" s="45"/>
      <c r="AL773" s="45"/>
      <c r="AM773" s="45"/>
      <c r="AN773" s="45"/>
      <c r="AO773" s="79"/>
      <c r="AP773" s="156"/>
      <c r="AQ773" s="156"/>
      <c r="AR773" s="90"/>
      <c r="AS773" s="45"/>
      <c r="AT773" s="98"/>
      <c r="AU773" s="98"/>
      <c r="AV773" s="91"/>
      <c r="AW773" s="91"/>
      <c r="AX773" s="155"/>
      <c r="AY773" s="155"/>
      <c r="AZ773" s="152"/>
      <c r="BA773" s="152"/>
      <c r="BB773" s="152"/>
      <c r="BC773" s="152"/>
      <c r="BD773" s="152"/>
      <c r="BE773" s="152"/>
      <c r="BF773" s="152"/>
      <c r="BG773" s="152"/>
      <c r="BH773" s="152"/>
      <c r="BI773" s="152"/>
      <c r="BJ773" s="152"/>
      <c r="BK773" s="152"/>
      <c r="BL773" s="152"/>
      <c r="BM773" s="152"/>
      <c r="BN773" s="152"/>
      <c r="BO773" s="152"/>
      <c r="BP773" s="152"/>
      <c r="BQ773" s="152"/>
      <c r="BR773" s="152"/>
      <c r="BS773" s="152"/>
      <c r="BT773" s="152"/>
      <c r="BU773" s="152"/>
      <c r="BV773" s="152"/>
      <c r="BW773" s="152"/>
      <c r="BX773" s="152"/>
      <c r="BY773" s="152"/>
      <c r="BZ773" s="152"/>
      <c r="CA773" s="152"/>
      <c r="CB773" s="152"/>
      <c r="CC773" s="152"/>
      <c r="CD773" s="152"/>
      <c r="CE773" s="152"/>
      <c r="CF773" s="152"/>
    </row>
    <row r="774" spans="1:84" ht="25.5" customHeight="1" x14ac:dyDescent="0.25">
      <c r="A774" s="45"/>
      <c r="B774" s="45"/>
      <c r="C774" s="45"/>
      <c r="D774" s="45"/>
      <c r="E774" s="47"/>
      <c r="F774" s="154"/>
      <c r="G774" s="45"/>
      <c r="H774" s="126"/>
      <c r="I774" s="126"/>
      <c r="J774" s="79"/>
      <c r="K774" s="45"/>
      <c r="L774" s="126"/>
      <c r="M774" s="91"/>
      <c r="N774" s="91"/>
      <c r="O774" s="91"/>
      <c r="P774" s="99"/>
      <c r="Q774" s="100"/>
      <c r="R774" s="79"/>
      <c r="S774" s="79"/>
      <c r="T774" s="79"/>
      <c r="U774" s="79"/>
      <c r="V774" s="79"/>
      <c r="W774" s="99"/>
      <c r="X774" s="99"/>
      <c r="Y774" s="99"/>
      <c r="Z774" s="98"/>
      <c r="AA774" s="98"/>
      <c r="AB774" s="86"/>
      <c r="AC774" s="96"/>
      <c r="AD774" s="86"/>
      <c r="AE774" s="96"/>
      <c r="AF774" s="96"/>
      <c r="AG774" s="87"/>
      <c r="AH774" s="87"/>
      <c r="AI774" s="97"/>
      <c r="AJ774" s="45"/>
      <c r="AK774" s="45"/>
      <c r="AL774" s="45"/>
      <c r="AM774" s="45"/>
      <c r="AN774" s="45"/>
      <c r="AO774" s="79"/>
      <c r="AP774" s="156"/>
      <c r="AQ774" s="156"/>
      <c r="AR774" s="90"/>
      <c r="AS774" s="45"/>
      <c r="AT774" s="98"/>
      <c r="AU774" s="98"/>
      <c r="AV774" s="91"/>
      <c r="AW774" s="91"/>
      <c r="AX774" s="155"/>
      <c r="AY774" s="155"/>
      <c r="AZ774" s="152"/>
      <c r="BA774" s="152"/>
      <c r="BB774" s="152"/>
      <c r="BC774" s="152"/>
      <c r="BD774" s="152"/>
      <c r="BE774" s="152"/>
      <c r="BF774" s="152"/>
      <c r="BG774" s="152"/>
      <c r="BH774" s="152"/>
      <c r="BI774" s="152"/>
      <c r="BJ774" s="152"/>
      <c r="BK774" s="152"/>
      <c r="BL774" s="152"/>
      <c r="BM774" s="152"/>
      <c r="BN774" s="152"/>
      <c r="BO774" s="152"/>
      <c r="BP774" s="152"/>
      <c r="BQ774" s="152"/>
      <c r="BR774" s="152"/>
      <c r="BS774" s="152"/>
      <c r="BT774" s="152"/>
      <c r="BU774" s="152"/>
      <c r="BV774" s="152"/>
      <c r="BW774" s="152"/>
      <c r="BX774" s="152"/>
      <c r="BY774" s="152"/>
      <c r="BZ774" s="152"/>
      <c r="CA774" s="152"/>
      <c r="CB774" s="152"/>
      <c r="CC774" s="152"/>
      <c r="CD774" s="152"/>
      <c r="CE774" s="152"/>
      <c r="CF774" s="152"/>
    </row>
    <row r="775" spans="1:84" ht="25.5" customHeight="1" x14ac:dyDescent="0.25">
      <c r="A775" s="45"/>
      <c r="B775" s="45"/>
      <c r="C775" s="45"/>
      <c r="D775" s="45"/>
      <c r="E775" s="47"/>
      <c r="F775" s="154"/>
      <c r="G775" s="45"/>
      <c r="H775" s="126"/>
      <c r="I775" s="126"/>
      <c r="J775" s="79"/>
      <c r="K775" s="45"/>
      <c r="L775" s="126"/>
      <c r="M775" s="91"/>
      <c r="N775" s="91"/>
      <c r="O775" s="91"/>
      <c r="P775" s="99"/>
      <c r="Q775" s="100"/>
      <c r="R775" s="79"/>
      <c r="S775" s="79"/>
      <c r="T775" s="79"/>
      <c r="U775" s="79"/>
      <c r="V775" s="79"/>
      <c r="W775" s="99"/>
      <c r="X775" s="99"/>
      <c r="Y775" s="99"/>
      <c r="Z775" s="98"/>
      <c r="AA775" s="98"/>
      <c r="AB775" s="86"/>
      <c r="AC775" s="96"/>
      <c r="AD775" s="86"/>
      <c r="AE775" s="96"/>
      <c r="AF775" s="96"/>
      <c r="AG775" s="87"/>
      <c r="AH775" s="87"/>
      <c r="AI775" s="97"/>
      <c r="AJ775" s="45"/>
      <c r="AK775" s="45"/>
      <c r="AL775" s="45"/>
      <c r="AM775" s="45"/>
      <c r="AN775" s="45"/>
      <c r="AO775" s="79"/>
      <c r="AP775" s="156"/>
      <c r="AQ775" s="156"/>
      <c r="AR775" s="90"/>
      <c r="AS775" s="45"/>
      <c r="AT775" s="98"/>
      <c r="AU775" s="98"/>
      <c r="AV775" s="91"/>
      <c r="AW775" s="91"/>
      <c r="AX775" s="155"/>
      <c r="AY775" s="155"/>
      <c r="AZ775" s="152"/>
      <c r="BA775" s="152"/>
      <c r="BB775" s="152"/>
      <c r="BC775" s="152"/>
      <c r="BD775" s="152"/>
      <c r="BE775" s="152"/>
      <c r="BF775" s="152"/>
      <c r="BG775" s="152"/>
      <c r="BH775" s="152"/>
      <c r="BI775" s="152"/>
      <c r="BJ775" s="152"/>
      <c r="BK775" s="152"/>
      <c r="BL775" s="152"/>
      <c r="BM775" s="152"/>
      <c r="BN775" s="152"/>
      <c r="BO775" s="152"/>
      <c r="BP775" s="152"/>
      <c r="BQ775" s="152"/>
      <c r="BR775" s="152"/>
      <c r="BS775" s="152"/>
      <c r="BT775" s="152"/>
      <c r="BU775" s="152"/>
      <c r="BV775" s="152"/>
      <c r="BW775" s="152"/>
      <c r="BX775" s="152"/>
      <c r="BY775" s="152"/>
      <c r="BZ775" s="152"/>
      <c r="CA775" s="152"/>
      <c r="CB775" s="152"/>
      <c r="CC775" s="152"/>
      <c r="CD775" s="152"/>
      <c r="CE775" s="152"/>
      <c r="CF775" s="152"/>
    </row>
    <row r="776" spans="1:84" ht="25.5" customHeight="1" x14ac:dyDescent="0.25">
      <c r="A776" s="45"/>
      <c r="B776" s="45"/>
      <c r="C776" s="45"/>
      <c r="D776" s="45"/>
      <c r="E776" s="47"/>
      <c r="F776" s="154"/>
      <c r="G776" s="45"/>
      <c r="H776" s="126"/>
      <c r="I776" s="126"/>
      <c r="J776" s="79"/>
      <c r="K776" s="45"/>
      <c r="L776" s="126"/>
      <c r="M776" s="91"/>
      <c r="N776" s="91"/>
      <c r="O776" s="91"/>
      <c r="P776" s="99"/>
      <c r="Q776" s="100"/>
      <c r="R776" s="79"/>
      <c r="S776" s="79"/>
      <c r="T776" s="79"/>
      <c r="U776" s="79"/>
      <c r="V776" s="79"/>
      <c r="W776" s="99"/>
      <c r="X776" s="99"/>
      <c r="Y776" s="99"/>
      <c r="Z776" s="98"/>
      <c r="AA776" s="98"/>
      <c r="AB776" s="86"/>
      <c r="AC776" s="96"/>
      <c r="AD776" s="86"/>
      <c r="AE776" s="96"/>
      <c r="AF776" s="96"/>
      <c r="AG776" s="87"/>
      <c r="AH776" s="87"/>
      <c r="AI776" s="97"/>
      <c r="AJ776" s="45"/>
      <c r="AK776" s="45"/>
      <c r="AL776" s="45"/>
      <c r="AM776" s="45"/>
      <c r="AN776" s="45"/>
      <c r="AO776" s="79"/>
      <c r="AP776" s="156"/>
      <c r="AQ776" s="156"/>
      <c r="AR776" s="90"/>
      <c r="AS776" s="45"/>
      <c r="AT776" s="98"/>
      <c r="AU776" s="98"/>
      <c r="AV776" s="91"/>
      <c r="AW776" s="91"/>
      <c r="AX776" s="155"/>
      <c r="AY776" s="155"/>
      <c r="AZ776" s="152"/>
      <c r="BA776" s="152"/>
      <c r="BB776" s="152"/>
      <c r="BC776" s="152"/>
      <c r="BD776" s="152"/>
      <c r="BE776" s="152"/>
      <c r="BF776" s="152"/>
      <c r="BG776" s="152"/>
      <c r="BH776" s="152"/>
      <c r="BI776" s="152"/>
      <c r="BJ776" s="152"/>
      <c r="BK776" s="152"/>
      <c r="BL776" s="152"/>
      <c r="BM776" s="152"/>
      <c r="BN776" s="152"/>
      <c r="BO776" s="152"/>
      <c r="BP776" s="152"/>
      <c r="BQ776" s="152"/>
      <c r="BR776" s="152"/>
      <c r="BS776" s="152"/>
      <c r="BT776" s="152"/>
      <c r="BU776" s="152"/>
      <c r="BV776" s="152"/>
      <c r="BW776" s="152"/>
      <c r="BX776" s="152"/>
      <c r="BY776" s="152"/>
      <c r="BZ776" s="152"/>
      <c r="CA776" s="152"/>
      <c r="CB776" s="152"/>
      <c r="CC776" s="152"/>
      <c r="CD776" s="152"/>
      <c r="CE776" s="152"/>
      <c r="CF776" s="152"/>
    </row>
    <row r="777" spans="1:84" ht="25.5" customHeight="1" x14ac:dyDescent="0.25">
      <c r="A777" s="45"/>
      <c r="B777" s="45"/>
      <c r="C777" s="45"/>
      <c r="D777" s="45"/>
      <c r="E777" s="47"/>
      <c r="F777" s="154"/>
      <c r="G777" s="45"/>
      <c r="H777" s="126"/>
      <c r="I777" s="126"/>
      <c r="J777" s="79"/>
      <c r="K777" s="45"/>
      <c r="L777" s="126"/>
      <c r="M777" s="91"/>
      <c r="N777" s="91"/>
      <c r="O777" s="91"/>
      <c r="P777" s="99"/>
      <c r="Q777" s="100"/>
      <c r="R777" s="79"/>
      <c r="S777" s="79"/>
      <c r="T777" s="79"/>
      <c r="U777" s="79"/>
      <c r="V777" s="79"/>
      <c r="W777" s="99"/>
      <c r="X777" s="99"/>
      <c r="Y777" s="99"/>
      <c r="Z777" s="98"/>
      <c r="AA777" s="98"/>
      <c r="AB777" s="86"/>
      <c r="AC777" s="96"/>
      <c r="AD777" s="86"/>
      <c r="AE777" s="96"/>
      <c r="AF777" s="96"/>
      <c r="AG777" s="87"/>
      <c r="AH777" s="87"/>
      <c r="AI777" s="97"/>
      <c r="AJ777" s="45"/>
      <c r="AK777" s="45"/>
      <c r="AL777" s="45"/>
      <c r="AM777" s="45"/>
      <c r="AN777" s="45"/>
      <c r="AO777" s="79"/>
      <c r="AP777" s="156"/>
      <c r="AQ777" s="156"/>
      <c r="AR777" s="90"/>
      <c r="AS777" s="45"/>
      <c r="AT777" s="98"/>
      <c r="AU777" s="98"/>
      <c r="AV777" s="91"/>
      <c r="AW777" s="91"/>
      <c r="AX777" s="155"/>
      <c r="AY777" s="155"/>
      <c r="AZ777" s="152"/>
      <c r="BA777" s="152"/>
      <c r="BB777" s="152"/>
      <c r="BC777" s="152"/>
      <c r="BD777" s="152"/>
      <c r="BE777" s="152"/>
      <c r="BF777" s="152"/>
      <c r="BG777" s="152"/>
      <c r="BH777" s="152"/>
      <c r="BI777" s="152"/>
      <c r="BJ777" s="152"/>
      <c r="BK777" s="152"/>
      <c r="BL777" s="152"/>
      <c r="BM777" s="152"/>
      <c r="BN777" s="152"/>
      <c r="BO777" s="152"/>
      <c r="BP777" s="152"/>
      <c r="BQ777" s="152"/>
      <c r="BR777" s="152"/>
      <c r="BS777" s="152"/>
      <c r="BT777" s="152"/>
      <c r="BU777" s="152"/>
      <c r="BV777" s="152"/>
      <c r="BW777" s="152"/>
      <c r="BX777" s="152"/>
      <c r="BY777" s="152"/>
      <c r="BZ777" s="152"/>
      <c r="CA777" s="152"/>
      <c r="CB777" s="152"/>
      <c r="CC777" s="152"/>
      <c r="CD777" s="152"/>
      <c r="CE777" s="152"/>
      <c r="CF777" s="152"/>
    </row>
    <row r="778" spans="1:84" ht="25.5" customHeight="1" x14ac:dyDescent="0.25">
      <c r="A778" s="45"/>
      <c r="B778" s="45"/>
      <c r="C778" s="45"/>
      <c r="D778" s="45"/>
      <c r="E778" s="47"/>
      <c r="F778" s="154"/>
      <c r="G778" s="45"/>
      <c r="H778" s="126"/>
      <c r="I778" s="126"/>
      <c r="J778" s="79"/>
      <c r="K778" s="45"/>
      <c r="L778" s="126"/>
      <c r="M778" s="91"/>
      <c r="N778" s="91"/>
      <c r="O778" s="91"/>
      <c r="P778" s="99"/>
      <c r="Q778" s="100"/>
      <c r="R778" s="79"/>
      <c r="S778" s="79"/>
      <c r="T778" s="79"/>
      <c r="U778" s="79"/>
      <c r="V778" s="79"/>
      <c r="W778" s="99"/>
      <c r="X778" s="99"/>
      <c r="Y778" s="99"/>
      <c r="Z778" s="98"/>
      <c r="AA778" s="98"/>
      <c r="AB778" s="86"/>
      <c r="AC778" s="96"/>
      <c r="AD778" s="86"/>
      <c r="AE778" s="96"/>
      <c r="AF778" s="96"/>
      <c r="AG778" s="87"/>
      <c r="AH778" s="87"/>
      <c r="AI778" s="97"/>
      <c r="AJ778" s="45"/>
      <c r="AK778" s="45"/>
      <c r="AL778" s="45"/>
      <c r="AM778" s="45"/>
      <c r="AN778" s="45"/>
      <c r="AO778" s="79"/>
      <c r="AP778" s="156"/>
      <c r="AQ778" s="156"/>
      <c r="AR778" s="90"/>
      <c r="AS778" s="45"/>
      <c r="AT778" s="98"/>
      <c r="AU778" s="98"/>
      <c r="AV778" s="91"/>
      <c r="AW778" s="91"/>
      <c r="AX778" s="155"/>
      <c r="AY778" s="155"/>
      <c r="AZ778" s="152"/>
      <c r="BA778" s="152"/>
      <c r="BB778" s="152"/>
      <c r="BC778" s="152"/>
      <c r="BD778" s="152"/>
      <c r="BE778" s="152"/>
      <c r="BF778" s="152"/>
      <c r="BG778" s="152"/>
      <c r="BH778" s="152"/>
      <c r="BI778" s="152"/>
      <c r="BJ778" s="152"/>
      <c r="BK778" s="152"/>
      <c r="BL778" s="152"/>
      <c r="BM778" s="152"/>
      <c r="BN778" s="152"/>
      <c r="BO778" s="152"/>
      <c r="BP778" s="152"/>
      <c r="BQ778" s="152"/>
      <c r="BR778" s="152"/>
      <c r="BS778" s="152"/>
      <c r="BT778" s="152"/>
      <c r="BU778" s="152"/>
      <c r="BV778" s="152"/>
      <c r="BW778" s="152"/>
      <c r="BX778" s="152"/>
      <c r="BY778" s="152"/>
      <c r="BZ778" s="152"/>
      <c r="CA778" s="152"/>
      <c r="CB778" s="152"/>
      <c r="CC778" s="152"/>
      <c r="CD778" s="152"/>
      <c r="CE778" s="152"/>
      <c r="CF778" s="152"/>
    </row>
    <row r="779" spans="1:84" ht="25.5" customHeight="1" x14ac:dyDescent="0.25">
      <c r="A779" s="45"/>
      <c r="B779" s="45"/>
      <c r="C779" s="45"/>
      <c r="D779" s="45"/>
      <c r="E779" s="47"/>
      <c r="F779" s="154"/>
      <c r="G779" s="45"/>
      <c r="H779" s="126"/>
      <c r="I779" s="126"/>
      <c r="J779" s="79"/>
      <c r="K779" s="45"/>
      <c r="L779" s="126"/>
      <c r="M779" s="91"/>
      <c r="N779" s="91"/>
      <c r="O779" s="91"/>
      <c r="P779" s="99"/>
      <c r="Q779" s="100"/>
      <c r="R779" s="79"/>
      <c r="S779" s="79"/>
      <c r="T779" s="79"/>
      <c r="U779" s="79"/>
      <c r="V779" s="79"/>
      <c r="W779" s="99"/>
      <c r="X779" s="99"/>
      <c r="Y779" s="99"/>
      <c r="Z779" s="98"/>
      <c r="AA779" s="98"/>
      <c r="AB779" s="86"/>
      <c r="AC779" s="96"/>
      <c r="AD779" s="86"/>
      <c r="AE779" s="96"/>
      <c r="AF779" s="96"/>
      <c r="AG779" s="87"/>
      <c r="AH779" s="87"/>
      <c r="AI779" s="97"/>
      <c r="AJ779" s="45"/>
      <c r="AK779" s="45"/>
      <c r="AL779" s="45"/>
      <c r="AM779" s="45"/>
      <c r="AN779" s="45"/>
      <c r="AO779" s="79"/>
      <c r="AP779" s="156"/>
      <c r="AQ779" s="156"/>
      <c r="AR779" s="90"/>
      <c r="AS779" s="45"/>
      <c r="AT779" s="98"/>
      <c r="AU779" s="98"/>
      <c r="AV779" s="91"/>
      <c r="AW779" s="91"/>
      <c r="AX779" s="155"/>
      <c r="AY779" s="155"/>
      <c r="AZ779" s="152"/>
      <c r="BA779" s="152"/>
      <c r="BB779" s="152"/>
      <c r="BC779" s="152"/>
      <c r="BD779" s="152"/>
      <c r="BE779" s="152"/>
      <c r="BF779" s="152"/>
      <c r="BG779" s="152"/>
      <c r="BH779" s="152"/>
      <c r="BI779" s="152"/>
      <c r="BJ779" s="152"/>
      <c r="BK779" s="152"/>
      <c r="BL779" s="152"/>
      <c r="BM779" s="152"/>
      <c r="BN779" s="152"/>
      <c r="BO779" s="152"/>
      <c r="BP779" s="152"/>
      <c r="BQ779" s="152"/>
      <c r="BR779" s="152"/>
      <c r="BS779" s="152"/>
      <c r="BT779" s="152"/>
      <c r="BU779" s="152"/>
      <c r="BV779" s="152"/>
      <c r="BW779" s="152"/>
      <c r="BX779" s="152"/>
      <c r="BY779" s="152"/>
      <c r="BZ779" s="152"/>
      <c r="CA779" s="152"/>
      <c r="CB779" s="152"/>
      <c r="CC779" s="152"/>
      <c r="CD779" s="152"/>
      <c r="CE779" s="152"/>
      <c r="CF779" s="152"/>
    </row>
    <row r="780" spans="1:84" ht="25.5" customHeight="1" x14ac:dyDescent="0.25">
      <c r="A780" s="45"/>
      <c r="B780" s="45"/>
      <c r="C780" s="45"/>
      <c r="D780" s="45"/>
      <c r="E780" s="47"/>
      <c r="F780" s="154"/>
      <c r="G780" s="45"/>
      <c r="H780" s="126"/>
      <c r="I780" s="126"/>
      <c r="J780" s="79"/>
      <c r="K780" s="45"/>
      <c r="L780" s="126"/>
      <c r="M780" s="91"/>
      <c r="N780" s="91"/>
      <c r="O780" s="91"/>
      <c r="P780" s="99"/>
      <c r="Q780" s="100"/>
      <c r="R780" s="79"/>
      <c r="S780" s="79"/>
      <c r="T780" s="79"/>
      <c r="U780" s="79"/>
      <c r="V780" s="79"/>
      <c r="W780" s="99"/>
      <c r="X780" s="99"/>
      <c r="Y780" s="99"/>
      <c r="Z780" s="98"/>
      <c r="AA780" s="98"/>
      <c r="AB780" s="86"/>
      <c r="AC780" s="96"/>
      <c r="AD780" s="86"/>
      <c r="AE780" s="96"/>
      <c r="AF780" s="96"/>
      <c r="AG780" s="87"/>
      <c r="AH780" s="87"/>
      <c r="AI780" s="97"/>
      <c r="AJ780" s="45"/>
      <c r="AK780" s="45"/>
      <c r="AL780" s="45"/>
      <c r="AM780" s="45"/>
      <c r="AN780" s="45"/>
      <c r="AO780" s="79"/>
      <c r="AP780" s="156"/>
      <c r="AQ780" s="156"/>
      <c r="AR780" s="90"/>
      <c r="AS780" s="45"/>
      <c r="AT780" s="98"/>
      <c r="AU780" s="98"/>
      <c r="AV780" s="91"/>
      <c r="AW780" s="91"/>
      <c r="AX780" s="155"/>
      <c r="AY780" s="155"/>
      <c r="AZ780" s="152"/>
      <c r="BA780" s="152"/>
      <c r="BB780" s="152"/>
      <c r="BC780" s="152"/>
      <c r="BD780" s="152"/>
      <c r="BE780" s="152"/>
      <c r="BF780" s="152"/>
      <c r="BG780" s="152"/>
      <c r="BH780" s="152"/>
      <c r="BI780" s="152"/>
      <c r="BJ780" s="152"/>
      <c r="BK780" s="152"/>
      <c r="BL780" s="152"/>
      <c r="BM780" s="152"/>
      <c r="BN780" s="152"/>
      <c r="BO780" s="152"/>
      <c r="BP780" s="152"/>
      <c r="BQ780" s="152"/>
      <c r="BR780" s="152"/>
      <c r="BS780" s="152"/>
      <c r="BT780" s="152"/>
      <c r="BU780" s="152"/>
      <c r="BV780" s="152"/>
      <c r="BW780" s="152"/>
      <c r="BX780" s="152"/>
      <c r="BY780" s="152"/>
      <c r="BZ780" s="152"/>
      <c r="CA780" s="152"/>
      <c r="CB780" s="152"/>
      <c r="CC780" s="152"/>
      <c r="CD780" s="152"/>
      <c r="CE780" s="152"/>
      <c r="CF780" s="152"/>
    </row>
    <row r="781" spans="1:84" ht="25.5" customHeight="1" x14ac:dyDescent="0.25">
      <c r="A781" s="45"/>
      <c r="B781" s="45"/>
      <c r="C781" s="45"/>
      <c r="D781" s="45"/>
      <c r="E781" s="47"/>
      <c r="F781" s="154"/>
      <c r="G781" s="45"/>
      <c r="H781" s="126"/>
      <c r="I781" s="126"/>
      <c r="J781" s="79"/>
      <c r="K781" s="45"/>
      <c r="L781" s="126"/>
      <c r="M781" s="91"/>
      <c r="N781" s="91"/>
      <c r="O781" s="91"/>
      <c r="P781" s="99"/>
      <c r="Q781" s="100"/>
      <c r="R781" s="79"/>
      <c r="S781" s="79"/>
      <c r="T781" s="79"/>
      <c r="U781" s="79"/>
      <c r="V781" s="79"/>
      <c r="W781" s="99"/>
      <c r="X781" s="99"/>
      <c r="Y781" s="99"/>
      <c r="Z781" s="98"/>
      <c r="AA781" s="98"/>
      <c r="AB781" s="86"/>
      <c r="AC781" s="96"/>
      <c r="AD781" s="86"/>
      <c r="AE781" s="96"/>
      <c r="AF781" s="96"/>
      <c r="AG781" s="87"/>
      <c r="AH781" s="87"/>
      <c r="AI781" s="97"/>
      <c r="AJ781" s="45"/>
      <c r="AK781" s="45"/>
      <c r="AL781" s="45"/>
      <c r="AM781" s="45"/>
      <c r="AN781" s="45"/>
      <c r="AO781" s="79"/>
      <c r="AP781" s="156"/>
      <c r="AQ781" s="156"/>
      <c r="AR781" s="90"/>
      <c r="AS781" s="45"/>
      <c r="AT781" s="98"/>
      <c r="AU781" s="98"/>
      <c r="AV781" s="91"/>
      <c r="AW781" s="91"/>
      <c r="AX781" s="155"/>
      <c r="AY781" s="155"/>
      <c r="AZ781" s="152"/>
      <c r="BA781" s="152"/>
      <c r="BB781" s="152"/>
      <c r="BC781" s="152"/>
      <c r="BD781" s="152"/>
      <c r="BE781" s="152"/>
      <c r="BF781" s="152"/>
      <c r="BG781" s="152"/>
      <c r="BH781" s="152"/>
      <c r="BI781" s="152"/>
      <c r="BJ781" s="152"/>
      <c r="BK781" s="152"/>
      <c r="BL781" s="152"/>
      <c r="BM781" s="152"/>
      <c r="BN781" s="152"/>
      <c r="BO781" s="152"/>
      <c r="BP781" s="152"/>
      <c r="BQ781" s="152"/>
      <c r="BR781" s="152"/>
      <c r="BS781" s="152"/>
      <c r="BT781" s="152"/>
      <c r="BU781" s="152"/>
      <c r="BV781" s="152"/>
      <c r="BW781" s="152"/>
      <c r="BX781" s="152"/>
      <c r="BY781" s="152"/>
      <c r="BZ781" s="152"/>
      <c r="CA781" s="152"/>
      <c r="CB781" s="152"/>
      <c r="CC781" s="152"/>
      <c r="CD781" s="152"/>
      <c r="CE781" s="152"/>
      <c r="CF781" s="152"/>
    </row>
    <row r="782" spans="1:84" ht="25.5" customHeight="1" x14ac:dyDescent="0.25">
      <c r="A782" s="45"/>
      <c r="B782" s="45"/>
      <c r="C782" s="45"/>
      <c r="D782" s="45"/>
      <c r="E782" s="47"/>
      <c r="F782" s="154"/>
      <c r="G782" s="45"/>
      <c r="H782" s="126"/>
      <c r="I782" s="126"/>
      <c r="J782" s="79"/>
      <c r="K782" s="45"/>
      <c r="L782" s="126"/>
      <c r="M782" s="91"/>
      <c r="N782" s="91"/>
      <c r="O782" s="91"/>
      <c r="P782" s="99"/>
      <c r="Q782" s="100"/>
      <c r="R782" s="79"/>
      <c r="S782" s="79"/>
      <c r="T782" s="79"/>
      <c r="U782" s="79"/>
      <c r="V782" s="79"/>
      <c r="W782" s="99"/>
      <c r="X782" s="99"/>
      <c r="Y782" s="99"/>
      <c r="Z782" s="98"/>
      <c r="AA782" s="98"/>
      <c r="AB782" s="86"/>
      <c r="AC782" s="96"/>
      <c r="AD782" s="86"/>
      <c r="AE782" s="96"/>
      <c r="AF782" s="96"/>
      <c r="AG782" s="87"/>
      <c r="AH782" s="87"/>
      <c r="AI782" s="97"/>
      <c r="AJ782" s="45"/>
      <c r="AK782" s="45"/>
      <c r="AL782" s="45"/>
      <c r="AM782" s="45"/>
      <c r="AN782" s="45"/>
      <c r="AO782" s="79"/>
      <c r="AP782" s="156"/>
      <c r="AQ782" s="156"/>
      <c r="AR782" s="90"/>
      <c r="AS782" s="45"/>
      <c r="AT782" s="98"/>
      <c r="AU782" s="98"/>
      <c r="AV782" s="91"/>
      <c r="AW782" s="91"/>
      <c r="AX782" s="155"/>
      <c r="AY782" s="155"/>
      <c r="AZ782" s="152"/>
      <c r="BA782" s="152"/>
      <c r="BB782" s="152"/>
      <c r="BC782" s="152"/>
      <c r="BD782" s="152"/>
      <c r="BE782" s="152"/>
      <c r="BF782" s="152"/>
      <c r="BG782" s="152"/>
      <c r="BH782" s="152"/>
      <c r="BI782" s="152"/>
      <c r="BJ782" s="152"/>
      <c r="BK782" s="152"/>
      <c r="BL782" s="152"/>
      <c r="BM782" s="152"/>
      <c r="BN782" s="152"/>
      <c r="BO782" s="152"/>
      <c r="BP782" s="152"/>
      <c r="BQ782" s="152"/>
      <c r="BR782" s="152"/>
      <c r="BS782" s="152"/>
      <c r="BT782" s="152"/>
      <c r="BU782" s="152"/>
      <c r="BV782" s="152"/>
      <c r="BW782" s="152"/>
      <c r="BX782" s="152"/>
      <c r="BY782" s="152"/>
      <c r="BZ782" s="152"/>
      <c r="CA782" s="152"/>
      <c r="CB782" s="152"/>
      <c r="CC782" s="152"/>
      <c r="CD782" s="152"/>
      <c r="CE782" s="152"/>
      <c r="CF782" s="152"/>
    </row>
    <row r="783" spans="1:84" ht="25.5" customHeight="1" x14ac:dyDescent="0.25">
      <c r="A783" s="45"/>
      <c r="B783" s="45"/>
      <c r="C783" s="45"/>
      <c r="D783" s="45"/>
      <c r="E783" s="47"/>
      <c r="F783" s="154"/>
      <c r="G783" s="45"/>
      <c r="H783" s="126"/>
      <c r="I783" s="126"/>
      <c r="J783" s="79"/>
      <c r="K783" s="45"/>
      <c r="L783" s="126"/>
      <c r="M783" s="91"/>
      <c r="N783" s="91"/>
      <c r="O783" s="91"/>
      <c r="P783" s="99"/>
      <c r="Q783" s="100"/>
      <c r="R783" s="79"/>
      <c r="S783" s="79"/>
      <c r="T783" s="79"/>
      <c r="U783" s="79"/>
      <c r="V783" s="79"/>
      <c r="W783" s="99"/>
      <c r="X783" s="99"/>
      <c r="Y783" s="99"/>
      <c r="Z783" s="98"/>
      <c r="AA783" s="98"/>
      <c r="AB783" s="86"/>
      <c r="AC783" s="96"/>
      <c r="AD783" s="86"/>
      <c r="AE783" s="96"/>
      <c r="AF783" s="96"/>
      <c r="AG783" s="87"/>
      <c r="AH783" s="87"/>
      <c r="AI783" s="97"/>
      <c r="AJ783" s="45"/>
      <c r="AK783" s="45"/>
      <c r="AL783" s="45"/>
      <c r="AM783" s="45"/>
      <c r="AN783" s="45"/>
      <c r="AO783" s="79"/>
      <c r="AP783" s="156"/>
      <c r="AQ783" s="156"/>
      <c r="AR783" s="90"/>
      <c r="AS783" s="45"/>
      <c r="AT783" s="98"/>
      <c r="AU783" s="98"/>
      <c r="AV783" s="91"/>
      <c r="AW783" s="91"/>
      <c r="AX783" s="155"/>
      <c r="AY783" s="155"/>
      <c r="AZ783" s="152"/>
      <c r="BA783" s="152"/>
      <c r="BB783" s="152"/>
      <c r="BC783" s="152"/>
      <c r="BD783" s="152"/>
      <c r="BE783" s="152"/>
      <c r="BF783" s="152"/>
      <c r="BG783" s="152"/>
      <c r="BH783" s="152"/>
      <c r="BI783" s="152"/>
      <c r="BJ783" s="152"/>
      <c r="BK783" s="152"/>
      <c r="BL783" s="152"/>
      <c r="BM783" s="152"/>
      <c r="BN783" s="152"/>
      <c r="BO783" s="152"/>
      <c r="BP783" s="152"/>
      <c r="BQ783" s="152"/>
      <c r="BR783" s="152"/>
      <c r="BS783" s="152"/>
      <c r="BT783" s="152"/>
      <c r="BU783" s="152"/>
      <c r="BV783" s="152"/>
      <c r="BW783" s="152"/>
      <c r="BX783" s="152"/>
      <c r="BY783" s="152"/>
      <c r="BZ783" s="152"/>
      <c r="CA783" s="152"/>
      <c r="CB783" s="152"/>
      <c r="CC783" s="152"/>
      <c r="CD783" s="152"/>
      <c r="CE783" s="152"/>
      <c r="CF783" s="152"/>
    </row>
    <row r="784" spans="1:84" ht="25.5" customHeight="1" x14ac:dyDescent="0.25">
      <c r="A784" s="45"/>
      <c r="B784" s="45"/>
      <c r="C784" s="45"/>
      <c r="D784" s="45"/>
      <c r="E784" s="47"/>
      <c r="F784" s="154"/>
      <c r="G784" s="45"/>
      <c r="H784" s="126"/>
      <c r="I784" s="126"/>
      <c r="J784" s="79"/>
      <c r="K784" s="45"/>
      <c r="L784" s="126"/>
      <c r="M784" s="91"/>
      <c r="N784" s="91"/>
      <c r="O784" s="91"/>
      <c r="P784" s="99"/>
      <c r="Q784" s="100"/>
      <c r="R784" s="79"/>
      <c r="S784" s="79"/>
      <c r="T784" s="79"/>
      <c r="U784" s="79"/>
      <c r="V784" s="79"/>
      <c r="W784" s="99"/>
      <c r="X784" s="99"/>
      <c r="Y784" s="99"/>
      <c r="Z784" s="98"/>
      <c r="AA784" s="98"/>
      <c r="AB784" s="86"/>
      <c r="AC784" s="96"/>
      <c r="AD784" s="86"/>
      <c r="AE784" s="96"/>
      <c r="AF784" s="96"/>
      <c r="AG784" s="87"/>
      <c r="AH784" s="87"/>
      <c r="AI784" s="97"/>
      <c r="AJ784" s="45"/>
      <c r="AK784" s="45"/>
      <c r="AL784" s="45"/>
      <c r="AM784" s="45"/>
      <c r="AN784" s="45"/>
      <c r="AO784" s="79"/>
      <c r="AP784" s="156"/>
      <c r="AQ784" s="156"/>
      <c r="AR784" s="90"/>
      <c r="AS784" s="45"/>
      <c r="AT784" s="98"/>
      <c r="AU784" s="98"/>
      <c r="AV784" s="91"/>
      <c r="AW784" s="91"/>
      <c r="AX784" s="155"/>
      <c r="AY784" s="155"/>
      <c r="AZ784" s="152"/>
      <c r="BA784" s="152"/>
      <c r="BB784" s="152"/>
      <c r="BC784" s="152"/>
      <c r="BD784" s="152"/>
      <c r="BE784" s="152"/>
      <c r="BF784" s="152"/>
      <c r="BG784" s="152"/>
      <c r="BH784" s="152"/>
      <c r="BI784" s="152"/>
      <c r="BJ784" s="152"/>
      <c r="BK784" s="152"/>
      <c r="BL784" s="152"/>
      <c r="BM784" s="152"/>
      <c r="BN784" s="152"/>
      <c r="BO784" s="152"/>
      <c r="BP784" s="152"/>
      <c r="BQ784" s="152"/>
      <c r="BR784" s="152"/>
      <c r="BS784" s="152"/>
      <c r="BT784" s="152"/>
      <c r="BU784" s="152"/>
      <c r="BV784" s="152"/>
      <c r="BW784" s="152"/>
      <c r="BX784" s="152"/>
      <c r="BY784" s="152"/>
      <c r="BZ784" s="152"/>
      <c r="CA784" s="152"/>
      <c r="CB784" s="152"/>
      <c r="CC784" s="152"/>
      <c r="CD784" s="152"/>
      <c r="CE784" s="152"/>
      <c r="CF784" s="152"/>
    </row>
    <row r="785" spans="1:84" ht="25.5" customHeight="1" x14ac:dyDescent="0.25">
      <c r="A785" s="45"/>
      <c r="B785" s="45"/>
      <c r="C785" s="45"/>
      <c r="D785" s="45"/>
      <c r="E785" s="47"/>
      <c r="F785" s="154"/>
      <c r="G785" s="45"/>
      <c r="H785" s="126"/>
      <c r="I785" s="126"/>
      <c r="J785" s="79"/>
      <c r="K785" s="45"/>
      <c r="L785" s="126"/>
      <c r="M785" s="91"/>
      <c r="N785" s="91"/>
      <c r="O785" s="91"/>
      <c r="P785" s="99"/>
      <c r="Q785" s="100"/>
      <c r="R785" s="79"/>
      <c r="S785" s="79"/>
      <c r="T785" s="79"/>
      <c r="U785" s="79"/>
      <c r="V785" s="79"/>
      <c r="W785" s="99"/>
      <c r="X785" s="99"/>
      <c r="Y785" s="99"/>
      <c r="Z785" s="98"/>
      <c r="AA785" s="98"/>
      <c r="AB785" s="86"/>
      <c r="AC785" s="96"/>
      <c r="AD785" s="86"/>
      <c r="AE785" s="96"/>
      <c r="AF785" s="96"/>
      <c r="AG785" s="87"/>
      <c r="AH785" s="87"/>
      <c r="AI785" s="97"/>
      <c r="AJ785" s="45"/>
      <c r="AK785" s="45"/>
      <c r="AL785" s="45"/>
      <c r="AM785" s="45"/>
      <c r="AN785" s="45"/>
      <c r="AO785" s="79"/>
      <c r="AP785" s="156"/>
      <c r="AQ785" s="156"/>
      <c r="AR785" s="90"/>
      <c r="AS785" s="45"/>
      <c r="AT785" s="98"/>
      <c r="AU785" s="98"/>
      <c r="AV785" s="91"/>
      <c r="AW785" s="91"/>
      <c r="AX785" s="155"/>
      <c r="AY785" s="155"/>
      <c r="AZ785" s="152"/>
      <c r="BA785" s="152"/>
      <c r="BB785" s="152"/>
      <c r="BC785" s="152"/>
      <c r="BD785" s="152"/>
      <c r="BE785" s="152"/>
      <c r="BF785" s="152"/>
      <c r="BG785" s="152"/>
      <c r="BH785" s="152"/>
      <c r="BI785" s="152"/>
      <c r="BJ785" s="152"/>
      <c r="BK785" s="152"/>
      <c r="BL785" s="152"/>
      <c r="BM785" s="152"/>
      <c r="BN785" s="152"/>
      <c r="BO785" s="152"/>
      <c r="BP785" s="152"/>
      <c r="BQ785" s="152"/>
      <c r="BR785" s="152"/>
      <c r="BS785" s="152"/>
      <c r="BT785" s="152"/>
      <c r="BU785" s="152"/>
      <c r="BV785" s="152"/>
      <c r="BW785" s="152"/>
      <c r="BX785" s="152"/>
      <c r="BY785" s="152"/>
      <c r="BZ785" s="152"/>
      <c r="CA785" s="152"/>
      <c r="CB785" s="152"/>
      <c r="CC785" s="152"/>
      <c r="CD785" s="152"/>
      <c r="CE785" s="152"/>
      <c r="CF785" s="152"/>
    </row>
    <row r="786" spans="1:84" ht="25.5" customHeight="1" x14ac:dyDescent="0.25">
      <c r="A786" s="45"/>
      <c r="B786" s="45"/>
      <c r="C786" s="45"/>
      <c r="D786" s="45"/>
      <c r="E786" s="47"/>
      <c r="F786" s="154"/>
      <c r="G786" s="45"/>
      <c r="H786" s="126"/>
      <c r="I786" s="126"/>
      <c r="J786" s="79"/>
      <c r="K786" s="45"/>
      <c r="L786" s="126"/>
      <c r="M786" s="91"/>
      <c r="N786" s="91"/>
      <c r="O786" s="91"/>
      <c r="P786" s="99"/>
      <c r="Q786" s="100"/>
      <c r="R786" s="79"/>
      <c r="S786" s="79"/>
      <c r="T786" s="79"/>
      <c r="U786" s="79"/>
      <c r="V786" s="79"/>
      <c r="W786" s="99"/>
      <c r="X786" s="99"/>
      <c r="Y786" s="99"/>
      <c r="Z786" s="98"/>
      <c r="AA786" s="98"/>
      <c r="AB786" s="86"/>
      <c r="AC786" s="96"/>
      <c r="AD786" s="86"/>
      <c r="AE786" s="96"/>
      <c r="AF786" s="96"/>
      <c r="AG786" s="87"/>
      <c r="AH786" s="87"/>
      <c r="AI786" s="97"/>
      <c r="AJ786" s="45"/>
      <c r="AK786" s="45"/>
      <c r="AL786" s="45"/>
      <c r="AM786" s="45"/>
      <c r="AN786" s="45"/>
      <c r="AO786" s="79"/>
      <c r="AP786" s="156"/>
      <c r="AQ786" s="156"/>
      <c r="AR786" s="90"/>
      <c r="AS786" s="45"/>
      <c r="AT786" s="98"/>
      <c r="AU786" s="98"/>
      <c r="AV786" s="91"/>
      <c r="AW786" s="91"/>
      <c r="AX786" s="155"/>
      <c r="AY786" s="155"/>
      <c r="AZ786" s="152"/>
      <c r="BA786" s="152"/>
      <c r="BB786" s="152"/>
      <c r="BC786" s="152"/>
      <c r="BD786" s="152"/>
      <c r="BE786" s="152"/>
      <c r="BF786" s="152"/>
      <c r="BG786" s="152"/>
      <c r="BH786" s="152"/>
      <c r="BI786" s="152"/>
      <c r="BJ786" s="152"/>
      <c r="BK786" s="152"/>
      <c r="BL786" s="152"/>
      <c r="BM786" s="152"/>
      <c r="BN786" s="152"/>
      <c r="BO786" s="152"/>
      <c r="BP786" s="152"/>
      <c r="BQ786" s="152"/>
      <c r="BR786" s="152"/>
      <c r="BS786" s="152"/>
      <c r="BT786" s="152"/>
      <c r="BU786" s="152"/>
      <c r="BV786" s="152"/>
      <c r="BW786" s="152"/>
      <c r="BX786" s="152"/>
      <c r="BY786" s="152"/>
      <c r="BZ786" s="152"/>
      <c r="CA786" s="152"/>
      <c r="CB786" s="152"/>
      <c r="CC786" s="152"/>
      <c r="CD786" s="152"/>
      <c r="CE786" s="152"/>
      <c r="CF786" s="152"/>
    </row>
    <row r="787" spans="1:84" ht="25.5" customHeight="1" x14ac:dyDescent="0.25">
      <c r="A787" s="45"/>
      <c r="B787" s="45"/>
      <c r="C787" s="45"/>
      <c r="D787" s="45"/>
      <c r="E787" s="47"/>
      <c r="F787" s="154"/>
      <c r="G787" s="45"/>
      <c r="H787" s="126"/>
      <c r="I787" s="126"/>
      <c r="J787" s="79"/>
      <c r="K787" s="45"/>
      <c r="L787" s="126"/>
      <c r="M787" s="91"/>
      <c r="N787" s="91"/>
      <c r="O787" s="91"/>
      <c r="P787" s="99"/>
      <c r="Q787" s="100"/>
      <c r="R787" s="79"/>
      <c r="S787" s="79"/>
      <c r="T787" s="79"/>
      <c r="U787" s="79"/>
      <c r="V787" s="79"/>
      <c r="W787" s="99"/>
      <c r="X787" s="99"/>
      <c r="Y787" s="99"/>
      <c r="Z787" s="98"/>
      <c r="AA787" s="98"/>
      <c r="AB787" s="86"/>
      <c r="AC787" s="96"/>
      <c r="AD787" s="86"/>
      <c r="AE787" s="96"/>
      <c r="AF787" s="96"/>
      <c r="AG787" s="87"/>
      <c r="AH787" s="87"/>
      <c r="AI787" s="97"/>
      <c r="AJ787" s="45"/>
      <c r="AK787" s="45"/>
      <c r="AL787" s="45"/>
      <c r="AM787" s="45"/>
      <c r="AN787" s="45"/>
      <c r="AO787" s="79"/>
      <c r="AP787" s="156"/>
      <c r="AQ787" s="156"/>
      <c r="AR787" s="90"/>
      <c r="AS787" s="45"/>
      <c r="AT787" s="98"/>
      <c r="AU787" s="98"/>
      <c r="AV787" s="91"/>
      <c r="AW787" s="91"/>
      <c r="AX787" s="155"/>
      <c r="AY787" s="155"/>
      <c r="AZ787" s="152"/>
      <c r="BA787" s="152"/>
      <c r="BB787" s="152"/>
      <c r="BC787" s="152"/>
      <c r="BD787" s="152"/>
      <c r="BE787" s="152"/>
      <c r="BF787" s="152"/>
      <c r="BG787" s="152"/>
      <c r="BH787" s="152"/>
      <c r="BI787" s="152"/>
      <c r="BJ787" s="152"/>
      <c r="BK787" s="152"/>
      <c r="BL787" s="152"/>
      <c r="BM787" s="152"/>
      <c r="BN787" s="152"/>
      <c r="BO787" s="152"/>
      <c r="BP787" s="152"/>
      <c r="BQ787" s="152"/>
      <c r="BR787" s="152"/>
      <c r="BS787" s="152"/>
      <c r="BT787" s="152"/>
      <c r="BU787" s="152"/>
      <c r="BV787" s="152"/>
      <c r="BW787" s="152"/>
      <c r="BX787" s="152"/>
      <c r="BY787" s="152"/>
      <c r="BZ787" s="152"/>
      <c r="CA787" s="152"/>
      <c r="CB787" s="152"/>
      <c r="CC787" s="152"/>
      <c r="CD787" s="152"/>
      <c r="CE787" s="152"/>
      <c r="CF787" s="152"/>
    </row>
    <row r="788" spans="1:84" ht="25.5" customHeight="1" x14ac:dyDescent="0.25">
      <c r="A788" s="45"/>
      <c r="B788" s="45"/>
      <c r="C788" s="45"/>
      <c r="D788" s="45"/>
      <c r="E788" s="47"/>
      <c r="F788" s="154"/>
      <c r="G788" s="45"/>
      <c r="H788" s="126"/>
      <c r="I788" s="126"/>
      <c r="J788" s="79"/>
      <c r="K788" s="45"/>
      <c r="L788" s="126"/>
      <c r="M788" s="91"/>
      <c r="N788" s="91"/>
      <c r="O788" s="91"/>
      <c r="P788" s="99"/>
      <c r="Q788" s="100"/>
      <c r="R788" s="79"/>
      <c r="S788" s="79"/>
      <c r="T788" s="79"/>
      <c r="U788" s="79"/>
      <c r="V788" s="79"/>
      <c r="W788" s="99"/>
      <c r="X788" s="99"/>
      <c r="Y788" s="99"/>
      <c r="Z788" s="98"/>
      <c r="AA788" s="98"/>
      <c r="AB788" s="86"/>
      <c r="AC788" s="96"/>
      <c r="AD788" s="86"/>
      <c r="AE788" s="96"/>
      <c r="AF788" s="96"/>
      <c r="AG788" s="87"/>
      <c r="AH788" s="87"/>
      <c r="AI788" s="97"/>
      <c r="AJ788" s="45"/>
      <c r="AK788" s="45"/>
      <c r="AL788" s="45"/>
      <c r="AM788" s="45"/>
      <c r="AN788" s="45"/>
      <c r="AO788" s="79"/>
      <c r="AP788" s="156"/>
      <c r="AQ788" s="156"/>
      <c r="AR788" s="90"/>
      <c r="AS788" s="45"/>
      <c r="AT788" s="98"/>
      <c r="AU788" s="98"/>
      <c r="AV788" s="91"/>
      <c r="AW788" s="91"/>
      <c r="AX788" s="155"/>
      <c r="AY788" s="155"/>
      <c r="AZ788" s="152"/>
      <c r="BA788" s="152"/>
      <c r="BB788" s="152"/>
      <c r="BC788" s="152"/>
      <c r="BD788" s="152"/>
      <c r="BE788" s="152"/>
      <c r="BF788" s="152"/>
      <c r="BG788" s="152"/>
      <c r="BH788" s="152"/>
      <c r="BI788" s="152"/>
      <c r="BJ788" s="152"/>
      <c r="BK788" s="152"/>
      <c r="BL788" s="152"/>
      <c r="BM788" s="152"/>
      <c r="BN788" s="152"/>
      <c r="BO788" s="152"/>
      <c r="BP788" s="152"/>
      <c r="BQ788" s="152"/>
      <c r="BR788" s="152"/>
      <c r="BS788" s="152"/>
      <c r="BT788" s="152"/>
      <c r="BU788" s="152"/>
      <c r="BV788" s="152"/>
      <c r="BW788" s="152"/>
      <c r="BX788" s="152"/>
      <c r="BY788" s="152"/>
      <c r="BZ788" s="152"/>
      <c r="CA788" s="152"/>
      <c r="CB788" s="152"/>
      <c r="CC788" s="152"/>
      <c r="CD788" s="152"/>
      <c r="CE788" s="152"/>
      <c r="CF788" s="152"/>
    </row>
    <row r="789" spans="1:84" ht="25.5" customHeight="1" x14ac:dyDescent="0.25">
      <c r="A789" s="45"/>
      <c r="B789" s="45"/>
      <c r="C789" s="45"/>
      <c r="D789" s="45"/>
      <c r="E789" s="47"/>
      <c r="F789" s="154"/>
      <c r="G789" s="45"/>
      <c r="H789" s="126"/>
      <c r="I789" s="126"/>
      <c r="J789" s="79"/>
      <c r="K789" s="45"/>
      <c r="L789" s="126"/>
      <c r="M789" s="91"/>
      <c r="N789" s="91"/>
      <c r="O789" s="91"/>
      <c r="P789" s="99"/>
      <c r="Q789" s="100"/>
      <c r="R789" s="79"/>
      <c r="S789" s="79"/>
      <c r="T789" s="79"/>
      <c r="U789" s="79"/>
      <c r="V789" s="79"/>
      <c r="W789" s="99"/>
      <c r="X789" s="99"/>
      <c r="Y789" s="99"/>
      <c r="Z789" s="98"/>
      <c r="AA789" s="98"/>
      <c r="AB789" s="86"/>
      <c r="AC789" s="96"/>
      <c r="AD789" s="86"/>
      <c r="AE789" s="96"/>
      <c r="AF789" s="96"/>
      <c r="AG789" s="87"/>
      <c r="AH789" s="87"/>
      <c r="AI789" s="97"/>
      <c r="AJ789" s="45"/>
      <c r="AK789" s="45"/>
      <c r="AL789" s="45"/>
      <c r="AM789" s="45"/>
      <c r="AN789" s="45"/>
      <c r="AO789" s="79"/>
      <c r="AP789" s="156"/>
      <c r="AQ789" s="156"/>
      <c r="AR789" s="90"/>
      <c r="AS789" s="45"/>
      <c r="AT789" s="98"/>
      <c r="AU789" s="98"/>
      <c r="AV789" s="91"/>
      <c r="AW789" s="91"/>
      <c r="AX789" s="155"/>
      <c r="AY789" s="155"/>
      <c r="AZ789" s="152"/>
      <c r="BA789" s="152"/>
      <c r="BB789" s="152"/>
      <c r="BC789" s="152"/>
      <c r="BD789" s="152"/>
      <c r="BE789" s="152"/>
      <c r="BF789" s="152"/>
      <c r="BG789" s="152"/>
      <c r="BH789" s="152"/>
      <c r="BI789" s="152"/>
      <c r="BJ789" s="152"/>
      <c r="BK789" s="152"/>
      <c r="BL789" s="152"/>
      <c r="BM789" s="152"/>
      <c r="BN789" s="152"/>
      <c r="BO789" s="152"/>
      <c r="BP789" s="152"/>
      <c r="BQ789" s="152"/>
      <c r="BR789" s="152"/>
      <c r="BS789" s="152"/>
      <c r="BT789" s="152"/>
      <c r="BU789" s="152"/>
      <c r="BV789" s="152"/>
      <c r="BW789" s="152"/>
      <c r="BX789" s="152"/>
      <c r="BY789" s="152"/>
      <c r="BZ789" s="152"/>
      <c r="CA789" s="152"/>
      <c r="CB789" s="152"/>
      <c r="CC789" s="152"/>
      <c r="CD789" s="152"/>
      <c r="CE789" s="152"/>
      <c r="CF789" s="152"/>
    </row>
    <row r="790" spans="1:84" ht="25.5" customHeight="1" x14ac:dyDescent="0.25">
      <c r="A790" s="45"/>
      <c r="B790" s="45"/>
      <c r="C790" s="45"/>
      <c r="D790" s="45"/>
      <c r="E790" s="47"/>
      <c r="F790" s="154"/>
      <c r="G790" s="45"/>
      <c r="H790" s="126"/>
      <c r="I790" s="126"/>
      <c r="J790" s="79"/>
      <c r="K790" s="45"/>
      <c r="L790" s="126"/>
      <c r="M790" s="91"/>
      <c r="N790" s="91"/>
      <c r="O790" s="91"/>
      <c r="P790" s="99"/>
      <c r="Q790" s="100"/>
      <c r="R790" s="79"/>
      <c r="S790" s="79"/>
      <c r="T790" s="79"/>
      <c r="U790" s="79"/>
      <c r="V790" s="79"/>
      <c r="W790" s="99"/>
      <c r="X790" s="99"/>
      <c r="Y790" s="99"/>
      <c r="Z790" s="98"/>
      <c r="AA790" s="98"/>
      <c r="AB790" s="86"/>
      <c r="AC790" s="96"/>
      <c r="AD790" s="86"/>
      <c r="AE790" s="96"/>
      <c r="AF790" s="96"/>
      <c r="AG790" s="87"/>
      <c r="AH790" s="87"/>
      <c r="AI790" s="97"/>
      <c r="AJ790" s="45"/>
      <c r="AK790" s="45"/>
      <c r="AL790" s="45"/>
      <c r="AM790" s="45"/>
      <c r="AN790" s="45"/>
      <c r="AO790" s="79"/>
      <c r="AP790" s="156"/>
      <c r="AQ790" s="156"/>
      <c r="AR790" s="90"/>
      <c r="AS790" s="45"/>
      <c r="AT790" s="98"/>
      <c r="AU790" s="98"/>
      <c r="AV790" s="91"/>
      <c r="AW790" s="91"/>
      <c r="AX790" s="155"/>
      <c r="AY790" s="155"/>
      <c r="AZ790" s="152"/>
      <c r="BA790" s="152"/>
      <c r="BB790" s="152"/>
      <c r="BC790" s="152"/>
      <c r="BD790" s="152"/>
      <c r="BE790" s="152"/>
      <c r="BF790" s="152"/>
      <c r="BG790" s="152"/>
      <c r="BH790" s="152"/>
      <c r="BI790" s="152"/>
      <c r="BJ790" s="152"/>
      <c r="BK790" s="152"/>
      <c r="BL790" s="152"/>
      <c r="BM790" s="152"/>
      <c r="BN790" s="152"/>
      <c r="BO790" s="152"/>
      <c r="BP790" s="152"/>
      <c r="BQ790" s="152"/>
      <c r="BR790" s="152"/>
      <c r="BS790" s="152"/>
      <c r="BT790" s="152"/>
      <c r="BU790" s="152"/>
      <c r="BV790" s="152"/>
      <c r="BW790" s="152"/>
      <c r="BX790" s="152"/>
      <c r="BY790" s="152"/>
      <c r="BZ790" s="152"/>
      <c r="CA790" s="152"/>
      <c r="CB790" s="152"/>
      <c r="CC790" s="152"/>
      <c r="CD790" s="152"/>
      <c r="CE790" s="152"/>
      <c r="CF790" s="152"/>
    </row>
    <row r="791" spans="1:84" ht="25.5" customHeight="1" x14ac:dyDescent="0.25">
      <c r="A791" s="45"/>
      <c r="B791" s="45"/>
      <c r="C791" s="45"/>
      <c r="D791" s="45"/>
      <c r="E791" s="47"/>
      <c r="F791" s="154"/>
      <c r="G791" s="45"/>
      <c r="H791" s="126"/>
      <c r="I791" s="126"/>
      <c r="J791" s="79"/>
      <c r="K791" s="45"/>
      <c r="L791" s="126"/>
      <c r="M791" s="91"/>
      <c r="N791" s="91"/>
      <c r="O791" s="91"/>
      <c r="P791" s="99"/>
      <c r="Q791" s="100"/>
      <c r="R791" s="79"/>
      <c r="S791" s="79"/>
      <c r="T791" s="79"/>
      <c r="U791" s="79"/>
      <c r="V791" s="79"/>
      <c r="W791" s="99"/>
      <c r="X791" s="99"/>
      <c r="Y791" s="99"/>
      <c r="Z791" s="98"/>
      <c r="AA791" s="98"/>
      <c r="AB791" s="86"/>
      <c r="AC791" s="96"/>
      <c r="AD791" s="86"/>
      <c r="AE791" s="96"/>
      <c r="AF791" s="96"/>
      <c r="AG791" s="87"/>
      <c r="AH791" s="87"/>
      <c r="AI791" s="97"/>
      <c r="AJ791" s="45"/>
      <c r="AK791" s="45"/>
      <c r="AL791" s="45"/>
      <c r="AM791" s="45"/>
      <c r="AN791" s="45"/>
      <c r="AO791" s="79"/>
      <c r="AP791" s="156"/>
      <c r="AQ791" s="156"/>
      <c r="AR791" s="90"/>
      <c r="AS791" s="45"/>
      <c r="AT791" s="98"/>
      <c r="AU791" s="98"/>
      <c r="AV791" s="91"/>
      <c r="AW791" s="91"/>
      <c r="AX791" s="155"/>
      <c r="AY791" s="155"/>
      <c r="AZ791" s="152"/>
      <c r="BA791" s="152"/>
      <c r="BB791" s="152"/>
      <c r="BC791" s="152"/>
      <c r="BD791" s="152"/>
      <c r="BE791" s="152"/>
      <c r="BF791" s="152"/>
      <c r="BG791" s="152"/>
      <c r="BH791" s="152"/>
      <c r="BI791" s="152"/>
      <c r="BJ791" s="152"/>
      <c r="BK791" s="152"/>
      <c r="BL791" s="152"/>
      <c r="BM791" s="152"/>
      <c r="BN791" s="152"/>
      <c r="BO791" s="152"/>
      <c r="BP791" s="152"/>
      <c r="BQ791" s="152"/>
      <c r="BR791" s="152"/>
      <c r="BS791" s="152"/>
      <c r="BT791" s="152"/>
      <c r="BU791" s="152"/>
      <c r="BV791" s="152"/>
      <c r="BW791" s="152"/>
      <c r="BX791" s="152"/>
      <c r="BY791" s="152"/>
      <c r="BZ791" s="152"/>
      <c r="CA791" s="152"/>
      <c r="CB791" s="152"/>
      <c r="CC791" s="152"/>
      <c r="CD791" s="152"/>
      <c r="CE791" s="152"/>
      <c r="CF791" s="152"/>
    </row>
    <row r="792" spans="1:84" ht="25.5" customHeight="1" x14ac:dyDescent="0.25">
      <c r="A792" s="45"/>
      <c r="B792" s="45"/>
      <c r="C792" s="45"/>
      <c r="D792" s="45"/>
      <c r="E792" s="47"/>
      <c r="F792" s="154"/>
      <c r="G792" s="45"/>
      <c r="H792" s="126"/>
      <c r="I792" s="126"/>
      <c r="J792" s="79"/>
      <c r="K792" s="45"/>
      <c r="L792" s="126"/>
      <c r="M792" s="91"/>
      <c r="N792" s="91"/>
      <c r="O792" s="91"/>
      <c r="P792" s="99"/>
      <c r="Q792" s="100"/>
      <c r="R792" s="79"/>
      <c r="S792" s="79"/>
      <c r="T792" s="79"/>
      <c r="U792" s="79"/>
      <c r="V792" s="79"/>
      <c r="W792" s="99"/>
      <c r="X792" s="99"/>
      <c r="Y792" s="99"/>
      <c r="Z792" s="98"/>
      <c r="AA792" s="98"/>
      <c r="AB792" s="86"/>
      <c r="AC792" s="96"/>
      <c r="AD792" s="86"/>
      <c r="AE792" s="96"/>
      <c r="AF792" s="96"/>
      <c r="AG792" s="87"/>
      <c r="AH792" s="87"/>
      <c r="AI792" s="97"/>
      <c r="AJ792" s="45"/>
      <c r="AK792" s="45"/>
      <c r="AL792" s="45"/>
      <c r="AM792" s="45"/>
      <c r="AN792" s="45"/>
      <c r="AO792" s="79"/>
      <c r="AP792" s="156"/>
      <c r="AQ792" s="156"/>
      <c r="AR792" s="90"/>
      <c r="AS792" s="45"/>
      <c r="AT792" s="98"/>
      <c r="AU792" s="98"/>
      <c r="AV792" s="91"/>
      <c r="AW792" s="91"/>
      <c r="AX792" s="155"/>
      <c r="AY792" s="155"/>
      <c r="AZ792" s="152"/>
      <c r="BA792" s="152"/>
      <c r="BB792" s="152"/>
      <c r="BC792" s="152"/>
      <c r="BD792" s="152"/>
      <c r="BE792" s="152"/>
      <c r="BF792" s="152"/>
      <c r="BG792" s="152"/>
      <c r="BH792" s="152"/>
      <c r="BI792" s="152"/>
      <c r="BJ792" s="152"/>
      <c r="BK792" s="152"/>
      <c r="BL792" s="152"/>
      <c r="BM792" s="152"/>
      <c r="BN792" s="152"/>
      <c r="BO792" s="152"/>
      <c r="BP792" s="152"/>
      <c r="BQ792" s="152"/>
      <c r="BR792" s="152"/>
      <c r="BS792" s="152"/>
      <c r="BT792" s="152"/>
      <c r="BU792" s="152"/>
      <c r="BV792" s="152"/>
      <c r="BW792" s="152"/>
      <c r="BX792" s="152"/>
      <c r="BY792" s="152"/>
      <c r="BZ792" s="152"/>
      <c r="CA792" s="152"/>
      <c r="CB792" s="152"/>
      <c r="CC792" s="152"/>
      <c r="CD792" s="152"/>
      <c r="CE792" s="152"/>
      <c r="CF792" s="152"/>
    </row>
    <row r="793" spans="1:84" ht="25.5" customHeight="1" x14ac:dyDescent="0.25">
      <c r="A793" s="45"/>
      <c r="B793" s="45"/>
      <c r="C793" s="45"/>
      <c r="D793" s="45"/>
      <c r="E793" s="47"/>
      <c r="F793" s="154"/>
      <c r="G793" s="45"/>
      <c r="H793" s="126"/>
      <c r="I793" s="126"/>
      <c r="J793" s="79"/>
      <c r="K793" s="45"/>
      <c r="L793" s="126"/>
      <c r="M793" s="91"/>
      <c r="N793" s="91"/>
      <c r="O793" s="91"/>
      <c r="P793" s="99"/>
      <c r="Q793" s="100"/>
      <c r="R793" s="79"/>
      <c r="S793" s="79"/>
      <c r="T793" s="79"/>
      <c r="U793" s="79"/>
      <c r="V793" s="79"/>
      <c r="W793" s="99"/>
      <c r="X793" s="99"/>
      <c r="Y793" s="99"/>
      <c r="Z793" s="98"/>
      <c r="AA793" s="98"/>
      <c r="AB793" s="86"/>
      <c r="AC793" s="96"/>
      <c r="AD793" s="86"/>
      <c r="AE793" s="96"/>
      <c r="AF793" s="96"/>
      <c r="AG793" s="87"/>
      <c r="AH793" s="87"/>
      <c r="AI793" s="97"/>
      <c r="AJ793" s="45"/>
      <c r="AK793" s="45"/>
      <c r="AL793" s="45"/>
      <c r="AM793" s="45"/>
      <c r="AN793" s="45"/>
      <c r="AO793" s="79"/>
      <c r="AP793" s="156"/>
      <c r="AQ793" s="156"/>
      <c r="AR793" s="90"/>
      <c r="AS793" s="45"/>
      <c r="AT793" s="98"/>
      <c r="AU793" s="98"/>
      <c r="AV793" s="91"/>
      <c r="AW793" s="91"/>
      <c r="AX793" s="155"/>
      <c r="AY793" s="155"/>
      <c r="AZ793" s="152"/>
      <c r="BA793" s="152"/>
      <c r="BB793" s="152"/>
      <c r="BC793" s="152"/>
      <c r="BD793" s="152"/>
      <c r="BE793" s="152"/>
      <c r="BF793" s="152"/>
      <c r="BG793" s="152"/>
      <c r="BH793" s="152"/>
      <c r="BI793" s="152"/>
      <c r="BJ793" s="152"/>
      <c r="BK793" s="152"/>
      <c r="BL793" s="152"/>
      <c r="BM793" s="152"/>
      <c r="BN793" s="152"/>
      <c r="BO793" s="152"/>
      <c r="BP793" s="152"/>
      <c r="BQ793" s="152"/>
      <c r="BR793" s="152"/>
      <c r="BS793" s="152"/>
      <c r="BT793" s="152"/>
      <c r="BU793" s="152"/>
      <c r="BV793" s="152"/>
      <c r="BW793" s="152"/>
      <c r="BX793" s="152"/>
      <c r="BY793" s="152"/>
      <c r="BZ793" s="152"/>
      <c r="CA793" s="152"/>
      <c r="CB793" s="152"/>
      <c r="CC793" s="152"/>
      <c r="CD793" s="152"/>
      <c r="CE793" s="152"/>
      <c r="CF793" s="152"/>
    </row>
    <row r="794" spans="1:84" ht="25.5" customHeight="1" x14ac:dyDescent="0.25">
      <c r="A794" s="45"/>
      <c r="B794" s="45"/>
      <c r="C794" s="45"/>
      <c r="D794" s="45"/>
      <c r="E794" s="47"/>
      <c r="F794" s="154"/>
      <c r="G794" s="45"/>
      <c r="H794" s="126"/>
      <c r="I794" s="126"/>
      <c r="J794" s="79"/>
      <c r="K794" s="45"/>
      <c r="L794" s="126"/>
      <c r="M794" s="91"/>
      <c r="N794" s="91"/>
      <c r="O794" s="91"/>
      <c r="P794" s="99"/>
      <c r="Q794" s="100"/>
      <c r="R794" s="79"/>
      <c r="S794" s="79"/>
      <c r="T794" s="79"/>
      <c r="U794" s="79"/>
      <c r="V794" s="79"/>
      <c r="W794" s="99"/>
      <c r="X794" s="99"/>
      <c r="Y794" s="99"/>
      <c r="Z794" s="98"/>
      <c r="AA794" s="98"/>
      <c r="AB794" s="86"/>
      <c r="AC794" s="96"/>
      <c r="AD794" s="86"/>
      <c r="AE794" s="96"/>
      <c r="AF794" s="96"/>
      <c r="AG794" s="87"/>
      <c r="AH794" s="87"/>
      <c r="AI794" s="97"/>
      <c r="AJ794" s="45"/>
      <c r="AK794" s="45"/>
      <c r="AL794" s="45"/>
      <c r="AM794" s="45"/>
      <c r="AN794" s="45"/>
      <c r="AO794" s="79"/>
      <c r="AP794" s="156"/>
      <c r="AQ794" s="156"/>
      <c r="AR794" s="90"/>
      <c r="AS794" s="45"/>
      <c r="AT794" s="98"/>
      <c r="AU794" s="98"/>
      <c r="AV794" s="91"/>
      <c r="AW794" s="91"/>
      <c r="AX794" s="155"/>
      <c r="AY794" s="155"/>
      <c r="AZ794" s="152"/>
      <c r="BA794" s="152"/>
      <c r="BB794" s="152"/>
      <c r="BC794" s="152"/>
      <c r="BD794" s="152"/>
      <c r="BE794" s="152"/>
      <c r="BF794" s="152"/>
      <c r="BG794" s="152"/>
      <c r="BH794" s="152"/>
      <c r="BI794" s="152"/>
      <c r="BJ794" s="152"/>
      <c r="BK794" s="152"/>
      <c r="BL794" s="152"/>
      <c r="BM794" s="152"/>
      <c r="BN794" s="152"/>
      <c r="BO794" s="152"/>
      <c r="BP794" s="152"/>
      <c r="BQ794" s="152"/>
      <c r="BR794" s="152"/>
      <c r="BS794" s="152"/>
      <c r="BT794" s="152"/>
      <c r="BU794" s="152"/>
      <c r="BV794" s="152"/>
      <c r="BW794" s="152"/>
      <c r="BX794" s="152"/>
      <c r="BY794" s="152"/>
      <c r="BZ794" s="152"/>
      <c r="CA794" s="152"/>
      <c r="CB794" s="152"/>
      <c r="CC794" s="152"/>
      <c r="CD794" s="152"/>
      <c r="CE794" s="152"/>
      <c r="CF794" s="152"/>
    </row>
    <row r="795" spans="1:84" ht="25.5" customHeight="1" x14ac:dyDescent="0.25">
      <c r="A795" s="45"/>
      <c r="B795" s="45"/>
      <c r="C795" s="45"/>
      <c r="D795" s="45"/>
      <c r="E795" s="47"/>
      <c r="F795" s="154"/>
      <c r="G795" s="45"/>
      <c r="H795" s="126"/>
      <c r="I795" s="126"/>
      <c r="J795" s="79"/>
      <c r="K795" s="45"/>
      <c r="L795" s="126"/>
      <c r="M795" s="91"/>
      <c r="N795" s="91"/>
      <c r="O795" s="91"/>
      <c r="P795" s="99"/>
      <c r="Q795" s="100"/>
      <c r="R795" s="79"/>
      <c r="S795" s="79"/>
      <c r="T795" s="79"/>
      <c r="U795" s="79"/>
      <c r="V795" s="79"/>
      <c r="W795" s="99"/>
      <c r="X795" s="99"/>
      <c r="Y795" s="99"/>
      <c r="Z795" s="98"/>
      <c r="AA795" s="98"/>
      <c r="AB795" s="86"/>
      <c r="AC795" s="96"/>
      <c r="AD795" s="86"/>
      <c r="AE795" s="96"/>
      <c r="AF795" s="96"/>
      <c r="AG795" s="87"/>
      <c r="AH795" s="87"/>
      <c r="AI795" s="97"/>
      <c r="AJ795" s="45"/>
      <c r="AK795" s="45"/>
      <c r="AL795" s="45"/>
      <c r="AM795" s="45"/>
      <c r="AN795" s="45"/>
      <c r="AO795" s="79"/>
      <c r="AP795" s="156"/>
      <c r="AQ795" s="156"/>
      <c r="AR795" s="90"/>
      <c r="AS795" s="45"/>
      <c r="AT795" s="98"/>
      <c r="AU795" s="98"/>
      <c r="AV795" s="91"/>
      <c r="AW795" s="91"/>
      <c r="AX795" s="155"/>
      <c r="AY795" s="155"/>
      <c r="AZ795" s="152"/>
      <c r="BA795" s="152"/>
      <c r="BB795" s="152"/>
      <c r="BC795" s="152"/>
      <c r="BD795" s="152"/>
      <c r="BE795" s="152"/>
      <c r="BF795" s="152"/>
      <c r="BG795" s="152"/>
      <c r="BH795" s="152"/>
      <c r="BI795" s="152"/>
      <c r="BJ795" s="152"/>
      <c r="BK795" s="152"/>
      <c r="BL795" s="152"/>
      <c r="BM795" s="152"/>
      <c r="BN795" s="152"/>
      <c r="BO795" s="152"/>
      <c r="BP795" s="152"/>
      <c r="BQ795" s="152"/>
      <c r="BR795" s="152"/>
      <c r="BS795" s="152"/>
      <c r="BT795" s="152"/>
      <c r="BU795" s="152"/>
      <c r="BV795" s="152"/>
      <c r="BW795" s="152"/>
      <c r="BX795" s="152"/>
      <c r="BY795" s="152"/>
      <c r="BZ795" s="152"/>
      <c r="CA795" s="152"/>
      <c r="CB795" s="152"/>
      <c r="CC795" s="152"/>
      <c r="CD795" s="152"/>
      <c r="CE795" s="152"/>
      <c r="CF795" s="152"/>
    </row>
    <row r="796" spans="1:84" ht="25.5" customHeight="1" x14ac:dyDescent="0.25">
      <c r="A796" s="45"/>
      <c r="B796" s="45"/>
      <c r="C796" s="45"/>
      <c r="D796" s="45"/>
      <c r="E796" s="47"/>
      <c r="F796" s="154"/>
      <c r="G796" s="45"/>
      <c r="H796" s="126"/>
      <c r="I796" s="126"/>
      <c r="J796" s="79"/>
      <c r="K796" s="45"/>
      <c r="L796" s="126"/>
      <c r="M796" s="91"/>
      <c r="N796" s="91"/>
      <c r="O796" s="91"/>
      <c r="P796" s="99"/>
      <c r="Q796" s="100"/>
      <c r="R796" s="79"/>
      <c r="S796" s="79"/>
      <c r="T796" s="79"/>
      <c r="U796" s="79"/>
      <c r="V796" s="79"/>
      <c r="W796" s="99"/>
      <c r="X796" s="99"/>
      <c r="Y796" s="99"/>
      <c r="Z796" s="98"/>
      <c r="AA796" s="98"/>
      <c r="AB796" s="86"/>
      <c r="AC796" s="96"/>
      <c r="AD796" s="86"/>
      <c r="AE796" s="96"/>
      <c r="AF796" s="96"/>
      <c r="AG796" s="87"/>
      <c r="AH796" s="87"/>
      <c r="AI796" s="97"/>
      <c r="AJ796" s="45"/>
      <c r="AK796" s="45"/>
      <c r="AL796" s="45"/>
      <c r="AM796" s="45"/>
      <c r="AN796" s="45"/>
      <c r="AO796" s="79"/>
      <c r="AP796" s="156"/>
      <c r="AQ796" s="156"/>
      <c r="AR796" s="90"/>
      <c r="AS796" s="45"/>
      <c r="AT796" s="98"/>
      <c r="AU796" s="98"/>
      <c r="AV796" s="91"/>
      <c r="AW796" s="91"/>
      <c r="AX796" s="155"/>
      <c r="AY796" s="155"/>
      <c r="AZ796" s="152"/>
      <c r="BA796" s="152"/>
      <c r="BB796" s="152"/>
      <c r="BC796" s="152"/>
      <c r="BD796" s="152"/>
      <c r="BE796" s="152"/>
      <c r="BF796" s="152"/>
      <c r="BG796" s="152"/>
      <c r="BH796" s="152"/>
      <c r="BI796" s="152"/>
      <c r="BJ796" s="152"/>
      <c r="BK796" s="152"/>
      <c r="BL796" s="152"/>
      <c r="BM796" s="152"/>
      <c r="BN796" s="152"/>
      <c r="BO796" s="152"/>
      <c r="BP796" s="152"/>
      <c r="BQ796" s="152"/>
      <c r="BR796" s="152"/>
      <c r="BS796" s="152"/>
      <c r="BT796" s="152"/>
      <c r="BU796" s="152"/>
      <c r="BV796" s="152"/>
      <c r="BW796" s="152"/>
      <c r="BX796" s="152"/>
      <c r="BY796" s="152"/>
      <c r="BZ796" s="152"/>
      <c r="CA796" s="152"/>
      <c r="CB796" s="152"/>
      <c r="CC796" s="152"/>
      <c r="CD796" s="152"/>
      <c r="CE796" s="152"/>
      <c r="CF796" s="152"/>
    </row>
    <row r="797" spans="1:84" ht="25.5" customHeight="1" x14ac:dyDescent="0.25">
      <c r="A797" s="45"/>
      <c r="B797" s="45"/>
      <c r="C797" s="45"/>
      <c r="D797" s="45"/>
      <c r="E797" s="47"/>
      <c r="F797" s="154"/>
      <c r="G797" s="45"/>
      <c r="H797" s="126"/>
      <c r="I797" s="126"/>
      <c r="J797" s="79"/>
      <c r="K797" s="45"/>
      <c r="L797" s="126"/>
      <c r="M797" s="91"/>
      <c r="N797" s="91"/>
      <c r="O797" s="91"/>
      <c r="P797" s="99"/>
      <c r="Q797" s="100"/>
      <c r="R797" s="79"/>
      <c r="S797" s="79"/>
      <c r="T797" s="79"/>
      <c r="U797" s="79"/>
      <c r="V797" s="79"/>
      <c r="W797" s="99"/>
      <c r="X797" s="99"/>
      <c r="Y797" s="99"/>
      <c r="Z797" s="98"/>
      <c r="AA797" s="98"/>
      <c r="AB797" s="86"/>
      <c r="AC797" s="96"/>
      <c r="AD797" s="86"/>
      <c r="AE797" s="96"/>
      <c r="AF797" s="96"/>
      <c r="AG797" s="87"/>
      <c r="AH797" s="87"/>
      <c r="AI797" s="97"/>
      <c r="AJ797" s="45"/>
      <c r="AK797" s="45"/>
      <c r="AL797" s="45"/>
      <c r="AM797" s="45"/>
      <c r="AN797" s="45"/>
      <c r="AO797" s="79"/>
      <c r="AP797" s="156"/>
      <c r="AQ797" s="156"/>
      <c r="AR797" s="90"/>
      <c r="AS797" s="45"/>
      <c r="AT797" s="98"/>
      <c r="AU797" s="98"/>
      <c r="AV797" s="91"/>
      <c r="AW797" s="91"/>
      <c r="AX797" s="155"/>
      <c r="AY797" s="155"/>
      <c r="AZ797" s="152"/>
      <c r="BA797" s="152"/>
      <c r="BB797" s="152"/>
      <c r="BC797" s="152"/>
      <c r="BD797" s="152"/>
      <c r="BE797" s="152"/>
      <c r="BF797" s="152"/>
      <c r="BG797" s="152"/>
      <c r="BH797" s="152"/>
      <c r="BI797" s="152"/>
      <c r="BJ797" s="152"/>
      <c r="BK797" s="152"/>
      <c r="BL797" s="152"/>
      <c r="BM797" s="152"/>
      <c r="BN797" s="152"/>
      <c r="BO797" s="152"/>
      <c r="BP797" s="152"/>
      <c r="BQ797" s="152"/>
      <c r="BR797" s="152"/>
      <c r="BS797" s="152"/>
      <c r="BT797" s="152"/>
      <c r="BU797" s="152"/>
      <c r="BV797" s="152"/>
      <c r="BW797" s="152"/>
      <c r="BX797" s="152"/>
      <c r="BY797" s="152"/>
      <c r="BZ797" s="152"/>
      <c r="CA797" s="152"/>
      <c r="CB797" s="152"/>
      <c r="CC797" s="152"/>
      <c r="CD797" s="152"/>
      <c r="CE797" s="152"/>
      <c r="CF797" s="152"/>
    </row>
    <row r="798" spans="1:84" ht="25.5" customHeight="1" x14ac:dyDescent="0.25">
      <c r="A798" s="45"/>
      <c r="B798" s="45"/>
      <c r="C798" s="45"/>
      <c r="D798" s="45"/>
      <c r="E798" s="47"/>
      <c r="F798" s="154"/>
      <c r="G798" s="45"/>
      <c r="H798" s="126"/>
      <c r="I798" s="126"/>
      <c r="J798" s="79"/>
      <c r="K798" s="45"/>
      <c r="L798" s="126"/>
      <c r="M798" s="91"/>
      <c r="N798" s="91"/>
      <c r="O798" s="91"/>
      <c r="P798" s="99"/>
      <c r="Q798" s="100"/>
      <c r="R798" s="79"/>
      <c r="S798" s="79"/>
      <c r="T798" s="79"/>
      <c r="U798" s="79"/>
      <c r="V798" s="79"/>
      <c r="W798" s="99"/>
      <c r="X798" s="99"/>
      <c r="Y798" s="99"/>
      <c r="Z798" s="98"/>
      <c r="AA798" s="98"/>
      <c r="AB798" s="86"/>
      <c r="AC798" s="96"/>
      <c r="AD798" s="86"/>
      <c r="AE798" s="96"/>
      <c r="AF798" s="96"/>
      <c r="AG798" s="87"/>
      <c r="AH798" s="87"/>
      <c r="AI798" s="97"/>
      <c r="AJ798" s="45"/>
      <c r="AK798" s="45"/>
      <c r="AL798" s="45"/>
      <c r="AM798" s="45"/>
      <c r="AN798" s="45"/>
      <c r="AO798" s="79"/>
      <c r="AP798" s="156"/>
      <c r="AQ798" s="156"/>
      <c r="AR798" s="90"/>
      <c r="AS798" s="45"/>
      <c r="AT798" s="98"/>
      <c r="AU798" s="98"/>
      <c r="AV798" s="91"/>
      <c r="AW798" s="91"/>
      <c r="AX798" s="155"/>
      <c r="AY798" s="155"/>
      <c r="AZ798" s="152"/>
      <c r="BA798" s="152"/>
      <c r="BB798" s="152"/>
      <c r="BC798" s="152"/>
      <c r="BD798" s="152"/>
      <c r="BE798" s="152"/>
      <c r="BF798" s="152"/>
      <c r="BG798" s="152"/>
      <c r="BH798" s="152"/>
      <c r="BI798" s="152"/>
      <c r="BJ798" s="152"/>
      <c r="BK798" s="152"/>
      <c r="BL798" s="152"/>
      <c r="BM798" s="152"/>
      <c r="BN798" s="152"/>
      <c r="BO798" s="152"/>
      <c r="BP798" s="152"/>
      <c r="BQ798" s="152"/>
      <c r="BR798" s="152"/>
      <c r="BS798" s="152"/>
      <c r="BT798" s="152"/>
      <c r="BU798" s="152"/>
      <c r="BV798" s="152"/>
      <c r="BW798" s="152"/>
      <c r="BX798" s="152"/>
      <c r="BY798" s="152"/>
      <c r="BZ798" s="152"/>
      <c r="CA798" s="152"/>
      <c r="CB798" s="152"/>
      <c r="CC798" s="152"/>
      <c r="CD798" s="152"/>
      <c r="CE798" s="152"/>
      <c r="CF798" s="152"/>
    </row>
    <row r="799" spans="1:84" ht="25.5" customHeight="1" x14ac:dyDescent="0.25">
      <c r="A799" s="45"/>
      <c r="B799" s="45"/>
      <c r="C799" s="45"/>
      <c r="D799" s="45"/>
      <c r="E799" s="47"/>
      <c r="F799" s="154"/>
      <c r="G799" s="45"/>
      <c r="H799" s="126"/>
      <c r="I799" s="126"/>
      <c r="J799" s="79"/>
      <c r="K799" s="45"/>
      <c r="L799" s="126"/>
      <c r="M799" s="91"/>
      <c r="N799" s="91"/>
      <c r="O799" s="91"/>
      <c r="P799" s="99"/>
      <c r="Q799" s="100"/>
      <c r="R799" s="79"/>
      <c r="S799" s="79"/>
      <c r="T799" s="79"/>
      <c r="U799" s="79"/>
      <c r="V799" s="79"/>
      <c r="W799" s="99"/>
      <c r="X799" s="99"/>
      <c r="Y799" s="99"/>
      <c r="Z799" s="98"/>
      <c r="AA799" s="98"/>
      <c r="AB799" s="86"/>
      <c r="AC799" s="96"/>
      <c r="AD799" s="86"/>
      <c r="AE799" s="96"/>
      <c r="AF799" s="96"/>
      <c r="AG799" s="87"/>
      <c r="AH799" s="87"/>
      <c r="AI799" s="97"/>
      <c r="AJ799" s="45"/>
      <c r="AK799" s="45"/>
      <c r="AL799" s="45"/>
      <c r="AM799" s="45"/>
      <c r="AN799" s="45"/>
      <c r="AO799" s="79"/>
      <c r="AP799" s="156"/>
      <c r="AQ799" s="156"/>
      <c r="AR799" s="90"/>
      <c r="AS799" s="45"/>
      <c r="AT799" s="98"/>
      <c r="AU799" s="98"/>
      <c r="AV799" s="91"/>
      <c r="AW799" s="91"/>
      <c r="AX799" s="155"/>
      <c r="AY799" s="155"/>
      <c r="AZ799" s="152"/>
      <c r="BA799" s="152"/>
      <c r="BB799" s="152"/>
      <c r="BC799" s="152"/>
      <c r="BD799" s="152"/>
      <c r="BE799" s="152"/>
      <c r="BF799" s="152"/>
      <c r="BG799" s="152"/>
      <c r="BH799" s="152"/>
      <c r="BI799" s="152"/>
      <c r="BJ799" s="152"/>
      <c r="BK799" s="152"/>
      <c r="BL799" s="152"/>
      <c r="BM799" s="152"/>
      <c r="BN799" s="152"/>
      <c r="BO799" s="152"/>
      <c r="BP799" s="152"/>
      <c r="BQ799" s="152"/>
      <c r="BR799" s="152"/>
      <c r="BS799" s="152"/>
      <c r="BT799" s="152"/>
      <c r="BU799" s="152"/>
      <c r="BV799" s="152"/>
      <c r="BW799" s="152"/>
      <c r="BX799" s="152"/>
      <c r="BY799" s="152"/>
      <c r="BZ799" s="152"/>
      <c r="CA799" s="152"/>
      <c r="CB799" s="152"/>
      <c r="CC799" s="152"/>
      <c r="CD799" s="152"/>
      <c r="CE799" s="152"/>
      <c r="CF799" s="152"/>
    </row>
    <row r="800" spans="1:84" ht="25.5" customHeight="1" x14ac:dyDescent="0.25">
      <c r="A800" s="45"/>
      <c r="B800" s="45"/>
      <c r="C800" s="45"/>
      <c r="D800" s="45"/>
      <c r="E800" s="47"/>
      <c r="F800" s="154"/>
      <c r="G800" s="45"/>
      <c r="H800" s="126"/>
      <c r="I800" s="126"/>
      <c r="J800" s="79"/>
      <c r="K800" s="45"/>
      <c r="L800" s="126"/>
      <c r="M800" s="91"/>
      <c r="N800" s="91"/>
      <c r="O800" s="91"/>
      <c r="P800" s="99"/>
      <c r="Q800" s="100"/>
      <c r="R800" s="79"/>
      <c r="S800" s="79"/>
      <c r="T800" s="79"/>
      <c r="U800" s="79"/>
      <c r="V800" s="79"/>
      <c r="W800" s="99"/>
      <c r="X800" s="99"/>
      <c r="Y800" s="99"/>
      <c r="Z800" s="98"/>
      <c r="AA800" s="98"/>
      <c r="AB800" s="86"/>
      <c r="AC800" s="96"/>
      <c r="AD800" s="86"/>
      <c r="AE800" s="96"/>
      <c r="AF800" s="96"/>
      <c r="AG800" s="87"/>
      <c r="AH800" s="87"/>
      <c r="AI800" s="97"/>
      <c r="AJ800" s="45"/>
      <c r="AK800" s="45"/>
      <c r="AL800" s="45"/>
      <c r="AM800" s="45"/>
      <c r="AN800" s="45"/>
      <c r="AO800" s="79"/>
      <c r="AP800" s="156"/>
      <c r="AQ800" s="156"/>
      <c r="AR800" s="90"/>
      <c r="AS800" s="45"/>
      <c r="AT800" s="98"/>
      <c r="AU800" s="98"/>
      <c r="AV800" s="91"/>
      <c r="AW800" s="91"/>
      <c r="AX800" s="155"/>
      <c r="AY800" s="155"/>
      <c r="AZ800" s="152"/>
      <c r="BA800" s="152"/>
      <c r="BB800" s="152"/>
      <c r="BC800" s="152"/>
      <c r="BD800" s="152"/>
      <c r="BE800" s="152"/>
      <c r="BF800" s="152"/>
      <c r="BG800" s="152"/>
      <c r="BH800" s="152"/>
      <c r="BI800" s="152"/>
      <c r="BJ800" s="152"/>
      <c r="BK800" s="152"/>
      <c r="BL800" s="152"/>
      <c r="BM800" s="152"/>
      <c r="BN800" s="152"/>
      <c r="BO800" s="152"/>
      <c r="BP800" s="152"/>
      <c r="BQ800" s="152"/>
      <c r="BR800" s="152"/>
      <c r="BS800" s="152"/>
      <c r="BT800" s="152"/>
      <c r="BU800" s="152"/>
      <c r="BV800" s="152"/>
      <c r="BW800" s="152"/>
      <c r="BX800" s="152"/>
      <c r="BY800" s="152"/>
      <c r="BZ800" s="152"/>
      <c r="CA800" s="152"/>
      <c r="CB800" s="152"/>
      <c r="CC800" s="152"/>
      <c r="CD800" s="152"/>
      <c r="CE800" s="152"/>
      <c r="CF800" s="152"/>
    </row>
    <row r="801" spans="1:84" ht="25.5" customHeight="1" x14ac:dyDescent="0.25">
      <c r="A801" s="45"/>
      <c r="B801" s="45"/>
      <c r="C801" s="45"/>
      <c r="D801" s="45"/>
      <c r="E801" s="47"/>
      <c r="F801" s="154"/>
      <c r="G801" s="45"/>
      <c r="H801" s="126"/>
      <c r="I801" s="126"/>
      <c r="J801" s="79"/>
      <c r="K801" s="45"/>
      <c r="L801" s="126"/>
      <c r="M801" s="91"/>
      <c r="N801" s="91"/>
      <c r="O801" s="91"/>
      <c r="P801" s="99"/>
      <c r="Q801" s="100"/>
      <c r="R801" s="79"/>
      <c r="S801" s="79"/>
      <c r="T801" s="79"/>
      <c r="U801" s="79"/>
      <c r="V801" s="79"/>
      <c r="W801" s="99"/>
      <c r="X801" s="99"/>
      <c r="Y801" s="99"/>
      <c r="Z801" s="98"/>
      <c r="AA801" s="98"/>
      <c r="AB801" s="86"/>
      <c r="AC801" s="96"/>
      <c r="AD801" s="86"/>
      <c r="AE801" s="96"/>
      <c r="AF801" s="96"/>
      <c r="AG801" s="87"/>
      <c r="AH801" s="87"/>
      <c r="AI801" s="97"/>
      <c r="AJ801" s="45"/>
      <c r="AK801" s="45"/>
      <c r="AL801" s="45"/>
      <c r="AM801" s="45"/>
      <c r="AN801" s="45"/>
      <c r="AO801" s="79"/>
      <c r="AP801" s="156"/>
      <c r="AQ801" s="156"/>
      <c r="AR801" s="90"/>
      <c r="AS801" s="45"/>
      <c r="AT801" s="98"/>
      <c r="AU801" s="98"/>
      <c r="AV801" s="91"/>
      <c r="AW801" s="91"/>
      <c r="AX801" s="155"/>
      <c r="AY801" s="155"/>
      <c r="AZ801" s="152"/>
      <c r="BA801" s="152"/>
      <c r="BB801" s="152"/>
      <c r="BC801" s="152"/>
      <c r="BD801" s="152"/>
      <c r="BE801" s="152"/>
      <c r="BF801" s="152"/>
      <c r="BG801" s="152"/>
      <c r="BH801" s="152"/>
      <c r="BI801" s="152"/>
      <c r="BJ801" s="152"/>
      <c r="BK801" s="152"/>
      <c r="BL801" s="152"/>
      <c r="BM801" s="152"/>
      <c r="BN801" s="152"/>
      <c r="BO801" s="152"/>
      <c r="BP801" s="152"/>
      <c r="BQ801" s="152"/>
      <c r="BR801" s="152"/>
      <c r="BS801" s="152"/>
      <c r="BT801" s="152"/>
      <c r="BU801" s="152"/>
      <c r="BV801" s="152"/>
      <c r="BW801" s="152"/>
      <c r="BX801" s="152"/>
      <c r="BY801" s="152"/>
      <c r="BZ801" s="152"/>
      <c r="CA801" s="152"/>
      <c r="CB801" s="152"/>
      <c r="CC801" s="152"/>
      <c r="CD801" s="152"/>
      <c r="CE801" s="152"/>
      <c r="CF801" s="152"/>
    </row>
    <row r="802" spans="1:84" ht="25.5" customHeight="1" x14ac:dyDescent="0.25">
      <c r="A802" s="45"/>
      <c r="B802" s="45"/>
      <c r="C802" s="45"/>
      <c r="D802" s="45"/>
      <c r="E802" s="47"/>
      <c r="F802" s="154"/>
      <c r="G802" s="45"/>
      <c r="H802" s="126"/>
      <c r="I802" s="126"/>
      <c r="J802" s="79"/>
      <c r="K802" s="45"/>
      <c r="L802" s="126"/>
      <c r="M802" s="91"/>
      <c r="N802" s="91"/>
      <c r="O802" s="91"/>
      <c r="P802" s="99"/>
      <c r="Q802" s="100"/>
      <c r="R802" s="79"/>
      <c r="S802" s="79"/>
      <c r="T802" s="79"/>
      <c r="U802" s="79"/>
      <c r="V802" s="79"/>
      <c r="W802" s="99"/>
      <c r="X802" s="99"/>
      <c r="Y802" s="99"/>
      <c r="Z802" s="98"/>
      <c r="AA802" s="98"/>
      <c r="AB802" s="86"/>
      <c r="AC802" s="96"/>
      <c r="AD802" s="86"/>
      <c r="AE802" s="96"/>
      <c r="AF802" s="96"/>
      <c r="AG802" s="87"/>
      <c r="AH802" s="87"/>
      <c r="AI802" s="97"/>
      <c r="AJ802" s="45"/>
      <c r="AK802" s="45"/>
      <c r="AL802" s="45"/>
      <c r="AM802" s="45"/>
      <c r="AN802" s="45"/>
      <c r="AO802" s="79"/>
      <c r="AP802" s="156"/>
      <c r="AQ802" s="156"/>
      <c r="AR802" s="90"/>
      <c r="AS802" s="45"/>
      <c r="AT802" s="98"/>
      <c r="AU802" s="98"/>
      <c r="AV802" s="91"/>
      <c r="AW802" s="91"/>
      <c r="AX802" s="155"/>
      <c r="AY802" s="155"/>
      <c r="AZ802" s="152"/>
      <c r="BA802" s="152"/>
      <c r="BB802" s="152"/>
      <c r="BC802" s="152"/>
      <c r="BD802" s="152"/>
      <c r="BE802" s="152"/>
      <c r="BF802" s="152"/>
      <c r="BG802" s="152"/>
      <c r="BH802" s="152"/>
      <c r="BI802" s="152"/>
      <c r="BJ802" s="152"/>
      <c r="BK802" s="152"/>
      <c r="BL802" s="152"/>
      <c r="BM802" s="152"/>
      <c r="BN802" s="152"/>
      <c r="BO802" s="152"/>
      <c r="BP802" s="152"/>
      <c r="BQ802" s="152"/>
      <c r="BR802" s="152"/>
      <c r="BS802" s="152"/>
      <c r="BT802" s="152"/>
      <c r="BU802" s="152"/>
      <c r="BV802" s="152"/>
      <c r="BW802" s="152"/>
      <c r="BX802" s="152"/>
      <c r="BY802" s="152"/>
      <c r="BZ802" s="152"/>
      <c r="CA802" s="152"/>
      <c r="CB802" s="152"/>
      <c r="CC802" s="152"/>
      <c r="CD802" s="152"/>
      <c r="CE802" s="152"/>
      <c r="CF802" s="152"/>
    </row>
    <row r="803" spans="1:84" ht="25.5" customHeight="1" x14ac:dyDescent="0.25">
      <c r="A803" s="45"/>
      <c r="B803" s="45"/>
      <c r="C803" s="45"/>
      <c r="D803" s="45"/>
      <c r="E803" s="47"/>
      <c r="F803" s="154"/>
      <c r="G803" s="45"/>
      <c r="H803" s="126"/>
      <c r="I803" s="126"/>
      <c r="J803" s="79"/>
      <c r="K803" s="45"/>
      <c r="L803" s="126"/>
      <c r="M803" s="91"/>
      <c r="N803" s="91"/>
      <c r="O803" s="91"/>
      <c r="P803" s="99"/>
      <c r="Q803" s="100"/>
      <c r="R803" s="79"/>
      <c r="S803" s="79"/>
      <c r="T803" s="79"/>
      <c r="U803" s="79"/>
      <c r="V803" s="79"/>
      <c r="W803" s="99"/>
      <c r="X803" s="99"/>
      <c r="Y803" s="99"/>
      <c r="Z803" s="98"/>
      <c r="AA803" s="98"/>
      <c r="AB803" s="86"/>
      <c r="AC803" s="96"/>
      <c r="AD803" s="86"/>
      <c r="AE803" s="96"/>
      <c r="AF803" s="96"/>
      <c r="AG803" s="87"/>
      <c r="AH803" s="87"/>
      <c r="AI803" s="97"/>
      <c r="AJ803" s="45"/>
      <c r="AK803" s="45"/>
      <c r="AL803" s="45"/>
      <c r="AM803" s="45"/>
      <c r="AN803" s="45"/>
      <c r="AO803" s="79"/>
      <c r="AP803" s="156"/>
      <c r="AQ803" s="156"/>
      <c r="AR803" s="90"/>
      <c r="AS803" s="45"/>
      <c r="AT803" s="98"/>
      <c r="AU803" s="98"/>
      <c r="AV803" s="91"/>
      <c r="AW803" s="91"/>
      <c r="AX803" s="155"/>
      <c r="AY803" s="155"/>
      <c r="AZ803" s="152"/>
      <c r="BA803" s="152"/>
      <c r="BB803" s="152"/>
      <c r="BC803" s="152"/>
      <c r="BD803" s="152"/>
      <c r="BE803" s="152"/>
      <c r="BF803" s="152"/>
      <c r="BG803" s="152"/>
      <c r="BH803" s="152"/>
      <c r="BI803" s="152"/>
      <c r="BJ803" s="152"/>
      <c r="BK803" s="152"/>
      <c r="BL803" s="152"/>
      <c r="BM803" s="152"/>
      <c r="BN803" s="152"/>
      <c r="BO803" s="152"/>
      <c r="BP803" s="152"/>
      <c r="BQ803" s="152"/>
      <c r="BR803" s="152"/>
      <c r="BS803" s="152"/>
      <c r="BT803" s="152"/>
      <c r="BU803" s="152"/>
      <c r="BV803" s="152"/>
      <c r="BW803" s="152"/>
      <c r="BX803" s="152"/>
      <c r="BY803" s="152"/>
      <c r="BZ803" s="152"/>
      <c r="CA803" s="152"/>
      <c r="CB803" s="152"/>
      <c r="CC803" s="152"/>
      <c r="CD803" s="152"/>
      <c r="CE803" s="152"/>
      <c r="CF803" s="152"/>
    </row>
    <row r="804" spans="1:84" ht="25.5" customHeight="1" x14ac:dyDescent="0.25">
      <c r="A804" s="45"/>
      <c r="B804" s="45"/>
      <c r="C804" s="45"/>
      <c r="D804" s="45"/>
      <c r="E804" s="47"/>
      <c r="F804" s="154"/>
      <c r="G804" s="45"/>
      <c r="H804" s="126"/>
      <c r="I804" s="126"/>
      <c r="J804" s="79"/>
      <c r="K804" s="45"/>
      <c r="L804" s="126"/>
      <c r="M804" s="91"/>
      <c r="N804" s="91"/>
      <c r="O804" s="91"/>
      <c r="P804" s="99"/>
      <c r="Q804" s="100"/>
      <c r="R804" s="79"/>
      <c r="S804" s="79"/>
      <c r="T804" s="79"/>
      <c r="U804" s="79"/>
      <c r="V804" s="79"/>
      <c r="W804" s="99"/>
      <c r="X804" s="99"/>
      <c r="Y804" s="99"/>
      <c r="Z804" s="98"/>
      <c r="AA804" s="98"/>
      <c r="AB804" s="86"/>
      <c r="AC804" s="96"/>
      <c r="AD804" s="86"/>
      <c r="AE804" s="96"/>
      <c r="AF804" s="96"/>
      <c r="AG804" s="87"/>
      <c r="AH804" s="87"/>
      <c r="AI804" s="97"/>
      <c r="AJ804" s="45"/>
      <c r="AK804" s="45"/>
      <c r="AL804" s="45"/>
      <c r="AM804" s="45"/>
      <c r="AN804" s="45"/>
      <c r="AO804" s="79"/>
      <c r="AP804" s="156"/>
      <c r="AQ804" s="156"/>
      <c r="AR804" s="90"/>
      <c r="AS804" s="45"/>
      <c r="AT804" s="98"/>
      <c r="AU804" s="98"/>
      <c r="AV804" s="91"/>
      <c r="AW804" s="91"/>
      <c r="AX804" s="155"/>
      <c r="AY804" s="155"/>
      <c r="AZ804" s="152"/>
      <c r="BA804" s="152"/>
      <c r="BB804" s="152"/>
      <c r="BC804" s="152"/>
      <c r="BD804" s="152"/>
      <c r="BE804" s="152"/>
      <c r="BF804" s="152"/>
      <c r="BG804" s="152"/>
      <c r="BH804" s="152"/>
      <c r="BI804" s="152"/>
      <c r="BJ804" s="152"/>
      <c r="BK804" s="152"/>
      <c r="BL804" s="152"/>
      <c r="BM804" s="152"/>
      <c r="BN804" s="152"/>
      <c r="BO804" s="152"/>
      <c r="BP804" s="152"/>
      <c r="BQ804" s="152"/>
      <c r="BR804" s="152"/>
      <c r="BS804" s="152"/>
      <c r="BT804" s="152"/>
      <c r="BU804" s="152"/>
      <c r="BV804" s="152"/>
      <c r="BW804" s="152"/>
      <c r="BX804" s="152"/>
      <c r="BY804" s="152"/>
      <c r="BZ804" s="152"/>
      <c r="CA804" s="152"/>
      <c r="CB804" s="152"/>
      <c r="CC804" s="152"/>
      <c r="CD804" s="152"/>
      <c r="CE804" s="152"/>
      <c r="CF804" s="152"/>
    </row>
    <row r="805" spans="1:84" ht="25.5" customHeight="1" x14ac:dyDescent="0.25">
      <c r="A805" s="45"/>
      <c r="B805" s="45"/>
      <c r="C805" s="45"/>
      <c r="D805" s="45"/>
      <c r="E805" s="47"/>
      <c r="F805" s="154"/>
      <c r="G805" s="45"/>
      <c r="H805" s="126"/>
      <c r="I805" s="126"/>
      <c r="J805" s="79"/>
      <c r="K805" s="45"/>
      <c r="L805" s="126"/>
      <c r="M805" s="91"/>
      <c r="N805" s="91"/>
      <c r="O805" s="91"/>
      <c r="P805" s="99"/>
      <c r="Q805" s="100"/>
      <c r="R805" s="79"/>
      <c r="S805" s="79"/>
      <c r="T805" s="79"/>
      <c r="U805" s="79"/>
      <c r="V805" s="79"/>
      <c r="W805" s="99"/>
      <c r="X805" s="99"/>
      <c r="Y805" s="99"/>
      <c r="Z805" s="98"/>
      <c r="AA805" s="98"/>
      <c r="AB805" s="86"/>
      <c r="AC805" s="96"/>
      <c r="AD805" s="86"/>
      <c r="AE805" s="96"/>
      <c r="AF805" s="96"/>
      <c r="AG805" s="87"/>
      <c r="AH805" s="87"/>
      <c r="AI805" s="97"/>
      <c r="AJ805" s="45"/>
      <c r="AK805" s="45"/>
      <c r="AL805" s="45"/>
      <c r="AM805" s="45"/>
      <c r="AN805" s="45"/>
      <c r="AO805" s="79"/>
      <c r="AP805" s="156"/>
      <c r="AQ805" s="156"/>
      <c r="AR805" s="90"/>
      <c r="AS805" s="45"/>
      <c r="AT805" s="98"/>
      <c r="AU805" s="98"/>
      <c r="AV805" s="91"/>
      <c r="AW805" s="91"/>
      <c r="AX805" s="155"/>
      <c r="AY805" s="155"/>
      <c r="AZ805" s="152"/>
      <c r="BA805" s="152"/>
      <c r="BB805" s="152"/>
      <c r="BC805" s="152"/>
      <c r="BD805" s="152"/>
      <c r="BE805" s="152"/>
      <c r="BF805" s="152"/>
      <c r="BG805" s="152"/>
      <c r="BH805" s="152"/>
      <c r="BI805" s="152"/>
      <c r="BJ805" s="152"/>
      <c r="BK805" s="152"/>
      <c r="BL805" s="152"/>
      <c r="BM805" s="152"/>
      <c r="BN805" s="152"/>
      <c r="BO805" s="152"/>
      <c r="BP805" s="152"/>
      <c r="BQ805" s="152"/>
      <c r="BR805" s="152"/>
      <c r="BS805" s="152"/>
      <c r="BT805" s="152"/>
      <c r="BU805" s="152"/>
      <c r="BV805" s="152"/>
      <c r="BW805" s="152"/>
      <c r="BX805" s="152"/>
      <c r="BY805" s="152"/>
      <c r="BZ805" s="152"/>
      <c r="CA805" s="152"/>
      <c r="CB805" s="152"/>
      <c r="CC805" s="152"/>
      <c r="CD805" s="152"/>
      <c r="CE805" s="152"/>
      <c r="CF805" s="152"/>
    </row>
    <row r="806" spans="1:84" ht="25.5" customHeight="1" x14ac:dyDescent="0.25">
      <c r="A806" s="45"/>
      <c r="B806" s="45"/>
      <c r="C806" s="45"/>
      <c r="D806" s="45"/>
      <c r="E806" s="47"/>
      <c r="F806" s="154"/>
      <c r="G806" s="45"/>
      <c r="H806" s="126"/>
      <c r="I806" s="126"/>
      <c r="J806" s="79"/>
      <c r="K806" s="45"/>
      <c r="L806" s="126"/>
      <c r="M806" s="91"/>
      <c r="N806" s="91"/>
      <c r="O806" s="91"/>
      <c r="P806" s="99"/>
      <c r="Q806" s="100"/>
      <c r="R806" s="79"/>
      <c r="S806" s="79"/>
      <c r="T806" s="79"/>
      <c r="U806" s="79"/>
      <c r="V806" s="79"/>
      <c r="W806" s="99"/>
      <c r="X806" s="99"/>
      <c r="Y806" s="99"/>
      <c r="Z806" s="98"/>
      <c r="AA806" s="98"/>
      <c r="AB806" s="86"/>
      <c r="AC806" s="96"/>
      <c r="AD806" s="86"/>
      <c r="AE806" s="96"/>
      <c r="AF806" s="96"/>
      <c r="AG806" s="87"/>
      <c r="AH806" s="87"/>
      <c r="AI806" s="97"/>
      <c r="AJ806" s="45"/>
      <c r="AK806" s="45"/>
      <c r="AL806" s="45"/>
      <c r="AM806" s="45"/>
      <c r="AN806" s="45"/>
      <c r="AO806" s="79"/>
      <c r="AP806" s="156"/>
      <c r="AQ806" s="156"/>
      <c r="AR806" s="90"/>
      <c r="AS806" s="45"/>
      <c r="AT806" s="98"/>
      <c r="AU806" s="98"/>
      <c r="AV806" s="91"/>
      <c r="AW806" s="91"/>
      <c r="AX806" s="155"/>
      <c r="AY806" s="155"/>
      <c r="AZ806" s="152"/>
      <c r="BA806" s="152"/>
      <c r="BB806" s="152"/>
      <c r="BC806" s="152"/>
      <c r="BD806" s="152"/>
      <c r="BE806" s="152"/>
      <c r="BF806" s="152"/>
      <c r="BG806" s="152"/>
      <c r="BH806" s="152"/>
      <c r="BI806" s="152"/>
      <c r="BJ806" s="152"/>
      <c r="BK806" s="152"/>
      <c r="BL806" s="152"/>
      <c r="BM806" s="152"/>
      <c r="BN806" s="152"/>
      <c r="BO806" s="152"/>
      <c r="BP806" s="152"/>
      <c r="BQ806" s="152"/>
      <c r="BR806" s="152"/>
      <c r="BS806" s="152"/>
      <c r="BT806" s="152"/>
      <c r="BU806" s="152"/>
      <c r="BV806" s="152"/>
      <c r="BW806" s="152"/>
      <c r="BX806" s="152"/>
      <c r="BY806" s="152"/>
      <c r="BZ806" s="152"/>
      <c r="CA806" s="152"/>
      <c r="CB806" s="152"/>
      <c r="CC806" s="152"/>
      <c r="CD806" s="152"/>
      <c r="CE806" s="152"/>
      <c r="CF806" s="152"/>
    </row>
    <row r="807" spans="1:84" ht="25.5" customHeight="1" x14ac:dyDescent="0.25">
      <c r="A807" s="45"/>
      <c r="B807" s="45"/>
      <c r="C807" s="45"/>
      <c r="D807" s="45"/>
      <c r="E807" s="47"/>
      <c r="F807" s="154"/>
      <c r="G807" s="45"/>
      <c r="H807" s="126"/>
      <c r="I807" s="126"/>
      <c r="J807" s="79"/>
      <c r="K807" s="45"/>
      <c r="L807" s="126"/>
      <c r="M807" s="91"/>
      <c r="N807" s="91"/>
      <c r="O807" s="91"/>
      <c r="P807" s="99"/>
      <c r="Q807" s="100"/>
      <c r="R807" s="79"/>
      <c r="S807" s="79"/>
      <c r="T807" s="79"/>
      <c r="U807" s="79"/>
      <c r="V807" s="79"/>
      <c r="W807" s="99"/>
      <c r="X807" s="99"/>
      <c r="Y807" s="99"/>
      <c r="Z807" s="98"/>
      <c r="AA807" s="98"/>
      <c r="AB807" s="86"/>
      <c r="AC807" s="96"/>
      <c r="AD807" s="86"/>
      <c r="AE807" s="96"/>
      <c r="AF807" s="96"/>
      <c r="AG807" s="87"/>
      <c r="AH807" s="87"/>
      <c r="AI807" s="97"/>
      <c r="AJ807" s="45"/>
      <c r="AK807" s="45"/>
      <c r="AL807" s="45"/>
      <c r="AM807" s="45"/>
      <c r="AN807" s="45"/>
      <c r="AO807" s="79"/>
      <c r="AP807" s="156"/>
      <c r="AQ807" s="156"/>
      <c r="AR807" s="90"/>
      <c r="AS807" s="45"/>
      <c r="AT807" s="98"/>
      <c r="AU807" s="98"/>
      <c r="AV807" s="91"/>
      <c r="AW807" s="91"/>
      <c r="AX807" s="155"/>
      <c r="AY807" s="155"/>
      <c r="AZ807" s="152"/>
      <c r="BA807" s="152"/>
      <c r="BB807" s="152"/>
      <c r="BC807" s="152"/>
      <c r="BD807" s="152"/>
      <c r="BE807" s="152"/>
      <c r="BF807" s="152"/>
      <c r="BG807" s="152"/>
      <c r="BH807" s="152"/>
      <c r="BI807" s="152"/>
      <c r="BJ807" s="152"/>
      <c r="BK807" s="152"/>
      <c r="BL807" s="152"/>
      <c r="BM807" s="152"/>
      <c r="BN807" s="152"/>
      <c r="BO807" s="152"/>
      <c r="BP807" s="152"/>
      <c r="BQ807" s="152"/>
      <c r="BR807" s="152"/>
      <c r="BS807" s="152"/>
      <c r="BT807" s="152"/>
      <c r="BU807" s="152"/>
      <c r="BV807" s="152"/>
      <c r="BW807" s="152"/>
      <c r="BX807" s="152"/>
      <c r="BY807" s="152"/>
      <c r="BZ807" s="152"/>
      <c r="CA807" s="152"/>
      <c r="CB807" s="152"/>
      <c r="CC807" s="152"/>
      <c r="CD807" s="152"/>
      <c r="CE807" s="152"/>
      <c r="CF807" s="152"/>
    </row>
    <row r="808" spans="1:84" ht="25.5" customHeight="1" x14ac:dyDescent="0.25">
      <c r="A808" s="45"/>
      <c r="B808" s="45"/>
      <c r="C808" s="45"/>
      <c r="D808" s="45"/>
      <c r="E808" s="47"/>
      <c r="F808" s="154"/>
      <c r="G808" s="45"/>
      <c r="H808" s="126"/>
      <c r="I808" s="126"/>
      <c r="J808" s="79"/>
      <c r="K808" s="45"/>
      <c r="L808" s="126"/>
      <c r="M808" s="91"/>
      <c r="N808" s="91"/>
      <c r="O808" s="91"/>
      <c r="P808" s="99"/>
      <c r="Q808" s="100"/>
      <c r="R808" s="79"/>
      <c r="S808" s="79"/>
      <c r="T808" s="79"/>
      <c r="U808" s="79"/>
      <c r="V808" s="79"/>
      <c r="W808" s="99"/>
      <c r="X808" s="99"/>
      <c r="Y808" s="99"/>
      <c r="Z808" s="98"/>
      <c r="AA808" s="98"/>
      <c r="AB808" s="86"/>
      <c r="AC808" s="96"/>
      <c r="AD808" s="86"/>
      <c r="AE808" s="96"/>
      <c r="AF808" s="96"/>
      <c r="AG808" s="87"/>
      <c r="AH808" s="87"/>
      <c r="AI808" s="97"/>
      <c r="AJ808" s="45"/>
      <c r="AK808" s="45"/>
      <c r="AL808" s="45"/>
      <c r="AM808" s="45"/>
      <c r="AN808" s="45"/>
      <c r="AO808" s="79"/>
      <c r="AP808" s="156"/>
      <c r="AQ808" s="156"/>
      <c r="AR808" s="90"/>
      <c r="AS808" s="45"/>
      <c r="AT808" s="98"/>
      <c r="AU808" s="98"/>
      <c r="AV808" s="91"/>
      <c r="AW808" s="91"/>
      <c r="AX808" s="155"/>
      <c r="AY808" s="155"/>
      <c r="AZ808" s="152"/>
      <c r="BA808" s="152"/>
      <c r="BB808" s="152"/>
      <c r="BC808" s="152"/>
      <c r="BD808" s="152"/>
      <c r="BE808" s="152"/>
      <c r="BF808" s="152"/>
      <c r="BG808" s="152"/>
      <c r="BH808" s="152"/>
      <c r="BI808" s="152"/>
      <c r="BJ808" s="152"/>
      <c r="BK808" s="152"/>
      <c r="BL808" s="152"/>
      <c r="BM808" s="152"/>
      <c r="BN808" s="152"/>
      <c r="BO808" s="152"/>
      <c r="BP808" s="152"/>
      <c r="BQ808" s="152"/>
      <c r="BR808" s="152"/>
      <c r="BS808" s="152"/>
      <c r="BT808" s="152"/>
      <c r="BU808" s="152"/>
      <c r="BV808" s="152"/>
      <c r="BW808" s="152"/>
      <c r="BX808" s="152"/>
      <c r="BY808" s="152"/>
      <c r="BZ808" s="152"/>
      <c r="CA808" s="152"/>
      <c r="CB808" s="152"/>
      <c r="CC808" s="152"/>
      <c r="CD808" s="152"/>
      <c r="CE808" s="152"/>
      <c r="CF808" s="152"/>
    </row>
    <row r="809" spans="1:84" ht="25.5" customHeight="1" x14ac:dyDescent="0.25">
      <c r="A809" s="45"/>
      <c r="B809" s="45"/>
      <c r="C809" s="45"/>
      <c r="D809" s="45"/>
      <c r="E809" s="47"/>
      <c r="F809" s="154"/>
      <c r="G809" s="45"/>
      <c r="H809" s="126"/>
      <c r="I809" s="126"/>
      <c r="J809" s="79"/>
      <c r="K809" s="45"/>
      <c r="L809" s="126"/>
      <c r="M809" s="91"/>
      <c r="N809" s="91"/>
      <c r="O809" s="91"/>
      <c r="P809" s="99"/>
      <c r="Q809" s="100"/>
      <c r="R809" s="79"/>
      <c r="S809" s="79"/>
      <c r="T809" s="79"/>
      <c r="U809" s="79"/>
      <c r="V809" s="79"/>
      <c r="W809" s="99"/>
      <c r="X809" s="99"/>
      <c r="Y809" s="99"/>
      <c r="Z809" s="98"/>
      <c r="AA809" s="98"/>
      <c r="AB809" s="86"/>
      <c r="AC809" s="96"/>
      <c r="AD809" s="86"/>
      <c r="AE809" s="96"/>
      <c r="AF809" s="96"/>
      <c r="AG809" s="87"/>
      <c r="AH809" s="87"/>
      <c r="AI809" s="97"/>
      <c r="AJ809" s="45"/>
      <c r="AK809" s="45"/>
      <c r="AL809" s="45"/>
      <c r="AM809" s="45"/>
      <c r="AN809" s="45"/>
      <c r="AO809" s="79"/>
      <c r="AP809" s="156"/>
      <c r="AQ809" s="156"/>
      <c r="AR809" s="90"/>
      <c r="AS809" s="45"/>
      <c r="AT809" s="98"/>
      <c r="AU809" s="98"/>
      <c r="AV809" s="91"/>
      <c r="AW809" s="91"/>
      <c r="AX809" s="155"/>
      <c r="AY809" s="155"/>
      <c r="AZ809" s="152"/>
      <c r="BA809" s="152"/>
      <c r="BB809" s="152"/>
      <c r="BC809" s="152"/>
      <c r="BD809" s="152"/>
      <c r="BE809" s="152"/>
      <c r="BF809" s="152"/>
      <c r="BG809" s="152"/>
      <c r="BH809" s="152"/>
      <c r="BI809" s="152"/>
      <c r="BJ809" s="152"/>
      <c r="BK809" s="152"/>
      <c r="BL809" s="152"/>
      <c r="BM809" s="152"/>
      <c r="BN809" s="152"/>
      <c r="BO809" s="152"/>
      <c r="BP809" s="152"/>
      <c r="BQ809" s="152"/>
      <c r="BR809" s="152"/>
      <c r="BS809" s="152"/>
      <c r="BT809" s="152"/>
      <c r="BU809" s="152"/>
      <c r="BV809" s="152"/>
      <c r="BW809" s="152"/>
      <c r="BX809" s="152"/>
      <c r="BY809" s="152"/>
      <c r="BZ809" s="152"/>
      <c r="CA809" s="152"/>
      <c r="CB809" s="152"/>
      <c r="CC809" s="152"/>
      <c r="CD809" s="152"/>
      <c r="CE809" s="152"/>
      <c r="CF809" s="152"/>
    </row>
    <row r="810" spans="1:84" ht="25.5" customHeight="1" x14ac:dyDescent="0.25">
      <c r="A810" s="45"/>
      <c r="B810" s="45"/>
      <c r="C810" s="45"/>
      <c r="D810" s="45"/>
      <c r="E810" s="47"/>
      <c r="F810" s="154"/>
      <c r="G810" s="45"/>
      <c r="H810" s="126"/>
      <c r="I810" s="126"/>
      <c r="J810" s="79"/>
      <c r="K810" s="45"/>
      <c r="L810" s="126"/>
      <c r="M810" s="91"/>
      <c r="N810" s="91"/>
      <c r="O810" s="91"/>
      <c r="P810" s="99"/>
      <c r="Q810" s="100"/>
      <c r="R810" s="79"/>
      <c r="S810" s="79"/>
      <c r="T810" s="79"/>
      <c r="U810" s="79"/>
      <c r="V810" s="79"/>
      <c r="W810" s="99"/>
      <c r="X810" s="99"/>
      <c r="Y810" s="99"/>
      <c r="Z810" s="98"/>
      <c r="AA810" s="98"/>
      <c r="AB810" s="86"/>
      <c r="AC810" s="96"/>
      <c r="AD810" s="86"/>
      <c r="AE810" s="96"/>
      <c r="AF810" s="96"/>
      <c r="AG810" s="87"/>
      <c r="AH810" s="87"/>
      <c r="AI810" s="97"/>
      <c r="AJ810" s="45"/>
      <c r="AK810" s="45"/>
      <c r="AL810" s="45"/>
      <c r="AM810" s="45"/>
      <c r="AN810" s="45"/>
      <c r="AO810" s="79"/>
      <c r="AP810" s="156"/>
      <c r="AQ810" s="156"/>
      <c r="AR810" s="90"/>
      <c r="AS810" s="45"/>
      <c r="AT810" s="98"/>
      <c r="AU810" s="98"/>
      <c r="AV810" s="91"/>
      <c r="AW810" s="91"/>
      <c r="AX810" s="155"/>
      <c r="AY810" s="155"/>
      <c r="AZ810" s="152"/>
      <c r="BA810" s="152"/>
      <c r="BB810" s="152"/>
      <c r="BC810" s="152"/>
      <c r="BD810" s="152"/>
      <c r="BE810" s="152"/>
      <c r="BF810" s="152"/>
      <c r="BG810" s="152"/>
      <c r="BH810" s="152"/>
      <c r="BI810" s="152"/>
      <c r="BJ810" s="152"/>
      <c r="BK810" s="152"/>
      <c r="BL810" s="152"/>
      <c r="BM810" s="152"/>
      <c r="BN810" s="152"/>
      <c r="BO810" s="152"/>
      <c r="BP810" s="152"/>
      <c r="BQ810" s="152"/>
      <c r="BR810" s="152"/>
      <c r="BS810" s="152"/>
      <c r="BT810" s="152"/>
      <c r="BU810" s="152"/>
      <c r="BV810" s="152"/>
      <c r="BW810" s="152"/>
      <c r="BX810" s="152"/>
      <c r="BY810" s="152"/>
      <c r="BZ810" s="152"/>
      <c r="CA810" s="152"/>
      <c r="CB810" s="152"/>
      <c r="CC810" s="152"/>
      <c r="CD810" s="152"/>
      <c r="CE810" s="152"/>
      <c r="CF810" s="152"/>
    </row>
    <row r="811" spans="1:84" ht="25.5" customHeight="1" x14ac:dyDescent="0.25">
      <c r="A811" s="45"/>
      <c r="B811" s="45"/>
      <c r="C811" s="45"/>
      <c r="D811" s="45"/>
      <c r="E811" s="47"/>
      <c r="F811" s="154"/>
      <c r="G811" s="45"/>
      <c r="H811" s="126"/>
      <c r="I811" s="126"/>
      <c r="J811" s="79"/>
      <c r="K811" s="45"/>
      <c r="L811" s="126"/>
      <c r="M811" s="91"/>
      <c r="N811" s="91"/>
      <c r="O811" s="91"/>
      <c r="P811" s="99"/>
      <c r="Q811" s="100"/>
      <c r="R811" s="79"/>
      <c r="S811" s="79"/>
      <c r="T811" s="79"/>
      <c r="U811" s="79"/>
      <c r="V811" s="79"/>
      <c r="W811" s="99"/>
      <c r="X811" s="99"/>
      <c r="Y811" s="99"/>
      <c r="Z811" s="98"/>
      <c r="AA811" s="98"/>
      <c r="AB811" s="86"/>
      <c r="AC811" s="96"/>
      <c r="AD811" s="86"/>
      <c r="AE811" s="96"/>
      <c r="AF811" s="96"/>
      <c r="AG811" s="87"/>
      <c r="AH811" s="87"/>
      <c r="AI811" s="97"/>
      <c r="AJ811" s="45"/>
      <c r="AK811" s="45"/>
      <c r="AL811" s="45"/>
      <c r="AM811" s="45"/>
      <c r="AN811" s="45"/>
      <c r="AO811" s="79"/>
      <c r="AP811" s="156"/>
      <c r="AQ811" s="156"/>
      <c r="AR811" s="90"/>
      <c r="AS811" s="45"/>
      <c r="AT811" s="98"/>
      <c r="AU811" s="98"/>
      <c r="AV811" s="91"/>
      <c r="AW811" s="91"/>
      <c r="AX811" s="155"/>
      <c r="AY811" s="155"/>
      <c r="AZ811" s="152"/>
      <c r="BA811" s="152"/>
      <c r="BB811" s="152"/>
      <c r="BC811" s="152"/>
      <c r="BD811" s="152"/>
      <c r="BE811" s="152"/>
      <c r="BF811" s="152"/>
      <c r="BG811" s="152"/>
      <c r="BH811" s="152"/>
      <c r="BI811" s="152"/>
      <c r="BJ811" s="152"/>
      <c r="BK811" s="152"/>
      <c r="BL811" s="152"/>
      <c r="BM811" s="152"/>
      <c r="BN811" s="152"/>
      <c r="BO811" s="152"/>
      <c r="BP811" s="152"/>
      <c r="BQ811" s="152"/>
      <c r="BR811" s="152"/>
      <c r="BS811" s="152"/>
      <c r="BT811" s="152"/>
      <c r="BU811" s="152"/>
      <c r="BV811" s="152"/>
      <c r="BW811" s="152"/>
      <c r="BX811" s="152"/>
      <c r="BY811" s="152"/>
      <c r="BZ811" s="152"/>
      <c r="CA811" s="152"/>
      <c r="CB811" s="152"/>
      <c r="CC811" s="152"/>
      <c r="CD811" s="152"/>
      <c r="CE811" s="152"/>
      <c r="CF811" s="152"/>
    </row>
    <row r="812" spans="1:84" ht="25.5" customHeight="1" x14ac:dyDescent="0.25">
      <c r="A812" s="45"/>
      <c r="B812" s="45"/>
      <c r="C812" s="45"/>
      <c r="D812" s="45"/>
      <c r="E812" s="47"/>
      <c r="F812" s="154"/>
      <c r="G812" s="45"/>
      <c r="H812" s="126"/>
      <c r="I812" s="126"/>
      <c r="J812" s="79"/>
      <c r="K812" s="45"/>
      <c r="L812" s="126"/>
      <c r="M812" s="91"/>
      <c r="N812" s="91"/>
      <c r="O812" s="91"/>
      <c r="P812" s="99"/>
      <c r="Q812" s="100"/>
      <c r="R812" s="79"/>
      <c r="S812" s="79"/>
      <c r="T812" s="79"/>
      <c r="U812" s="79"/>
      <c r="V812" s="79"/>
      <c r="W812" s="99"/>
      <c r="X812" s="99"/>
      <c r="Y812" s="99"/>
      <c r="Z812" s="98"/>
      <c r="AA812" s="98"/>
      <c r="AB812" s="86"/>
      <c r="AC812" s="96"/>
      <c r="AD812" s="86"/>
      <c r="AE812" s="96"/>
      <c r="AF812" s="96"/>
      <c r="AG812" s="87"/>
      <c r="AH812" s="87"/>
      <c r="AI812" s="97"/>
      <c r="AJ812" s="45"/>
      <c r="AK812" s="45"/>
      <c r="AL812" s="45"/>
      <c r="AM812" s="45"/>
      <c r="AN812" s="45"/>
      <c r="AO812" s="79"/>
      <c r="AP812" s="156"/>
      <c r="AQ812" s="156"/>
      <c r="AR812" s="90"/>
      <c r="AS812" s="45"/>
      <c r="AT812" s="98"/>
      <c r="AU812" s="98"/>
      <c r="AV812" s="91"/>
      <c r="AW812" s="91"/>
      <c r="AX812" s="155"/>
      <c r="AY812" s="155"/>
      <c r="AZ812" s="152"/>
      <c r="BA812" s="152"/>
      <c r="BB812" s="152"/>
      <c r="BC812" s="152"/>
      <c r="BD812" s="152"/>
      <c r="BE812" s="152"/>
      <c r="BF812" s="152"/>
      <c r="BG812" s="152"/>
      <c r="BH812" s="152"/>
      <c r="BI812" s="152"/>
      <c r="BJ812" s="152"/>
      <c r="BK812" s="152"/>
      <c r="BL812" s="152"/>
      <c r="BM812" s="152"/>
      <c r="BN812" s="152"/>
      <c r="BO812" s="152"/>
      <c r="BP812" s="152"/>
      <c r="BQ812" s="152"/>
      <c r="BR812" s="152"/>
      <c r="BS812" s="152"/>
      <c r="BT812" s="152"/>
      <c r="BU812" s="152"/>
      <c r="BV812" s="152"/>
      <c r="BW812" s="152"/>
      <c r="BX812" s="152"/>
      <c r="BY812" s="152"/>
      <c r="BZ812" s="152"/>
      <c r="CA812" s="152"/>
      <c r="CB812" s="152"/>
      <c r="CC812" s="152"/>
      <c r="CD812" s="152"/>
      <c r="CE812" s="152"/>
      <c r="CF812" s="152"/>
    </row>
    <row r="813" spans="1:84" ht="25.5" customHeight="1" x14ac:dyDescent="0.25">
      <c r="A813" s="45"/>
      <c r="B813" s="45"/>
      <c r="C813" s="45"/>
      <c r="D813" s="45"/>
      <c r="E813" s="47"/>
      <c r="F813" s="154"/>
      <c r="G813" s="45"/>
      <c r="H813" s="126"/>
      <c r="I813" s="126"/>
      <c r="J813" s="79"/>
      <c r="K813" s="45"/>
      <c r="L813" s="126"/>
      <c r="M813" s="91"/>
      <c r="N813" s="91"/>
      <c r="O813" s="91"/>
      <c r="P813" s="99"/>
      <c r="Q813" s="100"/>
      <c r="R813" s="79"/>
      <c r="S813" s="79"/>
      <c r="T813" s="79"/>
      <c r="U813" s="79"/>
      <c r="V813" s="79"/>
      <c r="W813" s="99"/>
      <c r="X813" s="99"/>
      <c r="Y813" s="99"/>
      <c r="Z813" s="98"/>
      <c r="AA813" s="98"/>
      <c r="AB813" s="86"/>
      <c r="AC813" s="96"/>
      <c r="AD813" s="86"/>
      <c r="AE813" s="96"/>
      <c r="AF813" s="96"/>
      <c r="AG813" s="87"/>
      <c r="AH813" s="87"/>
      <c r="AI813" s="97"/>
      <c r="AJ813" s="45"/>
      <c r="AK813" s="45"/>
      <c r="AL813" s="45"/>
      <c r="AM813" s="45"/>
      <c r="AN813" s="45"/>
      <c r="AO813" s="79"/>
      <c r="AP813" s="156"/>
      <c r="AQ813" s="156"/>
      <c r="AR813" s="90"/>
      <c r="AS813" s="45"/>
      <c r="AT813" s="98"/>
      <c r="AU813" s="98"/>
      <c r="AV813" s="91"/>
      <c r="AW813" s="91"/>
      <c r="AX813" s="155"/>
      <c r="AY813" s="155"/>
      <c r="AZ813" s="152"/>
      <c r="BA813" s="152"/>
      <c r="BB813" s="152"/>
      <c r="BC813" s="152"/>
      <c r="BD813" s="152"/>
      <c r="BE813" s="152"/>
      <c r="BF813" s="152"/>
      <c r="BG813" s="152"/>
      <c r="BH813" s="152"/>
      <c r="BI813" s="152"/>
      <c r="BJ813" s="152"/>
      <c r="BK813" s="152"/>
      <c r="BL813" s="152"/>
      <c r="BM813" s="152"/>
      <c r="BN813" s="152"/>
      <c r="BO813" s="152"/>
      <c r="BP813" s="152"/>
      <c r="BQ813" s="152"/>
      <c r="BR813" s="152"/>
      <c r="BS813" s="152"/>
      <c r="BT813" s="152"/>
      <c r="BU813" s="152"/>
      <c r="BV813" s="152"/>
      <c r="BW813" s="152"/>
      <c r="BX813" s="152"/>
      <c r="BY813" s="152"/>
      <c r="BZ813" s="152"/>
      <c r="CA813" s="152"/>
      <c r="CB813" s="152"/>
      <c r="CC813" s="152"/>
      <c r="CD813" s="152"/>
      <c r="CE813" s="152"/>
      <c r="CF813" s="152"/>
    </row>
    <row r="814" spans="1:84" ht="25.5" customHeight="1" x14ac:dyDescent="0.25">
      <c r="A814" s="45"/>
      <c r="B814" s="45"/>
      <c r="C814" s="45"/>
      <c r="D814" s="45"/>
      <c r="E814" s="47"/>
      <c r="F814" s="154"/>
      <c r="G814" s="45"/>
      <c r="H814" s="126"/>
      <c r="I814" s="126"/>
      <c r="J814" s="79"/>
      <c r="K814" s="45"/>
      <c r="L814" s="126"/>
      <c r="M814" s="91"/>
      <c r="N814" s="91"/>
      <c r="O814" s="91"/>
      <c r="P814" s="99"/>
      <c r="Q814" s="100"/>
      <c r="R814" s="79"/>
      <c r="S814" s="79"/>
      <c r="T814" s="79"/>
      <c r="U814" s="79"/>
      <c r="V814" s="79"/>
      <c r="W814" s="99"/>
      <c r="X814" s="99"/>
      <c r="Y814" s="99"/>
      <c r="Z814" s="98"/>
      <c r="AA814" s="98"/>
      <c r="AB814" s="86"/>
      <c r="AC814" s="96"/>
      <c r="AD814" s="86"/>
      <c r="AE814" s="96"/>
      <c r="AF814" s="96"/>
      <c r="AG814" s="87"/>
      <c r="AH814" s="87"/>
      <c r="AI814" s="97"/>
      <c r="AJ814" s="45"/>
      <c r="AK814" s="45"/>
      <c r="AL814" s="45"/>
      <c r="AM814" s="45"/>
      <c r="AN814" s="45"/>
      <c r="AO814" s="79"/>
      <c r="AP814" s="156"/>
      <c r="AQ814" s="156"/>
      <c r="AR814" s="90"/>
      <c r="AS814" s="45"/>
      <c r="AT814" s="98"/>
      <c r="AU814" s="98"/>
      <c r="AV814" s="91"/>
      <c r="AW814" s="91"/>
      <c r="AX814" s="155"/>
      <c r="AY814" s="155"/>
      <c r="AZ814" s="152"/>
      <c r="BA814" s="152"/>
      <c r="BB814" s="152"/>
      <c r="BC814" s="152"/>
      <c r="BD814" s="152"/>
      <c r="BE814" s="152"/>
      <c r="BF814" s="152"/>
      <c r="BG814" s="152"/>
      <c r="BH814" s="152"/>
      <c r="BI814" s="152"/>
      <c r="BJ814" s="152"/>
      <c r="BK814" s="152"/>
      <c r="BL814" s="152"/>
      <c r="BM814" s="152"/>
      <c r="BN814" s="152"/>
      <c r="BO814" s="152"/>
      <c r="BP814" s="152"/>
      <c r="BQ814" s="152"/>
      <c r="BR814" s="152"/>
      <c r="BS814" s="152"/>
      <c r="BT814" s="152"/>
      <c r="BU814" s="152"/>
      <c r="BV814" s="152"/>
      <c r="BW814" s="152"/>
      <c r="BX814" s="152"/>
      <c r="BY814" s="152"/>
      <c r="BZ814" s="152"/>
      <c r="CA814" s="152"/>
      <c r="CB814" s="152"/>
      <c r="CC814" s="152"/>
      <c r="CD814" s="152"/>
      <c r="CE814" s="152"/>
      <c r="CF814" s="152"/>
    </row>
    <row r="815" spans="1:84" ht="25.5" customHeight="1" x14ac:dyDescent="0.25">
      <c r="A815" s="45"/>
      <c r="B815" s="45"/>
      <c r="C815" s="45"/>
      <c r="D815" s="45"/>
      <c r="E815" s="47"/>
      <c r="F815" s="154"/>
      <c r="G815" s="45"/>
      <c r="H815" s="126"/>
      <c r="I815" s="126"/>
      <c r="J815" s="79"/>
      <c r="K815" s="45"/>
      <c r="L815" s="126"/>
      <c r="M815" s="91"/>
      <c r="N815" s="91"/>
      <c r="O815" s="91"/>
      <c r="P815" s="99"/>
      <c r="Q815" s="100"/>
      <c r="R815" s="79"/>
      <c r="S815" s="79"/>
      <c r="T815" s="79"/>
      <c r="U815" s="79"/>
      <c r="V815" s="79"/>
      <c r="W815" s="99"/>
      <c r="X815" s="99"/>
      <c r="Y815" s="99"/>
      <c r="Z815" s="98"/>
      <c r="AA815" s="98"/>
      <c r="AB815" s="86"/>
      <c r="AC815" s="96"/>
      <c r="AD815" s="86"/>
      <c r="AE815" s="96"/>
      <c r="AF815" s="96"/>
      <c r="AG815" s="87"/>
      <c r="AH815" s="87"/>
      <c r="AI815" s="97"/>
      <c r="AJ815" s="45"/>
      <c r="AK815" s="45"/>
      <c r="AL815" s="45"/>
      <c r="AM815" s="45"/>
      <c r="AN815" s="45"/>
      <c r="AO815" s="79"/>
      <c r="AP815" s="156"/>
      <c r="AQ815" s="156"/>
      <c r="AR815" s="90"/>
      <c r="AS815" s="45"/>
      <c r="AT815" s="98"/>
      <c r="AU815" s="98"/>
      <c r="AV815" s="91"/>
      <c r="AW815" s="91"/>
      <c r="AX815" s="155"/>
      <c r="AY815" s="155"/>
      <c r="AZ815" s="152"/>
      <c r="BA815" s="152"/>
      <c r="BB815" s="152"/>
      <c r="BC815" s="152"/>
      <c r="BD815" s="152"/>
      <c r="BE815" s="152"/>
      <c r="BF815" s="152"/>
      <c r="BG815" s="152"/>
      <c r="BH815" s="152"/>
      <c r="BI815" s="152"/>
      <c r="BJ815" s="152"/>
      <c r="BK815" s="152"/>
      <c r="BL815" s="152"/>
      <c r="BM815" s="152"/>
      <c r="BN815" s="152"/>
      <c r="BO815" s="152"/>
      <c r="BP815" s="152"/>
      <c r="BQ815" s="152"/>
      <c r="BR815" s="152"/>
      <c r="BS815" s="152"/>
      <c r="BT815" s="152"/>
      <c r="BU815" s="152"/>
      <c r="BV815" s="152"/>
      <c r="BW815" s="152"/>
      <c r="BX815" s="152"/>
      <c r="BY815" s="152"/>
      <c r="BZ815" s="152"/>
      <c r="CA815" s="152"/>
      <c r="CB815" s="152"/>
      <c r="CC815" s="152"/>
      <c r="CD815" s="152"/>
      <c r="CE815" s="152"/>
      <c r="CF815" s="152"/>
    </row>
    <row r="816" spans="1:84" ht="25.5" customHeight="1" x14ac:dyDescent="0.25">
      <c r="A816" s="45"/>
      <c r="B816" s="45"/>
      <c r="C816" s="45"/>
      <c r="D816" s="45"/>
      <c r="E816" s="47"/>
      <c r="F816" s="154"/>
      <c r="G816" s="45"/>
      <c r="H816" s="126"/>
      <c r="I816" s="126"/>
      <c r="J816" s="79"/>
      <c r="K816" s="45"/>
      <c r="L816" s="126"/>
      <c r="M816" s="91"/>
      <c r="N816" s="91"/>
      <c r="O816" s="91"/>
      <c r="P816" s="99"/>
      <c r="Q816" s="100"/>
      <c r="R816" s="79"/>
      <c r="S816" s="79"/>
      <c r="T816" s="79"/>
      <c r="U816" s="79"/>
      <c r="V816" s="79"/>
      <c r="W816" s="99"/>
      <c r="X816" s="99"/>
      <c r="Y816" s="99"/>
      <c r="Z816" s="98"/>
      <c r="AA816" s="98"/>
      <c r="AB816" s="86"/>
      <c r="AC816" s="96"/>
      <c r="AD816" s="86"/>
      <c r="AE816" s="96"/>
      <c r="AF816" s="96"/>
      <c r="AG816" s="87"/>
      <c r="AH816" s="87"/>
      <c r="AI816" s="97"/>
      <c r="AJ816" s="45"/>
      <c r="AK816" s="45"/>
      <c r="AL816" s="45"/>
      <c r="AM816" s="45"/>
      <c r="AN816" s="45"/>
      <c r="AO816" s="79"/>
      <c r="AP816" s="156"/>
      <c r="AQ816" s="156"/>
      <c r="AR816" s="90"/>
      <c r="AS816" s="45"/>
      <c r="AT816" s="98"/>
      <c r="AU816" s="98"/>
      <c r="AV816" s="91"/>
      <c r="AW816" s="91"/>
      <c r="AX816" s="155"/>
      <c r="AY816" s="155"/>
      <c r="AZ816" s="152"/>
      <c r="BA816" s="152"/>
      <c r="BB816" s="152"/>
      <c r="BC816" s="152"/>
      <c r="BD816" s="152"/>
      <c r="BE816" s="152"/>
      <c r="BF816" s="152"/>
      <c r="BG816" s="152"/>
      <c r="BH816" s="152"/>
      <c r="BI816" s="152"/>
      <c r="BJ816" s="152"/>
      <c r="BK816" s="152"/>
      <c r="BL816" s="152"/>
      <c r="BM816" s="152"/>
      <c r="BN816" s="152"/>
      <c r="BO816" s="152"/>
      <c r="BP816" s="152"/>
      <c r="BQ816" s="152"/>
      <c r="BR816" s="152"/>
      <c r="BS816" s="152"/>
      <c r="BT816" s="152"/>
      <c r="BU816" s="152"/>
      <c r="BV816" s="152"/>
      <c r="BW816" s="152"/>
      <c r="BX816" s="152"/>
      <c r="BY816" s="152"/>
      <c r="BZ816" s="152"/>
      <c r="CA816" s="152"/>
      <c r="CB816" s="152"/>
      <c r="CC816" s="152"/>
      <c r="CD816" s="152"/>
      <c r="CE816" s="152"/>
      <c r="CF816" s="152"/>
    </row>
    <row r="817" spans="1:84" ht="25.5" customHeight="1" x14ac:dyDescent="0.25">
      <c r="A817" s="45"/>
      <c r="B817" s="45"/>
      <c r="C817" s="45"/>
      <c r="D817" s="45"/>
      <c r="E817" s="47"/>
      <c r="F817" s="154"/>
      <c r="G817" s="45"/>
      <c r="H817" s="126"/>
      <c r="I817" s="126"/>
      <c r="J817" s="79"/>
      <c r="K817" s="45"/>
      <c r="L817" s="126"/>
      <c r="M817" s="91"/>
      <c r="N817" s="91"/>
      <c r="O817" s="91"/>
      <c r="P817" s="99"/>
      <c r="Q817" s="100"/>
      <c r="R817" s="79"/>
      <c r="S817" s="79"/>
      <c r="T817" s="79"/>
      <c r="U817" s="79"/>
      <c r="V817" s="79"/>
      <c r="W817" s="99"/>
      <c r="X817" s="99"/>
      <c r="Y817" s="99"/>
      <c r="Z817" s="98"/>
      <c r="AA817" s="98"/>
      <c r="AB817" s="86"/>
      <c r="AC817" s="96"/>
      <c r="AD817" s="86"/>
      <c r="AE817" s="96"/>
      <c r="AF817" s="96"/>
      <c r="AG817" s="87"/>
      <c r="AH817" s="87"/>
      <c r="AI817" s="97"/>
      <c r="AJ817" s="45"/>
      <c r="AK817" s="45"/>
      <c r="AL817" s="45"/>
      <c r="AM817" s="45"/>
      <c r="AN817" s="45"/>
      <c r="AO817" s="79"/>
      <c r="AP817" s="156"/>
      <c r="AQ817" s="156"/>
      <c r="AR817" s="90"/>
      <c r="AS817" s="45"/>
      <c r="AT817" s="98"/>
      <c r="AU817" s="98"/>
      <c r="AV817" s="91"/>
      <c r="AW817" s="91"/>
      <c r="AX817" s="155"/>
      <c r="AY817" s="155"/>
      <c r="AZ817" s="152"/>
      <c r="BA817" s="152"/>
      <c r="BB817" s="152"/>
      <c r="BC817" s="152"/>
      <c r="BD817" s="152"/>
      <c r="BE817" s="152"/>
      <c r="BF817" s="152"/>
      <c r="BG817" s="152"/>
      <c r="BH817" s="152"/>
      <c r="BI817" s="152"/>
      <c r="BJ817" s="152"/>
      <c r="BK817" s="152"/>
      <c r="BL817" s="152"/>
      <c r="BM817" s="152"/>
      <c r="BN817" s="152"/>
      <c r="BO817" s="152"/>
      <c r="BP817" s="152"/>
      <c r="BQ817" s="152"/>
      <c r="BR817" s="152"/>
      <c r="BS817" s="152"/>
      <c r="BT817" s="152"/>
      <c r="BU817" s="152"/>
      <c r="BV817" s="152"/>
      <c r="BW817" s="152"/>
      <c r="BX817" s="152"/>
      <c r="BY817" s="152"/>
      <c r="BZ817" s="152"/>
      <c r="CA817" s="152"/>
      <c r="CB817" s="152"/>
      <c r="CC817" s="152"/>
      <c r="CD817" s="152"/>
      <c r="CE817" s="152"/>
      <c r="CF817" s="152"/>
    </row>
    <row r="818" spans="1:84" ht="25.5" customHeight="1" x14ac:dyDescent="0.25">
      <c r="A818" s="45"/>
      <c r="B818" s="45"/>
      <c r="C818" s="45"/>
      <c r="D818" s="45"/>
      <c r="E818" s="47"/>
      <c r="F818" s="154"/>
      <c r="G818" s="45"/>
      <c r="H818" s="126"/>
      <c r="I818" s="126"/>
      <c r="J818" s="79"/>
      <c r="K818" s="45"/>
      <c r="L818" s="126"/>
      <c r="M818" s="91"/>
      <c r="N818" s="91"/>
      <c r="O818" s="91"/>
      <c r="P818" s="99"/>
      <c r="Q818" s="100"/>
      <c r="R818" s="79"/>
      <c r="S818" s="79"/>
      <c r="T818" s="79"/>
      <c r="U818" s="79"/>
      <c r="V818" s="79"/>
      <c r="W818" s="99"/>
      <c r="X818" s="99"/>
      <c r="Y818" s="99"/>
      <c r="Z818" s="98"/>
      <c r="AA818" s="98"/>
      <c r="AB818" s="86"/>
      <c r="AC818" s="96"/>
      <c r="AD818" s="86"/>
      <c r="AE818" s="96"/>
      <c r="AF818" s="96"/>
      <c r="AG818" s="87"/>
      <c r="AH818" s="87"/>
      <c r="AI818" s="97"/>
      <c r="AJ818" s="45"/>
      <c r="AK818" s="45"/>
      <c r="AL818" s="45"/>
      <c r="AM818" s="45"/>
      <c r="AN818" s="45"/>
      <c r="AO818" s="79"/>
      <c r="AP818" s="156"/>
      <c r="AQ818" s="156"/>
      <c r="AR818" s="90"/>
      <c r="AS818" s="45"/>
      <c r="AT818" s="98"/>
      <c r="AU818" s="98"/>
      <c r="AV818" s="91"/>
      <c r="AW818" s="91"/>
      <c r="AX818" s="155"/>
      <c r="AY818" s="155"/>
      <c r="AZ818" s="152"/>
      <c r="BA818" s="152"/>
      <c r="BB818" s="152"/>
      <c r="BC818" s="152"/>
      <c r="BD818" s="152"/>
      <c r="BE818" s="152"/>
      <c r="BF818" s="152"/>
      <c r="BG818" s="152"/>
      <c r="BH818" s="152"/>
      <c r="BI818" s="152"/>
      <c r="BJ818" s="152"/>
      <c r="BK818" s="152"/>
      <c r="BL818" s="152"/>
      <c r="BM818" s="152"/>
      <c r="BN818" s="152"/>
      <c r="BO818" s="152"/>
      <c r="BP818" s="152"/>
      <c r="BQ818" s="152"/>
      <c r="BR818" s="152"/>
      <c r="BS818" s="152"/>
      <c r="BT818" s="152"/>
      <c r="BU818" s="152"/>
      <c r="BV818" s="152"/>
      <c r="BW818" s="152"/>
      <c r="BX818" s="152"/>
      <c r="BY818" s="152"/>
      <c r="BZ818" s="152"/>
      <c r="CA818" s="152"/>
      <c r="CB818" s="152"/>
      <c r="CC818" s="152"/>
      <c r="CD818" s="152"/>
      <c r="CE818" s="152"/>
      <c r="CF818" s="152"/>
    </row>
    <row r="819" spans="1:84" ht="25.5" customHeight="1" x14ac:dyDescent="0.25">
      <c r="A819" s="45"/>
      <c r="B819" s="45"/>
      <c r="C819" s="45"/>
      <c r="D819" s="45"/>
      <c r="E819" s="47"/>
      <c r="F819" s="154"/>
      <c r="G819" s="45"/>
      <c r="H819" s="126"/>
      <c r="I819" s="126"/>
      <c r="J819" s="79"/>
      <c r="K819" s="45"/>
      <c r="L819" s="126"/>
      <c r="M819" s="91"/>
      <c r="N819" s="91"/>
      <c r="O819" s="91"/>
      <c r="P819" s="99"/>
      <c r="Q819" s="100"/>
      <c r="R819" s="79"/>
      <c r="S819" s="79"/>
      <c r="T819" s="79"/>
      <c r="U819" s="79"/>
      <c r="V819" s="79"/>
      <c r="W819" s="99"/>
      <c r="X819" s="99"/>
      <c r="Y819" s="99"/>
      <c r="Z819" s="98"/>
      <c r="AA819" s="98"/>
      <c r="AB819" s="86"/>
      <c r="AC819" s="96"/>
      <c r="AD819" s="86"/>
      <c r="AE819" s="96"/>
      <c r="AF819" s="96"/>
      <c r="AG819" s="87"/>
      <c r="AH819" s="87"/>
      <c r="AI819" s="97"/>
      <c r="AJ819" s="45"/>
      <c r="AK819" s="45"/>
      <c r="AL819" s="45"/>
      <c r="AM819" s="45"/>
      <c r="AN819" s="45"/>
      <c r="AO819" s="79"/>
      <c r="AP819" s="156"/>
      <c r="AQ819" s="156"/>
      <c r="AR819" s="90"/>
      <c r="AS819" s="45"/>
      <c r="AT819" s="98"/>
      <c r="AU819" s="98"/>
      <c r="AV819" s="91"/>
      <c r="AW819" s="91"/>
      <c r="AX819" s="155"/>
      <c r="AY819" s="155"/>
      <c r="AZ819" s="152"/>
      <c r="BA819" s="152"/>
      <c r="BB819" s="152"/>
      <c r="BC819" s="152"/>
      <c r="BD819" s="152"/>
      <c r="BE819" s="152"/>
      <c r="BF819" s="152"/>
      <c r="BG819" s="152"/>
      <c r="BH819" s="152"/>
      <c r="BI819" s="152"/>
      <c r="BJ819" s="152"/>
      <c r="BK819" s="152"/>
      <c r="BL819" s="152"/>
      <c r="BM819" s="152"/>
      <c r="BN819" s="152"/>
      <c r="BO819" s="152"/>
      <c r="BP819" s="152"/>
      <c r="BQ819" s="152"/>
      <c r="BR819" s="152"/>
      <c r="BS819" s="152"/>
      <c r="BT819" s="152"/>
      <c r="BU819" s="152"/>
      <c r="BV819" s="152"/>
      <c r="BW819" s="152"/>
      <c r="BX819" s="152"/>
      <c r="BY819" s="152"/>
      <c r="BZ819" s="152"/>
      <c r="CA819" s="152"/>
      <c r="CB819" s="152"/>
      <c r="CC819" s="152"/>
      <c r="CD819" s="152"/>
      <c r="CE819" s="152"/>
      <c r="CF819" s="152"/>
    </row>
    <row r="820" spans="1:84" ht="25.5" customHeight="1" x14ac:dyDescent="0.25">
      <c r="A820" s="45"/>
      <c r="B820" s="45"/>
      <c r="C820" s="45"/>
      <c r="D820" s="45"/>
      <c r="E820" s="47"/>
      <c r="F820" s="154"/>
      <c r="G820" s="45"/>
      <c r="H820" s="126"/>
      <c r="I820" s="126"/>
      <c r="J820" s="79"/>
      <c r="K820" s="45"/>
      <c r="L820" s="126"/>
      <c r="M820" s="91"/>
      <c r="N820" s="91"/>
      <c r="O820" s="91"/>
      <c r="P820" s="99"/>
      <c r="Q820" s="100"/>
      <c r="R820" s="79"/>
      <c r="S820" s="79"/>
      <c r="T820" s="79"/>
      <c r="U820" s="79"/>
      <c r="V820" s="79"/>
      <c r="W820" s="99"/>
      <c r="X820" s="99"/>
      <c r="Y820" s="99"/>
      <c r="Z820" s="98"/>
      <c r="AA820" s="98"/>
      <c r="AB820" s="86"/>
      <c r="AC820" s="96"/>
      <c r="AD820" s="86"/>
      <c r="AE820" s="96"/>
      <c r="AF820" s="96"/>
      <c r="AG820" s="87"/>
      <c r="AH820" s="87"/>
      <c r="AI820" s="97"/>
      <c r="AJ820" s="45"/>
      <c r="AK820" s="45"/>
      <c r="AL820" s="45"/>
      <c r="AM820" s="45"/>
      <c r="AN820" s="45"/>
      <c r="AO820" s="79"/>
      <c r="AP820" s="156"/>
      <c r="AQ820" s="156"/>
      <c r="AR820" s="90"/>
      <c r="AS820" s="45"/>
      <c r="AT820" s="98"/>
      <c r="AU820" s="98"/>
      <c r="AV820" s="91"/>
      <c r="AW820" s="91"/>
      <c r="AX820" s="155"/>
      <c r="AY820" s="155"/>
      <c r="AZ820" s="152"/>
      <c r="BA820" s="152"/>
      <c r="BB820" s="152"/>
      <c r="BC820" s="152"/>
      <c r="BD820" s="152"/>
      <c r="BE820" s="152"/>
      <c r="BF820" s="152"/>
      <c r="BG820" s="152"/>
      <c r="BH820" s="152"/>
      <c r="BI820" s="152"/>
      <c r="BJ820" s="152"/>
      <c r="BK820" s="152"/>
      <c r="BL820" s="152"/>
      <c r="BM820" s="152"/>
      <c r="BN820" s="152"/>
      <c r="BO820" s="152"/>
      <c r="BP820" s="152"/>
      <c r="BQ820" s="152"/>
      <c r="BR820" s="152"/>
      <c r="BS820" s="152"/>
      <c r="BT820" s="152"/>
      <c r="BU820" s="152"/>
      <c r="BV820" s="152"/>
      <c r="BW820" s="152"/>
      <c r="BX820" s="152"/>
      <c r="BY820" s="152"/>
      <c r="BZ820" s="152"/>
      <c r="CA820" s="152"/>
      <c r="CB820" s="152"/>
      <c r="CC820" s="152"/>
      <c r="CD820" s="152"/>
      <c r="CE820" s="152"/>
      <c r="CF820" s="152"/>
    </row>
    <row r="821" spans="1:84" ht="25.5" customHeight="1" x14ac:dyDescent="0.25">
      <c r="A821" s="45"/>
      <c r="B821" s="45"/>
      <c r="C821" s="45"/>
      <c r="D821" s="45"/>
      <c r="E821" s="47"/>
      <c r="F821" s="154"/>
      <c r="G821" s="45"/>
      <c r="H821" s="126"/>
      <c r="I821" s="126"/>
      <c r="J821" s="79"/>
      <c r="K821" s="45"/>
      <c r="L821" s="126"/>
      <c r="M821" s="91"/>
      <c r="N821" s="91"/>
      <c r="O821" s="91"/>
      <c r="P821" s="99"/>
      <c r="Q821" s="100"/>
      <c r="R821" s="79"/>
      <c r="S821" s="79"/>
      <c r="T821" s="79"/>
      <c r="U821" s="79"/>
      <c r="V821" s="79"/>
      <c r="W821" s="99"/>
      <c r="X821" s="99"/>
      <c r="Y821" s="99"/>
      <c r="Z821" s="98"/>
      <c r="AA821" s="98"/>
      <c r="AB821" s="86"/>
      <c r="AC821" s="96"/>
      <c r="AD821" s="86"/>
      <c r="AE821" s="96"/>
      <c r="AF821" s="96"/>
      <c r="AG821" s="87"/>
      <c r="AH821" s="87"/>
      <c r="AI821" s="97"/>
      <c r="AJ821" s="45"/>
      <c r="AK821" s="45"/>
      <c r="AL821" s="45"/>
      <c r="AM821" s="45"/>
      <c r="AN821" s="45"/>
      <c r="AO821" s="79"/>
      <c r="AP821" s="156"/>
      <c r="AQ821" s="156"/>
      <c r="AR821" s="90"/>
      <c r="AS821" s="45"/>
      <c r="AT821" s="98"/>
      <c r="AU821" s="98"/>
      <c r="AV821" s="91"/>
      <c r="AW821" s="91"/>
      <c r="AX821" s="155"/>
      <c r="AY821" s="155"/>
      <c r="AZ821" s="152"/>
      <c r="BA821" s="152"/>
      <c r="BB821" s="152"/>
      <c r="BC821" s="152"/>
      <c r="BD821" s="152"/>
      <c r="BE821" s="152"/>
      <c r="BF821" s="152"/>
      <c r="BG821" s="152"/>
      <c r="BH821" s="152"/>
      <c r="BI821" s="152"/>
      <c r="BJ821" s="152"/>
      <c r="BK821" s="152"/>
      <c r="BL821" s="152"/>
      <c r="BM821" s="152"/>
      <c r="BN821" s="152"/>
      <c r="BO821" s="152"/>
      <c r="BP821" s="152"/>
      <c r="BQ821" s="152"/>
      <c r="BR821" s="152"/>
      <c r="BS821" s="152"/>
      <c r="BT821" s="152"/>
      <c r="BU821" s="152"/>
      <c r="BV821" s="152"/>
      <c r="BW821" s="152"/>
      <c r="BX821" s="152"/>
      <c r="BY821" s="152"/>
      <c r="BZ821" s="152"/>
      <c r="CA821" s="152"/>
      <c r="CB821" s="152"/>
      <c r="CC821" s="152"/>
      <c r="CD821" s="152"/>
      <c r="CE821" s="152"/>
      <c r="CF821" s="152"/>
    </row>
    <row r="822" spans="1:84" ht="25.5" customHeight="1" x14ac:dyDescent="0.25">
      <c r="A822" s="45"/>
      <c r="B822" s="45"/>
      <c r="C822" s="45"/>
      <c r="D822" s="45"/>
      <c r="E822" s="47"/>
      <c r="F822" s="154"/>
      <c r="G822" s="45"/>
      <c r="H822" s="126"/>
      <c r="I822" s="126"/>
      <c r="J822" s="79"/>
      <c r="K822" s="45"/>
      <c r="L822" s="126"/>
      <c r="M822" s="91"/>
      <c r="N822" s="91"/>
      <c r="O822" s="91"/>
      <c r="P822" s="99"/>
      <c r="Q822" s="100"/>
      <c r="R822" s="79"/>
      <c r="S822" s="79"/>
      <c r="T822" s="79"/>
      <c r="U822" s="79"/>
      <c r="V822" s="79"/>
      <c r="W822" s="99"/>
      <c r="X822" s="99"/>
      <c r="Y822" s="99"/>
      <c r="Z822" s="98"/>
      <c r="AA822" s="98"/>
      <c r="AB822" s="86"/>
      <c r="AC822" s="96"/>
      <c r="AD822" s="86"/>
      <c r="AE822" s="96"/>
      <c r="AF822" s="96"/>
      <c r="AG822" s="87"/>
      <c r="AH822" s="87"/>
      <c r="AI822" s="97"/>
      <c r="AJ822" s="45"/>
      <c r="AK822" s="45"/>
      <c r="AL822" s="45"/>
      <c r="AM822" s="45"/>
      <c r="AN822" s="45"/>
      <c r="AO822" s="79"/>
      <c r="AP822" s="156"/>
      <c r="AQ822" s="156"/>
      <c r="AR822" s="90"/>
      <c r="AS822" s="45"/>
      <c r="AT822" s="98"/>
      <c r="AU822" s="98"/>
      <c r="AV822" s="91"/>
      <c r="AW822" s="91"/>
      <c r="AX822" s="155"/>
      <c r="AY822" s="155"/>
      <c r="AZ822" s="152"/>
      <c r="BA822" s="152"/>
      <c r="BB822" s="152"/>
      <c r="BC822" s="152"/>
      <c r="BD822" s="152"/>
      <c r="BE822" s="152"/>
      <c r="BF822" s="152"/>
      <c r="BG822" s="152"/>
      <c r="BH822" s="152"/>
      <c r="BI822" s="152"/>
      <c r="BJ822" s="152"/>
      <c r="BK822" s="152"/>
      <c r="BL822" s="152"/>
      <c r="BM822" s="152"/>
      <c r="BN822" s="152"/>
      <c r="BO822" s="152"/>
      <c r="BP822" s="152"/>
      <c r="BQ822" s="152"/>
      <c r="BR822" s="152"/>
      <c r="BS822" s="152"/>
      <c r="BT822" s="152"/>
      <c r="BU822" s="152"/>
      <c r="BV822" s="152"/>
      <c r="BW822" s="152"/>
      <c r="BX822" s="152"/>
      <c r="BY822" s="152"/>
      <c r="BZ822" s="152"/>
      <c r="CA822" s="152"/>
      <c r="CB822" s="152"/>
      <c r="CC822" s="152"/>
      <c r="CD822" s="152"/>
      <c r="CE822" s="152"/>
      <c r="CF822" s="152"/>
    </row>
    <row r="823" spans="1:84" ht="25.5" customHeight="1" x14ac:dyDescent="0.25">
      <c r="A823" s="45"/>
      <c r="B823" s="45"/>
      <c r="C823" s="45"/>
      <c r="D823" s="45"/>
      <c r="E823" s="47"/>
      <c r="F823" s="154"/>
      <c r="G823" s="45"/>
      <c r="H823" s="126"/>
      <c r="I823" s="126"/>
      <c r="J823" s="79"/>
      <c r="K823" s="45"/>
      <c r="L823" s="126"/>
      <c r="M823" s="91"/>
      <c r="N823" s="91"/>
      <c r="O823" s="91"/>
      <c r="P823" s="99"/>
      <c r="Q823" s="100"/>
      <c r="R823" s="79"/>
      <c r="S823" s="79"/>
      <c r="T823" s="79"/>
      <c r="U823" s="79"/>
      <c r="V823" s="79"/>
      <c r="W823" s="99"/>
      <c r="X823" s="99"/>
      <c r="Y823" s="99"/>
      <c r="Z823" s="98"/>
      <c r="AA823" s="98"/>
      <c r="AB823" s="86"/>
      <c r="AC823" s="96"/>
      <c r="AD823" s="86"/>
      <c r="AE823" s="96"/>
      <c r="AF823" s="96"/>
      <c r="AG823" s="87"/>
      <c r="AH823" s="87"/>
      <c r="AI823" s="97"/>
      <c r="AJ823" s="45"/>
      <c r="AK823" s="45"/>
      <c r="AL823" s="45"/>
      <c r="AM823" s="45"/>
      <c r="AN823" s="45"/>
      <c r="AO823" s="79"/>
      <c r="AP823" s="156"/>
      <c r="AQ823" s="156"/>
      <c r="AR823" s="90"/>
      <c r="AS823" s="45"/>
      <c r="AT823" s="98"/>
      <c r="AU823" s="98"/>
      <c r="AV823" s="91"/>
      <c r="AW823" s="91"/>
      <c r="AX823" s="155"/>
      <c r="AY823" s="155"/>
      <c r="AZ823" s="152"/>
      <c r="BA823" s="152"/>
      <c r="BB823" s="152"/>
      <c r="BC823" s="152"/>
      <c r="BD823" s="152"/>
      <c r="BE823" s="152"/>
      <c r="BF823" s="152"/>
      <c r="BG823" s="152"/>
      <c r="BH823" s="152"/>
      <c r="BI823" s="152"/>
      <c r="BJ823" s="152"/>
      <c r="BK823" s="152"/>
      <c r="BL823" s="152"/>
      <c r="BM823" s="152"/>
      <c r="BN823" s="152"/>
      <c r="BO823" s="152"/>
      <c r="BP823" s="152"/>
      <c r="BQ823" s="152"/>
      <c r="BR823" s="152"/>
      <c r="BS823" s="152"/>
      <c r="BT823" s="152"/>
      <c r="BU823" s="152"/>
      <c r="BV823" s="152"/>
      <c r="BW823" s="152"/>
      <c r="BX823" s="152"/>
      <c r="BY823" s="152"/>
      <c r="BZ823" s="152"/>
      <c r="CA823" s="152"/>
      <c r="CB823" s="152"/>
      <c r="CC823" s="152"/>
      <c r="CD823" s="152"/>
      <c r="CE823" s="152"/>
      <c r="CF823" s="152"/>
    </row>
    <row r="824" spans="1:84" ht="25.5" customHeight="1" x14ac:dyDescent="0.25">
      <c r="A824" s="45"/>
      <c r="B824" s="45"/>
      <c r="C824" s="45"/>
      <c r="D824" s="45"/>
      <c r="E824" s="47"/>
      <c r="F824" s="154"/>
      <c r="G824" s="45"/>
      <c r="H824" s="126"/>
      <c r="I824" s="126"/>
      <c r="J824" s="79"/>
      <c r="K824" s="45"/>
      <c r="L824" s="126"/>
      <c r="M824" s="91"/>
      <c r="N824" s="91"/>
      <c r="O824" s="91"/>
      <c r="P824" s="99"/>
      <c r="Q824" s="100"/>
      <c r="R824" s="79"/>
      <c r="S824" s="79"/>
      <c r="T824" s="79"/>
      <c r="U824" s="79"/>
      <c r="V824" s="79"/>
      <c r="W824" s="99"/>
      <c r="X824" s="99"/>
      <c r="Y824" s="99"/>
      <c r="Z824" s="98"/>
      <c r="AA824" s="98"/>
      <c r="AB824" s="86"/>
      <c r="AC824" s="96"/>
      <c r="AD824" s="86"/>
      <c r="AE824" s="96"/>
      <c r="AF824" s="96"/>
      <c r="AG824" s="87"/>
      <c r="AH824" s="87"/>
      <c r="AI824" s="97"/>
      <c r="AJ824" s="45"/>
      <c r="AK824" s="45"/>
      <c r="AL824" s="45"/>
      <c r="AM824" s="45"/>
      <c r="AN824" s="45"/>
      <c r="AO824" s="79"/>
      <c r="AP824" s="156"/>
      <c r="AQ824" s="156"/>
      <c r="AR824" s="90"/>
      <c r="AS824" s="45"/>
      <c r="AT824" s="98"/>
      <c r="AU824" s="98"/>
      <c r="AV824" s="91"/>
      <c r="AW824" s="91"/>
      <c r="AX824" s="155"/>
      <c r="AY824" s="155"/>
      <c r="AZ824" s="152"/>
      <c r="BA824" s="152"/>
      <c r="BB824" s="152"/>
      <c r="BC824" s="152"/>
      <c r="BD824" s="152"/>
      <c r="BE824" s="152"/>
      <c r="BF824" s="152"/>
      <c r="BG824" s="152"/>
      <c r="BH824" s="152"/>
      <c r="BI824" s="152"/>
      <c r="BJ824" s="152"/>
      <c r="BK824" s="152"/>
      <c r="BL824" s="152"/>
      <c r="BM824" s="152"/>
      <c r="BN824" s="152"/>
      <c r="BO824" s="152"/>
      <c r="BP824" s="152"/>
      <c r="BQ824" s="152"/>
      <c r="BR824" s="152"/>
      <c r="BS824" s="152"/>
      <c r="BT824" s="152"/>
      <c r="BU824" s="152"/>
      <c r="BV824" s="152"/>
      <c r="BW824" s="152"/>
      <c r="BX824" s="152"/>
      <c r="BY824" s="152"/>
      <c r="BZ824" s="152"/>
      <c r="CA824" s="152"/>
      <c r="CB824" s="152"/>
      <c r="CC824" s="152"/>
      <c r="CD824" s="152"/>
      <c r="CE824" s="152"/>
      <c r="CF824" s="152"/>
    </row>
    <row r="825" spans="1:84" ht="25.5" customHeight="1" x14ac:dyDescent="0.25">
      <c r="A825" s="45"/>
      <c r="B825" s="45"/>
      <c r="C825" s="45"/>
      <c r="D825" s="45"/>
      <c r="E825" s="47"/>
      <c r="F825" s="154"/>
      <c r="G825" s="45"/>
      <c r="H825" s="126"/>
      <c r="I825" s="126"/>
      <c r="J825" s="79"/>
      <c r="K825" s="45"/>
      <c r="L825" s="126"/>
      <c r="M825" s="91"/>
      <c r="N825" s="91"/>
      <c r="O825" s="91"/>
      <c r="P825" s="99"/>
      <c r="Q825" s="100"/>
      <c r="R825" s="79"/>
      <c r="S825" s="79"/>
      <c r="T825" s="79"/>
      <c r="U825" s="79"/>
      <c r="V825" s="79"/>
      <c r="W825" s="99"/>
      <c r="X825" s="99"/>
      <c r="Y825" s="99"/>
      <c r="Z825" s="98"/>
      <c r="AA825" s="98"/>
      <c r="AB825" s="86"/>
      <c r="AC825" s="96"/>
      <c r="AD825" s="86"/>
      <c r="AE825" s="96"/>
      <c r="AF825" s="96"/>
      <c r="AG825" s="87"/>
      <c r="AH825" s="87"/>
      <c r="AI825" s="97"/>
      <c r="AJ825" s="45"/>
      <c r="AK825" s="45"/>
      <c r="AL825" s="45"/>
      <c r="AM825" s="45"/>
      <c r="AN825" s="45"/>
      <c r="AO825" s="79"/>
      <c r="AP825" s="156"/>
      <c r="AQ825" s="156"/>
      <c r="AR825" s="90"/>
      <c r="AS825" s="45"/>
      <c r="AT825" s="98"/>
      <c r="AU825" s="98"/>
      <c r="AV825" s="91"/>
      <c r="AW825" s="91"/>
      <c r="AX825" s="155"/>
      <c r="AY825" s="155"/>
      <c r="AZ825" s="152"/>
      <c r="BA825" s="152"/>
      <c r="BB825" s="152"/>
      <c r="BC825" s="152"/>
      <c r="BD825" s="152"/>
      <c r="BE825" s="152"/>
      <c r="BF825" s="152"/>
      <c r="BG825" s="152"/>
      <c r="BH825" s="152"/>
      <c r="BI825" s="152"/>
      <c r="BJ825" s="152"/>
      <c r="BK825" s="152"/>
      <c r="BL825" s="152"/>
      <c r="BM825" s="152"/>
      <c r="BN825" s="152"/>
      <c r="BO825" s="152"/>
      <c r="BP825" s="152"/>
      <c r="BQ825" s="152"/>
      <c r="BR825" s="152"/>
      <c r="BS825" s="152"/>
      <c r="BT825" s="152"/>
      <c r="BU825" s="152"/>
      <c r="BV825" s="152"/>
      <c r="BW825" s="152"/>
      <c r="BX825" s="152"/>
      <c r="BY825" s="152"/>
      <c r="BZ825" s="152"/>
      <c r="CA825" s="152"/>
      <c r="CB825" s="152"/>
      <c r="CC825" s="152"/>
      <c r="CD825" s="152"/>
      <c r="CE825" s="152"/>
      <c r="CF825" s="152"/>
    </row>
    <row r="826" spans="1:84" ht="25.5" customHeight="1" x14ac:dyDescent="0.25">
      <c r="A826" s="45"/>
      <c r="B826" s="45"/>
      <c r="C826" s="45"/>
      <c r="D826" s="45"/>
      <c r="E826" s="47"/>
      <c r="F826" s="154"/>
      <c r="G826" s="45"/>
      <c r="H826" s="126"/>
      <c r="I826" s="126"/>
      <c r="J826" s="79"/>
      <c r="K826" s="45"/>
      <c r="L826" s="126"/>
      <c r="M826" s="91"/>
      <c r="N826" s="91"/>
      <c r="O826" s="91"/>
      <c r="P826" s="99"/>
      <c r="Q826" s="100"/>
      <c r="R826" s="79"/>
      <c r="S826" s="79"/>
      <c r="T826" s="79"/>
      <c r="U826" s="79"/>
      <c r="V826" s="79"/>
      <c r="W826" s="99"/>
      <c r="X826" s="99"/>
      <c r="Y826" s="99"/>
      <c r="Z826" s="98"/>
      <c r="AA826" s="98"/>
      <c r="AB826" s="86"/>
      <c r="AC826" s="96"/>
      <c r="AD826" s="86"/>
      <c r="AE826" s="96"/>
      <c r="AF826" s="96"/>
      <c r="AG826" s="87"/>
      <c r="AH826" s="87"/>
      <c r="AI826" s="97"/>
      <c r="AJ826" s="45"/>
      <c r="AK826" s="45"/>
      <c r="AL826" s="45"/>
      <c r="AM826" s="45"/>
      <c r="AN826" s="45"/>
      <c r="AO826" s="79"/>
      <c r="AP826" s="156"/>
      <c r="AQ826" s="156"/>
      <c r="AR826" s="90"/>
      <c r="AS826" s="45"/>
      <c r="AT826" s="98"/>
      <c r="AU826" s="98"/>
      <c r="AV826" s="91"/>
      <c r="AW826" s="91"/>
      <c r="AX826" s="155"/>
      <c r="AY826" s="155"/>
      <c r="AZ826" s="152"/>
      <c r="BA826" s="152"/>
      <c r="BB826" s="152"/>
      <c r="BC826" s="152"/>
      <c r="BD826" s="152"/>
      <c r="BE826" s="152"/>
      <c r="BF826" s="152"/>
      <c r="BG826" s="152"/>
      <c r="BH826" s="152"/>
      <c r="BI826" s="152"/>
      <c r="BJ826" s="152"/>
      <c r="BK826" s="152"/>
      <c r="BL826" s="152"/>
      <c r="BM826" s="152"/>
      <c r="BN826" s="152"/>
      <c r="BO826" s="152"/>
      <c r="BP826" s="152"/>
      <c r="BQ826" s="152"/>
      <c r="BR826" s="152"/>
      <c r="BS826" s="152"/>
      <c r="BT826" s="152"/>
      <c r="BU826" s="152"/>
      <c r="BV826" s="152"/>
      <c r="BW826" s="152"/>
      <c r="BX826" s="152"/>
      <c r="BY826" s="152"/>
      <c r="BZ826" s="152"/>
      <c r="CA826" s="152"/>
      <c r="CB826" s="152"/>
      <c r="CC826" s="152"/>
      <c r="CD826" s="152"/>
      <c r="CE826" s="152"/>
      <c r="CF826" s="152"/>
    </row>
    <row r="827" spans="1:84" ht="25.5" customHeight="1" x14ac:dyDescent="0.25">
      <c r="A827" s="45"/>
      <c r="B827" s="45"/>
      <c r="C827" s="45"/>
      <c r="D827" s="45"/>
      <c r="E827" s="47"/>
      <c r="F827" s="154"/>
      <c r="G827" s="45"/>
      <c r="H827" s="126"/>
      <c r="I827" s="126"/>
      <c r="J827" s="79"/>
      <c r="K827" s="45"/>
      <c r="L827" s="126"/>
      <c r="M827" s="91"/>
      <c r="N827" s="91"/>
      <c r="O827" s="91"/>
      <c r="P827" s="99"/>
      <c r="Q827" s="100"/>
      <c r="R827" s="79"/>
      <c r="S827" s="79"/>
      <c r="T827" s="79"/>
      <c r="U827" s="79"/>
      <c r="V827" s="79"/>
      <c r="W827" s="99"/>
      <c r="X827" s="99"/>
      <c r="Y827" s="99"/>
      <c r="Z827" s="98"/>
      <c r="AA827" s="98"/>
      <c r="AB827" s="86"/>
      <c r="AC827" s="96"/>
      <c r="AD827" s="86"/>
      <c r="AE827" s="96"/>
      <c r="AF827" s="96"/>
      <c r="AG827" s="87"/>
      <c r="AH827" s="87"/>
      <c r="AI827" s="97"/>
      <c r="AJ827" s="45"/>
      <c r="AK827" s="45"/>
      <c r="AL827" s="45"/>
      <c r="AM827" s="45"/>
      <c r="AN827" s="45"/>
      <c r="AO827" s="79"/>
      <c r="AP827" s="156"/>
      <c r="AQ827" s="156"/>
      <c r="AR827" s="90"/>
      <c r="AS827" s="45"/>
      <c r="AT827" s="98"/>
      <c r="AU827" s="98"/>
      <c r="AV827" s="91"/>
      <c r="AW827" s="91"/>
      <c r="AX827" s="155"/>
      <c r="AY827" s="155"/>
      <c r="AZ827" s="152"/>
      <c r="BA827" s="152"/>
      <c r="BB827" s="152"/>
      <c r="BC827" s="152"/>
      <c r="BD827" s="152"/>
      <c r="BE827" s="152"/>
      <c r="BF827" s="152"/>
      <c r="BG827" s="152"/>
      <c r="BH827" s="152"/>
      <c r="BI827" s="152"/>
      <c r="BJ827" s="152"/>
      <c r="BK827" s="152"/>
      <c r="BL827" s="152"/>
      <c r="BM827" s="152"/>
      <c r="BN827" s="152"/>
      <c r="BO827" s="152"/>
      <c r="BP827" s="152"/>
      <c r="BQ827" s="152"/>
      <c r="BR827" s="152"/>
      <c r="BS827" s="152"/>
      <c r="BT827" s="152"/>
      <c r="BU827" s="152"/>
      <c r="BV827" s="152"/>
      <c r="BW827" s="152"/>
      <c r="BX827" s="152"/>
      <c r="BY827" s="152"/>
      <c r="BZ827" s="152"/>
      <c r="CA827" s="152"/>
      <c r="CB827" s="152"/>
      <c r="CC827" s="152"/>
      <c r="CD827" s="152"/>
      <c r="CE827" s="152"/>
      <c r="CF827" s="152"/>
    </row>
    <row r="828" spans="1:84" ht="25.5" customHeight="1" x14ac:dyDescent="0.25">
      <c r="A828" s="45"/>
      <c r="B828" s="45"/>
      <c r="C828" s="45"/>
      <c r="D828" s="45"/>
      <c r="E828" s="47"/>
      <c r="F828" s="154"/>
      <c r="G828" s="45"/>
      <c r="H828" s="126"/>
      <c r="I828" s="126"/>
      <c r="J828" s="79"/>
      <c r="K828" s="45"/>
      <c r="L828" s="126"/>
      <c r="M828" s="91"/>
      <c r="N828" s="91"/>
      <c r="O828" s="91"/>
      <c r="P828" s="99"/>
      <c r="Q828" s="100"/>
      <c r="R828" s="79"/>
      <c r="S828" s="79"/>
      <c r="T828" s="79"/>
      <c r="U828" s="79"/>
      <c r="V828" s="79"/>
      <c r="W828" s="99"/>
      <c r="X828" s="99"/>
      <c r="Y828" s="99"/>
      <c r="Z828" s="98"/>
      <c r="AA828" s="98"/>
      <c r="AB828" s="86"/>
      <c r="AC828" s="96"/>
      <c r="AD828" s="86"/>
      <c r="AE828" s="96"/>
      <c r="AF828" s="96"/>
      <c r="AG828" s="87"/>
      <c r="AH828" s="87"/>
      <c r="AI828" s="97"/>
      <c r="AJ828" s="45"/>
      <c r="AK828" s="45"/>
      <c r="AL828" s="45"/>
      <c r="AM828" s="45"/>
      <c r="AN828" s="45"/>
      <c r="AO828" s="79"/>
      <c r="AP828" s="156"/>
      <c r="AQ828" s="156"/>
      <c r="AR828" s="90"/>
      <c r="AS828" s="45"/>
      <c r="AT828" s="98"/>
      <c r="AU828" s="98"/>
      <c r="AV828" s="91"/>
      <c r="AW828" s="91"/>
      <c r="AX828" s="155"/>
      <c r="AY828" s="155"/>
      <c r="AZ828" s="152"/>
      <c r="BA828" s="152"/>
      <c r="BB828" s="152"/>
      <c r="BC828" s="152"/>
      <c r="BD828" s="152"/>
      <c r="BE828" s="152"/>
      <c r="BF828" s="152"/>
      <c r="BG828" s="152"/>
      <c r="BH828" s="152"/>
      <c r="BI828" s="152"/>
      <c r="BJ828" s="152"/>
      <c r="BK828" s="152"/>
      <c r="BL828" s="152"/>
      <c r="BM828" s="152"/>
      <c r="BN828" s="152"/>
      <c r="BO828" s="152"/>
      <c r="BP828" s="152"/>
      <c r="BQ828" s="152"/>
      <c r="BR828" s="152"/>
      <c r="BS828" s="152"/>
      <c r="BT828" s="152"/>
      <c r="BU828" s="152"/>
      <c r="BV828" s="152"/>
      <c r="BW828" s="152"/>
      <c r="BX828" s="152"/>
      <c r="BY828" s="152"/>
      <c r="BZ828" s="152"/>
      <c r="CA828" s="152"/>
      <c r="CB828" s="152"/>
      <c r="CC828" s="152"/>
      <c r="CD828" s="152"/>
      <c r="CE828" s="152"/>
      <c r="CF828" s="152"/>
    </row>
    <row r="829" spans="1:84" ht="25.5" customHeight="1" x14ac:dyDescent="0.25">
      <c r="A829" s="45"/>
      <c r="B829" s="45"/>
      <c r="C829" s="45"/>
      <c r="D829" s="45"/>
      <c r="E829" s="47"/>
      <c r="F829" s="154"/>
      <c r="G829" s="45"/>
      <c r="H829" s="126"/>
      <c r="I829" s="126"/>
      <c r="J829" s="79"/>
      <c r="K829" s="45"/>
      <c r="L829" s="126"/>
      <c r="M829" s="91"/>
      <c r="N829" s="91"/>
      <c r="O829" s="91"/>
      <c r="P829" s="99"/>
      <c r="Q829" s="100"/>
      <c r="R829" s="79"/>
      <c r="S829" s="79"/>
      <c r="T829" s="79"/>
      <c r="U829" s="79"/>
      <c r="V829" s="79"/>
      <c r="W829" s="99"/>
      <c r="X829" s="99"/>
      <c r="Y829" s="99"/>
      <c r="Z829" s="98"/>
      <c r="AA829" s="98"/>
      <c r="AB829" s="86"/>
      <c r="AC829" s="96"/>
      <c r="AD829" s="86"/>
      <c r="AE829" s="96"/>
      <c r="AF829" s="96"/>
      <c r="AG829" s="87"/>
      <c r="AH829" s="87"/>
      <c r="AI829" s="97"/>
      <c r="AJ829" s="45"/>
      <c r="AK829" s="45"/>
      <c r="AL829" s="45"/>
      <c r="AM829" s="45"/>
      <c r="AN829" s="45"/>
      <c r="AO829" s="79"/>
      <c r="AP829" s="156"/>
      <c r="AQ829" s="156"/>
      <c r="AR829" s="90"/>
      <c r="AS829" s="45"/>
      <c r="AT829" s="98"/>
      <c r="AU829" s="98"/>
      <c r="AV829" s="91"/>
      <c r="AW829" s="91"/>
      <c r="AX829" s="155"/>
      <c r="AY829" s="155"/>
      <c r="AZ829" s="152"/>
      <c r="BA829" s="152"/>
      <c r="BB829" s="152"/>
      <c r="BC829" s="152"/>
      <c r="BD829" s="152"/>
      <c r="BE829" s="152"/>
      <c r="BF829" s="152"/>
      <c r="BG829" s="152"/>
      <c r="BH829" s="152"/>
      <c r="BI829" s="152"/>
      <c r="BJ829" s="152"/>
      <c r="BK829" s="152"/>
      <c r="BL829" s="152"/>
      <c r="BM829" s="152"/>
      <c r="BN829" s="152"/>
      <c r="BO829" s="152"/>
      <c r="BP829" s="152"/>
      <c r="BQ829" s="152"/>
      <c r="BR829" s="152"/>
      <c r="BS829" s="152"/>
      <c r="BT829" s="152"/>
      <c r="BU829" s="152"/>
      <c r="BV829" s="152"/>
      <c r="BW829" s="152"/>
      <c r="BX829" s="152"/>
      <c r="BY829" s="152"/>
      <c r="BZ829" s="152"/>
      <c r="CA829" s="152"/>
      <c r="CB829" s="152"/>
      <c r="CC829" s="152"/>
      <c r="CD829" s="152"/>
      <c r="CE829" s="152"/>
      <c r="CF829" s="152"/>
    </row>
    <row r="830" spans="1:84" ht="25.5" customHeight="1" x14ac:dyDescent="0.25">
      <c r="A830" s="45"/>
      <c r="B830" s="45"/>
      <c r="C830" s="45"/>
      <c r="D830" s="45"/>
      <c r="E830" s="47"/>
      <c r="F830" s="154"/>
      <c r="G830" s="45"/>
      <c r="H830" s="126"/>
      <c r="I830" s="126"/>
      <c r="J830" s="79"/>
      <c r="K830" s="45"/>
      <c r="L830" s="126"/>
      <c r="M830" s="91"/>
      <c r="N830" s="91"/>
      <c r="O830" s="91"/>
      <c r="P830" s="99"/>
      <c r="Q830" s="100"/>
      <c r="R830" s="79"/>
      <c r="S830" s="79"/>
      <c r="T830" s="79"/>
      <c r="U830" s="79"/>
      <c r="V830" s="79"/>
      <c r="W830" s="99"/>
      <c r="X830" s="99"/>
      <c r="Y830" s="99"/>
      <c r="Z830" s="98"/>
      <c r="AA830" s="98"/>
      <c r="AB830" s="86"/>
      <c r="AC830" s="96"/>
      <c r="AD830" s="86"/>
      <c r="AE830" s="96"/>
      <c r="AF830" s="96"/>
      <c r="AG830" s="87"/>
      <c r="AH830" s="87"/>
      <c r="AI830" s="97"/>
      <c r="AJ830" s="45"/>
      <c r="AK830" s="45"/>
      <c r="AL830" s="45"/>
      <c r="AM830" s="45"/>
      <c r="AN830" s="45"/>
      <c r="AO830" s="79"/>
      <c r="AP830" s="156"/>
      <c r="AQ830" s="156"/>
      <c r="AR830" s="90"/>
      <c r="AS830" s="45"/>
      <c r="AT830" s="98"/>
      <c r="AU830" s="98"/>
      <c r="AV830" s="91"/>
      <c r="AW830" s="91"/>
      <c r="AX830" s="155"/>
      <c r="AY830" s="155"/>
      <c r="AZ830" s="152"/>
      <c r="BA830" s="152"/>
      <c r="BB830" s="152"/>
      <c r="BC830" s="152"/>
      <c r="BD830" s="152"/>
      <c r="BE830" s="152"/>
      <c r="BF830" s="152"/>
      <c r="BG830" s="152"/>
      <c r="BH830" s="152"/>
      <c r="BI830" s="152"/>
      <c r="BJ830" s="152"/>
      <c r="BK830" s="152"/>
      <c r="BL830" s="152"/>
      <c r="BM830" s="152"/>
      <c r="BN830" s="152"/>
      <c r="BO830" s="152"/>
      <c r="BP830" s="152"/>
      <c r="BQ830" s="152"/>
      <c r="BR830" s="152"/>
      <c r="BS830" s="152"/>
      <c r="BT830" s="152"/>
      <c r="BU830" s="152"/>
      <c r="BV830" s="152"/>
      <c r="BW830" s="152"/>
      <c r="BX830" s="152"/>
      <c r="BY830" s="152"/>
      <c r="BZ830" s="152"/>
      <c r="CA830" s="152"/>
      <c r="CB830" s="152"/>
      <c r="CC830" s="152"/>
      <c r="CD830" s="152"/>
      <c r="CE830" s="152"/>
      <c r="CF830" s="152"/>
    </row>
    <row r="831" spans="1:84" ht="25.5" customHeight="1" x14ac:dyDescent="0.25">
      <c r="A831" s="45"/>
      <c r="B831" s="45"/>
      <c r="C831" s="45"/>
      <c r="D831" s="45"/>
      <c r="E831" s="47"/>
      <c r="F831" s="154"/>
      <c r="G831" s="45"/>
      <c r="H831" s="126"/>
      <c r="I831" s="126"/>
      <c r="J831" s="79"/>
      <c r="K831" s="45"/>
      <c r="L831" s="126"/>
      <c r="M831" s="91"/>
      <c r="N831" s="91"/>
      <c r="O831" s="91"/>
      <c r="P831" s="99"/>
      <c r="Q831" s="100"/>
      <c r="R831" s="79"/>
      <c r="S831" s="79"/>
      <c r="T831" s="79"/>
      <c r="U831" s="79"/>
      <c r="V831" s="79"/>
      <c r="W831" s="99"/>
      <c r="X831" s="99"/>
      <c r="Y831" s="99"/>
      <c r="Z831" s="98"/>
      <c r="AA831" s="98"/>
      <c r="AB831" s="86"/>
      <c r="AC831" s="96"/>
      <c r="AD831" s="86"/>
      <c r="AE831" s="96"/>
      <c r="AF831" s="96"/>
      <c r="AG831" s="87"/>
      <c r="AH831" s="87"/>
      <c r="AI831" s="97"/>
      <c r="AJ831" s="45"/>
      <c r="AK831" s="45"/>
      <c r="AL831" s="45"/>
      <c r="AM831" s="45"/>
      <c r="AN831" s="45"/>
      <c r="AO831" s="79"/>
      <c r="AP831" s="156"/>
      <c r="AQ831" s="156"/>
      <c r="AR831" s="90"/>
      <c r="AS831" s="45"/>
      <c r="AT831" s="98"/>
      <c r="AU831" s="98"/>
      <c r="AV831" s="91"/>
      <c r="AW831" s="91"/>
      <c r="AX831" s="155"/>
      <c r="AY831" s="155"/>
      <c r="AZ831" s="152"/>
      <c r="BA831" s="152"/>
      <c r="BB831" s="152"/>
      <c r="BC831" s="152"/>
      <c r="BD831" s="152"/>
      <c r="BE831" s="152"/>
      <c r="BF831" s="152"/>
      <c r="BG831" s="152"/>
      <c r="BH831" s="152"/>
      <c r="BI831" s="152"/>
      <c r="BJ831" s="152"/>
      <c r="BK831" s="152"/>
      <c r="BL831" s="152"/>
      <c r="BM831" s="152"/>
      <c r="BN831" s="152"/>
      <c r="BO831" s="152"/>
      <c r="BP831" s="152"/>
      <c r="BQ831" s="152"/>
      <c r="BR831" s="152"/>
      <c r="BS831" s="152"/>
      <c r="BT831" s="152"/>
      <c r="BU831" s="152"/>
      <c r="BV831" s="152"/>
      <c r="BW831" s="152"/>
      <c r="BX831" s="152"/>
      <c r="BY831" s="152"/>
      <c r="BZ831" s="152"/>
      <c r="CA831" s="152"/>
      <c r="CB831" s="152"/>
      <c r="CC831" s="152"/>
      <c r="CD831" s="152"/>
      <c r="CE831" s="152"/>
      <c r="CF831" s="152"/>
    </row>
    <row r="832" spans="1:84" ht="25.5" customHeight="1" x14ac:dyDescent="0.25">
      <c r="A832" s="45"/>
      <c r="B832" s="45"/>
      <c r="C832" s="45"/>
      <c r="D832" s="45"/>
      <c r="E832" s="47"/>
      <c r="F832" s="154"/>
      <c r="G832" s="45"/>
      <c r="H832" s="126"/>
      <c r="I832" s="126"/>
      <c r="J832" s="79"/>
      <c r="K832" s="45"/>
      <c r="L832" s="126"/>
      <c r="M832" s="91"/>
      <c r="N832" s="91"/>
      <c r="O832" s="91"/>
      <c r="P832" s="99"/>
      <c r="Q832" s="100"/>
      <c r="R832" s="79"/>
      <c r="S832" s="79"/>
      <c r="T832" s="79"/>
      <c r="U832" s="79"/>
      <c r="V832" s="79"/>
      <c r="W832" s="99"/>
      <c r="X832" s="99"/>
      <c r="Y832" s="99"/>
      <c r="Z832" s="98"/>
      <c r="AA832" s="98"/>
      <c r="AB832" s="86"/>
      <c r="AC832" s="96"/>
      <c r="AD832" s="86"/>
      <c r="AE832" s="96"/>
      <c r="AF832" s="96"/>
      <c r="AG832" s="87"/>
      <c r="AH832" s="87"/>
      <c r="AI832" s="97"/>
      <c r="AJ832" s="45"/>
      <c r="AK832" s="45"/>
      <c r="AL832" s="45"/>
      <c r="AM832" s="45"/>
      <c r="AN832" s="45"/>
      <c r="AO832" s="79"/>
      <c r="AP832" s="156"/>
      <c r="AQ832" s="156"/>
      <c r="AR832" s="90"/>
      <c r="AS832" s="45"/>
      <c r="AT832" s="98"/>
      <c r="AU832" s="98"/>
      <c r="AV832" s="91"/>
      <c r="AW832" s="91"/>
      <c r="AX832" s="155"/>
      <c r="AY832" s="155"/>
      <c r="AZ832" s="152"/>
      <c r="BA832" s="152"/>
      <c r="BB832" s="152"/>
      <c r="BC832" s="152"/>
      <c r="BD832" s="152"/>
      <c r="BE832" s="152"/>
      <c r="BF832" s="152"/>
      <c r="BG832" s="152"/>
      <c r="BH832" s="152"/>
      <c r="BI832" s="152"/>
      <c r="BJ832" s="152"/>
      <c r="BK832" s="152"/>
      <c r="BL832" s="152"/>
      <c r="BM832" s="152"/>
      <c r="BN832" s="152"/>
      <c r="BO832" s="152"/>
      <c r="BP832" s="152"/>
      <c r="BQ832" s="152"/>
      <c r="BR832" s="152"/>
      <c r="BS832" s="152"/>
      <c r="BT832" s="152"/>
      <c r="BU832" s="152"/>
      <c r="BV832" s="152"/>
      <c r="BW832" s="152"/>
      <c r="BX832" s="152"/>
      <c r="BY832" s="152"/>
      <c r="BZ832" s="152"/>
      <c r="CA832" s="152"/>
      <c r="CB832" s="152"/>
      <c r="CC832" s="152"/>
      <c r="CD832" s="152"/>
      <c r="CE832" s="152"/>
      <c r="CF832" s="152"/>
    </row>
    <row r="833" spans="1:84" ht="25.5" customHeight="1" x14ac:dyDescent="0.25">
      <c r="A833" s="45"/>
      <c r="B833" s="45"/>
      <c r="C833" s="45"/>
      <c r="D833" s="45"/>
      <c r="E833" s="47"/>
      <c r="F833" s="154"/>
      <c r="G833" s="45"/>
      <c r="H833" s="126"/>
      <c r="I833" s="126"/>
      <c r="J833" s="79"/>
      <c r="K833" s="45"/>
      <c r="L833" s="126"/>
      <c r="M833" s="91"/>
      <c r="N833" s="91"/>
      <c r="O833" s="91"/>
      <c r="P833" s="99"/>
      <c r="Q833" s="100"/>
      <c r="R833" s="79"/>
      <c r="S833" s="79"/>
      <c r="T833" s="79"/>
      <c r="U833" s="79"/>
      <c r="V833" s="79"/>
      <c r="W833" s="99"/>
      <c r="X833" s="99"/>
      <c r="Y833" s="99"/>
      <c r="Z833" s="98"/>
      <c r="AA833" s="98"/>
      <c r="AB833" s="86"/>
      <c r="AC833" s="96"/>
      <c r="AD833" s="86"/>
      <c r="AE833" s="96"/>
      <c r="AF833" s="96"/>
      <c r="AG833" s="87"/>
      <c r="AH833" s="87"/>
      <c r="AI833" s="97"/>
      <c r="AJ833" s="45"/>
      <c r="AK833" s="45"/>
      <c r="AL833" s="45"/>
      <c r="AM833" s="45"/>
      <c r="AN833" s="45"/>
      <c r="AO833" s="79"/>
      <c r="AP833" s="156"/>
      <c r="AQ833" s="156"/>
      <c r="AR833" s="90"/>
      <c r="AS833" s="45"/>
      <c r="AT833" s="98"/>
      <c r="AU833" s="98"/>
      <c r="AV833" s="91"/>
      <c r="AW833" s="91"/>
      <c r="AX833" s="155"/>
      <c r="AY833" s="155"/>
      <c r="AZ833" s="152"/>
      <c r="BA833" s="152"/>
      <c r="BB833" s="152"/>
      <c r="BC833" s="152"/>
      <c r="BD833" s="152"/>
      <c r="BE833" s="152"/>
      <c r="BF833" s="152"/>
      <c r="BG833" s="152"/>
      <c r="BH833" s="152"/>
      <c r="BI833" s="152"/>
      <c r="BJ833" s="152"/>
      <c r="BK833" s="152"/>
      <c r="BL833" s="152"/>
      <c r="BM833" s="152"/>
      <c r="BN833" s="152"/>
      <c r="BO833" s="152"/>
      <c r="BP833" s="152"/>
      <c r="BQ833" s="152"/>
      <c r="BR833" s="152"/>
      <c r="BS833" s="152"/>
      <c r="BT833" s="152"/>
      <c r="BU833" s="152"/>
      <c r="BV833" s="152"/>
      <c r="BW833" s="152"/>
      <c r="BX833" s="152"/>
      <c r="BY833" s="152"/>
      <c r="BZ833" s="152"/>
      <c r="CA833" s="152"/>
      <c r="CB833" s="152"/>
      <c r="CC833" s="152"/>
      <c r="CD833" s="152"/>
      <c r="CE833" s="152"/>
      <c r="CF833" s="152"/>
    </row>
    <row r="834" spans="1:84" ht="25.5" customHeight="1" x14ac:dyDescent="0.25">
      <c r="A834" s="45"/>
      <c r="B834" s="45"/>
      <c r="C834" s="45"/>
      <c r="D834" s="45"/>
      <c r="E834" s="47"/>
      <c r="F834" s="154"/>
      <c r="G834" s="45"/>
      <c r="H834" s="126"/>
      <c r="I834" s="126"/>
      <c r="J834" s="79"/>
      <c r="K834" s="45"/>
      <c r="L834" s="126"/>
      <c r="M834" s="91"/>
      <c r="N834" s="91"/>
      <c r="O834" s="91"/>
      <c r="P834" s="99"/>
      <c r="Q834" s="100"/>
      <c r="R834" s="79"/>
      <c r="S834" s="79"/>
      <c r="T834" s="79"/>
      <c r="U834" s="79"/>
      <c r="V834" s="79"/>
      <c r="W834" s="99"/>
      <c r="X834" s="99"/>
      <c r="Y834" s="99"/>
      <c r="Z834" s="98"/>
      <c r="AA834" s="98"/>
      <c r="AB834" s="86"/>
      <c r="AC834" s="96"/>
      <c r="AD834" s="86"/>
      <c r="AE834" s="96"/>
      <c r="AF834" s="96"/>
      <c r="AG834" s="87"/>
      <c r="AH834" s="87"/>
      <c r="AI834" s="97"/>
      <c r="AJ834" s="45"/>
      <c r="AK834" s="45"/>
      <c r="AL834" s="45"/>
      <c r="AM834" s="45"/>
      <c r="AN834" s="45"/>
      <c r="AO834" s="79"/>
      <c r="AP834" s="156"/>
      <c r="AQ834" s="156"/>
      <c r="AR834" s="90"/>
      <c r="AS834" s="45"/>
      <c r="AT834" s="98"/>
      <c r="AU834" s="98"/>
      <c r="AV834" s="91"/>
      <c r="AW834" s="91"/>
      <c r="AX834" s="155"/>
      <c r="AY834" s="155"/>
      <c r="AZ834" s="152"/>
      <c r="BA834" s="152"/>
      <c r="BB834" s="152"/>
      <c r="BC834" s="152"/>
      <c r="BD834" s="152"/>
      <c r="BE834" s="152"/>
      <c r="BF834" s="152"/>
      <c r="BG834" s="152"/>
      <c r="BH834" s="152"/>
      <c r="BI834" s="152"/>
      <c r="BJ834" s="152"/>
      <c r="BK834" s="152"/>
      <c r="BL834" s="152"/>
      <c r="BM834" s="152"/>
      <c r="BN834" s="152"/>
      <c r="BO834" s="152"/>
      <c r="BP834" s="152"/>
      <c r="BQ834" s="152"/>
      <c r="BR834" s="152"/>
      <c r="BS834" s="152"/>
      <c r="BT834" s="152"/>
      <c r="BU834" s="152"/>
      <c r="BV834" s="152"/>
      <c r="BW834" s="152"/>
      <c r="BX834" s="152"/>
      <c r="BY834" s="152"/>
      <c r="BZ834" s="152"/>
      <c r="CA834" s="152"/>
      <c r="CB834" s="152"/>
      <c r="CC834" s="152"/>
      <c r="CD834" s="152"/>
      <c r="CE834" s="152"/>
      <c r="CF834" s="152"/>
    </row>
    <row r="835" spans="1:84" ht="25.5" customHeight="1" x14ac:dyDescent="0.25">
      <c r="A835" s="45"/>
      <c r="B835" s="45"/>
      <c r="C835" s="45"/>
      <c r="D835" s="45"/>
      <c r="E835" s="47"/>
      <c r="F835" s="154"/>
      <c r="G835" s="45"/>
      <c r="H835" s="126"/>
      <c r="I835" s="126"/>
      <c r="J835" s="79"/>
      <c r="K835" s="45"/>
      <c r="L835" s="126"/>
      <c r="M835" s="91"/>
      <c r="N835" s="91"/>
      <c r="O835" s="91"/>
      <c r="P835" s="99"/>
      <c r="Q835" s="100"/>
      <c r="R835" s="79"/>
      <c r="S835" s="79"/>
      <c r="T835" s="79"/>
      <c r="U835" s="79"/>
      <c r="V835" s="79"/>
      <c r="W835" s="99"/>
      <c r="X835" s="99"/>
      <c r="Y835" s="99"/>
      <c r="Z835" s="98"/>
      <c r="AA835" s="98"/>
      <c r="AB835" s="86"/>
      <c r="AC835" s="96"/>
      <c r="AD835" s="86"/>
      <c r="AE835" s="96"/>
      <c r="AF835" s="96"/>
      <c r="AG835" s="87"/>
      <c r="AH835" s="87"/>
      <c r="AI835" s="97"/>
      <c r="AJ835" s="45"/>
      <c r="AK835" s="45"/>
      <c r="AL835" s="45"/>
      <c r="AM835" s="45"/>
      <c r="AN835" s="45"/>
      <c r="AO835" s="79"/>
      <c r="AP835" s="156"/>
      <c r="AQ835" s="156"/>
      <c r="AR835" s="90"/>
      <c r="AS835" s="45"/>
      <c r="AT835" s="98"/>
      <c r="AU835" s="98"/>
      <c r="AV835" s="91"/>
      <c r="AW835" s="91"/>
      <c r="AX835" s="155"/>
      <c r="AY835" s="155"/>
      <c r="AZ835" s="152"/>
      <c r="BA835" s="152"/>
      <c r="BB835" s="152"/>
      <c r="BC835" s="152"/>
      <c r="BD835" s="152"/>
      <c r="BE835" s="152"/>
      <c r="BF835" s="152"/>
      <c r="BG835" s="152"/>
      <c r="BH835" s="152"/>
      <c r="BI835" s="152"/>
      <c r="BJ835" s="152"/>
      <c r="BK835" s="152"/>
      <c r="BL835" s="152"/>
      <c r="BM835" s="152"/>
      <c r="BN835" s="152"/>
      <c r="BO835" s="152"/>
      <c r="BP835" s="152"/>
      <c r="BQ835" s="152"/>
      <c r="BR835" s="152"/>
      <c r="BS835" s="152"/>
      <c r="BT835" s="152"/>
      <c r="BU835" s="152"/>
      <c r="BV835" s="152"/>
      <c r="BW835" s="152"/>
      <c r="BX835" s="152"/>
      <c r="BY835" s="152"/>
      <c r="BZ835" s="152"/>
      <c r="CA835" s="152"/>
      <c r="CB835" s="152"/>
      <c r="CC835" s="152"/>
      <c r="CD835" s="152"/>
      <c r="CE835" s="152"/>
      <c r="CF835" s="152"/>
    </row>
    <row r="836" spans="1:84" ht="25.5" customHeight="1" x14ac:dyDescent="0.25">
      <c r="A836" s="45"/>
      <c r="B836" s="45"/>
      <c r="C836" s="45"/>
      <c r="D836" s="45"/>
      <c r="E836" s="47"/>
      <c r="F836" s="154"/>
      <c r="G836" s="45"/>
      <c r="H836" s="126"/>
      <c r="I836" s="126"/>
      <c r="J836" s="79"/>
      <c r="K836" s="45"/>
      <c r="L836" s="126"/>
      <c r="M836" s="91"/>
      <c r="N836" s="91"/>
      <c r="O836" s="91"/>
      <c r="P836" s="99"/>
      <c r="Q836" s="100"/>
      <c r="R836" s="79"/>
      <c r="S836" s="79"/>
      <c r="T836" s="79"/>
      <c r="U836" s="79"/>
      <c r="V836" s="79"/>
      <c r="W836" s="99"/>
      <c r="X836" s="99"/>
      <c r="Y836" s="99"/>
      <c r="Z836" s="98"/>
      <c r="AA836" s="98"/>
      <c r="AB836" s="86"/>
      <c r="AC836" s="96"/>
      <c r="AD836" s="86"/>
      <c r="AE836" s="96"/>
      <c r="AF836" s="96"/>
      <c r="AG836" s="87"/>
      <c r="AH836" s="87"/>
      <c r="AI836" s="97"/>
      <c r="AJ836" s="45"/>
      <c r="AK836" s="45"/>
      <c r="AL836" s="45"/>
      <c r="AM836" s="45"/>
      <c r="AN836" s="45"/>
      <c r="AO836" s="79"/>
      <c r="AP836" s="156"/>
      <c r="AQ836" s="156"/>
      <c r="AR836" s="90"/>
      <c r="AS836" s="45"/>
      <c r="AT836" s="98"/>
      <c r="AU836" s="98"/>
      <c r="AV836" s="91"/>
      <c r="AW836" s="91"/>
      <c r="AX836" s="155"/>
      <c r="AY836" s="155"/>
      <c r="AZ836" s="152"/>
      <c r="BA836" s="152"/>
      <c r="BB836" s="152"/>
      <c r="BC836" s="152"/>
      <c r="BD836" s="152"/>
      <c r="BE836" s="152"/>
      <c r="BF836" s="152"/>
      <c r="BG836" s="152"/>
      <c r="BH836" s="152"/>
      <c r="BI836" s="152"/>
      <c r="BJ836" s="152"/>
      <c r="BK836" s="152"/>
      <c r="BL836" s="152"/>
      <c r="BM836" s="152"/>
      <c r="BN836" s="152"/>
      <c r="BO836" s="152"/>
      <c r="BP836" s="152"/>
      <c r="BQ836" s="152"/>
      <c r="BR836" s="152"/>
      <c r="BS836" s="152"/>
      <c r="BT836" s="152"/>
      <c r="BU836" s="152"/>
      <c r="BV836" s="152"/>
      <c r="BW836" s="152"/>
      <c r="BX836" s="152"/>
      <c r="BY836" s="152"/>
      <c r="BZ836" s="152"/>
      <c r="CA836" s="152"/>
      <c r="CB836" s="152"/>
      <c r="CC836" s="152"/>
      <c r="CD836" s="152"/>
      <c r="CE836" s="152"/>
      <c r="CF836" s="152"/>
    </row>
    <row r="837" spans="1:84" ht="25.5" customHeight="1" x14ac:dyDescent="0.25">
      <c r="A837" s="45"/>
      <c r="B837" s="45"/>
      <c r="C837" s="45"/>
      <c r="D837" s="45"/>
      <c r="E837" s="47"/>
      <c r="F837" s="154"/>
      <c r="G837" s="45"/>
      <c r="H837" s="126"/>
      <c r="I837" s="126"/>
      <c r="J837" s="79"/>
      <c r="K837" s="45"/>
      <c r="L837" s="126"/>
      <c r="M837" s="91"/>
      <c r="N837" s="91"/>
      <c r="O837" s="91"/>
      <c r="P837" s="99"/>
      <c r="Q837" s="100"/>
      <c r="R837" s="79"/>
      <c r="S837" s="79"/>
      <c r="T837" s="79"/>
      <c r="U837" s="79"/>
      <c r="V837" s="79"/>
      <c r="W837" s="99"/>
      <c r="X837" s="99"/>
      <c r="Y837" s="99"/>
      <c r="Z837" s="98"/>
      <c r="AA837" s="98"/>
      <c r="AB837" s="86"/>
      <c r="AC837" s="96"/>
      <c r="AD837" s="86"/>
      <c r="AE837" s="96"/>
      <c r="AF837" s="96"/>
      <c r="AG837" s="87"/>
      <c r="AH837" s="87"/>
      <c r="AI837" s="97"/>
      <c r="AJ837" s="45"/>
      <c r="AK837" s="45"/>
      <c r="AL837" s="45"/>
      <c r="AM837" s="45"/>
      <c r="AN837" s="45"/>
      <c r="AO837" s="79"/>
      <c r="AP837" s="156"/>
      <c r="AQ837" s="156"/>
      <c r="AR837" s="90"/>
      <c r="AS837" s="45"/>
      <c r="AT837" s="98"/>
      <c r="AU837" s="98"/>
      <c r="AV837" s="91"/>
      <c r="AW837" s="91"/>
      <c r="AX837" s="155"/>
      <c r="AY837" s="155"/>
      <c r="AZ837" s="152"/>
      <c r="BA837" s="152"/>
      <c r="BB837" s="152"/>
      <c r="BC837" s="152"/>
      <c r="BD837" s="152"/>
      <c r="BE837" s="152"/>
      <c r="BF837" s="152"/>
      <c r="BG837" s="152"/>
      <c r="BH837" s="152"/>
      <c r="BI837" s="152"/>
      <c r="BJ837" s="152"/>
      <c r="BK837" s="152"/>
      <c r="BL837" s="152"/>
      <c r="BM837" s="152"/>
      <c r="BN837" s="152"/>
      <c r="BO837" s="152"/>
      <c r="BP837" s="152"/>
      <c r="BQ837" s="152"/>
      <c r="BR837" s="152"/>
      <c r="BS837" s="152"/>
      <c r="BT837" s="152"/>
      <c r="BU837" s="152"/>
      <c r="BV837" s="152"/>
      <c r="BW837" s="152"/>
      <c r="BX837" s="152"/>
      <c r="BY837" s="152"/>
      <c r="BZ837" s="152"/>
      <c r="CA837" s="152"/>
      <c r="CB837" s="152"/>
      <c r="CC837" s="152"/>
      <c r="CD837" s="152"/>
      <c r="CE837" s="152"/>
      <c r="CF837" s="152"/>
    </row>
    <row r="838" spans="1:84" ht="25.5" customHeight="1" x14ac:dyDescent="0.25">
      <c r="A838" s="45"/>
      <c r="B838" s="45"/>
      <c r="C838" s="45"/>
      <c r="D838" s="45"/>
      <c r="E838" s="47"/>
      <c r="F838" s="154"/>
      <c r="G838" s="45"/>
      <c r="H838" s="126"/>
      <c r="I838" s="126"/>
      <c r="J838" s="79"/>
      <c r="K838" s="45"/>
      <c r="L838" s="126"/>
      <c r="M838" s="91"/>
      <c r="N838" s="91"/>
      <c r="O838" s="91"/>
      <c r="P838" s="99"/>
      <c r="Q838" s="100"/>
      <c r="R838" s="79"/>
      <c r="S838" s="79"/>
      <c r="T838" s="79"/>
      <c r="U838" s="79"/>
      <c r="V838" s="79"/>
      <c r="W838" s="99"/>
      <c r="X838" s="99"/>
      <c r="Y838" s="99"/>
      <c r="Z838" s="98"/>
      <c r="AA838" s="98"/>
      <c r="AB838" s="86"/>
      <c r="AC838" s="96"/>
      <c r="AD838" s="86"/>
      <c r="AE838" s="96"/>
      <c r="AF838" s="96"/>
      <c r="AG838" s="87"/>
      <c r="AH838" s="87"/>
      <c r="AI838" s="97"/>
      <c r="AJ838" s="45"/>
      <c r="AK838" s="45"/>
      <c r="AL838" s="45"/>
      <c r="AM838" s="45"/>
      <c r="AN838" s="45"/>
      <c r="AO838" s="79"/>
      <c r="AP838" s="156"/>
      <c r="AQ838" s="156"/>
      <c r="AR838" s="90"/>
      <c r="AS838" s="45"/>
      <c r="AT838" s="98"/>
      <c r="AU838" s="98"/>
      <c r="AV838" s="91"/>
      <c r="AW838" s="91"/>
      <c r="AX838" s="155"/>
      <c r="AY838" s="155"/>
      <c r="AZ838" s="152"/>
      <c r="BA838" s="152"/>
      <c r="BB838" s="152"/>
      <c r="BC838" s="152"/>
      <c r="BD838" s="152"/>
      <c r="BE838" s="152"/>
      <c r="BF838" s="152"/>
      <c r="BG838" s="152"/>
      <c r="BH838" s="152"/>
      <c r="BI838" s="152"/>
      <c r="BJ838" s="152"/>
      <c r="BK838" s="152"/>
      <c r="BL838" s="152"/>
      <c r="BM838" s="152"/>
      <c r="BN838" s="152"/>
      <c r="BO838" s="152"/>
      <c r="BP838" s="152"/>
      <c r="BQ838" s="152"/>
      <c r="BR838" s="152"/>
      <c r="BS838" s="152"/>
      <c r="BT838" s="152"/>
      <c r="BU838" s="152"/>
      <c r="BV838" s="152"/>
      <c r="BW838" s="152"/>
      <c r="BX838" s="152"/>
      <c r="BY838" s="152"/>
      <c r="BZ838" s="152"/>
      <c r="CA838" s="152"/>
      <c r="CB838" s="152"/>
      <c r="CC838" s="152"/>
      <c r="CD838" s="152"/>
      <c r="CE838" s="152"/>
      <c r="CF838" s="152"/>
    </row>
    <row r="839" spans="1:84" ht="25.5" customHeight="1" x14ac:dyDescent="0.25">
      <c r="A839" s="45"/>
      <c r="B839" s="45"/>
      <c r="C839" s="45"/>
      <c r="D839" s="45"/>
      <c r="E839" s="47"/>
      <c r="F839" s="154"/>
      <c r="G839" s="45"/>
      <c r="H839" s="126"/>
      <c r="I839" s="126"/>
      <c r="J839" s="79"/>
      <c r="K839" s="45"/>
      <c r="L839" s="126"/>
      <c r="M839" s="91"/>
      <c r="N839" s="91"/>
      <c r="O839" s="91"/>
      <c r="P839" s="99"/>
      <c r="Q839" s="100"/>
      <c r="R839" s="79"/>
      <c r="S839" s="79"/>
      <c r="T839" s="79"/>
      <c r="U839" s="79"/>
      <c r="V839" s="79"/>
      <c r="W839" s="99"/>
      <c r="X839" s="99"/>
      <c r="Y839" s="99"/>
      <c r="Z839" s="98"/>
      <c r="AA839" s="98"/>
      <c r="AB839" s="86"/>
      <c r="AC839" s="96"/>
      <c r="AD839" s="86"/>
      <c r="AE839" s="96"/>
      <c r="AF839" s="96"/>
      <c r="AG839" s="87"/>
      <c r="AH839" s="87"/>
      <c r="AI839" s="97"/>
      <c r="AJ839" s="45"/>
      <c r="AK839" s="45"/>
      <c r="AL839" s="45"/>
      <c r="AM839" s="45"/>
      <c r="AN839" s="45"/>
      <c r="AO839" s="79"/>
      <c r="AP839" s="156"/>
      <c r="AQ839" s="156"/>
      <c r="AR839" s="90"/>
      <c r="AS839" s="45"/>
      <c r="AT839" s="98"/>
      <c r="AU839" s="98"/>
      <c r="AV839" s="91"/>
      <c r="AW839" s="91"/>
      <c r="AX839" s="155"/>
      <c r="AY839" s="155"/>
      <c r="AZ839" s="152"/>
      <c r="BA839" s="152"/>
      <c r="BB839" s="152"/>
      <c r="BC839" s="152"/>
      <c r="BD839" s="152"/>
      <c r="BE839" s="152"/>
      <c r="BF839" s="152"/>
      <c r="BG839" s="152"/>
      <c r="BH839" s="152"/>
      <c r="BI839" s="152"/>
      <c r="BJ839" s="152"/>
      <c r="BK839" s="152"/>
      <c r="BL839" s="152"/>
      <c r="BM839" s="152"/>
      <c r="BN839" s="152"/>
      <c r="BO839" s="152"/>
      <c r="BP839" s="152"/>
      <c r="BQ839" s="152"/>
      <c r="BR839" s="152"/>
      <c r="BS839" s="152"/>
      <c r="BT839" s="152"/>
      <c r="BU839" s="152"/>
      <c r="BV839" s="152"/>
      <c r="BW839" s="152"/>
      <c r="BX839" s="152"/>
      <c r="BY839" s="152"/>
      <c r="BZ839" s="152"/>
      <c r="CA839" s="152"/>
      <c r="CB839" s="152"/>
      <c r="CC839" s="152"/>
      <c r="CD839" s="152"/>
      <c r="CE839" s="152"/>
      <c r="CF839" s="152"/>
    </row>
    <row r="840" spans="1:84" ht="25.5" customHeight="1" x14ac:dyDescent="0.25">
      <c r="A840" s="45"/>
      <c r="B840" s="45"/>
      <c r="C840" s="45"/>
      <c r="D840" s="45"/>
      <c r="E840" s="47"/>
      <c r="F840" s="154"/>
      <c r="G840" s="45"/>
      <c r="H840" s="126"/>
      <c r="I840" s="126"/>
      <c r="J840" s="79"/>
      <c r="K840" s="45"/>
      <c r="L840" s="126"/>
      <c r="M840" s="91"/>
      <c r="N840" s="91"/>
      <c r="O840" s="91"/>
      <c r="P840" s="99"/>
      <c r="Q840" s="100"/>
      <c r="R840" s="79"/>
      <c r="S840" s="79"/>
      <c r="T840" s="79"/>
      <c r="U840" s="79"/>
      <c r="V840" s="79"/>
      <c r="W840" s="99"/>
      <c r="X840" s="99"/>
      <c r="Y840" s="99"/>
      <c r="Z840" s="98"/>
      <c r="AA840" s="98"/>
      <c r="AB840" s="86"/>
      <c r="AC840" s="96"/>
      <c r="AD840" s="86"/>
      <c r="AE840" s="96"/>
      <c r="AF840" s="96"/>
      <c r="AG840" s="87"/>
      <c r="AH840" s="87"/>
      <c r="AI840" s="97"/>
      <c r="AJ840" s="45"/>
      <c r="AK840" s="45"/>
      <c r="AL840" s="45"/>
      <c r="AM840" s="45"/>
      <c r="AN840" s="45"/>
      <c r="AO840" s="79"/>
      <c r="AP840" s="156"/>
      <c r="AQ840" s="156"/>
      <c r="AR840" s="90"/>
      <c r="AS840" s="45"/>
      <c r="AT840" s="98"/>
      <c r="AU840" s="98"/>
      <c r="AV840" s="91"/>
      <c r="AW840" s="91"/>
      <c r="AX840" s="155"/>
      <c r="AY840" s="155"/>
      <c r="AZ840" s="152"/>
      <c r="BA840" s="152"/>
      <c r="BB840" s="152"/>
      <c r="BC840" s="152"/>
      <c r="BD840" s="152"/>
      <c r="BE840" s="152"/>
      <c r="BF840" s="152"/>
      <c r="BG840" s="152"/>
      <c r="BH840" s="152"/>
      <c r="BI840" s="152"/>
      <c r="BJ840" s="152"/>
      <c r="BK840" s="152"/>
      <c r="BL840" s="152"/>
      <c r="BM840" s="152"/>
      <c r="BN840" s="152"/>
      <c r="BO840" s="152"/>
      <c r="BP840" s="152"/>
      <c r="BQ840" s="152"/>
      <c r="BR840" s="152"/>
      <c r="BS840" s="152"/>
      <c r="BT840" s="152"/>
      <c r="BU840" s="152"/>
      <c r="BV840" s="152"/>
      <c r="BW840" s="152"/>
      <c r="BX840" s="152"/>
      <c r="BY840" s="152"/>
      <c r="BZ840" s="152"/>
      <c r="CA840" s="152"/>
      <c r="CB840" s="152"/>
      <c r="CC840" s="152"/>
      <c r="CD840" s="152"/>
      <c r="CE840" s="152"/>
      <c r="CF840" s="152"/>
    </row>
    <row r="841" spans="1:84" ht="25.5" customHeight="1" x14ac:dyDescent="0.25">
      <c r="A841" s="45"/>
      <c r="B841" s="45"/>
      <c r="C841" s="45"/>
      <c r="D841" s="45"/>
      <c r="E841" s="47"/>
      <c r="F841" s="154"/>
      <c r="G841" s="45"/>
      <c r="H841" s="126"/>
      <c r="I841" s="126"/>
      <c r="J841" s="79"/>
      <c r="K841" s="45"/>
      <c r="L841" s="126"/>
      <c r="M841" s="91"/>
      <c r="N841" s="91"/>
      <c r="O841" s="91"/>
      <c r="P841" s="99"/>
      <c r="Q841" s="100"/>
      <c r="R841" s="79"/>
      <c r="S841" s="79"/>
      <c r="T841" s="79"/>
      <c r="U841" s="79"/>
      <c r="V841" s="79"/>
      <c r="W841" s="99"/>
      <c r="X841" s="99"/>
      <c r="Y841" s="99"/>
      <c r="Z841" s="98"/>
      <c r="AA841" s="98"/>
      <c r="AB841" s="86"/>
      <c r="AC841" s="96"/>
      <c r="AD841" s="86"/>
      <c r="AE841" s="96"/>
      <c r="AF841" s="96"/>
      <c r="AG841" s="87"/>
      <c r="AH841" s="87"/>
      <c r="AI841" s="97"/>
      <c r="AJ841" s="45"/>
      <c r="AK841" s="45"/>
      <c r="AL841" s="45"/>
      <c r="AM841" s="45"/>
      <c r="AN841" s="45"/>
      <c r="AO841" s="79"/>
      <c r="AP841" s="156"/>
      <c r="AQ841" s="156"/>
      <c r="AR841" s="90"/>
      <c r="AS841" s="45"/>
      <c r="AT841" s="98"/>
      <c r="AU841" s="98"/>
      <c r="AV841" s="91"/>
      <c r="AW841" s="91"/>
      <c r="AX841" s="155"/>
      <c r="AY841" s="155"/>
      <c r="AZ841" s="152"/>
      <c r="BA841" s="152"/>
      <c r="BB841" s="152"/>
      <c r="BC841" s="152"/>
      <c r="BD841" s="152"/>
      <c r="BE841" s="152"/>
      <c r="BF841" s="152"/>
      <c r="BG841" s="152"/>
      <c r="BH841" s="152"/>
      <c r="BI841" s="152"/>
      <c r="BJ841" s="152"/>
      <c r="BK841" s="152"/>
      <c r="BL841" s="152"/>
      <c r="BM841" s="152"/>
      <c r="BN841" s="152"/>
      <c r="BO841" s="152"/>
      <c r="BP841" s="152"/>
      <c r="BQ841" s="152"/>
      <c r="BR841" s="152"/>
      <c r="BS841" s="152"/>
      <c r="BT841" s="152"/>
      <c r="BU841" s="152"/>
      <c r="BV841" s="152"/>
      <c r="BW841" s="152"/>
      <c r="BX841" s="152"/>
      <c r="BY841" s="152"/>
      <c r="BZ841" s="152"/>
      <c r="CA841" s="152"/>
      <c r="CB841" s="152"/>
      <c r="CC841" s="152"/>
      <c r="CD841" s="152"/>
      <c r="CE841" s="152"/>
      <c r="CF841" s="152"/>
    </row>
    <row r="842" spans="1:84" ht="25.5" customHeight="1" x14ac:dyDescent="0.25">
      <c r="A842" s="45"/>
      <c r="B842" s="45"/>
      <c r="C842" s="45"/>
      <c r="D842" s="45"/>
      <c r="E842" s="47"/>
      <c r="F842" s="154"/>
      <c r="G842" s="45"/>
      <c r="H842" s="126"/>
      <c r="I842" s="126"/>
      <c r="J842" s="79"/>
      <c r="K842" s="45"/>
      <c r="L842" s="126"/>
      <c r="M842" s="91"/>
      <c r="N842" s="91"/>
      <c r="O842" s="91"/>
      <c r="P842" s="99"/>
      <c r="Q842" s="100"/>
      <c r="R842" s="79"/>
      <c r="S842" s="79"/>
      <c r="T842" s="79"/>
      <c r="U842" s="79"/>
      <c r="V842" s="79"/>
      <c r="W842" s="99"/>
      <c r="X842" s="99"/>
      <c r="Y842" s="99"/>
      <c r="Z842" s="98"/>
      <c r="AA842" s="98"/>
      <c r="AB842" s="86"/>
      <c r="AC842" s="96"/>
      <c r="AD842" s="86"/>
      <c r="AE842" s="96"/>
      <c r="AF842" s="96"/>
      <c r="AG842" s="87"/>
      <c r="AH842" s="87"/>
      <c r="AI842" s="97"/>
      <c r="AJ842" s="45"/>
      <c r="AK842" s="45"/>
      <c r="AL842" s="45"/>
      <c r="AM842" s="45"/>
      <c r="AN842" s="45"/>
      <c r="AO842" s="79"/>
      <c r="AP842" s="156"/>
      <c r="AQ842" s="156"/>
      <c r="AR842" s="90"/>
      <c r="AS842" s="45"/>
      <c r="AT842" s="98"/>
      <c r="AU842" s="98"/>
      <c r="AV842" s="91"/>
      <c r="AW842" s="91"/>
      <c r="AX842" s="155"/>
      <c r="AY842" s="155"/>
      <c r="AZ842" s="152"/>
      <c r="BA842" s="152"/>
      <c r="BB842" s="152"/>
      <c r="BC842" s="152"/>
      <c r="BD842" s="152"/>
      <c r="BE842" s="152"/>
      <c r="BF842" s="152"/>
      <c r="BG842" s="152"/>
      <c r="BH842" s="152"/>
      <c r="BI842" s="152"/>
      <c r="BJ842" s="152"/>
      <c r="BK842" s="152"/>
      <c r="BL842" s="152"/>
      <c r="BM842" s="152"/>
      <c r="BN842" s="152"/>
      <c r="BO842" s="152"/>
      <c r="BP842" s="152"/>
      <c r="BQ842" s="152"/>
      <c r="BR842" s="152"/>
      <c r="BS842" s="152"/>
      <c r="BT842" s="152"/>
      <c r="BU842" s="152"/>
      <c r="BV842" s="152"/>
      <c r="BW842" s="152"/>
      <c r="BX842" s="152"/>
      <c r="BY842" s="152"/>
      <c r="BZ842" s="152"/>
      <c r="CA842" s="152"/>
      <c r="CB842" s="152"/>
      <c r="CC842" s="152"/>
      <c r="CD842" s="152"/>
      <c r="CE842" s="152"/>
      <c r="CF842" s="152"/>
    </row>
    <row r="843" spans="1:84" ht="25.5" customHeight="1" x14ac:dyDescent="0.25">
      <c r="A843" s="45"/>
      <c r="B843" s="45"/>
      <c r="C843" s="45"/>
      <c r="D843" s="45"/>
      <c r="E843" s="47"/>
      <c r="F843" s="154"/>
      <c r="G843" s="45"/>
      <c r="H843" s="126"/>
      <c r="I843" s="126"/>
      <c r="J843" s="79"/>
      <c r="K843" s="45"/>
      <c r="L843" s="126"/>
      <c r="M843" s="91"/>
      <c r="N843" s="91"/>
      <c r="O843" s="91"/>
      <c r="P843" s="99"/>
      <c r="Q843" s="100"/>
      <c r="R843" s="79"/>
      <c r="S843" s="79"/>
      <c r="T843" s="79"/>
      <c r="U843" s="79"/>
      <c r="V843" s="79"/>
      <c r="W843" s="99"/>
      <c r="X843" s="99"/>
      <c r="Y843" s="99"/>
      <c r="Z843" s="98"/>
      <c r="AA843" s="98"/>
      <c r="AB843" s="86"/>
      <c r="AC843" s="96"/>
      <c r="AD843" s="86"/>
      <c r="AE843" s="96"/>
      <c r="AF843" s="96"/>
      <c r="AG843" s="87"/>
      <c r="AH843" s="87"/>
      <c r="AI843" s="97"/>
      <c r="AJ843" s="45"/>
      <c r="AK843" s="45"/>
      <c r="AL843" s="45"/>
      <c r="AM843" s="45"/>
      <c r="AN843" s="45"/>
      <c r="AO843" s="79"/>
      <c r="AP843" s="156"/>
      <c r="AQ843" s="156"/>
      <c r="AR843" s="90"/>
      <c r="AS843" s="45"/>
      <c r="AT843" s="98"/>
      <c r="AU843" s="98"/>
      <c r="AV843" s="91"/>
      <c r="AW843" s="91"/>
      <c r="AX843" s="155"/>
      <c r="AY843" s="155"/>
      <c r="AZ843" s="152"/>
      <c r="BA843" s="152"/>
      <c r="BB843" s="152"/>
      <c r="BC843" s="152"/>
      <c r="BD843" s="152"/>
      <c r="BE843" s="152"/>
      <c r="BF843" s="152"/>
      <c r="BG843" s="152"/>
      <c r="BH843" s="152"/>
      <c r="BI843" s="152"/>
      <c r="BJ843" s="152"/>
      <c r="BK843" s="152"/>
      <c r="BL843" s="152"/>
      <c r="BM843" s="152"/>
      <c r="BN843" s="152"/>
      <c r="BO843" s="152"/>
      <c r="BP843" s="152"/>
      <c r="BQ843" s="152"/>
      <c r="BR843" s="152"/>
      <c r="BS843" s="152"/>
      <c r="BT843" s="152"/>
      <c r="BU843" s="152"/>
      <c r="BV843" s="152"/>
      <c r="BW843" s="152"/>
      <c r="BX843" s="152"/>
      <c r="BY843" s="152"/>
      <c r="BZ843" s="152"/>
      <c r="CA843" s="152"/>
      <c r="CB843" s="152"/>
      <c r="CC843" s="152"/>
      <c r="CD843" s="152"/>
      <c r="CE843" s="152"/>
      <c r="CF843" s="152"/>
    </row>
    <row r="844" spans="1:84" ht="25.5" customHeight="1" x14ac:dyDescent="0.25">
      <c r="A844" s="45"/>
      <c r="B844" s="45"/>
      <c r="C844" s="45"/>
      <c r="D844" s="45"/>
      <c r="E844" s="47"/>
      <c r="F844" s="154"/>
      <c r="G844" s="45"/>
      <c r="H844" s="126"/>
      <c r="I844" s="126"/>
      <c r="J844" s="79"/>
      <c r="K844" s="45"/>
      <c r="L844" s="126"/>
      <c r="M844" s="91"/>
      <c r="N844" s="91"/>
      <c r="O844" s="91"/>
      <c r="P844" s="99"/>
      <c r="Q844" s="100"/>
      <c r="R844" s="79"/>
      <c r="S844" s="79"/>
      <c r="T844" s="79"/>
      <c r="U844" s="79"/>
      <c r="V844" s="79"/>
      <c r="W844" s="99"/>
      <c r="X844" s="99"/>
      <c r="Y844" s="99"/>
      <c r="Z844" s="98"/>
      <c r="AA844" s="98"/>
      <c r="AB844" s="86"/>
      <c r="AC844" s="96"/>
      <c r="AD844" s="86"/>
      <c r="AE844" s="96"/>
      <c r="AF844" s="96"/>
      <c r="AG844" s="87"/>
      <c r="AH844" s="87"/>
      <c r="AI844" s="97"/>
      <c r="AJ844" s="45"/>
      <c r="AK844" s="45"/>
      <c r="AL844" s="45"/>
      <c r="AM844" s="45"/>
      <c r="AN844" s="45"/>
      <c r="AO844" s="79"/>
      <c r="AP844" s="156"/>
      <c r="AQ844" s="156"/>
      <c r="AR844" s="90"/>
      <c r="AS844" s="45"/>
      <c r="AT844" s="98"/>
      <c r="AU844" s="98"/>
      <c r="AV844" s="91"/>
      <c r="AW844" s="91"/>
      <c r="AX844" s="155"/>
      <c r="AY844" s="155"/>
      <c r="AZ844" s="152"/>
      <c r="BA844" s="152"/>
      <c r="BB844" s="152"/>
      <c r="BC844" s="152"/>
      <c r="BD844" s="152"/>
      <c r="BE844" s="152"/>
      <c r="BF844" s="152"/>
      <c r="BG844" s="152"/>
      <c r="BH844" s="152"/>
      <c r="BI844" s="152"/>
      <c r="BJ844" s="152"/>
      <c r="BK844" s="152"/>
      <c r="BL844" s="152"/>
      <c r="BM844" s="152"/>
      <c r="BN844" s="152"/>
      <c r="BO844" s="152"/>
      <c r="BP844" s="152"/>
      <c r="BQ844" s="152"/>
      <c r="BR844" s="152"/>
      <c r="BS844" s="152"/>
      <c r="BT844" s="152"/>
      <c r="BU844" s="152"/>
      <c r="BV844" s="152"/>
      <c r="BW844" s="152"/>
      <c r="BX844" s="152"/>
      <c r="BY844" s="152"/>
      <c r="BZ844" s="152"/>
      <c r="CA844" s="152"/>
      <c r="CB844" s="152"/>
      <c r="CC844" s="152"/>
      <c r="CD844" s="152"/>
      <c r="CE844" s="152"/>
      <c r="CF844" s="152"/>
    </row>
    <row r="845" spans="1:84" ht="25.5" customHeight="1" x14ac:dyDescent="0.25">
      <c r="A845" s="45"/>
      <c r="B845" s="45"/>
      <c r="C845" s="45"/>
      <c r="D845" s="45"/>
      <c r="E845" s="47"/>
      <c r="F845" s="154"/>
      <c r="G845" s="45"/>
      <c r="H845" s="126"/>
      <c r="I845" s="126"/>
      <c r="J845" s="79"/>
      <c r="K845" s="45"/>
      <c r="L845" s="126"/>
      <c r="M845" s="91"/>
      <c r="N845" s="91"/>
      <c r="O845" s="91"/>
      <c r="P845" s="99"/>
      <c r="Q845" s="100"/>
      <c r="R845" s="79"/>
      <c r="S845" s="79"/>
      <c r="T845" s="79"/>
      <c r="U845" s="79"/>
      <c r="V845" s="79"/>
      <c r="W845" s="99"/>
      <c r="X845" s="99"/>
      <c r="Y845" s="99"/>
      <c r="Z845" s="98"/>
      <c r="AA845" s="98"/>
      <c r="AB845" s="86"/>
      <c r="AC845" s="96"/>
      <c r="AD845" s="86"/>
      <c r="AE845" s="96"/>
      <c r="AF845" s="96"/>
      <c r="AG845" s="87"/>
      <c r="AH845" s="87"/>
      <c r="AI845" s="97"/>
      <c r="AJ845" s="45"/>
      <c r="AK845" s="45"/>
      <c r="AL845" s="45"/>
      <c r="AM845" s="45"/>
      <c r="AN845" s="45"/>
      <c r="AO845" s="79"/>
      <c r="AP845" s="156"/>
      <c r="AQ845" s="156"/>
      <c r="AR845" s="90"/>
      <c r="AS845" s="45"/>
      <c r="AT845" s="98"/>
      <c r="AU845" s="98"/>
      <c r="AV845" s="91"/>
      <c r="AW845" s="91"/>
      <c r="AX845" s="155"/>
      <c r="AY845" s="155"/>
      <c r="AZ845" s="152"/>
      <c r="BA845" s="152"/>
      <c r="BB845" s="152"/>
      <c r="BC845" s="152"/>
      <c r="BD845" s="152"/>
      <c r="BE845" s="152"/>
      <c r="BF845" s="152"/>
      <c r="BG845" s="152"/>
      <c r="BH845" s="152"/>
      <c r="BI845" s="152"/>
      <c r="BJ845" s="152"/>
      <c r="BK845" s="152"/>
      <c r="BL845" s="152"/>
      <c r="BM845" s="152"/>
      <c r="BN845" s="152"/>
      <c r="BO845" s="152"/>
      <c r="BP845" s="152"/>
      <c r="BQ845" s="152"/>
      <c r="BR845" s="152"/>
      <c r="BS845" s="152"/>
      <c r="BT845" s="152"/>
      <c r="BU845" s="152"/>
      <c r="BV845" s="152"/>
      <c r="BW845" s="152"/>
      <c r="BX845" s="152"/>
      <c r="BY845" s="152"/>
      <c r="BZ845" s="152"/>
      <c r="CA845" s="152"/>
      <c r="CB845" s="152"/>
      <c r="CC845" s="152"/>
      <c r="CD845" s="152"/>
      <c r="CE845" s="152"/>
      <c r="CF845" s="152"/>
    </row>
    <row r="846" spans="1:84" ht="25.5" customHeight="1" x14ac:dyDescent="0.25">
      <c r="A846" s="45"/>
      <c r="B846" s="45"/>
      <c r="C846" s="45"/>
      <c r="D846" s="45"/>
      <c r="E846" s="47"/>
      <c r="F846" s="154"/>
      <c r="G846" s="45"/>
      <c r="H846" s="126"/>
      <c r="I846" s="126"/>
      <c r="J846" s="79"/>
      <c r="K846" s="45"/>
      <c r="L846" s="126"/>
      <c r="M846" s="91"/>
      <c r="N846" s="91"/>
      <c r="O846" s="91"/>
      <c r="P846" s="99"/>
      <c r="Q846" s="100"/>
      <c r="R846" s="79"/>
      <c r="S846" s="79"/>
      <c r="T846" s="79"/>
      <c r="U846" s="79"/>
      <c r="V846" s="79"/>
      <c r="W846" s="99"/>
      <c r="X846" s="99"/>
      <c r="Y846" s="99"/>
      <c r="Z846" s="98"/>
      <c r="AA846" s="98"/>
      <c r="AB846" s="86"/>
      <c r="AC846" s="96"/>
      <c r="AD846" s="86"/>
      <c r="AE846" s="96"/>
      <c r="AF846" s="96"/>
      <c r="AG846" s="87"/>
      <c r="AH846" s="87"/>
      <c r="AI846" s="97"/>
      <c r="AJ846" s="45"/>
      <c r="AK846" s="45"/>
      <c r="AL846" s="45"/>
      <c r="AM846" s="45"/>
      <c r="AN846" s="45"/>
      <c r="AO846" s="79"/>
      <c r="AP846" s="156"/>
      <c r="AQ846" s="156"/>
      <c r="AR846" s="90"/>
      <c r="AS846" s="45"/>
      <c r="AT846" s="98"/>
      <c r="AU846" s="98"/>
      <c r="AV846" s="91"/>
      <c r="AW846" s="91"/>
      <c r="AX846" s="155"/>
      <c r="AY846" s="155"/>
      <c r="AZ846" s="152"/>
      <c r="BA846" s="152"/>
      <c r="BB846" s="152"/>
      <c r="BC846" s="152"/>
      <c r="BD846" s="152"/>
      <c r="BE846" s="152"/>
      <c r="BF846" s="152"/>
      <c r="BG846" s="152"/>
      <c r="BH846" s="152"/>
      <c r="BI846" s="152"/>
      <c r="BJ846" s="152"/>
      <c r="BK846" s="152"/>
      <c r="BL846" s="152"/>
      <c r="BM846" s="152"/>
      <c r="BN846" s="152"/>
      <c r="BO846" s="152"/>
      <c r="BP846" s="152"/>
      <c r="BQ846" s="152"/>
      <c r="BR846" s="152"/>
      <c r="BS846" s="152"/>
      <c r="BT846" s="152"/>
      <c r="BU846" s="152"/>
      <c r="BV846" s="152"/>
      <c r="BW846" s="152"/>
      <c r="BX846" s="152"/>
      <c r="BY846" s="152"/>
      <c r="BZ846" s="152"/>
      <c r="CA846" s="152"/>
      <c r="CB846" s="152"/>
      <c r="CC846" s="152"/>
      <c r="CD846" s="152"/>
      <c r="CE846" s="152"/>
      <c r="CF846" s="152"/>
    </row>
    <row r="847" spans="1:84" ht="25.5" customHeight="1" x14ac:dyDescent="0.25">
      <c r="A847" s="45"/>
      <c r="B847" s="45"/>
      <c r="C847" s="45"/>
      <c r="D847" s="45"/>
      <c r="E847" s="47"/>
      <c r="F847" s="154"/>
      <c r="G847" s="45"/>
      <c r="H847" s="126"/>
      <c r="I847" s="126"/>
      <c r="J847" s="79"/>
      <c r="K847" s="45"/>
      <c r="L847" s="126"/>
      <c r="M847" s="91"/>
      <c r="N847" s="91"/>
      <c r="O847" s="91"/>
      <c r="P847" s="99"/>
      <c r="Q847" s="100"/>
      <c r="R847" s="79"/>
      <c r="S847" s="79"/>
      <c r="T847" s="79"/>
      <c r="U847" s="79"/>
      <c r="V847" s="79"/>
      <c r="W847" s="99"/>
      <c r="X847" s="99"/>
      <c r="Y847" s="99"/>
      <c r="Z847" s="98"/>
      <c r="AA847" s="98"/>
      <c r="AB847" s="86"/>
      <c r="AC847" s="96"/>
      <c r="AD847" s="86"/>
      <c r="AE847" s="96"/>
      <c r="AF847" s="96"/>
      <c r="AG847" s="87"/>
      <c r="AH847" s="87"/>
      <c r="AI847" s="97"/>
      <c r="AJ847" s="45"/>
      <c r="AK847" s="45"/>
      <c r="AL847" s="45"/>
      <c r="AM847" s="45"/>
      <c r="AN847" s="45"/>
      <c r="AO847" s="79"/>
      <c r="AP847" s="156"/>
      <c r="AQ847" s="156"/>
      <c r="AR847" s="90"/>
      <c r="AS847" s="45"/>
      <c r="AT847" s="98"/>
      <c r="AU847" s="98"/>
      <c r="AV847" s="91"/>
      <c r="AW847" s="91"/>
      <c r="AX847" s="155"/>
      <c r="AY847" s="155"/>
      <c r="AZ847" s="152"/>
      <c r="BA847" s="152"/>
      <c r="BB847" s="152"/>
      <c r="BC847" s="152"/>
      <c r="BD847" s="152"/>
      <c r="BE847" s="152"/>
      <c r="BF847" s="152"/>
      <c r="BG847" s="152"/>
      <c r="BH847" s="152"/>
      <c r="BI847" s="152"/>
      <c r="BJ847" s="152"/>
      <c r="BK847" s="152"/>
      <c r="BL847" s="152"/>
      <c r="BM847" s="152"/>
      <c r="BN847" s="152"/>
      <c r="BO847" s="152"/>
      <c r="BP847" s="152"/>
      <c r="BQ847" s="152"/>
      <c r="BR847" s="152"/>
      <c r="BS847" s="152"/>
      <c r="BT847" s="152"/>
      <c r="BU847" s="152"/>
      <c r="BV847" s="152"/>
      <c r="BW847" s="152"/>
      <c r="BX847" s="152"/>
      <c r="BY847" s="152"/>
      <c r="BZ847" s="152"/>
      <c r="CA847" s="152"/>
      <c r="CB847" s="152"/>
      <c r="CC847" s="152"/>
      <c r="CD847" s="152"/>
      <c r="CE847" s="152"/>
      <c r="CF847" s="152"/>
    </row>
    <row r="848" spans="1:84" ht="25.5" customHeight="1" x14ac:dyDescent="0.25">
      <c r="A848" s="45"/>
      <c r="B848" s="45"/>
      <c r="C848" s="45"/>
      <c r="D848" s="45"/>
      <c r="E848" s="47"/>
      <c r="F848" s="154"/>
      <c r="G848" s="45"/>
      <c r="H848" s="126"/>
      <c r="I848" s="126"/>
      <c r="J848" s="79"/>
      <c r="K848" s="45"/>
      <c r="L848" s="126"/>
      <c r="M848" s="91"/>
      <c r="N848" s="91"/>
      <c r="O848" s="91"/>
      <c r="P848" s="99"/>
      <c r="Q848" s="100"/>
      <c r="R848" s="79"/>
      <c r="S848" s="79"/>
      <c r="T848" s="79"/>
      <c r="U848" s="79"/>
      <c r="V848" s="79"/>
      <c r="W848" s="99"/>
      <c r="X848" s="99"/>
      <c r="Y848" s="99"/>
      <c r="Z848" s="98"/>
      <c r="AA848" s="98"/>
      <c r="AB848" s="86"/>
      <c r="AC848" s="96"/>
      <c r="AD848" s="86"/>
      <c r="AE848" s="96"/>
      <c r="AF848" s="96"/>
      <c r="AG848" s="87"/>
      <c r="AH848" s="87"/>
      <c r="AI848" s="97"/>
      <c r="AJ848" s="45"/>
      <c r="AK848" s="45"/>
      <c r="AL848" s="45"/>
      <c r="AM848" s="45"/>
      <c r="AN848" s="45"/>
      <c r="AO848" s="79"/>
      <c r="AP848" s="156"/>
      <c r="AQ848" s="156"/>
      <c r="AR848" s="90"/>
      <c r="AS848" s="45"/>
      <c r="AT848" s="98"/>
      <c r="AU848" s="98"/>
      <c r="AV848" s="91"/>
      <c r="AW848" s="91"/>
      <c r="AX848" s="155"/>
      <c r="AY848" s="155"/>
      <c r="AZ848" s="152"/>
      <c r="BA848" s="152"/>
      <c r="BB848" s="152"/>
      <c r="BC848" s="152"/>
      <c r="BD848" s="152"/>
      <c r="BE848" s="152"/>
      <c r="BF848" s="152"/>
      <c r="BG848" s="152"/>
      <c r="BH848" s="152"/>
      <c r="BI848" s="152"/>
      <c r="BJ848" s="152"/>
      <c r="BK848" s="152"/>
      <c r="BL848" s="152"/>
      <c r="BM848" s="152"/>
      <c r="BN848" s="152"/>
      <c r="BO848" s="152"/>
      <c r="BP848" s="152"/>
      <c r="BQ848" s="152"/>
      <c r="BR848" s="152"/>
      <c r="BS848" s="152"/>
      <c r="BT848" s="152"/>
      <c r="BU848" s="152"/>
      <c r="BV848" s="152"/>
      <c r="BW848" s="152"/>
      <c r="BX848" s="152"/>
      <c r="BY848" s="152"/>
      <c r="BZ848" s="152"/>
      <c r="CA848" s="152"/>
      <c r="CB848" s="152"/>
      <c r="CC848" s="152"/>
      <c r="CD848" s="152"/>
      <c r="CE848" s="152"/>
      <c r="CF848" s="152"/>
    </row>
    <row r="849" spans="1:84" ht="25.5" customHeight="1" x14ac:dyDescent="0.25">
      <c r="A849" s="45"/>
      <c r="B849" s="45"/>
      <c r="C849" s="45"/>
      <c r="D849" s="45"/>
      <c r="E849" s="47"/>
      <c r="F849" s="154"/>
      <c r="G849" s="45"/>
      <c r="H849" s="126"/>
      <c r="I849" s="126"/>
      <c r="J849" s="79"/>
      <c r="K849" s="45"/>
      <c r="L849" s="126"/>
      <c r="M849" s="91"/>
      <c r="N849" s="91"/>
      <c r="O849" s="91"/>
      <c r="P849" s="99"/>
      <c r="Q849" s="100"/>
      <c r="R849" s="79"/>
      <c r="S849" s="79"/>
      <c r="T849" s="79"/>
      <c r="U849" s="79"/>
      <c r="V849" s="79"/>
      <c r="W849" s="99"/>
      <c r="X849" s="99"/>
      <c r="Y849" s="99"/>
      <c r="Z849" s="98"/>
      <c r="AA849" s="98"/>
      <c r="AB849" s="86"/>
      <c r="AC849" s="96"/>
      <c r="AD849" s="86"/>
      <c r="AE849" s="96"/>
      <c r="AF849" s="96"/>
      <c r="AG849" s="87"/>
      <c r="AH849" s="87"/>
      <c r="AI849" s="97"/>
      <c r="AJ849" s="45"/>
      <c r="AK849" s="45"/>
      <c r="AL849" s="45"/>
      <c r="AM849" s="45"/>
      <c r="AN849" s="45"/>
      <c r="AO849" s="79"/>
      <c r="AP849" s="156"/>
      <c r="AQ849" s="156"/>
      <c r="AR849" s="90"/>
      <c r="AS849" s="45"/>
      <c r="AT849" s="98"/>
      <c r="AU849" s="98"/>
      <c r="AV849" s="91"/>
      <c r="AW849" s="91"/>
      <c r="AX849" s="155"/>
      <c r="AY849" s="155"/>
      <c r="AZ849" s="152"/>
      <c r="BA849" s="152"/>
      <c r="BB849" s="152"/>
      <c r="BC849" s="152"/>
      <c r="BD849" s="152"/>
      <c r="BE849" s="152"/>
      <c r="BF849" s="152"/>
      <c r="BG849" s="152"/>
      <c r="BH849" s="152"/>
      <c r="BI849" s="152"/>
      <c r="BJ849" s="152"/>
      <c r="BK849" s="152"/>
      <c r="BL849" s="152"/>
      <c r="BM849" s="152"/>
      <c r="BN849" s="152"/>
      <c r="BO849" s="152"/>
      <c r="BP849" s="152"/>
      <c r="BQ849" s="152"/>
      <c r="BR849" s="152"/>
      <c r="BS849" s="152"/>
      <c r="BT849" s="152"/>
      <c r="BU849" s="152"/>
      <c r="BV849" s="152"/>
      <c r="BW849" s="152"/>
      <c r="BX849" s="152"/>
      <c r="BY849" s="152"/>
      <c r="BZ849" s="152"/>
      <c r="CA849" s="152"/>
      <c r="CB849" s="152"/>
      <c r="CC849" s="152"/>
      <c r="CD849" s="152"/>
      <c r="CE849" s="152"/>
      <c r="CF849" s="152"/>
    </row>
    <row r="850" spans="1:84" ht="25.5" customHeight="1" x14ac:dyDescent="0.25">
      <c r="A850" s="45"/>
      <c r="B850" s="45"/>
      <c r="C850" s="45"/>
      <c r="D850" s="45"/>
      <c r="E850" s="47"/>
      <c r="F850" s="154"/>
      <c r="G850" s="45"/>
      <c r="H850" s="126"/>
      <c r="I850" s="126"/>
      <c r="J850" s="79"/>
      <c r="K850" s="45"/>
      <c r="L850" s="126"/>
      <c r="M850" s="91"/>
      <c r="N850" s="91"/>
      <c r="O850" s="91"/>
      <c r="P850" s="99"/>
      <c r="Q850" s="100"/>
      <c r="R850" s="79"/>
      <c r="S850" s="79"/>
      <c r="T850" s="79"/>
      <c r="U850" s="79"/>
      <c r="V850" s="79"/>
      <c r="W850" s="99"/>
      <c r="X850" s="99"/>
      <c r="Y850" s="99"/>
      <c r="Z850" s="98"/>
      <c r="AA850" s="98"/>
      <c r="AB850" s="86"/>
      <c r="AC850" s="96"/>
      <c r="AD850" s="86"/>
      <c r="AE850" s="96"/>
      <c r="AF850" s="96"/>
      <c r="AG850" s="87"/>
      <c r="AH850" s="87"/>
      <c r="AI850" s="97"/>
      <c r="AJ850" s="45"/>
      <c r="AK850" s="45"/>
      <c r="AL850" s="45"/>
      <c r="AM850" s="45"/>
      <c r="AN850" s="45"/>
      <c r="AO850" s="79"/>
      <c r="AP850" s="156"/>
      <c r="AQ850" s="156"/>
      <c r="AR850" s="90"/>
      <c r="AS850" s="45"/>
      <c r="AT850" s="98"/>
      <c r="AU850" s="98"/>
      <c r="AV850" s="91"/>
      <c r="AW850" s="91"/>
      <c r="AX850" s="155"/>
      <c r="AY850" s="155"/>
      <c r="AZ850" s="152"/>
      <c r="BA850" s="152"/>
      <c r="BB850" s="152"/>
      <c r="BC850" s="152"/>
      <c r="BD850" s="152"/>
      <c r="BE850" s="152"/>
      <c r="BF850" s="152"/>
      <c r="BG850" s="152"/>
      <c r="BH850" s="152"/>
      <c r="BI850" s="152"/>
      <c r="BJ850" s="152"/>
      <c r="BK850" s="152"/>
      <c r="BL850" s="152"/>
      <c r="BM850" s="152"/>
      <c r="BN850" s="152"/>
      <c r="BO850" s="152"/>
      <c r="BP850" s="152"/>
      <c r="BQ850" s="152"/>
      <c r="BR850" s="152"/>
      <c r="BS850" s="152"/>
      <c r="BT850" s="152"/>
      <c r="BU850" s="152"/>
      <c r="BV850" s="152"/>
      <c r="BW850" s="152"/>
      <c r="BX850" s="152"/>
      <c r="BY850" s="152"/>
      <c r="BZ850" s="152"/>
      <c r="CA850" s="152"/>
      <c r="CB850" s="152"/>
      <c r="CC850" s="152"/>
      <c r="CD850" s="152"/>
      <c r="CE850" s="152"/>
      <c r="CF850" s="152"/>
    </row>
    <row r="851" spans="1:84" ht="25.5" customHeight="1" x14ac:dyDescent="0.25">
      <c r="A851" s="45"/>
      <c r="B851" s="45"/>
      <c r="C851" s="45"/>
      <c r="D851" s="45"/>
      <c r="E851" s="47"/>
      <c r="F851" s="154"/>
      <c r="G851" s="45"/>
      <c r="H851" s="126"/>
      <c r="I851" s="126"/>
      <c r="J851" s="79"/>
      <c r="K851" s="45"/>
      <c r="L851" s="126"/>
      <c r="M851" s="91"/>
      <c r="N851" s="91"/>
      <c r="O851" s="91"/>
      <c r="P851" s="99"/>
      <c r="Q851" s="100"/>
      <c r="R851" s="79"/>
      <c r="S851" s="79"/>
      <c r="T851" s="79"/>
      <c r="U851" s="79"/>
      <c r="V851" s="79"/>
      <c r="W851" s="99"/>
      <c r="X851" s="99"/>
      <c r="Y851" s="99"/>
      <c r="Z851" s="98"/>
      <c r="AA851" s="98"/>
      <c r="AB851" s="86"/>
      <c r="AC851" s="96"/>
      <c r="AD851" s="86"/>
      <c r="AE851" s="96"/>
      <c r="AF851" s="96"/>
      <c r="AG851" s="87"/>
      <c r="AH851" s="87"/>
      <c r="AI851" s="97"/>
      <c r="AJ851" s="45"/>
      <c r="AK851" s="45"/>
      <c r="AL851" s="45"/>
      <c r="AM851" s="45"/>
      <c r="AN851" s="45"/>
      <c r="AO851" s="79"/>
      <c r="AP851" s="156"/>
      <c r="AQ851" s="156"/>
      <c r="AR851" s="90"/>
      <c r="AS851" s="45"/>
      <c r="AT851" s="98"/>
      <c r="AU851" s="98"/>
      <c r="AV851" s="91"/>
      <c r="AW851" s="91"/>
      <c r="AX851" s="155"/>
      <c r="AY851" s="155"/>
      <c r="AZ851" s="152"/>
      <c r="BA851" s="152"/>
      <c r="BB851" s="152"/>
      <c r="BC851" s="152"/>
      <c r="BD851" s="152"/>
      <c r="BE851" s="152"/>
      <c r="BF851" s="152"/>
      <c r="BG851" s="152"/>
      <c r="BH851" s="152"/>
      <c r="BI851" s="152"/>
      <c r="BJ851" s="152"/>
      <c r="BK851" s="152"/>
      <c r="BL851" s="152"/>
      <c r="BM851" s="152"/>
      <c r="BN851" s="152"/>
      <c r="BO851" s="152"/>
      <c r="BP851" s="152"/>
      <c r="BQ851" s="152"/>
      <c r="BR851" s="152"/>
      <c r="BS851" s="152"/>
      <c r="BT851" s="152"/>
      <c r="BU851" s="152"/>
      <c r="BV851" s="152"/>
      <c r="BW851" s="152"/>
      <c r="BX851" s="152"/>
      <c r="BY851" s="152"/>
      <c r="BZ851" s="152"/>
      <c r="CA851" s="152"/>
      <c r="CB851" s="152"/>
      <c r="CC851" s="152"/>
      <c r="CD851" s="152"/>
      <c r="CE851" s="152"/>
      <c r="CF851" s="152"/>
    </row>
    <row r="852" spans="1:84" ht="25.5" customHeight="1" x14ac:dyDescent="0.25">
      <c r="A852" s="45"/>
      <c r="B852" s="45"/>
      <c r="C852" s="45"/>
      <c r="D852" s="45"/>
      <c r="E852" s="47"/>
      <c r="F852" s="154"/>
      <c r="G852" s="45"/>
      <c r="H852" s="126"/>
      <c r="I852" s="126"/>
      <c r="J852" s="79"/>
      <c r="K852" s="45"/>
      <c r="L852" s="126"/>
      <c r="M852" s="91"/>
      <c r="N852" s="91"/>
      <c r="O852" s="91"/>
      <c r="P852" s="99"/>
      <c r="Q852" s="100"/>
      <c r="R852" s="79"/>
      <c r="S852" s="79"/>
      <c r="T852" s="79"/>
      <c r="U852" s="79"/>
      <c r="V852" s="79"/>
      <c r="W852" s="99"/>
      <c r="X852" s="99"/>
      <c r="Y852" s="99"/>
      <c r="Z852" s="98"/>
      <c r="AA852" s="98"/>
      <c r="AB852" s="86"/>
      <c r="AC852" s="96"/>
      <c r="AD852" s="86"/>
      <c r="AE852" s="96"/>
      <c r="AF852" s="96"/>
      <c r="AG852" s="87"/>
      <c r="AH852" s="87"/>
      <c r="AI852" s="97"/>
      <c r="AJ852" s="45"/>
      <c r="AK852" s="45"/>
      <c r="AL852" s="45"/>
      <c r="AM852" s="45"/>
      <c r="AN852" s="45"/>
      <c r="AO852" s="79"/>
      <c r="AP852" s="156"/>
      <c r="AQ852" s="156"/>
      <c r="AR852" s="90"/>
      <c r="AS852" s="45"/>
      <c r="AT852" s="98"/>
      <c r="AU852" s="98"/>
      <c r="AV852" s="91"/>
      <c r="AW852" s="91"/>
      <c r="AX852" s="155"/>
      <c r="AY852" s="155"/>
      <c r="AZ852" s="152"/>
      <c r="BA852" s="152"/>
      <c r="BB852" s="152"/>
      <c r="BC852" s="152"/>
      <c r="BD852" s="152"/>
      <c r="BE852" s="152"/>
      <c r="BF852" s="152"/>
      <c r="BG852" s="152"/>
      <c r="BH852" s="152"/>
      <c r="BI852" s="152"/>
      <c r="BJ852" s="152"/>
      <c r="BK852" s="152"/>
      <c r="BL852" s="152"/>
      <c r="BM852" s="152"/>
      <c r="BN852" s="152"/>
      <c r="BO852" s="152"/>
      <c r="BP852" s="152"/>
      <c r="BQ852" s="152"/>
      <c r="BR852" s="152"/>
      <c r="BS852" s="152"/>
      <c r="BT852" s="152"/>
      <c r="BU852" s="152"/>
      <c r="BV852" s="152"/>
      <c r="BW852" s="152"/>
      <c r="BX852" s="152"/>
      <c r="BY852" s="152"/>
      <c r="BZ852" s="152"/>
      <c r="CA852" s="152"/>
      <c r="CB852" s="152"/>
      <c r="CC852" s="152"/>
      <c r="CD852" s="152"/>
      <c r="CE852" s="152"/>
      <c r="CF852" s="152"/>
    </row>
    <row r="853" spans="1:84" ht="25.5" customHeight="1" x14ac:dyDescent="0.25">
      <c r="A853" s="45"/>
      <c r="B853" s="45"/>
      <c r="C853" s="45"/>
      <c r="D853" s="45"/>
      <c r="E853" s="47"/>
      <c r="F853" s="154"/>
      <c r="G853" s="45"/>
      <c r="H853" s="126"/>
      <c r="I853" s="126"/>
      <c r="J853" s="79"/>
      <c r="K853" s="45"/>
      <c r="L853" s="126"/>
      <c r="M853" s="91"/>
      <c r="N853" s="91"/>
      <c r="O853" s="91"/>
      <c r="P853" s="99"/>
      <c r="Q853" s="100"/>
      <c r="R853" s="79"/>
      <c r="S853" s="79"/>
      <c r="T853" s="79"/>
      <c r="U853" s="79"/>
      <c r="V853" s="79"/>
      <c r="W853" s="99"/>
      <c r="X853" s="99"/>
      <c r="Y853" s="99"/>
      <c r="Z853" s="98"/>
      <c r="AA853" s="98"/>
      <c r="AB853" s="86"/>
      <c r="AC853" s="96"/>
      <c r="AD853" s="86"/>
      <c r="AE853" s="96"/>
      <c r="AF853" s="96"/>
      <c r="AG853" s="87"/>
      <c r="AH853" s="87"/>
      <c r="AI853" s="97"/>
      <c r="AJ853" s="45"/>
      <c r="AK853" s="45"/>
      <c r="AL853" s="45"/>
      <c r="AM853" s="45"/>
      <c r="AN853" s="45"/>
      <c r="AO853" s="79"/>
      <c r="AP853" s="156"/>
      <c r="AQ853" s="156"/>
      <c r="AR853" s="90"/>
      <c r="AS853" s="45"/>
      <c r="AT853" s="98"/>
      <c r="AU853" s="98"/>
      <c r="AV853" s="91"/>
      <c r="AW853" s="91"/>
      <c r="AX853" s="155"/>
      <c r="AY853" s="155"/>
      <c r="AZ853" s="152"/>
      <c r="BA853" s="152"/>
      <c r="BB853" s="152"/>
      <c r="BC853" s="152"/>
      <c r="BD853" s="152"/>
      <c r="BE853" s="152"/>
      <c r="BF853" s="152"/>
      <c r="BG853" s="152"/>
      <c r="BH853" s="152"/>
      <c r="BI853" s="152"/>
      <c r="BJ853" s="152"/>
      <c r="BK853" s="152"/>
      <c r="BL853" s="152"/>
      <c r="BM853" s="152"/>
      <c r="BN853" s="152"/>
      <c r="BO853" s="152"/>
      <c r="BP853" s="152"/>
      <c r="BQ853" s="152"/>
      <c r="BR853" s="152"/>
      <c r="BS853" s="152"/>
      <c r="BT853" s="152"/>
      <c r="BU853" s="152"/>
      <c r="BV853" s="152"/>
      <c r="BW853" s="152"/>
      <c r="BX853" s="152"/>
      <c r="BY853" s="152"/>
      <c r="BZ853" s="152"/>
      <c r="CA853" s="152"/>
      <c r="CB853" s="152"/>
      <c r="CC853" s="152"/>
      <c r="CD853" s="152"/>
      <c r="CE853" s="152"/>
      <c r="CF853" s="152"/>
    </row>
    <row r="854" spans="1:84" ht="25.5" customHeight="1" x14ac:dyDescent="0.25">
      <c r="A854" s="45"/>
      <c r="B854" s="45"/>
      <c r="C854" s="45"/>
      <c r="D854" s="45"/>
      <c r="E854" s="47"/>
      <c r="F854" s="154"/>
      <c r="G854" s="45"/>
      <c r="H854" s="126"/>
      <c r="I854" s="126"/>
      <c r="J854" s="79"/>
      <c r="K854" s="45"/>
      <c r="L854" s="126"/>
      <c r="M854" s="91"/>
      <c r="N854" s="91"/>
      <c r="O854" s="91"/>
      <c r="P854" s="99"/>
      <c r="Q854" s="100"/>
      <c r="R854" s="79"/>
      <c r="S854" s="79"/>
      <c r="T854" s="79"/>
      <c r="U854" s="79"/>
      <c r="V854" s="79"/>
      <c r="W854" s="99"/>
      <c r="X854" s="99"/>
      <c r="Y854" s="99"/>
      <c r="Z854" s="98"/>
      <c r="AA854" s="98"/>
      <c r="AB854" s="86"/>
      <c r="AC854" s="96"/>
      <c r="AD854" s="86"/>
      <c r="AE854" s="96"/>
      <c r="AF854" s="96"/>
      <c r="AG854" s="87"/>
      <c r="AH854" s="87"/>
      <c r="AI854" s="97"/>
      <c r="AJ854" s="45"/>
      <c r="AK854" s="45"/>
      <c r="AL854" s="45"/>
      <c r="AM854" s="45"/>
      <c r="AN854" s="45"/>
      <c r="AO854" s="79"/>
      <c r="AP854" s="156"/>
      <c r="AQ854" s="156"/>
      <c r="AR854" s="90"/>
      <c r="AS854" s="45"/>
      <c r="AT854" s="98"/>
      <c r="AU854" s="98"/>
      <c r="AV854" s="91"/>
      <c r="AW854" s="91"/>
      <c r="AX854" s="155"/>
      <c r="AY854" s="155"/>
      <c r="AZ854" s="152"/>
      <c r="BA854" s="152"/>
      <c r="BB854" s="152"/>
      <c r="BC854" s="152"/>
      <c r="BD854" s="152"/>
      <c r="BE854" s="152"/>
      <c r="BF854" s="152"/>
      <c r="BG854" s="152"/>
      <c r="BH854" s="152"/>
      <c r="BI854" s="152"/>
      <c r="BJ854" s="152"/>
      <c r="BK854" s="152"/>
      <c r="BL854" s="152"/>
      <c r="BM854" s="152"/>
      <c r="BN854" s="152"/>
      <c r="BO854" s="152"/>
      <c r="BP854" s="152"/>
      <c r="BQ854" s="152"/>
      <c r="BR854" s="152"/>
      <c r="BS854" s="152"/>
      <c r="BT854" s="152"/>
      <c r="BU854" s="152"/>
      <c r="BV854" s="152"/>
      <c r="BW854" s="152"/>
      <c r="BX854" s="152"/>
      <c r="BY854" s="152"/>
      <c r="BZ854" s="152"/>
      <c r="CA854" s="152"/>
      <c r="CB854" s="152"/>
      <c r="CC854" s="152"/>
      <c r="CD854" s="152"/>
      <c r="CE854" s="152"/>
      <c r="CF854" s="152"/>
    </row>
    <row r="855" spans="1:84" ht="25.5" customHeight="1" x14ac:dyDescent="0.25">
      <c r="A855" s="45"/>
      <c r="B855" s="45"/>
      <c r="C855" s="45"/>
      <c r="D855" s="45"/>
      <c r="E855" s="47"/>
      <c r="F855" s="154"/>
      <c r="G855" s="45"/>
      <c r="H855" s="126"/>
      <c r="I855" s="126"/>
      <c r="J855" s="79"/>
      <c r="K855" s="45"/>
      <c r="L855" s="126"/>
      <c r="M855" s="91"/>
      <c r="N855" s="91"/>
      <c r="O855" s="91"/>
      <c r="P855" s="99"/>
      <c r="Q855" s="100"/>
      <c r="R855" s="79"/>
      <c r="S855" s="79"/>
      <c r="T855" s="79"/>
      <c r="U855" s="79"/>
      <c r="V855" s="79"/>
      <c r="W855" s="99"/>
      <c r="X855" s="99"/>
      <c r="Y855" s="99"/>
      <c r="Z855" s="98"/>
      <c r="AA855" s="98"/>
      <c r="AB855" s="86"/>
      <c r="AC855" s="96"/>
      <c r="AD855" s="86"/>
      <c r="AE855" s="96"/>
      <c r="AF855" s="96"/>
      <c r="AG855" s="87"/>
      <c r="AH855" s="87"/>
      <c r="AI855" s="97"/>
      <c r="AJ855" s="45"/>
      <c r="AK855" s="45"/>
      <c r="AL855" s="45"/>
      <c r="AM855" s="45"/>
      <c r="AN855" s="45"/>
      <c r="AO855" s="79"/>
      <c r="AP855" s="156"/>
      <c r="AQ855" s="156"/>
      <c r="AR855" s="90"/>
      <c r="AS855" s="45"/>
      <c r="AT855" s="98"/>
      <c r="AU855" s="98"/>
      <c r="AV855" s="91"/>
      <c r="AW855" s="91"/>
      <c r="AX855" s="155"/>
      <c r="AY855" s="155"/>
      <c r="AZ855" s="152"/>
      <c r="BA855" s="152"/>
      <c r="BB855" s="152"/>
      <c r="BC855" s="152"/>
      <c r="BD855" s="152"/>
      <c r="BE855" s="152"/>
      <c r="BF855" s="152"/>
      <c r="BG855" s="152"/>
      <c r="BH855" s="152"/>
      <c r="BI855" s="152"/>
      <c r="BJ855" s="152"/>
      <c r="BK855" s="152"/>
      <c r="BL855" s="152"/>
      <c r="BM855" s="152"/>
      <c r="BN855" s="152"/>
      <c r="BO855" s="152"/>
      <c r="BP855" s="152"/>
      <c r="BQ855" s="152"/>
      <c r="BR855" s="152"/>
      <c r="BS855" s="152"/>
      <c r="BT855" s="152"/>
      <c r="BU855" s="152"/>
      <c r="BV855" s="152"/>
      <c r="BW855" s="152"/>
      <c r="BX855" s="152"/>
      <c r="BY855" s="152"/>
      <c r="BZ855" s="152"/>
      <c r="CA855" s="152"/>
      <c r="CB855" s="152"/>
      <c r="CC855" s="152"/>
      <c r="CD855" s="152"/>
      <c r="CE855" s="152"/>
      <c r="CF855" s="152"/>
    </row>
    <row r="856" spans="1:84" ht="25.5" customHeight="1" x14ac:dyDescent="0.25">
      <c r="A856" s="45"/>
      <c r="B856" s="45"/>
      <c r="C856" s="45"/>
      <c r="D856" s="45"/>
      <c r="E856" s="47"/>
      <c r="F856" s="154"/>
      <c r="G856" s="45"/>
      <c r="H856" s="126"/>
      <c r="I856" s="126"/>
      <c r="J856" s="79"/>
      <c r="K856" s="45"/>
      <c r="L856" s="126"/>
      <c r="M856" s="91"/>
      <c r="N856" s="91"/>
      <c r="O856" s="91"/>
      <c r="P856" s="99"/>
      <c r="Q856" s="100"/>
      <c r="R856" s="79"/>
      <c r="S856" s="79"/>
      <c r="T856" s="79"/>
      <c r="U856" s="79"/>
      <c r="V856" s="79"/>
      <c r="W856" s="99"/>
      <c r="X856" s="99"/>
      <c r="Y856" s="99"/>
      <c r="Z856" s="98"/>
      <c r="AA856" s="98"/>
      <c r="AB856" s="86"/>
      <c r="AC856" s="96"/>
      <c r="AD856" s="86"/>
      <c r="AE856" s="96"/>
      <c r="AF856" s="96"/>
      <c r="AG856" s="87"/>
      <c r="AH856" s="87"/>
      <c r="AI856" s="97"/>
      <c r="AJ856" s="45"/>
      <c r="AK856" s="45"/>
      <c r="AL856" s="45"/>
      <c r="AM856" s="45"/>
      <c r="AN856" s="45"/>
      <c r="AO856" s="79"/>
      <c r="AP856" s="156"/>
      <c r="AQ856" s="156"/>
      <c r="AR856" s="90"/>
      <c r="AS856" s="45"/>
      <c r="AT856" s="98"/>
      <c r="AU856" s="98"/>
      <c r="AV856" s="91"/>
      <c r="AW856" s="91"/>
      <c r="AX856" s="155"/>
      <c r="AY856" s="155"/>
      <c r="AZ856" s="152"/>
      <c r="BA856" s="152"/>
      <c r="BB856" s="152"/>
      <c r="BC856" s="152"/>
      <c r="BD856" s="152"/>
      <c r="BE856" s="152"/>
      <c r="BF856" s="152"/>
      <c r="BG856" s="152"/>
      <c r="BH856" s="152"/>
      <c r="BI856" s="152"/>
      <c r="BJ856" s="152"/>
      <c r="BK856" s="152"/>
      <c r="BL856" s="152"/>
      <c r="BM856" s="152"/>
      <c r="BN856" s="152"/>
      <c r="BO856" s="152"/>
      <c r="BP856" s="152"/>
      <c r="BQ856" s="152"/>
      <c r="BR856" s="152"/>
      <c r="BS856" s="152"/>
      <c r="BT856" s="152"/>
      <c r="BU856" s="152"/>
      <c r="BV856" s="152"/>
      <c r="BW856" s="152"/>
      <c r="BX856" s="152"/>
      <c r="BY856" s="152"/>
      <c r="BZ856" s="152"/>
      <c r="CA856" s="152"/>
      <c r="CB856" s="152"/>
      <c r="CC856" s="152"/>
      <c r="CD856" s="152"/>
      <c r="CE856" s="152"/>
      <c r="CF856" s="152"/>
    </row>
    <row r="857" spans="1:84" ht="25.5" customHeight="1" x14ac:dyDescent="0.25">
      <c r="A857" s="45"/>
      <c r="B857" s="45"/>
      <c r="C857" s="45"/>
      <c r="D857" s="45"/>
      <c r="E857" s="47"/>
      <c r="F857" s="154"/>
      <c r="G857" s="45"/>
      <c r="H857" s="126"/>
      <c r="I857" s="126"/>
      <c r="J857" s="79"/>
      <c r="K857" s="45"/>
      <c r="L857" s="126"/>
      <c r="M857" s="91"/>
      <c r="N857" s="91"/>
      <c r="O857" s="91"/>
      <c r="P857" s="99"/>
      <c r="Q857" s="100"/>
      <c r="R857" s="79"/>
      <c r="S857" s="79"/>
      <c r="T857" s="79"/>
      <c r="U857" s="79"/>
      <c r="V857" s="79"/>
      <c r="W857" s="99"/>
      <c r="X857" s="99"/>
      <c r="Y857" s="99"/>
      <c r="Z857" s="98"/>
      <c r="AA857" s="98"/>
      <c r="AB857" s="86"/>
      <c r="AC857" s="96"/>
      <c r="AD857" s="86"/>
      <c r="AE857" s="96"/>
      <c r="AF857" s="96"/>
      <c r="AG857" s="87"/>
      <c r="AH857" s="87"/>
      <c r="AI857" s="97"/>
      <c r="AJ857" s="45"/>
      <c r="AK857" s="45"/>
      <c r="AL857" s="45"/>
      <c r="AM857" s="45"/>
      <c r="AN857" s="45"/>
      <c r="AO857" s="79"/>
      <c r="AP857" s="156"/>
      <c r="AQ857" s="156"/>
      <c r="AR857" s="90"/>
      <c r="AS857" s="45"/>
      <c r="AT857" s="98"/>
      <c r="AU857" s="98"/>
      <c r="AV857" s="91"/>
      <c r="AW857" s="91"/>
      <c r="AX857" s="155"/>
      <c r="AY857" s="155"/>
      <c r="AZ857" s="152"/>
      <c r="BA857" s="152"/>
      <c r="BB857" s="152"/>
      <c r="BC857" s="152"/>
      <c r="BD857" s="152"/>
      <c r="BE857" s="152"/>
      <c r="BF857" s="152"/>
      <c r="BG857" s="152"/>
      <c r="BH857" s="152"/>
      <c r="BI857" s="152"/>
      <c r="BJ857" s="152"/>
      <c r="BK857" s="152"/>
      <c r="BL857" s="152"/>
      <c r="BM857" s="152"/>
      <c r="BN857" s="152"/>
      <c r="BO857" s="152"/>
      <c r="BP857" s="152"/>
      <c r="BQ857" s="152"/>
      <c r="BR857" s="152"/>
      <c r="BS857" s="152"/>
      <c r="BT857" s="152"/>
      <c r="BU857" s="152"/>
      <c r="BV857" s="152"/>
      <c r="BW857" s="152"/>
      <c r="BX857" s="152"/>
      <c r="BY857" s="152"/>
      <c r="BZ857" s="152"/>
      <c r="CA857" s="152"/>
      <c r="CB857" s="152"/>
      <c r="CC857" s="152"/>
      <c r="CD857" s="152"/>
      <c r="CE857" s="152"/>
      <c r="CF857" s="152"/>
    </row>
    <row r="858" spans="1:84" ht="25.5" customHeight="1" x14ac:dyDescent="0.25">
      <c r="A858" s="45"/>
      <c r="B858" s="45"/>
      <c r="C858" s="45"/>
      <c r="D858" s="45"/>
      <c r="E858" s="47"/>
      <c r="F858" s="154"/>
      <c r="G858" s="45"/>
      <c r="H858" s="126"/>
      <c r="I858" s="126"/>
      <c r="J858" s="79"/>
      <c r="K858" s="45"/>
      <c r="L858" s="126"/>
      <c r="M858" s="91"/>
      <c r="N858" s="91"/>
      <c r="O858" s="91"/>
      <c r="P858" s="99"/>
      <c r="Q858" s="100"/>
      <c r="R858" s="79"/>
      <c r="S858" s="79"/>
      <c r="T858" s="79"/>
      <c r="U858" s="79"/>
      <c r="V858" s="79"/>
      <c r="W858" s="99"/>
      <c r="X858" s="99"/>
      <c r="Y858" s="99"/>
      <c r="Z858" s="98"/>
      <c r="AA858" s="98"/>
      <c r="AB858" s="86"/>
      <c r="AC858" s="96"/>
      <c r="AD858" s="86"/>
      <c r="AE858" s="96"/>
      <c r="AF858" s="96"/>
      <c r="AG858" s="87"/>
      <c r="AH858" s="87"/>
      <c r="AI858" s="97"/>
      <c r="AJ858" s="45"/>
      <c r="AK858" s="45"/>
      <c r="AL858" s="45"/>
      <c r="AM858" s="45"/>
      <c r="AN858" s="45"/>
      <c r="AO858" s="79"/>
      <c r="AP858" s="156"/>
      <c r="AQ858" s="156"/>
      <c r="AR858" s="90"/>
      <c r="AS858" s="45"/>
      <c r="AT858" s="98"/>
      <c r="AU858" s="98"/>
      <c r="AV858" s="91"/>
      <c r="AW858" s="91"/>
      <c r="AX858" s="155"/>
      <c r="AY858" s="155"/>
      <c r="AZ858" s="152"/>
      <c r="BA858" s="152"/>
      <c r="BB858" s="152"/>
      <c r="BC858" s="152"/>
      <c r="BD858" s="152"/>
      <c r="BE858" s="152"/>
      <c r="BF858" s="152"/>
      <c r="BG858" s="152"/>
      <c r="BH858" s="152"/>
      <c r="BI858" s="152"/>
      <c r="BJ858" s="152"/>
      <c r="BK858" s="152"/>
      <c r="BL858" s="152"/>
      <c r="BM858" s="152"/>
      <c r="BN858" s="152"/>
      <c r="BO858" s="152"/>
      <c r="BP858" s="152"/>
      <c r="BQ858" s="152"/>
      <c r="BR858" s="152"/>
      <c r="BS858" s="152"/>
      <c r="BT858" s="152"/>
      <c r="BU858" s="152"/>
      <c r="BV858" s="152"/>
      <c r="BW858" s="152"/>
      <c r="BX858" s="152"/>
      <c r="BY858" s="152"/>
      <c r="BZ858" s="152"/>
      <c r="CA858" s="152"/>
      <c r="CB858" s="152"/>
      <c r="CC858" s="152"/>
      <c r="CD858" s="152"/>
      <c r="CE858" s="152"/>
      <c r="CF858" s="152"/>
    </row>
    <row r="859" spans="1:84" ht="25.5" customHeight="1" x14ac:dyDescent="0.25">
      <c r="A859" s="45"/>
      <c r="B859" s="45"/>
      <c r="C859" s="45"/>
      <c r="D859" s="45"/>
      <c r="E859" s="47"/>
      <c r="F859" s="154"/>
      <c r="G859" s="45"/>
      <c r="H859" s="126"/>
      <c r="I859" s="126"/>
      <c r="J859" s="79"/>
      <c r="K859" s="45"/>
      <c r="L859" s="126"/>
      <c r="M859" s="91"/>
      <c r="N859" s="91"/>
      <c r="O859" s="91"/>
      <c r="P859" s="99"/>
      <c r="Q859" s="100"/>
      <c r="R859" s="79"/>
      <c r="S859" s="79"/>
      <c r="T859" s="79"/>
      <c r="U859" s="79"/>
      <c r="V859" s="79"/>
      <c r="W859" s="99"/>
      <c r="X859" s="99"/>
      <c r="Y859" s="99"/>
      <c r="Z859" s="98"/>
      <c r="AA859" s="98"/>
      <c r="AB859" s="86"/>
      <c r="AC859" s="96"/>
      <c r="AD859" s="86"/>
      <c r="AE859" s="96"/>
      <c r="AF859" s="96"/>
      <c r="AG859" s="87"/>
      <c r="AH859" s="87"/>
      <c r="AI859" s="97"/>
      <c r="AJ859" s="45"/>
      <c r="AK859" s="45"/>
      <c r="AL859" s="45"/>
      <c r="AM859" s="45"/>
      <c r="AN859" s="45"/>
      <c r="AO859" s="79"/>
      <c r="AP859" s="156"/>
      <c r="AQ859" s="156"/>
      <c r="AR859" s="90"/>
      <c r="AS859" s="45"/>
      <c r="AT859" s="98"/>
      <c r="AU859" s="98"/>
      <c r="AV859" s="91"/>
      <c r="AW859" s="91"/>
      <c r="AX859" s="155"/>
      <c r="AY859" s="155"/>
      <c r="AZ859" s="152"/>
      <c r="BA859" s="152"/>
      <c r="BB859" s="152"/>
      <c r="BC859" s="152"/>
      <c r="BD859" s="152"/>
      <c r="BE859" s="152"/>
      <c r="BF859" s="152"/>
      <c r="BG859" s="152"/>
      <c r="BH859" s="152"/>
      <c r="BI859" s="152"/>
      <c r="BJ859" s="152"/>
      <c r="BK859" s="152"/>
      <c r="BL859" s="152"/>
      <c r="BM859" s="152"/>
      <c r="BN859" s="152"/>
      <c r="BO859" s="152"/>
      <c r="BP859" s="152"/>
      <c r="BQ859" s="152"/>
      <c r="BR859" s="152"/>
      <c r="BS859" s="152"/>
      <c r="BT859" s="152"/>
      <c r="BU859" s="152"/>
      <c r="BV859" s="152"/>
      <c r="BW859" s="152"/>
      <c r="BX859" s="152"/>
      <c r="BY859" s="152"/>
      <c r="BZ859" s="152"/>
      <c r="CA859" s="152"/>
      <c r="CB859" s="152"/>
      <c r="CC859" s="152"/>
      <c r="CD859" s="152"/>
      <c r="CE859" s="152"/>
      <c r="CF859" s="152"/>
    </row>
    <row r="860" spans="1:84" ht="25.5" customHeight="1" x14ac:dyDescent="0.25">
      <c r="A860" s="45"/>
      <c r="B860" s="45"/>
      <c r="C860" s="45"/>
      <c r="D860" s="45"/>
      <c r="E860" s="47"/>
      <c r="F860" s="154"/>
      <c r="G860" s="45"/>
      <c r="H860" s="126"/>
      <c r="I860" s="126"/>
      <c r="J860" s="79"/>
      <c r="K860" s="45"/>
      <c r="L860" s="126"/>
      <c r="M860" s="91"/>
      <c r="N860" s="91"/>
      <c r="O860" s="91"/>
      <c r="P860" s="99"/>
      <c r="Q860" s="100"/>
      <c r="R860" s="79"/>
      <c r="S860" s="79"/>
      <c r="T860" s="79"/>
      <c r="U860" s="79"/>
      <c r="V860" s="79"/>
      <c r="W860" s="99"/>
      <c r="X860" s="99"/>
      <c r="Y860" s="99"/>
      <c r="Z860" s="98"/>
      <c r="AA860" s="98"/>
      <c r="AB860" s="86"/>
      <c r="AC860" s="96"/>
      <c r="AD860" s="86"/>
      <c r="AE860" s="96"/>
      <c r="AF860" s="96"/>
      <c r="AG860" s="87"/>
      <c r="AH860" s="87"/>
      <c r="AI860" s="97"/>
      <c r="AJ860" s="45"/>
      <c r="AK860" s="45"/>
      <c r="AL860" s="45"/>
      <c r="AM860" s="45"/>
      <c r="AN860" s="45"/>
      <c r="AO860" s="79"/>
      <c r="AP860" s="156"/>
      <c r="AQ860" s="156"/>
      <c r="AR860" s="90"/>
      <c r="AS860" s="45"/>
      <c r="AT860" s="98"/>
      <c r="AU860" s="98"/>
      <c r="AV860" s="91"/>
      <c r="AW860" s="91"/>
      <c r="AX860" s="155"/>
      <c r="AY860" s="155"/>
      <c r="AZ860" s="152"/>
      <c r="BA860" s="152"/>
      <c r="BB860" s="152"/>
      <c r="BC860" s="152"/>
      <c r="BD860" s="152"/>
      <c r="BE860" s="152"/>
      <c r="BF860" s="152"/>
      <c r="BG860" s="152"/>
      <c r="BH860" s="152"/>
      <c r="BI860" s="152"/>
      <c r="BJ860" s="152"/>
      <c r="BK860" s="152"/>
      <c r="BL860" s="152"/>
      <c r="BM860" s="152"/>
      <c r="BN860" s="152"/>
      <c r="BO860" s="152"/>
      <c r="BP860" s="152"/>
      <c r="BQ860" s="152"/>
      <c r="BR860" s="152"/>
      <c r="BS860" s="152"/>
      <c r="BT860" s="152"/>
      <c r="BU860" s="152"/>
      <c r="BV860" s="152"/>
      <c r="BW860" s="152"/>
      <c r="BX860" s="152"/>
      <c r="BY860" s="152"/>
      <c r="BZ860" s="152"/>
      <c r="CA860" s="152"/>
      <c r="CB860" s="152"/>
      <c r="CC860" s="152"/>
      <c r="CD860" s="152"/>
      <c r="CE860" s="152"/>
      <c r="CF860" s="152"/>
    </row>
    <row r="861" spans="1:84" ht="25.5" customHeight="1" x14ac:dyDescent="0.25">
      <c r="A861" s="45"/>
      <c r="B861" s="45"/>
      <c r="C861" s="45"/>
      <c r="D861" s="45"/>
      <c r="E861" s="47"/>
      <c r="F861" s="154"/>
      <c r="G861" s="45"/>
      <c r="H861" s="126"/>
      <c r="I861" s="126"/>
      <c r="J861" s="79"/>
      <c r="K861" s="45"/>
      <c r="L861" s="126"/>
      <c r="M861" s="91"/>
      <c r="N861" s="91"/>
      <c r="O861" s="91"/>
      <c r="P861" s="99"/>
      <c r="Q861" s="100"/>
      <c r="R861" s="79"/>
      <c r="S861" s="79"/>
      <c r="T861" s="79"/>
      <c r="U861" s="79"/>
      <c r="V861" s="79"/>
      <c r="W861" s="99"/>
      <c r="X861" s="99"/>
      <c r="Y861" s="99"/>
      <c r="Z861" s="98"/>
      <c r="AA861" s="98"/>
      <c r="AB861" s="86"/>
      <c r="AC861" s="96"/>
      <c r="AD861" s="86"/>
      <c r="AE861" s="96"/>
      <c r="AF861" s="96"/>
      <c r="AG861" s="87"/>
      <c r="AH861" s="87"/>
      <c r="AI861" s="97"/>
      <c r="AJ861" s="45"/>
      <c r="AK861" s="45"/>
      <c r="AL861" s="45"/>
      <c r="AM861" s="45"/>
      <c r="AN861" s="45"/>
      <c r="AO861" s="79"/>
      <c r="AP861" s="156"/>
      <c r="AQ861" s="156"/>
      <c r="AR861" s="90"/>
      <c r="AS861" s="45"/>
      <c r="AT861" s="98"/>
      <c r="AU861" s="98"/>
      <c r="AV861" s="91"/>
      <c r="AW861" s="91"/>
      <c r="AX861" s="155"/>
      <c r="AY861" s="155"/>
      <c r="AZ861" s="152"/>
      <c r="BA861" s="152"/>
      <c r="BB861" s="152"/>
      <c r="BC861" s="152"/>
      <c r="BD861" s="152"/>
      <c r="BE861" s="152"/>
      <c r="BF861" s="152"/>
      <c r="BG861" s="152"/>
      <c r="BH861" s="152"/>
      <c r="BI861" s="152"/>
      <c r="BJ861" s="152"/>
      <c r="BK861" s="152"/>
      <c r="BL861" s="152"/>
      <c r="BM861" s="152"/>
      <c r="BN861" s="152"/>
      <c r="BO861" s="152"/>
      <c r="BP861" s="152"/>
      <c r="BQ861" s="152"/>
      <c r="BR861" s="152"/>
      <c r="BS861" s="152"/>
      <c r="BT861" s="152"/>
      <c r="BU861" s="152"/>
      <c r="BV861" s="152"/>
      <c r="BW861" s="152"/>
      <c r="BX861" s="152"/>
      <c r="BY861" s="152"/>
      <c r="BZ861" s="152"/>
      <c r="CA861" s="152"/>
      <c r="CB861" s="152"/>
      <c r="CC861" s="152"/>
      <c r="CD861" s="152"/>
      <c r="CE861" s="152"/>
      <c r="CF861" s="152"/>
    </row>
    <row r="862" spans="1:84" ht="25.5" customHeight="1" x14ac:dyDescent="0.25">
      <c r="A862" s="45"/>
      <c r="B862" s="45"/>
      <c r="C862" s="45"/>
      <c r="D862" s="45"/>
      <c r="E862" s="47"/>
      <c r="F862" s="154"/>
      <c r="G862" s="45"/>
      <c r="H862" s="126"/>
      <c r="I862" s="126"/>
      <c r="J862" s="79"/>
      <c r="K862" s="45"/>
      <c r="L862" s="126"/>
      <c r="M862" s="91"/>
      <c r="N862" s="91"/>
      <c r="O862" s="91"/>
      <c r="P862" s="99"/>
      <c r="Q862" s="100"/>
      <c r="R862" s="79"/>
      <c r="S862" s="79"/>
      <c r="T862" s="79"/>
      <c r="U862" s="79"/>
      <c r="V862" s="79"/>
      <c r="W862" s="99"/>
      <c r="X862" s="99"/>
      <c r="Y862" s="99"/>
      <c r="Z862" s="98"/>
      <c r="AA862" s="98"/>
      <c r="AB862" s="86"/>
      <c r="AC862" s="96"/>
      <c r="AD862" s="86"/>
      <c r="AE862" s="96"/>
      <c r="AF862" s="96"/>
      <c r="AG862" s="87"/>
      <c r="AH862" s="87"/>
      <c r="AI862" s="97"/>
      <c r="AJ862" s="45"/>
      <c r="AK862" s="45"/>
      <c r="AL862" s="45"/>
      <c r="AM862" s="45"/>
      <c r="AN862" s="45"/>
      <c r="AO862" s="79"/>
      <c r="AP862" s="156"/>
      <c r="AQ862" s="156"/>
      <c r="AR862" s="90"/>
      <c r="AS862" s="45"/>
      <c r="AT862" s="98"/>
      <c r="AU862" s="98"/>
      <c r="AV862" s="91"/>
      <c r="AW862" s="91"/>
      <c r="AX862" s="155"/>
      <c r="AY862" s="155"/>
      <c r="AZ862" s="152"/>
      <c r="BA862" s="152"/>
      <c r="BB862" s="152"/>
      <c r="BC862" s="152"/>
      <c r="BD862" s="152"/>
      <c r="BE862" s="152"/>
      <c r="BF862" s="152"/>
      <c r="BG862" s="152"/>
      <c r="BH862" s="152"/>
      <c r="BI862" s="152"/>
      <c r="BJ862" s="152"/>
      <c r="BK862" s="152"/>
      <c r="BL862" s="152"/>
      <c r="BM862" s="152"/>
      <c r="BN862" s="152"/>
      <c r="BO862" s="152"/>
      <c r="BP862" s="152"/>
      <c r="BQ862" s="152"/>
      <c r="BR862" s="152"/>
      <c r="BS862" s="152"/>
      <c r="BT862" s="152"/>
      <c r="BU862" s="152"/>
      <c r="BV862" s="152"/>
      <c r="BW862" s="152"/>
      <c r="BX862" s="152"/>
      <c r="BY862" s="152"/>
      <c r="BZ862" s="152"/>
      <c r="CA862" s="152"/>
      <c r="CB862" s="152"/>
      <c r="CC862" s="152"/>
      <c r="CD862" s="152"/>
      <c r="CE862" s="152"/>
      <c r="CF862" s="152"/>
    </row>
    <row r="863" spans="1:84" ht="25.5" customHeight="1" x14ac:dyDescent="0.25">
      <c r="A863" s="45"/>
      <c r="B863" s="45"/>
      <c r="C863" s="45"/>
      <c r="D863" s="45"/>
      <c r="E863" s="47"/>
      <c r="F863" s="154"/>
      <c r="G863" s="45"/>
      <c r="H863" s="126"/>
      <c r="I863" s="126"/>
      <c r="J863" s="79"/>
      <c r="K863" s="45"/>
      <c r="L863" s="126"/>
      <c r="M863" s="91"/>
      <c r="N863" s="91"/>
      <c r="O863" s="91"/>
      <c r="P863" s="99"/>
      <c r="Q863" s="100"/>
      <c r="R863" s="79"/>
      <c r="S863" s="79"/>
      <c r="T863" s="79"/>
      <c r="U863" s="79"/>
      <c r="V863" s="79"/>
      <c r="W863" s="99"/>
      <c r="X863" s="99"/>
      <c r="Y863" s="99"/>
      <c r="Z863" s="98"/>
      <c r="AA863" s="98"/>
      <c r="AB863" s="86"/>
      <c r="AC863" s="96"/>
      <c r="AD863" s="86"/>
      <c r="AE863" s="96"/>
      <c r="AF863" s="96"/>
      <c r="AG863" s="87"/>
      <c r="AH863" s="87"/>
      <c r="AI863" s="97"/>
      <c r="AJ863" s="45"/>
      <c r="AK863" s="45"/>
      <c r="AL863" s="45"/>
      <c r="AM863" s="45"/>
      <c r="AN863" s="45"/>
      <c r="AO863" s="79"/>
      <c r="AP863" s="156"/>
      <c r="AQ863" s="156"/>
      <c r="AR863" s="90"/>
      <c r="AS863" s="45"/>
      <c r="AT863" s="98"/>
      <c r="AU863" s="98"/>
      <c r="AV863" s="91"/>
      <c r="AW863" s="91"/>
      <c r="AX863" s="155"/>
      <c r="AY863" s="155"/>
      <c r="AZ863" s="152"/>
      <c r="BA863" s="152"/>
      <c r="BB863" s="152"/>
      <c r="BC863" s="152"/>
      <c r="BD863" s="152"/>
      <c r="BE863" s="152"/>
      <c r="BF863" s="152"/>
      <c r="BG863" s="152"/>
      <c r="BH863" s="152"/>
      <c r="BI863" s="152"/>
      <c r="BJ863" s="152"/>
      <c r="BK863" s="152"/>
      <c r="BL863" s="152"/>
      <c r="BM863" s="152"/>
      <c r="BN863" s="152"/>
      <c r="BO863" s="152"/>
      <c r="BP863" s="152"/>
      <c r="BQ863" s="152"/>
      <c r="BR863" s="152"/>
      <c r="BS863" s="152"/>
      <c r="BT863" s="152"/>
      <c r="BU863" s="152"/>
      <c r="BV863" s="152"/>
      <c r="BW863" s="152"/>
      <c r="BX863" s="152"/>
      <c r="BY863" s="152"/>
      <c r="BZ863" s="152"/>
      <c r="CA863" s="152"/>
      <c r="CB863" s="152"/>
      <c r="CC863" s="152"/>
      <c r="CD863" s="152"/>
      <c r="CE863" s="152"/>
      <c r="CF863" s="152"/>
    </row>
    <row r="864" spans="1:84" ht="25.5" customHeight="1" x14ac:dyDescent="0.25">
      <c r="A864" s="45"/>
      <c r="B864" s="45"/>
      <c r="C864" s="45"/>
      <c r="D864" s="45"/>
      <c r="E864" s="47"/>
      <c r="F864" s="154"/>
      <c r="G864" s="45"/>
      <c r="H864" s="126"/>
      <c r="I864" s="126"/>
      <c r="J864" s="79"/>
      <c r="K864" s="45"/>
      <c r="L864" s="126"/>
      <c r="M864" s="91"/>
      <c r="N864" s="91"/>
      <c r="O864" s="91"/>
      <c r="P864" s="99"/>
      <c r="Q864" s="100"/>
      <c r="R864" s="79"/>
      <c r="S864" s="79"/>
      <c r="T864" s="79"/>
      <c r="U864" s="79"/>
      <c r="V864" s="79"/>
      <c r="W864" s="99"/>
      <c r="X864" s="99"/>
      <c r="Y864" s="99"/>
      <c r="Z864" s="98"/>
      <c r="AA864" s="98"/>
      <c r="AB864" s="86"/>
      <c r="AC864" s="96"/>
      <c r="AD864" s="86"/>
      <c r="AE864" s="96"/>
      <c r="AF864" s="96"/>
      <c r="AG864" s="87"/>
      <c r="AH864" s="87"/>
      <c r="AI864" s="97"/>
      <c r="AJ864" s="45"/>
      <c r="AK864" s="45"/>
      <c r="AL864" s="45"/>
      <c r="AM864" s="45"/>
      <c r="AN864" s="45"/>
      <c r="AO864" s="79"/>
      <c r="AP864" s="156"/>
      <c r="AQ864" s="156"/>
      <c r="AR864" s="90"/>
      <c r="AS864" s="45"/>
      <c r="AT864" s="98"/>
      <c r="AU864" s="98"/>
      <c r="AV864" s="91"/>
      <c r="AW864" s="91"/>
      <c r="AX864" s="155"/>
      <c r="AY864" s="155"/>
      <c r="AZ864" s="152"/>
      <c r="BA864" s="152"/>
      <c r="BB864" s="152"/>
      <c r="BC864" s="152"/>
      <c r="BD864" s="152"/>
      <c r="BE864" s="152"/>
      <c r="BF864" s="152"/>
      <c r="BG864" s="152"/>
      <c r="BH864" s="152"/>
      <c r="BI864" s="152"/>
      <c r="BJ864" s="152"/>
      <c r="BK864" s="152"/>
      <c r="BL864" s="152"/>
      <c r="BM864" s="152"/>
      <c r="BN864" s="152"/>
      <c r="BO864" s="152"/>
      <c r="BP864" s="152"/>
      <c r="BQ864" s="152"/>
      <c r="BR864" s="152"/>
      <c r="BS864" s="152"/>
      <c r="BT864" s="152"/>
      <c r="BU864" s="152"/>
      <c r="BV864" s="152"/>
      <c r="BW864" s="152"/>
      <c r="BX864" s="152"/>
      <c r="BY864" s="152"/>
      <c r="BZ864" s="152"/>
      <c r="CA864" s="152"/>
      <c r="CB864" s="152"/>
      <c r="CC864" s="152"/>
      <c r="CD864" s="152"/>
      <c r="CE864" s="152"/>
      <c r="CF864" s="152"/>
    </row>
    <row r="865" spans="1:84" ht="25.5" customHeight="1" x14ac:dyDescent="0.25">
      <c r="A865" s="45"/>
      <c r="B865" s="45"/>
      <c r="C865" s="45"/>
      <c r="D865" s="45"/>
      <c r="E865" s="47"/>
      <c r="F865" s="154"/>
      <c r="G865" s="45"/>
      <c r="H865" s="126"/>
      <c r="I865" s="126"/>
      <c r="J865" s="79"/>
      <c r="K865" s="45"/>
      <c r="L865" s="126"/>
      <c r="M865" s="91"/>
      <c r="N865" s="91"/>
      <c r="O865" s="91"/>
      <c r="P865" s="99"/>
      <c r="Q865" s="100"/>
      <c r="R865" s="79"/>
      <c r="S865" s="79"/>
      <c r="T865" s="79"/>
      <c r="U865" s="79"/>
      <c r="V865" s="79"/>
      <c r="W865" s="99"/>
      <c r="X865" s="99"/>
      <c r="Y865" s="99"/>
      <c r="Z865" s="98"/>
      <c r="AA865" s="98"/>
      <c r="AB865" s="86"/>
      <c r="AC865" s="96"/>
      <c r="AD865" s="86"/>
      <c r="AE865" s="96"/>
      <c r="AF865" s="96"/>
      <c r="AG865" s="87"/>
      <c r="AH865" s="87"/>
      <c r="AI865" s="97"/>
      <c r="AJ865" s="45"/>
      <c r="AK865" s="45"/>
      <c r="AL865" s="45"/>
      <c r="AM865" s="45"/>
      <c r="AN865" s="45"/>
      <c r="AO865" s="79"/>
      <c r="AP865" s="156"/>
      <c r="AQ865" s="156"/>
      <c r="AR865" s="90"/>
      <c r="AS865" s="45"/>
      <c r="AT865" s="98"/>
      <c r="AU865" s="98"/>
      <c r="AV865" s="91"/>
      <c r="AW865" s="91"/>
      <c r="AX865" s="155"/>
      <c r="AY865" s="155"/>
      <c r="AZ865" s="152"/>
      <c r="BA865" s="152"/>
      <c r="BB865" s="152"/>
      <c r="BC865" s="152"/>
      <c r="BD865" s="152"/>
      <c r="BE865" s="152"/>
      <c r="BF865" s="152"/>
      <c r="BG865" s="152"/>
      <c r="BH865" s="152"/>
      <c r="BI865" s="152"/>
      <c r="BJ865" s="152"/>
      <c r="BK865" s="152"/>
      <c r="BL865" s="152"/>
      <c r="BM865" s="152"/>
      <c r="BN865" s="152"/>
      <c r="BO865" s="152"/>
      <c r="BP865" s="152"/>
      <c r="BQ865" s="152"/>
      <c r="BR865" s="152"/>
      <c r="BS865" s="152"/>
      <c r="BT865" s="152"/>
      <c r="BU865" s="152"/>
      <c r="BV865" s="152"/>
      <c r="BW865" s="152"/>
      <c r="BX865" s="152"/>
      <c r="BY865" s="152"/>
      <c r="BZ865" s="152"/>
      <c r="CA865" s="152"/>
      <c r="CB865" s="152"/>
      <c r="CC865" s="152"/>
      <c r="CD865" s="152"/>
      <c r="CE865" s="152"/>
      <c r="CF865" s="152"/>
    </row>
    <row r="866" spans="1:84" ht="25.5" customHeight="1" x14ac:dyDescent="0.25">
      <c r="A866" s="45"/>
      <c r="B866" s="45"/>
      <c r="C866" s="45"/>
      <c r="D866" s="45"/>
      <c r="E866" s="47"/>
      <c r="F866" s="154"/>
      <c r="G866" s="45"/>
      <c r="H866" s="126"/>
      <c r="I866" s="126"/>
      <c r="J866" s="79"/>
      <c r="K866" s="45"/>
      <c r="L866" s="126"/>
      <c r="M866" s="91"/>
      <c r="N866" s="91"/>
      <c r="O866" s="91"/>
      <c r="P866" s="99"/>
      <c r="Q866" s="100"/>
      <c r="R866" s="79"/>
      <c r="S866" s="79"/>
      <c r="T866" s="79"/>
      <c r="U866" s="79"/>
      <c r="V866" s="79"/>
      <c r="W866" s="99"/>
      <c r="X866" s="99"/>
      <c r="Y866" s="99"/>
      <c r="Z866" s="98"/>
      <c r="AA866" s="98"/>
      <c r="AB866" s="86"/>
      <c r="AC866" s="96"/>
      <c r="AD866" s="86"/>
      <c r="AE866" s="96"/>
      <c r="AF866" s="96"/>
      <c r="AG866" s="87"/>
      <c r="AH866" s="87"/>
      <c r="AI866" s="97"/>
      <c r="AJ866" s="45"/>
      <c r="AK866" s="45"/>
      <c r="AL866" s="45"/>
      <c r="AM866" s="45"/>
      <c r="AN866" s="45"/>
      <c r="AO866" s="79"/>
      <c r="AP866" s="156"/>
      <c r="AQ866" s="156"/>
      <c r="AR866" s="90"/>
      <c r="AS866" s="45"/>
      <c r="AT866" s="98"/>
      <c r="AU866" s="98"/>
      <c r="AV866" s="91"/>
      <c r="AW866" s="91"/>
      <c r="AX866" s="155"/>
      <c r="AY866" s="155"/>
      <c r="AZ866" s="152"/>
      <c r="BA866" s="152"/>
      <c r="BB866" s="152"/>
      <c r="BC866" s="152"/>
      <c r="BD866" s="152"/>
      <c r="BE866" s="152"/>
      <c r="BF866" s="152"/>
      <c r="BG866" s="152"/>
      <c r="BH866" s="152"/>
      <c r="BI866" s="152"/>
      <c r="BJ866" s="152"/>
      <c r="BK866" s="152"/>
      <c r="BL866" s="152"/>
      <c r="BM866" s="152"/>
      <c r="BN866" s="152"/>
      <c r="BO866" s="152"/>
      <c r="BP866" s="152"/>
      <c r="BQ866" s="152"/>
      <c r="BR866" s="152"/>
      <c r="BS866" s="152"/>
      <c r="BT866" s="152"/>
      <c r="BU866" s="152"/>
      <c r="BV866" s="152"/>
      <c r="BW866" s="152"/>
      <c r="BX866" s="152"/>
      <c r="BY866" s="152"/>
      <c r="BZ866" s="152"/>
      <c r="CA866" s="152"/>
      <c r="CB866" s="152"/>
      <c r="CC866" s="152"/>
      <c r="CD866" s="152"/>
      <c r="CE866" s="152"/>
      <c r="CF866" s="152"/>
    </row>
    <row r="867" spans="1:84" ht="25.5" customHeight="1" x14ac:dyDescent="0.25">
      <c r="A867" s="45"/>
      <c r="B867" s="45"/>
      <c r="C867" s="45"/>
      <c r="D867" s="45"/>
      <c r="E867" s="47"/>
      <c r="F867" s="154"/>
      <c r="G867" s="45"/>
      <c r="H867" s="126"/>
      <c r="I867" s="126"/>
      <c r="J867" s="79"/>
      <c r="K867" s="45"/>
      <c r="L867" s="126"/>
      <c r="M867" s="91"/>
      <c r="N867" s="91"/>
      <c r="O867" s="91"/>
      <c r="P867" s="99"/>
      <c r="Q867" s="100"/>
      <c r="R867" s="79"/>
      <c r="S867" s="79"/>
      <c r="T867" s="79"/>
      <c r="U867" s="79"/>
      <c r="V867" s="79"/>
      <c r="W867" s="99"/>
      <c r="X867" s="99"/>
      <c r="Y867" s="99"/>
      <c r="Z867" s="98"/>
      <c r="AA867" s="98"/>
      <c r="AB867" s="86"/>
      <c r="AC867" s="96"/>
      <c r="AD867" s="86"/>
      <c r="AE867" s="96"/>
      <c r="AF867" s="96"/>
      <c r="AG867" s="87"/>
      <c r="AH867" s="87"/>
      <c r="AI867" s="97"/>
      <c r="AJ867" s="45"/>
      <c r="AK867" s="45"/>
      <c r="AL867" s="45"/>
      <c r="AM867" s="45"/>
      <c r="AN867" s="45"/>
      <c r="AO867" s="79"/>
      <c r="AP867" s="156"/>
      <c r="AQ867" s="156"/>
      <c r="AR867" s="90"/>
      <c r="AS867" s="45"/>
      <c r="AT867" s="98"/>
      <c r="AU867" s="98"/>
      <c r="AV867" s="91"/>
      <c r="AW867" s="91"/>
      <c r="AX867" s="155"/>
      <c r="AY867" s="155"/>
      <c r="AZ867" s="152"/>
      <c r="BA867" s="152"/>
      <c r="BB867" s="152"/>
      <c r="BC867" s="152"/>
      <c r="BD867" s="152"/>
      <c r="BE867" s="152"/>
      <c r="BF867" s="152"/>
      <c r="BG867" s="152"/>
      <c r="BH867" s="152"/>
      <c r="BI867" s="152"/>
      <c r="BJ867" s="152"/>
      <c r="BK867" s="152"/>
      <c r="BL867" s="152"/>
      <c r="BM867" s="152"/>
      <c r="BN867" s="152"/>
      <c r="BO867" s="152"/>
      <c r="BP867" s="152"/>
      <c r="BQ867" s="152"/>
      <c r="BR867" s="152"/>
      <c r="BS867" s="152"/>
      <c r="BT867" s="152"/>
      <c r="BU867" s="152"/>
      <c r="BV867" s="152"/>
      <c r="BW867" s="152"/>
      <c r="BX867" s="152"/>
      <c r="BY867" s="152"/>
      <c r="BZ867" s="152"/>
      <c r="CA867" s="152"/>
      <c r="CB867" s="152"/>
      <c r="CC867" s="152"/>
      <c r="CD867" s="152"/>
      <c r="CE867" s="152"/>
      <c r="CF867" s="152"/>
    </row>
    <row r="868" spans="1:84" ht="25.5" customHeight="1" x14ac:dyDescent="0.25">
      <c r="A868" s="45"/>
      <c r="B868" s="45"/>
      <c r="C868" s="45"/>
      <c r="D868" s="45"/>
      <c r="E868" s="47"/>
      <c r="F868" s="154"/>
      <c r="G868" s="45"/>
      <c r="H868" s="126"/>
      <c r="I868" s="126"/>
      <c r="J868" s="79"/>
      <c r="K868" s="45"/>
      <c r="L868" s="126"/>
      <c r="M868" s="91"/>
      <c r="N868" s="91"/>
      <c r="O868" s="91"/>
      <c r="P868" s="99"/>
      <c r="Q868" s="100"/>
      <c r="R868" s="79"/>
      <c r="S868" s="79"/>
      <c r="T868" s="79"/>
      <c r="U868" s="79"/>
      <c r="V868" s="79"/>
      <c r="W868" s="99"/>
      <c r="X868" s="99"/>
      <c r="Y868" s="99"/>
      <c r="Z868" s="98"/>
      <c r="AA868" s="98"/>
      <c r="AB868" s="86"/>
      <c r="AC868" s="96"/>
      <c r="AD868" s="86"/>
      <c r="AE868" s="96"/>
      <c r="AF868" s="96"/>
      <c r="AG868" s="87"/>
      <c r="AH868" s="87"/>
      <c r="AI868" s="97"/>
      <c r="AJ868" s="45"/>
      <c r="AK868" s="45"/>
      <c r="AL868" s="45"/>
      <c r="AM868" s="45"/>
      <c r="AN868" s="45"/>
      <c r="AO868" s="79"/>
      <c r="AP868" s="156"/>
      <c r="AQ868" s="156"/>
      <c r="AR868" s="90"/>
      <c r="AS868" s="45"/>
      <c r="AT868" s="98"/>
      <c r="AU868" s="98"/>
      <c r="AV868" s="91"/>
      <c r="AW868" s="91"/>
      <c r="AX868" s="155"/>
      <c r="AY868" s="155"/>
      <c r="AZ868" s="152"/>
      <c r="BA868" s="152"/>
      <c r="BB868" s="152"/>
      <c r="BC868" s="152"/>
      <c r="BD868" s="152"/>
      <c r="BE868" s="152"/>
      <c r="BF868" s="152"/>
      <c r="BG868" s="152"/>
      <c r="BH868" s="152"/>
      <c r="BI868" s="152"/>
      <c r="BJ868" s="152"/>
      <c r="BK868" s="152"/>
      <c r="BL868" s="152"/>
      <c r="BM868" s="152"/>
      <c r="BN868" s="152"/>
      <c r="BO868" s="152"/>
      <c r="BP868" s="152"/>
      <c r="BQ868" s="152"/>
      <c r="BR868" s="152"/>
      <c r="BS868" s="152"/>
      <c r="BT868" s="152"/>
      <c r="BU868" s="152"/>
      <c r="BV868" s="152"/>
      <c r="BW868" s="152"/>
      <c r="BX868" s="152"/>
      <c r="BY868" s="152"/>
      <c r="BZ868" s="152"/>
      <c r="CA868" s="152"/>
      <c r="CB868" s="152"/>
      <c r="CC868" s="152"/>
      <c r="CD868" s="152"/>
      <c r="CE868" s="152"/>
      <c r="CF868" s="152"/>
    </row>
    <row r="869" spans="1:84" ht="25.5" customHeight="1" x14ac:dyDescent="0.25">
      <c r="A869" s="45"/>
      <c r="B869" s="45"/>
      <c r="C869" s="45"/>
      <c r="D869" s="45"/>
      <c r="E869" s="47"/>
      <c r="F869" s="154"/>
      <c r="G869" s="45"/>
      <c r="H869" s="126"/>
      <c r="I869" s="126"/>
      <c r="J869" s="79"/>
      <c r="K869" s="45"/>
      <c r="L869" s="126"/>
      <c r="M869" s="91"/>
      <c r="N869" s="91"/>
      <c r="O869" s="91"/>
      <c r="P869" s="99"/>
      <c r="Q869" s="100"/>
      <c r="R869" s="79"/>
      <c r="S869" s="79"/>
      <c r="T869" s="79"/>
      <c r="U869" s="79"/>
      <c r="V869" s="79"/>
      <c r="W869" s="99"/>
      <c r="X869" s="99"/>
      <c r="Y869" s="99"/>
      <c r="Z869" s="98"/>
      <c r="AA869" s="98"/>
      <c r="AB869" s="86"/>
      <c r="AC869" s="96"/>
      <c r="AD869" s="86"/>
      <c r="AE869" s="96"/>
      <c r="AF869" s="96"/>
      <c r="AG869" s="87"/>
      <c r="AH869" s="87"/>
      <c r="AI869" s="97"/>
      <c r="AJ869" s="45"/>
      <c r="AK869" s="45"/>
      <c r="AL869" s="45"/>
      <c r="AM869" s="45"/>
      <c r="AN869" s="45"/>
      <c r="AO869" s="79"/>
      <c r="AP869" s="156"/>
      <c r="AQ869" s="156"/>
      <c r="AR869" s="90"/>
      <c r="AS869" s="45"/>
      <c r="AT869" s="98"/>
      <c r="AU869" s="98"/>
      <c r="AV869" s="91"/>
      <c r="AW869" s="91"/>
      <c r="AX869" s="155"/>
      <c r="AY869" s="155"/>
      <c r="AZ869" s="152"/>
      <c r="BA869" s="152"/>
      <c r="BB869" s="152"/>
      <c r="BC869" s="152"/>
      <c r="BD869" s="152"/>
      <c r="BE869" s="152"/>
      <c r="BF869" s="152"/>
      <c r="BG869" s="152"/>
      <c r="BH869" s="152"/>
      <c r="BI869" s="152"/>
      <c r="BJ869" s="152"/>
      <c r="BK869" s="152"/>
      <c r="BL869" s="152"/>
      <c r="BM869" s="152"/>
      <c r="BN869" s="152"/>
      <c r="BO869" s="152"/>
      <c r="BP869" s="152"/>
      <c r="BQ869" s="152"/>
      <c r="BR869" s="152"/>
      <c r="BS869" s="152"/>
      <c r="BT869" s="152"/>
      <c r="BU869" s="152"/>
      <c r="BV869" s="152"/>
      <c r="BW869" s="152"/>
      <c r="BX869" s="152"/>
      <c r="BY869" s="152"/>
      <c r="BZ869" s="152"/>
      <c r="CA869" s="152"/>
      <c r="CB869" s="152"/>
      <c r="CC869" s="152"/>
      <c r="CD869" s="152"/>
      <c r="CE869" s="152"/>
      <c r="CF869" s="152"/>
    </row>
    <row r="870" spans="1:84" ht="25.5" customHeight="1" x14ac:dyDescent="0.25">
      <c r="A870" s="45"/>
      <c r="B870" s="45"/>
      <c r="C870" s="45"/>
      <c r="D870" s="45"/>
      <c r="E870" s="47"/>
      <c r="F870" s="154"/>
      <c r="G870" s="45"/>
      <c r="H870" s="126"/>
      <c r="I870" s="126"/>
      <c r="J870" s="79"/>
      <c r="K870" s="45"/>
      <c r="L870" s="126"/>
      <c r="M870" s="91"/>
      <c r="N870" s="91"/>
      <c r="O870" s="91"/>
      <c r="P870" s="99"/>
      <c r="Q870" s="100"/>
      <c r="R870" s="79"/>
      <c r="S870" s="79"/>
      <c r="T870" s="79"/>
      <c r="U870" s="79"/>
      <c r="V870" s="79"/>
      <c r="W870" s="99"/>
      <c r="X870" s="99"/>
      <c r="Y870" s="99"/>
      <c r="Z870" s="98"/>
      <c r="AA870" s="98"/>
      <c r="AB870" s="86"/>
      <c r="AC870" s="96"/>
      <c r="AD870" s="86"/>
      <c r="AE870" s="96"/>
      <c r="AF870" s="96"/>
      <c r="AG870" s="87"/>
      <c r="AH870" s="87"/>
      <c r="AI870" s="97"/>
      <c r="AJ870" s="45"/>
      <c r="AK870" s="45"/>
      <c r="AL870" s="45"/>
      <c r="AM870" s="45"/>
      <c r="AN870" s="45"/>
      <c r="AO870" s="79"/>
      <c r="AP870" s="156"/>
      <c r="AQ870" s="156"/>
      <c r="AR870" s="90"/>
      <c r="AS870" s="45"/>
      <c r="AT870" s="98"/>
      <c r="AU870" s="98"/>
      <c r="AV870" s="91"/>
      <c r="AW870" s="91"/>
      <c r="AX870" s="155"/>
      <c r="AY870" s="155"/>
      <c r="AZ870" s="152"/>
      <c r="BA870" s="152"/>
      <c r="BB870" s="152"/>
      <c r="BC870" s="152"/>
      <c r="BD870" s="152"/>
      <c r="BE870" s="152"/>
      <c r="BF870" s="152"/>
      <c r="BG870" s="152"/>
      <c r="BH870" s="152"/>
      <c r="BI870" s="152"/>
      <c r="BJ870" s="152"/>
      <c r="BK870" s="152"/>
      <c r="BL870" s="152"/>
      <c r="BM870" s="152"/>
      <c r="BN870" s="152"/>
      <c r="BO870" s="152"/>
      <c r="BP870" s="152"/>
      <c r="BQ870" s="152"/>
      <c r="BR870" s="152"/>
      <c r="BS870" s="152"/>
      <c r="BT870" s="152"/>
      <c r="BU870" s="152"/>
      <c r="BV870" s="152"/>
      <c r="BW870" s="152"/>
      <c r="BX870" s="152"/>
      <c r="BY870" s="152"/>
      <c r="BZ870" s="152"/>
      <c r="CA870" s="152"/>
      <c r="CB870" s="152"/>
      <c r="CC870" s="152"/>
      <c r="CD870" s="152"/>
      <c r="CE870" s="152"/>
      <c r="CF870" s="152"/>
    </row>
    <row r="871" spans="1:84" ht="25.5" customHeight="1" x14ac:dyDescent="0.25">
      <c r="A871" s="45"/>
      <c r="B871" s="45"/>
      <c r="C871" s="45"/>
      <c r="D871" s="45"/>
      <c r="E871" s="47"/>
      <c r="F871" s="154"/>
      <c r="G871" s="45"/>
      <c r="H871" s="126"/>
      <c r="I871" s="126"/>
      <c r="J871" s="79"/>
      <c r="K871" s="45"/>
      <c r="L871" s="126"/>
      <c r="M871" s="91"/>
      <c r="N871" s="91"/>
      <c r="O871" s="91"/>
      <c r="P871" s="99"/>
      <c r="Q871" s="100"/>
      <c r="R871" s="79"/>
      <c r="S871" s="79"/>
      <c r="T871" s="79"/>
      <c r="U871" s="79"/>
      <c r="V871" s="79"/>
      <c r="W871" s="99"/>
      <c r="X871" s="99"/>
      <c r="Y871" s="99"/>
      <c r="Z871" s="98"/>
      <c r="AA871" s="98"/>
      <c r="AB871" s="86"/>
      <c r="AC871" s="96"/>
      <c r="AD871" s="86"/>
      <c r="AE871" s="96"/>
      <c r="AF871" s="96"/>
      <c r="AG871" s="87"/>
      <c r="AH871" s="87"/>
      <c r="AI871" s="97"/>
      <c r="AJ871" s="45"/>
      <c r="AK871" s="45"/>
      <c r="AL871" s="45"/>
      <c r="AM871" s="45"/>
      <c r="AN871" s="45"/>
      <c r="AO871" s="79"/>
      <c r="AP871" s="156"/>
      <c r="AQ871" s="156"/>
      <c r="AR871" s="90"/>
      <c r="AS871" s="45"/>
      <c r="AT871" s="98"/>
      <c r="AU871" s="98"/>
      <c r="AV871" s="91"/>
      <c r="AW871" s="91"/>
      <c r="AX871" s="155"/>
      <c r="AY871" s="155"/>
      <c r="AZ871" s="152"/>
      <c r="BA871" s="152"/>
      <c r="BB871" s="152"/>
      <c r="BC871" s="152"/>
      <c r="BD871" s="152"/>
      <c r="BE871" s="152"/>
      <c r="BF871" s="152"/>
      <c r="BG871" s="152"/>
      <c r="BH871" s="152"/>
      <c r="BI871" s="152"/>
      <c r="BJ871" s="152"/>
      <c r="BK871" s="152"/>
      <c r="BL871" s="152"/>
      <c r="BM871" s="152"/>
      <c r="BN871" s="152"/>
      <c r="BO871" s="152"/>
      <c r="BP871" s="152"/>
      <c r="BQ871" s="152"/>
      <c r="BR871" s="152"/>
      <c r="BS871" s="152"/>
      <c r="BT871" s="152"/>
      <c r="BU871" s="152"/>
      <c r="BV871" s="152"/>
      <c r="BW871" s="152"/>
      <c r="BX871" s="152"/>
      <c r="BY871" s="152"/>
      <c r="BZ871" s="152"/>
      <c r="CA871" s="152"/>
      <c r="CB871" s="152"/>
      <c r="CC871" s="152"/>
      <c r="CD871" s="152"/>
      <c r="CE871" s="152"/>
      <c r="CF871" s="152"/>
    </row>
    <row r="872" spans="1:84" ht="25.5" customHeight="1" x14ac:dyDescent="0.25">
      <c r="A872" s="45"/>
      <c r="B872" s="45"/>
      <c r="C872" s="45"/>
      <c r="D872" s="45"/>
      <c r="E872" s="47"/>
      <c r="F872" s="154"/>
      <c r="G872" s="45"/>
      <c r="H872" s="126"/>
      <c r="I872" s="126"/>
      <c r="J872" s="79"/>
      <c r="K872" s="45"/>
      <c r="L872" s="126"/>
      <c r="M872" s="91"/>
      <c r="N872" s="91"/>
      <c r="O872" s="91"/>
      <c r="P872" s="99"/>
      <c r="Q872" s="100"/>
      <c r="R872" s="79"/>
      <c r="S872" s="79"/>
      <c r="T872" s="79"/>
      <c r="U872" s="79"/>
      <c r="V872" s="79"/>
      <c r="W872" s="99"/>
      <c r="X872" s="99"/>
      <c r="Y872" s="99"/>
      <c r="Z872" s="98"/>
      <c r="AA872" s="98"/>
      <c r="AB872" s="86"/>
      <c r="AC872" s="96"/>
      <c r="AD872" s="86"/>
      <c r="AE872" s="96"/>
      <c r="AF872" s="96"/>
      <c r="AG872" s="87"/>
      <c r="AH872" s="87"/>
      <c r="AI872" s="97"/>
      <c r="AJ872" s="45"/>
      <c r="AK872" s="45"/>
      <c r="AL872" s="45"/>
      <c r="AM872" s="45"/>
      <c r="AN872" s="45"/>
      <c r="AO872" s="79"/>
      <c r="AP872" s="156"/>
      <c r="AQ872" s="156"/>
      <c r="AR872" s="90"/>
      <c r="AS872" s="45"/>
      <c r="AT872" s="98"/>
      <c r="AU872" s="98"/>
      <c r="AV872" s="91"/>
      <c r="AW872" s="91"/>
      <c r="AX872" s="155"/>
      <c r="AY872" s="155"/>
      <c r="AZ872" s="152"/>
      <c r="BA872" s="152"/>
      <c r="BB872" s="152"/>
      <c r="BC872" s="152"/>
      <c r="BD872" s="152"/>
      <c r="BE872" s="152"/>
      <c r="BF872" s="152"/>
      <c r="BG872" s="152"/>
      <c r="BH872" s="152"/>
      <c r="BI872" s="152"/>
      <c r="BJ872" s="152"/>
      <c r="BK872" s="152"/>
      <c r="BL872" s="152"/>
      <c r="BM872" s="152"/>
      <c r="BN872" s="152"/>
      <c r="BO872" s="152"/>
      <c r="BP872" s="152"/>
      <c r="BQ872" s="152"/>
      <c r="BR872" s="152"/>
      <c r="BS872" s="152"/>
      <c r="BT872" s="152"/>
      <c r="BU872" s="152"/>
      <c r="BV872" s="152"/>
      <c r="BW872" s="152"/>
      <c r="BX872" s="152"/>
      <c r="BY872" s="152"/>
      <c r="BZ872" s="152"/>
      <c r="CA872" s="152"/>
      <c r="CB872" s="152"/>
      <c r="CC872" s="152"/>
      <c r="CD872" s="152"/>
      <c r="CE872" s="152"/>
      <c r="CF872" s="152"/>
    </row>
    <row r="873" spans="1:84" ht="25.5" customHeight="1" x14ac:dyDescent="0.25">
      <c r="A873" s="45"/>
      <c r="B873" s="45"/>
      <c r="C873" s="45"/>
      <c r="D873" s="45"/>
      <c r="E873" s="47"/>
      <c r="F873" s="154"/>
      <c r="G873" s="45"/>
      <c r="H873" s="126"/>
      <c r="I873" s="126"/>
      <c r="J873" s="79"/>
      <c r="K873" s="45"/>
      <c r="L873" s="126"/>
      <c r="M873" s="91"/>
      <c r="N873" s="91"/>
      <c r="O873" s="91"/>
      <c r="P873" s="99"/>
      <c r="Q873" s="100"/>
      <c r="R873" s="79"/>
      <c r="S873" s="79"/>
      <c r="T873" s="79"/>
      <c r="U873" s="79"/>
      <c r="V873" s="79"/>
      <c r="W873" s="99"/>
      <c r="X873" s="99"/>
      <c r="Y873" s="99"/>
      <c r="Z873" s="98"/>
      <c r="AA873" s="98"/>
      <c r="AB873" s="86"/>
      <c r="AC873" s="96"/>
      <c r="AD873" s="86"/>
      <c r="AE873" s="96"/>
      <c r="AF873" s="96"/>
      <c r="AG873" s="87"/>
      <c r="AH873" s="87"/>
      <c r="AI873" s="97"/>
      <c r="AJ873" s="45"/>
      <c r="AK873" s="45"/>
      <c r="AL873" s="45"/>
      <c r="AM873" s="45"/>
      <c r="AN873" s="45"/>
      <c r="AO873" s="79"/>
      <c r="AP873" s="156"/>
      <c r="AQ873" s="156"/>
      <c r="AR873" s="90"/>
      <c r="AS873" s="45"/>
      <c r="AT873" s="98"/>
      <c r="AU873" s="98"/>
      <c r="AV873" s="91"/>
      <c r="AW873" s="91"/>
      <c r="AX873" s="155"/>
      <c r="AY873" s="155"/>
      <c r="AZ873" s="152"/>
      <c r="BA873" s="152"/>
      <c r="BB873" s="152"/>
      <c r="BC873" s="152"/>
      <c r="BD873" s="152"/>
      <c r="BE873" s="152"/>
      <c r="BF873" s="152"/>
      <c r="BG873" s="152"/>
      <c r="BH873" s="152"/>
      <c r="BI873" s="152"/>
      <c r="BJ873" s="152"/>
      <c r="BK873" s="152"/>
      <c r="BL873" s="152"/>
      <c r="BM873" s="152"/>
      <c r="BN873" s="152"/>
      <c r="BO873" s="152"/>
      <c r="BP873" s="152"/>
      <c r="BQ873" s="152"/>
      <c r="BR873" s="152"/>
      <c r="BS873" s="152"/>
      <c r="BT873" s="152"/>
      <c r="BU873" s="152"/>
      <c r="BV873" s="152"/>
      <c r="BW873" s="152"/>
      <c r="BX873" s="152"/>
      <c r="BY873" s="152"/>
      <c r="BZ873" s="152"/>
      <c r="CA873" s="152"/>
      <c r="CB873" s="152"/>
      <c r="CC873" s="152"/>
      <c r="CD873" s="152"/>
      <c r="CE873" s="152"/>
      <c r="CF873" s="152"/>
    </row>
    <row r="874" spans="1:84" ht="25.5" customHeight="1" x14ac:dyDescent="0.25">
      <c r="A874" s="45"/>
      <c r="B874" s="45"/>
      <c r="C874" s="45"/>
      <c r="D874" s="45"/>
      <c r="E874" s="47"/>
      <c r="F874" s="154"/>
      <c r="G874" s="45"/>
      <c r="H874" s="126"/>
      <c r="I874" s="126"/>
      <c r="J874" s="79"/>
      <c r="K874" s="45"/>
      <c r="L874" s="126"/>
      <c r="M874" s="91"/>
      <c r="N874" s="91"/>
      <c r="O874" s="91"/>
      <c r="P874" s="99"/>
      <c r="Q874" s="100"/>
      <c r="R874" s="79"/>
      <c r="S874" s="79"/>
      <c r="T874" s="79"/>
      <c r="U874" s="79"/>
      <c r="V874" s="79"/>
      <c r="W874" s="99"/>
      <c r="X874" s="99"/>
      <c r="Y874" s="99"/>
      <c r="Z874" s="98"/>
      <c r="AA874" s="98"/>
      <c r="AB874" s="86"/>
      <c r="AC874" s="96"/>
      <c r="AD874" s="86"/>
      <c r="AE874" s="96"/>
      <c r="AF874" s="96"/>
      <c r="AG874" s="87"/>
      <c r="AH874" s="87"/>
      <c r="AI874" s="97"/>
      <c r="AJ874" s="45"/>
      <c r="AK874" s="45"/>
      <c r="AL874" s="45"/>
      <c r="AM874" s="45"/>
      <c r="AN874" s="45"/>
      <c r="AO874" s="79"/>
      <c r="AP874" s="156"/>
      <c r="AQ874" s="156"/>
      <c r="AR874" s="90"/>
      <c r="AS874" s="45"/>
      <c r="AT874" s="98"/>
      <c r="AU874" s="98"/>
      <c r="AV874" s="91"/>
      <c r="AW874" s="91"/>
      <c r="AX874" s="155"/>
      <c r="AY874" s="155"/>
      <c r="AZ874" s="152"/>
      <c r="BA874" s="152"/>
      <c r="BB874" s="152"/>
      <c r="BC874" s="152"/>
      <c r="BD874" s="152"/>
      <c r="BE874" s="152"/>
      <c r="BF874" s="152"/>
      <c r="BG874" s="152"/>
      <c r="BH874" s="152"/>
      <c r="BI874" s="152"/>
      <c r="BJ874" s="152"/>
      <c r="BK874" s="152"/>
      <c r="BL874" s="152"/>
      <c r="BM874" s="152"/>
      <c r="BN874" s="152"/>
      <c r="BO874" s="152"/>
      <c r="BP874" s="152"/>
      <c r="BQ874" s="152"/>
      <c r="BR874" s="152"/>
      <c r="BS874" s="152"/>
      <c r="BT874" s="152"/>
      <c r="BU874" s="152"/>
      <c r="BV874" s="152"/>
      <c r="BW874" s="152"/>
      <c r="BX874" s="152"/>
      <c r="BY874" s="152"/>
      <c r="BZ874" s="152"/>
      <c r="CA874" s="152"/>
      <c r="CB874" s="152"/>
      <c r="CC874" s="152"/>
      <c r="CD874" s="152"/>
      <c r="CE874" s="152"/>
      <c r="CF874" s="152"/>
    </row>
    <row r="875" spans="1:84" ht="25.5" customHeight="1" x14ac:dyDescent="0.25">
      <c r="A875" s="45"/>
      <c r="B875" s="45"/>
      <c r="C875" s="45"/>
      <c r="D875" s="45"/>
      <c r="E875" s="47"/>
      <c r="F875" s="154"/>
      <c r="G875" s="45"/>
      <c r="H875" s="126"/>
      <c r="I875" s="126"/>
      <c r="J875" s="79"/>
      <c r="K875" s="45"/>
      <c r="L875" s="126"/>
      <c r="M875" s="91"/>
      <c r="N875" s="91"/>
      <c r="O875" s="91"/>
      <c r="P875" s="99"/>
      <c r="Q875" s="100"/>
      <c r="R875" s="79"/>
      <c r="S875" s="79"/>
      <c r="T875" s="79"/>
      <c r="U875" s="79"/>
      <c r="V875" s="79"/>
      <c r="W875" s="99"/>
      <c r="X875" s="99"/>
      <c r="Y875" s="99"/>
      <c r="Z875" s="98"/>
      <c r="AA875" s="98"/>
      <c r="AB875" s="86"/>
      <c r="AC875" s="96"/>
      <c r="AD875" s="86"/>
      <c r="AE875" s="96"/>
      <c r="AF875" s="96"/>
      <c r="AG875" s="87"/>
      <c r="AH875" s="87"/>
      <c r="AI875" s="97"/>
      <c r="AJ875" s="45"/>
      <c r="AK875" s="45"/>
      <c r="AL875" s="45"/>
      <c r="AM875" s="45"/>
      <c r="AN875" s="45"/>
      <c r="AO875" s="79"/>
      <c r="AP875" s="156"/>
      <c r="AQ875" s="156"/>
      <c r="AR875" s="90"/>
      <c r="AS875" s="45"/>
      <c r="AT875" s="98"/>
      <c r="AU875" s="98"/>
      <c r="AV875" s="91"/>
      <c r="AW875" s="91"/>
      <c r="AX875" s="155"/>
      <c r="AY875" s="155"/>
      <c r="AZ875" s="152"/>
      <c r="BA875" s="152"/>
      <c r="BB875" s="152"/>
      <c r="BC875" s="152"/>
      <c r="BD875" s="152"/>
      <c r="BE875" s="152"/>
      <c r="BF875" s="152"/>
      <c r="BG875" s="152"/>
      <c r="BH875" s="152"/>
      <c r="BI875" s="152"/>
      <c r="BJ875" s="152"/>
      <c r="BK875" s="152"/>
      <c r="BL875" s="152"/>
      <c r="BM875" s="152"/>
      <c r="BN875" s="152"/>
      <c r="BO875" s="152"/>
      <c r="BP875" s="152"/>
      <c r="BQ875" s="152"/>
      <c r="BR875" s="152"/>
      <c r="BS875" s="152"/>
      <c r="BT875" s="152"/>
      <c r="BU875" s="152"/>
      <c r="BV875" s="152"/>
      <c r="BW875" s="152"/>
      <c r="BX875" s="152"/>
      <c r="BY875" s="152"/>
      <c r="BZ875" s="152"/>
      <c r="CA875" s="152"/>
      <c r="CB875" s="152"/>
      <c r="CC875" s="152"/>
      <c r="CD875" s="152"/>
      <c r="CE875" s="152"/>
      <c r="CF875" s="152"/>
    </row>
    <row r="876" spans="1:84" ht="25.5" customHeight="1" x14ac:dyDescent="0.25">
      <c r="A876" s="45"/>
      <c r="B876" s="45"/>
      <c r="C876" s="45"/>
      <c r="D876" s="45"/>
      <c r="E876" s="47"/>
      <c r="F876" s="154"/>
      <c r="G876" s="45"/>
      <c r="H876" s="126"/>
      <c r="I876" s="126"/>
      <c r="J876" s="79"/>
      <c r="K876" s="45"/>
      <c r="L876" s="126"/>
      <c r="M876" s="91"/>
      <c r="N876" s="91"/>
      <c r="O876" s="91"/>
      <c r="P876" s="99"/>
      <c r="Q876" s="100"/>
      <c r="R876" s="79"/>
      <c r="S876" s="79"/>
      <c r="T876" s="79"/>
      <c r="U876" s="79"/>
      <c r="V876" s="79"/>
      <c r="W876" s="99"/>
      <c r="X876" s="99"/>
      <c r="Y876" s="99"/>
      <c r="Z876" s="98"/>
      <c r="AA876" s="98"/>
      <c r="AB876" s="86"/>
      <c r="AC876" s="96"/>
      <c r="AD876" s="86"/>
      <c r="AE876" s="96"/>
      <c r="AF876" s="96"/>
      <c r="AG876" s="87"/>
      <c r="AH876" s="87"/>
      <c r="AI876" s="97"/>
      <c r="AJ876" s="45"/>
      <c r="AK876" s="45"/>
      <c r="AL876" s="45"/>
      <c r="AM876" s="45"/>
      <c r="AN876" s="45"/>
      <c r="AO876" s="79"/>
      <c r="AP876" s="156"/>
      <c r="AQ876" s="156"/>
      <c r="AR876" s="90"/>
      <c r="AS876" s="45"/>
      <c r="AT876" s="98"/>
      <c r="AU876" s="98"/>
      <c r="AV876" s="91"/>
      <c r="AW876" s="91"/>
      <c r="AX876" s="155"/>
      <c r="AY876" s="155"/>
      <c r="AZ876" s="152"/>
      <c r="BA876" s="152"/>
      <c r="BB876" s="152"/>
      <c r="BC876" s="152"/>
      <c r="BD876" s="152"/>
      <c r="BE876" s="152"/>
      <c r="BF876" s="152"/>
      <c r="BG876" s="152"/>
      <c r="BH876" s="152"/>
      <c r="BI876" s="152"/>
      <c r="BJ876" s="152"/>
      <c r="BK876" s="152"/>
      <c r="BL876" s="152"/>
      <c r="BM876" s="152"/>
      <c r="BN876" s="152"/>
      <c r="BO876" s="152"/>
      <c r="BP876" s="152"/>
      <c r="BQ876" s="152"/>
      <c r="BR876" s="152"/>
      <c r="BS876" s="152"/>
      <c r="BT876" s="152"/>
      <c r="BU876" s="152"/>
      <c r="BV876" s="152"/>
      <c r="BW876" s="152"/>
      <c r="BX876" s="152"/>
      <c r="BY876" s="152"/>
      <c r="BZ876" s="152"/>
      <c r="CA876" s="152"/>
      <c r="CB876" s="152"/>
      <c r="CC876" s="152"/>
      <c r="CD876" s="152"/>
      <c r="CE876" s="152"/>
      <c r="CF876" s="152"/>
    </row>
    <row r="877" spans="1:84" ht="25.5" customHeight="1" x14ac:dyDescent="0.25">
      <c r="A877" s="45"/>
      <c r="B877" s="45"/>
      <c r="C877" s="45"/>
      <c r="D877" s="45"/>
      <c r="E877" s="47"/>
      <c r="F877" s="154"/>
      <c r="G877" s="45"/>
      <c r="H877" s="126"/>
      <c r="I877" s="126"/>
      <c r="J877" s="79"/>
      <c r="K877" s="45"/>
      <c r="L877" s="126"/>
      <c r="M877" s="91"/>
      <c r="N877" s="91"/>
      <c r="O877" s="91"/>
      <c r="P877" s="99"/>
      <c r="Q877" s="100"/>
      <c r="R877" s="79"/>
      <c r="S877" s="79"/>
      <c r="T877" s="79"/>
      <c r="U877" s="79"/>
      <c r="V877" s="79"/>
      <c r="W877" s="99"/>
      <c r="X877" s="99"/>
      <c r="Y877" s="99"/>
      <c r="Z877" s="98"/>
      <c r="AA877" s="98"/>
      <c r="AB877" s="86"/>
      <c r="AC877" s="96"/>
      <c r="AD877" s="86"/>
      <c r="AE877" s="96"/>
      <c r="AF877" s="96"/>
      <c r="AG877" s="87"/>
      <c r="AH877" s="87"/>
      <c r="AI877" s="97"/>
      <c r="AJ877" s="45"/>
      <c r="AK877" s="45"/>
      <c r="AL877" s="45"/>
      <c r="AM877" s="45"/>
      <c r="AN877" s="45"/>
      <c r="AO877" s="79"/>
      <c r="AP877" s="156"/>
      <c r="AQ877" s="156"/>
      <c r="AR877" s="90"/>
      <c r="AS877" s="45"/>
      <c r="AT877" s="98"/>
      <c r="AU877" s="98"/>
      <c r="AV877" s="91"/>
      <c r="AW877" s="91"/>
      <c r="AX877" s="155"/>
      <c r="AY877" s="155"/>
      <c r="AZ877" s="152"/>
      <c r="BA877" s="152"/>
      <c r="BB877" s="152"/>
      <c r="BC877" s="152"/>
      <c r="BD877" s="152"/>
      <c r="BE877" s="152"/>
      <c r="BF877" s="152"/>
      <c r="BG877" s="152"/>
      <c r="BH877" s="152"/>
      <c r="BI877" s="152"/>
      <c r="BJ877" s="152"/>
      <c r="BK877" s="152"/>
      <c r="BL877" s="152"/>
      <c r="BM877" s="152"/>
      <c r="BN877" s="152"/>
      <c r="BO877" s="152"/>
      <c r="BP877" s="152"/>
      <c r="BQ877" s="152"/>
      <c r="BR877" s="152"/>
      <c r="BS877" s="152"/>
      <c r="BT877" s="152"/>
      <c r="BU877" s="152"/>
      <c r="BV877" s="152"/>
      <c r="BW877" s="152"/>
      <c r="BX877" s="152"/>
      <c r="BY877" s="152"/>
      <c r="BZ877" s="152"/>
      <c r="CA877" s="152"/>
      <c r="CB877" s="152"/>
      <c r="CC877" s="152"/>
      <c r="CD877" s="152"/>
      <c r="CE877" s="152"/>
      <c r="CF877" s="152"/>
    </row>
    <row r="878" spans="1:84" ht="25.5" customHeight="1" x14ac:dyDescent="0.25">
      <c r="A878" s="45"/>
      <c r="B878" s="45"/>
      <c r="C878" s="45"/>
      <c r="D878" s="45"/>
      <c r="E878" s="47"/>
      <c r="F878" s="154"/>
      <c r="G878" s="45"/>
      <c r="H878" s="126"/>
      <c r="I878" s="126"/>
      <c r="J878" s="79"/>
      <c r="K878" s="45"/>
      <c r="L878" s="126"/>
      <c r="M878" s="91"/>
      <c r="N878" s="91"/>
      <c r="O878" s="91"/>
      <c r="P878" s="99"/>
      <c r="Q878" s="100"/>
      <c r="R878" s="79"/>
      <c r="S878" s="79"/>
      <c r="T878" s="79"/>
      <c r="U878" s="79"/>
      <c r="V878" s="79"/>
      <c r="W878" s="99"/>
      <c r="X878" s="99"/>
      <c r="Y878" s="99"/>
      <c r="Z878" s="98"/>
      <c r="AA878" s="98"/>
      <c r="AB878" s="86"/>
      <c r="AC878" s="96"/>
      <c r="AD878" s="86"/>
      <c r="AE878" s="96"/>
      <c r="AF878" s="96"/>
      <c r="AG878" s="87"/>
      <c r="AH878" s="87"/>
      <c r="AI878" s="97"/>
      <c r="AJ878" s="45"/>
      <c r="AK878" s="45"/>
      <c r="AL878" s="45"/>
      <c r="AM878" s="45"/>
      <c r="AN878" s="45"/>
      <c r="AO878" s="79"/>
      <c r="AP878" s="156"/>
      <c r="AQ878" s="156"/>
      <c r="AR878" s="90"/>
      <c r="AS878" s="45"/>
      <c r="AT878" s="98"/>
      <c r="AU878" s="98"/>
      <c r="AV878" s="91"/>
      <c r="AW878" s="91"/>
      <c r="AX878" s="155"/>
      <c r="AY878" s="155"/>
      <c r="AZ878" s="152"/>
      <c r="BA878" s="152"/>
      <c r="BB878" s="152"/>
      <c r="BC878" s="152"/>
      <c r="BD878" s="152"/>
      <c r="BE878" s="152"/>
      <c r="BF878" s="152"/>
      <c r="BG878" s="152"/>
      <c r="BH878" s="152"/>
      <c r="BI878" s="152"/>
      <c r="BJ878" s="152"/>
      <c r="BK878" s="152"/>
      <c r="BL878" s="152"/>
      <c r="BM878" s="152"/>
      <c r="BN878" s="152"/>
      <c r="BO878" s="152"/>
      <c r="BP878" s="152"/>
      <c r="BQ878" s="152"/>
      <c r="BR878" s="152"/>
      <c r="BS878" s="152"/>
      <c r="BT878" s="152"/>
      <c r="BU878" s="152"/>
      <c r="BV878" s="152"/>
      <c r="BW878" s="152"/>
      <c r="BX878" s="152"/>
      <c r="BY878" s="152"/>
      <c r="BZ878" s="152"/>
      <c r="CA878" s="152"/>
      <c r="CB878" s="152"/>
      <c r="CC878" s="152"/>
      <c r="CD878" s="152"/>
      <c r="CE878" s="152"/>
      <c r="CF878" s="152"/>
    </row>
    <row r="879" spans="1:84" ht="25.5" customHeight="1" x14ac:dyDescent="0.25">
      <c r="A879" s="45"/>
      <c r="B879" s="45"/>
      <c r="C879" s="45"/>
      <c r="D879" s="45"/>
      <c r="E879" s="47"/>
      <c r="F879" s="154"/>
      <c r="G879" s="45"/>
      <c r="H879" s="126"/>
      <c r="I879" s="126"/>
      <c r="J879" s="79"/>
      <c r="K879" s="45"/>
      <c r="L879" s="126"/>
      <c r="M879" s="91"/>
      <c r="N879" s="91"/>
      <c r="O879" s="91"/>
      <c r="P879" s="99"/>
      <c r="Q879" s="100"/>
      <c r="R879" s="79"/>
      <c r="S879" s="79"/>
      <c r="T879" s="79"/>
      <c r="U879" s="79"/>
      <c r="V879" s="79"/>
      <c r="W879" s="99"/>
      <c r="X879" s="99"/>
      <c r="Y879" s="99"/>
      <c r="Z879" s="98"/>
      <c r="AA879" s="98"/>
      <c r="AB879" s="86"/>
      <c r="AC879" s="96"/>
      <c r="AD879" s="86"/>
      <c r="AE879" s="96"/>
      <c r="AF879" s="96"/>
      <c r="AG879" s="87"/>
      <c r="AH879" s="87"/>
      <c r="AI879" s="97"/>
      <c r="AJ879" s="45"/>
      <c r="AK879" s="45"/>
      <c r="AL879" s="45"/>
      <c r="AM879" s="45"/>
      <c r="AN879" s="45"/>
      <c r="AO879" s="79"/>
      <c r="AP879" s="156"/>
      <c r="AQ879" s="156"/>
      <c r="AR879" s="90"/>
      <c r="AS879" s="45"/>
      <c r="AT879" s="98"/>
      <c r="AU879" s="98"/>
      <c r="AV879" s="91"/>
      <c r="AW879" s="91"/>
      <c r="AX879" s="155"/>
      <c r="AY879" s="155"/>
      <c r="AZ879" s="152"/>
      <c r="BA879" s="152"/>
      <c r="BB879" s="152"/>
      <c r="BC879" s="152"/>
      <c r="BD879" s="152"/>
      <c r="BE879" s="152"/>
      <c r="BF879" s="152"/>
      <c r="BG879" s="152"/>
      <c r="BH879" s="152"/>
      <c r="BI879" s="152"/>
      <c r="BJ879" s="152"/>
      <c r="BK879" s="152"/>
      <c r="BL879" s="152"/>
      <c r="BM879" s="152"/>
      <c r="BN879" s="152"/>
      <c r="BO879" s="152"/>
      <c r="BP879" s="152"/>
      <c r="BQ879" s="152"/>
      <c r="BR879" s="152"/>
      <c r="BS879" s="152"/>
      <c r="BT879" s="152"/>
      <c r="BU879" s="152"/>
      <c r="BV879" s="152"/>
      <c r="BW879" s="152"/>
      <c r="BX879" s="152"/>
      <c r="BY879" s="152"/>
      <c r="BZ879" s="152"/>
      <c r="CA879" s="152"/>
      <c r="CB879" s="152"/>
      <c r="CC879" s="152"/>
      <c r="CD879" s="152"/>
      <c r="CE879" s="152"/>
      <c r="CF879" s="152"/>
    </row>
    <row r="880" spans="1:84" ht="25.5" customHeight="1" x14ac:dyDescent="0.25">
      <c r="A880" s="45"/>
      <c r="B880" s="45"/>
      <c r="C880" s="45"/>
      <c r="D880" s="45"/>
      <c r="E880" s="47"/>
      <c r="F880" s="154"/>
      <c r="G880" s="45"/>
      <c r="H880" s="126"/>
      <c r="I880" s="126"/>
      <c r="J880" s="79"/>
      <c r="K880" s="45"/>
      <c r="L880" s="126"/>
      <c r="M880" s="91"/>
      <c r="N880" s="91"/>
      <c r="O880" s="91"/>
      <c r="P880" s="99"/>
      <c r="Q880" s="100"/>
      <c r="R880" s="79"/>
      <c r="S880" s="79"/>
      <c r="T880" s="79"/>
      <c r="U880" s="79"/>
      <c r="V880" s="79"/>
      <c r="W880" s="99"/>
      <c r="X880" s="99"/>
      <c r="Y880" s="99"/>
      <c r="Z880" s="98"/>
      <c r="AA880" s="98"/>
      <c r="AB880" s="86"/>
      <c r="AC880" s="96"/>
      <c r="AD880" s="86"/>
      <c r="AE880" s="96"/>
      <c r="AF880" s="96"/>
      <c r="AG880" s="87"/>
      <c r="AH880" s="87"/>
      <c r="AI880" s="97"/>
      <c r="AJ880" s="45"/>
      <c r="AK880" s="45"/>
      <c r="AL880" s="45"/>
      <c r="AM880" s="45"/>
      <c r="AN880" s="45"/>
      <c r="AO880" s="79"/>
      <c r="AP880" s="156"/>
      <c r="AQ880" s="156"/>
      <c r="AR880" s="90"/>
      <c r="AS880" s="45"/>
      <c r="AT880" s="98"/>
      <c r="AU880" s="98"/>
      <c r="AV880" s="91"/>
      <c r="AW880" s="91"/>
      <c r="AX880" s="155"/>
      <c r="AY880" s="155"/>
      <c r="AZ880" s="152"/>
      <c r="BA880" s="152"/>
      <c r="BB880" s="152"/>
      <c r="BC880" s="152"/>
      <c r="BD880" s="152"/>
      <c r="BE880" s="152"/>
      <c r="BF880" s="152"/>
      <c r="BG880" s="152"/>
      <c r="BH880" s="152"/>
      <c r="BI880" s="152"/>
      <c r="BJ880" s="152"/>
      <c r="BK880" s="152"/>
      <c r="BL880" s="152"/>
      <c r="BM880" s="152"/>
      <c r="BN880" s="152"/>
      <c r="BO880" s="152"/>
      <c r="BP880" s="152"/>
      <c r="BQ880" s="152"/>
      <c r="BR880" s="152"/>
      <c r="BS880" s="152"/>
      <c r="BT880" s="152"/>
      <c r="BU880" s="152"/>
      <c r="BV880" s="152"/>
      <c r="BW880" s="152"/>
      <c r="BX880" s="152"/>
      <c r="BY880" s="152"/>
      <c r="BZ880" s="152"/>
      <c r="CA880" s="152"/>
      <c r="CB880" s="152"/>
      <c r="CC880" s="152"/>
      <c r="CD880" s="152"/>
      <c r="CE880" s="152"/>
      <c r="CF880" s="152"/>
    </row>
    <row r="881" spans="1:84" ht="25.5" customHeight="1" x14ac:dyDescent="0.25">
      <c r="A881" s="45"/>
      <c r="B881" s="45"/>
      <c r="C881" s="45"/>
      <c r="D881" s="45"/>
      <c r="E881" s="47"/>
      <c r="F881" s="154"/>
      <c r="G881" s="45"/>
      <c r="H881" s="126"/>
      <c r="I881" s="126"/>
      <c r="J881" s="79"/>
      <c r="K881" s="45"/>
      <c r="L881" s="126"/>
      <c r="M881" s="91"/>
      <c r="N881" s="91"/>
      <c r="O881" s="91"/>
      <c r="P881" s="99"/>
      <c r="Q881" s="100"/>
      <c r="R881" s="79"/>
      <c r="S881" s="79"/>
      <c r="T881" s="79"/>
      <c r="U881" s="79"/>
      <c r="V881" s="79"/>
      <c r="W881" s="99"/>
      <c r="X881" s="99"/>
      <c r="Y881" s="99"/>
      <c r="Z881" s="98"/>
      <c r="AA881" s="98"/>
      <c r="AB881" s="86"/>
      <c r="AC881" s="96"/>
      <c r="AD881" s="86"/>
      <c r="AE881" s="96"/>
      <c r="AF881" s="96"/>
      <c r="AG881" s="87"/>
      <c r="AH881" s="87"/>
      <c r="AI881" s="97"/>
      <c r="AJ881" s="45"/>
      <c r="AK881" s="45"/>
      <c r="AL881" s="45"/>
      <c r="AM881" s="45"/>
      <c r="AN881" s="45"/>
      <c r="AO881" s="79"/>
      <c r="AP881" s="156"/>
      <c r="AQ881" s="156"/>
      <c r="AR881" s="90"/>
      <c r="AS881" s="45"/>
      <c r="AT881" s="98"/>
      <c r="AU881" s="98"/>
      <c r="AV881" s="91"/>
      <c r="AW881" s="91"/>
      <c r="AX881" s="155"/>
      <c r="AY881" s="155"/>
      <c r="AZ881" s="152"/>
      <c r="BA881" s="152"/>
      <c r="BB881" s="152"/>
      <c r="BC881" s="152"/>
      <c r="BD881" s="152"/>
      <c r="BE881" s="152"/>
      <c r="BF881" s="152"/>
      <c r="BG881" s="152"/>
      <c r="BH881" s="152"/>
      <c r="BI881" s="152"/>
      <c r="BJ881" s="152"/>
      <c r="BK881" s="152"/>
      <c r="BL881" s="152"/>
      <c r="BM881" s="152"/>
      <c r="BN881" s="152"/>
      <c r="BO881" s="152"/>
      <c r="BP881" s="152"/>
      <c r="BQ881" s="152"/>
      <c r="BR881" s="152"/>
      <c r="BS881" s="152"/>
      <c r="BT881" s="152"/>
      <c r="BU881" s="152"/>
      <c r="BV881" s="152"/>
      <c r="BW881" s="152"/>
      <c r="BX881" s="152"/>
      <c r="BY881" s="152"/>
      <c r="BZ881" s="152"/>
      <c r="CA881" s="152"/>
      <c r="CB881" s="152"/>
      <c r="CC881" s="152"/>
      <c r="CD881" s="152"/>
      <c r="CE881" s="152"/>
      <c r="CF881" s="152"/>
    </row>
    <row r="882" spans="1:84" ht="25.5" customHeight="1" x14ac:dyDescent="0.25">
      <c r="A882" s="45"/>
      <c r="B882" s="45"/>
      <c r="C882" s="45"/>
      <c r="D882" s="45"/>
      <c r="E882" s="47"/>
      <c r="F882" s="154"/>
      <c r="G882" s="45"/>
      <c r="H882" s="126"/>
      <c r="I882" s="126"/>
      <c r="J882" s="79"/>
      <c r="K882" s="45"/>
      <c r="L882" s="126"/>
      <c r="M882" s="91"/>
      <c r="N882" s="91"/>
      <c r="O882" s="91"/>
      <c r="P882" s="99"/>
      <c r="Q882" s="100"/>
      <c r="R882" s="79"/>
      <c r="S882" s="79"/>
      <c r="T882" s="79"/>
      <c r="U882" s="79"/>
      <c r="V882" s="79"/>
      <c r="W882" s="99"/>
      <c r="X882" s="99"/>
      <c r="Y882" s="99"/>
      <c r="Z882" s="98"/>
      <c r="AA882" s="98"/>
      <c r="AB882" s="86"/>
      <c r="AC882" s="96"/>
      <c r="AD882" s="86"/>
      <c r="AE882" s="96"/>
      <c r="AF882" s="96"/>
      <c r="AG882" s="87"/>
      <c r="AH882" s="87"/>
      <c r="AI882" s="97"/>
      <c r="AJ882" s="45"/>
      <c r="AK882" s="45"/>
      <c r="AL882" s="45"/>
      <c r="AM882" s="45"/>
      <c r="AN882" s="45"/>
      <c r="AO882" s="79"/>
      <c r="AP882" s="156"/>
      <c r="AQ882" s="156"/>
      <c r="AR882" s="90"/>
      <c r="AS882" s="45"/>
      <c r="AT882" s="98"/>
      <c r="AU882" s="98"/>
      <c r="AV882" s="91"/>
      <c r="AW882" s="91"/>
      <c r="AX882" s="155"/>
      <c r="AY882" s="155"/>
      <c r="AZ882" s="152"/>
      <c r="BA882" s="152"/>
      <c r="BB882" s="152"/>
      <c r="BC882" s="152"/>
      <c r="BD882" s="152"/>
      <c r="BE882" s="152"/>
      <c r="BF882" s="152"/>
      <c r="BG882" s="152"/>
      <c r="BH882" s="152"/>
      <c r="BI882" s="152"/>
      <c r="BJ882" s="152"/>
      <c r="BK882" s="152"/>
      <c r="BL882" s="152"/>
      <c r="BM882" s="152"/>
      <c r="BN882" s="152"/>
      <c r="BO882" s="152"/>
      <c r="BP882" s="152"/>
      <c r="BQ882" s="152"/>
      <c r="BR882" s="152"/>
      <c r="BS882" s="152"/>
      <c r="BT882" s="152"/>
      <c r="BU882" s="152"/>
      <c r="BV882" s="152"/>
      <c r="BW882" s="152"/>
      <c r="BX882" s="152"/>
      <c r="BY882" s="152"/>
      <c r="BZ882" s="152"/>
      <c r="CA882" s="152"/>
      <c r="CB882" s="152"/>
      <c r="CC882" s="152"/>
      <c r="CD882" s="152"/>
      <c r="CE882" s="152"/>
      <c r="CF882" s="152"/>
    </row>
    <row r="883" spans="1:84" ht="25.5" customHeight="1" x14ac:dyDescent="0.25">
      <c r="A883" s="45"/>
      <c r="B883" s="45"/>
      <c r="C883" s="45"/>
      <c r="D883" s="45"/>
      <c r="E883" s="47"/>
      <c r="F883" s="154"/>
      <c r="G883" s="45"/>
      <c r="H883" s="126"/>
      <c r="I883" s="126"/>
      <c r="J883" s="79"/>
      <c r="K883" s="45"/>
      <c r="L883" s="126"/>
      <c r="M883" s="91"/>
      <c r="N883" s="91"/>
      <c r="O883" s="91"/>
      <c r="P883" s="99"/>
      <c r="Q883" s="100"/>
      <c r="R883" s="79"/>
      <c r="S883" s="79"/>
      <c r="T883" s="79"/>
      <c r="U883" s="79"/>
      <c r="V883" s="79"/>
      <c r="W883" s="99"/>
      <c r="X883" s="99"/>
      <c r="Y883" s="99"/>
      <c r="Z883" s="98"/>
      <c r="AA883" s="98"/>
      <c r="AB883" s="86"/>
      <c r="AC883" s="96"/>
      <c r="AD883" s="86"/>
      <c r="AE883" s="96"/>
      <c r="AF883" s="96"/>
      <c r="AG883" s="87"/>
      <c r="AH883" s="87"/>
      <c r="AI883" s="97"/>
      <c r="AJ883" s="45"/>
      <c r="AK883" s="45"/>
      <c r="AL883" s="45"/>
      <c r="AM883" s="45"/>
      <c r="AN883" s="45"/>
      <c r="AO883" s="79"/>
      <c r="AP883" s="156"/>
      <c r="AQ883" s="156"/>
      <c r="AR883" s="90"/>
      <c r="AS883" s="45"/>
      <c r="AT883" s="98"/>
      <c r="AU883" s="98"/>
      <c r="AV883" s="91"/>
      <c r="AW883" s="91"/>
      <c r="AX883" s="155"/>
      <c r="AY883" s="155"/>
      <c r="AZ883" s="152"/>
      <c r="BA883" s="152"/>
      <c r="BB883" s="152"/>
      <c r="BC883" s="152"/>
      <c r="BD883" s="152"/>
      <c r="BE883" s="152"/>
      <c r="BF883" s="152"/>
      <c r="BG883" s="152"/>
      <c r="BH883" s="152"/>
      <c r="BI883" s="152"/>
      <c r="BJ883" s="152"/>
      <c r="BK883" s="152"/>
      <c r="BL883" s="152"/>
      <c r="BM883" s="152"/>
      <c r="BN883" s="152"/>
      <c r="BO883" s="152"/>
      <c r="BP883" s="152"/>
      <c r="BQ883" s="152"/>
      <c r="BR883" s="152"/>
      <c r="BS883" s="152"/>
      <c r="BT883" s="152"/>
      <c r="BU883" s="152"/>
      <c r="BV883" s="152"/>
      <c r="BW883" s="152"/>
      <c r="BX883" s="152"/>
      <c r="BY883" s="152"/>
      <c r="BZ883" s="152"/>
      <c r="CA883" s="152"/>
      <c r="CB883" s="152"/>
      <c r="CC883" s="152"/>
      <c r="CD883" s="152"/>
      <c r="CE883" s="152"/>
      <c r="CF883" s="152"/>
    </row>
    <row r="884" spans="1:84" ht="25.5" customHeight="1" x14ac:dyDescent="0.25">
      <c r="A884" s="45"/>
      <c r="B884" s="45"/>
      <c r="C884" s="45"/>
      <c r="D884" s="45"/>
      <c r="E884" s="47"/>
      <c r="F884" s="154"/>
      <c r="G884" s="45"/>
      <c r="H884" s="126"/>
      <c r="I884" s="126"/>
      <c r="J884" s="79"/>
      <c r="K884" s="45"/>
      <c r="L884" s="126"/>
      <c r="M884" s="91"/>
      <c r="N884" s="91"/>
      <c r="O884" s="91"/>
      <c r="P884" s="99"/>
      <c r="Q884" s="100"/>
      <c r="R884" s="79"/>
      <c r="S884" s="79"/>
      <c r="T884" s="79"/>
      <c r="U884" s="79"/>
      <c r="V884" s="79"/>
      <c r="W884" s="99"/>
      <c r="X884" s="99"/>
      <c r="Y884" s="99"/>
      <c r="Z884" s="98"/>
      <c r="AA884" s="98"/>
      <c r="AB884" s="86"/>
      <c r="AC884" s="96"/>
      <c r="AD884" s="86"/>
      <c r="AE884" s="96"/>
      <c r="AF884" s="96"/>
      <c r="AG884" s="87"/>
      <c r="AH884" s="87"/>
      <c r="AI884" s="97"/>
      <c r="AJ884" s="45"/>
      <c r="AK884" s="45"/>
      <c r="AL884" s="45"/>
      <c r="AM884" s="45"/>
      <c r="AN884" s="45"/>
      <c r="AO884" s="79"/>
      <c r="AP884" s="156"/>
      <c r="AQ884" s="156"/>
      <c r="AR884" s="90"/>
      <c r="AS884" s="45"/>
      <c r="AT884" s="98"/>
      <c r="AU884" s="98"/>
      <c r="AV884" s="91"/>
      <c r="AW884" s="91"/>
      <c r="AX884" s="155"/>
      <c r="AY884" s="155"/>
      <c r="AZ884" s="152"/>
      <c r="BA884" s="152"/>
      <c r="BB884" s="152"/>
      <c r="BC884" s="152"/>
      <c r="BD884" s="152"/>
      <c r="BE884" s="152"/>
      <c r="BF884" s="152"/>
      <c r="BG884" s="152"/>
      <c r="BH884" s="152"/>
      <c r="BI884" s="152"/>
      <c r="BJ884" s="152"/>
      <c r="BK884" s="152"/>
      <c r="BL884" s="152"/>
      <c r="BM884" s="152"/>
      <c r="BN884" s="152"/>
      <c r="BO884" s="152"/>
      <c r="BP884" s="152"/>
      <c r="BQ884" s="152"/>
      <c r="BR884" s="152"/>
      <c r="BS884" s="152"/>
      <c r="BT884" s="152"/>
      <c r="BU884" s="152"/>
      <c r="BV884" s="152"/>
      <c r="BW884" s="152"/>
      <c r="BX884" s="152"/>
      <c r="BY884" s="152"/>
      <c r="BZ884" s="152"/>
      <c r="CA884" s="152"/>
      <c r="CB884" s="152"/>
      <c r="CC884" s="152"/>
      <c r="CD884" s="152"/>
      <c r="CE884" s="152"/>
      <c r="CF884" s="152"/>
    </row>
    <row r="885" spans="1:84" ht="25.5" customHeight="1" x14ac:dyDescent="0.25">
      <c r="A885" s="45"/>
      <c r="B885" s="45"/>
      <c r="C885" s="45"/>
      <c r="D885" s="45"/>
      <c r="E885" s="47"/>
      <c r="F885" s="154"/>
      <c r="G885" s="45"/>
      <c r="H885" s="126"/>
      <c r="I885" s="126"/>
      <c r="J885" s="79"/>
      <c r="K885" s="45"/>
      <c r="L885" s="126"/>
      <c r="M885" s="91"/>
      <c r="N885" s="91"/>
      <c r="O885" s="91"/>
      <c r="P885" s="99"/>
      <c r="Q885" s="100"/>
      <c r="R885" s="79"/>
      <c r="S885" s="79"/>
      <c r="T885" s="79"/>
      <c r="U885" s="79"/>
      <c r="V885" s="79"/>
      <c r="W885" s="99"/>
      <c r="X885" s="99"/>
      <c r="Y885" s="99"/>
      <c r="Z885" s="98"/>
      <c r="AA885" s="98"/>
      <c r="AB885" s="86"/>
      <c r="AC885" s="96"/>
      <c r="AD885" s="86"/>
      <c r="AE885" s="96"/>
      <c r="AF885" s="96"/>
      <c r="AG885" s="87"/>
      <c r="AH885" s="87"/>
      <c r="AI885" s="97"/>
      <c r="AJ885" s="45"/>
      <c r="AK885" s="45"/>
      <c r="AL885" s="45"/>
      <c r="AM885" s="45"/>
      <c r="AN885" s="45"/>
      <c r="AO885" s="79"/>
      <c r="AP885" s="156"/>
      <c r="AQ885" s="156"/>
      <c r="AR885" s="90"/>
      <c r="AS885" s="45"/>
      <c r="AT885" s="98"/>
      <c r="AU885" s="98"/>
      <c r="AV885" s="91"/>
      <c r="AW885" s="91"/>
      <c r="AX885" s="155"/>
      <c r="AY885" s="155"/>
      <c r="AZ885" s="152"/>
      <c r="BA885" s="152"/>
      <c r="BB885" s="152"/>
      <c r="BC885" s="152"/>
      <c r="BD885" s="152"/>
      <c r="BE885" s="152"/>
      <c r="BF885" s="152"/>
      <c r="BG885" s="152"/>
      <c r="BH885" s="152"/>
      <c r="BI885" s="152"/>
      <c r="BJ885" s="152"/>
      <c r="BK885" s="152"/>
      <c r="BL885" s="152"/>
      <c r="BM885" s="152"/>
      <c r="BN885" s="152"/>
      <c r="BO885" s="152"/>
      <c r="BP885" s="152"/>
      <c r="BQ885" s="152"/>
      <c r="BR885" s="152"/>
      <c r="BS885" s="152"/>
      <c r="BT885" s="152"/>
      <c r="BU885" s="152"/>
      <c r="BV885" s="152"/>
      <c r="BW885" s="152"/>
      <c r="BX885" s="152"/>
      <c r="BY885" s="152"/>
      <c r="BZ885" s="152"/>
      <c r="CA885" s="152"/>
      <c r="CB885" s="152"/>
      <c r="CC885" s="152"/>
      <c r="CD885" s="152"/>
      <c r="CE885" s="152"/>
      <c r="CF885" s="152"/>
    </row>
    <row r="886" spans="1:84" ht="25.5" customHeight="1" x14ac:dyDescent="0.25">
      <c r="A886" s="45"/>
      <c r="B886" s="45"/>
      <c r="C886" s="45"/>
      <c r="D886" s="45"/>
      <c r="E886" s="47"/>
      <c r="F886" s="154"/>
      <c r="G886" s="45"/>
      <c r="H886" s="126"/>
      <c r="I886" s="126"/>
      <c r="J886" s="79"/>
      <c r="K886" s="45"/>
      <c r="L886" s="126"/>
      <c r="M886" s="91"/>
      <c r="N886" s="91"/>
      <c r="O886" s="91"/>
      <c r="P886" s="99"/>
      <c r="Q886" s="100"/>
      <c r="R886" s="79"/>
      <c r="S886" s="79"/>
      <c r="T886" s="79"/>
      <c r="U886" s="79"/>
      <c r="V886" s="79"/>
      <c r="W886" s="99"/>
      <c r="X886" s="99"/>
      <c r="Y886" s="99"/>
      <c r="Z886" s="98"/>
      <c r="AA886" s="98"/>
      <c r="AB886" s="86"/>
      <c r="AC886" s="96"/>
      <c r="AD886" s="86"/>
      <c r="AE886" s="96"/>
      <c r="AF886" s="96"/>
      <c r="AG886" s="87"/>
      <c r="AH886" s="87"/>
      <c r="AI886" s="97"/>
      <c r="AJ886" s="45"/>
      <c r="AK886" s="45"/>
      <c r="AL886" s="45"/>
      <c r="AM886" s="45"/>
      <c r="AN886" s="45"/>
      <c r="AO886" s="79"/>
      <c r="AP886" s="156"/>
      <c r="AQ886" s="156"/>
      <c r="AR886" s="90"/>
      <c r="AS886" s="45"/>
      <c r="AT886" s="98"/>
      <c r="AU886" s="98"/>
      <c r="AV886" s="91"/>
      <c r="AW886" s="91"/>
      <c r="AX886" s="155"/>
      <c r="AY886" s="155"/>
      <c r="AZ886" s="152"/>
      <c r="BA886" s="152"/>
      <c r="BB886" s="152"/>
      <c r="BC886" s="152"/>
      <c r="BD886" s="152"/>
      <c r="BE886" s="152"/>
      <c r="BF886" s="152"/>
      <c r="BG886" s="152"/>
      <c r="BH886" s="152"/>
      <c r="BI886" s="152"/>
      <c r="BJ886" s="152"/>
      <c r="BK886" s="152"/>
      <c r="BL886" s="152"/>
      <c r="BM886" s="152"/>
      <c r="BN886" s="152"/>
      <c r="BO886" s="152"/>
      <c r="BP886" s="152"/>
      <c r="BQ886" s="152"/>
      <c r="BR886" s="152"/>
      <c r="BS886" s="152"/>
      <c r="BT886" s="152"/>
      <c r="BU886" s="152"/>
      <c r="BV886" s="152"/>
      <c r="BW886" s="152"/>
      <c r="BX886" s="152"/>
      <c r="BY886" s="152"/>
      <c r="BZ886" s="152"/>
      <c r="CA886" s="152"/>
      <c r="CB886" s="152"/>
      <c r="CC886" s="152"/>
      <c r="CD886" s="152"/>
      <c r="CE886" s="152"/>
      <c r="CF886" s="152"/>
    </row>
    <row r="887" spans="1:84" ht="25.5" customHeight="1" x14ac:dyDescent="0.25">
      <c r="A887" s="45"/>
      <c r="B887" s="45"/>
      <c r="C887" s="45"/>
      <c r="D887" s="45"/>
      <c r="E887" s="47"/>
      <c r="F887" s="154"/>
      <c r="G887" s="45"/>
      <c r="H887" s="126"/>
      <c r="I887" s="126"/>
      <c r="J887" s="79"/>
      <c r="K887" s="45"/>
      <c r="L887" s="126"/>
      <c r="M887" s="91"/>
      <c r="N887" s="91"/>
      <c r="O887" s="91"/>
      <c r="P887" s="99"/>
      <c r="Q887" s="100"/>
      <c r="R887" s="79"/>
      <c r="S887" s="79"/>
      <c r="T887" s="79"/>
      <c r="U887" s="79"/>
      <c r="V887" s="79"/>
      <c r="W887" s="99"/>
      <c r="X887" s="99"/>
      <c r="Y887" s="99"/>
      <c r="Z887" s="98"/>
      <c r="AA887" s="98"/>
      <c r="AB887" s="86"/>
      <c r="AC887" s="96"/>
      <c r="AD887" s="86"/>
      <c r="AE887" s="96"/>
      <c r="AF887" s="96"/>
      <c r="AG887" s="87"/>
      <c r="AH887" s="87"/>
      <c r="AI887" s="97"/>
      <c r="AJ887" s="45"/>
      <c r="AK887" s="45"/>
      <c r="AL887" s="45"/>
      <c r="AM887" s="45"/>
      <c r="AN887" s="45"/>
      <c r="AO887" s="79"/>
      <c r="AP887" s="156"/>
      <c r="AQ887" s="156"/>
      <c r="AR887" s="90"/>
      <c r="AS887" s="45"/>
      <c r="AT887" s="98"/>
      <c r="AU887" s="98"/>
      <c r="AV887" s="91"/>
      <c r="AW887" s="91"/>
      <c r="AX887" s="155"/>
      <c r="AY887" s="155"/>
      <c r="AZ887" s="152"/>
      <c r="BA887" s="152"/>
      <c r="BB887" s="152"/>
      <c r="BC887" s="152"/>
      <c r="BD887" s="152"/>
      <c r="BE887" s="152"/>
      <c r="BF887" s="152"/>
      <c r="BG887" s="152"/>
      <c r="BH887" s="152"/>
      <c r="BI887" s="152"/>
      <c r="BJ887" s="152"/>
      <c r="BK887" s="152"/>
      <c r="BL887" s="152"/>
      <c r="BM887" s="152"/>
      <c r="BN887" s="152"/>
      <c r="BO887" s="152"/>
      <c r="BP887" s="152"/>
      <c r="BQ887" s="152"/>
      <c r="BR887" s="152"/>
      <c r="BS887" s="152"/>
      <c r="BT887" s="152"/>
      <c r="BU887" s="152"/>
      <c r="BV887" s="152"/>
      <c r="BW887" s="152"/>
      <c r="BX887" s="152"/>
      <c r="BY887" s="152"/>
      <c r="BZ887" s="152"/>
      <c r="CA887" s="152"/>
      <c r="CB887" s="152"/>
      <c r="CC887" s="152"/>
      <c r="CD887" s="152"/>
      <c r="CE887" s="152"/>
      <c r="CF887" s="152"/>
    </row>
    <row r="888" spans="1:84" ht="25.5" customHeight="1" x14ac:dyDescent="0.25">
      <c r="A888" s="45"/>
      <c r="B888" s="45"/>
      <c r="C888" s="45"/>
      <c r="D888" s="45"/>
      <c r="E888" s="47"/>
      <c r="F888" s="154"/>
      <c r="G888" s="45"/>
      <c r="H888" s="126"/>
      <c r="I888" s="126"/>
      <c r="J888" s="79"/>
      <c r="K888" s="45"/>
      <c r="L888" s="126"/>
      <c r="M888" s="91"/>
      <c r="N888" s="91"/>
      <c r="O888" s="91"/>
      <c r="P888" s="99"/>
      <c r="Q888" s="100"/>
      <c r="R888" s="79"/>
      <c r="S888" s="79"/>
      <c r="T888" s="79"/>
      <c r="U888" s="79"/>
      <c r="V888" s="79"/>
      <c r="W888" s="99"/>
      <c r="X888" s="99"/>
      <c r="Y888" s="99"/>
      <c r="Z888" s="98"/>
      <c r="AA888" s="98"/>
      <c r="AB888" s="86"/>
      <c r="AC888" s="96"/>
      <c r="AD888" s="86"/>
      <c r="AE888" s="96"/>
      <c r="AF888" s="96"/>
      <c r="AG888" s="87"/>
      <c r="AH888" s="87"/>
      <c r="AI888" s="97"/>
      <c r="AJ888" s="45"/>
      <c r="AK888" s="45"/>
      <c r="AL888" s="45"/>
      <c r="AM888" s="45"/>
      <c r="AN888" s="45"/>
      <c r="AO888" s="79"/>
      <c r="AP888" s="156"/>
      <c r="AQ888" s="156"/>
      <c r="AR888" s="90"/>
      <c r="AS888" s="45"/>
      <c r="AT888" s="98"/>
      <c r="AU888" s="98"/>
      <c r="AV888" s="91"/>
      <c r="AW888" s="91"/>
      <c r="AX888" s="155"/>
      <c r="AY888" s="155"/>
      <c r="AZ888" s="152"/>
      <c r="BA888" s="152"/>
      <c r="BB888" s="152"/>
      <c r="BC888" s="152"/>
      <c r="BD888" s="152"/>
      <c r="BE888" s="152"/>
      <c r="BF888" s="152"/>
      <c r="BG888" s="152"/>
      <c r="BH888" s="152"/>
      <c r="BI888" s="152"/>
      <c r="BJ888" s="152"/>
      <c r="BK888" s="152"/>
      <c r="BL888" s="152"/>
      <c r="BM888" s="152"/>
      <c r="BN888" s="152"/>
      <c r="BO888" s="152"/>
      <c r="BP888" s="152"/>
      <c r="BQ888" s="152"/>
      <c r="BR888" s="152"/>
      <c r="BS888" s="152"/>
      <c r="BT888" s="152"/>
      <c r="BU888" s="152"/>
      <c r="BV888" s="152"/>
      <c r="BW888" s="152"/>
      <c r="BX888" s="152"/>
      <c r="BY888" s="152"/>
      <c r="BZ888" s="152"/>
      <c r="CA888" s="152"/>
      <c r="CB888" s="152"/>
      <c r="CC888" s="152"/>
      <c r="CD888" s="152"/>
      <c r="CE888" s="152"/>
      <c r="CF888" s="152"/>
    </row>
    <row r="889" spans="1:84" ht="25.5" customHeight="1" x14ac:dyDescent="0.25">
      <c r="A889" s="45"/>
      <c r="B889" s="45"/>
      <c r="C889" s="45"/>
      <c r="D889" s="45"/>
      <c r="E889" s="47"/>
      <c r="F889" s="154"/>
      <c r="G889" s="45"/>
      <c r="H889" s="126"/>
      <c r="I889" s="126"/>
      <c r="J889" s="79"/>
      <c r="K889" s="45"/>
      <c r="L889" s="126"/>
      <c r="M889" s="91"/>
      <c r="N889" s="91"/>
      <c r="O889" s="91"/>
      <c r="P889" s="99"/>
      <c r="Q889" s="100"/>
      <c r="R889" s="79"/>
      <c r="S889" s="79"/>
      <c r="T889" s="79"/>
      <c r="U889" s="79"/>
      <c r="V889" s="79"/>
      <c r="W889" s="99"/>
      <c r="X889" s="99"/>
      <c r="Y889" s="99"/>
      <c r="Z889" s="98"/>
      <c r="AA889" s="98"/>
      <c r="AB889" s="86"/>
      <c r="AC889" s="96"/>
      <c r="AD889" s="86"/>
      <c r="AE889" s="96"/>
      <c r="AF889" s="96"/>
      <c r="AG889" s="87"/>
      <c r="AH889" s="87"/>
      <c r="AI889" s="97"/>
      <c r="AJ889" s="45"/>
      <c r="AK889" s="45"/>
      <c r="AL889" s="45"/>
      <c r="AM889" s="45"/>
      <c r="AN889" s="45"/>
      <c r="AO889" s="79"/>
      <c r="AP889" s="156"/>
      <c r="AQ889" s="156"/>
      <c r="AR889" s="90"/>
      <c r="AS889" s="45"/>
      <c r="AT889" s="98"/>
      <c r="AU889" s="98"/>
      <c r="AV889" s="91"/>
      <c r="AW889" s="91"/>
      <c r="AX889" s="155"/>
      <c r="AY889" s="155"/>
      <c r="AZ889" s="152"/>
      <c r="BA889" s="152"/>
      <c r="BB889" s="152"/>
      <c r="BC889" s="152"/>
      <c r="BD889" s="152"/>
      <c r="BE889" s="152"/>
      <c r="BF889" s="152"/>
      <c r="BG889" s="152"/>
      <c r="BH889" s="152"/>
      <c r="BI889" s="152"/>
      <c r="BJ889" s="152"/>
      <c r="BK889" s="152"/>
      <c r="BL889" s="152"/>
      <c r="BM889" s="152"/>
      <c r="BN889" s="152"/>
      <c r="BO889" s="152"/>
      <c r="BP889" s="152"/>
      <c r="BQ889" s="152"/>
      <c r="BR889" s="152"/>
      <c r="BS889" s="152"/>
      <c r="BT889" s="152"/>
      <c r="BU889" s="152"/>
      <c r="BV889" s="152"/>
      <c r="BW889" s="152"/>
      <c r="BX889" s="152"/>
      <c r="BY889" s="152"/>
      <c r="BZ889" s="152"/>
      <c r="CA889" s="152"/>
      <c r="CB889" s="152"/>
      <c r="CC889" s="152"/>
      <c r="CD889" s="152"/>
      <c r="CE889" s="152"/>
      <c r="CF889" s="152"/>
    </row>
    <row r="890" spans="1:84" ht="25.5" customHeight="1" x14ac:dyDescent="0.25">
      <c r="A890" s="45"/>
      <c r="B890" s="45"/>
      <c r="C890" s="45"/>
      <c r="D890" s="45"/>
      <c r="E890" s="47"/>
      <c r="F890" s="154"/>
      <c r="G890" s="45"/>
      <c r="H890" s="126"/>
      <c r="I890" s="126"/>
      <c r="J890" s="79"/>
      <c r="K890" s="45"/>
      <c r="L890" s="126"/>
      <c r="M890" s="91"/>
      <c r="N890" s="91"/>
      <c r="O890" s="91"/>
      <c r="P890" s="99"/>
      <c r="Q890" s="100"/>
      <c r="R890" s="79"/>
      <c r="S890" s="79"/>
      <c r="T890" s="79"/>
      <c r="U890" s="79"/>
      <c r="V890" s="79"/>
      <c r="W890" s="99"/>
      <c r="X890" s="99"/>
      <c r="Y890" s="99"/>
      <c r="Z890" s="98"/>
      <c r="AA890" s="98"/>
      <c r="AB890" s="86"/>
      <c r="AC890" s="96"/>
      <c r="AD890" s="86"/>
      <c r="AE890" s="96"/>
      <c r="AF890" s="96"/>
      <c r="AG890" s="87"/>
      <c r="AH890" s="87"/>
      <c r="AI890" s="97"/>
      <c r="AJ890" s="45"/>
      <c r="AK890" s="45"/>
      <c r="AL890" s="45"/>
      <c r="AM890" s="45"/>
      <c r="AN890" s="45"/>
      <c r="AO890" s="79"/>
      <c r="AP890" s="156"/>
      <c r="AQ890" s="156"/>
      <c r="AR890" s="90"/>
      <c r="AS890" s="45"/>
      <c r="AT890" s="98"/>
      <c r="AU890" s="98"/>
      <c r="AV890" s="91"/>
      <c r="AW890" s="91"/>
      <c r="AX890" s="155"/>
      <c r="AY890" s="155"/>
      <c r="AZ890" s="152"/>
      <c r="BA890" s="152"/>
      <c r="BB890" s="152"/>
      <c r="BC890" s="152"/>
      <c r="BD890" s="152"/>
      <c r="BE890" s="152"/>
      <c r="BF890" s="152"/>
      <c r="BG890" s="152"/>
      <c r="BH890" s="152"/>
      <c r="BI890" s="152"/>
      <c r="BJ890" s="152"/>
      <c r="BK890" s="152"/>
      <c r="BL890" s="152"/>
      <c r="BM890" s="152"/>
      <c r="BN890" s="152"/>
      <c r="BO890" s="152"/>
      <c r="BP890" s="152"/>
      <c r="BQ890" s="152"/>
      <c r="BR890" s="152"/>
      <c r="BS890" s="152"/>
      <c r="BT890" s="152"/>
      <c r="BU890" s="152"/>
      <c r="BV890" s="152"/>
      <c r="BW890" s="152"/>
      <c r="BX890" s="152"/>
      <c r="BY890" s="152"/>
      <c r="BZ890" s="152"/>
      <c r="CA890" s="152"/>
      <c r="CB890" s="152"/>
      <c r="CC890" s="152"/>
      <c r="CD890" s="152"/>
      <c r="CE890" s="152"/>
      <c r="CF890" s="152"/>
    </row>
    <row r="891" spans="1:84" ht="25.5" customHeight="1" x14ac:dyDescent="0.25">
      <c r="A891" s="45"/>
      <c r="B891" s="45"/>
      <c r="C891" s="45"/>
      <c r="D891" s="45"/>
      <c r="E891" s="47"/>
      <c r="F891" s="154"/>
      <c r="G891" s="45"/>
      <c r="H891" s="126"/>
      <c r="I891" s="126"/>
      <c r="J891" s="79"/>
      <c r="K891" s="45"/>
      <c r="L891" s="126"/>
      <c r="M891" s="91"/>
      <c r="N891" s="91"/>
      <c r="O891" s="91"/>
      <c r="P891" s="99"/>
      <c r="Q891" s="100"/>
      <c r="R891" s="79"/>
      <c r="S891" s="79"/>
      <c r="T891" s="79"/>
      <c r="U891" s="79"/>
      <c r="V891" s="79"/>
      <c r="W891" s="99"/>
      <c r="X891" s="99"/>
      <c r="Y891" s="99"/>
      <c r="Z891" s="98"/>
      <c r="AA891" s="98"/>
      <c r="AB891" s="86"/>
      <c r="AC891" s="96"/>
      <c r="AD891" s="86"/>
      <c r="AE891" s="96"/>
      <c r="AF891" s="96"/>
      <c r="AG891" s="87"/>
      <c r="AH891" s="87"/>
      <c r="AI891" s="97"/>
      <c r="AJ891" s="45"/>
      <c r="AK891" s="45"/>
      <c r="AL891" s="45"/>
      <c r="AM891" s="45"/>
      <c r="AN891" s="45"/>
      <c r="AO891" s="79"/>
      <c r="AP891" s="156"/>
      <c r="AQ891" s="156"/>
      <c r="AR891" s="90"/>
      <c r="AS891" s="45"/>
      <c r="AT891" s="98"/>
      <c r="AU891" s="98"/>
      <c r="AV891" s="91"/>
      <c r="AW891" s="91"/>
      <c r="AX891" s="155"/>
      <c r="AY891" s="155"/>
      <c r="AZ891" s="152"/>
      <c r="BA891" s="152"/>
      <c r="BB891" s="152"/>
      <c r="BC891" s="152"/>
      <c r="BD891" s="152"/>
      <c r="BE891" s="152"/>
      <c r="BF891" s="152"/>
      <c r="BG891" s="152"/>
      <c r="BH891" s="152"/>
      <c r="BI891" s="152"/>
      <c r="BJ891" s="152"/>
      <c r="BK891" s="152"/>
      <c r="BL891" s="152"/>
      <c r="BM891" s="152"/>
      <c r="BN891" s="152"/>
      <c r="BO891" s="152"/>
      <c r="BP891" s="152"/>
      <c r="BQ891" s="152"/>
      <c r="BR891" s="152"/>
      <c r="BS891" s="152"/>
      <c r="BT891" s="152"/>
      <c r="BU891" s="152"/>
      <c r="BV891" s="152"/>
      <c r="BW891" s="152"/>
      <c r="BX891" s="152"/>
      <c r="BY891" s="152"/>
      <c r="BZ891" s="152"/>
      <c r="CA891" s="152"/>
      <c r="CB891" s="152"/>
      <c r="CC891" s="152"/>
      <c r="CD891" s="152"/>
      <c r="CE891" s="152"/>
      <c r="CF891" s="152"/>
    </row>
    <row r="892" spans="1:84" ht="25.5" customHeight="1" x14ac:dyDescent="0.25">
      <c r="A892" s="45"/>
      <c r="B892" s="45"/>
      <c r="C892" s="45"/>
      <c r="D892" s="45"/>
      <c r="E892" s="47"/>
      <c r="F892" s="154"/>
      <c r="G892" s="45"/>
      <c r="H892" s="126"/>
      <c r="I892" s="126"/>
      <c r="J892" s="79"/>
      <c r="K892" s="45"/>
      <c r="L892" s="126"/>
      <c r="M892" s="91"/>
      <c r="N892" s="91"/>
      <c r="O892" s="91"/>
      <c r="P892" s="99"/>
      <c r="Q892" s="100"/>
      <c r="R892" s="79"/>
      <c r="S892" s="79"/>
      <c r="T892" s="79"/>
      <c r="U892" s="79"/>
      <c r="V892" s="79"/>
      <c r="W892" s="99"/>
      <c r="X892" s="99"/>
      <c r="Y892" s="99"/>
      <c r="Z892" s="98"/>
      <c r="AA892" s="98"/>
      <c r="AB892" s="86"/>
      <c r="AC892" s="96"/>
      <c r="AD892" s="86"/>
      <c r="AE892" s="96"/>
      <c r="AF892" s="96"/>
      <c r="AG892" s="87"/>
      <c r="AH892" s="87"/>
      <c r="AI892" s="97"/>
      <c r="AJ892" s="45"/>
      <c r="AK892" s="45"/>
      <c r="AL892" s="45"/>
      <c r="AM892" s="45"/>
      <c r="AN892" s="45"/>
      <c r="AO892" s="79"/>
      <c r="AP892" s="156"/>
      <c r="AQ892" s="156"/>
      <c r="AR892" s="90"/>
      <c r="AS892" s="45"/>
      <c r="AT892" s="98"/>
      <c r="AU892" s="98"/>
      <c r="AV892" s="91"/>
      <c r="AW892" s="91"/>
      <c r="AX892" s="155"/>
      <c r="AY892" s="155"/>
      <c r="AZ892" s="152"/>
      <c r="BA892" s="152"/>
      <c r="BB892" s="152"/>
      <c r="BC892" s="152"/>
      <c r="BD892" s="152"/>
      <c r="BE892" s="152"/>
      <c r="BF892" s="152"/>
      <c r="BG892" s="152"/>
      <c r="BH892" s="152"/>
      <c r="BI892" s="152"/>
      <c r="BJ892" s="152"/>
      <c r="BK892" s="152"/>
      <c r="BL892" s="152"/>
      <c r="BM892" s="152"/>
      <c r="BN892" s="152"/>
      <c r="BO892" s="152"/>
      <c r="BP892" s="152"/>
      <c r="BQ892" s="152"/>
      <c r="BR892" s="152"/>
      <c r="BS892" s="152"/>
      <c r="BT892" s="152"/>
      <c r="BU892" s="152"/>
      <c r="BV892" s="152"/>
      <c r="BW892" s="152"/>
      <c r="BX892" s="152"/>
      <c r="BY892" s="152"/>
      <c r="BZ892" s="152"/>
      <c r="CA892" s="152"/>
      <c r="CB892" s="152"/>
      <c r="CC892" s="152"/>
      <c r="CD892" s="152"/>
      <c r="CE892" s="152"/>
      <c r="CF892" s="152"/>
    </row>
    <row r="893" spans="1:84" ht="25.5" customHeight="1" x14ac:dyDescent="0.25">
      <c r="A893" s="45"/>
      <c r="B893" s="45"/>
      <c r="C893" s="45"/>
      <c r="D893" s="45"/>
      <c r="E893" s="47"/>
      <c r="F893" s="154"/>
      <c r="G893" s="45"/>
      <c r="H893" s="126"/>
      <c r="I893" s="126"/>
      <c r="J893" s="79"/>
      <c r="K893" s="45"/>
      <c r="L893" s="126"/>
      <c r="M893" s="91"/>
      <c r="N893" s="91"/>
      <c r="O893" s="91"/>
      <c r="P893" s="99"/>
      <c r="Q893" s="100"/>
      <c r="R893" s="79"/>
      <c r="S893" s="79"/>
      <c r="T893" s="79"/>
      <c r="U893" s="79"/>
      <c r="V893" s="79"/>
      <c r="W893" s="99"/>
      <c r="X893" s="99"/>
      <c r="Y893" s="99"/>
      <c r="Z893" s="98"/>
      <c r="AA893" s="98"/>
      <c r="AB893" s="86"/>
      <c r="AC893" s="96"/>
      <c r="AD893" s="86"/>
      <c r="AE893" s="96"/>
      <c r="AF893" s="96"/>
      <c r="AG893" s="87"/>
      <c r="AH893" s="87"/>
      <c r="AI893" s="97"/>
      <c r="AJ893" s="45"/>
      <c r="AK893" s="45"/>
      <c r="AL893" s="45"/>
      <c r="AM893" s="45"/>
      <c r="AN893" s="45"/>
      <c r="AO893" s="79"/>
      <c r="AP893" s="156"/>
      <c r="AQ893" s="156"/>
      <c r="AR893" s="90"/>
      <c r="AS893" s="45"/>
      <c r="AT893" s="98"/>
      <c r="AU893" s="98"/>
      <c r="AV893" s="91"/>
      <c r="AW893" s="91"/>
      <c r="AX893" s="155"/>
      <c r="AY893" s="155"/>
      <c r="AZ893" s="152"/>
      <c r="BA893" s="152"/>
      <c r="BB893" s="152"/>
      <c r="BC893" s="152"/>
      <c r="BD893" s="152"/>
      <c r="BE893" s="152"/>
      <c r="BF893" s="152"/>
      <c r="BG893" s="152"/>
      <c r="BH893" s="152"/>
      <c r="BI893" s="152"/>
      <c r="BJ893" s="152"/>
      <c r="BK893" s="152"/>
      <c r="BL893" s="152"/>
      <c r="BM893" s="152"/>
      <c r="BN893" s="152"/>
      <c r="BO893" s="152"/>
      <c r="BP893" s="152"/>
      <c r="BQ893" s="152"/>
      <c r="BR893" s="152"/>
      <c r="BS893" s="152"/>
      <c r="BT893" s="152"/>
      <c r="BU893" s="152"/>
      <c r="BV893" s="152"/>
      <c r="BW893" s="152"/>
      <c r="BX893" s="152"/>
      <c r="BY893" s="152"/>
      <c r="BZ893" s="152"/>
      <c r="CA893" s="152"/>
      <c r="CB893" s="152"/>
      <c r="CC893" s="152"/>
      <c r="CD893" s="152"/>
      <c r="CE893" s="152"/>
      <c r="CF893" s="152"/>
    </row>
    <row r="894" spans="1:84" ht="25.5" customHeight="1" x14ac:dyDescent="0.25">
      <c r="A894" s="45"/>
      <c r="B894" s="45"/>
      <c r="C894" s="45"/>
      <c r="D894" s="45"/>
      <c r="E894" s="47"/>
      <c r="F894" s="154"/>
      <c r="G894" s="45"/>
      <c r="H894" s="126"/>
      <c r="I894" s="126"/>
      <c r="J894" s="79"/>
      <c r="K894" s="45"/>
      <c r="L894" s="126"/>
      <c r="M894" s="91"/>
      <c r="N894" s="91"/>
      <c r="O894" s="91"/>
      <c r="P894" s="99"/>
      <c r="Q894" s="100"/>
      <c r="R894" s="79"/>
      <c r="S894" s="79"/>
      <c r="T894" s="79"/>
      <c r="U894" s="79"/>
      <c r="V894" s="79"/>
      <c r="W894" s="99"/>
      <c r="X894" s="99"/>
      <c r="Y894" s="99"/>
      <c r="Z894" s="98"/>
      <c r="AA894" s="98"/>
      <c r="AB894" s="86"/>
      <c r="AC894" s="96"/>
      <c r="AD894" s="86"/>
      <c r="AE894" s="96"/>
      <c r="AF894" s="96"/>
      <c r="AG894" s="87"/>
      <c r="AH894" s="87"/>
      <c r="AI894" s="97"/>
      <c r="AJ894" s="45"/>
      <c r="AK894" s="45"/>
      <c r="AL894" s="45"/>
      <c r="AM894" s="45"/>
      <c r="AN894" s="45"/>
      <c r="AO894" s="79"/>
      <c r="AP894" s="156"/>
      <c r="AQ894" s="156"/>
      <c r="AR894" s="90"/>
      <c r="AS894" s="45"/>
      <c r="AT894" s="98"/>
      <c r="AU894" s="98"/>
      <c r="AV894" s="91"/>
      <c r="AW894" s="91"/>
      <c r="AX894" s="155"/>
      <c r="AY894" s="155"/>
      <c r="AZ894" s="152"/>
      <c r="BA894" s="152"/>
      <c r="BB894" s="152"/>
      <c r="BC894" s="152"/>
      <c r="BD894" s="152"/>
      <c r="BE894" s="152"/>
      <c r="BF894" s="152"/>
      <c r="BG894" s="152"/>
      <c r="BH894" s="152"/>
      <c r="BI894" s="152"/>
      <c r="BJ894" s="152"/>
      <c r="BK894" s="152"/>
      <c r="BL894" s="152"/>
      <c r="BM894" s="152"/>
      <c r="BN894" s="152"/>
      <c r="BO894" s="152"/>
      <c r="BP894" s="152"/>
      <c r="BQ894" s="152"/>
      <c r="BR894" s="152"/>
      <c r="BS894" s="152"/>
      <c r="BT894" s="152"/>
      <c r="BU894" s="152"/>
      <c r="BV894" s="152"/>
      <c r="BW894" s="152"/>
      <c r="BX894" s="152"/>
      <c r="BY894" s="152"/>
      <c r="BZ894" s="152"/>
      <c r="CA894" s="152"/>
      <c r="CB894" s="152"/>
      <c r="CC894" s="152"/>
      <c r="CD894" s="152"/>
      <c r="CE894" s="152"/>
      <c r="CF894" s="152"/>
    </row>
    <row r="895" spans="1:84" ht="25.5" customHeight="1" x14ac:dyDescent="0.25">
      <c r="A895" s="45"/>
      <c r="B895" s="45"/>
      <c r="C895" s="45"/>
      <c r="D895" s="45"/>
      <c r="E895" s="47"/>
      <c r="F895" s="154"/>
      <c r="G895" s="45"/>
      <c r="H895" s="126"/>
      <c r="I895" s="126"/>
      <c r="J895" s="79"/>
      <c r="K895" s="45"/>
      <c r="L895" s="126"/>
      <c r="M895" s="91"/>
      <c r="N895" s="91"/>
      <c r="O895" s="91"/>
      <c r="P895" s="99"/>
      <c r="Q895" s="100"/>
      <c r="R895" s="79"/>
      <c r="S895" s="79"/>
      <c r="T895" s="79"/>
      <c r="U895" s="79"/>
      <c r="V895" s="79"/>
      <c r="W895" s="99"/>
      <c r="X895" s="99"/>
      <c r="Y895" s="99"/>
      <c r="Z895" s="98"/>
      <c r="AA895" s="98"/>
      <c r="AB895" s="86"/>
      <c r="AC895" s="96"/>
      <c r="AD895" s="86"/>
      <c r="AE895" s="96"/>
      <c r="AF895" s="96"/>
      <c r="AG895" s="87"/>
      <c r="AH895" s="87"/>
      <c r="AI895" s="97"/>
      <c r="AJ895" s="45"/>
      <c r="AK895" s="45"/>
      <c r="AL895" s="45"/>
      <c r="AM895" s="45"/>
      <c r="AN895" s="45"/>
      <c r="AO895" s="79"/>
      <c r="AP895" s="156"/>
      <c r="AQ895" s="156"/>
      <c r="AR895" s="90"/>
      <c r="AS895" s="45"/>
      <c r="AT895" s="98"/>
      <c r="AU895" s="98"/>
      <c r="AV895" s="91"/>
      <c r="AW895" s="91"/>
      <c r="AX895" s="155"/>
      <c r="AY895" s="155"/>
      <c r="AZ895" s="152"/>
      <c r="BA895" s="152"/>
      <c r="BB895" s="152"/>
      <c r="BC895" s="152"/>
      <c r="BD895" s="152"/>
      <c r="BE895" s="152"/>
      <c r="BF895" s="152"/>
      <c r="BG895" s="152"/>
      <c r="BH895" s="152"/>
      <c r="BI895" s="152"/>
      <c r="BJ895" s="152"/>
      <c r="BK895" s="152"/>
      <c r="BL895" s="152"/>
      <c r="BM895" s="152"/>
      <c r="BN895" s="152"/>
      <c r="BO895" s="152"/>
      <c r="BP895" s="152"/>
      <c r="BQ895" s="152"/>
      <c r="BR895" s="152"/>
      <c r="BS895" s="152"/>
      <c r="BT895" s="152"/>
      <c r="BU895" s="152"/>
      <c r="BV895" s="152"/>
      <c r="BW895" s="152"/>
      <c r="BX895" s="152"/>
      <c r="BY895" s="152"/>
      <c r="BZ895" s="152"/>
      <c r="CA895" s="152"/>
      <c r="CB895" s="152"/>
      <c r="CC895" s="152"/>
      <c r="CD895" s="152"/>
      <c r="CE895" s="152"/>
      <c r="CF895" s="152"/>
    </row>
    <row r="896" spans="1:84" ht="25.5" customHeight="1" x14ac:dyDescent="0.25">
      <c r="A896" s="45"/>
      <c r="B896" s="45"/>
      <c r="C896" s="45"/>
      <c r="D896" s="45"/>
      <c r="E896" s="47"/>
      <c r="F896" s="154"/>
      <c r="G896" s="45"/>
      <c r="H896" s="126"/>
      <c r="I896" s="126"/>
      <c r="J896" s="79"/>
      <c r="K896" s="45"/>
      <c r="L896" s="126"/>
      <c r="M896" s="91"/>
      <c r="N896" s="91"/>
      <c r="O896" s="91"/>
      <c r="P896" s="99"/>
      <c r="Q896" s="100"/>
      <c r="R896" s="79"/>
      <c r="S896" s="79"/>
      <c r="T896" s="79"/>
      <c r="U896" s="79"/>
      <c r="V896" s="79"/>
      <c r="W896" s="99"/>
      <c r="X896" s="99"/>
      <c r="Y896" s="99"/>
      <c r="Z896" s="98"/>
      <c r="AA896" s="98"/>
      <c r="AB896" s="86"/>
      <c r="AC896" s="96"/>
      <c r="AD896" s="86"/>
      <c r="AE896" s="96"/>
      <c r="AF896" s="96"/>
      <c r="AG896" s="87"/>
      <c r="AH896" s="87"/>
      <c r="AI896" s="97"/>
      <c r="AJ896" s="45"/>
      <c r="AK896" s="45"/>
      <c r="AL896" s="45"/>
      <c r="AM896" s="45"/>
      <c r="AN896" s="45"/>
      <c r="AO896" s="79"/>
      <c r="AP896" s="156"/>
      <c r="AQ896" s="156"/>
      <c r="AR896" s="90"/>
      <c r="AS896" s="45"/>
      <c r="AT896" s="98"/>
      <c r="AU896" s="98"/>
      <c r="AV896" s="91"/>
      <c r="AW896" s="91"/>
      <c r="AX896" s="155"/>
      <c r="AY896" s="155"/>
      <c r="AZ896" s="152"/>
      <c r="BA896" s="152"/>
      <c r="BB896" s="152"/>
      <c r="BC896" s="152"/>
      <c r="BD896" s="152"/>
      <c r="BE896" s="152"/>
      <c r="BF896" s="152"/>
      <c r="BG896" s="152"/>
      <c r="BH896" s="152"/>
      <c r="BI896" s="152"/>
      <c r="BJ896" s="152"/>
      <c r="BK896" s="152"/>
      <c r="BL896" s="152"/>
      <c r="BM896" s="152"/>
      <c r="BN896" s="152"/>
      <c r="BO896" s="152"/>
      <c r="BP896" s="152"/>
      <c r="BQ896" s="152"/>
      <c r="BR896" s="152"/>
      <c r="BS896" s="152"/>
      <c r="BT896" s="152"/>
      <c r="BU896" s="152"/>
      <c r="BV896" s="152"/>
      <c r="BW896" s="152"/>
      <c r="BX896" s="152"/>
      <c r="BY896" s="152"/>
      <c r="BZ896" s="152"/>
      <c r="CA896" s="152"/>
      <c r="CB896" s="152"/>
      <c r="CC896" s="152"/>
      <c r="CD896" s="152"/>
      <c r="CE896" s="152"/>
      <c r="CF896" s="152"/>
    </row>
    <row r="897" spans="1:84" ht="25.5" customHeight="1" x14ac:dyDescent="0.25">
      <c r="A897" s="45"/>
      <c r="B897" s="45"/>
      <c r="C897" s="45"/>
      <c r="D897" s="45"/>
      <c r="E897" s="47"/>
      <c r="F897" s="154"/>
      <c r="G897" s="45"/>
      <c r="H897" s="126"/>
      <c r="I897" s="126"/>
      <c r="J897" s="79"/>
      <c r="K897" s="45"/>
      <c r="L897" s="126"/>
      <c r="M897" s="91"/>
      <c r="N897" s="91"/>
      <c r="O897" s="91"/>
      <c r="P897" s="99"/>
      <c r="Q897" s="100"/>
      <c r="R897" s="79"/>
      <c r="S897" s="79"/>
      <c r="T897" s="79"/>
      <c r="U897" s="79"/>
      <c r="V897" s="79"/>
      <c r="W897" s="99"/>
      <c r="X897" s="99"/>
      <c r="Y897" s="99"/>
      <c r="Z897" s="98"/>
      <c r="AA897" s="98"/>
      <c r="AB897" s="86"/>
      <c r="AC897" s="96"/>
      <c r="AD897" s="86"/>
      <c r="AE897" s="96"/>
      <c r="AF897" s="96"/>
      <c r="AG897" s="87"/>
      <c r="AH897" s="87"/>
      <c r="AI897" s="97"/>
      <c r="AJ897" s="45"/>
      <c r="AK897" s="45"/>
      <c r="AL897" s="45"/>
      <c r="AM897" s="45"/>
      <c r="AN897" s="45"/>
      <c r="AO897" s="79"/>
      <c r="AP897" s="156"/>
      <c r="AQ897" s="156"/>
      <c r="AR897" s="90"/>
      <c r="AS897" s="45"/>
      <c r="AT897" s="98"/>
      <c r="AU897" s="98"/>
      <c r="AV897" s="91"/>
      <c r="AW897" s="91"/>
      <c r="AX897" s="155"/>
      <c r="AY897" s="155"/>
      <c r="AZ897" s="152"/>
      <c r="BA897" s="152"/>
      <c r="BB897" s="152"/>
      <c r="BC897" s="152"/>
      <c r="BD897" s="152"/>
      <c r="BE897" s="152"/>
      <c r="BF897" s="152"/>
      <c r="BG897" s="152"/>
      <c r="BH897" s="152"/>
      <c r="BI897" s="152"/>
      <c r="BJ897" s="152"/>
      <c r="BK897" s="152"/>
      <c r="BL897" s="152"/>
      <c r="BM897" s="152"/>
      <c r="BN897" s="152"/>
      <c r="BO897" s="152"/>
      <c r="BP897" s="152"/>
      <c r="BQ897" s="152"/>
      <c r="BR897" s="152"/>
      <c r="BS897" s="152"/>
      <c r="BT897" s="152"/>
      <c r="BU897" s="152"/>
      <c r="BV897" s="152"/>
      <c r="BW897" s="152"/>
      <c r="BX897" s="152"/>
      <c r="BY897" s="152"/>
      <c r="BZ897" s="152"/>
      <c r="CA897" s="152"/>
      <c r="CB897" s="152"/>
      <c r="CC897" s="152"/>
      <c r="CD897" s="152"/>
      <c r="CE897" s="152"/>
      <c r="CF897" s="152"/>
    </row>
    <row r="898" spans="1:84" ht="25.5" customHeight="1" x14ac:dyDescent="0.25">
      <c r="A898" s="45"/>
      <c r="B898" s="45"/>
      <c r="C898" s="45"/>
      <c r="D898" s="45"/>
      <c r="E898" s="47"/>
      <c r="F898" s="154"/>
      <c r="G898" s="45"/>
      <c r="H898" s="126"/>
      <c r="I898" s="126"/>
      <c r="J898" s="79"/>
      <c r="K898" s="45"/>
      <c r="L898" s="126"/>
      <c r="M898" s="91"/>
      <c r="N898" s="91"/>
      <c r="O898" s="91"/>
      <c r="P898" s="99"/>
      <c r="Q898" s="100"/>
      <c r="R898" s="79"/>
      <c r="S898" s="79"/>
      <c r="T898" s="79"/>
      <c r="U898" s="79"/>
      <c r="V898" s="79"/>
      <c r="W898" s="99"/>
      <c r="X898" s="99"/>
      <c r="Y898" s="99"/>
      <c r="Z898" s="98"/>
      <c r="AA898" s="98"/>
      <c r="AB898" s="86"/>
      <c r="AC898" s="96"/>
      <c r="AD898" s="86"/>
      <c r="AE898" s="96"/>
      <c r="AF898" s="96"/>
      <c r="AG898" s="87"/>
      <c r="AH898" s="87"/>
      <c r="AI898" s="97"/>
      <c r="AJ898" s="45"/>
      <c r="AK898" s="45"/>
      <c r="AL898" s="45"/>
      <c r="AM898" s="45"/>
      <c r="AN898" s="45"/>
      <c r="AO898" s="79"/>
      <c r="AP898" s="156"/>
      <c r="AQ898" s="156"/>
      <c r="AR898" s="90"/>
      <c r="AS898" s="45"/>
      <c r="AT898" s="98"/>
      <c r="AU898" s="98"/>
      <c r="AV898" s="91"/>
      <c r="AW898" s="91"/>
      <c r="AX898" s="155"/>
      <c r="AY898" s="155"/>
      <c r="AZ898" s="152"/>
      <c r="BA898" s="152"/>
      <c r="BB898" s="152"/>
      <c r="BC898" s="152"/>
      <c r="BD898" s="152"/>
      <c r="BE898" s="152"/>
      <c r="BF898" s="152"/>
      <c r="BG898" s="152"/>
      <c r="BH898" s="152"/>
      <c r="BI898" s="152"/>
      <c r="BJ898" s="152"/>
      <c r="BK898" s="152"/>
      <c r="BL898" s="152"/>
      <c r="BM898" s="152"/>
      <c r="BN898" s="152"/>
      <c r="BO898" s="152"/>
      <c r="BP898" s="152"/>
      <c r="BQ898" s="152"/>
      <c r="BR898" s="152"/>
      <c r="BS898" s="152"/>
      <c r="BT898" s="152"/>
      <c r="BU898" s="152"/>
      <c r="BV898" s="152"/>
      <c r="BW898" s="152"/>
      <c r="BX898" s="152"/>
      <c r="BY898" s="152"/>
      <c r="BZ898" s="152"/>
      <c r="CA898" s="152"/>
      <c r="CB898" s="152"/>
      <c r="CC898" s="152"/>
      <c r="CD898" s="152"/>
      <c r="CE898" s="152"/>
      <c r="CF898" s="152"/>
    </row>
    <row r="899" spans="1:84" ht="25.5" customHeight="1" x14ac:dyDescent="0.25">
      <c r="A899" s="45"/>
      <c r="B899" s="45"/>
      <c r="C899" s="45"/>
      <c r="D899" s="45"/>
      <c r="E899" s="47"/>
      <c r="F899" s="154"/>
      <c r="G899" s="45"/>
      <c r="H899" s="126"/>
      <c r="I899" s="126"/>
      <c r="J899" s="79"/>
      <c r="K899" s="45"/>
      <c r="L899" s="126"/>
      <c r="M899" s="91"/>
      <c r="N899" s="91"/>
      <c r="O899" s="91"/>
      <c r="P899" s="99"/>
      <c r="Q899" s="100"/>
      <c r="R899" s="79"/>
      <c r="S899" s="79"/>
      <c r="T899" s="79"/>
      <c r="U899" s="79"/>
      <c r="V899" s="79"/>
      <c r="W899" s="99"/>
      <c r="X899" s="99"/>
      <c r="Y899" s="99"/>
      <c r="Z899" s="98"/>
      <c r="AA899" s="98"/>
      <c r="AB899" s="86"/>
      <c r="AC899" s="96"/>
      <c r="AD899" s="86"/>
      <c r="AE899" s="96"/>
      <c r="AF899" s="96"/>
      <c r="AG899" s="87"/>
      <c r="AH899" s="87"/>
      <c r="AI899" s="97"/>
      <c r="AJ899" s="45"/>
      <c r="AK899" s="45"/>
      <c r="AL899" s="45"/>
      <c r="AM899" s="45"/>
      <c r="AN899" s="45"/>
      <c r="AO899" s="79"/>
      <c r="AP899" s="156"/>
      <c r="AQ899" s="156"/>
      <c r="AR899" s="90"/>
      <c r="AS899" s="45"/>
      <c r="AT899" s="98"/>
      <c r="AU899" s="98"/>
      <c r="AV899" s="91"/>
      <c r="AW899" s="91"/>
      <c r="AX899" s="155"/>
      <c r="AY899" s="155"/>
      <c r="AZ899" s="152"/>
      <c r="BA899" s="152"/>
      <c r="BB899" s="152"/>
      <c r="BC899" s="152"/>
      <c r="BD899" s="152"/>
      <c r="BE899" s="152"/>
      <c r="BF899" s="152"/>
      <c r="BG899" s="152"/>
      <c r="BH899" s="152"/>
      <c r="BI899" s="152"/>
      <c r="BJ899" s="152"/>
      <c r="BK899" s="152"/>
      <c r="BL899" s="152"/>
      <c r="BM899" s="152"/>
      <c r="BN899" s="152"/>
      <c r="BO899" s="152"/>
      <c r="BP899" s="152"/>
      <c r="BQ899" s="152"/>
      <c r="BR899" s="152"/>
      <c r="BS899" s="152"/>
      <c r="BT899" s="152"/>
      <c r="BU899" s="152"/>
      <c r="BV899" s="152"/>
      <c r="BW899" s="152"/>
      <c r="BX899" s="152"/>
      <c r="BY899" s="152"/>
      <c r="BZ899" s="152"/>
      <c r="CA899" s="152"/>
      <c r="CB899" s="152"/>
      <c r="CC899" s="152"/>
      <c r="CD899" s="152"/>
      <c r="CE899" s="152"/>
      <c r="CF899" s="152"/>
    </row>
    <row r="900" spans="1:84" ht="25.5" customHeight="1" x14ac:dyDescent="0.25">
      <c r="A900" s="45"/>
      <c r="B900" s="45"/>
      <c r="C900" s="45"/>
      <c r="D900" s="45"/>
      <c r="E900" s="47"/>
      <c r="F900" s="154"/>
      <c r="G900" s="45"/>
      <c r="H900" s="126"/>
      <c r="I900" s="126"/>
      <c r="J900" s="79"/>
      <c r="K900" s="45"/>
      <c r="L900" s="126"/>
      <c r="M900" s="91"/>
      <c r="N900" s="91"/>
      <c r="O900" s="91"/>
      <c r="P900" s="99"/>
      <c r="Q900" s="100"/>
      <c r="R900" s="79"/>
      <c r="S900" s="79"/>
      <c r="T900" s="79"/>
      <c r="U900" s="79"/>
      <c r="V900" s="79"/>
      <c r="W900" s="99"/>
      <c r="X900" s="99"/>
      <c r="Y900" s="99"/>
      <c r="Z900" s="98"/>
      <c r="AA900" s="98"/>
      <c r="AB900" s="86"/>
      <c r="AC900" s="96"/>
      <c r="AD900" s="86"/>
      <c r="AE900" s="96"/>
      <c r="AF900" s="96"/>
      <c r="AG900" s="87"/>
      <c r="AH900" s="87"/>
      <c r="AI900" s="97"/>
      <c r="AJ900" s="45"/>
      <c r="AK900" s="45"/>
      <c r="AL900" s="45"/>
      <c r="AM900" s="45"/>
      <c r="AN900" s="45"/>
      <c r="AO900" s="79"/>
      <c r="AP900" s="156"/>
      <c r="AQ900" s="156"/>
      <c r="AR900" s="90"/>
      <c r="AS900" s="45"/>
      <c r="AT900" s="98"/>
      <c r="AU900" s="98"/>
      <c r="AV900" s="91"/>
      <c r="AW900" s="91"/>
      <c r="AX900" s="155"/>
      <c r="AY900" s="155"/>
      <c r="AZ900" s="152"/>
      <c r="BA900" s="152"/>
      <c r="BB900" s="152"/>
      <c r="BC900" s="152"/>
      <c r="BD900" s="152"/>
      <c r="BE900" s="152"/>
      <c r="BF900" s="152"/>
      <c r="BG900" s="152"/>
      <c r="BH900" s="152"/>
      <c r="BI900" s="152"/>
      <c r="BJ900" s="152"/>
      <c r="BK900" s="152"/>
      <c r="BL900" s="152"/>
      <c r="BM900" s="152"/>
      <c r="BN900" s="152"/>
      <c r="BO900" s="152"/>
      <c r="BP900" s="152"/>
      <c r="BQ900" s="152"/>
      <c r="BR900" s="152"/>
      <c r="BS900" s="152"/>
      <c r="BT900" s="152"/>
      <c r="BU900" s="152"/>
      <c r="BV900" s="152"/>
      <c r="BW900" s="152"/>
      <c r="BX900" s="152"/>
      <c r="BY900" s="152"/>
      <c r="BZ900" s="152"/>
      <c r="CA900" s="152"/>
      <c r="CB900" s="152"/>
      <c r="CC900" s="152"/>
      <c r="CD900" s="152"/>
      <c r="CE900" s="152"/>
      <c r="CF900" s="152"/>
    </row>
    <row r="901" spans="1:84" ht="25.5" customHeight="1" x14ac:dyDescent="0.25">
      <c r="A901" s="45"/>
      <c r="B901" s="45"/>
      <c r="C901" s="45"/>
      <c r="D901" s="45"/>
      <c r="E901" s="47"/>
      <c r="F901" s="154"/>
      <c r="G901" s="45"/>
      <c r="H901" s="126"/>
      <c r="I901" s="126"/>
      <c r="J901" s="79"/>
      <c r="K901" s="45"/>
      <c r="L901" s="126"/>
      <c r="M901" s="91"/>
      <c r="N901" s="91"/>
      <c r="O901" s="91"/>
      <c r="P901" s="99"/>
      <c r="Q901" s="100"/>
      <c r="R901" s="79"/>
      <c r="S901" s="79"/>
      <c r="T901" s="79"/>
      <c r="U901" s="79"/>
      <c r="V901" s="79"/>
      <c r="W901" s="99"/>
      <c r="X901" s="99"/>
      <c r="Y901" s="99"/>
      <c r="Z901" s="98"/>
      <c r="AA901" s="98"/>
      <c r="AB901" s="86"/>
      <c r="AC901" s="96"/>
      <c r="AD901" s="86"/>
      <c r="AE901" s="96"/>
      <c r="AF901" s="96"/>
      <c r="AG901" s="87"/>
      <c r="AH901" s="87"/>
      <c r="AI901" s="97"/>
      <c r="AJ901" s="45"/>
      <c r="AK901" s="45"/>
      <c r="AL901" s="45"/>
      <c r="AM901" s="45"/>
      <c r="AN901" s="45"/>
      <c r="AO901" s="79"/>
      <c r="AP901" s="156"/>
      <c r="AQ901" s="156"/>
      <c r="AR901" s="90"/>
      <c r="AS901" s="45"/>
      <c r="AT901" s="98"/>
      <c r="AU901" s="98"/>
      <c r="AV901" s="91"/>
      <c r="AW901" s="91"/>
      <c r="AX901" s="155"/>
      <c r="AY901" s="155"/>
      <c r="AZ901" s="152"/>
      <c r="BA901" s="152"/>
      <c r="BB901" s="152"/>
      <c r="BC901" s="152"/>
      <c r="BD901" s="152"/>
      <c r="BE901" s="152"/>
      <c r="BF901" s="152"/>
      <c r="BG901" s="152"/>
      <c r="BH901" s="152"/>
      <c r="BI901" s="152"/>
      <c r="BJ901" s="152"/>
      <c r="BK901" s="152"/>
      <c r="BL901" s="152"/>
      <c r="BM901" s="152"/>
      <c r="BN901" s="152"/>
      <c r="BO901" s="152"/>
      <c r="BP901" s="152"/>
      <c r="BQ901" s="152"/>
      <c r="BR901" s="152"/>
      <c r="BS901" s="152"/>
      <c r="BT901" s="152"/>
      <c r="BU901" s="152"/>
      <c r="BV901" s="152"/>
      <c r="BW901" s="152"/>
      <c r="BX901" s="152"/>
      <c r="BY901" s="152"/>
      <c r="BZ901" s="152"/>
      <c r="CA901" s="152"/>
      <c r="CB901" s="152"/>
      <c r="CC901" s="152"/>
      <c r="CD901" s="152"/>
      <c r="CE901" s="152"/>
      <c r="CF901" s="152"/>
    </row>
    <row r="902" spans="1:84" ht="25.5" customHeight="1" x14ac:dyDescent="0.25">
      <c r="A902" s="45"/>
      <c r="B902" s="45"/>
      <c r="C902" s="45"/>
      <c r="D902" s="45"/>
      <c r="E902" s="47"/>
      <c r="F902" s="154"/>
      <c r="G902" s="45"/>
      <c r="H902" s="126"/>
      <c r="I902" s="126"/>
      <c r="J902" s="79"/>
      <c r="K902" s="45"/>
      <c r="L902" s="126"/>
      <c r="M902" s="91"/>
      <c r="N902" s="91"/>
      <c r="O902" s="91"/>
      <c r="P902" s="99"/>
      <c r="Q902" s="100"/>
      <c r="R902" s="79"/>
      <c r="S902" s="79"/>
      <c r="T902" s="79"/>
      <c r="U902" s="79"/>
      <c r="V902" s="79"/>
      <c r="W902" s="99"/>
      <c r="X902" s="99"/>
      <c r="Y902" s="99"/>
      <c r="Z902" s="98"/>
      <c r="AA902" s="98"/>
      <c r="AB902" s="86"/>
      <c r="AC902" s="96"/>
      <c r="AD902" s="86"/>
      <c r="AE902" s="96"/>
      <c r="AF902" s="96"/>
      <c r="AG902" s="87"/>
      <c r="AH902" s="87"/>
      <c r="AI902" s="97"/>
      <c r="AJ902" s="45"/>
      <c r="AK902" s="45"/>
      <c r="AL902" s="45"/>
      <c r="AM902" s="45"/>
      <c r="AN902" s="45"/>
      <c r="AO902" s="79"/>
      <c r="AP902" s="156"/>
      <c r="AQ902" s="156"/>
      <c r="AR902" s="90"/>
      <c r="AS902" s="45"/>
      <c r="AT902" s="98"/>
      <c r="AU902" s="98"/>
      <c r="AV902" s="91"/>
      <c r="AW902" s="91"/>
      <c r="AX902" s="155"/>
      <c r="AY902" s="155"/>
      <c r="AZ902" s="152"/>
      <c r="BA902" s="152"/>
      <c r="BB902" s="152"/>
      <c r="BC902" s="152"/>
      <c r="BD902" s="152"/>
      <c r="BE902" s="152"/>
      <c r="BF902" s="152"/>
      <c r="BG902" s="152"/>
      <c r="BH902" s="152"/>
      <c r="BI902" s="152"/>
      <c r="BJ902" s="152"/>
      <c r="BK902" s="152"/>
      <c r="BL902" s="152"/>
      <c r="BM902" s="152"/>
      <c r="BN902" s="152"/>
      <c r="BO902" s="152"/>
      <c r="BP902" s="152"/>
      <c r="BQ902" s="152"/>
      <c r="BR902" s="152"/>
      <c r="BS902" s="152"/>
      <c r="BT902" s="152"/>
      <c r="BU902" s="152"/>
      <c r="BV902" s="152"/>
      <c r="BW902" s="152"/>
      <c r="BX902" s="152"/>
      <c r="BY902" s="152"/>
      <c r="BZ902" s="152"/>
      <c r="CA902" s="152"/>
      <c r="CB902" s="152"/>
      <c r="CC902" s="152"/>
      <c r="CD902" s="152"/>
      <c r="CE902" s="152"/>
      <c r="CF902" s="152"/>
    </row>
    <row r="903" spans="1:84" ht="25.5" customHeight="1" x14ac:dyDescent="0.25">
      <c r="A903" s="45"/>
      <c r="B903" s="45"/>
      <c r="C903" s="45"/>
      <c r="D903" s="45"/>
      <c r="E903" s="47"/>
      <c r="F903" s="154"/>
      <c r="G903" s="45"/>
      <c r="H903" s="126"/>
      <c r="I903" s="126"/>
      <c r="J903" s="79"/>
      <c r="K903" s="45"/>
      <c r="L903" s="126"/>
      <c r="M903" s="91"/>
      <c r="N903" s="91"/>
      <c r="O903" s="91"/>
      <c r="P903" s="99"/>
      <c r="Q903" s="100"/>
      <c r="R903" s="79"/>
      <c r="S903" s="79"/>
      <c r="T903" s="79"/>
      <c r="U903" s="79"/>
      <c r="V903" s="79"/>
      <c r="W903" s="99"/>
      <c r="X903" s="99"/>
      <c r="Y903" s="99"/>
      <c r="Z903" s="98"/>
      <c r="AA903" s="98"/>
      <c r="AB903" s="86"/>
      <c r="AC903" s="96"/>
      <c r="AD903" s="86"/>
      <c r="AE903" s="96"/>
      <c r="AF903" s="96"/>
      <c r="AG903" s="87"/>
      <c r="AH903" s="87"/>
      <c r="AI903" s="97"/>
      <c r="AJ903" s="45"/>
      <c r="AK903" s="45"/>
      <c r="AL903" s="45"/>
      <c r="AM903" s="45"/>
      <c r="AN903" s="45"/>
      <c r="AO903" s="79"/>
      <c r="AP903" s="156"/>
      <c r="AQ903" s="156"/>
      <c r="AR903" s="90"/>
      <c r="AS903" s="45"/>
      <c r="AT903" s="98"/>
      <c r="AU903" s="98"/>
      <c r="AV903" s="91"/>
      <c r="AW903" s="91"/>
      <c r="AX903" s="155"/>
      <c r="AY903" s="155"/>
      <c r="AZ903" s="152"/>
      <c r="BA903" s="152"/>
      <c r="BB903" s="152"/>
      <c r="BC903" s="152"/>
      <c r="BD903" s="152"/>
      <c r="BE903" s="152"/>
      <c r="BF903" s="152"/>
      <c r="BG903" s="152"/>
      <c r="BH903" s="152"/>
      <c r="BI903" s="152"/>
      <c r="BJ903" s="152"/>
      <c r="BK903" s="152"/>
      <c r="BL903" s="152"/>
      <c r="BM903" s="152"/>
      <c r="BN903" s="152"/>
      <c r="BO903" s="152"/>
      <c r="BP903" s="152"/>
      <c r="BQ903" s="152"/>
      <c r="BR903" s="152"/>
      <c r="BS903" s="152"/>
      <c r="BT903" s="152"/>
      <c r="BU903" s="152"/>
      <c r="BV903" s="152"/>
      <c r="BW903" s="152"/>
      <c r="BX903" s="152"/>
      <c r="BY903" s="152"/>
      <c r="BZ903" s="152"/>
      <c r="CA903" s="152"/>
      <c r="CB903" s="152"/>
      <c r="CC903" s="152"/>
      <c r="CD903" s="152"/>
      <c r="CE903" s="152"/>
      <c r="CF903" s="152"/>
    </row>
    <row r="904" spans="1:84" ht="25.5" customHeight="1" x14ac:dyDescent="0.25">
      <c r="A904" s="45"/>
      <c r="B904" s="45"/>
      <c r="C904" s="45"/>
      <c r="D904" s="45"/>
      <c r="E904" s="47"/>
      <c r="F904" s="154"/>
      <c r="G904" s="45"/>
      <c r="H904" s="126"/>
      <c r="I904" s="126"/>
      <c r="J904" s="79"/>
      <c r="K904" s="45"/>
      <c r="L904" s="126"/>
      <c r="M904" s="91"/>
      <c r="N904" s="91"/>
      <c r="O904" s="91"/>
      <c r="P904" s="99"/>
      <c r="Q904" s="100"/>
      <c r="R904" s="79"/>
      <c r="S904" s="79"/>
      <c r="T904" s="79"/>
      <c r="U904" s="79"/>
      <c r="V904" s="79"/>
      <c r="W904" s="99"/>
      <c r="X904" s="99"/>
      <c r="Y904" s="99"/>
      <c r="Z904" s="98"/>
      <c r="AA904" s="98"/>
      <c r="AB904" s="86"/>
      <c r="AC904" s="96"/>
      <c r="AD904" s="86"/>
      <c r="AE904" s="96"/>
      <c r="AF904" s="96"/>
      <c r="AG904" s="87"/>
      <c r="AH904" s="87"/>
      <c r="AI904" s="97"/>
      <c r="AJ904" s="45"/>
      <c r="AK904" s="45"/>
      <c r="AL904" s="45"/>
      <c r="AM904" s="45"/>
      <c r="AN904" s="45"/>
      <c r="AO904" s="79"/>
      <c r="AP904" s="156"/>
      <c r="AQ904" s="156"/>
      <c r="AR904" s="90"/>
      <c r="AS904" s="45"/>
      <c r="AT904" s="98"/>
      <c r="AU904" s="98"/>
      <c r="AV904" s="91"/>
      <c r="AW904" s="91"/>
      <c r="AX904" s="155"/>
      <c r="AY904" s="155"/>
      <c r="AZ904" s="152"/>
      <c r="BA904" s="152"/>
      <c r="BB904" s="152"/>
      <c r="BC904" s="152"/>
      <c r="BD904" s="152"/>
      <c r="BE904" s="152"/>
      <c r="BF904" s="152"/>
      <c r="BG904" s="152"/>
      <c r="BH904" s="152"/>
      <c r="BI904" s="152"/>
      <c r="BJ904" s="152"/>
      <c r="BK904" s="152"/>
      <c r="BL904" s="152"/>
      <c r="BM904" s="152"/>
      <c r="BN904" s="152"/>
      <c r="BO904" s="152"/>
      <c r="BP904" s="152"/>
      <c r="BQ904" s="152"/>
      <c r="BR904" s="152"/>
      <c r="BS904" s="152"/>
      <c r="BT904" s="152"/>
      <c r="BU904" s="152"/>
      <c r="BV904" s="152"/>
      <c r="BW904" s="152"/>
      <c r="BX904" s="152"/>
      <c r="BY904" s="152"/>
      <c r="BZ904" s="152"/>
      <c r="CA904" s="152"/>
      <c r="CB904" s="152"/>
      <c r="CC904" s="152"/>
      <c r="CD904" s="152"/>
      <c r="CE904" s="152"/>
      <c r="CF904" s="152"/>
    </row>
    <row r="905" spans="1:84" ht="25.5" customHeight="1" x14ac:dyDescent="0.25">
      <c r="A905" s="45"/>
      <c r="B905" s="45"/>
      <c r="C905" s="45"/>
      <c r="D905" s="45"/>
      <c r="E905" s="47"/>
      <c r="F905" s="154"/>
      <c r="G905" s="45"/>
      <c r="H905" s="126"/>
      <c r="I905" s="126"/>
      <c r="J905" s="79"/>
      <c r="K905" s="45"/>
      <c r="L905" s="126"/>
      <c r="M905" s="91"/>
      <c r="N905" s="91"/>
      <c r="O905" s="91"/>
      <c r="P905" s="99"/>
      <c r="Q905" s="100"/>
      <c r="R905" s="79"/>
      <c r="S905" s="79"/>
      <c r="T905" s="79"/>
      <c r="U905" s="79"/>
      <c r="V905" s="79"/>
      <c r="W905" s="99"/>
      <c r="X905" s="99"/>
      <c r="Y905" s="99"/>
      <c r="Z905" s="98"/>
      <c r="AA905" s="98"/>
      <c r="AB905" s="86"/>
      <c r="AC905" s="96"/>
      <c r="AD905" s="86"/>
      <c r="AE905" s="96"/>
      <c r="AF905" s="96"/>
      <c r="AG905" s="87"/>
      <c r="AH905" s="87"/>
      <c r="AI905" s="97"/>
      <c r="AJ905" s="45"/>
      <c r="AK905" s="45"/>
      <c r="AL905" s="45"/>
      <c r="AM905" s="45"/>
      <c r="AN905" s="45"/>
      <c r="AO905" s="79"/>
      <c r="AP905" s="156"/>
      <c r="AQ905" s="156"/>
      <c r="AR905" s="90"/>
      <c r="AS905" s="45"/>
      <c r="AT905" s="98"/>
      <c r="AU905" s="98"/>
      <c r="AV905" s="91"/>
      <c r="AW905" s="91"/>
      <c r="AX905" s="155"/>
      <c r="AY905" s="155"/>
      <c r="AZ905" s="152"/>
      <c r="BA905" s="152"/>
      <c r="BB905" s="152"/>
      <c r="BC905" s="152"/>
      <c r="BD905" s="152"/>
      <c r="BE905" s="152"/>
      <c r="BF905" s="152"/>
      <c r="BG905" s="152"/>
      <c r="BH905" s="152"/>
      <c r="BI905" s="152"/>
      <c r="BJ905" s="152"/>
      <c r="BK905" s="152"/>
      <c r="BL905" s="152"/>
      <c r="BM905" s="152"/>
      <c r="BN905" s="152"/>
      <c r="BO905" s="152"/>
      <c r="BP905" s="152"/>
      <c r="BQ905" s="152"/>
      <c r="BR905" s="152"/>
      <c r="BS905" s="152"/>
      <c r="BT905" s="152"/>
      <c r="BU905" s="152"/>
      <c r="BV905" s="152"/>
      <c r="BW905" s="152"/>
      <c r="BX905" s="152"/>
      <c r="BY905" s="152"/>
      <c r="BZ905" s="152"/>
      <c r="CA905" s="152"/>
      <c r="CB905" s="152"/>
      <c r="CC905" s="152"/>
      <c r="CD905" s="152"/>
      <c r="CE905" s="152"/>
      <c r="CF905" s="152"/>
    </row>
    <row r="906" spans="1:84" ht="25.5" customHeight="1" x14ac:dyDescent="0.25">
      <c r="A906" s="45"/>
      <c r="B906" s="45"/>
      <c r="C906" s="45"/>
      <c r="D906" s="45"/>
      <c r="E906" s="47"/>
      <c r="F906" s="154"/>
      <c r="G906" s="45"/>
      <c r="H906" s="126"/>
      <c r="I906" s="126"/>
      <c r="J906" s="79"/>
      <c r="K906" s="45"/>
      <c r="L906" s="126"/>
      <c r="M906" s="91"/>
      <c r="N906" s="91"/>
      <c r="O906" s="91"/>
      <c r="P906" s="99"/>
      <c r="Q906" s="100"/>
      <c r="R906" s="79"/>
      <c r="S906" s="79"/>
      <c r="T906" s="79"/>
      <c r="U906" s="79"/>
      <c r="V906" s="79"/>
      <c r="W906" s="99"/>
      <c r="X906" s="99"/>
      <c r="Y906" s="99"/>
      <c r="Z906" s="98"/>
      <c r="AA906" s="98"/>
      <c r="AB906" s="86"/>
      <c r="AC906" s="96"/>
      <c r="AD906" s="86"/>
      <c r="AE906" s="96"/>
      <c r="AF906" s="96"/>
      <c r="AG906" s="87"/>
      <c r="AH906" s="87"/>
      <c r="AI906" s="97"/>
      <c r="AJ906" s="45"/>
      <c r="AK906" s="45"/>
      <c r="AL906" s="45"/>
      <c r="AM906" s="45"/>
      <c r="AN906" s="45"/>
      <c r="AO906" s="79"/>
      <c r="AP906" s="156"/>
      <c r="AQ906" s="156"/>
      <c r="AR906" s="90"/>
      <c r="AS906" s="45"/>
      <c r="AT906" s="98"/>
      <c r="AU906" s="98"/>
      <c r="AV906" s="91"/>
      <c r="AW906" s="91"/>
      <c r="AX906" s="155"/>
      <c r="AY906" s="155"/>
      <c r="AZ906" s="152"/>
      <c r="BA906" s="152"/>
      <c r="BB906" s="152"/>
      <c r="BC906" s="152"/>
      <c r="BD906" s="152"/>
      <c r="BE906" s="152"/>
      <c r="BF906" s="152"/>
      <c r="BG906" s="152"/>
      <c r="BH906" s="152"/>
      <c r="BI906" s="152"/>
      <c r="BJ906" s="152"/>
      <c r="BK906" s="152"/>
      <c r="BL906" s="152"/>
      <c r="BM906" s="152"/>
      <c r="BN906" s="152"/>
      <c r="BO906" s="152"/>
      <c r="BP906" s="152"/>
      <c r="BQ906" s="152"/>
      <c r="BR906" s="152"/>
      <c r="BS906" s="152"/>
      <c r="BT906" s="152"/>
      <c r="BU906" s="152"/>
      <c r="BV906" s="152"/>
      <c r="BW906" s="152"/>
      <c r="BX906" s="152"/>
      <c r="BY906" s="152"/>
      <c r="BZ906" s="152"/>
      <c r="CA906" s="152"/>
      <c r="CB906" s="152"/>
      <c r="CC906" s="152"/>
      <c r="CD906" s="152"/>
      <c r="CE906" s="152"/>
      <c r="CF906" s="152"/>
    </row>
    <row r="907" spans="1:84" ht="25.5" customHeight="1" x14ac:dyDescent="0.25">
      <c r="A907" s="45"/>
      <c r="B907" s="45"/>
      <c r="C907" s="45"/>
      <c r="D907" s="45"/>
      <c r="E907" s="47"/>
      <c r="F907" s="154"/>
      <c r="G907" s="45"/>
      <c r="H907" s="126"/>
      <c r="I907" s="126"/>
      <c r="J907" s="79"/>
      <c r="K907" s="45"/>
      <c r="L907" s="126"/>
      <c r="M907" s="91"/>
      <c r="N907" s="91"/>
      <c r="O907" s="91"/>
      <c r="P907" s="99"/>
      <c r="Q907" s="100"/>
      <c r="R907" s="79"/>
      <c r="S907" s="79"/>
      <c r="T907" s="79"/>
      <c r="U907" s="79"/>
      <c r="V907" s="79"/>
      <c r="W907" s="99"/>
      <c r="X907" s="99"/>
      <c r="Y907" s="99"/>
      <c r="Z907" s="98"/>
      <c r="AA907" s="98"/>
      <c r="AB907" s="86"/>
      <c r="AC907" s="96"/>
      <c r="AD907" s="86"/>
      <c r="AE907" s="96"/>
      <c r="AF907" s="96"/>
      <c r="AG907" s="87"/>
      <c r="AH907" s="87"/>
      <c r="AI907" s="97"/>
      <c r="AJ907" s="45"/>
      <c r="AK907" s="45"/>
      <c r="AL907" s="45"/>
      <c r="AM907" s="45"/>
      <c r="AN907" s="45"/>
      <c r="AO907" s="79"/>
      <c r="AP907" s="156"/>
      <c r="AQ907" s="156"/>
      <c r="AR907" s="90"/>
      <c r="AS907" s="45"/>
      <c r="AT907" s="98"/>
      <c r="AU907" s="98"/>
      <c r="AV907" s="91"/>
      <c r="AW907" s="91"/>
      <c r="AX907" s="155"/>
      <c r="AY907" s="155"/>
      <c r="AZ907" s="152"/>
      <c r="BA907" s="152"/>
      <c r="BB907" s="152"/>
      <c r="BC907" s="152"/>
      <c r="BD907" s="152"/>
      <c r="BE907" s="152"/>
      <c r="BF907" s="152"/>
      <c r="BG907" s="152"/>
      <c r="BH907" s="152"/>
      <c r="BI907" s="152"/>
      <c r="BJ907" s="152"/>
      <c r="BK907" s="152"/>
      <c r="BL907" s="152"/>
      <c r="BM907" s="152"/>
      <c r="BN907" s="152"/>
      <c r="BO907" s="152"/>
      <c r="BP907" s="152"/>
      <c r="BQ907" s="152"/>
      <c r="BR907" s="152"/>
      <c r="BS907" s="152"/>
      <c r="BT907" s="152"/>
      <c r="BU907" s="152"/>
      <c r="BV907" s="152"/>
      <c r="BW907" s="152"/>
      <c r="BX907" s="152"/>
      <c r="BY907" s="152"/>
      <c r="BZ907" s="152"/>
      <c r="CA907" s="152"/>
      <c r="CB907" s="152"/>
      <c r="CC907" s="152"/>
      <c r="CD907" s="152"/>
      <c r="CE907" s="152"/>
      <c r="CF907" s="152"/>
    </row>
    <row r="908" spans="1:84" ht="25.5" customHeight="1" x14ac:dyDescent="0.25">
      <c r="A908" s="45"/>
      <c r="B908" s="45"/>
      <c r="C908" s="45"/>
      <c r="D908" s="45"/>
      <c r="E908" s="47"/>
      <c r="F908" s="154"/>
      <c r="G908" s="45"/>
      <c r="H908" s="126"/>
      <c r="I908" s="126"/>
      <c r="J908" s="79"/>
      <c r="K908" s="45"/>
      <c r="L908" s="126"/>
      <c r="M908" s="91"/>
      <c r="N908" s="91"/>
      <c r="O908" s="91"/>
      <c r="P908" s="99"/>
      <c r="Q908" s="100"/>
      <c r="R908" s="79"/>
      <c r="S908" s="79"/>
      <c r="T908" s="79"/>
      <c r="U908" s="79"/>
      <c r="V908" s="79"/>
      <c r="W908" s="99"/>
      <c r="X908" s="99"/>
      <c r="Y908" s="99"/>
      <c r="Z908" s="98"/>
      <c r="AA908" s="98"/>
      <c r="AB908" s="86"/>
      <c r="AC908" s="96"/>
      <c r="AD908" s="86"/>
      <c r="AE908" s="96"/>
      <c r="AF908" s="96"/>
      <c r="AG908" s="87"/>
      <c r="AH908" s="87"/>
      <c r="AI908" s="97"/>
      <c r="AJ908" s="45"/>
      <c r="AK908" s="45"/>
      <c r="AL908" s="45"/>
      <c r="AM908" s="45"/>
      <c r="AN908" s="45"/>
      <c r="AO908" s="79"/>
      <c r="AP908" s="156"/>
      <c r="AQ908" s="156"/>
      <c r="AR908" s="90"/>
      <c r="AS908" s="45"/>
      <c r="AT908" s="98"/>
      <c r="AU908" s="98"/>
      <c r="AV908" s="91"/>
      <c r="AW908" s="91"/>
      <c r="AX908" s="155"/>
      <c r="AY908" s="155"/>
      <c r="AZ908" s="152"/>
      <c r="BA908" s="152"/>
      <c r="BB908" s="152"/>
      <c r="BC908" s="152"/>
      <c r="BD908" s="152"/>
      <c r="BE908" s="152"/>
      <c r="BF908" s="152"/>
      <c r="BG908" s="152"/>
      <c r="BH908" s="152"/>
      <c r="BI908" s="152"/>
      <c r="BJ908" s="152"/>
      <c r="BK908" s="152"/>
      <c r="BL908" s="152"/>
      <c r="BM908" s="152"/>
      <c r="BN908" s="152"/>
      <c r="BO908" s="152"/>
      <c r="BP908" s="152"/>
      <c r="BQ908" s="152"/>
      <c r="BR908" s="152"/>
      <c r="BS908" s="152"/>
      <c r="BT908" s="152"/>
      <c r="BU908" s="152"/>
      <c r="BV908" s="152"/>
      <c r="BW908" s="152"/>
      <c r="BX908" s="152"/>
      <c r="BY908" s="152"/>
      <c r="BZ908" s="152"/>
      <c r="CA908" s="152"/>
      <c r="CB908" s="152"/>
      <c r="CC908" s="152"/>
      <c r="CD908" s="152"/>
      <c r="CE908" s="152"/>
      <c r="CF908" s="152"/>
    </row>
    <row r="909" spans="1:84" ht="25.5" customHeight="1" x14ac:dyDescent="0.25">
      <c r="A909" s="45"/>
      <c r="B909" s="45"/>
      <c r="C909" s="45"/>
      <c r="D909" s="45"/>
      <c r="E909" s="47"/>
      <c r="F909" s="154"/>
      <c r="G909" s="45"/>
      <c r="H909" s="126"/>
      <c r="I909" s="126"/>
      <c r="J909" s="79"/>
      <c r="K909" s="45"/>
      <c r="L909" s="126"/>
      <c r="M909" s="91"/>
      <c r="N909" s="91"/>
      <c r="O909" s="91"/>
      <c r="P909" s="99"/>
      <c r="Q909" s="100"/>
      <c r="R909" s="79"/>
      <c r="S909" s="79"/>
      <c r="T909" s="79"/>
      <c r="U909" s="79"/>
      <c r="V909" s="79"/>
      <c r="W909" s="99"/>
      <c r="X909" s="99"/>
      <c r="Y909" s="99"/>
      <c r="Z909" s="98"/>
      <c r="AA909" s="98"/>
      <c r="AB909" s="86"/>
      <c r="AC909" s="96"/>
      <c r="AD909" s="86"/>
      <c r="AE909" s="96"/>
      <c r="AF909" s="96"/>
      <c r="AG909" s="87"/>
      <c r="AH909" s="87"/>
      <c r="AI909" s="97"/>
      <c r="AJ909" s="45"/>
      <c r="AK909" s="45"/>
      <c r="AL909" s="45"/>
      <c r="AM909" s="45"/>
      <c r="AN909" s="45"/>
      <c r="AO909" s="79"/>
      <c r="AP909" s="156"/>
      <c r="AQ909" s="156"/>
      <c r="AR909" s="90"/>
      <c r="AS909" s="45"/>
      <c r="AT909" s="98"/>
      <c r="AU909" s="98"/>
      <c r="AV909" s="91"/>
      <c r="AW909" s="91"/>
      <c r="AX909" s="155"/>
      <c r="AY909" s="155"/>
      <c r="AZ909" s="152"/>
      <c r="BA909" s="152"/>
      <c r="BB909" s="152"/>
      <c r="BC909" s="152"/>
      <c r="BD909" s="152"/>
      <c r="BE909" s="152"/>
      <c r="BF909" s="152"/>
      <c r="BG909" s="152"/>
      <c r="BH909" s="152"/>
      <c r="BI909" s="152"/>
      <c r="BJ909" s="152"/>
      <c r="BK909" s="152"/>
      <c r="BL909" s="152"/>
      <c r="BM909" s="152"/>
      <c r="BN909" s="152"/>
      <c r="BO909" s="152"/>
      <c r="BP909" s="152"/>
      <c r="BQ909" s="152"/>
      <c r="BR909" s="152"/>
      <c r="BS909" s="152"/>
      <c r="BT909" s="152"/>
      <c r="BU909" s="152"/>
      <c r="BV909" s="152"/>
      <c r="BW909" s="152"/>
      <c r="BX909" s="152"/>
      <c r="BY909" s="152"/>
      <c r="BZ909" s="152"/>
      <c r="CA909" s="152"/>
      <c r="CB909" s="152"/>
      <c r="CC909" s="152"/>
      <c r="CD909" s="152"/>
      <c r="CE909" s="152"/>
      <c r="CF909" s="152"/>
    </row>
    <row r="910" spans="1:84" ht="25.5" customHeight="1" x14ac:dyDescent="0.25">
      <c r="A910" s="45"/>
      <c r="B910" s="45"/>
      <c r="C910" s="45"/>
      <c r="D910" s="45"/>
      <c r="E910" s="47"/>
      <c r="F910" s="154"/>
      <c r="G910" s="45"/>
      <c r="H910" s="126"/>
      <c r="I910" s="126"/>
      <c r="J910" s="79"/>
      <c r="K910" s="45"/>
      <c r="L910" s="126"/>
      <c r="M910" s="91"/>
      <c r="N910" s="91"/>
      <c r="O910" s="91"/>
      <c r="P910" s="99"/>
      <c r="Q910" s="100"/>
      <c r="R910" s="79"/>
      <c r="S910" s="79"/>
      <c r="T910" s="79"/>
      <c r="U910" s="79"/>
      <c r="V910" s="79"/>
      <c r="W910" s="99"/>
      <c r="X910" s="99"/>
      <c r="Y910" s="99"/>
      <c r="Z910" s="98"/>
      <c r="AA910" s="98"/>
      <c r="AB910" s="86"/>
      <c r="AC910" s="96"/>
      <c r="AD910" s="86"/>
      <c r="AE910" s="96"/>
      <c r="AF910" s="96"/>
      <c r="AG910" s="87"/>
      <c r="AH910" s="87"/>
      <c r="AI910" s="97"/>
      <c r="AJ910" s="45"/>
      <c r="AK910" s="45"/>
      <c r="AL910" s="45"/>
      <c r="AM910" s="45"/>
      <c r="AN910" s="45"/>
      <c r="AO910" s="79"/>
      <c r="AP910" s="156"/>
      <c r="AQ910" s="156"/>
      <c r="AR910" s="90"/>
      <c r="AS910" s="45"/>
      <c r="AT910" s="98"/>
      <c r="AU910" s="98"/>
      <c r="AV910" s="91"/>
      <c r="AW910" s="91"/>
      <c r="AX910" s="155"/>
      <c r="AY910" s="155"/>
      <c r="AZ910" s="152"/>
      <c r="BA910" s="152"/>
      <c r="BB910" s="152"/>
      <c r="BC910" s="152"/>
      <c r="BD910" s="152"/>
      <c r="BE910" s="152"/>
      <c r="BF910" s="152"/>
      <c r="BG910" s="152"/>
      <c r="BH910" s="152"/>
      <c r="BI910" s="152"/>
      <c r="BJ910" s="152"/>
      <c r="BK910" s="152"/>
      <c r="BL910" s="152"/>
      <c r="BM910" s="152"/>
      <c r="BN910" s="152"/>
      <c r="BO910" s="152"/>
      <c r="BP910" s="152"/>
      <c r="BQ910" s="152"/>
      <c r="BR910" s="152"/>
      <c r="BS910" s="152"/>
      <c r="BT910" s="152"/>
      <c r="BU910" s="152"/>
      <c r="BV910" s="152"/>
      <c r="BW910" s="152"/>
      <c r="BX910" s="152"/>
      <c r="BY910" s="152"/>
      <c r="BZ910" s="152"/>
      <c r="CA910" s="152"/>
      <c r="CB910" s="152"/>
      <c r="CC910" s="152"/>
      <c r="CD910" s="152"/>
      <c r="CE910" s="152"/>
      <c r="CF910" s="152"/>
    </row>
    <row r="911" spans="1:84" ht="25.5" customHeight="1" x14ac:dyDescent="0.25">
      <c r="A911" s="45"/>
      <c r="B911" s="45"/>
      <c r="C911" s="45"/>
      <c r="D911" s="45"/>
      <c r="E911" s="47"/>
      <c r="F911" s="154"/>
      <c r="G911" s="45"/>
      <c r="H911" s="126"/>
      <c r="I911" s="126"/>
      <c r="J911" s="79"/>
      <c r="K911" s="45"/>
      <c r="L911" s="126"/>
      <c r="M911" s="91"/>
      <c r="N911" s="91"/>
      <c r="O911" s="91"/>
      <c r="P911" s="99"/>
      <c r="Q911" s="100"/>
      <c r="R911" s="79"/>
      <c r="S911" s="79"/>
      <c r="T911" s="79"/>
      <c r="U911" s="79"/>
      <c r="V911" s="79"/>
      <c r="W911" s="99"/>
      <c r="X911" s="99"/>
      <c r="Y911" s="99"/>
      <c r="Z911" s="98"/>
      <c r="AA911" s="98"/>
      <c r="AB911" s="86"/>
      <c r="AC911" s="96"/>
      <c r="AD911" s="86"/>
      <c r="AE911" s="96"/>
      <c r="AF911" s="96"/>
      <c r="AG911" s="87"/>
      <c r="AH911" s="87"/>
      <c r="AI911" s="97"/>
      <c r="AJ911" s="45"/>
      <c r="AK911" s="45"/>
      <c r="AL911" s="45"/>
      <c r="AM911" s="45"/>
      <c r="AN911" s="45"/>
      <c r="AO911" s="79"/>
      <c r="AP911" s="156"/>
      <c r="AQ911" s="156"/>
      <c r="AR911" s="90"/>
      <c r="AS911" s="45"/>
      <c r="AT911" s="98"/>
      <c r="AU911" s="98"/>
      <c r="AV911" s="91"/>
      <c r="AW911" s="91"/>
      <c r="AX911" s="155"/>
      <c r="AY911" s="155"/>
      <c r="AZ911" s="152"/>
      <c r="BA911" s="152"/>
      <c r="BB911" s="152"/>
      <c r="BC911" s="152"/>
      <c r="BD911" s="152"/>
      <c r="BE911" s="152"/>
      <c r="BF911" s="152"/>
      <c r="BG911" s="152"/>
      <c r="BH911" s="152"/>
      <c r="BI911" s="152"/>
      <c r="BJ911" s="152"/>
      <c r="BK911" s="152"/>
      <c r="BL911" s="152"/>
      <c r="BM911" s="152"/>
      <c r="BN911" s="152"/>
      <c r="BO911" s="152"/>
      <c r="BP911" s="152"/>
      <c r="BQ911" s="152"/>
      <c r="BR911" s="152"/>
      <c r="BS911" s="152"/>
      <c r="BT911" s="152"/>
      <c r="BU911" s="152"/>
      <c r="BV911" s="152"/>
      <c r="BW911" s="152"/>
      <c r="BX911" s="152"/>
      <c r="BY911" s="152"/>
      <c r="BZ911" s="152"/>
      <c r="CA911" s="152"/>
      <c r="CB911" s="152"/>
      <c r="CC911" s="152"/>
      <c r="CD911" s="152"/>
      <c r="CE911" s="152"/>
      <c r="CF911" s="152"/>
    </row>
    <row r="912" spans="1:84" ht="25.5" customHeight="1" x14ac:dyDescent="0.25">
      <c r="A912" s="45"/>
      <c r="B912" s="45"/>
      <c r="C912" s="45"/>
      <c r="D912" s="45"/>
      <c r="E912" s="47"/>
      <c r="F912" s="154"/>
      <c r="G912" s="45"/>
      <c r="H912" s="126"/>
      <c r="I912" s="126"/>
      <c r="J912" s="79"/>
      <c r="K912" s="45"/>
      <c r="L912" s="126"/>
      <c r="M912" s="91"/>
      <c r="N912" s="91"/>
      <c r="O912" s="91"/>
      <c r="P912" s="99"/>
      <c r="Q912" s="100"/>
      <c r="R912" s="79"/>
      <c r="S912" s="79"/>
      <c r="T912" s="79"/>
      <c r="U912" s="79"/>
      <c r="V912" s="79"/>
      <c r="W912" s="99"/>
      <c r="X912" s="99"/>
      <c r="Y912" s="99"/>
      <c r="Z912" s="98"/>
      <c r="AA912" s="98"/>
      <c r="AB912" s="86"/>
      <c r="AC912" s="96"/>
      <c r="AD912" s="86"/>
      <c r="AE912" s="96"/>
      <c r="AF912" s="96"/>
      <c r="AG912" s="87"/>
      <c r="AH912" s="87"/>
      <c r="AI912" s="97"/>
      <c r="AJ912" s="45"/>
      <c r="AK912" s="45"/>
      <c r="AL912" s="45"/>
      <c r="AM912" s="45"/>
      <c r="AN912" s="45"/>
      <c r="AO912" s="79"/>
      <c r="AP912" s="156"/>
      <c r="AQ912" s="156"/>
      <c r="AR912" s="90"/>
      <c r="AS912" s="45"/>
      <c r="AT912" s="98"/>
      <c r="AU912" s="98"/>
      <c r="AV912" s="91"/>
      <c r="AW912" s="91"/>
      <c r="AX912" s="155"/>
      <c r="AY912" s="155"/>
      <c r="AZ912" s="152"/>
      <c r="BA912" s="152"/>
      <c r="BB912" s="152"/>
      <c r="BC912" s="152"/>
      <c r="BD912" s="152"/>
      <c r="BE912" s="152"/>
      <c r="BF912" s="152"/>
      <c r="BG912" s="152"/>
      <c r="BH912" s="152"/>
      <c r="BI912" s="152"/>
      <c r="BJ912" s="152"/>
      <c r="BK912" s="152"/>
      <c r="BL912" s="152"/>
      <c r="BM912" s="152"/>
      <c r="BN912" s="152"/>
      <c r="BO912" s="152"/>
      <c r="BP912" s="152"/>
      <c r="BQ912" s="152"/>
      <c r="BR912" s="152"/>
      <c r="BS912" s="152"/>
      <c r="BT912" s="152"/>
      <c r="BU912" s="152"/>
      <c r="BV912" s="152"/>
      <c r="BW912" s="152"/>
      <c r="BX912" s="152"/>
      <c r="BY912" s="152"/>
      <c r="BZ912" s="152"/>
      <c r="CA912" s="152"/>
      <c r="CB912" s="152"/>
      <c r="CC912" s="152"/>
      <c r="CD912" s="152"/>
      <c r="CE912" s="152"/>
      <c r="CF912" s="152"/>
    </row>
    <row r="913" spans="1:84" ht="25.5" customHeight="1" x14ac:dyDescent="0.25">
      <c r="A913" s="45"/>
      <c r="B913" s="45"/>
      <c r="C913" s="45"/>
      <c r="D913" s="45"/>
      <c r="E913" s="47"/>
      <c r="F913" s="154"/>
      <c r="G913" s="45"/>
      <c r="H913" s="126"/>
      <c r="I913" s="126"/>
      <c r="J913" s="79"/>
      <c r="K913" s="45"/>
      <c r="L913" s="126"/>
      <c r="M913" s="91"/>
      <c r="N913" s="91"/>
      <c r="O913" s="91"/>
      <c r="P913" s="99"/>
      <c r="Q913" s="100"/>
      <c r="R913" s="79"/>
      <c r="S913" s="79"/>
      <c r="T913" s="79"/>
      <c r="U913" s="79"/>
      <c r="V913" s="79"/>
      <c r="W913" s="99"/>
      <c r="X913" s="99"/>
      <c r="Y913" s="99"/>
      <c r="Z913" s="98"/>
      <c r="AA913" s="98"/>
      <c r="AB913" s="86"/>
      <c r="AC913" s="96"/>
      <c r="AD913" s="86"/>
      <c r="AE913" s="96"/>
      <c r="AF913" s="96"/>
      <c r="AG913" s="87"/>
      <c r="AH913" s="87"/>
      <c r="AI913" s="97"/>
      <c r="AJ913" s="45"/>
      <c r="AK913" s="45"/>
      <c r="AL913" s="45"/>
      <c r="AM913" s="45"/>
      <c r="AN913" s="45"/>
      <c r="AO913" s="79"/>
      <c r="AP913" s="156"/>
      <c r="AQ913" s="156"/>
      <c r="AR913" s="90"/>
      <c r="AS913" s="45"/>
      <c r="AT913" s="98"/>
      <c r="AU913" s="98"/>
      <c r="AV913" s="91"/>
      <c r="AW913" s="91"/>
      <c r="AX913" s="155"/>
      <c r="AY913" s="155"/>
      <c r="AZ913" s="152"/>
      <c r="BA913" s="152"/>
      <c r="BB913" s="152"/>
      <c r="BC913" s="152"/>
      <c r="BD913" s="152"/>
      <c r="BE913" s="152"/>
      <c r="BF913" s="152"/>
      <c r="BG913" s="152"/>
      <c r="BH913" s="152"/>
      <c r="BI913" s="152"/>
      <c r="BJ913" s="152"/>
      <c r="BK913" s="152"/>
      <c r="BL913" s="152"/>
      <c r="BM913" s="152"/>
      <c r="BN913" s="152"/>
      <c r="BO913" s="152"/>
      <c r="BP913" s="152"/>
      <c r="BQ913" s="152"/>
      <c r="BR913" s="152"/>
      <c r="BS913" s="152"/>
      <c r="BT913" s="152"/>
      <c r="BU913" s="152"/>
      <c r="BV913" s="152"/>
      <c r="BW913" s="152"/>
      <c r="BX913" s="152"/>
      <c r="BY913" s="152"/>
      <c r="BZ913" s="152"/>
      <c r="CA913" s="152"/>
      <c r="CB913" s="152"/>
      <c r="CC913" s="152"/>
      <c r="CD913" s="152"/>
      <c r="CE913" s="152"/>
      <c r="CF913" s="152"/>
    </row>
    <row r="914" spans="1:84" ht="25.5" customHeight="1" x14ac:dyDescent="0.25">
      <c r="A914" s="45"/>
      <c r="B914" s="45"/>
      <c r="C914" s="45"/>
      <c r="D914" s="45"/>
      <c r="E914" s="47"/>
      <c r="F914" s="154"/>
      <c r="G914" s="45"/>
      <c r="H914" s="126"/>
      <c r="I914" s="126"/>
      <c r="J914" s="79"/>
      <c r="K914" s="45"/>
      <c r="L914" s="126"/>
      <c r="M914" s="91"/>
      <c r="N914" s="91"/>
      <c r="O914" s="91"/>
      <c r="P914" s="99"/>
      <c r="Q914" s="100"/>
      <c r="R914" s="79"/>
      <c r="S914" s="79"/>
      <c r="T914" s="79"/>
      <c r="U914" s="79"/>
      <c r="V914" s="79"/>
      <c r="W914" s="99"/>
      <c r="X914" s="99"/>
      <c r="Y914" s="99"/>
      <c r="Z914" s="98"/>
      <c r="AA914" s="98"/>
      <c r="AB914" s="86"/>
      <c r="AC914" s="96"/>
      <c r="AD914" s="86"/>
      <c r="AE914" s="96"/>
      <c r="AF914" s="96"/>
      <c r="AG914" s="87"/>
      <c r="AH914" s="87"/>
      <c r="AI914" s="97"/>
      <c r="AJ914" s="45"/>
      <c r="AK914" s="45"/>
      <c r="AL914" s="45"/>
      <c r="AM914" s="45"/>
      <c r="AN914" s="45"/>
      <c r="AO914" s="79"/>
      <c r="AP914" s="156"/>
      <c r="AQ914" s="156"/>
      <c r="AR914" s="90"/>
      <c r="AS914" s="45"/>
      <c r="AT914" s="98"/>
      <c r="AU914" s="98"/>
      <c r="AV914" s="91"/>
      <c r="AW914" s="91"/>
      <c r="AX914" s="155"/>
      <c r="AY914" s="155"/>
      <c r="AZ914" s="152"/>
      <c r="BA914" s="152"/>
      <c r="BB914" s="152"/>
      <c r="BC914" s="152"/>
      <c r="BD914" s="152"/>
      <c r="BE914" s="152"/>
      <c r="BF914" s="152"/>
      <c r="BG914" s="152"/>
      <c r="BH914" s="152"/>
      <c r="BI914" s="152"/>
      <c r="BJ914" s="152"/>
      <c r="BK914" s="152"/>
      <c r="BL914" s="152"/>
      <c r="BM914" s="152"/>
      <c r="BN914" s="152"/>
      <c r="BO914" s="152"/>
      <c r="BP914" s="152"/>
      <c r="BQ914" s="152"/>
      <c r="BR914" s="152"/>
      <c r="BS914" s="152"/>
      <c r="BT914" s="152"/>
      <c r="BU914" s="152"/>
      <c r="BV914" s="152"/>
      <c r="BW914" s="152"/>
      <c r="BX914" s="152"/>
      <c r="BY914" s="152"/>
      <c r="BZ914" s="152"/>
      <c r="CA914" s="152"/>
      <c r="CB914" s="152"/>
      <c r="CC914" s="152"/>
      <c r="CD914" s="152"/>
      <c r="CE914" s="152"/>
      <c r="CF914" s="152"/>
    </row>
    <row r="915" spans="1:84" ht="25.5" customHeight="1" x14ac:dyDescent="0.25">
      <c r="A915" s="45"/>
      <c r="B915" s="45"/>
      <c r="C915" s="45"/>
      <c r="D915" s="45"/>
      <c r="E915" s="47"/>
      <c r="F915" s="154"/>
      <c r="G915" s="45"/>
      <c r="H915" s="126"/>
      <c r="I915" s="126"/>
      <c r="J915" s="79"/>
      <c r="K915" s="45"/>
      <c r="L915" s="126"/>
      <c r="M915" s="91"/>
      <c r="N915" s="91"/>
      <c r="O915" s="91"/>
      <c r="P915" s="99"/>
      <c r="Q915" s="100"/>
      <c r="R915" s="79"/>
      <c r="S915" s="79"/>
      <c r="T915" s="79"/>
      <c r="U915" s="79"/>
      <c r="V915" s="79"/>
      <c r="W915" s="99"/>
      <c r="X915" s="99"/>
      <c r="Y915" s="99"/>
      <c r="Z915" s="98"/>
      <c r="AA915" s="98"/>
      <c r="AB915" s="86"/>
      <c r="AC915" s="96"/>
      <c r="AD915" s="86"/>
      <c r="AE915" s="96"/>
      <c r="AF915" s="96"/>
      <c r="AG915" s="87"/>
      <c r="AH915" s="87"/>
      <c r="AI915" s="97"/>
      <c r="AJ915" s="45"/>
      <c r="AK915" s="45"/>
      <c r="AL915" s="45"/>
      <c r="AM915" s="45"/>
      <c r="AN915" s="45"/>
      <c r="AO915" s="79"/>
      <c r="AP915" s="156"/>
      <c r="AQ915" s="156"/>
      <c r="AR915" s="90"/>
      <c r="AS915" s="45"/>
      <c r="AT915" s="98"/>
      <c r="AU915" s="98"/>
      <c r="AV915" s="91"/>
      <c r="AW915" s="91"/>
      <c r="AX915" s="155"/>
      <c r="AY915" s="155"/>
      <c r="AZ915" s="152"/>
      <c r="BA915" s="152"/>
      <c r="BB915" s="152"/>
      <c r="BC915" s="152"/>
      <c r="BD915" s="152"/>
      <c r="BE915" s="152"/>
      <c r="BF915" s="152"/>
      <c r="BG915" s="152"/>
      <c r="BH915" s="152"/>
      <c r="BI915" s="152"/>
      <c r="BJ915" s="152"/>
      <c r="BK915" s="152"/>
      <c r="BL915" s="152"/>
      <c r="BM915" s="152"/>
      <c r="BN915" s="152"/>
      <c r="BO915" s="152"/>
      <c r="BP915" s="152"/>
      <c r="BQ915" s="152"/>
      <c r="BR915" s="152"/>
      <c r="BS915" s="152"/>
      <c r="BT915" s="152"/>
      <c r="BU915" s="152"/>
      <c r="BV915" s="152"/>
      <c r="BW915" s="152"/>
      <c r="BX915" s="152"/>
      <c r="BY915" s="152"/>
      <c r="BZ915" s="152"/>
      <c r="CA915" s="152"/>
      <c r="CB915" s="152"/>
      <c r="CC915" s="152"/>
      <c r="CD915" s="152"/>
      <c r="CE915" s="152"/>
      <c r="CF915" s="152"/>
    </row>
    <row r="916" spans="1:84" ht="25.5" customHeight="1" x14ac:dyDescent="0.25">
      <c r="A916" s="45"/>
      <c r="B916" s="45"/>
      <c r="C916" s="45"/>
      <c r="D916" s="45"/>
      <c r="E916" s="47"/>
      <c r="F916" s="154"/>
      <c r="G916" s="45"/>
      <c r="H916" s="126"/>
      <c r="I916" s="126"/>
      <c r="J916" s="79"/>
      <c r="K916" s="45"/>
      <c r="L916" s="126"/>
      <c r="M916" s="91"/>
      <c r="N916" s="91"/>
      <c r="O916" s="91"/>
      <c r="P916" s="99"/>
      <c r="Q916" s="100"/>
      <c r="R916" s="79"/>
      <c r="S916" s="79"/>
      <c r="T916" s="79"/>
      <c r="U916" s="79"/>
      <c r="V916" s="79"/>
      <c r="W916" s="99"/>
      <c r="X916" s="99"/>
      <c r="Y916" s="99"/>
      <c r="Z916" s="98"/>
      <c r="AA916" s="98"/>
      <c r="AB916" s="86"/>
      <c r="AC916" s="96"/>
      <c r="AD916" s="86"/>
      <c r="AE916" s="96"/>
      <c r="AF916" s="96"/>
      <c r="AG916" s="87"/>
      <c r="AH916" s="87"/>
      <c r="AI916" s="97"/>
      <c r="AJ916" s="45"/>
      <c r="AK916" s="45"/>
      <c r="AL916" s="45"/>
      <c r="AM916" s="45"/>
      <c r="AN916" s="45"/>
      <c r="AO916" s="79"/>
      <c r="AP916" s="156"/>
      <c r="AQ916" s="156"/>
      <c r="AR916" s="90"/>
      <c r="AS916" s="45"/>
      <c r="AT916" s="98"/>
      <c r="AU916" s="98"/>
      <c r="AV916" s="91"/>
      <c r="AW916" s="91"/>
      <c r="AX916" s="155"/>
      <c r="AY916" s="155"/>
      <c r="AZ916" s="152"/>
      <c r="BA916" s="152"/>
      <c r="BB916" s="152"/>
      <c r="BC916" s="152"/>
      <c r="BD916" s="152"/>
      <c r="BE916" s="152"/>
      <c r="BF916" s="152"/>
      <c r="BG916" s="152"/>
      <c r="BH916" s="152"/>
      <c r="BI916" s="152"/>
      <c r="BJ916" s="152"/>
      <c r="BK916" s="152"/>
      <c r="BL916" s="152"/>
      <c r="BM916" s="152"/>
      <c r="BN916" s="152"/>
      <c r="BO916" s="152"/>
      <c r="BP916" s="152"/>
      <c r="BQ916" s="152"/>
      <c r="BR916" s="152"/>
      <c r="BS916" s="152"/>
      <c r="BT916" s="152"/>
      <c r="BU916" s="152"/>
      <c r="BV916" s="152"/>
      <c r="BW916" s="152"/>
      <c r="BX916" s="152"/>
      <c r="BY916" s="152"/>
      <c r="BZ916" s="152"/>
      <c r="CA916" s="152"/>
      <c r="CB916" s="152"/>
      <c r="CC916" s="152"/>
      <c r="CD916" s="152"/>
      <c r="CE916" s="152"/>
      <c r="CF916" s="152"/>
    </row>
    <row r="917" spans="1:84" ht="25.5" customHeight="1" x14ac:dyDescent="0.25">
      <c r="A917" s="45"/>
      <c r="B917" s="45"/>
      <c r="C917" s="45"/>
      <c r="D917" s="45"/>
      <c r="E917" s="47"/>
      <c r="F917" s="154"/>
      <c r="G917" s="45"/>
      <c r="H917" s="126"/>
      <c r="I917" s="126"/>
      <c r="J917" s="79"/>
      <c r="K917" s="45"/>
      <c r="L917" s="126"/>
      <c r="M917" s="91"/>
      <c r="N917" s="91"/>
      <c r="O917" s="91"/>
      <c r="P917" s="99"/>
      <c r="Q917" s="100"/>
      <c r="R917" s="79"/>
      <c r="S917" s="79"/>
      <c r="T917" s="79"/>
      <c r="U917" s="79"/>
      <c r="V917" s="79"/>
      <c r="W917" s="99"/>
      <c r="X917" s="99"/>
      <c r="Y917" s="99"/>
      <c r="Z917" s="98"/>
      <c r="AA917" s="98"/>
      <c r="AB917" s="86"/>
      <c r="AC917" s="96"/>
      <c r="AD917" s="86"/>
      <c r="AE917" s="96"/>
      <c r="AF917" s="96"/>
      <c r="AG917" s="87"/>
      <c r="AH917" s="87"/>
      <c r="AI917" s="97"/>
      <c r="AJ917" s="45"/>
      <c r="AK917" s="45"/>
      <c r="AL917" s="45"/>
      <c r="AM917" s="45"/>
      <c r="AN917" s="45"/>
      <c r="AO917" s="79"/>
      <c r="AP917" s="156"/>
      <c r="AQ917" s="156"/>
      <c r="AR917" s="90"/>
      <c r="AS917" s="45"/>
      <c r="AT917" s="98"/>
      <c r="AU917" s="98"/>
      <c r="AV917" s="91"/>
      <c r="AW917" s="91"/>
      <c r="AX917" s="155"/>
      <c r="AY917" s="155"/>
      <c r="AZ917" s="152"/>
      <c r="BA917" s="152"/>
      <c r="BB917" s="152"/>
      <c r="BC917" s="152"/>
      <c r="BD917" s="152"/>
      <c r="BE917" s="152"/>
      <c r="BF917" s="152"/>
      <c r="BG917" s="152"/>
      <c r="BH917" s="152"/>
      <c r="BI917" s="152"/>
      <c r="BJ917" s="152"/>
      <c r="BK917" s="152"/>
      <c r="BL917" s="152"/>
      <c r="BM917" s="152"/>
      <c r="BN917" s="152"/>
      <c r="BO917" s="152"/>
      <c r="BP917" s="152"/>
      <c r="BQ917" s="152"/>
      <c r="BR917" s="152"/>
      <c r="BS917" s="152"/>
      <c r="BT917" s="152"/>
      <c r="BU917" s="152"/>
      <c r="BV917" s="152"/>
      <c r="BW917" s="152"/>
      <c r="BX917" s="152"/>
      <c r="BY917" s="152"/>
      <c r="BZ917" s="152"/>
      <c r="CA917" s="152"/>
      <c r="CB917" s="152"/>
      <c r="CC917" s="152"/>
      <c r="CD917" s="152"/>
      <c r="CE917" s="152"/>
      <c r="CF917" s="152"/>
    </row>
    <row r="918" spans="1:84" ht="25.5" customHeight="1" x14ac:dyDescent="0.25">
      <c r="A918" s="45"/>
      <c r="B918" s="45"/>
      <c r="C918" s="45"/>
      <c r="D918" s="45"/>
      <c r="E918" s="47"/>
      <c r="F918" s="154"/>
      <c r="G918" s="45"/>
      <c r="H918" s="126"/>
      <c r="I918" s="126"/>
      <c r="J918" s="79"/>
      <c r="K918" s="45"/>
      <c r="L918" s="126"/>
      <c r="M918" s="91"/>
      <c r="N918" s="91"/>
      <c r="O918" s="91"/>
      <c r="P918" s="99"/>
      <c r="Q918" s="100"/>
      <c r="R918" s="79"/>
      <c r="S918" s="79"/>
      <c r="T918" s="79"/>
      <c r="U918" s="79"/>
      <c r="V918" s="79"/>
      <c r="W918" s="99"/>
      <c r="X918" s="99"/>
      <c r="Y918" s="99"/>
      <c r="Z918" s="98"/>
      <c r="AA918" s="98"/>
      <c r="AB918" s="86"/>
      <c r="AC918" s="96"/>
      <c r="AD918" s="86"/>
      <c r="AE918" s="96"/>
      <c r="AF918" s="96"/>
      <c r="AG918" s="87"/>
      <c r="AH918" s="87"/>
      <c r="AI918" s="97"/>
      <c r="AJ918" s="45"/>
      <c r="AK918" s="45"/>
      <c r="AL918" s="45"/>
      <c r="AM918" s="45"/>
      <c r="AN918" s="45"/>
      <c r="AO918" s="79"/>
      <c r="AP918" s="156"/>
      <c r="AQ918" s="156"/>
      <c r="AR918" s="90"/>
      <c r="AS918" s="45"/>
      <c r="AT918" s="98"/>
      <c r="AU918" s="98"/>
      <c r="AV918" s="91"/>
      <c r="AW918" s="91"/>
      <c r="AX918" s="155"/>
      <c r="AY918" s="155"/>
      <c r="AZ918" s="152"/>
      <c r="BA918" s="152"/>
      <c r="BB918" s="152"/>
      <c r="BC918" s="152"/>
      <c r="BD918" s="152"/>
      <c r="BE918" s="152"/>
      <c r="BF918" s="152"/>
      <c r="BG918" s="152"/>
      <c r="BH918" s="152"/>
      <c r="BI918" s="152"/>
      <c r="BJ918" s="152"/>
      <c r="BK918" s="152"/>
      <c r="BL918" s="152"/>
      <c r="BM918" s="152"/>
      <c r="BN918" s="152"/>
      <c r="BO918" s="152"/>
      <c r="BP918" s="152"/>
      <c r="BQ918" s="152"/>
      <c r="BR918" s="152"/>
      <c r="BS918" s="152"/>
      <c r="BT918" s="152"/>
      <c r="BU918" s="152"/>
      <c r="BV918" s="152"/>
      <c r="BW918" s="152"/>
      <c r="BX918" s="152"/>
      <c r="BY918" s="152"/>
      <c r="BZ918" s="152"/>
      <c r="CA918" s="152"/>
      <c r="CB918" s="152"/>
      <c r="CC918" s="152"/>
      <c r="CD918" s="152"/>
      <c r="CE918" s="152"/>
      <c r="CF918" s="152"/>
    </row>
    <row r="919" spans="1:84" ht="25.5" customHeight="1" x14ac:dyDescent="0.25">
      <c r="A919" s="45"/>
      <c r="B919" s="45"/>
      <c r="C919" s="45"/>
      <c r="D919" s="45"/>
      <c r="E919" s="47"/>
      <c r="F919" s="154"/>
      <c r="G919" s="45"/>
      <c r="H919" s="126"/>
      <c r="I919" s="126"/>
      <c r="J919" s="79"/>
      <c r="K919" s="45"/>
      <c r="L919" s="126"/>
      <c r="M919" s="91"/>
      <c r="N919" s="91"/>
      <c r="O919" s="91"/>
      <c r="P919" s="99"/>
      <c r="Q919" s="100"/>
      <c r="R919" s="79"/>
      <c r="S919" s="79"/>
      <c r="T919" s="79"/>
      <c r="U919" s="79"/>
      <c r="V919" s="79"/>
      <c r="W919" s="99"/>
      <c r="X919" s="99"/>
      <c r="Y919" s="99"/>
      <c r="Z919" s="98"/>
      <c r="AA919" s="98"/>
      <c r="AB919" s="86"/>
      <c r="AC919" s="96"/>
      <c r="AD919" s="86"/>
      <c r="AE919" s="96"/>
      <c r="AF919" s="96"/>
      <c r="AG919" s="87"/>
      <c r="AH919" s="87"/>
      <c r="AI919" s="97"/>
      <c r="AJ919" s="45"/>
      <c r="AK919" s="45"/>
      <c r="AL919" s="45"/>
      <c r="AM919" s="45"/>
      <c r="AN919" s="45"/>
      <c r="AO919" s="79"/>
      <c r="AP919" s="156"/>
      <c r="AQ919" s="156"/>
      <c r="AR919" s="90"/>
      <c r="AS919" s="45"/>
      <c r="AT919" s="98"/>
      <c r="AU919" s="98"/>
      <c r="AV919" s="91"/>
      <c r="AW919" s="91"/>
      <c r="AX919" s="155"/>
      <c r="AY919" s="155"/>
      <c r="AZ919" s="152"/>
      <c r="BA919" s="152"/>
      <c r="BB919" s="152"/>
      <c r="BC919" s="152"/>
      <c r="BD919" s="152"/>
      <c r="BE919" s="152"/>
      <c r="BF919" s="152"/>
      <c r="BG919" s="152"/>
      <c r="BH919" s="152"/>
      <c r="BI919" s="152"/>
      <c r="BJ919" s="152"/>
      <c r="BK919" s="152"/>
      <c r="BL919" s="152"/>
      <c r="BM919" s="152"/>
      <c r="BN919" s="152"/>
      <c r="BO919" s="152"/>
      <c r="BP919" s="152"/>
      <c r="BQ919" s="152"/>
      <c r="BR919" s="152"/>
      <c r="BS919" s="152"/>
      <c r="BT919" s="152"/>
      <c r="BU919" s="152"/>
      <c r="BV919" s="152"/>
      <c r="BW919" s="152"/>
      <c r="BX919" s="152"/>
      <c r="BY919" s="152"/>
      <c r="BZ919" s="152"/>
      <c r="CA919" s="152"/>
      <c r="CB919" s="152"/>
      <c r="CC919" s="152"/>
      <c r="CD919" s="152"/>
      <c r="CE919" s="152"/>
      <c r="CF919" s="152"/>
    </row>
    <row r="920" spans="1:84" ht="25.5" customHeight="1" x14ac:dyDescent="0.25">
      <c r="A920" s="45"/>
      <c r="B920" s="45"/>
      <c r="C920" s="45"/>
      <c r="D920" s="45"/>
      <c r="E920" s="47"/>
      <c r="F920" s="154"/>
      <c r="G920" s="45"/>
      <c r="H920" s="126"/>
      <c r="I920" s="126"/>
      <c r="J920" s="79"/>
      <c r="K920" s="45"/>
      <c r="L920" s="126"/>
      <c r="M920" s="91"/>
      <c r="N920" s="91"/>
      <c r="O920" s="91"/>
      <c r="P920" s="99"/>
      <c r="Q920" s="100"/>
      <c r="R920" s="79"/>
      <c r="S920" s="79"/>
      <c r="T920" s="79"/>
      <c r="U920" s="79"/>
      <c r="V920" s="79"/>
      <c r="W920" s="99"/>
      <c r="X920" s="99"/>
      <c r="Y920" s="99"/>
      <c r="Z920" s="98"/>
      <c r="AA920" s="98"/>
      <c r="AB920" s="86"/>
      <c r="AC920" s="96"/>
      <c r="AD920" s="86"/>
      <c r="AE920" s="96"/>
      <c r="AF920" s="96"/>
      <c r="AG920" s="87"/>
      <c r="AH920" s="87"/>
      <c r="AI920" s="97"/>
      <c r="AJ920" s="45"/>
      <c r="AK920" s="45"/>
      <c r="AL920" s="45"/>
      <c r="AM920" s="45"/>
      <c r="AN920" s="45"/>
      <c r="AO920" s="79"/>
      <c r="AP920" s="156"/>
      <c r="AQ920" s="156"/>
      <c r="AR920" s="90"/>
      <c r="AS920" s="45"/>
      <c r="AT920" s="98"/>
      <c r="AU920" s="98"/>
      <c r="AV920" s="91"/>
      <c r="AW920" s="91"/>
      <c r="AX920" s="155"/>
      <c r="AY920" s="155"/>
      <c r="AZ920" s="152"/>
      <c r="BA920" s="152"/>
      <c r="BB920" s="152"/>
      <c r="BC920" s="152"/>
      <c r="BD920" s="152"/>
      <c r="BE920" s="152"/>
      <c r="BF920" s="152"/>
      <c r="BG920" s="152"/>
      <c r="BH920" s="152"/>
      <c r="BI920" s="152"/>
      <c r="BJ920" s="152"/>
      <c r="BK920" s="152"/>
      <c r="BL920" s="152"/>
      <c r="BM920" s="152"/>
      <c r="BN920" s="152"/>
      <c r="BO920" s="152"/>
      <c r="BP920" s="152"/>
      <c r="BQ920" s="152"/>
      <c r="BR920" s="152"/>
      <c r="BS920" s="152"/>
      <c r="BT920" s="152"/>
      <c r="BU920" s="152"/>
      <c r="BV920" s="152"/>
      <c r="BW920" s="152"/>
      <c r="BX920" s="152"/>
      <c r="BY920" s="152"/>
      <c r="BZ920" s="152"/>
      <c r="CA920" s="152"/>
      <c r="CB920" s="152"/>
      <c r="CC920" s="152"/>
      <c r="CD920" s="152"/>
      <c r="CE920" s="152"/>
      <c r="CF920" s="152"/>
    </row>
    <row r="921" spans="1:84" ht="25.5" customHeight="1" x14ac:dyDescent="0.25">
      <c r="A921" s="45"/>
      <c r="B921" s="45"/>
      <c r="C921" s="45"/>
      <c r="D921" s="45"/>
      <c r="E921" s="47"/>
      <c r="F921" s="154"/>
      <c r="G921" s="45"/>
      <c r="H921" s="126"/>
      <c r="I921" s="126"/>
      <c r="J921" s="79"/>
      <c r="K921" s="45"/>
      <c r="L921" s="126"/>
      <c r="M921" s="91"/>
      <c r="N921" s="91"/>
      <c r="O921" s="91"/>
      <c r="P921" s="99"/>
      <c r="Q921" s="100"/>
      <c r="R921" s="79"/>
      <c r="S921" s="79"/>
      <c r="T921" s="79"/>
      <c r="U921" s="79"/>
      <c r="V921" s="79"/>
      <c r="W921" s="99"/>
      <c r="X921" s="99"/>
      <c r="Y921" s="99"/>
      <c r="Z921" s="98"/>
      <c r="AA921" s="98"/>
      <c r="AB921" s="86"/>
      <c r="AC921" s="96"/>
      <c r="AD921" s="86"/>
      <c r="AE921" s="96"/>
      <c r="AF921" s="96"/>
      <c r="AG921" s="87"/>
      <c r="AH921" s="87"/>
      <c r="AI921" s="97"/>
      <c r="AJ921" s="45"/>
      <c r="AK921" s="45"/>
      <c r="AL921" s="45"/>
      <c r="AM921" s="45"/>
      <c r="AN921" s="45"/>
      <c r="AO921" s="79"/>
      <c r="AP921" s="156"/>
      <c r="AQ921" s="156"/>
      <c r="AR921" s="90"/>
      <c r="AS921" s="45"/>
      <c r="AT921" s="98"/>
      <c r="AU921" s="98"/>
      <c r="AV921" s="91"/>
      <c r="AW921" s="91"/>
      <c r="AX921" s="155"/>
      <c r="AY921" s="155"/>
      <c r="AZ921" s="152"/>
      <c r="BA921" s="152"/>
      <c r="BB921" s="152"/>
      <c r="BC921" s="152"/>
      <c r="BD921" s="152"/>
      <c r="BE921" s="152"/>
      <c r="BF921" s="152"/>
      <c r="BG921" s="152"/>
      <c r="BH921" s="152"/>
      <c r="BI921" s="152"/>
      <c r="BJ921" s="152"/>
      <c r="BK921" s="152"/>
      <c r="BL921" s="152"/>
      <c r="BM921" s="152"/>
      <c r="BN921" s="152"/>
      <c r="BO921" s="152"/>
      <c r="BP921" s="152"/>
      <c r="BQ921" s="152"/>
      <c r="BR921" s="152"/>
      <c r="BS921" s="152"/>
      <c r="BT921" s="152"/>
      <c r="BU921" s="152"/>
      <c r="BV921" s="152"/>
      <c r="BW921" s="152"/>
      <c r="BX921" s="152"/>
      <c r="BY921" s="152"/>
      <c r="BZ921" s="152"/>
      <c r="CA921" s="152"/>
      <c r="CB921" s="152"/>
      <c r="CC921" s="152"/>
      <c r="CD921" s="152"/>
      <c r="CE921" s="152"/>
      <c r="CF921" s="152"/>
    </row>
    <row r="922" spans="1:84" ht="25.5" customHeight="1" x14ac:dyDescent="0.25">
      <c r="A922" s="45"/>
      <c r="B922" s="45"/>
      <c r="C922" s="45"/>
      <c r="D922" s="45"/>
      <c r="E922" s="47"/>
      <c r="F922" s="154"/>
      <c r="G922" s="45"/>
      <c r="H922" s="126"/>
      <c r="I922" s="126"/>
      <c r="J922" s="79"/>
      <c r="K922" s="45"/>
      <c r="L922" s="126"/>
      <c r="M922" s="91"/>
      <c r="N922" s="91"/>
      <c r="O922" s="91"/>
      <c r="P922" s="99"/>
      <c r="Q922" s="100"/>
      <c r="R922" s="79"/>
      <c r="S922" s="79"/>
      <c r="T922" s="79"/>
      <c r="U922" s="79"/>
      <c r="V922" s="79"/>
      <c r="W922" s="99"/>
      <c r="X922" s="99"/>
      <c r="Y922" s="99"/>
      <c r="Z922" s="98"/>
      <c r="AA922" s="98"/>
      <c r="AB922" s="86"/>
      <c r="AC922" s="96"/>
      <c r="AD922" s="86"/>
      <c r="AE922" s="96"/>
      <c r="AF922" s="96"/>
      <c r="AG922" s="87"/>
      <c r="AH922" s="87"/>
      <c r="AI922" s="97"/>
      <c r="AJ922" s="45"/>
      <c r="AK922" s="45"/>
      <c r="AL922" s="45"/>
      <c r="AM922" s="45"/>
      <c r="AN922" s="45"/>
      <c r="AO922" s="79"/>
      <c r="AP922" s="156"/>
      <c r="AQ922" s="156"/>
      <c r="AR922" s="90"/>
      <c r="AS922" s="45"/>
      <c r="AT922" s="98"/>
      <c r="AU922" s="98"/>
      <c r="AV922" s="91"/>
      <c r="AW922" s="91"/>
      <c r="AX922" s="155"/>
      <c r="AY922" s="155"/>
      <c r="AZ922" s="152"/>
      <c r="BA922" s="152"/>
      <c r="BB922" s="152"/>
      <c r="BC922" s="152"/>
      <c r="BD922" s="152"/>
      <c r="BE922" s="152"/>
      <c r="BF922" s="152"/>
      <c r="BG922" s="152"/>
      <c r="BH922" s="152"/>
      <c r="BI922" s="152"/>
      <c r="BJ922" s="152"/>
      <c r="BK922" s="152"/>
      <c r="BL922" s="152"/>
      <c r="BM922" s="152"/>
      <c r="BN922" s="152"/>
      <c r="BO922" s="152"/>
      <c r="BP922" s="152"/>
      <c r="BQ922" s="152"/>
      <c r="BR922" s="152"/>
      <c r="BS922" s="152"/>
      <c r="BT922" s="152"/>
      <c r="BU922" s="152"/>
      <c r="BV922" s="152"/>
      <c r="BW922" s="152"/>
      <c r="BX922" s="152"/>
      <c r="BY922" s="152"/>
      <c r="BZ922" s="152"/>
      <c r="CA922" s="152"/>
      <c r="CB922" s="152"/>
      <c r="CC922" s="152"/>
      <c r="CD922" s="152"/>
      <c r="CE922" s="152"/>
      <c r="CF922" s="152"/>
    </row>
    <row r="923" spans="1:84" ht="25.5" customHeight="1" x14ac:dyDescent="0.25">
      <c r="A923" s="45"/>
      <c r="B923" s="45"/>
      <c r="C923" s="45"/>
      <c r="D923" s="45"/>
      <c r="E923" s="47"/>
      <c r="F923" s="154"/>
      <c r="G923" s="45"/>
      <c r="H923" s="126"/>
      <c r="I923" s="126"/>
      <c r="J923" s="79"/>
      <c r="K923" s="45"/>
      <c r="L923" s="126"/>
      <c r="M923" s="91"/>
      <c r="N923" s="91"/>
      <c r="O923" s="91"/>
      <c r="P923" s="99"/>
      <c r="Q923" s="100"/>
      <c r="R923" s="79"/>
      <c r="S923" s="79"/>
      <c r="T923" s="79"/>
      <c r="U923" s="79"/>
      <c r="V923" s="79"/>
      <c r="W923" s="99"/>
      <c r="X923" s="99"/>
      <c r="Y923" s="99"/>
      <c r="Z923" s="98"/>
      <c r="AA923" s="98"/>
      <c r="AB923" s="86"/>
      <c r="AC923" s="96"/>
      <c r="AD923" s="86"/>
      <c r="AE923" s="96"/>
      <c r="AF923" s="96"/>
      <c r="AG923" s="87"/>
      <c r="AH923" s="87"/>
      <c r="AI923" s="97"/>
      <c r="AJ923" s="45"/>
      <c r="AK923" s="45"/>
      <c r="AL923" s="45"/>
      <c r="AM923" s="45"/>
      <c r="AN923" s="45"/>
      <c r="AO923" s="79"/>
      <c r="AP923" s="156"/>
      <c r="AQ923" s="156"/>
      <c r="AR923" s="90"/>
      <c r="AS923" s="45"/>
      <c r="AT923" s="98"/>
      <c r="AU923" s="98"/>
      <c r="AV923" s="91"/>
      <c r="AW923" s="91"/>
      <c r="AX923" s="155"/>
      <c r="AY923" s="155"/>
      <c r="AZ923" s="152"/>
      <c r="BA923" s="152"/>
      <c r="BB923" s="152"/>
      <c r="BC923" s="152"/>
      <c r="BD923" s="152"/>
      <c r="BE923" s="152"/>
      <c r="BF923" s="152"/>
      <c r="BG923" s="152"/>
      <c r="BH923" s="152"/>
      <c r="BI923" s="152"/>
      <c r="BJ923" s="152"/>
      <c r="BK923" s="152"/>
      <c r="BL923" s="152"/>
      <c r="BM923" s="152"/>
      <c r="BN923" s="152"/>
      <c r="BO923" s="152"/>
      <c r="BP923" s="152"/>
      <c r="BQ923" s="152"/>
      <c r="BR923" s="152"/>
      <c r="BS923" s="152"/>
      <c r="BT923" s="152"/>
      <c r="BU923" s="152"/>
      <c r="BV923" s="152"/>
      <c r="BW923" s="152"/>
      <c r="BX923" s="152"/>
      <c r="BY923" s="152"/>
      <c r="BZ923" s="152"/>
      <c r="CA923" s="152"/>
      <c r="CB923" s="152"/>
      <c r="CC923" s="152"/>
      <c r="CD923" s="152"/>
      <c r="CE923" s="152"/>
      <c r="CF923" s="152"/>
    </row>
    <row r="924" spans="1:84" ht="25.5" customHeight="1" x14ac:dyDescent="0.25">
      <c r="A924" s="45"/>
      <c r="B924" s="45"/>
      <c r="C924" s="45"/>
      <c r="D924" s="45"/>
      <c r="E924" s="47"/>
      <c r="F924" s="154"/>
      <c r="G924" s="45"/>
      <c r="H924" s="126"/>
      <c r="I924" s="126"/>
      <c r="J924" s="79"/>
      <c r="K924" s="45"/>
      <c r="L924" s="126"/>
      <c r="M924" s="91"/>
      <c r="N924" s="91"/>
      <c r="O924" s="91"/>
      <c r="P924" s="99"/>
      <c r="Q924" s="100"/>
      <c r="R924" s="79"/>
      <c r="S924" s="79"/>
      <c r="T924" s="79"/>
      <c r="U924" s="79"/>
      <c r="V924" s="79"/>
      <c r="W924" s="99"/>
      <c r="X924" s="99"/>
      <c r="Y924" s="99"/>
      <c r="Z924" s="98"/>
      <c r="AA924" s="98"/>
      <c r="AB924" s="86"/>
      <c r="AC924" s="96"/>
      <c r="AD924" s="86"/>
      <c r="AE924" s="96"/>
      <c r="AF924" s="96"/>
      <c r="AG924" s="87"/>
      <c r="AH924" s="87"/>
      <c r="AI924" s="97"/>
      <c r="AJ924" s="45"/>
      <c r="AK924" s="45"/>
      <c r="AL924" s="45"/>
      <c r="AM924" s="45"/>
      <c r="AN924" s="45"/>
      <c r="AO924" s="79"/>
      <c r="AP924" s="156"/>
      <c r="AQ924" s="156"/>
      <c r="AR924" s="90"/>
      <c r="AS924" s="45"/>
      <c r="AT924" s="98"/>
      <c r="AU924" s="98"/>
      <c r="AV924" s="91"/>
      <c r="AW924" s="91"/>
      <c r="AX924" s="155"/>
      <c r="AY924" s="155"/>
      <c r="AZ924" s="152"/>
      <c r="BA924" s="152"/>
      <c r="BB924" s="152"/>
      <c r="BC924" s="152"/>
      <c r="BD924" s="152"/>
      <c r="BE924" s="152"/>
      <c r="BF924" s="152"/>
      <c r="BG924" s="152"/>
      <c r="BH924" s="152"/>
      <c r="BI924" s="152"/>
      <c r="BJ924" s="152"/>
      <c r="BK924" s="152"/>
      <c r="BL924" s="152"/>
      <c r="BM924" s="152"/>
      <c r="BN924" s="152"/>
      <c r="BO924" s="152"/>
      <c r="BP924" s="152"/>
      <c r="BQ924" s="152"/>
      <c r="BR924" s="152"/>
      <c r="BS924" s="152"/>
      <c r="BT924" s="152"/>
      <c r="BU924" s="152"/>
      <c r="BV924" s="152"/>
      <c r="BW924" s="152"/>
      <c r="BX924" s="152"/>
      <c r="BY924" s="152"/>
      <c r="BZ924" s="152"/>
      <c r="CA924" s="152"/>
      <c r="CB924" s="152"/>
      <c r="CC924" s="152"/>
      <c r="CD924" s="152"/>
      <c r="CE924" s="152"/>
      <c r="CF924" s="152"/>
    </row>
    <row r="925" spans="1:84" ht="25.5" customHeight="1" x14ac:dyDescent="0.25">
      <c r="A925" s="45"/>
      <c r="B925" s="45"/>
      <c r="C925" s="45"/>
      <c r="D925" s="45"/>
      <c r="E925" s="47"/>
      <c r="F925" s="154"/>
      <c r="G925" s="45"/>
      <c r="H925" s="126"/>
      <c r="I925" s="126"/>
      <c r="J925" s="79"/>
      <c r="K925" s="45"/>
      <c r="L925" s="126"/>
      <c r="M925" s="91"/>
      <c r="N925" s="91"/>
      <c r="O925" s="91"/>
      <c r="P925" s="99"/>
      <c r="Q925" s="100"/>
      <c r="R925" s="79"/>
      <c r="S925" s="79"/>
      <c r="T925" s="79"/>
      <c r="U925" s="79"/>
      <c r="V925" s="79"/>
      <c r="W925" s="99"/>
      <c r="X925" s="99"/>
      <c r="Y925" s="99"/>
      <c r="Z925" s="98"/>
      <c r="AA925" s="98"/>
      <c r="AB925" s="86"/>
      <c r="AC925" s="96"/>
      <c r="AD925" s="86"/>
      <c r="AE925" s="96"/>
      <c r="AF925" s="96"/>
      <c r="AG925" s="87"/>
      <c r="AH925" s="87"/>
      <c r="AI925" s="97"/>
      <c r="AJ925" s="45"/>
      <c r="AK925" s="45"/>
      <c r="AL925" s="45"/>
      <c r="AM925" s="45"/>
      <c r="AN925" s="45"/>
      <c r="AO925" s="79"/>
      <c r="AP925" s="156"/>
      <c r="AQ925" s="156"/>
      <c r="AR925" s="90"/>
      <c r="AS925" s="45"/>
      <c r="AT925" s="98"/>
      <c r="AU925" s="98"/>
      <c r="AV925" s="91"/>
      <c r="AW925" s="91"/>
      <c r="AX925" s="155"/>
      <c r="AY925" s="155"/>
      <c r="AZ925" s="152"/>
      <c r="BA925" s="152"/>
      <c r="BB925" s="152"/>
      <c r="BC925" s="152"/>
      <c r="BD925" s="152"/>
      <c r="BE925" s="152"/>
      <c r="BF925" s="152"/>
      <c r="BG925" s="152"/>
      <c r="BH925" s="152"/>
      <c r="BI925" s="152"/>
      <c r="BJ925" s="152"/>
      <c r="BK925" s="152"/>
      <c r="BL925" s="152"/>
      <c r="BM925" s="152"/>
      <c r="BN925" s="152"/>
      <c r="BO925" s="152"/>
      <c r="BP925" s="152"/>
      <c r="BQ925" s="152"/>
      <c r="BR925" s="152"/>
      <c r="BS925" s="152"/>
      <c r="BT925" s="152"/>
      <c r="BU925" s="152"/>
      <c r="BV925" s="152"/>
      <c r="BW925" s="152"/>
      <c r="BX925" s="152"/>
      <c r="BY925" s="152"/>
      <c r="BZ925" s="152"/>
      <c r="CA925" s="152"/>
      <c r="CB925" s="152"/>
      <c r="CC925" s="152"/>
      <c r="CD925" s="152"/>
      <c r="CE925" s="152"/>
      <c r="CF925" s="152"/>
    </row>
    <row r="926" spans="1:84" ht="25.5" customHeight="1" x14ac:dyDescent="0.25">
      <c r="A926" s="45"/>
      <c r="B926" s="45"/>
      <c r="C926" s="45"/>
      <c r="D926" s="45"/>
      <c r="E926" s="47"/>
      <c r="F926" s="154"/>
      <c r="G926" s="45"/>
      <c r="H926" s="126"/>
      <c r="I926" s="126"/>
      <c r="J926" s="79"/>
      <c r="K926" s="45"/>
      <c r="L926" s="126"/>
      <c r="M926" s="91"/>
      <c r="N926" s="91"/>
      <c r="O926" s="91"/>
      <c r="P926" s="99"/>
      <c r="Q926" s="100"/>
      <c r="R926" s="79"/>
      <c r="S926" s="79"/>
      <c r="T926" s="79"/>
      <c r="U926" s="79"/>
      <c r="V926" s="79"/>
      <c r="W926" s="99"/>
      <c r="X926" s="99"/>
      <c r="Y926" s="99"/>
      <c r="Z926" s="98"/>
      <c r="AA926" s="98"/>
      <c r="AB926" s="86"/>
      <c r="AC926" s="96"/>
      <c r="AD926" s="86"/>
      <c r="AE926" s="96"/>
      <c r="AF926" s="96"/>
      <c r="AG926" s="87"/>
      <c r="AH926" s="87"/>
      <c r="AI926" s="97"/>
      <c r="AJ926" s="45"/>
      <c r="AK926" s="45"/>
      <c r="AL926" s="45"/>
      <c r="AM926" s="45"/>
      <c r="AN926" s="45"/>
      <c r="AO926" s="79"/>
      <c r="AP926" s="156"/>
      <c r="AQ926" s="156"/>
      <c r="AR926" s="90"/>
      <c r="AS926" s="45"/>
      <c r="AT926" s="98"/>
      <c r="AU926" s="98"/>
      <c r="AV926" s="91"/>
      <c r="AW926" s="91"/>
      <c r="AX926" s="155"/>
      <c r="AY926" s="155"/>
      <c r="AZ926" s="152"/>
      <c r="BA926" s="152"/>
      <c r="BB926" s="152"/>
      <c r="BC926" s="152"/>
      <c r="BD926" s="152"/>
      <c r="BE926" s="152"/>
      <c r="BF926" s="152"/>
      <c r="BG926" s="152"/>
      <c r="BH926" s="152"/>
      <c r="BI926" s="152"/>
      <c r="BJ926" s="152"/>
      <c r="BK926" s="152"/>
      <c r="BL926" s="152"/>
      <c r="BM926" s="152"/>
      <c r="BN926" s="152"/>
      <c r="BO926" s="152"/>
      <c r="BP926" s="152"/>
      <c r="BQ926" s="152"/>
      <c r="BR926" s="152"/>
      <c r="BS926" s="152"/>
      <c r="BT926" s="152"/>
      <c r="BU926" s="152"/>
      <c r="BV926" s="152"/>
      <c r="BW926" s="152"/>
      <c r="BX926" s="152"/>
      <c r="BY926" s="152"/>
      <c r="BZ926" s="152"/>
      <c r="CA926" s="152"/>
      <c r="CB926" s="152"/>
      <c r="CC926" s="152"/>
      <c r="CD926" s="152"/>
      <c r="CE926" s="152"/>
      <c r="CF926" s="152"/>
    </row>
    <row r="927" spans="1:84" ht="25.5" customHeight="1" x14ac:dyDescent="0.25">
      <c r="A927" s="45"/>
      <c r="B927" s="45"/>
      <c r="C927" s="45"/>
      <c r="D927" s="45"/>
      <c r="E927" s="47"/>
      <c r="F927" s="154"/>
      <c r="G927" s="45"/>
      <c r="H927" s="126"/>
      <c r="I927" s="126"/>
      <c r="J927" s="79"/>
      <c r="K927" s="45"/>
      <c r="L927" s="126"/>
      <c r="M927" s="91"/>
      <c r="N927" s="91"/>
      <c r="O927" s="91"/>
      <c r="P927" s="99"/>
      <c r="Q927" s="100"/>
      <c r="R927" s="79"/>
      <c r="S927" s="79"/>
      <c r="T927" s="79"/>
      <c r="U927" s="79"/>
      <c r="V927" s="79"/>
      <c r="W927" s="99"/>
      <c r="X927" s="99"/>
      <c r="Y927" s="99"/>
      <c r="Z927" s="98"/>
      <c r="AA927" s="98"/>
      <c r="AB927" s="86"/>
      <c r="AC927" s="96"/>
      <c r="AD927" s="86"/>
      <c r="AE927" s="96"/>
      <c r="AF927" s="96"/>
      <c r="AG927" s="87"/>
      <c r="AH927" s="87"/>
      <c r="AI927" s="97"/>
      <c r="AJ927" s="45"/>
      <c r="AK927" s="45"/>
      <c r="AL927" s="45"/>
      <c r="AM927" s="45"/>
      <c r="AN927" s="45"/>
      <c r="AO927" s="79"/>
      <c r="AP927" s="156"/>
      <c r="AQ927" s="156"/>
      <c r="AR927" s="90"/>
      <c r="AS927" s="45"/>
      <c r="AT927" s="98"/>
      <c r="AU927" s="98"/>
      <c r="AV927" s="91"/>
      <c r="AW927" s="91"/>
      <c r="AX927" s="155"/>
      <c r="AY927" s="155"/>
      <c r="AZ927" s="152"/>
      <c r="BA927" s="152"/>
      <c r="BB927" s="152"/>
      <c r="BC927" s="152"/>
      <c r="BD927" s="152"/>
      <c r="BE927" s="152"/>
      <c r="BF927" s="152"/>
      <c r="BG927" s="152"/>
      <c r="BH927" s="152"/>
      <c r="BI927" s="152"/>
      <c r="BJ927" s="152"/>
      <c r="BK927" s="152"/>
      <c r="BL927" s="152"/>
      <c r="BM927" s="152"/>
      <c r="BN927" s="152"/>
      <c r="BO927" s="152"/>
      <c r="BP927" s="152"/>
      <c r="BQ927" s="152"/>
      <c r="BR927" s="152"/>
      <c r="BS927" s="152"/>
      <c r="BT927" s="152"/>
      <c r="BU927" s="152"/>
      <c r="BV927" s="152"/>
      <c r="BW927" s="152"/>
      <c r="BX927" s="152"/>
      <c r="BY927" s="152"/>
      <c r="BZ927" s="152"/>
      <c r="CA927" s="152"/>
      <c r="CB927" s="152"/>
      <c r="CC927" s="152"/>
      <c r="CD927" s="152"/>
      <c r="CE927" s="152"/>
      <c r="CF927" s="152"/>
    </row>
    <row r="928" spans="1:84" ht="25.5" customHeight="1" x14ac:dyDescent="0.25">
      <c r="A928" s="45"/>
      <c r="B928" s="45"/>
      <c r="C928" s="45"/>
      <c r="D928" s="45"/>
      <c r="E928" s="47"/>
      <c r="F928" s="154"/>
      <c r="G928" s="45"/>
      <c r="H928" s="126"/>
      <c r="I928" s="126"/>
      <c r="J928" s="79"/>
      <c r="K928" s="45"/>
      <c r="L928" s="126"/>
      <c r="M928" s="91"/>
      <c r="N928" s="91"/>
      <c r="O928" s="91"/>
      <c r="P928" s="99"/>
      <c r="Q928" s="100"/>
      <c r="R928" s="79"/>
      <c r="S928" s="79"/>
      <c r="T928" s="79"/>
      <c r="U928" s="79"/>
      <c r="V928" s="79"/>
      <c r="W928" s="99"/>
      <c r="X928" s="99"/>
      <c r="Y928" s="99"/>
      <c r="Z928" s="98"/>
      <c r="AA928" s="98"/>
      <c r="AB928" s="86"/>
      <c r="AC928" s="96"/>
      <c r="AD928" s="86"/>
      <c r="AE928" s="96"/>
      <c r="AF928" s="96"/>
      <c r="AG928" s="87"/>
      <c r="AH928" s="87"/>
      <c r="AI928" s="97"/>
      <c r="AJ928" s="45"/>
      <c r="AK928" s="45"/>
      <c r="AL928" s="45"/>
      <c r="AM928" s="45"/>
      <c r="AN928" s="45"/>
      <c r="AO928" s="79"/>
      <c r="AP928" s="156"/>
      <c r="AQ928" s="156"/>
      <c r="AR928" s="90"/>
      <c r="AS928" s="45"/>
      <c r="AT928" s="98"/>
      <c r="AU928" s="98"/>
      <c r="AV928" s="91"/>
      <c r="AW928" s="91"/>
      <c r="AX928" s="155"/>
      <c r="AY928" s="155"/>
      <c r="AZ928" s="152"/>
      <c r="BA928" s="152"/>
      <c r="BB928" s="152"/>
      <c r="BC928" s="152"/>
      <c r="BD928" s="152"/>
      <c r="BE928" s="152"/>
      <c r="BF928" s="152"/>
      <c r="BG928" s="152"/>
      <c r="BH928" s="152"/>
      <c r="BI928" s="152"/>
      <c r="BJ928" s="152"/>
      <c r="BK928" s="152"/>
      <c r="BL928" s="152"/>
      <c r="BM928" s="152"/>
      <c r="BN928" s="152"/>
      <c r="BO928" s="152"/>
      <c r="BP928" s="152"/>
      <c r="BQ928" s="152"/>
      <c r="BR928" s="152"/>
      <c r="BS928" s="152"/>
      <c r="BT928" s="152"/>
      <c r="BU928" s="152"/>
      <c r="BV928" s="152"/>
      <c r="BW928" s="152"/>
      <c r="BX928" s="152"/>
      <c r="BY928" s="152"/>
      <c r="BZ928" s="152"/>
      <c r="CA928" s="152"/>
      <c r="CB928" s="152"/>
      <c r="CC928" s="152"/>
      <c r="CD928" s="152"/>
      <c r="CE928" s="152"/>
      <c r="CF928" s="152"/>
    </row>
    <row r="929" spans="1:84" ht="25.5" customHeight="1" x14ac:dyDescent="0.25">
      <c r="A929" s="45"/>
      <c r="B929" s="45"/>
      <c r="C929" s="45"/>
      <c r="D929" s="45"/>
      <c r="E929" s="47"/>
      <c r="F929" s="154"/>
      <c r="G929" s="45"/>
      <c r="H929" s="126"/>
      <c r="I929" s="126"/>
      <c r="J929" s="79"/>
      <c r="K929" s="45"/>
      <c r="L929" s="126"/>
      <c r="M929" s="91"/>
      <c r="N929" s="91"/>
      <c r="O929" s="91"/>
      <c r="P929" s="99"/>
      <c r="Q929" s="100"/>
      <c r="R929" s="79"/>
      <c r="S929" s="79"/>
      <c r="T929" s="79"/>
      <c r="U929" s="79"/>
      <c r="V929" s="79"/>
      <c r="W929" s="99"/>
      <c r="X929" s="99"/>
      <c r="Y929" s="99"/>
      <c r="Z929" s="98"/>
      <c r="AA929" s="98"/>
      <c r="AB929" s="86"/>
      <c r="AC929" s="96"/>
      <c r="AD929" s="86"/>
      <c r="AE929" s="96"/>
      <c r="AF929" s="96"/>
      <c r="AG929" s="87"/>
      <c r="AH929" s="87"/>
      <c r="AI929" s="97"/>
      <c r="AJ929" s="45"/>
      <c r="AK929" s="45"/>
      <c r="AL929" s="45"/>
      <c r="AM929" s="45"/>
      <c r="AN929" s="45"/>
      <c r="AO929" s="79"/>
      <c r="AP929" s="156"/>
      <c r="AQ929" s="156"/>
      <c r="AR929" s="90"/>
      <c r="AS929" s="45"/>
      <c r="AT929" s="98"/>
      <c r="AU929" s="98"/>
      <c r="AV929" s="91"/>
      <c r="AW929" s="91"/>
      <c r="AX929" s="155"/>
      <c r="AY929" s="155"/>
      <c r="AZ929" s="152"/>
      <c r="BA929" s="152"/>
      <c r="BB929" s="152"/>
      <c r="BC929" s="152"/>
      <c r="BD929" s="152"/>
      <c r="BE929" s="152"/>
      <c r="BF929" s="152"/>
      <c r="BG929" s="152"/>
      <c r="BH929" s="152"/>
      <c r="BI929" s="152"/>
      <c r="BJ929" s="152"/>
      <c r="BK929" s="152"/>
      <c r="BL929" s="152"/>
      <c r="BM929" s="152"/>
      <c r="BN929" s="152"/>
      <c r="BO929" s="152"/>
      <c r="BP929" s="152"/>
      <c r="BQ929" s="152"/>
      <c r="BR929" s="152"/>
      <c r="BS929" s="152"/>
      <c r="BT929" s="152"/>
      <c r="BU929" s="152"/>
      <c r="BV929" s="152"/>
      <c r="BW929" s="152"/>
      <c r="BX929" s="152"/>
      <c r="BY929" s="152"/>
      <c r="BZ929" s="152"/>
      <c r="CA929" s="152"/>
      <c r="CB929" s="152"/>
      <c r="CC929" s="152"/>
      <c r="CD929" s="152"/>
      <c r="CE929" s="152"/>
      <c r="CF929" s="152"/>
    </row>
    <row r="930" spans="1:84" ht="25.5" customHeight="1" x14ac:dyDescent="0.25">
      <c r="A930" s="45"/>
      <c r="B930" s="45"/>
      <c r="C930" s="45"/>
      <c r="D930" s="45"/>
      <c r="E930" s="47"/>
      <c r="F930" s="154"/>
      <c r="G930" s="45"/>
      <c r="H930" s="126"/>
      <c r="I930" s="126"/>
      <c r="J930" s="79"/>
      <c r="K930" s="45"/>
      <c r="L930" s="126"/>
      <c r="M930" s="91"/>
      <c r="N930" s="91"/>
      <c r="O930" s="91"/>
      <c r="P930" s="99"/>
      <c r="Q930" s="100"/>
      <c r="R930" s="79"/>
      <c r="S930" s="79"/>
      <c r="T930" s="79"/>
      <c r="U930" s="79"/>
      <c r="V930" s="79"/>
      <c r="W930" s="99"/>
      <c r="X930" s="99"/>
      <c r="Y930" s="99"/>
      <c r="Z930" s="98"/>
      <c r="AA930" s="98"/>
      <c r="AB930" s="86"/>
      <c r="AC930" s="96"/>
      <c r="AD930" s="86"/>
      <c r="AE930" s="96"/>
      <c r="AF930" s="96"/>
      <c r="AG930" s="87"/>
      <c r="AH930" s="87"/>
      <c r="AI930" s="97"/>
      <c r="AJ930" s="45"/>
      <c r="AK930" s="45"/>
      <c r="AL930" s="45"/>
      <c r="AM930" s="45"/>
      <c r="AN930" s="45"/>
      <c r="AO930" s="79"/>
      <c r="AP930" s="156"/>
      <c r="AQ930" s="156"/>
      <c r="AR930" s="90"/>
      <c r="AS930" s="45"/>
      <c r="AT930" s="98"/>
      <c r="AU930" s="98"/>
      <c r="AV930" s="91"/>
      <c r="AW930" s="91"/>
      <c r="AX930" s="155"/>
      <c r="AY930" s="155"/>
      <c r="AZ930" s="152"/>
      <c r="BA930" s="152"/>
      <c r="BB930" s="152"/>
      <c r="BC930" s="152"/>
      <c r="BD930" s="152"/>
      <c r="BE930" s="152"/>
      <c r="BF930" s="152"/>
      <c r="BG930" s="152"/>
      <c r="BH930" s="152"/>
      <c r="BI930" s="152"/>
      <c r="BJ930" s="152"/>
      <c r="BK930" s="152"/>
      <c r="BL930" s="152"/>
      <c r="BM930" s="152"/>
      <c r="BN930" s="152"/>
      <c r="BO930" s="152"/>
      <c r="BP930" s="152"/>
      <c r="BQ930" s="152"/>
      <c r="BR930" s="152"/>
      <c r="BS930" s="152"/>
      <c r="BT930" s="152"/>
      <c r="BU930" s="152"/>
      <c r="BV930" s="152"/>
      <c r="BW930" s="152"/>
      <c r="BX930" s="152"/>
      <c r="BY930" s="152"/>
      <c r="BZ930" s="152"/>
      <c r="CA930" s="152"/>
      <c r="CB930" s="152"/>
      <c r="CC930" s="152"/>
      <c r="CD930" s="152"/>
      <c r="CE930" s="152"/>
      <c r="CF930" s="152"/>
    </row>
    <row r="931" spans="1:84" ht="25.5" customHeight="1" x14ac:dyDescent="0.25">
      <c r="A931" s="45"/>
      <c r="B931" s="45"/>
      <c r="C931" s="45"/>
      <c r="D931" s="45"/>
      <c r="E931" s="47"/>
      <c r="F931" s="154"/>
      <c r="G931" s="45"/>
      <c r="H931" s="126"/>
      <c r="I931" s="126"/>
      <c r="J931" s="79"/>
      <c r="K931" s="45"/>
      <c r="L931" s="126"/>
      <c r="M931" s="91"/>
      <c r="N931" s="91"/>
      <c r="O931" s="91"/>
      <c r="P931" s="99"/>
      <c r="Q931" s="100"/>
      <c r="R931" s="79"/>
      <c r="S931" s="79"/>
      <c r="T931" s="79"/>
      <c r="U931" s="79"/>
      <c r="V931" s="79"/>
      <c r="W931" s="99"/>
      <c r="X931" s="99"/>
      <c r="Y931" s="99"/>
      <c r="Z931" s="98"/>
      <c r="AA931" s="98"/>
      <c r="AB931" s="86"/>
      <c r="AC931" s="96"/>
      <c r="AD931" s="86"/>
      <c r="AE931" s="96"/>
      <c r="AF931" s="96"/>
      <c r="AG931" s="87"/>
      <c r="AH931" s="87"/>
      <c r="AI931" s="97"/>
      <c r="AJ931" s="45"/>
      <c r="AK931" s="45"/>
      <c r="AL931" s="45"/>
      <c r="AM931" s="45"/>
      <c r="AN931" s="45"/>
      <c r="AO931" s="79"/>
      <c r="AP931" s="156"/>
      <c r="AQ931" s="156"/>
      <c r="AR931" s="90"/>
      <c r="AS931" s="45"/>
      <c r="AT931" s="98"/>
      <c r="AU931" s="98"/>
      <c r="AV931" s="91"/>
      <c r="AW931" s="91"/>
      <c r="AX931" s="155"/>
      <c r="AY931" s="155"/>
      <c r="AZ931" s="152"/>
      <c r="BA931" s="152"/>
      <c r="BB931" s="152"/>
      <c r="BC931" s="152"/>
      <c r="BD931" s="152"/>
      <c r="BE931" s="152"/>
      <c r="BF931" s="152"/>
      <c r="BG931" s="152"/>
      <c r="BH931" s="152"/>
      <c r="BI931" s="152"/>
      <c r="BJ931" s="152"/>
      <c r="BK931" s="152"/>
      <c r="BL931" s="152"/>
      <c r="BM931" s="152"/>
      <c r="BN931" s="152"/>
      <c r="BO931" s="152"/>
      <c r="BP931" s="152"/>
      <c r="BQ931" s="152"/>
      <c r="BR931" s="152"/>
      <c r="BS931" s="152"/>
      <c r="BT931" s="152"/>
      <c r="BU931" s="152"/>
      <c r="BV931" s="152"/>
      <c r="BW931" s="152"/>
      <c r="BX931" s="152"/>
      <c r="BY931" s="152"/>
      <c r="BZ931" s="152"/>
      <c r="CA931" s="152"/>
      <c r="CB931" s="152"/>
      <c r="CC931" s="152"/>
      <c r="CD931" s="152"/>
      <c r="CE931" s="152"/>
      <c r="CF931" s="152"/>
    </row>
    <row r="932" spans="1:84" ht="25.5" customHeight="1" x14ac:dyDescent="0.25">
      <c r="A932" s="45"/>
      <c r="B932" s="45"/>
      <c r="C932" s="45"/>
      <c r="D932" s="45"/>
      <c r="E932" s="47"/>
      <c r="F932" s="154"/>
      <c r="G932" s="45"/>
      <c r="H932" s="126"/>
      <c r="I932" s="126"/>
      <c r="J932" s="79"/>
      <c r="K932" s="45"/>
      <c r="L932" s="126"/>
      <c r="M932" s="91"/>
      <c r="N932" s="91"/>
      <c r="O932" s="91"/>
      <c r="P932" s="99"/>
      <c r="Q932" s="100"/>
      <c r="R932" s="79"/>
      <c r="S932" s="79"/>
      <c r="T932" s="79"/>
      <c r="U932" s="79"/>
      <c r="V932" s="79"/>
      <c r="W932" s="99"/>
      <c r="X932" s="99"/>
      <c r="Y932" s="99"/>
      <c r="Z932" s="98"/>
      <c r="AA932" s="98"/>
      <c r="AB932" s="86"/>
      <c r="AC932" s="96"/>
      <c r="AD932" s="86"/>
      <c r="AE932" s="96"/>
      <c r="AF932" s="96"/>
      <c r="AG932" s="87"/>
      <c r="AH932" s="87"/>
      <c r="AI932" s="97"/>
      <c r="AJ932" s="45"/>
      <c r="AK932" s="45"/>
      <c r="AL932" s="45"/>
      <c r="AM932" s="45"/>
      <c r="AN932" s="45"/>
      <c r="AO932" s="79"/>
      <c r="AP932" s="156"/>
      <c r="AQ932" s="156"/>
      <c r="AR932" s="90"/>
      <c r="AS932" s="45"/>
      <c r="AT932" s="98"/>
      <c r="AU932" s="98"/>
      <c r="AV932" s="91"/>
      <c r="AW932" s="91"/>
      <c r="AX932" s="155"/>
      <c r="AY932" s="155"/>
      <c r="AZ932" s="152"/>
      <c r="BA932" s="152"/>
      <c r="BB932" s="152"/>
      <c r="BC932" s="152"/>
      <c r="BD932" s="152"/>
      <c r="BE932" s="152"/>
      <c r="BF932" s="152"/>
      <c r="BG932" s="152"/>
      <c r="BH932" s="152"/>
      <c r="BI932" s="152"/>
      <c r="BJ932" s="152"/>
      <c r="BK932" s="152"/>
      <c r="BL932" s="152"/>
      <c r="BM932" s="152"/>
      <c r="BN932" s="152"/>
      <c r="BO932" s="152"/>
      <c r="BP932" s="152"/>
      <c r="BQ932" s="152"/>
      <c r="BR932" s="152"/>
      <c r="BS932" s="152"/>
      <c r="BT932" s="152"/>
      <c r="BU932" s="152"/>
      <c r="BV932" s="152"/>
      <c r="BW932" s="152"/>
      <c r="BX932" s="152"/>
      <c r="BY932" s="152"/>
      <c r="BZ932" s="152"/>
      <c r="CA932" s="152"/>
      <c r="CB932" s="152"/>
      <c r="CC932" s="152"/>
      <c r="CD932" s="152"/>
      <c r="CE932" s="152"/>
      <c r="CF932" s="152"/>
    </row>
    <row r="933" spans="1:84" ht="25.5" customHeight="1" x14ac:dyDescent="0.25">
      <c r="A933" s="45"/>
      <c r="B933" s="45"/>
      <c r="C933" s="45"/>
      <c r="D933" s="45"/>
      <c r="E933" s="47"/>
      <c r="F933" s="154"/>
      <c r="G933" s="45"/>
      <c r="H933" s="126"/>
      <c r="I933" s="126"/>
      <c r="J933" s="79"/>
      <c r="K933" s="45"/>
      <c r="L933" s="126"/>
      <c r="M933" s="91"/>
      <c r="N933" s="91"/>
      <c r="O933" s="91"/>
      <c r="P933" s="99"/>
      <c r="Q933" s="100"/>
      <c r="R933" s="79"/>
      <c r="S933" s="79"/>
      <c r="T933" s="79"/>
      <c r="U933" s="79"/>
      <c r="V933" s="79"/>
      <c r="W933" s="99"/>
      <c r="X933" s="99"/>
      <c r="Y933" s="99"/>
      <c r="Z933" s="98"/>
      <c r="AA933" s="98"/>
      <c r="AB933" s="86"/>
      <c r="AC933" s="96"/>
      <c r="AD933" s="86"/>
      <c r="AE933" s="96"/>
      <c r="AF933" s="96"/>
      <c r="AG933" s="87"/>
      <c r="AH933" s="87"/>
      <c r="AI933" s="97"/>
      <c r="AJ933" s="45"/>
      <c r="AK933" s="45"/>
      <c r="AL933" s="45"/>
      <c r="AM933" s="45"/>
      <c r="AN933" s="45"/>
      <c r="AO933" s="79"/>
      <c r="AP933" s="156"/>
      <c r="AQ933" s="156"/>
      <c r="AR933" s="90"/>
      <c r="AS933" s="45"/>
      <c r="AT933" s="98"/>
      <c r="AU933" s="98"/>
      <c r="AV933" s="91"/>
      <c r="AW933" s="91"/>
      <c r="AX933" s="155"/>
      <c r="AY933" s="155"/>
      <c r="AZ933" s="152"/>
      <c r="BA933" s="152"/>
      <c r="BB933" s="152"/>
      <c r="BC933" s="152"/>
      <c r="BD933" s="152"/>
      <c r="BE933" s="152"/>
      <c r="BF933" s="152"/>
      <c r="BG933" s="152"/>
      <c r="BH933" s="152"/>
      <c r="BI933" s="152"/>
      <c r="BJ933" s="152"/>
      <c r="BK933" s="152"/>
      <c r="BL933" s="152"/>
      <c r="BM933" s="152"/>
      <c r="BN933" s="152"/>
      <c r="BO933" s="152"/>
      <c r="BP933" s="152"/>
      <c r="BQ933" s="152"/>
      <c r="BR933" s="152"/>
      <c r="BS933" s="152"/>
      <c r="BT933" s="152"/>
      <c r="BU933" s="152"/>
      <c r="BV933" s="152"/>
      <c r="BW933" s="152"/>
      <c r="BX933" s="152"/>
      <c r="BY933" s="152"/>
      <c r="BZ933" s="152"/>
      <c r="CA933" s="152"/>
      <c r="CB933" s="152"/>
      <c r="CC933" s="152"/>
      <c r="CD933" s="152"/>
      <c r="CE933" s="152"/>
      <c r="CF933" s="152"/>
    </row>
    <row r="934" spans="1:84" ht="25.5" customHeight="1" x14ac:dyDescent="0.25">
      <c r="A934" s="45"/>
      <c r="B934" s="45"/>
      <c r="C934" s="45"/>
      <c r="D934" s="45"/>
      <c r="E934" s="47"/>
      <c r="F934" s="154"/>
      <c r="G934" s="45"/>
      <c r="H934" s="126"/>
      <c r="I934" s="126"/>
      <c r="J934" s="79"/>
      <c r="K934" s="45"/>
      <c r="L934" s="126"/>
      <c r="M934" s="91"/>
      <c r="N934" s="91"/>
      <c r="O934" s="91"/>
      <c r="P934" s="99"/>
      <c r="Q934" s="100"/>
      <c r="R934" s="79"/>
      <c r="S934" s="79"/>
      <c r="T934" s="79"/>
      <c r="U934" s="79"/>
      <c r="V934" s="79"/>
      <c r="W934" s="99"/>
      <c r="X934" s="99"/>
      <c r="Y934" s="99"/>
      <c r="Z934" s="98"/>
      <c r="AA934" s="98"/>
      <c r="AB934" s="86"/>
      <c r="AC934" s="96"/>
      <c r="AD934" s="86"/>
      <c r="AE934" s="96"/>
      <c r="AF934" s="96"/>
      <c r="AG934" s="87"/>
      <c r="AH934" s="87"/>
      <c r="AI934" s="97"/>
      <c r="AJ934" s="45"/>
      <c r="AK934" s="45"/>
      <c r="AL934" s="45"/>
      <c r="AM934" s="45"/>
      <c r="AN934" s="45"/>
      <c r="AO934" s="79"/>
      <c r="AP934" s="156"/>
      <c r="AQ934" s="156"/>
      <c r="AR934" s="90"/>
      <c r="AS934" s="45"/>
      <c r="AT934" s="98"/>
      <c r="AU934" s="98"/>
      <c r="AV934" s="91"/>
      <c r="AW934" s="91"/>
      <c r="AX934" s="155"/>
      <c r="AY934" s="155"/>
      <c r="AZ934" s="152"/>
      <c r="BA934" s="152"/>
      <c r="BB934" s="152"/>
      <c r="BC934" s="152"/>
      <c r="BD934" s="152"/>
      <c r="BE934" s="152"/>
      <c r="BF934" s="152"/>
      <c r="BG934" s="152"/>
      <c r="BH934" s="152"/>
      <c r="BI934" s="152"/>
      <c r="BJ934" s="152"/>
      <c r="BK934" s="152"/>
      <c r="BL934" s="152"/>
      <c r="BM934" s="152"/>
      <c r="BN934" s="152"/>
      <c r="BO934" s="152"/>
      <c r="BP934" s="152"/>
      <c r="BQ934" s="152"/>
      <c r="BR934" s="152"/>
      <c r="BS934" s="152"/>
      <c r="BT934" s="152"/>
      <c r="BU934" s="152"/>
      <c r="BV934" s="152"/>
      <c r="BW934" s="152"/>
      <c r="BX934" s="152"/>
      <c r="BY934" s="152"/>
      <c r="BZ934" s="152"/>
      <c r="CA934" s="152"/>
      <c r="CB934" s="152"/>
      <c r="CC934" s="152"/>
      <c r="CD934" s="152"/>
      <c r="CE934" s="152"/>
      <c r="CF934" s="152"/>
    </row>
    <row r="935" spans="1:84" ht="25.5" customHeight="1" x14ac:dyDescent="0.25">
      <c r="A935" s="45"/>
      <c r="B935" s="45"/>
      <c r="C935" s="45"/>
      <c r="D935" s="45"/>
      <c r="E935" s="47"/>
      <c r="F935" s="154"/>
      <c r="G935" s="45"/>
      <c r="H935" s="126"/>
      <c r="I935" s="126"/>
      <c r="J935" s="79"/>
      <c r="K935" s="45"/>
      <c r="L935" s="126"/>
      <c r="M935" s="91"/>
      <c r="N935" s="91"/>
      <c r="O935" s="91"/>
      <c r="P935" s="99"/>
      <c r="Q935" s="100"/>
      <c r="R935" s="79"/>
      <c r="S935" s="79"/>
      <c r="T935" s="79"/>
      <c r="U935" s="79"/>
      <c r="V935" s="79"/>
      <c r="W935" s="99"/>
      <c r="X935" s="99"/>
      <c r="Y935" s="99"/>
      <c r="Z935" s="98"/>
      <c r="AA935" s="98"/>
      <c r="AB935" s="86"/>
      <c r="AC935" s="96"/>
      <c r="AD935" s="86"/>
      <c r="AE935" s="96"/>
      <c r="AF935" s="96"/>
      <c r="AG935" s="87"/>
      <c r="AH935" s="87"/>
      <c r="AI935" s="97"/>
      <c r="AJ935" s="45"/>
      <c r="AK935" s="45"/>
      <c r="AL935" s="45"/>
      <c r="AM935" s="45"/>
      <c r="AN935" s="45"/>
      <c r="AO935" s="79"/>
      <c r="AP935" s="156"/>
      <c r="AQ935" s="156"/>
      <c r="AR935" s="90"/>
      <c r="AS935" s="45"/>
      <c r="AT935" s="98"/>
      <c r="AU935" s="98"/>
      <c r="AV935" s="91"/>
      <c r="AW935" s="91"/>
      <c r="AX935" s="155"/>
      <c r="AY935" s="155"/>
      <c r="AZ935" s="152"/>
      <c r="BA935" s="152"/>
      <c r="BB935" s="152"/>
      <c r="BC935" s="152"/>
      <c r="BD935" s="152"/>
      <c r="BE935" s="152"/>
      <c r="BF935" s="152"/>
      <c r="BG935" s="152"/>
      <c r="BH935" s="152"/>
      <c r="BI935" s="152"/>
      <c r="BJ935" s="152"/>
      <c r="BK935" s="152"/>
      <c r="BL935" s="152"/>
      <c r="BM935" s="152"/>
      <c r="BN935" s="152"/>
      <c r="BO935" s="152"/>
      <c r="BP935" s="152"/>
      <c r="BQ935" s="152"/>
      <c r="BR935" s="152"/>
      <c r="BS935" s="152"/>
      <c r="BT935" s="152"/>
      <c r="BU935" s="152"/>
      <c r="BV935" s="152"/>
      <c r="BW935" s="152"/>
      <c r="BX935" s="152"/>
      <c r="BY935" s="152"/>
      <c r="BZ935" s="152"/>
      <c r="CA935" s="152"/>
      <c r="CB935" s="152"/>
      <c r="CC935" s="152"/>
      <c r="CD935" s="152"/>
      <c r="CE935" s="152"/>
      <c r="CF935" s="152"/>
    </row>
    <row r="936" spans="1:84" ht="25.5" customHeight="1" x14ac:dyDescent="0.25">
      <c r="A936" s="45"/>
      <c r="B936" s="45"/>
      <c r="C936" s="45"/>
      <c r="D936" s="45"/>
      <c r="E936" s="47"/>
      <c r="F936" s="154"/>
      <c r="G936" s="45"/>
      <c r="H936" s="126"/>
      <c r="I936" s="126"/>
      <c r="J936" s="79"/>
      <c r="K936" s="45"/>
      <c r="L936" s="126"/>
      <c r="M936" s="91"/>
      <c r="N936" s="91"/>
      <c r="O936" s="91"/>
      <c r="P936" s="99"/>
      <c r="Q936" s="100"/>
      <c r="R936" s="79"/>
      <c r="S936" s="79"/>
      <c r="T936" s="79"/>
      <c r="U936" s="79"/>
      <c r="V936" s="79"/>
      <c r="W936" s="99"/>
      <c r="X936" s="99"/>
      <c r="Y936" s="99"/>
      <c r="Z936" s="98"/>
      <c r="AA936" s="98"/>
      <c r="AB936" s="86"/>
      <c r="AC936" s="96"/>
      <c r="AD936" s="86"/>
      <c r="AE936" s="96"/>
      <c r="AF936" s="96"/>
      <c r="AG936" s="87"/>
      <c r="AH936" s="87"/>
      <c r="AI936" s="97"/>
      <c r="AJ936" s="45"/>
      <c r="AK936" s="45"/>
      <c r="AL936" s="45"/>
      <c r="AM936" s="45"/>
      <c r="AN936" s="45"/>
      <c r="AO936" s="79"/>
      <c r="AP936" s="156"/>
      <c r="AQ936" s="156"/>
      <c r="AR936" s="90"/>
      <c r="AS936" s="45"/>
      <c r="AT936" s="98"/>
      <c r="AU936" s="98"/>
      <c r="AV936" s="91"/>
      <c r="AW936" s="91"/>
      <c r="AX936" s="155"/>
      <c r="AY936" s="155"/>
      <c r="AZ936" s="152"/>
      <c r="BA936" s="152"/>
      <c r="BB936" s="152"/>
      <c r="BC936" s="152"/>
      <c r="BD936" s="152"/>
      <c r="BE936" s="152"/>
      <c r="BF936" s="152"/>
      <c r="BG936" s="152"/>
      <c r="BH936" s="152"/>
      <c r="BI936" s="152"/>
      <c r="BJ936" s="152"/>
      <c r="BK936" s="152"/>
      <c r="BL936" s="152"/>
      <c r="BM936" s="152"/>
      <c r="BN936" s="152"/>
      <c r="BO936" s="152"/>
      <c r="BP936" s="152"/>
      <c r="BQ936" s="152"/>
      <c r="BR936" s="152"/>
      <c r="BS936" s="152"/>
      <c r="BT936" s="152"/>
      <c r="BU936" s="152"/>
      <c r="BV936" s="152"/>
      <c r="BW936" s="152"/>
      <c r="BX936" s="152"/>
      <c r="BY936" s="152"/>
      <c r="BZ936" s="152"/>
      <c r="CA936" s="152"/>
      <c r="CB936" s="152"/>
      <c r="CC936" s="152"/>
      <c r="CD936" s="152"/>
      <c r="CE936" s="152"/>
      <c r="CF936" s="152"/>
    </row>
    <row r="937" spans="1:84" ht="25.5" customHeight="1" x14ac:dyDescent="0.25">
      <c r="A937" s="45"/>
      <c r="B937" s="45"/>
      <c r="C937" s="45"/>
      <c r="D937" s="45"/>
      <c r="E937" s="47"/>
      <c r="F937" s="154"/>
      <c r="G937" s="45"/>
      <c r="H937" s="126"/>
      <c r="I937" s="126"/>
      <c r="J937" s="79"/>
      <c r="K937" s="45"/>
      <c r="L937" s="126"/>
      <c r="M937" s="91"/>
      <c r="N937" s="91"/>
      <c r="O937" s="91"/>
      <c r="P937" s="99"/>
      <c r="Q937" s="100"/>
      <c r="R937" s="79"/>
      <c r="S937" s="79"/>
      <c r="T937" s="79"/>
      <c r="U937" s="79"/>
      <c r="V937" s="79"/>
      <c r="W937" s="99"/>
      <c r="X937" s="99"/>
      <c r="Y937" s="99"/>
      <c r="Z937" s="98"/>
      <c r="AA937" s="98"/>
      <c r="AB937" s="86"/>
      <c r="AC937" s="96"/>
      <c r="AD937" s="86"/>
      <c r="AE937" s="96"/>
      <c r="AF937" s="96"/>
      <c r="AG937" s="87"/>
      <c r="AH937" s="87"/>
      <c r="AI937" s="97"/>
      <c r="AJ937" s="45"/>
      <c r="AK937" s="45"/>
      <c r="AL937" s="45"/>
      <c r="AM937" s="45"/>
      <c r="AN937" s="45"/>
      <c r="AO937" s="79"/>
      <c r="AP937" s="156"/>
      <c r="AQ937" s="156"/>
      <c r="AR937" s="90"/>
      <c r="AS937" s="45"/>
      <c r="AT937" s="98"/>
      <c r="AU937" s="98"/>
      <c r="AV937" s="91"/>
      <c r="AW937" s="91"/>
      <c r="AX937" s="155"/>
      <c r="AY937" s="155"/>
      <c r="AZ937" s="152"/>
      <c r="BA937" s="152"/>
      <c r="BB937" s="152"/>
      <c r="BC937" s="152"/>
      <c r="BD937" s="152"/>
      <c r="BE937" s="152"/>
      <c r="BF937" s="152"/>
      <c r="BG937" s="152"/>
      <c r="BH937" s="152"/>
      <c r="BI937" s="152"/>
      <c r="BJ937" s="152"/>
      <c r="BK937" s="152"/>
      <c r="BL937" s="152"/>
      <c r="BM937" s="152"/>
      <c r="BN937" s="152"/>
      <c r="BO937" s="152"/>
      <c r="BP937" s="152"/>
      <c r="BQ937" s="152"/>
      <c r="BR937" s="152"/>
      <c r="BS937" s="152"/>
      <c r="BT937" s="152"/>
      <c r="BU937" s="152"/>
      <c r="BV937" s="152"/>
      <c r="BW937" s="152"/>
      <c r="BX937" s="152"/>
      <c r="BY937" s="152"/>
      <c r="BZ937" s="152"/>
      <c r="CA937" s="152"/>
      <c r="CB937" s="152"/>
      <c r="CC937" s="152"/>
      <c r="CD937" s="152"/>
      <c r="CE937" s="152"/>
      <c r="CF937" s="152"/>
    </row>
    <row r="938" spans="1:84" ht="25.5" customHeight="1" x14ac:dyDescent="0.25">
      <c r="A938" s="45"/>
      <c r="B938" s="45"/>
      <c r="C938" s="45"/>
      <c r="D938" s="45"/>
      <c r="E938" s="47"/>
      <c r="F938" s="154"/>
      <c r="G938" s="45"/>
      <c r="H938" s="126"/>
      <c r="I938" s="126"/>
      <c r="J938" s="79"/>
      <c r="K938" s="45"/>
      <c r="L938" s="126"/>
      <c r="M938" s="91"/>
      <c r="N938" s="91"/>
      <c r="O938" s="91"/>
      <c r="P938" s="99"/>
      <c r="Q938" s="100"/>
      <c r="R938" s="79"/>
      <c r="S938" s="79"/>
      <c r="T938" s="79"/>
      <c r="U938" s="79"/>
      <c r="V938" s="79"/>
      <c r="W938" s="99"/>
      <c r="X938" s="99"/>
      <c r="Y938" s="99"/>
      <c r="Z938" s="98"/>
      <c r="AA938" s="98"/>
      <c r="AB938" s="86"/>
      <c r="AC938" s="96"/>
      <c r="AD938" s="86"/>
      <c r="AE938" s="96"/>
      <c r="AF938" s="96"/>
      <c r="AG938" s="87"/>
      <c r="AH938" s="87"/>
      <c r="AI938" s="97"/>
      <c r="AJ938" s="45"/>
      <c r="AK938" s="45"/>
      <c r="AL938" s="45"/>
      <c r="AM938" s="45"/>
      <c r="AN938" s="45"/>
      <c r="AO938" s="79"/>
      <c r="AP938" s="156"/>
      <c r="AQ938" s="156"/>
      <c r="AR938" s="90"/>
      <c r="AS938" s="45"/>
      <c r="AT938" s="98"/>
      <c r="AU938" s="98"/>
      <c r="AV938" s="91"/>
      <c r="AW938" s="91"/>
      <c r="AX938" s="155"/>
      <c r="AY938" s="155"/>
      <c r="AZ938" s="152"/>
      <c r="BA938" s="152"/>
      <c r="BB938" s="152"/>
      <c r="BC938" s="152"/>
      <c r="BD938" s="152"/>
      <c r="BE938" s="152"/>
      <c r="BF938" s="152"/>
      <c r="BG938" s="152"/>
      <c r="BH938" s="152"/>
      <c r="BI938" s="152"/>
      <c r="BJ938" s="152"/>
      <c r="BK938" s="152"/>
      <c r="BL938" s="152"/>
      <c r="BM938" s="152"/>
      <c r="BN938" s="152"/>
      <c r="BO938" s="152"/>
      <c r="BP938" s="152"/>
      <c r="BQ938" s="152"/>
      <c r="BR938" s="152"/>
      <c r="BS938" s="152"/>
      <c r="BT938" s="152"/>
      <c r="BU938" s="152"/>
      <c r="BV938" s="152"/>
      <c r="BW938" s="152"/>
      <c r="BX938" s="152"/>
      <c r="BY938" s="152"/>
      <c r="BZ938" s="152"/>
      <c r="CA938" s="152"/>
      <c r="CB938" s="152"/>
      <c r="CC938" s="152"/>
      <c r="CD938" s="152"/>
      <c r="CE938" s="152"/>
      <c r="CF938" s="152"/>
    </row>
    <row r="939" spans="1:84" ht="25.5" customHeight="1" x14ac:dyDescent="0.25">
      <c r="A939" s="45"/>
      <c r="B939" s="45"/>
      <c r="C939" s="45"/>
      <c r="D939" s="45"/>
      <c r="E939" s="47"/>
      <c r="F939" s="154"/>
      <c r="G939" s="45"/>
      <c r="H939" s="126"/>
      <c r="I939" s="126"/>
      <c r="J939" s="79"/>
      <c r="K939" s="45"/>
      <c r="L939" s="126"/>
      <c r="M939" s="91"/>
      <c r="N939" s="91"/>
      <c r="O939" s="91"/>
      <c r="P939" s="99"/>
      <c r="Q939" s="100"/>
      <c r="R939" s="79"/>
      <c r="S939" s="79"/>
      <c r="T939" s="79"/>
      <c r="U939" s="79"/>
      <c r="V939" s="79"/>
      <c r="W939" s="99"/>
      <c r="X939" s="99"/>
      <c r="Y939" s="99"/>
      <c r="Z939" s="98"/>
      <c r="AA939" s="98"/>
      <c r="AB939" s="86"/>
      <c r="AC939" s="96"/>
      <c r="AD939" s="86"/>
      <c r="AE939" s="96"/>
      <c r="AF939" s="96"/>
      <c r="AG939" s="87"/>
      <c r="AH939" s="87"/>
      <c r="AI939" s="97"/>
      <c r="AJ939" s="45"/>
      <c r="AK939" s="45"/>
      <c r="AL939" s="45"/>
      <c r="AM939" s="45"/>
      <c r="AN939" s="45"/>
      <c r="AO939" s="79"/>
      <c r="AP939" s="156"/>
      <c r="AQ939" s="156"/>
      <c r="AR939" s="90"/>
      <c r="AS939" s="45"/>
      <c r="AT939" s="98"/>
      <c r="AU939" s="98"/>
      <c r="AV939" s="91"/>
      <c r="AW939" s="91"/>
      <c r="AX939" s="155"/>
      <c r="AY939" s="155"/>
      <c r="AZ939" s="152"/>
      <c r="BA939" s="152"/>
      <c r="BB939" s="152"/>
      <c r="BC939" s="152"/>
      <c r="BD939" s="152"/>
      <c r="BE939" s="152"/>
      <c r="BF939" s="152"/>
      <c r="BG939" s="152"/>
      <c r="BH939" s="152"/>
      <c r="BI939" s="152"/>
      <c r="BJ939" s="152"/>
      <c r="BK939" s="152"/>
      <c r="BL939" s="152"/>
      <c r="BM939" s="152"/>
      <c r="BN939" s="152"/>
      <c r="BO939" s="152"/>
      <c r="BP939" s="152"/>
      <c r="BQ939" s="152"/>
      <c r="BR939" s="152"/>
      <c r="BS939" s="152"/>
      <c r="BT939" s="152"/>
      <c r="BU939" s="152"/>
      <c r="BV939" s="152"/>
      <c r="BW939" s="152"/>
      <c r="BX939" s="152"/>
      <c r="BY939" s="152"/>
      <c r="BZ939" s="152"/>
      <c r="CA939" s="152"/>
      <c r="CB939" s="152"/>
      <c r="CC939" s="152"/>
      <c r="CD939" s="152"/>
      <c r="CE939" s="152"/>
      <c r="CF939" s="152"/>
    </row>
    <row r="940" spans="1:84" ht="25.5" customHeight="1" x14ac:dyDescent="0.25">
      <c r="A940" s="45"/>
      <c r="B940" s="45"/>
      <c r="C940" s="45"/>
      <c r="D940" s="45"/>
      <c r="E940" s="47"/>
      <c r="F940" s="154"/>
      <c r="G940" s="45"/>
      <c r="H940" s="126"/>
      <c r="I940" s="126"/>
      <c r="J940" s="79"/>
      <c r="K940" s="45"/>
      <c r="L940" s="126"/>
      <c r="M940" s="91"/>
      <c r="N940" s="91"/>
      <c r="O940" s="91"/>
      <c r="P940" s="99"/>
      <c r="Q940" s="100"/>
      <c r="R940" s="79"/>
      <c r="S940" s="79"/>
      <c r="T940" s="79"/>
      <c r="U940" s="79"/>
      <c r="V940" s="79"/>
      <c r="W940" s="99"/>
      <c r="X940" s="99"/>
      <c r="Y940" s="99"/>
      <c r="Z940" s="98"/>
      <c r="AA940" s="98"/>
      <c r="AB940" s="86"/>
      <c r="AC940" s="96"/>
      <c r="AD940" s="86"/>
      <c r="AE940" s="96"/>
      <c r="AF940" s="96"/>
      <c r="AG940" s="87"/>
      <c r="AH940" s="87"/>
      <c r="AI940" s="97"/>
      <c r="AJ940" s="45"/>
      <c r="AK940" s="45"/>
      <c r="AL940" s="45"/>
      <c r="AM940" s="45"/>
      <c r="AN940" s="45"/>
      <c r="AO940" s="79"/>
      <c r="AP940" s="156"/>
      <c r="AQ940" s="156"/>
      <c r="AR940" s="90"/>
      <c r="AS940" s="45"/>
      <c r="AT940" s="98"/>
      <c r="AU940" s="98"/>
      <c r="AV940" s="91"/>
      <c r="AW940" s="91"/>
      <c r="AX940" s="155"/>
      <c r="AY940" s="155"/>
      <c r="AZ940" s="152"/>
      <c r="BA940" s="152"/>
      <c r="BB940" s="152"/>
      <c r="BC940" s="152"/>
      <c r="BD940" s="152"/>
      <c r="BE940" s="152"/>
      <c r="BF940" s="152"/>
      <c r="BG940" s="152"/>
      <c r="BH940" s="152"/>
      <c r="BI940" s="152"/>
      <c r="BJ940" s="152"/>
      <c r="BK940" s="152"/>
      <c r="BL940" s="152"/>
      <c r="BM940" s="152"/>
      <c r="BN940" s="152"/>
      <c r="BO940" s="152"/>
      <c r="BP940" s="152"/>
      <c r="BQ940" s="152"/>
      <c r="BR940" s="152"/>
      <c r="BS940" s="152"/>
      <c r="BT940" s="152"/>
      <c r="BU940" s="152"/>
      <c r="BV940" s="152"/>
      <c r="BW940" s="152"/>
      <c r="BX940" s="152"/>
      <c r="BY940" s="152"/>
      <c r="BZ940" s="152"/>
      <c r="CA940" s="152"/>
      <c r="CB940" s="152"/>
      <c r="CC940" s="152"/>
      <c r="CD940" s="152"/>
      <c r="CE940" s="152"/>
      <c r="CF940" s="152"/>
    </row>
    <row r="941" spans="1:84" ht="25.5" customHeight="1" x14ac:dyDescent="0.25">
      <c r="A941" s="45"/>
      <c r="B941" s="45"/>
      <c r="C941" s="45"/>
      <c r="D941" s="45"/>
      <c r="E941" s="47"/>
      <c r="F941" s="154"/>
      <c r="G941" s="45"/>
      <c r="H941" s="126"/>
      <c r="I941" s="126"/>
      <c r="J941" s="79"/>
      <c r="K941" s="45"/>
      <c r="L941" s="126"/>
      <c r="M941" s="91"/>
      <c r="N941" s="91"/>
      <c r="O941" s="91"/>
      <c r="P941" s="99"/>
      <c r="Q941" s="100"/>
      <c r="R941" s="79"/>
      <c r="S941" s="79"/>
      <c r="T941" s="79"/>
      <c r="U941" s="79"/>
      <c r="V941" s="79"/>
      <c r="W941" s="99"/>
      <c r="X941" s="99"/>
      <c r="Y941" s="99"/>
      <c r="Z941" s="98"/>
      <c r="AA941" s="98"/>
      <c r="AB941" s="86"/>
      <c r="AC941" s="96"/>
      <c r="AD941" s="86"/>
      <c r="AE941" s="96"/>
      <c r="AF941" s="96"/>
      <c r="AG941" s="87"/>
      <c r="AH941" s="87"/>
      <c r="AI941" s="97"/>
      <c r="AJ941" s="45"/>
      <c r="AK941" s="45"/>
      <c r="AL941" s="45"/>
      <c r="AM941" s="45"/>
      <c r="AN941" s="45"/>
      <c r="AO941" s="79"/>
      <c r="AP941" s="156"/>
      <c r="AQ941" s="156"/>
      <c r="AR941" s="90"/>
      <c r="AS941" s="45"/>
      <c r="AT941" s="98"/>
      <c r="AU941" s="98"/>
      <c r="AV941" s="91"/>
      <c r="AW941" s="91"/>
      <c r="AX941" s="155"/>
      <c r="AY941" s="155"/>
      <c r="AZ941" s="152"/>
      <c r="BA941" s="152"/>
      <c r="BB941" s="152"/>
      <c r="BC941" s="152"/>
      <c r="BD941" s="152"/>
      <c r="BE941" s="152"/>
      <c r="BF941" s="152"/>
      <c r="BG941" s="152"/>
      <c r="BH941" s="152"/>
      <c r="BI941" s="152"/>
      <c r="BJ941" s="152"/>
      <c r="BK941" s="152"/>
      <c r="BL941" s="152"/>
      <c r="BM941" s="152"/>
      <c r="BN941" s="152"/>
      <c r="BO941" s="152"/>
      <c r="BP941" s="152"/>
      <c r="BQ941" s="152"/>
      <c r="BR941" s="152"/>
      <c r="BS941" s="152"/>
      <c r="BT941" s="152"/>
      <c r="BU941" s="152"/>
      <c r="BV941" s="152"/>
      <c r="BW941" s="152"/>
      <c r="BX941" s="152"/>
      <c r="BY941" s="152"/>
      <c r="BZ941" s="152"/>
      <c r="CA941" s="152"/>
      <c r="CB941" s="152"/>
      <c r="CC941" s="152"/>
      <c r="CD941" s="152"/>
      <c r="CE941" s="152"/>
      <c r="CF941" s="152"/>
    </row>
    <row r="942" spans="1:84" ht="25.5" customHeight="1" x14ac:dyDescent="0.25">
      <c r="A942" s="45"/>
      <c r="B942" s="45"/>
      <c r="C942" s="45"/>
      <c r="D942" s="45"/>
      <c r="E942" s="47"/>
      <c r="F942" s="154"/>
      <c r="G942" s="45"/>
      <c r="H942" s="126"/>
      <c r="I942" s="126"/>
      <c r="J942" s="79"/>
      <c r="K942" s="45"/>
      <c r="L942" s="126"/>
      <c r="M942" s="91"/>
      <c r="N942" s="91"/>
      <c r="O942" s="91"/>
      <c r="P942" s="99"/>
      <c r="Q942" s="100"/>
      <c r="R942" s="79"/>
      <c r="S942" s="79"/>
      <c r="T942" s="79"/>
      <c r="U942" s="79"/>
      <c r="V942" s="79"/>
      <c r="W942" s="99"/>
      <c r="X942" s="99"/>
      <c r="Y942" s="99"/>
      <c r="Z942" s="98"/>
      <c r="AA942" s="98"/>
      <c r="AB942" s="86"/>
      <c r="AC942" s="96"/>
      <c r="AD942" s="86"/>
      <c r="AE942" s="96"/>
      <c r="AF942" s="96"/>
      <c r="AG942" s="87"/>
      <c r="AH942" s="87"/>
      <c r="AI942" s="97"/>
      <c r="AJ942" s="45"/>
      <c r="AK942" s="45"/>
      <c r="AL942" s="45"/>
      <c r="AM942" s="45"/>
      <c r="AN942" s="45"/>
      <c r="AO942" s="79"/>
      <c r="AP942" s="156"/>
      <c r="AQ942" s="156"/>
      <c r="AR942" s="90"/>
      <c r="AS942" s="45"/>
      <c r="AT942" s="98"/>
      <c r="AU942" s="98"/>
      <c r="AV942" s="91"/>
      <c r="AW942" s="91"/>
      <c r="AX942" s="155"/>
      <c r="AY942" s="155"/>
      <c r="AZ942" s="152"/>
      <c r="BA942" s="152"/>
      <c r="BB942" s="152"/>
      <c r="BC942" s="152"/>
      <c r="BD942" s="152"/>
      <c r="BE942" s="152"/>
      <c r="BF942" s="152"/>
      <c r="BG942" s="152"/>
      <c r="BH942" s="152"/>
      <c r="BI942" s="152"/>
      <c r="BJ942" s="152"/>
      <c r="BK942" s="152"/>
      <c r="BL942" s="152"/>
      <c r="BM942" s="152"/>
      <c r="BN942" s="152"/>
      <c r="BO942" s="152"/>
      <c r="BP942" s="152"/>
      <c r="BQ942" s="152"/>
      <c r="BR942" s="152"/>
      <c r="BS942" s="152"/>
      <c r="BT942" s="152"/>
      <c r="BU942" s="152"/>
      <c r="BV942" s="152"/>
      <c r="BW942" s="152"/>
      <c r="BX942" s="152"/>
      <c r="BY942" s="152"/>
      <c r="BZ942" s="152"/>
      <c r="CA942" s="152"/>
      <c r="CB942" s="152"/>
      <c r="CC942" s="152"/>
      <c r="CD942" s="152"/>
      <c r="CE942" s="152"/>
      <c r="CF942" s="152"/>
    </row>
    <row r="943" spans="1:84" ht="25.5" customHeight="1" x14ac:dyDescent="0.25">
      <c r="A943" s="45"/>
      <c r="B943" s="45"/>
      <c r="C943" s="45"/>
      <c r="D943" s="45"/>
      <c r="E943" s="47"/>
      <c r="F943" s="154"/>
      <c r="G943" s="45"/>
      <c r="H943" s="126"/>
      <c r="I943" s="126"/>
      <c r="J943" s="79"/>
      <c r="K943" s="45"/>
      <c r="L943" s="126"/>
      <c r="M943" s="91"/>
      <c r="N943" s="91"/>
      <c r="O943" s="91"/>
      <c r="P943" s="99"/>
      <c r="Q943" s="100"/>
      <c r="R943" s="79"/>
      <c r="S943" s="79"/>
      <c r="T943" s="79"/>
      <c r="U943" s="79"/>
      <c r="V943" s="79"/>
      <c r="W943" s="99"/>
      <c r="X943" s="99"/>
      <c r="Y943" s="99"/>
      <c r="Z943" s="98"/>
      <c r="AA943" s="98"/>
      <c r="AB943" s="86"/>
      <c r="AC943" s="96"/>
      <c r="AD943" s="86"/>
      <c r="AE943" s="96"/>
      <c r="AF943" s="96"/>
      <c r="AG943" s="87"/>
      <c r="AH943" s="87"/>
      <c r="AI943" s="97"/>
      <c r="AJ943" s="45"/>
      <c r="AK943" s="45"/>
      <c r="AL943" s="45"/>
      <c r="AM943" s="45"/>
      <c r="AN943" s="45"/>
      <c r="AO943" s="79"/>
      <c r="AP943" s="156"/>
      <c r="AQ943" s="156"/>
      <c r="AR943" s="90"/>
      <c r="AS943" s="45"/>
      <c r="AT943" s="98"/>
      <c r="AU943" s="98"/>
      <c r="AV943" s="91"/>
      <c r="AW943" s="91"/>
      <c r="AX943" s="155"/>
      <c r="AY943" s="155"/>
      <c r="AZ943" s="152"/>
      <c r="BA943" s="152"/>
      <c r="BB943" s="152"/>
      <c r="BC943" s="152"/>
      <c r="BD943" s="152"/>
      <c r="BE943" s="152"/>
      <c r="BF943" s="152"/>
      <c r="BG943" s="152"/>
      <c r="BH943" s="152"/>
      <c r="BI943" s="152"/>
      <c r="BJ943" s="152"/>
      <c r="BK943" s="152"/>
      <c r="BL943" s="152"/>
      <c r="BM943" s="152"/>
      <c r="BN943" s="152"/>
      <c r="BO943" s="152"/>
      <c r="BP943" s="152"/>
      <c r="BQ943" s="152"/>
      <c r="BR943" s="152"/>
      <c r="BS943" s="152"/>
      <c r="BT943" s="152"/>
      <c r="BU943" s="152"/>
      <c r="BV943" s="152"/>
      <c r="BW943" s="152"/>
      <c r="BX943" s="152"/>
      <c r="BY943" s="152"/>
      <c r="BZ943" s="152"/>
      <c r="CA943" s="152"/>
      <c r="CB943" s="152"/>
      <c r="CC943" s="152"/>
      <c r="CD943" s="152"/>
      <c r="CE943" s="152"/>
      <c r="CF943" s="152"/>
    </row>
    <row r="944" spans="1:84" ht="25.5" customHeight="1" x14ac:dyDescent="0.25">
      <c r="A944" s="45"/>
      <c r="B944" s="45"/>
      <c r="C944" s="45"/>
      <c r="D944" s="45"/>
      <c r="E944" s="47"/>
      <c r="F944" s="154"/>
      <c r="G944" s="45"/>
      <c r="H944" s="126"/>
      <c r="I944" s="126"/>
      <c r="J944" s="79"/>
      <c r="K944" s="45"/>
      <c r="L944" s="126"/>
      <c r="M944" s="91"/>
      <c r="N944" s="91"/>
      <c r="O944" s="91"/>
      <c r="P944" s="99"/>
      <c r="Q944" s="100"/>
      <c r="R944" s="79"/>
      <c r="S944" s="79"/>
      <c r="T944" s="79"/>
      <c r="U944" s="79"/>
      <c r="V944" s="79"/>
      <c r="W944" s="99"/>
      <c r="X944" s="99"/>
      <c r="Y944" s="99"/>
      <c r="Z944" s="98"/>
      <c r="AA944" s="98"/>
      <c r="AB944" s="86"/>
      <c r="AC944" s="96"/>
      <c r="AD944" s="86"/>
      <c r="AE944" s="96"/>
      <c r="AF944" s="96"/>
      <c r="AG944" s="87"/>
      <c r="AH944" s="87"/>
      <c r="AI944" s="97"/>
      <c r="AJ944" s="45"/>
      <c r="AK944" s="45"/>
      <c r="AL944" s="45"/>
      <c r="AM944" s="45"/>
      <c r="AN944" s="45"/>
      <c r="AO944" s="79"/>
      <c r="AP944" s="156"/>
      <c r="AQ944" s="156"/>
      <c r="AR944" s="90"/>
      <c r="AS944" s="45"/>
      <c r="AT944" s="98"/>
      <c r="AU944" s="98"/>
      <c r="AV944" s="91"/>
      <c r="AW944" s="91"/>
      <c r="AX944" s="155"/>
      <c r="AY944" s="155"/>
      <c r="AZ944" s="152"/>
      <c r="BA944" s="152"/>
      <c r="BB944" s="152"/>
      <c r="BC944" s="152"/>
      <c r="BD944" s="152"/>
      <c r="BE944" s="152"/>
      <c r="BF944" s="152"/>
      <c r="BG944" s="152"/>
      <c r="BH944" s="152"/>
      <c r="BI944" s="152"/>
      <c r="BJ944" s="152"/>
      <c r="BK944" s="152"/>
      <c r="BL944" s="152"/>
      <c r="BM944" s="152"/>
      <c r="BN944" s="152"/>
      <c r="BO944" s="152"/>
      <c r="BP944" s="152"/>
      <c r="BQ944" s="152"/>
      <c r="BR944" s="152"/>
      <c r="BS944" s="152"/>
      <c r="BT944" s="152"/>
      <c r="BU944" s="152"/>
      <c r="BV944" s="152"/>
      <c r="BW944" s="152"/>
      <c r="BX944" s="152"/>
      <c r="BY944" s="152"/>
      <c r="BZ944" s="152"/>
      <c r="CA944" s="152"/>
      <c r="CB944" s="152"/>
      <c r="CC944" s="152"/>
      <c r="CD944" s="152"/>
      <c r="CE944" s="152"/>
      <c r="CF944" s="152"/>
    </row>
    <row r="945" spans="1:84" ht="25.5" customHeight="1" x14ac:dyDescent="0.25">
      <c r="A945" s="45"/>
      <c r="B945" s="45"/>
      <c r="C945" s="45"/>
      <c r="D945" s="45"/>
      <c r="E945" s="47"/>
      <c r="F945" s="154"/>
      <c r="G945" s="45"/>
      <c r="H945" s="126"/>
      <c r="I945" s="126"/>
      <c r="J945" s="79"/>
      <c r="K945" s="45"/>
      <c r="L945" s="126"/>
      <c r="M945" s="91"/>
      <c r="N945" s="91"/>
      <c r="O945" s="91"/>
      <c r="P945" s="99"/>
      <c r="Q945" s="100"/>
      <c r="R945" s="79"/>
      <c r="S945" s="79"/>
      <c r="T945" s="79"/>
      <c r="U945" s="79"/>
      <c r="V945" s="79"/>
      <c r="W945" s="99"/>
      <c r="X945" s="99"/>
      <c r="Y945" s="99"/>
      <c r="Z945" s="98"/>
      <c r="AA945" s="98"/>
      <c r="AB945" s="86"/>
      <c r="AC945" s="96"/>
      <c r="AD945" s="86"/>
      <c r="AE945" s="96"/>
      <c r="AF945" s="96"/>
      <c r="AG945" s="87"/>
      <c r="AH945" s="87"/>
      <c r="AI945" s="97"/>
      <c r="AJ945" s="45"/>
      <c r="AK945" s="45"/>
      <c r="AL945" s="45"/>
      <c r="AM945" s="45"/>
      <c r="AN945" s="45"/>
      <c r="AO945" s="79"/>
      <c r="AP945" s="156"/>
      <c r="AQ945" s="156"/>
      <c r="AR945" s="90"/>
      <c r="AS945" s="45"/>
      <c r="AT945" s="98"/>
      <c r="AU945" s="98"/>
      <c r="AV945" s="91"/>
      <c r="AW945" s="91"/>
      <c r="AX945" s="155"/>
      <c r="AY945" s="155"/>
      <c r="AZ945" s="152"/>
      <c r="BA945" s="152"/>
      <c r="BB945" s="152"/>
      <c r="BC945" s="152"/>
      <c r="BD945" s="152"/>
      <c r="BE945" s="152"/>
      <c r="BF945" s="152"/>
      <c r="BG945" s="152"/>
      <c r="BH945" s="152"/>
      <c r="BI945" s="152"/>
      <c r="BJ945" s="152"/>
      <c r="BK945" s="152"/>
      <c r="BL945" s="152"/>
      <c r="BM945" s="152"/>
      <c r="BN945" s="152"/>
      <c r="BO945" s="152"/>
      <c r="BP945" s="152"/>
      <c r="BQ945" s="152"/>
      <c r="BR945" s="152"/>
      <c r="BS945" s="152"/>
      <c r="BT945" s="152"/>
      <c r="BU945" s="152"/>
      <c r="BV945" s="152"/>
      <c r="BW945" s="152"/>
      <c r="BX945" s="152"/>
      <c r="BY945" s="152"/>
      <c r="BZ945" s="152"/>
      <c r="CA945" s="152"/>
      <c r="CB945" s="152"/>
      <c r="CC945" s="152"/>
      <c r="CD945" s="152"/>
      <c r="CE945" s="152"/>
      <c r="CF945" s="152"/>
    </row>
    <row r="946" spans="1:84" ht="25.5" customHeight="1" x14ac:dyDescent="0.25">
      <c r="A946" s="45"/>
      <c r="B946" s="45"/>
      <c r="C946" s="45"/>
      <c r="D946" s="45"/>
      <c r="E946" s="47"/>
      <c r="F946" s="154"/>
      <c r="G946" s="45"/>
      <c r="H946" s="126"/>
      <c r="I946" s="126"/>
      <c r="J946" s="79"/>
      <c r="K946" s="45"/>
      <c r="L946" s="126"/>
      <c r="M946" s="91"/>
      <c r="N946" s="91"/>
      <c r="O946" s="91"/>
      <c r="P946" s="99"/>
      <c r="Q946" s="100"/>
      <c r="R946" s="79"/>
      <c r="S946" s="79"/>
      <c r="T946" s="79"/>
      <c r="U946" s="79"/>
      <c r="V946" s="79"/>
      <c r="W946" s="99"/>
      <c r="X946" s="99"/>
      <c r="Y946" s="99"/>
      <c r="Z946" s="98"/>
      <c r="AA946" s="98"/>
      <c r="AB946" s="86"/>
      <c r="AC946" s="96"/>
      <c r="AD946" s="86"/>
      <c r="AE946" s="96"/>
      <c r="AF946" s="96"/>
      <c r="AG946" s="87"/>
      <c r="AH946" s="87"/>
      <c r="AI946" s="97"/>
      <c r="AJ946" s="45"/>
      <c r="AK946" s="45"/>
      <c r="AL946" s="45"/>
      <c r="AM946" s="45"/>
      <c r="AN946" s="45"/>
      <c r="AO946" s="79"/>
      <c r="AP946" s="156"/>
      <c r="AQ946" s="156"/>
      <c r="AR946" s="90"/>
      <c r="AS946" s="45"/>
      <c r="AT946" s="98"/>
      <c r="AU946" s="98"/>
      <c r="AV946" s="91"/>
      <c r="AW946" s="91"/>
      <c r="AX946" s="155"/>
      <c r="AY946" s="155"/>
      <c r="AZ946" s="152"/>
      <c r="BA946" s="152"/>
      <c r="BB946" s="152"/>
      <c r="BC946" s="152"/>
      <c r="BD946" s="152"/>
      <c r="BE946" s="152"/>
      <c r="BF946" s="152"/>
      <c r="BG946" s="152"/>
      <c r="BH946" s="152"/>
      <c r="BI946" s="152"/>
      <c r="BJ946" s="152"/>
      <c r="BK946" s="152"/>
      <c r="BL946" s="152"/>
      <c r="BM946" s="152"/>
      <c r="BN946" s="152"/>
      <c r="BO946" s="152"/>
      <c r="BP946" s="152"/>
      <c r="BQ946" s="152"/>
      <c r="BR946" s="152"/>
      <c r="BS946" s="152"/>
      <c r="BT946" s="152"/>
      <c r="BU946" s="152"/>
      <c r="BV946" s="152"/>
      <c r="BW946" s="152"/>
      <c r="BX946" s="152"/>
      <c r="BY946" s="152"/>
      <c r="BZ946" s="152"/>
      <c r="CA946" s="152"/>
      <c r="CB946" s="152"/>
      <c r="CC946" s="152"/>
      <c r="CD946" s="152"/>
      <c r="CE946" s="152"/>
      <c r="CF946" s="152"/>
    </row>
    <row r="947" spans="1:84" ht="25.5" customHeight="1" x14ac:dyDescent="0.25">
      <c r="A947" s="45"/>
      <c r="B947" s="45"/>
      <c r="C947" s="45"/>
      <c r="D947" s="45"/>
      <c r="E947" s="47"/>
      <c r="F947" s="154"/>
      <c r="G947" s="45"/>
      <c r="H947" s="126"/>
      <c r="I947" s="126"/>
      <c r="J947" s="79"/>
      <c r="K947" s="45"/>
      <c r="L947" s="126"/>
      <c r="M947" s="91"/>
      <c r="N947" s="91"/>
      <c r="O947" s="91"/>
      <c r="P947" s="99"/>
      <c r="Q947" s="100"/>
      <c r="R947" s="79"/>
      <c r="S947" s="79"/>
      <c r="T947" s="79"/>
      <c r="U947" s="79"/>
      <c r="V947" s="79"/>
      <c r="W947" s="99"/>
      <c r="X947" s="99"/>
      <c r="Y947" s="99"/>
      <c r="Z947" s="98"/>
      <c r="AA947" s="98"/>
      <c r="AB947" s="86"/>
      <c r="AC947" s="96"/>
      <c r="AD947" s="86"/>
      <c r="AE947" s="96"/>
      <c r="AF947" s="96"/>
      <c r="AG947" s="87"/>
      <c r="AH947" s="87"/>
      <c r="AI947" s="97"/>
      <c r="AJ947" s="45"/>
      <c r="AK947" s="45"/>
      <c r="AL947" s="45"/>
      <c r="AM947" s="45"/>
      <c r="AN947" s="45"/>
      <c r="AO947" s="79"/>
      <c r="AP947" s="156"/>
      <c r="AQ947" s="156"/>
      <c r="AR947" s="90"/>
      <c r="AS947" s="45"/>
      <c r="AT947" s="98"/>
      <c r="AU947" s="98"/>
      <c r="AV947" s="91"/>
      <c r="AW947" s="91"/>
      <c r="AX947" s="155"/>
      <c r="AY947" s="155"/>
      <c r="AZ947" s="152"/>
      <c r="BA947" s="152"/>
      <c r="BB947" s="152"/>
      <c r="BC947" s="152"/>
      <c r="BD947" s="152"/>
      <c r="BE947" s="152"/>
      <c r="BF947" s="152"/>
      <c r="BG947" s="152"/>
      <c r="BH947" s="152"/>
      <c r="BI947" s="152"/>
      <c r="BJ947" s="152"/>
      <c r="BK947" s="152"/>
      <c r="BL947" s="152"/>
      <c r="BM947" s="152"/>
      <c r="BN947" s="152"/>
      <c r="BO947" s="152"/>
      <c r="BP947" s="152"/>
      <c r="BQ947" s="152"/>
      <c r="BR947" s="152"/>
      <c r="BS947" s="152"/>
      <c r="BT947" s="152"/>
      <c r="BU947" s="152"/>
      <c r="BV947" s="152"/>
      <c r="BW947" s="152"/>
      <c r="BX947" s="152"/>
      <c r="BY947" s="152"/>
      <c r="BZ947" s="152"/>
      <c r="CA947" s="152"/>
      <c r="CB947" s="152"/>
      <c r="CC947" s="152"/>
      <c r="CD947" s="152"/>
      <c r="CE947" s="152"/>
      <c r="CF947" s="152"/>
    </row>
    <row r="948" spans="1:84" ht="25.5" customHeight="1" x14ac:dyDescent="0.25">
      <c r="A948" s="45"/>
      <c r="B948" s="45"/>
      <c r="C948" s="45"/>
      <c r="D948" s="45"/>
      <c r="E948" s="47"/>
      <c r="F948" s="154"/>
      <c r="G948" s="45"/>
      <c r="H948" s="126"/>
      <c r="I948" s="126"/>
      <c r="J948" s="79"/>
      <c r="K948" s="45"/>
      <c r="L948" s="126"/>
      <c r="M948" s="91"/>
      <c r="N948" s="91"/>
      <c r="O948" s="91"/>
      <c r="P948" s="99"/>
      <c r="Q948" s="100"/>
      <c r="R948" s="79"/>
      <c r="S948" s="79"/>
      <c r="T948" s="79"/>
      <c r="U948" s="79"/>
      <c r="V948" s="79"/>
      <c r="W948" s="99"/>
      <c r="X948" s="99"/>
      <c r="Y948" s="99"/>
      <c r="Z948" s="98"/>
      <c r="AA948" s="98"/>
      <c r="AB948" s="86"/>
      <c r="AC948" s="96"/>
      <c r="AD948" s="86"/>
      <c r="AE948" s="96"/>
      <c r="AF948" s="96"/>
      <c r="AG948" s="87"/>
      <c r="AH948" s="87"/>
      <c r="AI948" s="97"/>
      <c r="AJ948" s="45"/>
      <c r="AK948" s="45"/>
      <c r="AL948" s="45"/>
      <c r="AM948" s="45"/>
      <c r="AN948" s="45"/>
      <c r="AO948" s="79"/>
      <c r="AP948" s="156"/>
      <c r="AQ948" s="156"/>
      <c r="AR948" s="90"/>
      <c r="AS948" s="45"/>
      <c r="AT948" s="98"/>
      <c r="AU948" s="98"/>
      <c r="AV948" s="91"/>
      <c r="AW948" s="91"/>
      <c r="AX948" s="155"/>
      <c r="AY948" s="155"/>
      <c r="AZ948" s="152"/>
      <c r="BA948" s="152"/>
      <c r="BB948" s="152"/>
      <c r="BC948" s="152"/>
      <c r="BD948" s="152"/>
      <c r="BE948" s="152"/>
      <c r="BF948" s="152"/>
      <c r="BG948" s="152"/>
      <c r="BH948" s="152"/>
      <c r="BI948" s="152"/>
      <c r="BJ948" s="152"/>
      <c r="BK948" s="152"/>
      <c r="BL948" s="152"/>
      <c r="BM948" s="152"/>
      <c r="BN948" s="152"/>
      <c r="BO948" s="152"/>
      <c r="BP948" s="152"/>
      <c r="BQ948" s="152"/>
      <c r="BR948" s="152"/>
      <c r="BS948" s="152"/>
      <c r="BT948" s="152"/>
      <c r="BU948" s="152"/>
      <c r="BV948" s="152"/>
      <c r="BW948" s="152"/>
      <c r="BX948" s="152"/>
      <c r="BY948" s="152"/>
      <c r="BZ948" s="152"/>
      <c r="CA948" s="152"/>
      <c r="CB948" s="152"/>
      <c r="CC948" s="152"/>
      <c r="CD948" s="152"/>
      <c r="CE948" s="152"/>
      <c r="CF948" s="152"/>
    </row>
    <row r="949" spans="1:84" ht="25.5" customHeight="1" x14ac:dyDescent="0.25">
      <c r="A949" s="45"/>
      <c r="B949" s="45"/>
      <c r="C949" s="45"/>
      <c r="D949" s="45"/>
      <c r="E949" s="47"/>
      <c r="F949" s="154"/>
      <c r="G949" s="45"/>
      <c r="H949" s="126"/>
      <c r="I949" s="126"/>
      <c r="J949" s="79"/>
      <c r="K949" s="45"/>
      <c r="L949" s="126"/>
      <c r="M949" s="91"/>
      <c r="N949" s="91"/>
      <c r="O949" s="91"/>
      <c r="P949" s="99"/>
      <c r="Q949" s="100"/>
      <c r="R949" s="79"/>
      <c r="S949" s="79"/>
      <c r="T949" s="79"/>
      <c r="U949" s="79"/>
      <c r="V949" s="79"/>
      <c r="W949" s="99"/>
      <c r="X949" s="99"/>
      <c r="Y949" s="99"/>
      <c r="Z949" s="98"/>
      <c r="AA949" s="98"/>
      <c r="AB949" s="86"/>
      <c r="AC949" s="96"/>
      <c r="AD949" s="86"/>
      <c r="AE949" s="96"/>
      <c r="AF949" s="96"/>
      <c r="AG949" s="87"/>
      <c r="AH949" s="87"/>
      <c r="AI949" s="97"/>
      <c r="AJ949" s="45"/>
      <c r="AK949" s="45"/>
      <c r="AL949" s="45"/>
      <c r="AM949" s="45"/>
      <c r="AN949" s="45"/>
      <c r="AO949" s="79"/>
      <c r="AP949" s="156"/>
      <c r="AQ949" s="156"/>
      <c r="AR949" s="90"/>
      <c r="AS949" s="45"/>
      <c r="AT949" s="98"/>
      <c r="AU949" s="98"/>
      <c r="AV949" s="91"/>
      <c r="AW949" s="91"/>
      <c r="AX949" s="155"/>
      <c r="AY949" s="155"/>
      <c r="AZ949" s="152"/>
      <c r="BA949" s="152"/>
      <c r="BB949" s="152"/>
      <c r="BC949" s="152"/>
      <c r="BD949" s="152"/>
      <c r="BE949" s="152"/>
      <c r="BF949" s="152"/>
      <c r="BG949" s="152"/>
      <c r="BH949" s="152"/>
      <c r="BI949" s="152"/>
      <c r="BJ949" s="152"/>
      <c r="BK949" s="152"/>
      <c r="BL949" s="152"/>
      <c r="BM949" s="152"/>
      <c r="BN949" s="152"/>
      <c r="BO949" s="152"/>
      <c r="BP949" s="152"/>
      <c r="BQ949" s="152"/>
      <c r="BR949" s="152"/>
      <c r="BS949" s="152"/>
      <c r="BT949" s="152"/>
      <c r="BU949" s="152"/>
      <c r="BV949" s="152"/>
      <c r="BW949" s="152"/>
      <c r="BX949" s="152"/>
      <c r="BY949" s="152"/>
      <c r="BZ949" s="152"/>
      <c r="CA949" s="152"/>
      <c r="CB949" s="152"/>
      <c r="CC949" s="152"/>
      <c r="CD949" s="152"/>
      <c r="CE949" s="152"/>
      <c r="CF949" s="152"/>
    </row>
    <row r="950" spans="1:84" ht="25.5" customHeight="1" x14ac:dyDescent="0.25">
      <c r="A950" s="45"/>
      <c r="B950" s="45"/>
      <c r="C950" s="45"/>
      <c r="D950" s="45"/>
      <c r="E950" s="47"/>
      <c r="F950" s="154"/>
      <c r="G950" s="45"/>
      <c r="H950" s="126"/>
      <c r="I950" s="126"/>
      <c r="J950" s="79"/>
      <c r="K950" s="45"/>
      <c r="L950" s="126"/>
      <c r="M950" s="91"/>
      <c r="N950" s="91"/>
      <c r="O950" s="91"/>
      <c r="P950" s="99"/>
      <c r="Q950" s="100"/>
      <c r="R950" s="79"/>
      <c r="S950" s="79"/>
      <c r="T950" s="79"/>
      <c r="U950" s="79"/>
      <c r="V950" s="79"/>
      <c r="W950" s="99"/>
      <c r="X950" s="99"/>
      <c r="Y950" s="99"/>
      <c r="Z950" s="98"/>
      <c r="AA950" s="98"/>
      <c r="AB950" s="86"/>
      <c r="AC950" s="96"/>
      <c r="AD950" s="86"/>
      <c r="AE950" s="96"/>
      <c r="AF950" s="96"/>
      <c r="AG950" s="87"/>
      <c r="AH950" s="87"/>
      <c r="AI950" s="97"/>
      <c r="AJ950" s="45"/>
      <c r="AK950" s="45"/>
      <c r="AL950" s="45"/>
      <c r="AM950" s="45"/>
      <c r="AN950" s="45"/>
      <c r="AO950" s="79"/>
      <c r="AP950" s="156"/>
      <c r="AQ950" s="156"/>
      <c r="AR950" s="90"/>
      <c r="AS950" s="45"/>
      <c r="AT950" s="98"/>
      <c r="AU950" s="98"/>
      <c r="AV950" s="91"/>
      <c r="AW950" s="91"/>
      <c r="AX950" s="155"/>
      <c r="AY950" s="155"/>
      <c r="AZ950" s="152"/>
      <c r="BA950" s="152"/>
      <c r="BB950" s="152"/>
      <c r="BC950" s="152"/>
      <c r="BD950" s="152"/>
      <c r="BE950" s="152"/>
      <c r="BF950" s="152"/>
      <c r="BG950" s="152"/>
      <c r="BH950" s="152"/>
      <c r="BI950" s="152"/>
      <c r="BJ950" s="152"/>
      <c r="BK950" s="152"/>
      <c r="BL950" s="152"/>
      <c r="BM950" s="152"/>
      <c r="BN950" s="152"/>
      <c r="BO950" s="152"/>
      <c r="BP950" s="152"/>
      <c r="BQ950" s="152"/>
      <c r="BR950" s="152"/>
      <c r="BS950" s="152"/>
      <c r="BT950" s="152"/>
      <c r="BU950" s="152"/>
      <c r="BV950" s="152"/>
      <c r="BW950" s="152"/>
      <c r="BX950" s="152"/>
      <c r="BY950" s="152"/>
      <c r="BZ950" s="152"/>
      <c r="CA950" s="152"/>
      <c r="CB950" s="152"/>
      <c r="CC950" s="152"/>
      <c r="CD950" s="152"/>
      <c r="CE950" s="152"/>
      <c r="CF950" s="152"/>
    </row>
    <row r="951" spans="1:84" ht="25.5" customHeight="1" x14ac:dyDescent="0.25">
      <c r="A951" s="45"/>
      <c r="B951" s="45"/>
      <c r="C951" s="45"/>
      <c r="D951" s="45"/>
      <c r="E951" s="47"/>
      <c r="F951" s="154"/>
      <c r="G951" s="45"/>
      <c r="H951" s="126"/>
      <c r="I951" s="126"/>
      <c r="J951" s="79"/>
      <c r="K951" s="45"/>
      <c r="L951" s="126"/>
      <c r="M951" s="91"/>
      <c r="N951" s="91"/>
      <c r="O951" s="91"/>
      <c r="P951" s="99"/>
      <c r="Q951" s="100"/>
      <c r="R951" s="79"/>
      <c r="S951" s="79"/>
      <c r="T951" s="79"/>
      <c r="U951" s="79"/>
      <c r="V951" s="79"/>
      <c r="W951" s="99"/>
      <c r="X951" s="99"/>
      <c r="Y951" s="99"/>
      <c r="Z951" s="98"/>
      <c r="AA951" s="98"/>
      <c r="AB951" s="86"/>
      <c r="AC951" s="96"/>
      <c r="AD951" s="86"/>
      <c r="AE951" s="96"/>
      <c r="AF951" s="96"/>
      <c r="AG951" s="87"/>
      <c r="AH951" s="87"/>
      <c r="AI951" s="97"/>
      <c r="AJ951" s="45"/>
      <c r="AK951" s="45"/>
      <c r="AL951" s="45"/>
      <c r="AM951" s="45"/>
      <c r="AN951" s="45"/>
      <c r="AO951" s="79"/>
      <c r="AP951" s="156"/>
      <c r="AQ951" s="156"/>
      <c r="AR951" s="90"/>
      <c r="AS951" s="45"/>
      <c r="AT951" s="98"/>
      <c r="AU951" s="98"/>
      <c r="AV951" s="91"/>
      <c r="AW951" s="91"/>
      <c r="AX951" s="155"/>
      <c r="AY951" s="155"/>
      <c r="AZ951" s="152"/>
      <c r="BA951" s="152"/>
      <c r="BB951" s="152"/>
      <c r="BC951" s="152"/>
      <c r="BD951" s="152"/>
      <c r="BE951" s="152"/>
      <c r="BF951" s="152"/>
      <c r="BG951" s="152"/>
      <c r="BH951" s="152"/>
      <c r="BI951" s="152"/>
      <c r="BJ951" s="152"/>
      <c r="BK951" s="152"/>
      <c r="BL951" s="152"/>
      <c r="BM951" s="152"/>
      <c r="BN951" s="152"/>
      <c r="BO951" s="152"/>
      <c r="BP951" s="152"/>
      <c r="BQ951" s="152"/>
      <c r="BR951" s="152"/>
      <c r="BS951" s="152"/>
      <c r="BT951" s="152"/>
      <c r="BU951" s="152"/>
      <c r="BV951" s="152"/>
      <c r="BW951" s="152"/>
      <c r="BX951" s="152"/>
      <c r="BY951" s="152"/>
      <c r="BZ951" s="152"/>
      <c r="CA951" s="152"/>
      <c r="CB951" s="152"/>
      <c r="CC951" s="152"/>
      <c r="CD951" s="152"/>
      <c r="CE951" s="152"/>
      <c r="CF951" s="152"/>
    </row>
    <row r="952" spans="1:84" ht="25.5" customHeight="1" x14ac:dyDescent="0.25">
      <c r="A952" s="45"/>
      <c r="B952" s="45"/>
      <c r="C952" s="45"/>
      <c r="D952" s="45"/>
      <c r="E952" s="47"/>
      <c r="F952" s="154"/>
      <c r="G952" s="45"/>
      <c r="H952" s="126"/>
      <c r="I952" s="126"/>
      <c r="J952" s="79"/>
      <c r="K952" s="45"/>
      <c r="L952" s="126"/>
      <c r="M952" s="91"/>
      <c r="N952" s="91"/>
      <c r="O952" s="91"/>
      <c r="P952" s="99"/>
      <c r="Q952" s="100"/>
      <c r="R952" s="79"/>
      <c r="S952" s="79"/>
      <c r="T952" s="79"/>
      <c r="U952" s="79"/>
      <c r="V952" s="79"/>
      <c r="W952" s="99"/>
      <c r="X952" s="99"/>
      <c r="Y952" s="99"/>
      <c r="Z952" s="98"/>
      <c r="AA952" s="98"/>
      <c r="AB952" s="86"/>
      <c r="AC952" s="96"/>
      <c r="AD952" s="86"/>
      <c r="AE952" s="96"/>
      <c r="AF952" s="96"/>
      <c r="AG952" s="87"/>
      <c r="AH952" s="87"/>
      <c r="AI952" s="97"/>
      <c r="AJ952" s="45"/>
      <c r="AK952" s="45"/>
      <c r="AL952" s="45"/>
      <c r="AM952" s="45"/>
      <c r="AN952" s="45"/>
      <c r="AO952" s="79"/>
      <c r="AP952" s="156"/>
      <c r="AQ952" s="156"/>
      <c r="AR952" s="90"/>
      <c r="AS952" s="45"/>
      <c r="AT952" s="98"/>
      <c r="AU952" s="98"/>
      <c r="AV952" s="91"/>
      <c r="AW952" s="91"/>
      <c r="AX952" s="155"/>
      <c r="AY952" s="155"/>
      <c r="AZ952" s="152"/>
      <c r="BA952" s="152"/>
      <c r="BB952" s="152"/>
      <c r="BC952" s="152"/>
      <c r="BD952" s="152"/>
      <c r="BE952" s="152"/>
      <c r="BF952" s="152"/>
      <c r="BG952" s="152"/>
      <c r="BH952" s="152"/>
      <c r="BI952" s="152"/>
      <c r="BJ952" s="152"/>
      <c r="BK952" s="152"/>
      <c r="BL952" s="152"/>
      <c r="BM952" s="152"/>
      <c r="BN952" s="152"/>
      <c r="BO952" s="152"/>
      <c r="BP952" s="152"/>
      <c r="BQ952" s="152"/>
      <c r="BR952" s="152"/>
      <c r="BS952" s="152"/>
      <c r="BT952" s="152"/>
      <c r="BU952" s="152"/>
      <c r="BV952" s="152"/>
      <c r="BW952" s="152"/>
      <c r="BX952" s="152"/>
      <c r="BY952" s="152"/>
      <c r="BZ952" s="152"/>
      <c r="CA952" s="152"/>
      <c r="CB952" s="152"/>
      <c r="CC952" s="152"/>
      <c r="CD952" s="152"/>
      <c r="CE952" s="152"/>
      <c r="CF952" s="152"/>
    </row>
    <row r="953" spans="1:84" ht="25.5" customHeight="1" x14ac:dyDescent="0.25">
      <c r="A953" s="45"/>
      <c r="B953" s="45"/>
      <c r="C953" s="45"/>
      <c r="D953" s="45"/>
      <c r="E953" s="47"/>
      <c r="F953" s="154"/>
      <c r="G953" s="45"/>
      <c r="H953" s="126"/>
      <c r="I953" s="126"/>
      <c r="J953" s="79"/>
      <c r="K953" s="45"/>
      <c r="L953" s="126"/>
      <c r="M953" s="91"/>
      <c r="N953" s="91"/>
      <c r="O953" s="91"/>
      <c r="P953" s="99"/>
      <c r="Q953" s="100"/>
      <c r="R953" s="79"/>
      <c r="S953" s="79"/>
      <c r="T953" s="79"/>
      <c r="U953" s="79"/>
      <c r="V953" s="79"/>
      <c r="W953" s="99"/>
      <c r="X953" s="99"/>
      <c r="Y953" s="99"/>
      <c r="Z953" s="98"/>
      <c r="AA953" s="98"/>
      <c r="AB953" s="86"/>
      <c r="AC953" s="96"/>
      <c r="AD953" s="86"/>
      <c r="AE953" s="96"/>
      <c r="AF953" s="96"/>
      <c r="AG953" s="87"/>
      <c r="AH953" s="87"/>
      <c r="AI953" s="97"/>
      <c r="AJ953" s="45"/>
      <c r="AK953" s="45"/>
      <c r="AL953" s="45"/>
      <c r="AM953" s="45"/>
      <c r="AN953" s="45"/>
      <c r="AO953" s="79"/>
      <c r="AP953" s="156"/>
      <c r="AQ953" s="156"/>
      <c r="AR953" s="90"/>
      <c r="AS953" s="45"/>
      <c r="AT953" s="98"/>
      <c r="AU953" s="98"/>
      <c r="AV953" s="91"/>
      <c r="AW953" s="91"/>
      <c r="AX953" s="155"/>
      <c r="AY953" s="155"/>
      <c r="AZ953" s="152"/>
      <c r="BA953" s="152"/>
      <c r="BB953" s="152"/>
      <c r="BC953" s="152"/>
      <c r="BD953" s="152"/>
      <c r="BE953" s="152"/>
      <c r="BF953" s="152"/>
      <c r="BG953" s="152"/>
      <c r="BH953" s="152"/>
      <c r="BI953" s="152"/>
      <c r="BJ953" s="152"/>
      <c r="BK953" s="152"/>
      <c r="BL953" s="152"/>
      <c r="BM953" s="152"/>
      <c r="BN953" s="152"/>
      <c r="BO953" s="152"/>
      <c r="BP953" s="152"/>
      <c r="BQ953" s="152"/>
      <c r="BR953" s="152"/>
      <c r="BS953" s="152"/>
      <c r="BT953" s="152"/>
      <c r="BU953" s="152"/>
      <c r="BV953" s="152"/>
      <c r="BW953" s="152"/>
      <c r="BX953" s="152"/>
      <c r="BY953" s="152"/>
      <c r="BZ953" s="152"/>
      <c r="CA953" s="152"/>
      <c r="CB953" s="152"/>
      <c r="CC953" s="152"/>
      <c r="CD953" s="152"/>
      <c r="CE953" s="152"/>
      <c r="CF953" s="152"/>
    </row>
    <row r="954" spans="1:84" ht="25.5" customHeight="1" x14ac:dyDescent="0.25">
      <c r="A954" s="45"/>
      <c r="B954" s="45"/>
      <c r="C954" s="45"/>
      <c r="D954" s="45"/>
      <c r="E954" s="47"/>
      <c r="F954" s="154"/>
      <c r="G954" s="45"/>
      <c r="H954" s="126"/>
      <c r="I954" s="126"/>
      <c r="J954" s="79"/>
      <c r="K954" s="45"/>
      <c r="L954" s="126"/>
      <c r="M954" s="91"/>
      <c r="N954" s="91"/>
      <c r="O954" s="91"/>
      <c r="P954" s="99"/>
      <c r="Q954" s="100"/>
      <c r="R954" s="79"/>
      <c r="S954" s="79"/>
      <c r="T954" s="79"/>
      <c r="U954" s="79"/>
      <c r="V954" s="79"/>
      <c r="W954" s="99"/>
      <c r="X954" s="99"/>
      <c r="Y954" s="99"/>
      <c r="Z954" s="98"/>
      <c r="AA954" s="98"/>
      <c r="AB954" s="86"/>
      <c r="AC954" s="96"/>
      <c r="AD954" s="86"/>
      <c r="AE954" s="96"/>
      <c r="AF954" s="96"/>
      <c r="AG954" s="87"/>
      <c r="AH954" s="87"/>
      <c r="AI954" s="97"/>
      <c r="AJ954" s="45"/>
      <c r="AK954" s="45"/>
      <c r="AL954" s="45"/>
      <c r="AM954" s="45"/>
      <c r="AN954" s="45"/>
      <c r="AO954" s="79"/>
      <c r="AP954" s="156"/>
      <c r="AQ954" s="156"/>
      <c r="AR954" s="90"/>
      <c r="AS954" s="45"/>
      <c r="AT954" s="98"/>
      <c r="AU954" s="98"/>
      <c r="AV954" s="91"/>
      <c r="AW954" s="91"/>
      <c r="AX954" s="155"/>
      <c r="AY954" s="155"/>
      <c r="AZ954" s="152"/>
      <c r="BA954" s="152"/>
      <c r="BB954" s="152"/>
      <c r="BC954" s="152"/>
      <c r="BD954" s="152"/>
      <c r="BE954" s="152"/>
      <c r="BF954" s="152"/>
      <c r="BG954" s="152"/>
      <c r="BH954" s="152"/>
      <c r="BI954" s="152"/>
      <c r="BJ954" s="152"/>
      <c r="BK954" s="152"/>
      <c r="BL954" s="152"/>
      <c r="BM954" s="152"/>
      <c r="BN954" s="152"/>
      <c r="BO954" s="152"/>
      <c r="BP954" s="152"/>
      <c r="BQ954" s="152"/>
      <c r="BR954" s="152"/>
      <c r="BS954" s="152"/>
      <c r="BT954" s="152"/>
      <c r="BU954" s="152"/>
      <c r="BV954" s="152"/>
      <c r="BW954" s="152"/>
      <c r="BX954" s="152"/>
      <c r="BY954" s="152"/>
      <c r="BZ954" s="152"/>
      <c r="CA954" s="152"/>
      <c r="CB954" s="152"/>
      <c r="CC954" s="152"/>
      <c r="CD954" s="152"/>
      <c r="CE954" s="152"/>
      <c r="CF954" s="152"/>
    </row>
    <row r="955" spans="1:84" ht="25.5" customHeight="1" x14ac:dyDescent="0.25">
      <c r="A955" s="45"/>
      <c r="B955" s="45"/>
      <c r="C955" s="45"/>
      <c r="D955" s="45"/>
      <c r="E955" s="47"/>
      <c r="F955" s="154"/>
      <c r="G955" s="45"/>
      <c r="H955" s="126"/>
      <c r="I955" s="126"/>
      <c r="J955" s="79"/>
      <c r="K955" s="45"/>
      <c r="L955" s="126"/>
      <c r="M955" s="91"/>
      <c r="N955" s="91"/>
      <c r="O955" s="91"/>
      <c r="P955" s="99"/>
      <c r="Q955" s="100"/>
      <c r="R955" s="79"/>
      <c r="S955" s="79"/>
      <c r="T955" s="79"/>
      <c r="U955" s="79"/>
      <c r="V955" s="79"/>
      <c r="W955" s="99"/>
      <c r="X955" s="99"/>
      <c r="Y955" s="99"/>
      <c r="Z955" s="98"/>
      <c r="AA955" s="98"/>
      <c r="AB955" s="86"/>
      <c r="AC955" s="96"/>
      <c r="AD955" s="86"/>
      <c r="AE955" s="96"/>
      <c r="AF955" s="96"/>
      <c r="AG955" s="87"/>
      <c r="AH955" s="87"/>
      <c r="AI955" s="97"/>
      <c r="AJ955" s="45"/>
      <c r="AK955" s="45"/>
      <c r="AL955" s="45"/>
      <c r="AM955" s="45"/>
      <c r="AN955" s="45"/>
      <c r="AO955" s="79"/>
      <c r="AP955" s="156"/>
      <c r="AQ955" s="156"/>
      <c r="AR955" s="90"/>
      <c r="AS955" s="45"/>
      <c r="AT955" s="98"/>
      <c r="AU955" s="98"/>
      <c r="AV955" s="91"/>
      <c r="AW955" s="91"/>
      <c r="AX955" s="155"/>
      <c r="AY955" s="155"/>
      <c r="AZ955" s="152"/>
      <c r="BA955" s="152"/>
      <c r="BB955" s="152"/>
      <c r="BC955" s="152"/>
      <c r="BD955" s="152"/>
      <c r="BE955" s="152"/>
      <c r="BF955" s="152"/>
      <c r="BG955" s="152"/>
      <c r="BH955" s="152"/>
      <c r="BI955" s="152"/>
      <c r="BJ955" s="152"/>
      <c r="BK955" s="152"/>
      <c r="BL955" s="152"/>
      <c r="BM955" s="152"/>
      <c r="BN955" s="152"/>
      <c r="BO955" s="152"/>
      <c r="BP955" s="152"/>
      <c r="BQ955" s="152"/>
      <c r="BR955" s="152"/>
      <c r="BS955" s="152"/>
      <c r="BT955" s="152"/>
      <c r="BU955" s="152"/>
      <c r="BV955" s="152"/>
      <c r="BW955" s="152"/>
      <c r="BX955" s="152"/>
      <c r="BY955" s="152"/>
      <c r="BZ955" s="152"/>
      <c r="CA955" s="152"/>
      <c r="CB955" s="152"/>
      <c r="CC955" s="152"/>
      <c r="CD955" s="152"/>
      <c r="CE955" s="152"/>
      <c r="CF955" s="152"/>
    </row>
    <row r="956" spans="1:84" ht="25.5" customHeight="1" x14ac:dyDescent="0.25">
      <c r="A956" s="45"/>
      <c r="B956" s="45"/>
      <c r="C956" s="45"/>
      <c r="D956" s="45"/>
      <c r="E956" s="47"/>
      <c r="F956" s="154"/>
      <c r="G956" s="45"/>
      <c r="H956" s="126"/>
      <c r="I956" s="126"/>
      <c r="J956" s="79"/>
      <c r="K956" s="45"/>
      <c r="L956" s="126"/>
      <c r="M956" s="91"/>
      <c r="N956" s="91"/>
      <c r="O956" s="91"/>
      <c r="P956" s="99"/>
      <c r="Q956" s="100"/>
      <c r="R956" s="79"/>
      <c r="S956" s="79"/>
      <c r="T956" s="79"/>
      <c r="U956" s="79"/>
      <c r="V956" s="79"/>
      <c r="W956" s="99"/>
      <c r="X956" s="99"/>
      <c r="Y956" s="99"/>
      <c r="Z956" s="98"/>
      <c r="AA956" s="98"/>
      <c r="AB956" s="86"/>
      <c r="AC956" s="96"/>
      <c r="AD956" s="86"/>
      <c r="AE956" s="96"/>
      <c r="AF956" s="96"/>
      <c r="AG956" s="87"/>
      <c r="AH956" s="87"/>
      <c r="AI956" s="97"/>
      <c r="AJ956" s="45"/>
      <c r="AK956" s="45"/>
      <c r="AL956" s="45"/>
      <c r="AM956" s="45"/>
      <c r="AN956" s="45"/>
      <c r="AO956" s="79"/>
      <c r="AP956" s="156"/>
      <c r="AQ956" s="156"/>
      <c r="AR956" s="90"/>
      <c r="AS956" s="45"/>
      <c r="AT956" s="98"/>
      <c r="AU956" s="98"/>
      <c r="AV956" s="91"/>
      <c r="AW956" s="91"/>
      <c r="AX956" s="155"/>
      <c r="AY956" s="155"/>
      <c r="AZ956" s="152"/>
      <c r="BA956" s="152"/>
      <c r="BB956" s="152"/>
      <c r="BC956" s="152"/>
      <c r="BD956" s="152"/>
      <c r="BE956" s="152"/>
      <c r="BF956" s="152"/>
      <c r="BG956" s="152"/>
      <c r="BH956" s="152"/>
      <c r="BI956" s="152"/>
      <c r="BJ956" s="152"/>
      <c r="BK956" s="152"/>
      <c r="BL956" s="152"/>
      <c r="BM956" s="152"/>
      <c r="BN956" s="152"/>
      <c r="BO956" s="152"/>
      <c r="BP956" s="152"/>
      <c r="BQ956" s="152"/>
      <c r="BR956" s="152"/>
      <c r="BS956" s="152"/>
      <c r="BT956" s="152"/>
      <c r="BU956" s="152"/>
      <c r="BV956" s="152"/>
      <c r="BW956" s="152"/>
      <c r="BX956" s="152"/>
      <c r="BY956" s="152"/>
      <c r="BZ956" s="152"/>
      <c r="CA956" s="152"/>
      <c r="CB956" s="152"/>
      <c r="CC956" s="152"/>
      <c r="CD956" s="152"/>
      <c r="CE956" s="152"/>
      <c r="CF956" s="152"/>
    </row>
    <row r="957" spans="1:84" ht="25.5" customHeight="1" x14ac:dyDescent="0.25">
      <c r="A957" s="45"/>
      <c r="B957" s="45"/>
      <c r="C957" s="45"/>
      <c r="D957" s="45"/>
      <c r="E957" s="47"/>
      <c r="F957" s="154"/>
      <c r="G957" s="45"/>
      <c r="H957" s="126"/>
      <c r="I957" s="126"/>
      <c r="J957" s="79"/>
      <c r="K957" s="45"/>
      <c r="L957" s="126"/>
      <c r="M957" s="91"/>
      <c r="N957" s="91"/>
      <c r="O957" s="91"/>
      <c r="P957" s="99"/>
      <c r="Q957" s="100"/>
      <c r="R957" s="79"/>
      <c r="S957" s="79"/>
      <c r="T957" s="79"/>
      <c r="U957" s="79"/>
      <c r="V957" s="79"/>
      <c r="W957" s="99"/>
      <c r="X957" s="99"/>
      <c r="Y957" s="99"/>
      <c r="Z957" s="98"/>
      <c r="AA957" s="98"/>
      <c r="AB957" s="86"/>
      <c r="AC957" s="96"/>
      <c r="AD957" s="86"/>
      <c r="AE957" s="96"/>
      <c r="AF957" s="96"/>
      <c r="AG957" s="87"/>
      <c r="AH957" s="87"/>
      <c r="AI957" s="97"/>
      <c r="AJ957" s="45"/>
      <c r="AK957" s="45"/>
      <c r="AL957" s="45"/>
      <c r="AM957" s="45"/>
      <c r="AN957" s="45"/>
      <c r="AO957" s="79"/>
      <c r="AP957" s="156"/>
      <c r="AQ957" s="156"/>
      <c r="AR957" s="90"/>
      <c r="AS957" s="45"/>
      <c r="AT957" s="98"/>
      <c r="AU957" s="98"/>
      <c r="AV957" s="91"/>
      <c r="AW957" s="91"/>
      <c r="AX957" s="155"/>
      <c r="AY957" s="155"/>
      <c r="AZ957" s="152"/>
      <c r="BA957" s="152"/>
      <c r="BB957" s="152"/>
      <c r="BC957" s="152"/>
      <c r="BD957" s="152"/>
      <c r="BE957" s="152"/>
      <c r="BF957" s="152"/>
      <c r="BG957" s="152"/>
      <c r="BH957" s="152"/>
      <c r="BI957" s="152"/>
      <c r="BJ957" s="152"/>
      <c r="BK957" s="152"/>
      <c r="BL957" s="152"/>
      <c r="BM957" s="152"/>
      <c r="BN957" s="152"/>
      <c r="BO957" s="152"/>
      <c r="BP957" s="152"/>
      <c r="BQ957" s="152"/>
      <c r="BR957" s="152"/>
      <c r="BS957" s="152"/>
      <c r="BT957" s="152"/>
      <c r="BU957" s="152"/>
      <c r="BV957" s="152"/>
      <c r="BW957" s="152"/>
      <c r="BX957" s="152"/>
      <c r="BY957" s="152"/>
      <c r="BZ957" s="152"/>
      <c r="CA957" s="152"/>
      <c r="CB957" s="152"/>
      <c r="CC957" s="152"/>
      <c r="CD957" s="152"/>
      <c r="CE957" s="152"/>
      <c r="CF957" s="152"/>
    </row>
    <row r="958" spans="1:84" ht="25.5" customHeight="1" x14ac:dyDescent="0.25">
      <c r="A958" s="45"/>
      <c r="B958" s="45"/>
      <c r="C958" s="45"/>
      <c r="D958" s="45"/>
      <c r="E958" s="47"/>
      <c r="F958" s="154"/>
      <c r="G958" s="45"/>
      <c r="H958" s="126"/>
      <c r="I958" s="126"/>
      <c r="J958" s="79"/>
      <c r="K958" s="45"/>
      <c r="L958" s="126"/>
      <c r="M958" s="91"/>
      <c r="N958" s="91"/>
      <c r="O958" s="91"/>
      <c r="P958" s="99"/>
      <c r="Q958" s="100"/>
      <c r="R958" s="79"/>
      <c r="S958" s="79"/>
      <c r="T958" s="79"/>
      <c r="U958" s="79"/>
      <c r="V958" s="79"/>
      <c r="W958" s="99"/>
      <c r="X958" s="99"/>
      <c r="Y958" s="99"/>
      <c r="Z958" s="98"/>
      <c r="AA958" s="98"/>
      <c r="AB958" s="86"/>
      <c r="AC958" s="96"/>
      <c r="AD958" s="86"/>
      <c r="AE958" s="96"/>
      <c r="AF958" s="96"/>
      <c r="AG958" s="87"/>
      <c r="AH958" s="87"/>
      <c r="AI958" s="97"/>
      <c r="AJ958" s="45"/>
      <c r="AK958" s="45"/>
      <c r="AL958" s="45"/>
      <c r="AM958" s="45"/>
      <c r="AN958" s="45"/>
      <c r="AO958" s="79"/>
      <c r="AP958" s="156"/>
      <c r="AQ958" s="156"/>
      <c r="AR958" s="90"/>
      <c r="AS958" s="45"/>
      <c r="AT958" s="98"/>
      <c r="AU958" s="98"/>
      <c r="AV958" s="91"/>
      <c r="AW958" s="91"/>
      <c r="AX958" s="155"/>
      <c r="AY958" s="155"/>
      <c r="AZ958" s="152"/>
      <c r="BA958" s="152"/>
      <c r="BB958" s="152"/>
      <c r="BC958" s="152"/>
      <c r="BD958" s="152"/>
      <c r="BE958" s="152"/>
      <c r="BF958" s="152"/>
      <c r="BG958" s="152"/>
      <c r="BH958" s="152"/>
      <c r="BI958" s="152"/>
      <c r="BJ958" s="152"/>
      <c r="BK958" s="152"/>
      <c r="BL958" s="152"/>
      <c r="BM958" s="152"/>
      <c r="BN958" s="152"/>
      <c r="BO958" s="152"/>
      <c r="BP958" s="152"/>
      <c r="BQ958" s="152"/>
      <c r="BR958" s="152"/>
      <c r="BS958" s="152"/>
      <c r="BT958" s="152"/>
      <c r="BU958" s="152"/>
      <c r="BV958" s="152"/>
      <c r="BW958" s="152"/>
      <c r="BX958" s="152"/>
      <c r="BY958" s="152"/>
      <c r="BZ958" s="152"/>
      <c r="CA958" s="152"/>
      <c r="CB958" s="152"/>
      <c r="CC958" s="152"/>
      <c r="CD958" s="152"/>
      <c r="CE958" s="152"/>
      <c r="CF958" s="152"/>
    </row>
    <row r="959" spans="1:84" ht="25.5" customHeight="1" x14ac:dyDescent="0.25">
      <c r="A959" s="45"/>
      <c r="B959" s="45"/>
      <c r="C959" s="45"/>
      <c r="D959" s="45"/>
      <c r="E959" s="47"/>
      <c r="F959" s="154"/>
      <c r="G959" s="45"/>
      <c r="H959" s="126"/>
      <c r="I959" s="126"/>
      <c r="J959" s="79"/>
      <c r="K959" s="45"/>
      <c r="L959" s="126"/>
      <c r="M959" s="91"/>
      <c r="N959" s="91"/>
      <c r="O959" s="91"/>
      <c r="P959" s="99"/>
      <c r="Q959" s="100"/>
      <c r="R959" s="79"/>
      <c r="S959" s="79"/>
      <c r="T959" s="79"/>
      <c r="U959" s="79"/>
      <c r="V959" s="79"/>
      <c r="W959" s="99"/>
      <c r="X959" s="99"/>
      <c r="Y959" s="99"/>
      <c r="Z959" s="98"/>
      <c r="AA959" s="98"/>
      <c r="AB959" s="86"/>
      <c r="AC959" s="96"/>
      <c r="AD959" s="86"/>
      <c r="AE959" s="96"/>
      <c r="AF959" s="96"/>
      <c r="AG959" s="87"/>
      <c r="AH959" s="87"/>
      <c r="AI959" s="97"/>
      <c r="AJ959" s="45"/>
      <c r="AK959" s="45"/>
      <c r="AL959" s="45"/>
      <c r="AM959" s="45"/>
      <c r="AN959" s="45"/>
      <c r="AO959" s="79"/>
      <c r="AP959" s="156"/>
      <c r="AQ959" s="156"/>
      <c r="AR959" s="90"/>
      <c r="AS959" s="45"/>
      <c r="AT959" s="98"/>
      <c r="AU959" s="98"/>
      <c r="AV959" s="91"/>
      <c r="AW959" s="91"/>
      <c r="AX959" s="155"/>
      <c r="AY959" s="155"/>
      <c r="AZ959" s="152"/>
      <c r="BA959" s="152"/>
      <c r="BB959" s="152"/>
      <c r="BC959" s="152"/>
      <c r="BD959" s="152"/>
      <c r="BE959" s="152"/>
      <c r="BF959" s="152"/>
      <c r="BG959" s="152"/>
      <c r="BH959" s="152"/>
      <c r="BI959" s="152"/>
      <c r="BJ959" s="152"/>
      <c r="BK959" s="152"/>
      <c r="BL959" s="152"/>
      <c r="BM959" s="152"/>
      <c r="BN959" s="152"/>
      <c r="BO959" s="152"/>
      <c r="BP959" s="152"/>
      <c r="BQ959" s="152"/>
      <c r="BR959" s="152"/>
      <c r="BS959" s="152"/>
      <c r="BT959" s="152"/>
      <c r="BU959" s="152"/>
      <c r="BV959" s="152"/>
      <c r="BW959" s="152"/>
      <c r="BX959" s="152"/>
      <c r="BY959" s="152"/>
      <c r="BZ959" s="152"/>
      <c r="CA959" s="152"/>
      <c r="CB959" s="152"/>
      <c r="CC959" s="152"/>
      <c r="CD959" s="152"/>
      <c r="CE959" s="152"/>
      <c r="CF959" s="152"/>
    </row>
    <row r="960" spans="1:84" ht="25.5" customHeight="1" x14ac:dyDescent="0.25">
      <c r="A960" s="45"/>
      <c r="B960" s="45"/>
      <c r="C960" s="45"/>
      <c r="D960" s="45"/>
      <c r="E960" s="47"/>
      <c r="F960" s="154"/>
      <c r="G960" s="45"/>
      <c r="H960" s="126"/>
      <c r="I960" s="126"/>
      <c r="J960" s="79"/>
      <c r="K960" s="45"/>
      <c r="L960" s="126"/>
      <c r="M960" s="91"/>
      <c r="N960" s="91"/>
      <c r="O960" s="91"/>
      <c r="P960" s="99"/>
      <c r="Q960" s="100"/>
      <c r="R960" s="79"/>
      <c r="S960" s="79"/>
      <c r="T960" s="79"/>
      <c r="U960" s="79"/>
      <c r="V960" s="79"/>
      <c r="W960" s="99"/>
      <c r="X960" s="99"/>
      <c r="Y960" s="99"/>
      <c r="Z960" s="98"/>
      <c r="AA960" s="98"/>
      <c r="AB960" s="86"/>
      <c r="AC960" s="96"/>
      <c r="AD960" s="86"/>
      <c r="AE960" s="96"/>
      <c r="AF960" s="96"/>
      <c r="AG960" s="87"/>
      <c r="AH960" s="87"/>
      <c r="AI960" s="97"/>
      <c r="AJ960" s="45"/>
      <c r="AK960" s="45"/>
      <c r="AL960" s="45"/>
      <c r="AM960" s="45"/>
      <c r="AN960" s="45"/>
      <c r="AO960" s="79"/>
      <c r="AP960" s="156"/>
      <c r="AQ960" s="156"/>
      <c r="AR960" s="90"/>
      <c r="AS960" s="45"/>
      <c r="AT960" s="98"/>
      <c r="AU960" s="98"/>
      <c r="AV960" s="91"/>
      <c r="AW960" s="91"/>
      <c r="AX960" s="155"/>
      <c r="AY960" s="155"/>
      <c r="AZ960" s="152"/>
      <c r="BA960" s="152"/>
      <c r="BB960" s="152"/>
      <c r="BC960" s="152"/>
      <c r="BD960" s="152"/>
      <c r="BE960" s="152"/>
      <c r="BF960" s="152"/>
      <c r="BG960" s="152"/>
      <c r="BH960" s="152"/>
      <c r="BI960" s="152"/>
      <c r="BJ960" s="152"/>
      <c r="BK960" s="152"/>
      <c r="BL960" s="152"/>
      <c r="BM960" s="152"/>
      <c r="BN960" s="152"/>
      <c r="BO960" s="152"/>
      <c r="BP960" s="152"/>
      <c r="BQ960" s="152"/>
      <c r="BR960" s="152"/>
      <c r="BS960" s="152"/>
      <c r="BT960" s="152"/>
      <c r="BU960" s="152"/>
      <c r="BV960" s="152"/>
      <c r="BW960" s="152"/>
      <c r="BX960" s="152"/>
      <c r="BY960" s="152"/>
      <c r="BZ960" s="152"/>
      <c r="CA960" s="152"/>
      <c r="CB960" s="152"/>
      <c r="CC960" s="152"/>
      <c r="CD960" s="152"/>
      <c r="CE960" s="152"/>
      <c r="CF960" s="152"/>
    </row>
    <row r="961" spans="1:84" ht="25.5" customHeight="1" x14ac:dyDescent="0.25">
      <c r="A961" s="45"/>
      <c r="B961" s="45"/>
      <c r="C961" s="45"/>
      <c r="D961" s="45"/>
      <c r="E961" s="47"/>
      <c r="F961" s="154"/>
      <c r="G961" s="45"/>
      <c r="H961" s="126"/>
      <c r="I961" s="126"/>
      <c r="J961" s="79"/>
      <c r="K961" s="45"/>
      <c r="L961" s="126"/>
      <c r="M961" s="91"/>
      <c r="N961" s="91"/>
      <c r="O961" s="91"/>
      <c r="P961" s="99"/>
      <c r="Q961" s="100"/>
      <c r="R961" s="79"/>
      <c r="S961" s="79"/>
      <c r="T961" s="79"/>
      <c r="U961" s="79"/>
      <c r="V961" s="79"/>
      <c r="W961" s="99"/>
      <c r="X961" s="99"/>
      <c r="Y961" s="99"/>
      <c r="Z961" s="98"/>
      <c r="AA961" s="98"/>
      <c r="AB961" s="86"/>
      <c r="AC961" s="96"/>
      <c r="AD961" s="86"/>
      <c r="AE961" s="96"/>
      <c r="AF961" s="96"/>
      <c r="AG961" s="87"/>
      <c r="AH961" s="87"/>
      <c r="AI961" s="97"/>
      <c r="AJ961" s="45"/>
      <c r="AK961" s="45"/>
      <c r="AL961" s="45"/>
      <c r="AM961" s="45"/>
      <c r="AN961" s="45"/>
      <c r="AO961" s="79"/>
      <c r="AP961" s="156"/>
      <c r="AQ961" s="156"/>
      <c r="AR961" s="90"/>
      <c r="AS961" s="45"/>
      <c r="AT961" s="98"/>
      <c r="AU961" s="98"/>
      <c r="AV961" s="91"/>
      <c r="AW961" s="91"/>
      <c r="AX961" s="155"/>
      <c r="AY961" s="155"/>
      <c r="AZ961" s="152"/>
      <c r="BA961" s="152"/>
      <c r="BB961" s="152"/>
      <c r="BC961" s="152"/>
      <c r="BD961" s="152"/>
      <c r="BE961" s="152"/>
      <c r="BF961" s="152"/>
      <c r="BG961" s="152"/>
      <c r="BH961" s="152"/>
      <c r="BI961" s="152"/>
      <c r="BJ961" s="152"/>
      <c r="BK961" s="152"/>
      <c r="BL961" s="152"/>
      <c r="BM961" s="152"/>
      <c r="BN961" s="152"/>
      <c r="BO961" s="152"/>
      <c r="BP961" s="152"/>
      <c r="BQ961" s="152"/>
      <c r="BR961" s="152"/>
      <c r="BS961" s="152"/>
      <c r="BT961" s="152"/>
      <c r="BU961" s="152"/>
      <c r="BV961" s="152"/>
      <c r="BW961" s="152"/>
      <c r="BX961" s="152"/>
      <c r="BY961" s="152"/>
      <c r="BZ961" s="152"/>
      <c r="CA961" s="152"/>
      <c r="CB961" s="152"/>
      <c r="CC961" s="152"/>
      <c r="CD961" s="152"/>
      <c r="CE961" s="152"/>
      <c r="CF961" s="152"/>
    </row>
    <row r="962" spans="1:84" ht="25.5" customHeight="1" x14ac:dyDescent="0.25">
      <c r="A962" s="45"/>
      <c r="B962" s="45"/>
      <c r="C962" s="45"/>
      <c r="D962" s="45"/>
      <c r="E962" s="47"/>
      <c r="F962" s="154"/>
      <c r="G962" s="45"/>
      <c r="H962" s="126"/>
      <c r="I962" s="126"/>
      <c r="J962" s="79"/>
      <c r="K962" s="45"/>
      <c r="L962" s="126"/>
      <c r="M962" s="91"/>
      <c r="N962" s="91"/>
      <c r="O962" s="91"/>
      <c r="P962" s="99"/>
      <c r="Q962" s="100"/>
      <c r="R962" s="79"/>
      <c r="S962" s="79"/>
      <c r="T962" s="79"/>
      <c r="U962" s="79"/>
      <c r="V962" s="79"/>
      <c r="W962" s="99"/>
      <c r="X962" s="99"/>
      <c r="Y962" s="99"/>
      <c r="Z962" s="98"/>
      <c r="AA962" s="98"/>
      <c r="AB962" s="86"/>
      <c r="AC962" s="96"/>
      <c r="AD962" s="86"/>
      <c r="AE962" s="96"/>
      <c r="AF962" s="96"/>
      <c r="AG962" s="87"/>
      <c r="AH962" s="87"/>
      <c r="AI962" s="97"/>
      <c r="AJ962" s="45"/>
      <c r="AK962" s="45"/>
      <c r="AL962" s="45"/>
      <c r="AM962" s="45"/>
      <c r="AN962" s="45"/>
      <c r="AO962" s="79"/>
      <c r="AP962" s="156"/>
      <c r="AQ962" s="156"/>
      <c r="AR962" s="90"/>
      <c r="AS962" s="45"/>
      <c r="AT962" s="98"/>
      <c r="AU962" s="98"/>
      <c r="AV962" s="91"/>
      <c r="AW962" s="91"/>
      <c r="AX962" s="155"/>
      <c r="AY962" s="155"/>
      <c r="AZ962" s="152"/>
      <c r="BA962" s="152"/>
      <c r="BB962" s="152"/>
      <c r="BC962" s="152"/>
      <c r="BD962" s="152"/>
      <c r="BE962" s="152"/>
      <c r="BF962" s="152"/>
      <c r="BG962" s="152"/>
      <c r="BH962" s="152"/>
      <c r="BI962" s="152"/>
      <c r="BJ962" s="152"/>
      <c r="BK962" s="152"/>
      <c r="BL962" s="152"/>
      <c r="BM962" s="152"/>
      <c r="BN962" s="152"/>
      <c r="BO962" s="152"/>
      <c r="BP962" s="152"/>
      <c r="BQ962" s="152"/>
      <c r="BR962" s="152"/>
      <c r="BS962" s="152"/>
      <c r="BT962" s="152"/>
      <c r="BU962" s="152"/>
      <c r="BV962" s="152"/>
      <c r="BW962" s="152"/>
      <c r="BX962" s="152"/>
      <c r="BY962" s="152"/>
      <c r="BZ962" s="152"/>
      <c r="CA962" s="152"/>
      <c r="CB962" s="152"/>
      <c r="CC962" s="152"/>
      <c r="CD962" s="152"/>
      <c r="CE962" s="152"/>
      <c r="CF962" s="152"/>
    </row>
    <row r="963" spans="1:84" ht="25.5" customHeight="1" x14ac:dyDescent="0.25">
      <c r="A963" s="45"/>
      <c r="B963" s="45"/>
      <c r="C963" s="45"/>
      <c r="D963" s="45"/>
      <c r="E963" s="47"/>
      <c r="F963" s="154"/>
      <c r="G963" s="45"/>
      <c r="H963" s="126"/>
      <c r="I963" s="126"/>
      <c r="J963" s="79"/>
      <c r="K963" s="45"/>
      <c r="L963" s="126"/>
      <c r="M963" s="91"/>
      <c r="N963" s="91"/>
      <c r="O963" s="91"/>
      <c r="P963" s="99"/>
      <c r="Q963" s="100"/>
      <c r="R963" s="79"/>
      <c r="S963" s="79"/>
      <c r="T963" s="79"/>
      <c r="U963" s="79"/>
      <c r="V963" s="79"/>
      <c r="W963" s="99"/>
      <c r="X963" s="99"/>
      <c r="Y963" s="99"/>
      <c r="Z963" s="98"/>
      <c r="AA963" s="98"/>
      <c r="AB963" s="86"/>
      <c r="AC963" s="96"/>
      <c r="AD963" s="86"/>
      <c r="AE963" s="96"/>
      <c r="AF963" s="96"/>
      <c r="AG963" s="87"/>
      <c r="AH963" s="87"/>
      <c r="AI963" s="97"/>
      <c r="AJ963" s="45"/>
      <c r="AK963" s="45"/>
      <c r="AL963" s="45"/>
      <c r="AM963" s="45"/>
      <c r="AN963" s="45"/>
      <c r="AO963" s="79"/>
      <c r="AP963" s="156"/>
      <c r="AQ963" s="156"/>
      <c r="AR963" s="90"/>
      <c r="AS963" s="45"/>
      <c r="AT963" s="98"/>
      <c r="AU963" s="98"/>
      <c r="AV963" s="91"/>
      <c r="AW963" s="91"/>
      <c r="AX963" s="155"/>
      <c r="AY963" s="155"/>
      <c r="AZ963" s="152"/>
      <c r="BA963" s="152"/>
      <c r="BB963" s="152"/>
      <c r="BC963" s="152"/>
      <c r="BD963" s="152"/>
      <c r="BE963" s="152"/>
      <c r="BF963" s="152"/>
      <c r="BG963" s="152"/>
      <c r="BH963" s="152"/>
      <c r="BI963" s="152"/>
      <c r="BJ963" s="152"/>
      <c r="BK963" s="152"/>
      <c r="BL963" s="152"/>
      <c r="BM963" s="152"/>
      <c r="BN963" s="152"/>
      <c r="BO963" s="152"/>
      <c r="BP963" s="152"/>
      <c r="BQ963" s="152"/>
      <c r="BR963" s="152"/>
      <c r="BS963" s="152"/>
      <c r="BT963" s="152"/>
      <c r="BU963" s="152"/>
      <c r="BV963" s="152"/>
      <c r="BW963" s="152"/>
      <c r="BX963" s="152"/>
      <c r="BY963" s="152"/>
      <c r="BZ963" s="152"/>
      <c r="CA963" s="152"/>
      <c r="CB963" s="152"/>
      <c r="CC963" s="152"/>
      <c r="CD963" s="152"/>
      <c r="CE963" s="152"/>
      <c r="CF963" s="152"/>
    </row>
    <row r="964" spans="1:84" ht="25.5" customHeight="1" x14ac:dyDescent="0.25">
      <c r="A964" s="45"/>
      <c r="B964" s="45"/>
      <c r="C964" s="45"/>
      <c r="D964" s="45"/>
      <c r="E964" s="47"/>
      <c r="F964" s="154"/>
      <c r="G964" s="45"/>
      <c r="H964" s="126"/>
      <c r="I964" s="126"/>
      <c r="J964" s="79"/>
      <c r="K964" s="45"/>
      <c r="L964" s="126"/>
      <c r="M964" s="91"/>
      <c r="N964" s="91"/>
      <c r="O964" s="91"/>
      <c r="P964" s="99"/>
      <c r="Q964" s="100"/>
      <c r="R964" s="79"/>
      <c r="S964" s="79"/>
      <c r="T964" s="79"/>
      <c r="U964" s="79"/>
      <c r="V964" s="79"/>
      <c r="W964" s="99"/>
      <c r="X964" s="99"/>
      <c r="Y964" s="99"/>
      <c r="Z964" s="98"/>
      <c r="AA964" s="98"/>
      <c r="AB964" s="86"/>
      <c r="AC964" s="96"/>
      <c r="AD964" s="86"/>
      <c r="AE964" s="96"/>
      <c r="AF964" s="96"/>
      <c r="AG964" s="87"/>
      <c r="AH964" s="87"/>
      <c r="AI964" s="97"/>
      <c r="AJ964" s="45"/>
      <c r="AK964" s="45"/>
      <c r="AL964" s="45"/>
      <c r="AM964" s="45"/>
      <c r="AN964" s="45"/>
      <c r="AO964" s="79"/>
      <c r="AP964" s="156"/>
      <c r="AQ964" s="156"/>
      <c r="AR964" s="90"/>
      <c r="AS964" s="45"/>
      <c r="AT964" s="98"/>
      <c r="AU964" s="98"/>
      <c r="AV964" s="91"/>
      <c r="AW964" s="91"/>
      <c r="AX964" s="155"/>
      <c r="AY964" s="155"/>
      <c r="AZ964" s="152"/>
      <c r="BA964" s="152"/>
      <c r="BB964" s="152"/>
      <c r="BC964" s="152"/>
      <c r="BD964" s="152"/>
      <c r="BE964" s="152"/>
      <c r="BF964" s="152"/>
      <c r="BG964" s="152"/>
      <c r="BH964" s="152"/>
      <c r="BI964" s="152"/>
      <c r="BJ964" s="152"/>
      <c r="BK964" s="152"/>
      <c r="BL964" s="152"/>
      <c r="BM964" s="152"/>
      <c r="BN964" s="152"/>
      <c r="BO964" s="152"/>
      <c r="BP964" s="152"/>
      <c r="BQ964" s="152"/>
      <c r="BR964" s="152"/>
      <c r="BS964" s="152"/>
      <c r="BT964" s="152"/>
      <c r="BU964" s="152"/>
      <c r="BV964" s="152"/>
      <c r="BW964" s="152"/>
      <c r="BX964" s="152"/>
      <c r="BY964" s="152"/>
      <c r="BZ964" s="152"/>
      <c r="CA964" s="152"/>
      <c r="CB964" s="152"/>
      <c r="CC964" s="152"/>
      <c r="CD964" s="152"/>
      <c r="CE964" s="152"/>
      <c r="CF964" s="152"/>
    </row>
    <row r="965" spans="1:84" ht="25.5" customHeight="1" x14ac:dyDescent="0.25">
      <c r="A965" s="45"/>
      <c r="B965" s="45"/>
      <c r="C965" s="45"/>
      <c r="D965" s="45"/>
      <c r="E965" s="47"/>
      <c r="F965" s="154"/>
      <c r="G965" s="45"/>
      <c r="H965" s="126"/>
      <c r="I965" s="126"/>
      <c r="J965" s="79"/>
      <c r="K965" s="45"/>
      <c r="L965" s="126"/>
      <c r="M965" s="91"/>
      <c r="N965" s="91"/>
      <c r="O965" s="91"/>
      <c r="P965" s="99"/>
      <c r="Q965" s="100"/>
      <c r="R965" s="79"/>
      <c r="S965" s="79"/>
      <c r="T965" s="79"/>
      <c r="U965" s="79"/>
      <c r="V965" s="79"/>
      <c r="W965" s="99"/>
      <c r="X965" s="99"/>
      <c r="Y965" s="99"/>
      <c r="Z965" s="98"/>
      <c r="AA965" s="98"/>
      <c r="AB965" s="86"/>
      <c r="AC965" s="96"/>
      <c r="AD965" s="86"/>
      <c r="AE965" s="96"/>
      <c r="AF965" s="96"/>
      <c r="AG965" s="87"/>
      <c r="AH965" s="87"/>
      <c r="AI965" s="97"/>
      <c r="AJ965" s="45"/>
      <c r="AK965" s="45"/>
      <c r="AL965" s="45"/>
      <c r="AM965" s="45"/>
      <c r="AN965" s="45"/>
      <c r="AO965" s="79"/>
      <c r="AP965" s="156"/>
      <c r="AQ965" s="156"/>
      <c r="AR965" s="90"/>
      <c r="AS965" s="45"/>
      <c r="AT965" s="98"/>
      <c r="AU965" s="98"/>
      <c r="AV965" s="91"/>
      <c r="AW965" s="91"/>
      <c r="AX965" s="155"/>
      <c r="AY965" s="155"/>
      <c r="AZ965" s="152"/>
      <c r="BA965" s="152"/>
      <c r="BB965" s="152"/>
      <c r="BC965" s="152"/>
      <c r="BD965" s="152"/>
      <c r="BE965" s="152"/>
      <c r="BF965" s="152"/>
      <c r="BG965" s="152"/>
      <c r="BH965" s="152"/>
      <c r="BI965" s="152"/>
      <c r="BJ965" s="152"/>
      <c r="BK965" s="152"/>
      <c r="BL965" s="152"/>
      <c r="BM965" s="152"/>
      <c r="BN965" s="152"/>
      <c r="BO965" s="152"/>
      <c r="BP965" s="152"/>
      <c r="BQ965" s="152"/>
      <c r="BR965" s="152"/>
      <c r="BS965" s="152"/>
      <c r="BT965" s="152"/>
      <c r="BU965" s="152"/>
      <c r="BV965" s="152"/>
      <c r="BW965" s="152"/>
      <c r="BX965" s="152"/>
      <c r="BY965" s="152"/>
      <c r="BZ965" s="152"/>
      <c r="CA965" s="152"/>
      <c r="CB965" s="152"/>
      <c r="CC965" s="152"/>
      <c r="CD965" s="152"/>
      <c r="CE965" s="152"/>
      <c r="CF965" s="152"/>
    </row>
    <row r="966" spans="1:84" ht="25.5" customHeight="1" x14ac:dyDescent="0.25">
      <c r="A966" s="45"/>
      <c r="B966" s="45"/>
      <c r="C966" s="45"/>
      <c r="D966" s="45"/>
      <c r="E966" s="47"/>
      <c r="F966" s="154"/>
      <c r="G966" s="45"/>
      <c r="H966" s="126"/>
      <c r="I966" s="126"/>
      <c r="J966" s="79"/>
      <c r="K966" s="45"/>
      <c r="L966" s="126"/>
      <c r="M966" s="91"/>
      <c r="N966" s="91"/>
      <c r="O966" s="91"/>
      <c r="P966" s="99"/>
      <c r="Q966" s="100"/>
      <c r="R966" s="79"/>
      <c r="S966" s="79"/>
      <c r="T966" s="79"/>
      <c r="U966" s="79"/>
      <c r="V966" s="79"/>
      <c r="W966" s="99"/>
      <c r="X966" s="99"/>
      <c r="Y966" s="99"/>
      <c r="Z966" s="98"/>
      <c r="AA966" s="98"/>
      <c r="AB966" s="86"/>
      <c r="AC966" s="96"/>
      <c r="AD966" s="86"/>
      <c r="AE966" s="96"/>
      <c r="AF966" s="96"/>
      <c r="AG966" s="87"/>
      <c r="AH966" s="87"/>
      <c r="AI966" s="97"/>
      <c r="AJ966" s="45"/>
      <c r="AK966" s="45"/>
      <c r="AL966" s="45"/>
      <c r="AM966" s="45"/>
      <c r="AN966" s="45"/>
      <c r="AO966" s="79"/>
      <c r="AP966" s="156"/>
      <c r="AQ966" s="156"/>
      <c r="AR966" s="90"/>
      <c r="AS966" s="45"/>
      <c r="AT966" s="98"/>
      <c r="AU966" s="98"/>
      <c r="AV966" s="91"/>
      <c r="AW966" s="91"/>
      <c r="AX966" s="155"/>
      <c r="AY966" s="155"/>
      <c r="AZ966" s="152"/>
      <c r="BA966" s="152"/>
      <c r="BB966" s="152"/>
      <c r="BC966" s="152"/>
      <c r="BD966" s="152"/>
      <c r="BE966" s="152"/>
      <c r="BF966" s="152"/>
      <c r="BG966" s="152"/>
      <c r="BH966" s="152"/>
      <c r="BI966" s="152"/>
      <c r="BJ966" s="152"/>
      <c r="BK966" s="152"/>
      <c r="BL966" s="152"/>
      <c r="BM966" s="152"/>
      <c r="BN966" s="152"/>
      <c r="BO966" s="152"/>
      <c r="BP966" s="152"/>
      <c r="BQ966" s="152"/>
      <c r="BR966" s="152"/>
      <c r="BS966" s="152"/>
      <c r="BT966" s="152"/>
      <c r="BU966" s="152"/>
      <c r="BV966" s="152"/>
      <c r="BW966" s="152"/>
      <c r="BX966" s="152"/>
      <c r="BY966" s="152"/>
      <c r="BZ966" s="152"/>
      <c r="CA966" s="152"/>
      <c r="CB966" s="152"/>
      <c r="CC966" s="152"/>
      <c r="CD966" s="152"/>
      <c r="CE966" s="152"/>
      <c r="CF966" s="152"/>
    </row>
    <row r="967" spans="1:84" ht="25.5" customHeight="1" x14ac:dyDescent="0.25">
      <c r="A967" s="45"/>
      <c r="B967" s="45"/>
      <c r="C967" s="45"/>
      <c r="D967" s="45"/>
      <c r="E967" s="47"/>
      <c r="F967" s="154"/>
      <c r="G967" s="45"/>
      <c r="H967" s="126"/>
      <c r="I967" s="126"/>
      <c r="J967" s="79"/>
      <c r="K967" s="45"/>
      <c r="L967" s="126"/>
      <c r="M967" s="91"/>
      <c r="N967" s="91"/>
      <c r="O967" s="91"/>
      <c r="P967" s="99"/>
      <c r="Q967" s="100"/>
      <c r="R967" s="79"/>
      <c r="S967" s="79"/>
      <c r="T967" s="79"/>
      <c r="U967" s="79"/>
      <c r="V967" s="79"/>
      <c r="W967" s="99"/>
      <c r="X967" s="99"/>
      <c r="Y967" s="99"/>
      <c r="Z967" s="98"/>
      <c r="AA967" s="98"/>
      <c r="AB967" s="86"/>
      <c r="AC967" s="96"/>
      <c r="AD967" s="86"/>
      <c r="AE967" s="96"/>
      <c r="AF967" s="96"/>
      <c r="AG967" s="87"/>
      <c r="AH967" s="87"/>
      <c r="AI967" s="97"/>
      <c r="AJ967" s="45"/>
      <c r="AK967" s="45"/>
      <c r="AL967" s="45"/>
      <c r="AM967" s="45"/>
      <c r="AN967" s="45"/>
      <c r="AO967" s="79"/>
      <c r="AP967" s="156"/>
      <c r="AQ967" s="156"/>
      <c r="AR967" s="90"/>
      <c r="AS967" s="45"/>
      <c r="AT967" s="98"/>
      <c r="AU967" s="98"/>
      <c r="AV967" s="91"/>
      <c r="AW967" s="91"/>
      <c r="AX967" s="155"/>
      <c r="AY967" s="155"/>
      <c r="AZ967" s="152"/>
      <c r="BA967" s="152"/>
      <c r="BB967" s="152"/>
      <c r="BC967" s="152"/>
      <c r="BD967" s="152"/>
      <c r="BE967" s="152"/>
      <c r="BF967" s="152"/>
      <c r="BG967" s="152"/>
      <c r="BH967" s="152"/>
      <c r="BI967" s="152"/>
      <c r="BJ967" s="152"/>
      <c r="BK967" s="152"/>
      <c r="BL967" s="152"/>
      <c r="BM967" s="152"/>
      <c r="BN967" s="152"/>
      <c r="BO967" s="152"/>
      <c r="BP967" s="152"/>
      <c r="BQ967" s="152"/>
      <c r="BR967" s="152"/>
      <c r="BS967" s="152"/>
      <c r="BT967" s="152"/>
      <c r="BU967" s="152"/>
      <c r="BV967" s="152"/>
      <c r="BW967" s="152"/>
      <c r="BX967" s="152"/>
      <c r="BY967" s="152"/>
      <c r="BZ967" s="152"/>
      <c r="CA967" s="152"/>
      <c r="CB967" s="152"/>
      <c r="CC967" s="152"/>
      <c r="CD967" s="152"/>
      <c r="CE967" s="152"/>
      <c r="CF967" s="152"/>
    </row>
    <row r="968" spans="1:84" ht="25.5" customHeight="1" x14ac:dyDescent="0.25">
      <c r="A968" s="45"/>
      <c r="B968" s="45"/>
      <c r="C968" s="45"/>
      <c r="D968" s="45"/>
      <c r="E968" s="47"/>
      <c r="F968" s="154"/>
      <c r="G968" s="45"/>
      <c r="H968" s="126"/>
      <c r="I968" s="126"/>
      <c r="J968" s="79"/>
      <c r="K968" s="45"/>
      <c r="L968" s="126"/>
      <c r="M968" s="91"/>
      <c r="N968" s="91"/>
      <c r="O968" s="91"/>
      <c r="P968" s="99"/>
      <c r="Q968" s="100"/>
      <c r="R968" s="79"/>
      <c r="S968" s="79"/>
      <c r="T968" s="79"/>
      <c r="U968" s="79"/>
      <c r="V968" s="79"/>
      <c r="W968" s="99"/>
      <c r="X968" s="99"/>
      <c r="Y968" s="99"/>
      <c r="Z968" s="98"/>
      <c r="AA968" s="98"/>
      <c r="AB968" s="86"/>
      <c r="AC968" s="96"/>
      <c r="AD968" s="86"/>
      <c r="AE968" s="96"/>
      <c r="AF968" s="96"/>
      <c r="AG968" s="87"/>
      <c r="AH968" s="87"/>
      <c r="AI968" s="97"/>
      <c r="AJ968" s="45"/>
      <c r="AK968" s="45"/>
      <c r="AL968" s="45"/>
      <c r="AM968" s="45"/>
      <c r="AN968" s="45"/>
      <c r="AO968" s="79"/>
      <c r="AP968" s="156"/>
      <c r="AQ968" s="156"/>
      <c r="AR968" s="90"/>
      <c r="AS968" s="45"/>
      <c r="AT968" s="98"/>
      <c r="AU968" s="98"/>
      <c r="AV968" s="91"/>
      <c r="AW968" s="91"/>
      <c r="AX968" s="155"/>
      <c r="AY968" s="155"/>
      <c r="AZ968" s="152"/>
      <c r="BA968" s="152"/>
      <c r="BB968" s="152"/>
      <c r="BC968" s="152"/>
      <c r="BD968" s="152"/>
      <c r="BE968" s="152"/>
      <c r="BF968" s="152"/>
      <c r="BG968" s="152"/>
      <c r="BH968" s="152"/>
      <c r="BI968" s="152"/>
      <c r="BJ968" s="152"/>
      <c r="BK968" s="152"/>
      <c r="BL968" s="152"/>
      <c r="BM968" s="152"/>
      <c r="BN968" s="152"/>
      <c r="BO968" s="152"/>
      <c r="BP968" s="152"/>
      <c r="BQ968" s="152"/>
      <c r="BR968" s="152"/>
      <c r="BS968" s="152"/>
      <c r="BT968" s="152"/>
      <c r="BU968" s="152"/>
      <c r="BV968" s="152"/>
      <c r="BW968" s="152"/>
      <c r="BX968" s="152"/>
      <c r="BY968" s="152"/>
      <c r="BZ968" s="152"/>
      <c r="CA968" s="152"/>
      <c r="CB968" s="152"/>
      <c r="CC968" s="152"/>
      <c r="CD968" s="152"/>
      <c r="CE968" s="152"/>
      <c r="CF968" s="152"/>
    </row>
    <row r="969" spans="1:84" ht="25.5" customHeight="1" x14ac:dyDescent="0.25">
      <c r="A969" s="45"/>
      <c r="B969" s="45"/>
      <c r="C969" s="45"/>
      <c r="D969" s="45"/>
      <c r="E969" s="47"/>
      <c r="F969" s="154"/>
      <c r="G969" s="45"/>
      <c r="H969" s="126"/>
      <c r="I969" s="126"/>
      <c r="J969" s="79"/>
      <c r="K969" s="45"/>
      <c r="L969" s="126"/>
      <c r="M969" s="91"/>
      <c r="N969" s="91"/>
      <c r="O969" s="91"/>
      <c r="P969" s="99"/>
      <c r="Q969" s="100"/>
      <c r="R969" s="79"/>
      <c r="S969" s="79"/>
      <c r="T969" s="79"/>
      <c r="U969" s="79"/>
      <c r="V969" s="79"/>
      <c r="W969" s="99"/>
      <c r="X969" s="99"/>
      <c r="Y969" s="99"/>
      <c r="Z969" s="98"/>
      <c r="AA969" s="98"/>
      <c r="AB969" s="86"/>
      <c r="AC969" s="96"/>
      <c r="AD969" s="86"/>
      <c r="AE969" s="96"/>
      <c r="AF969" s="96"/>
      <c r="AG969" s="87"/>
      <c r="AH969" s="87"/>
      <c r="AI969" s="97"/>
      <c r="AJ969" s="45"/>
      <c r="AK969" s="45"/>
      <c r="AL969" s="45"/>
      <c r="AM969" s="45"/>
      <c r="AN969" s="45"/>
      <c r="AO969" s="79"/>
      <c r="AP969" s="156"/>
      <c r="AQ969" s="156"/>
      <c r="AR969" s="90"/>
      <c r="AS969" s="45"/>
      <c r="AT969" s="98"/>
      <c r="AU969" s="98"/>
      <c r="AV969" s="91"/>
      <c r="AW969" s="91"/>
      <c r="AX969" s="155"/>
      <c r="AY969" s="155"/>
      <c r="AZ969" s="152"/>
      <c r="BA969" s="152"/>
      <c r="BB969" s="152"/>
      <c r="BC969" s="152"/>
      <c r="BD969" s="152"/>
      <c r="BE969" s="152"/>
      <c r="BF969" s="152"/>
      <c r="BG969" s="152"/>
      <c r="BH969" s="152"/>
      <c r="BI969" s="152"/>
      <c r="BJ969" s="152"/>
      <c r="BK969" s="152"/>
      <c r="BL969" s="152"/>
      <c r="BM969" s="152"/>
      <c r="BN969" s="152"/>
      <c r="BO969" s="152"/>
      <c r="BP969" s="152"/>
      <c r="BQ969" s="152"/>
      <c r="BR969" s="152"/>
      <c r="BS969" s="152"/>
      <c r="BT969" s="152"/>
      <c r="BU969" s="152"/>
      <c r="BV969" s="152"/>
      <c r="BW969" s="152"/>
      <c r="BX969" s="152"/>
      <c r="BY969" s="152"/>
      <c r="BZ969" s="152"/>
      <c r="CA969" s="152"/>
      <c r="CB969" s="152"/>
      <c r="CC969" s="152"/>
      <c r="CD969" s="152"/>
      <c r="CE969" s="152"/>
      <c r="CF969" s="152"/>
    </row>
    <row r="970" spans="1:84" ht="25.5" customHeight="1" x14ac:dyDescent="0.25">
      <c r="A970" s="45"/>
      <c r="B970" s="45"/>
      <c r="C970" s="45"/>
      <c r="D970" s="45"/>
      <c r="E970" s="47"/>
      <c r="F970" s="154"/>
      <c r="G970" s="45"/>
      <c r="H970" s="126"/>
      <c r="I970" s="126"/>
      <c r="J970" s="79"/>
      <c r="K970" s="45"/>
      <c r="L970" s="126"/>
      <c r="M970" s="91"/>
      <c r="N970" s="91"/>
      <c r="O970" s="91"/>
      <c r="P970" s="99"/>
      <c r="Q970" s="100"/>
      <c r="R970" s="79"/>
      <c r="S970" s="79"/>
      <c r="T970" s="79"/>
      <c r="U970" s="79"/>
      <c r="V970" s="79"/>
      <c r="W970" s="99"/>
      <c r="X970" s="99"/>
      <c r="Y970" s="99"/>
      <c r="Z970" s="98"/>
      <c r="AA970" s="98"/>
      <c r="AB970" s="86"/>
      <c r="AC970" s="96"/>
      <c r="AD970" s="86"/>
      <c r="AE970" s="96"/>
      <c r="AF970" s="96"/>
      <c r="AG970" s="87"/>
      <c r="AH970" s="87"/>
      <c r="AI970" s="97"/>
      <c r="AJ970" s="45"/>
      <c r="AK970" s="45"/>
      <c r="AL970" s="45"/>
      <c r="AM970" s="45"/>
      <c r="AN970" s="45"/>
      <c r="AO970" s="79"/>
      <c r="AP970" s="156"/>
      <c r="AQ970" s="156"/>
      <c r="AR970" s="90"/>
      <c r="AS970" s="45"/>
      <c r="AT970" s="98"/>
      <c r="AU970" s="98"/>
      <c r="AV970" s="91"/>
      <c r="AW970" s="91"/>
      <c r="AX970" s="155"/>
      <c r="AY970" s="155"/>
      <c r="AZ970" s="152"/>
      <c r="BA970" s="152"/>
      <c r="BB970" s="152"/>
      <c r="BC970" s="152"/>
      <c r="BD970" s="152"/>
      <c r="BE970" s="152"/>
      <c r="BF970" s="152"/>
      <c r="BG970" s="152"/>
      <c r="BH970" s="152"/>
      <c r="BI970" s="152"/>
      <c r="BJ970" s="152"/>
      <c r="BK970" s="152"/>
      <c r="BL970" s="152"/>
      <c r="BM970" s="152"/>
      <c r="BN970" s="152"/>
      <c r="BO970" s="152"/>
      <c r="BP970" s="152"/>
      <c r="BQ970" s="152"/>
      <c r="BR970" s="152"/>
      <c r="BS970" s="152"/>
      <c r="BT970" s="152"/>
      <c r="BU970" s="152"/>
      <c r="BV970" s="152"/>
      <c r="BW970" s="152"/>
      <c r="BX970" s="152"/>
      <c r="BY970" s="152"/>
      <c r="BZ970" s="152"/>
      <c r="CA970" s="152"/>
      <c r="CB970" s="152"/>
      <c r="CC970" s="152"/>
      <c r="CD970" s="152"/>
      <c r="CE970" s="152"/>
      <c r="CF970" s="152"/>
    </row>
    <row r="971" spans="1:84" ht="25.5" customHeight="1" x14ac:dyDescent="0.25">
      <c r="A971" s="45"/>
      <c r="B971" s="45"/>
      <c r="C971" s="45"/>
      <c r="D971" s="45"/>
      <c r="E971" s="47"/>
      <c r="F971" s="154"/>
      <c r="G971" s="45"/>
      <c r="H971" s="126"/>
      <c r="I971" s="126"/>
      <c r="J971" s="79"/>
      <c r="K971" s="45"/>
      <c r="L971" s="126"/>
      <c r="M971" s="91"/>
      <c r="N971" s="91"/>
      <c r="O971" s="91"/>
      <c r="P971" s="99"/>
      <c r="Q971" s="100"/>
      <c r="R971" s="79"/>
      <c r="S971" s="79"/>
      <c r="T971" s="79"/>
      <c r="U971" s="79"/>
      <c r="V971" s="79"/>
      <c r="W971" s="99"/>
      <c r="X971" s="99"/>
      <c r="Y971" s="99"/>
      <c r="Z971" s="98"/>
      <c r="AA971" s="98"/>
      <c r="AB971" s="86"/>
      <c r="AC971" s="96"/>
      <c r="AD971" s="86"/>
      <c r="AE971" s="96"/>
      <c r="AF971" s="96"/>
      <c r="AG971" s="87"/>
      <c r="AH971" s="87"/>
      <c r="AI971" s="97"/>
      <c r="AJ971" s="45"/>
      <c r="AK971" s="45"/>
      <c r="AL971" s="45"/>
      <c r="AM971" s="45"/>
      <c r="AN971" s="45"/>
      <c r="AO971" s="79"/>
      <c r="AP971" s="156"/>
      <c r="AQ971" s="156"/>
      <c r="AR971" s="90"/>
      <c r="AS971" s="45"/>
      <c r="AT971" s="98"/>
      <c r="AU971" s="98"/>
      <c r="AV971" s="91"/>
      <c r="AW971" s="91"/>
      <c r="AX971" s="155"/>
      <c r="AY971" s="155"/>
      <c r="AZ971" s="152"/>
      <c r="BA971" s="152"/>
      <c r="BB971" s="152"/>
      <c r="BC971" s="152"/>
      <c r="BD971" s="152"/>
      <c r="BE971" s="152"/>
      <c r="BF971" s="152"/>
      <c r="BG971" s="152"/>
      <c r="BH971" s="152"/>
      <c r="BI971" s="152"/>
      <c r="BJ971" s="152"/>
      <c r="BK971" s="152"/>
      <c r="BL971" s="152"/>
      <c r="BM971" s="152"/>
      <c r="BN971" s="152"/>
      <c r="BO971" s="152"/>
      <c r="BP971" s="152"/>
      <c r="BQ971" s="152"/>
      <c r="BR971" s="152"/>
      <c r="BS971" s="152"/>
      <c r="BT971" s="152"/>
      <c r="BU971" s="152"/>
      <c r="BV971" s="152"/>
      <c r="BW971" s="152"/>
      <c r="BX971" s="152"/>
      <c r="BY971" s="152"/>
      <c r="BZ971" s="152"/>
      <c r="CA971" s="152"/>
      <c r="CB971" s="152"/>
      <c r="CC971" s="152"/>
      <c r="CD971" s="152"/>
      <c r="CE971" s="152"/>
      <c r="CF971" s="152"/>
    </row>
    <row r="972" spans="1:84" ht="25.5" customHeight="1" x14ac:dyDescent="0.25">
      <c r="A972" s="45"/>
      <c r="B972" s="45"/>
      <c r="C972" s="45"/>
      <c r="D972" s="45"/>
      <c r="E972" s="47"/>
      <c r="F972" s="154"/>
      <c r="G972" s="45"/>
      <c r="H972" s="126"/>
      <c r="I972" s="126"/>
      <c r="J972" s="79"/>
      <c r="K972" s="45"/>
      <c r="L972" s="126"/>
      <c r="M972" s="91"/>
      <c r="N972" s="91"/>
      <c r="O972" s="91"/>
      <c r="P972" s="99"/>
      <c r="Q972" s="100"/>
      <c r="R972" s="79"/>
      <c r="S972" s="79"/>
      <c r="T972" s="79"/>
      <c r="U972" s="79"/>
      <c r="V972" s="79"/>
      <c r="W972" s="99"/>
      <c r="X972" s="99"/>
      <c r="Y972" s="99"/>
      <c r="Z972" s="98"/>
      <c r="AA972" s="98"/>
      <c r="AB972" s="86"/>
      <c r="AC972" s="96"/>
      <c r="AD972" s="86"/>
      <c r="AE972" s="96"/>
      <c r="AF972" s="96"/>
      <c r="AG972" s="87"/>
      <c r="AH972" s="87"/>
      <c r="AI972" s="97"/>
      <c r="AJ972" s="45"/>
      <c r="AK972" s="45"/>
      <c r="AL972" s="45"/>
      <c r="AM972" s="45"/>
      <c r="AN972" s="45"/>
      <c r="AO972" s="79"/>
      <c r="AP972" s="156"/>
      <c r="AQ972" s="156"/>
      <c r="AR972" s="90"/>
      <c r="AS972" s="45"/>
      <c r="AT972" s="98"/>
      <c r="AU972" s="98"/>
      <c r="AV972" s="91"/>
      <c r="AW972" s="91"/>
      <c r="AX972" s="155"/>
      <c r="AY972" s="155"/>
      <c r="AZ972" s="152"/>
      <c r="BA972" s="152"/>
      <c r="BB972" s="152"/>
      <c r="BC972" s="152"/>
      <c r="BD972" s="152"/>
      <c r="BE972" s="152"/>
      <c r="BF972" s="152"/>
      <c r="BG972" s="152"/>
      <c r="BH972" s="152"/>
      <c r="BI972" s="152"/>
      <c r="BJ972" s="152"/>
      <c r="BK972" s="152"/>
      <c r="BL972" s="152"/>
      <c r="BM972" s="152"/>
      <c r="BN972" s="152"/>
      <c r="BO972" s="152"/>
      <c r="BP972" s="152"/>
      <c r="BQ972" s="152"/>
      <c r="BR972" s="152"/>
      <c r="BS972" s="152"/>
      <c r="BT972" s="152"/>
      <c r="BU972" s="152"/>
      <c r="BV972" s="152"/>
      <c r="BW972" s="152"/>
      <c r="BX972" s="152"/>
      <c r="BY972" s="152"/>
      <c r="BZ972" s="152"/>
      <c r="CA972" s="152"/>
      <c r="CB972" s="152"/>
      <c r="CC972" s="152"/>
      <c r="CD972" s="152"/>
      <c r="CE972" s="152"/>
      <c r="CF972" s="152"/>
    </row>
    <row r="973" spans="1:84" ht="25.5" customHeight="1" x14ac:dyDescent="0.25">
      <c r="A973" s="45"/>
      <c r="B973" s="45"/>
      <c r="C973" s="45"/>
      <c r="D973" s="45"/>
      <c r="E973" s="47"/>
      <c r="F973" s="154"/>
      <c r="G973" s="45"/>
      <c r="H973" s="126"/>
      <c r="I973" s="126"/>
      <c r="J973" s="79"/>
      <c r="K973" s="45"/>
      <c r="L973" s="126"/>
      <c r="M973" s="91"/>
      <c r="N973" s="91"/>
      <c r="O973" s="91"/>
      <c r="P973" s="99"/>
      <c r="Q973" s="100"/>
      <c r="R973" s="79"/>
      <c r="S973" s="79"/>
      <c r="T973" s="79"/>
      <c r="U973" s="79"/>
      <c r="V973" s="79"/>
      <c r="W973" s="99"/>
      <c r="X973" s="99"/>
      <c r="Y973" s="99"/>
      <c r="Z973" s="98"/>
      <c r="AA973" s="98"/>
      <c r="AB973" s="86"/>
      <c r="AC973" s="96"/>
      <c r="AD973" s="86"/>
      <c r="AE973" s="96"/>
      <c r="AF973" s="96"/>
      <c r="AG973" s="87"/>
      <c r="AH973" s="87"/>
      <c r="AI973" s="97"/>
      <c r="AJ973" s="45"/>
      <c r="AK973" s="45"/>
      <c r="AL973" s="45"/>
      <c r="AM973" s="45"/>
      <c r="AN973" s="45"/>
      <c r="AO973" s="79"/>
      <c r="AP973" s="156"/>
      <c r="AQ973" s="156"/>
      <c r="AR973" s="90"/>
      <c r="AS973" s="45"/>
      <c r="AT973" s="98"/>
      <c r="AU973" s="98"/>
      <c r="AV973" s="91"/>
      <c r="AW973" s="91"/>
      <c r="AX973" s="155"/>
      <c r="AY973" s="155"/>
      <c r="AZ973" s="152"/>
      <c r="BA973" s="152"/>
      <c r="BB973" s="152"/>
      <c r="BC973" s="152"/>
      <c r="BD973" s="152"/>
      <c r="BE973" s="152"/>
      <c r="BF973" s="152"/>
      <c r="BG973" s="152"/>
      <c r="BH973" s="152"/>
      <c r="BI973" s="152"/>
      <c r="BJ973" s="152"/>
      <c r="BK973" s="152"/>
      <c r="BL973" s="152"/>
      <c r="BM973" s="152"/>
      <c r="BN973" s="152"/>
      <c r="BO973" s="152"/>
      <c r="BP973" s="152"/>
      <c r="BQ973" s="152"/>
      <c r="BR973" s="152"/>
      <c r="BS973" s="152"/>
      <c r="BT973" s="152"/>
      <c r="BU973" s="152"/>
      <c r="BV973" s="152"/>
      <c r="BW973" s="152"/>
      <c r="BX973" s="152"/>
      <c r="BY973" s="152"/>
      <c r="BZ973" s="152"/>
      <c r="CA973" s="152"/>
      <c r="CB973" s="152"/>
      <c r="CC973" s="152"/>
      <c r="CD973" s="152"/>
      <c r="CE973" s="152"/>
      <c r="CF973" s="152"/>
    </row>
    <row r="974" spans="1:84" ht="25.5" customHeight="1" x14ac:dyDescent="0.25">
      <c r="A974" s="45"/>
      <c r="B974" s="45"/>
      <c r="C974" s="45"/>
      <c r="D974" s="45"/>
      <c r="E974" s="47"/>
      <c r="F974" s="154"/>
      <c r="G974" s="45"/>
      <c r="H974" s="126"/>
      <c r="I974" s="126"/>
      <c r="J974" s="79"/>
      <c r="K974" s="45"/>
      <c r="L974" s="126"/>
      <c r="M974" s="91"/>
      <c r="N974" s="91"/>
      <c r="O974" s="91"/>
      <c r="P974" s="99"/>
      <c r="Q974" s="100"/>
      <c r="R974" s="79"/>
      <c r="S974" s="79"/>
      <c r="T974" s="79"/>
      <c r="U974" s="79"/>
      <c r="V974" s="79"/>
      <c r="W974" s="99"/>
      <c r="X974" s="99"/>
      <c r="Y974" s="99"/>
      <c r="Z974" s="98"/>
      <c r="AA974" s="98"/>
      <c r="AB974" s="86"/>
      <c r="AC974" s="96"/>
      <c r="AD974" s="86"/>
      <c r="AE974" s="96"/>
      <c r="AF974" s="96"/>
      <c r="AG974" s="87"/>
      <c r="AH974" s="87"/>
      <c r="AI974" s="97"/>
      <c r="AJ974" s="45"/>
      <c r="AK974" s="45"/>
      <c r="AL974" s="45"/>
      <c r="AM974" s="45"/>
      <c r="AN974" s="45"/>
      <c r="AO974" s="79"/>
      <c r="AP974" s="156"/>
      <c r="AQ974" s="156"/>
      <c r="AR974" s="90"/>
      <c r="AS974" s="45"/>
      <c r="AT974" s="98"/>
      <c r="AU974" s="98"/>
      <c r="AV974" s="91"/>
      <c r="AW974" s="91"/>
      <c r="AX974" s="155"/>
      <c r="AY974" s="155"/>
      <c r="AZ974" s="152"/>
      <c r="BA974" s="152"/>
      <c r="BB974" s="152"/>
      <c r="BC974" s="152"/>
      <c r="BD974" s="152"/>
      <c r="BE974" s="152"/>
      <c r="BF974" s="152"/>
      <c r="BG974" s="152"/>
      <c r="BH974" s="152"/>
      <c r="BI974" s="152"/>
      <c r="BJ974" s="152"/>
      <c r="BK974" s="152"/>
      <c r="BL974" s="152"/>
      <c r="BM974" s="152"/>
      <c r="BN974" s="152"/>
      <c r="BO974" s="152"/>
      <c r="BP974" s="152"/>
      <c r="BQ974" s="152"/>
      <c r="BR974" s="152"/>
      <c r="BS974" s="152"/>
      <c r="BT974" s="152"/>
      <c r="BU974" s="152"/>
      <c r="BV974" s="152"/>
      <c r="BW974" s="152"/>
      <c r="BX974" s="152"/>
      <c r="BY974" s="152"/>
      <c r="BZ974" s="152"/>
      <c r="CA974" s="152"/>
      <c r="CB974" s="152"/>
      <c r="CC974" s="152"/>
      <c r="CD974" s="152"/>
      <c r="CE974" s="152"/>
      <c r="CF974" s="152"/>
    </row>
    <row r="975" spans="1:84" ht="25.5" customHeight="1" x14ac:dyDescent="0.25">
      <c r="A975" s="45"/>
      <c r="B975" s="45"/>
      <c r="C975" s="45"/>
      <c r="D975" s="45"/>
      <c r="E975" s="47"/>
      <c r="F975" s="154"/>
      <c r="G975" s="45"/>
      <c r="H975" s="126"/>
      <c r="I975" s="126"/>
      <c r="J975" s="79"/>
      <c r="K975" s="45"/>
      <c r="L975" s="126"/>
      <c r="M975" s="91"/>
      <c r="N975" s="91"/>
      <c r="O975" s="91"/>
      <c r="P975" s="99"/>
      <c r="Q975" s="100"/>
      <c r="R975" s="79"/>
      <c r="S975" s="79"/>
      <c r="T975" s="79"/>
      <c r="U975" s="79"/>
      <c r="V975" s="79"/>
      <c r="W975" s="99"/>
      <c r="X975" s="99"/>
      <c r="Y975" s="99"/>
      <c r="Z975" s="98"/>
      <c r="AA975" s="98"/>
      <c r="AB975" s="86"/>
      <c r="AC975" s="96"/>
      <c r="AD975" s="86"/>
      <c r="AE975" s="96"/>
      <c r="AF975" s="96"/>
      <c r="AG975" s="87"/>
      <c r="AH975" s="87"/>
      <c r="AI975" s="97"/>
      <c r="AJ975" s="45"/>
      <c r="AK975" s="45"/>
      <c r="AL975" s="45"/>
      <c r="AM975" s="45"/>
      <c r="AN975" s="45"/>
      <c r="AO975" s="79"/>
      <c r="AP975" s="156"/>
      <c r="AQ975" s="156"/>
      <c r="AR975" s="90"/>
      <c r="AS975" s="45"/>
      <c r="AT975" s="98"/>
      <c r="AU975" s="98"/>
      <c r="AV975" s="91"/>
      <c r="AW975" s="91"/>
      <c r="AX975" s="155"/>
      <c r="AY975" s="155"/>
      <c r="AZ975" s="152"/>
      <c r="BA975" s="152"/>
      <c r="BB975" s="152"/>
      <c r="BC975" s="152"/>
      <c r="BD975" s="152"/>
      <c r="BE975" s="152"/>
      <c r="BF975" s="152"/>
      <c r="BG975" s="152"/>
      <c r="BH975" s="152"/>
      <c r="BI975" s="152"/>
      <c r="BJ975" s="152"/>
      <c r="BK975" s="152"/>
      <c r="BL975" s="152"/>
      <c r="BM975" s="152"/>
      <c r="BN975" s="152"/>
      <c r="BO975" s="152"/>
      <c r="BP975" s="152"/>
      <c r="BQ975" s="152"/>
      <c r="BR975" s="152"/>
      <c r="BS975" s="152"/>
      <c r="BT975" s="152"/>
      <c r="BU975" s="152"/>
      <c r="BV975" s="152"/>
      <c r="BW975" s="152"/>
      <c r="BX975" s="152"/>
      <c r="BY975" s="152"/>
      <c r="BZ975" s="152"/>
      <c r="CA975" s="152"/>
      <c r="CB975" s="152"/>
      <c r="CC975" s="152"/>
      <c r="CD975" s="152"/>
      <c r="CE975" s="152"/>
      <c r="CF975" s="152"/>
    </row>
    <row r="976" spans="1:84" ht="25.5" customHeight="1" x14ac:dyDescent="0.25">
      <c r="A976" s="45"/>
      <c r="B976" s="45"/>
      <c r="C976" s="45"/>
      <c r="D976" s="45"/>
      <c r="E976" s="47"/>
      <c r="F976" s="154"/>
      <c r="G976" s="45"/>
      <c r="H976" s="126"/>
      <c r="I976" s="126"/>
      <c r="J976" s="79"/>
      <c r="K976" s="45"/>
      <c r="L976" s="126"/>
      <c r="M976" s="91"/>
      <c r="N976" s="91"/>
      <c r="O976" s="91"/>
      <c r="P976" s="99"/>
      <c r="Q976" s="100"/>
      <c r="R976" s="79"/>
      <c r="S976" s="79"/>
      <c r="T976" s="79"/>
      <c r="U976" s="79"/>
      <c r="V976" s="79"/>
      <c r="W976" s="99"/>
      <c r="X976" s="99"/>
      <c r="Y976" s="99"/>
      <c r="Z976" s="98"/>
      <c r="AA976" s="98"/>
      <c r="AB976" s="86"/>
      <c r="AC976" s="96"/>
      <c r="AD976" s="86"/>
      <c r="AE976" s="96"/>
      <c r="AF976" s="96"/>
      <c r="AG976" s="87"/>
      <c r="AH976" s="87"/>
      <c r="AI976" s="97"/>
      <c r="AJ976" s="45"/>
      <c r="AK976" s="45"/>
      <c r="AL976" s="45"/>
      <c r="AM976" s="45"/>
      <c r="AN976" s="45"/>
      <c r="AO976" s="79"/>
      <c r="AP976" s="156"/>
      <c r="AQ976" s="156"/>
      <c r="AR976" s="90"/>
      <c r="AS976" s="45"/>
      <c r="AT976" s="98"/>
      <c r="AU976" s="98"/>
      <c r="AV976" s="91"/>
      <c r="AW976" s="91"/>
      <c r="AX976" s="155"/>
      <c r="AY976" s="155"/>
      <c r="AZ976" s="152"/>
      <c r="BA976" s="152"/>
      <c r="BB976" s="152"/>
      <c r="BC976" s="152"/>
      <c r="BD976" s="152"/>
      <c r="BE976" s="152"/>
      <c r="BF976" s="152"/>
      <c r="BG976" s="152"/>
      <c r="BH976" s="152"/>
      <c r="BI976" s="152"/>
      <c r="BJ976" s="152"/>
      <c r="BK976" s="152"/>
      <c r="BL976" s="152"/>
      <c r="BM976" s="152"/>
      <c r="BN976" s="152"/>
      <c r="BO976" s="152"/>
      <c r="BP976" s="152"/>
      <c r="BQ976" s="152"/>
      <c r="BR976" s="152"/>
      <c r="BS976" s="152"/>
      <c r="BT976" s="152"/>
      <c r="BU976" s="152"/>
      <c r="BV976" s="152"/>
      <c r="BW976" s="152"/>
      <c r="BX976" s="152"/>
      <c r="BY976" s="152"/>
      <c r="BZ976" s="152"/>
      <c r="CA976" s="152"/>
      <c r="CB976" s="152"/>
      <c r="CC976" s="152"/>
      <c r="CD976" s="152"/>
      <c r="CE976" s="152"/>
      <c r="CF976" s="152"/>
    </row>
    <row r="977" spans="1:84" ht="25.5" customHeight="1" x14ac:dyDescent="0.25">
      <c r="A977" s="45"/>
      <c r="B977" s="45"/>
      <c r="C977" s="45"/>
      <c r="D977" s="45"/>
      <c r="E977" s="47"/>
      <c r="F977" s="154"/>
      <c r="G977" s="45"/>
      <c r="H977" s="126"/>
      <c r="I977" s="126"/>
      <c r="J977" s="79"/>
      <c r="K977" s="45"/>
      <c r="L977" s="126"/>
      <c r="M977" s="91"/>
      <c r="N977" s="91"/>
      <c r="O977" s="91"/>
      <c r="P977" s="99"/>
      <c r="Q977" s="100"/>
      <c r="R977" s="79"/>
      <c r="S977" s="79"/>
      <c r="T977" s="79"/>
      <c r="U977" s="79"/>
      <c r="V977" s="79"/>
      <c r="W977" s="99"/>
      <c r="X977" s="99"/>
      <c r="Y977" s="99"/>
      <c r="Z977" s="98"/>
      <c r="AA977" s="98"/>
      <c r="AB977" s="86"/>
      <c r="AC977" s="96"/>
      <c r="AD977" s="86"/>
      <c r="AE977" s="96"/>
      <c r="AF977" s="96"/>
      <c r="AG977" s="87"/>
      <c r="AH977" s="87"/>
      <c r="AI977" s="97"/>
      <c r="AJ977" s="45"/>
      <c r="AK977" s="45"/>
      <c r="AL977" s="45"/>
      <c r="AM977" s="45"/>
      <c r="AN977" s="45"/>
      <c r="AO977" s="79"/>
      <c r="AP977" s="156"/>
      <c r="AQ977" s="156"/>
      <c r="AR977" s="90"/>
      <c r="AS977" s="45"/>
      <c r="AT977" s="98"/>
      <c r="AU977" s="98"/>
      <c r="AV977" s="91"/>
      <c r="AW977" s="91"/>
      <c r="AX977" s="155"/>
      <c r="AY977" s="155"/>
      <c r="AZ977" s="152"/>
      <c r="BA977" s="152"/>
      <c r="BB977" s="152"/>
      <c r="BC977" s="152"/>
      <c r="BD977" s="152"/>
      <c r="BE977" s="152"/>
      <c r="BF977" s="152"/>
      <c r="BG977" s="152"/>
      <c r="BH977" s="152"/>
      <c r="BI977" s="152"/>
      <c r="BJ977" s="152"/>
      <c r="BK977" s="152"/>
      <c r="BL977" s="152"/>
      <c r="BM977" s="152"/>
      <c r="BN977" s="152"/>
      <c r="BO977" s="152"/>
      <c r="BP977" s="152"/>
      <c r="BQ977" s="152"/>
      <c r="BR977" s="152"/>
      <c r="BS977" s="152"/>
      <c r="BT977" s="152"/>
      <c r="BU977" s="152"/>
      <c r="BV977" s="152"/>
      <c r="BW977" s="152"/>
      <c r="BX977" s="152"/>
      <c r="BY977" s="152"/>
      <c r="BZ977" s="152"/>
      <c r="CA977" s="152"/>
      <c r="CB977" s="152"/>
      <c r="CC977" s="152"/>
      <c r="CD977" s="152"/>
      <c r="CE977" s="152"/>
      <c r="CF977" s="152"/>
    </row>
    <row r="978" spans="1:84" ht="25.5" customHeight="1" x14ac:dyDescent="0.25">
      <c r="A978" s="45"/>
      <c r="B978" s="45"/>
      <c r="C978" s="45"/>
      <c r="D978" s="45"/>
      <c r="E978" s="47"/>
      <c r="F978" s="154"/>
      <c r="G978" s="45"/>
      <c r="H978" s="126"/>
      <c r="I978" s="126"/>
      <c r="J978" s="79"/>
      <c r="K978" s="45"/>
      <c r="L978" s="126"/>
      <c r="M978" s="91"/>
      <c r="N978" s="91"/>
      <c r="O978" s="91"/>
      <c r="P978" s="99"/>
      <c r="Q978" s="100"/>
      <c r="R978" s="79"/>
      <c r="S978" s="79"/>
      <c r="T978" s="79"/>
      <c r="U978" s="79"/>
      <c r="V978" s="79"/>
      <c r="W978" s="99"/>
      <c r="X978" s="99"/>
      <c r="Y978" s="99"/>
      <c r="Z978" s="98"/>
      <c r="AA978" s="98"/>
      <c r="AB978" s="86"/>
      <c r="AC978" s="96"/>
      <c r="AD978" s="86"/>
      <c r="AE978" s="96"/>
      <c r="AF978" s="96"/>
      <c r="AG978" s="87"/>
      <c r="AH978" s="87"/>
      <c r="AI978" s="97"/>
      <c r="AJ978" s="45"/>
      <c r="AK978" s="45"/>
      <c r="AL978" s="45"/>
      <c r="AM978" s="45"/>
      <c r="AN978" s="45"/>
      <c r="AO978" s="79"/>
      <c r="AP978" s="156"/>
      <c r="AQ978" s="156"/>
      <c r="AR978" s="90"/>
      <c r="AS978" s="45"/>
      <c r="AT978" s="98"/>
      <c r="AU978" s="98"/>
      <c r="AV978" s="91"/>
      <c r="AW978" s="91"/>
      <c r="AX978" s="155"/>
      <c r="AY978" s="155"/>
      <c r="AZ978" s="152"/>
      <c r="BA978" s="152"/>
      <c r="BB978" s="152"/>
      <c r="BC978" s="152"/>
      <c r="BD978" s="152"/>
      <c r="BE978" s="152"/>
      <c r="BF978" s="152"/>
      <c r="BG978" s="152"/>
      <c r="BH978" s="152"/>
      <c r="BI978" s="152"/>
      <c r="BJ978" s="152"/>
      <c r="BK978" s="152"/>
      <c r="BL978" s="152"/>
      <c r="BM978" s="152"/>
      <c r="BN978" s="152"/>
      <c r="BO978" s="152"/>
      <c r="BP978" s="152"/>
      <c r="BQ978" s="152"/>
      <c r="BR978" s="152"/>
      <c r="BS978" s="152"/>
      <c r="BT978" s="152"/>
      <c r="BU978" s="152"/>
      <c r="BV978" s="152"/>
      <c r="BW978" s="152"/>
      <c r="BX978" s="152"/>
      <c r="BY978" s="152"/>
      <c r="BZ978" s="152"/>
      <c r="CA978" s="152"/>
      <c r="CB978" s="152"/>
      <c r="CC978" s="152"/>
      <c r="CD978" s="152"/>
      <c r="CE978" s="152"/>
      <c r="CF978" s="152"/>
    </row>
    <row r="979" spans="1:84" ht="25.5" customHeight="1" x14ac:dyDescent="0.25">
      <c r="A979" s="45"/>
      <c r="B979" s="45"/>
      <c r="C979" s="45"/>
      <c r="D979" s="45"/>
      <c r="E979" s="47"/>
      <c r="F979" s="154"/>
      <c r="G979" s="45"/>
      <c r="H979" s="126"/>
      <c r="I979" s="126"/>
      <c r="J979" s="79"/>
      <c r="K979" s="45"/>
      <c r="L979" s="126"/>
      <c r="M979" s="91"/>
      <c r="N979" s="91"/>
      <c r="O979" s="91"/>
      <c r="P979" s="99"/>
      <c r="Q979" s="100"/>
      <c r="R979" s="79"/>
      <c r="S979" s="79"/>
      <c r="T979" s="79"/>
      <c r="U979" s="79"/>
      <c r="V979" s="79"/>
      <c r="W979" s="99"/>
      <c r="X979" s="99"/>
      <c r="Y979" s="99"/>
      <c r="Z979" s="98"/>
      <c r="AA979" s="98"/>
      <c r="AB979" s="86"/>
      <c r="AC979" s="96"/>
      <c r="AD979" s="86"/>
      <c r="AE979" s="96"/>
      <c r="AF979" s="96"/>
      <c r="AG979" s="87"/>
      <c r="AH979" s="87"/>
      <c r="AI979" s="97"/>
      <c r="AJ979" s="45"/>
      <c r="AK979" s="45"/>
      <c r="AL979" s="45"/>
      <c r="AM979" s="45"/>
      <c r="AN979" s="45"/>
      <c r="AO979" s="79"/>
      <c r="AP979" s="156"/>
      <c r="AQ979" s="156"/>
      <c r="AR979" s="90"/>
      <c r="AS979" s="45"/>
      <c r="AT979" s="98"/>
      <c r="AU979" s="98"/>
      <c r="AV979" s="91"/>
      <c r="AW979" s="91"/>
      <c r="AX979" s="155"/>
      <c r="AY979" s="155"/>
      <c r="AZ979" s="152"/>
      <c r="BA979" s="152"/>
      <c r="BB979" s="152"/>
      <c r="BC979" s="152"/>
      <c r="BD979" s="152"/>
      <c r="BE979" s="152"/>
      <c r="BF979" s="152"/>
      <c r="BG979" s="152"/>
      <c r="BH979" s="152"/>
      <c r="BI979" s="152"/>
      <c r="BJ979" s="152"/>
      <c r="BK979" s="152"/>
      <c r="BL979" s="152"/>
      <c r="BM979" s="152"/>
      <c r="BN979" s="152"/>
      <c r="BO979" s="152"/>
      <c r="BP979" s="152"/>
      <c r="BQ979" s="152"/>
      <c r="BR979" s="152"/>
      <c r="BS979" s="152"/>
      <c r="BT979" s="152"/>
      <c r="BU979" s="152"/>
      <c r="BV979" s="152"/>
      <c r="BW979" s="152"/>
      <c r="BX979" s="152"/>
      <c r="BY979" s="152"/>
      <c r="BZ979" s="152"/>
      <c r="CA979" s="152"/>
      <c r="CB979" s="152"/>
      <c r="CC979" s="152"/>
      <c r="CD979" s="152"/>
      <c r="CE979" s="152"/>
      <c r="CF979" s="152"/>
    </row>
    <row r="980" spans="1:84" ht="25.5" customHeight="1" x14ac:dyDescent="0.25">
      <c r="A980" s="45"/>
      <c r="B980" s="45"/>
      <c r="C980" s="45"/>
      <c r="D980" s="45"/>
      <c r="E980" s="47"/>
      <c r="F980" s="154"/>
      <c r="G980" s="45"/>
      <c r="H980" s="126"/>
      <c r="I980" s="126"/>
      <c r="J980" s="79"/>
      <c r="K980" s="45"/>
      <c r="L980" s="126"/>
      <c r="M980" s="91"/>
      <c r="N980" s="91"/>
      <c r="O980" s="91"/>
      <c r="P980" s="99"/>
      <c r="Q980" s="100"/>
      <c r="R980" s="79"/>
      <c r="S980" s="79"/>
      <c r="T980" s="79"/>
      <c r="U980" s="79"/>
      <c r="V980" s="79"/>
      <c r="W980" s="99"/>
      <c r="X980" s="99"/>
      <c r="Y980" s="99"/>
      <c r="Z980" s="98"/>
      <c r="AA980" s="98"/>
      <c r="AB980" s="86"/>
      <c r="AC980" s="96"/>
      <c r="AD980" s="86"/>
      <c r="AE980" s="96"/>
      <c r="AF980" s="96"/>
      <c r="AG980" s="87"/>
      <c r="AH980" s="87"/>
      <c r="AI980" s="97"/>
      <c r="AJ980" s="45"/>
      <c r="AK980" s="45"/>
      <c r="AL980" s="45"/>
      <c r="AM980" s="45"/>
      <c r="AN980" s="45"/>
      <c r="AO980" s="79"/>
      <c r="AP980" s="156"/>
      <c r="AQ980" s="156"/>
      <c r="AR980" s="90"/>
      <c r="AS980" s="45"/>
      <c r="AT980" s="98"/>
      <c r="AU980" s="98"/>
      <c r="AV980" s="91"/>
      <c r="AW980" s="91"/>
      <c r="AX980" s="155"/>
      <c r="AY980" s="155"/>
      <c r="AZ980" s="152"/>
      <c r="BA980" s="152"/>
      <c r="BB980" s="152"/>
      <c r="BC980" s="152"/>
      <c r="BD980" s="152"/>
      <c r="BE980" s="152"/>
      <c r="BF980" s="152"/>
      <c r="BG980" s="152"/>
      <c r="BH980" s="152"/>
      <c r="BI980" s="152"/>
      <c r="BJ980" s="152"/>
      <c r="BK980" s="152"/>
      <c r="BL980" s="152"/>
      <c r="BM980" s="152"/>
      <c r="BN980" s="152"/>
      <c r="BO980" s="152"/>
      <c r="BP980" s="152"/>
      <c r="BQ980" s="152"/>
      <c r="BR980" s="152"/>
      <c r="BS980" s="152"/>
      <c r="BT980" s="152"/>
      <c r="BU980" s="152"/>
      <c r="BV980" s="152"/>
      <c r="BW980" s="152"/>
      <c r="BX980" s="152"/>
      <c r="BY980" s="152"/>
      <c r="BZ980" s="152"/>
      <c r="CA980" s="152"/>
      <c r="CB980" s="152"/>
      <c r="CC980" s="152"/>
      <c r="CD980" s="152"/>
      <c r="CE980" s="152"/>
      <c r="CF980" s="152"/>
    </row>
    <row r="981" spans="1:84" ht="25.5" customHeight="1" x14ac:dyDescent="0.25">
      <c r="A981" s="45"/>
      <c r="B981" s="45"/>
      <c r="C981" s="45"/>
      <c r="D981" s="45"/>
      <c r="E981" s="47"/>
      <c r="F981" s="154"/>
      <c r="G981" s="45"/>
      <c r="H981" s="126"/>
      <c r="I981" s="126"/>
      <c r="J981" s="79"/>
      <c r="K981" s="45"/>
      <c r="L981" s="126"/>
      <c r="M981" s="91"/>
      <c r="N981" s="91"/>
      <c r="O981" s="91"/>
      <c r="P981" s="99"/>
      <c r="Q981" s="100"/>
      <c r="R981" s="79"/>
      <c r="S981" s="79"/>
      <c r="T981" s="79"/>
      <c r="U981" s="79"/>
      <c r="V981" s="79"/>
      <c r="W981" s="99"/>
      <c r="X981" s="99"/>
      <c r="Y981" s="99"/>
      <c r="Z981" s="98"/>
      <c r="AA981" s="98"/>
      <c r="AB981" s="86"/>
      <c r="AC981" s="96"/>
      <c r="AD981" s="86"/>
      <c r="AE981" s="96"/>
      <c r="AF981" s="96"/>
      <c r="AG981" s="87"/>
      <c r="AH981" s="87"/>
      <c r="AI981" s="97"/>
      <c r="AJ981" s="45"/>
      <c r="AK981" s="45"/>
      <c r="AL981" s="45"/>
      <c r="AM981" s="45"/>
      <c r="AN981" s="45"/>
      <c r="AO981" s="79"/>
      <c r="AP981" s="156"/>
      <c r="AQ981" s="156"/>
      <c r="AR981" s="90"/>
      <c r="AS981" s="45"/>
      <c r="AT981" s="98"/>
      <c r="AU981" s="98"/>
      <c r="AV981" s="91"/>
      <c r="AW981" s="91"/>
      <c r="AX981" s="155"/>
      <c r="AY981" s="155"/>
      <c r="AZ981" s="152"/>
      <c r="BA981" s="152"/>
      <c r="BB981" s="152"/>
      <c r="BC981" s="152"/>
      <c r="BD981" s="152"/>
      <c r="BE981" s="152"/>
      <c r="BF981" s="152"/>
      <c r="BG981" s="152"/>
      <c r="BH981" s="152"/>
      <c r="BI981" s="152"/>
      <c r="BJ981" s="152"/>
      <c r="BK981" s="152"/>
      <c r="BL981" s="152"/>
      <c r="BM981" s="152"/>
      <c r="BN981" s="152"/>
      <c r="BO981" s="152"/>
      <c r="BP981" s="152"/>
      <c r="BQ981" s="152"/>
      <c r="BR981" s="152"/>
      <c r="BS981" s="152"/>
      <c r="BT981" s="152"/>
      <c r="BU981" s="152"/>
      <c r="BV981" s="152"/>
      <c r="BW981" s="152"/>
      <c r="BX981" s="152"/>
      <c r="BY981" s="152"/>
      <c r="BZ981" s="152"/>
      <c r="CA981" s="152"/>
      <c r="CB981" s="152"/>
      <c r="CC981" s="152"/>
      <c r="CD981" s="152"/>
      <c r="CE981" s="152"/>
      <c r="CF981" s="152"/>
    </row>
    <row r="982" spans="1:84" ht="25.5" customHeight="1" x14ac:dyDescent="0.25">
      <c r="A982" s="45"/>
      <c r="B982" s="45"/>
      <c r="C982" s="45"/>
      <c r="D982" s="45"/>
      <c r="E982" s="47"/>
      <c r="F982" s="154"/>
      <c r="G982" s="45"/>
      <c r="H982" s="126"/>
      <c r="I982" s="126"/>
      <c r="J982" s="79"/>
      <c r="K982" s="45"/>
      <c r="L982" s="126"/>
      <c r="M982" s="91"/>
      <c r="N982" s="91"/>
      <c r="O982" s="91"/>
      <c r="P982" s="99"/>
      <c r="Q982" s="100"/>
      <c r="R982" s="79"/>
      <c r="S982" s="79"/>
      <c r="T982" s="79"/>
      <c r="U982" s="79"/>
      <c r="V982" s="79"/>
      <c r="W982" s="99"/>
      <c r="X982" s="99"/>
      <c r="Y982" s="99"/>
      <c r="Z982" s="98"/>
      <c r="AA982" s="98"/>
      <c r="AB982" s="86"/>
      <c r="AC982" s="96"/>
      <c r="AD982" s="86"/>
      <c r="AE982" s="96"/>
      <c r="AF982" s="96"/>
      <c r="AG982" s="87"/>
      <c r="AH982" s="87"/>
      <c r="AI982" s="97"/>
      <c r="AJ982" s="45"/>
      <c r="AK982" s="45"/>
      <c r="AL982" s="45"/>
      <c r="AM982" s="45"/>
      <c r="AN982" s="45"/>
      <c r="AO982" s="79"/>
      <c r="AP982" s="156"/>
      <c r="AQ982" s="156"/>
      <c r="AR982" s="90"/>
      <c r="AS982" s="45"/>
      <c r="AT982" s="98"/>
      <c r="AU982" s="98"/>
      <c r="AV982" s="91"/>
      <c r="AW982" s="91"/>
      <c r="AX982" s="155"/>
      <c r="AY982" s="155"/>
      <c r="AZ982" s="152"/>
      <c r="BA982" s="152"/>
      <c r="BB982" s="152"/>
      <c r="BC982" s="152"/>
      <c r="BD982" s="152"/>
      <c r="BE982" s="152"/>
      <c r="BF982" s="152"/>
      <c r="BG982" s="152"/>
      <c r="BH982" s="152"/>
      <c r="BI982" s="152"/>
      <c r="BJ982" s="152"/>
      <c r="BK982" s="152"/>
      <c r="BL982" s="152"/>
      <c r="BM982" s="152"/>
      <c r="BN982" s="152"/>
      <c r="BO982" s="152"/>
      <c r="BP982" s="152"/>
      <c r="BQ982" s="152"/>
      <c r="BR982" s="152"/>
      <c r="BS982" s="152"/>
      <c r="BT982" s="152"/>
      <c r="BU982" s="152"/>
      <c r="BV982" s="152"/>
      <c r="BW982" s="152"/>
      <c r="BX982" s="152"/>
      <c r="BY982" s="152"/>
      <c r="BZ982" s="152"/>
      <c r="CA982" s="152"/>
      <c r="CB982" s="152"/>
      <c r="CC982" s="152"/>
      <c r="CD982" s="152"/>
      <c r="CE982" s="152"/>
      <c r="CF982" s="152"/>
    </row>
    <row r="983" spans="1:84" ht="25.5" customHeight="1" x14ac:dyDescent="0.25">
      <c r="A983" s="45"/>
      <c r="B983" s="45"/>
      <c r="C983" s="45"/>
      <c r="D983" s="45"/>
      <c r="E983" s="47"/>
      <c r="F983" s="154"/>
      <c r="G983" s="45"/>
      <c r="H983" s="126"/>
      <c r="I983" s="126"/>
      <c r="J983" s="79"/>
      <c r="K983" s="45"/>
      <c r="L983" s="126"/>
      <c r="M983" s="91"/>
      <c r="N983" s="91"/>
      <c r="O983" s="91"/>
      <c r="P983" s="99"/>
      <c r="Q983" s="100"/>
      <c r="R983" s="79"/>
      <c r="S983" s="79"/>
      <c r="T983" s="79"/>
      <c r="U983" s="79"/>
      <c r="V983" s="79"/>
      <c r="W983" s="99"/>
      <c r="X983" s="99"/>
      <c r="Y983" s="99"/>
      <c r="Z983" s="98"/>
      <c r="AA983" s="98"/>
      <c r="AB983" s="86"/>
      <c r="AC983" s="96"/>
      <c r="AD983" s="86"/>
      <c r="AE983" s="96"/>
      <c r="AF983" s="96"/>
      <c r="AG983" s="87"/>
      <c r="AH983" s="87"/>
      <c r="AI983" s="97"/>
      <c r="AJ983" s="45"/>
      <c r="AK983" s="45"/>
      <c r="AL983" s="45"/>
      <c r="AM983" s="45"/>
      <c r="AN983" s="45"/>
      <c r="AO983" s="79"/>
      <c r="AP983" s="156"/>
      <c r="AQ983" s="156"/>
      <c r="AR983" s="90"/>
      <c r="AS983" s="45"/>
      <c r="AT983" s="98"/>
      <c r="AU983" s="98"/>
      <c r="AV983" s="91"/>
      <c r="AW983" s="91"/>
      <c r="AX983" s="155"/>
      <c r="AY983" s="155"/>
      <c r="AZ983" s="152"/>
      <c r="BA983" s="152"/>
      <c r="BB983" s="152"/>
      <c r="BC983" s="152"/>
      <c r="BD983" s="152"/>
      <c r="BE983" s="152"/>
      <c r="BF983" s="152"/>
      <c r="BG983" s="152"/>
      <c r="BH983" s="152"/>
      <c r="BI983" s="152"/>
      <c r="BJ983" s="152"/>
      <c r="BK983" s="152"/>
      <c r="BL983" s="152"/>
      <c r="BM983" s="152"/>
      <c r="BN983" s="152"/>
      <c r="BO983" s="152"/>
      <c r="BP983" s="152"/>
      <c r="BQ983" s="152"/>
      <c r="BR983" s="152"/>
      <c r="BS983" s="152"/>
      <c r="BT983" s="152"/>
      <c r="BU983" s="152"/>
      <c r="BV983" s="152"/>
      <c r="BW983" s="152"/>
      <c r="BX983" s="152"/>
      <c r="BY983" s="152"/>
      <c r="BZ983" s="152"/>
      <c r="CA983" s="152"/>
      <c r="CB983" s="152"/>
      <c r="CC983" s="152"/>
      <c r="CD983" s="152"/>
      <c r="CE983" s="152"/>
      <c r="CF983" s="152"/>
    </row>
    <row r="984" spans="1:84" ht="25.5" customHeight="1" x14ac:dyDescent="0.25">
      <c r="A984" s="45"/>
      <c r="B984" s="45"/>
      <c r="C984" s="45"/>
      <c r="D984" s="45"/>
      <c r="E984" s="47"/>
      <c r="F984" s="154"/>
      <c r="G984" s="45"/>
      <c r="H984" s="126"/>
      <c r="I984" s="126"/>
      <c r="J984" s="79"/>
      <c r="K984" s="45"/>
      <c r="L984" s="126"/>
      <c r="M984" s="91"/>
      <c r="N984" s="91"/>
      <c r="O984" s="91"/>
      <c r="P984" s="99"/>
      <c r="Q984" s="100"/>
      <c r="R984" s="79"/>
      <c r="S984" s="79"/>
      <c r="T984" s="79"/>
      <c r="U984" s="79"/>
      <c r="V984" s="79"/>
      <c r="W984" s="99"/>
      <c r="X984" s="99"/>
      <c r="Y984" s="99"/>
      <c r="Z984" s="98"/>
      <c r="AA984" s="98"/>
      <c r="AB984" s="86"/>
      <c r="AC984" s="96"/>
      <c r="AD984" s="86"/>
      <c r="AE984" s="96"/>
      <c r="AF984" s="96"/>
      <c r="AG984" s="87"/>
      <c r="AH984" s="87"/>
      <c r="AI984" s="97"/>
      <c r="AJ984" s="45"/>
      <c r="AK984" s="45"/>
      <c r="AL984" s="45"/>
      <c r="AM984" s="45"/>
      <c r="AN984" s="45"/>
      <c r="AO984" s="79"/>
      <c r="AP984" s="156"/>
      <c r="AQ984" s="156"/>
      <c r="AR984" s="90"/>
      <c r="AS984" s="45"/>
      <c r="AT984" s="98"/>
      <c r="AU984" s="98"/>
      <c r="AV984" s="91"/>
      <c r="AW984" s="91"/>
      <c r="AX984" s="155"/>
      <c r="AY984" s="155"/>
      <c r="AZ984" s="152"/>
      <c r="BA984" s="152"/>
      <c r="BB984" s="152"/>
      <c r="BC984" s="152"/>
      <c r="BD984" s="152"/>
      <c r="BE984" s="152"/>
      <c r="BF984" s="152"/>
      <c r="BG984" s="152"/>
      <c r="BH984" s="152"/>
      <c r="BI984" s="152"/>
      <c r="BJ984" s="152"/>
      <c r="BK984" s="152"/>
      <c r="BL984" s="152"/>
      <c r="BM984" s="152"/>
      <c r="BN984" s="152"/>
      <c r="BO984" s="152"/>
      <c r="BP984" s="152"/>
      <c r="BQ984" s="152"/>
      <c r="BR984" s="152"/>
      <c r="BS984" s="152"/>
      <c r="BT984" s="152"/>
      <c r="BU984" s="152"/>
      <c r="BV984" s="152"/>
      <c r="BW984" s="152"/>
      <c r="BX984" s="152"/>
      <c r="BY984" s="152"/>
      <c r="BZ984" s="152"/>
      <c r="CA984" s="152"/>
      <c r="CB984" s="152"/>
      <c r="CC984" s="152"/>
      <c r="CD984" s="152"/>
      <c r="CE984" s="152"/>
      <c r="CF984" s="152"/>
    </row>
    <row r="985" spans="1:84" ht="25.5" customHeight="1" x14ac:dyDescent="0.25">
      <c r="A985" s="45"/>
      <c r="B985" s="45"/>
      <c r="C985" s="45"/>
      <c r="D985" s="45"/>
      <c r="E985" s="47"/>
      <c r="F985" s="154"/>
      <c r="G985" s="45"/>
      <c r="H985" s="126"/>
      <c r="I985" s="126"/>
      <c r="J985" s="79"/>
      <c r="K985" s="45"/>
      <c r="L985" s="126"/>
      <c r="M985" s="91"/>
      <c r="N985" s="91"/>
      <c r="O985" s="91"/>
      <c r="P985" s="99"/>
      <c r="Q985" s="100"/>
      <c r="R985" s="79"/>
      <c r="S985" s="79"/>
      <c r="T985" s="79"/>
      <c r="U985" s="79"/>
      <c r="V985" s="79"/>
      <c r="W985" s="99"/>
      <c r="X985" s="99"/>
      <c r="Y985" s="99"/>
      <c r="Z985" s="98"/>
      <c r="AA985" s="98"/>
      <c r="AB985" s="86"/>
      <c r="AC985" s="96"/>
      <c r="AD985" s="86"/>
      <c r="AE985" s="96"/>
      <c r="AF985" s="96"/>
      <c r="AG985" s="87"/>
      <c r="AH985" s="87"/>
      <c r="AI985" s="97"/>
      <c r="AJ985" s="45"/>
      <c r="AK985" s="45"/>
      <c r="AL985" s="45"/>
      <c r="AM985" s="45"/>
      <c r="AN985" s="45"/>
      <c r="AO985" s="79"/>
      <c r="AP985" s="156"/>
      <c r="AQ985" s="156"/>
      <c r="AR985" s="90"/>
      <c r="AS985" s="45"/>
      <c r="AT985" s="98"/>
      <c r="AU985" s="98"/>
      <c r="AV985" s="91"/>
      <c r="AW985" s="91"/>
      <c r="AX985" s="155"/>
      <c r="AY985" s="155"/>
      <c r="AZ985" s="152"/>
      <c r="BA985" s="152"/>
      <c r="BB985" s="152"/>
      <c r="BC985" s="152"/>
      <c r="BD985" s="152"/>
      <c r="BE985" s="152"/>
      <c r="BF985" s="152"/>
      <c r="BG985" s="152"/>
      <c r="BH985" s="152"/>
      <c r="BI985" s="152"/>
      <c r="BJ985" s="152"/>
      <c r="BK985" s="152"/>
      <c r="BL985" s="152"/>
      <c r="BM985" s="152"/>
      <c r="BN985" s="152"/>
      <c r="BO985" s="152"/>
      <c r="BP985" s="152"/>
      <c r="BQ985" s="152"/>
      <c r="BR985" s="152"/>
      <c r="BS985" s="152"/>
      <c r="BT985" s="152"/>
      <c r="BU985" s="152"/>
      <c r="BV985" s="152"/>
      <c r="BW985" s="152"/>
      <c r="BX985" s="152"/>
      <c r="BY985" s="152"/>
      <c r="BZ985" s="152"/>
      <c r="CA985" s="152"/>
      <c r="CB985" s="152"/>
      <c r="CC985" s="152"/>
      <c r="CD985" s="152"/>
      <c r="CE985" s="152"/>
      <c r="CF985" s="152"/>
    </row>
    <row r="986" spans="1:84" ht="25.5" customHeight="1" x14ac:dyDescent="0.25">
      <c r="A986" s="45"/>
      <c r="B986" s="45"/>
      <c r="C986" s="45"/>
      <c r="D986" s="45"/>
      <c r="E986" s="47"/>
      <c r="F986" s="154"/>
      <c r="G986" s="45"/>
      <c r="H986" s="126"/>
      <c r="I986" s="126"/>
      <c r="J986" s="79"/>
      <c r="K986" s="45"/>
      <c r="L986" s="126"/>
      <c r="M986" s="91"/>
      <c r="N986" s="91"/>
      <c r="O986" s="91"/>
      <c r="P986" s="99"/>
      <c r="Q986" s="100"/>
      <c r="R986" s="79"/>
      <c r="S986" s="79"/>
      <c r="T986" s="79"/>
      <c r="U986" s="79"/>
      <c r="V986" s="79"/>
      <c r="W986" s="99"/>
      <c r="X986" s="99"/>
      <c r="Y986" s="99"/>
      <c r="Z986" s="98"/>
      <c r="AA986" s="98"/>
      <c r="AB986" s="86"/>
      <c r="AC986" s="96"/>
      <c r="AD986" s="86"/>
      <c r="AE986" s="96"/>
      <c r="AF986" s="96"/>
      <c r="AG986" s="87"/>
      <c r="AH986" s="87"/>
      <c r="AI986" s="97"/>
      <c r="AJ986" s="45"/>
      <c r="AK986" s="45"/>
      <c r="AL986" s="45"/>
      <c r="AM986" s="45"/>
      <c r="AN986" s="45"/>
      <c r="AO986" s="79"/>
      <c r="AP986" s="156"/>
      <c r="AQ986" s="156"/>
      <c r="AR986" s="90"/>
      <c r="AS986" s="45"/>
      <c r="AT986" s="98"/>
      <c r="AU986" s="98"/>
      <c r="AV986" s="91"/>
      <c r="AW986" s="91"/>
      <c r="AX986" s="155"/>
      <c r="AY986" s="155"/>
      <c r="AZ986" s="152"/>
      <c r="BA986" s="152"/>
      <c r="BB986" s="152"/>
      <c r="BC986" s="152"/>
      <c r="BD986" s="152"/>
      <c r="BE986" s="152"/>
      <c r="BF986" s="152"/>
      <c r="BG986" s="152"/>
      <c r="BH986" s="152"/>
      <c r="BI986" s="152"/>
      <c r="BJ986" s="152"/>
      <c r="BK986" s="152"/>
      <c r="BL986" s="152"/>
      <c r="BM986" s="152"/>
      <c r="BN986" s="152"/>
      <c r="BO986" s="152"/>
      <c r="BP986" s="152"/>
      <c r="BQ986" s="152"/>
      <c r="BR986" s="152"/>
      <c r="BS986" s="152"/>
      <c r="BT986" s="152"/>
      <c r="BU986" s="152"/>
      <c r="BV986" s="152"/>
      <c r="BW986" s="152"/>
      <c r="BX986" s="152"/>
      <c r="BY986" s="152"/>
      <c r="BZ986" s="152"/>
      <c r="CA986" s="152"/>
      <c r="CB986" s="152"/>
      <c r="CC986" s="152"/>
      <c r="CD986" s="152"/>
      <c r="CE986" s="152"/>
      <c r="CF986" s="152"/>
    </row>
    <row r="987" spans="1:84" ht="25.5" customHeight="1" x14ac:dyDescent="0.25">
      <c r="A987" s="45"/>
      <c r="B987" s="45"/>
      <c r="C987" s="45"/>
      <c r="D987" s="45"/>
      <c r="E987" s="47"/>
      <c r="F987" s="154"/>
      <c r="G987" s="45"/>
      <c r="H987" s="126"/>
      <c r="I987" s="126"/>
      <c r="J987" s="79"/>
      <c r="K987" s="45"/>
      <c r="L987" s="126"/>
      <c r="M987" s="91"/>
      <c r="N987" s="91"/>
      <c r="O987" s="91"/>
      <c r="P987" s="99"/>
      <c r="Q987" s="100"/>
      <c r="R987" s="79"/>
      <c r="S987" s="79"/>
      <c r="T987" s="79"/>
      <c r="U987" s="79"/>
      <c r="V987" s="79"/>
      <c r="W987" s="99"/>
      <c r="X987" s="99"/>
      <c r="Y987" s="99"/>
      <c r="Z987" s="98"/>
      <c r="AA987" s="98"/>
      <c r="AB987" s="86"/>
      <c r="AC987" s="96"/>
      <c r="AD987" s="86"/>
      <c r="AE987" s="96"/>
      <c r="AF987" s="96"/>
      <c r="AG987" s="87"/>
      <c r="AH987" s="87"/>
      <c r="AI987" s="97"/>
      <c r="AJ987" s="45"/>
      <c r="AK987" s="45"/>
      <c r="AL987" s="45"/>
      <c r="AM987" s="45"/>
      <c r="AN987" s="45"/>
      <c r="AO987" s="79"/>
      <c r="AP987" s="156"/>
      <c r="AQ987" s="156"/>
      <c r="AR987" s="90"/>
      <c r="AS987" s="45"/>
      <c r="AT987" s="98"/>
      <c r="AU987" s="98"/>
      <c r="AV987" s="91"/>
      <c r="AW987" s="91"/>
      <c r="AX987" s="155"/>
      <c r="AY987" s="155"/>
      <c r="AZ987" s="152"/>
      <c r="BA987" s="152"/>
      <c r="BB987" s="152"/>
      <c r="BC987" s="152"/>
      <c r="BD987" s="152"/>
      <c r="BE987" s="152"/>
      <c r="BF987" s="152"/>
      <c r="BG987" s="152"/>
      <c r="BH987" s="152"/>
      <c r="BI987" s="152"/>
      <c r="BJ987" s="152"/>
      <c r="BK987" s="152"/>
      <c r="BL987" s="152"/>
      <c r="BM987" s="152"/>
      <c r="BN987" s="152"/>
      <c r="BO987" s="152"/>
      <c r="BP987" s="152"/>
      <c r="BQ987" s="152"/>
      <c r="BR987" s="152"/>
      <c r="BS987" s="152"/>
      <c r="BT987" s="152"/>
      <c r="BU987" s="152"/>
      <c r="BV987" s="152"/>
      <c r="BW987" s="152"/>
      <c r="BX987" s="152"/>
      <c r="BY987" s="152"/>
      <c r="BZ987" s="152"/>
      <c r="CA987" s="152"/>
      <c r="CB987" s="152"/>
      <c r="CC987" s="152"/>
      <c r="CD987" s="152"/>
      <c r="CE987" s="152"/>
      <c r="CF987" s="152"/>
    </row>
    <row r="988" spans="1:84" ht="25.5" customHeight="1" x14ac:dyDescent="0.25">
      <c r="A988" s="45"/>
      <c r="B988" s="45"/>
      <c r="C988" s="45"/>
      <c r="D988" s="45"/>
      <c r="E988" s="47"/>
      <c r="F988" s="154"/>
      <c r="G988" s="45"/>
      <c r="H988" s="126"/>
      <c r="I988" s="126"/>
      <c r="J988" s="79"/>
      <c r="K988" s="45"/>
      <c r="L988" s="126"/>
      <c r="M988" s="91"/>
      <c r="N988" s="91"/>
      <c r="O988" s="91"/>
      <c r="P988" s="99"/>
      <c r="Q988" s="100"/>
      <c r="R988" s="79"/>
      <c r="S988" s="79"/>
      <c r="T988" s="79"/>
      <c r="U988" s="79"/>
      <c r="V988" s="79"/>
      <c r="W988" s="99"/>
      <c r="X988" s="99"/>
      <c r="Y988" s="99"/>
      <c r="Z988" s="98"/>
      <c r="AA988" s="98"/>
      <c r="AB988" s="86"/>
      <c r="AC988" s="96"/>
      <c r="AD988" s="86"/>
      <c r="AE988" s="96"/>
      <c r="AF988" s="96"/>
      <c r="AG988" s="87"/>
      <c r="AH988" s="87"/>
      <c r="AI988" s="97"/>
      <c r="AJ988" s="45"/>
      <c r="AK988" s="45"/>
      <c r="AL988" s="45"/>
      <c r="AM988" s="45"/>
      <c r="AN988" s="45"/>
      <c r="AO988" s="79"/>
      <c r="AP988" s="156"/>
      <c r="AQ988" s="156"/>
      <c r="AR988" s="90"/>
      <c r="AS988" s="45"/>
      <c r="AT988" s="98"/>
      <c r="AU988" s="98"/>
      <c r="AV988" s="91"/>
      <c r="AW988" s="91"/>
      <c r="AX988" s="155"/>
      <c r="AY988" s="155"/>
      <c r="AZ988" s="152"/>
      <c r="BA988" s="152"/>
      <c r="BB988" s="152"/>
      <c r="BC988" s="152"/>
      <c r="BD988" s="152"/>
      <c r="BE988" s="152"/>
      <c r="BF988" s="152"/>
      <c r="BG988" s="152"/>
      <c r="BH988" s="152"/>
      <c r="BI988" s="152"/>
      <c r="BJ988" s="152"/>
      <c r="BK988" s="152"/>
      <c r="BL988" s="152"/>
      <c r="BM988" s="152"/>
      <c r="BN988" s="152"/>
      <c r="BO988" s="152"/>
      <c r="BP988" s="152"/>
      <c r="BQ988" s="152"/>
      <c r="BR988" s="152"/>
      <c r="BS988" s="152"/>
      <c r="BT988" s="152"/>
      <c r="BU988" s="152"/>
      <c r="BV988" s="152"/>
      <c r="BW988" s="152"/>
      <c r="BX988" s="152"/>
      <c r="BY988" s="152"/>
      <c r="BZ988" s="152"/>
      <c r="CA988" s="152"/>
      <c r="CB988" s="152"/>
      <c r="CC988" s="152"/>
      <c r="CD988" s="152"/>
      <c r="CE988" s="152"/>
      <c r="CF988" s="152"/>
    </row>
    <row r="989" spans="1:84" ht="25.5" customHeight="1" x14ac:dyDescent="0.25">
      <c r="A989" s="45"/>
      <c r="B989" s="45"/>
      <c r="C989" s="45"/>
      <c r="D989" s="45"/>
      <c r="E989" s="47"/>
      <c r="F989" s="154"/>
      <c r="G989" s="45"/>
      <c r="H989" s="126"/>
      <c r="I989" s="126"/>
      <c r="J989" s="79"/>
      <c r="K989" s="45"/>
      <c r="L989" s="126"/>
      <c r="M989" s="91"/>
      <c r="N989" s="91"/>
      <c r="O989" s="91"/>
      <c r="P989" s="99"/>
      <c r="Q989" s="100"/>
      <c r="R989" s="79"/>
      <c r="S989" s="79"/>
      <c r="T989" s="79"/>
      <c r="U989" s="79"/>
      <c r="V989" s="79"/>
      <c r="W989" s="99"/>
      <c r="X989" s="99"/>
      <c r="Y989" s="99"/>
      <c r="Z989" s="98"/>
      <c r="AA989" s="98"/>
      <c r="AB989" s="86"/>
      <c r="AC989" s="96"/>
      <c r="AD989" s="86"/>
      <c r="AE989" s="96"/>
      <c r="AF989" s="96"/>
      <c r="AG989" s="87"/>
      <c r="AH989" s="87"/>
      <c r="AI989" s="97"/>
      <c r="AJ989" s="45"/>
      <c r="AK989" s="45"/>
      <c r="AL989" s="45"/>
      <c r="AM989" s="45"/>
      <c r="AN989" s="45"/>
      <c r="AO989" s="79"/>
      <c r="AP989" s="156"/>
      <c r="AQ989" s="156"/>
      <c r="AR989" s="90"/>
      <c r="AS989" s="45"/>
      <c r="AT989" s="98"/>
      <c r="AU989" s="98"/>
      <c r="AV989" s="91"/>
      <c r="AW989" s="91"/>
      <c r="AX989" s="155"/>
      <c r="AY989" s="155"/>
      <c r="AZ989" s="152"/>
      <c r="BA989" s="152"/>
      <c r="BB989" s="152"/>
      <c r="BC989" s="152"/>
      <c r="BD989" s="152"/>
      <c r="BE989" s="152"/>
      <c r="BF989" s="152"/>
      <c r="BG989" s="152"/>
      <c r="BH989" s="152"/>
      <c r="BI989" s="152"/>
      <c r="BJ989" s="152"/>
      <c r="BK989" s="152"/>
      <c r="BL989" s="152"/>
      <c r="BM989" s="152"/>
      <c r="BN989" s="152"/>
      <c r="BO989" s="152"/>
      <c r="BP989" s="152"/>
      <c r="BQ989" s="152"/>
      <c r="BR989" s="152"/>
      <c r="BS989" s="152"/>
      <c r="BT989" s="152"/>
      <c r="BU989" s="152"/>
      <c r="BV989" s="152"/>
      <c r="BW989" s="152"/>
      <c r="BX989" s="152"/>
      <c r="BY989" s="152"/>
      <c r="BZ989" s="152"/>
      <c r="CA989" s="152"/>
      <c r="CB989" s="152"/>
      <c r="CC989" s="152"/>
      <c r="CD989" s="152"/>
      <c r="CE989" s="152"/>
      <c r="CF989" s="152"/>
    </row>
    <row r="990" spans="1:84" ht="25.5" customHeight="1" x14ac:dyDescent="0.25">
      <c r="A990" s="45"/>
      <c r="B990" s="45"/>
      <c r="C990" s="45"/>
      <c r="D990" s="45"/>
      <c r="E990" s="47"/>
      <c r="F990" s="154"/>
      <c r="G990" s="45"/>
      <c r="H990" s="126"/>
      <c r="I990" s="126"/>
      <c r="J990" s="79"/>
      <c r="K990" s="45"/>
      <c r="L990" s="126"/>
      <c r="M990" s="91"/>
      <c r="N990" s="91"/>
      <c r="O990" s="91"/>
      <c r="P990" s="99"/>
      <c r="Q990" s="100"/>
      <c r="R990" s="79"/>
      <c r="S990" s="79"/>
      <c r="T990" s="79"/>
      <c r="U990" s="79"/>
      <c r="V990" s="79"/>
      <c r="W990" s="99"/>
      <c r="X990" s="99"/>
      <c r="Y990" s="99"/>
      <c r="Z990" s="98"/>
      <c r="AA990" s="98"/>
      <c r="AB990" s="86"/>
      <c r="AC990" s="96"/>
      <c r="AD990" s="86"/>
      <c r="AE990" s="96"/>
      <c r="AF990" s="96"/>
      <c r="AG990" s="87"/>
      <c r="AH990" s="87"/>
      <c r="AI990" s="97"/>
      <c r="AJ990" s="45"/>
      <c r="AK990" s="45"/>
      <c r="AL990" s="45"/>
      <c r="AM990" s="45"/>
      <c r="AN990" s="45"/>
      <c r="AO990" s="79"/>
      <c r="AP990" s="156"/>
      <c r="AQ990" s="156"/>
      <c r="AR990" s="90"/>
      <c r="AS990" s="45"/>
      <c r="AT990" s="98"/>
      <c r="AU990" s="98"/>
      <c r="AV990" s="91"/>
      <c r="AW990" s="91"/>
      <c r="AX990" s="155"/>
      <c r="AY990" s="155"/>
      <c r="AZ990" s="152"/>
      <c r="BA990" s="152"/>
      <c r="BB990" s="152"/>
      <c r="BC990" s="152"/>
      <c r="BD990" s="152"/>
      <c r="BE990" s="152"/>
      <c r="BF990" s="152"/>
      <c r="BG990" s="152"/>
      <c r="BH990" s="152"/>
      <c r="BI990" s="152"/>
      <c r="BJ990" s="152"/>
      <c r="BK990" s="152"/>
      <c r="BL990" s="152"/>
      <c r="BM990" s="152"/>
      <c r="BN990" s="152"/>
      <c r="BO990" s="152"/>
      <c r="BP990" s="152"/>
      <c r="BQ990" s="152"/>
      <c r="BR990" s="152"/>
      <c r="BS990" s="152"/>
      <c r="BT990" s="152"/>
      <c r="BU990" s="152"/>
      <c r="BV990" s="152"/>
      <c r="BW990" s="152"/>
      <c r="BX990" s="152"/>
      <c r="BY990" s="152"/>
      <c r="BZ990" s="152"/>
      <c r="CA990" s="152"/>
      <c r="CB990" s="152"/>
      <c r="CC990" s="152"/>
      <c r="CD990" s="152"/>
      <c r="CE990" s="152"/>
      <c r="CF990" s="152"/>
    </row>
    <row r="991" spans="1:84" ht="25.5" customHeight="1" x14ac:dyDescent="0.25">
      <c r="A991" s="45"/>
      <c r="B991" s="45"/>
      <c r="C991" s="45"/>
      <c r="D991" s="45"/>
      <c r="E991" s="47"/>
      <c r="F991" s="154"/>
      <c r="G991" s="45"/>
      <c r="H991" s="126"/>
      <c r="I991" s="126"/>
      <c r="J991" s="79"/>
      <c r="K991" s="45"/>
      <c r="L991" s="126"/>
      <c r="M991" s="91"/>
      <c r="N991" s="91"/>
      <c r="O991" s="91"/>
      <c r="P991" s="99"/>
      <c r="Q991" s="100"/>
      <c r="R991" s="79"/>
      <c r="S991" s="79"/>
      <c r="T991" s="79"/>
      <c r="U991" s="79"/>
      <c r="V991" s="79"/>
      <c r="W991" s="99"/>
      <c r="X991" s="99"/>
      <c r="Y991" s="99"/>
      <c r="Z991" s="98"/>
      <c r="AA991" s="98"/>
      <c r="AB991" s="86"/>
      <c r="AC991" s="96"/>
      <c r="AD991" s="86"/>
      <c r="AE991" s="96"/>
      <c r="AF991" s="96"/>
      <c r="AG991" s="87"/>
      <c r="AH991" s="87"/>
      <c r="AI991" s="97"/>
      <c r="AJ991" s="45"/>
      <c r="AK991" s="45"/>
      <c r="AL991" s="45"/>
      <c r="AM991" s="45"/>
      <c r="AN991" s="45"/>
      <c r="AO991" s="79"/>
      <c r="AP991" s="156"/>
      <c r="AQ991" s="156"/>
      <c r="AR991" s="90"/>
      <c r="AS991" s="45"/>
      <c r="AT991" s="98"/>
      <c r="AU991" s="98"/>
      <c r="AV991" s="91"/>
      <c r="AW991" s="91"/>
      <c r="AX991" s="155"/>
      <c r="AY991" s="155"/>
      <c r="AZ991" s="152"/>
      <c r="BA991" s="152"/>
      <c r="BB991" s="152"/>
      <c r="BC991" s="152"/>
      <c r="BD991" s="152"/>
      <c r="BE991" s="152"/>
      <c r="BF991" s="152"/>
      <c r="BG991" s="152"/>
      <c r="BH991" s="152"/>
      <c r="BI991" s="152"/>
      <c r="BJ991" s="152"/>
      <c r="BK991" s="152"/>
      <c r="BL991" s="152"/>
      <c r="BM991" s="152"/>
      <c r="BN991" s="152"/>
      <c r="BO991" s="152"/>
      <c r="BP991" s="152"/>
      <c r="BQ991" s="152"/>
      <c r="BR991" s="152"/>
      <c r="BS991" s="152"/>
      <c r="BT991" s="152"/>
      <c r="BU991" s="152"/>
      <c r="BV991" s="152"/>
      <c r="BW991" s="152"/>
      <c r="BX991" s="152"/>
      <c r="BY991" s="152"/>
      <c r="BZ991" s="152"/>
      <c r="CA991" s="152"/>
      <c r="CB991" s="152"/>
      <c r="CC991" s="152"/>
      <c r="CD991" s="152"/>
      <c r="CE991" s="152"/>
      <c r="CF991" s="152"/>
    </row>
    <row r="992" spans="1:84" ht="25.5" customHeight="1" x14ac:dyDescent="0.25">
      <c r="A992" s="45"/>
      <c r="B992" s="45"/>
      <c r="C992" s="45"/>
      <c r="D992" s="45"/>
      <c r="E992" s="47"/>
      <c r="F992" s="154"/>
      <c r="G992" s="45"/>
      <c r="H992" s="126"/>
      <c r="I992" s="126"/>
      <c r="J992" s="79"/>
      <c r="K992" s="45"/>
      <c r="L992" s="126"/>
      <c r="M992" s="91"/>
      <c r="N992" s="91"/>
      <c r="O992" s="91"/>
      <c r="P992" s="99"/>
      <c r="Q992" s="100"/>
      <c r="R992" s="79"/>
      <c r="S992" s="79"/>
      <c r="T992" s="79"/>
      <c r="U992" s="79"/>
      <c r="V992" s="79"/>
      <c r="W992" s="99"/>
      <c r="X992" s="99"/>
      <c r="Y992" s="99"/>
      <c r="Z992" s="98"/>
      <c r="AA992" s="98"/>
      <c r="AB992" s="86"/>
      <c r="AC992" s="96"/>
      <c r="AD992" s="86"/>
      <c r="AE992" s="96"/>
      <c r="AF992" s="96"/>
      <c r="AG992" s="87"/>
      <c r="AH992" s="87"/>
      <c r="AI992" s="97"/>
      <c r="AJ992" s="45"/>
      <c r="AK992" s="45"/>
      <c r="AL992" s="45"/>
      <c r="AM992" s="45"/>
      <c r="AN992" s="45"/>
      <c r="AO992" s="79"/>
      <c r="AP992" s="156"/>
      <c r="AQ992" s="156"/>
      <c r="AR992" s="90"/>
      <c r="AS992" s="45"/>
      <c r="AT992" s="98"/>
      <c r="AU992" s="98"/>
      <c r="AV992" s="91"/>
      <c r="AW992" s="91"/>
      <c r="AX992" s="155"/>
      <c r="AY992" s="155"/>
      <c r="AZ992" s="152"/>
      <c r="BA992" s="152"/>
      <c r="BB992" s="152"/>
      <c r="BC992" s="152"/>
      <c r="BD992" s="152"/>
      <c r="BE992" s="152"/>
      <c r="BF992" s="152"/>
      <c r="BG992" s="152"/>
      <c r="BH992" s="152"/>
      <c r="BI992" s="152"/>
      <c r="BJ992" s="152"/>
      <c r="BK992" s="152"/>
      <c r="BL992" s="152"/>
      <c r="BM992" s="152"/>
      <c r="BN992" s="152"/>
      <c r="BO992" s="152"/>
      <c r="BP992" s="152"/>
      <c r="BQ992" s="152"/>
      <c r="BR992" s="152"/>
      <c r="BS992" s="152"/>
      <c r="BT992" s="152"/>
      <c r="BU992" s="152"/>
      <c r="BV992" s="152"/>
      <c r="BW992" s="152"/>
      <c r="BX992" s="152"/>
      <c r="BY992" s="152"/>
      <c r="BZ992" s="152"/>
      <c r="CA992" s="152"/>
      <c r="CB992" s="152"/>
      <c r="CC992" s="152"/>
      <c r="CD992" s="152"/>
      <c r="CE992" s="152"/>
      <c r="CF992" s="152"/>
    </row>
    <row r="993" spans="1:84" ht="25.5" customHeight="1" x14ac:dyDescent="0.25">
      <c r="A993" s="45"/>
      <c r="B993" s="45"/>
      <c r="C993" s="45"/>
      <c r="D993" s="45"/>
      <c r="E993" s="47"/>
      <c r="F993" s="154"/>
      <c r="G993" s="45"/>
      <c r="H993" s="126"/>
      <c r="I993" s="126"/>
      <c r="J993" s="79"/>
      <c r="K993" s="45"/>
      <c r="L993" s="126"/>
      <c r="M993" s="91"/>
      <c r="N993" s="91"/>
      <c r="O993" s="91"/>
      <c r="P993" s="99"/>
      <c r="Q993" s="100"/>
      <c r="R993" s="79"/>
      <c r="S993" s="79"/>
      <c r="T993" s="79"/>
      <c r="U993" s="79"/>
      <c r="V993" s="79"/>
      <c r="W993" s="99"/>
      <c r="X993" s="99"/>
      <c r="Y993" s="99"/>
      <c r="Z993" s="98"/>
      <c r="AA993" s="98"/>
      <c r="AB993" s="86"/>
      <c r="AC993" s="96"/>
      <c r="AD993" s="86"/>
      <c r="AE993" s="96"/>
      <c r="AF993" s="96"/>
      <c r="AG993" s="87"/>
      <c r="AH993" s="87"/>
      <c r="AI993" s="97"/>
      <c r="AJ993" s="45"/>
      <c r="AK993" s="45"/>
      <c r="AL993" s="45"/>
      <c r="AM993" s="45"/>
      <c r="AN993" s="45"/>
      <c r="AO993" s="79"/>
      <c r="AP993" s="156"/>
      <c r="AQ993" s="156"/>
      <c r="AR993" s="90"/>
      <c r="AS993" s="45"/>
      <c r="AT993" s="98"/>
      <c r="AU993" s="98"/>
      <c r="AV993" s="91"/>
      <c r="AW993" s="91"/>
      <c r="AX993" s="155"/>
      <c r="AY993" s="155"/>
      <c r="AZ993" s="152"/>
      <c r="BA993" s="152"/>
      <c r="BB993" s="152"/>
      <c r="BC993" s="152"/>
      <c r="BD993" s="152"/>
      <c r="BE993" s="152"/>
      <c r="BF993" s="152"/>
      <c r="BG993" s="152"/>
      <c r="BH993" s="152"/>
      <c r="BI993" s="152"/>
      <c r="BJ993" s="152"/>
      <c r="BK993" s="152"/>
      <c r="BL993" s="152"/>
      <c r="BM993" s="152"/>
      <c r="BN993" s="152"/>
      <c r="BO993" s="152"/>
      <c r="BP993" s="152"/>
      <c r="BQ993" s="152"/>
      <c r="BR993" s="152"/>
      <c r="BS993" s="152"/>
      <c r="BT993" s="152"/>
      <c r="BU993" s="152"/>
      <c r="BV993" s="152"/>
      <c r="BW993" s="152"/>
      <c r="BX993" s="152"/>
      <c r="BY993" s="152"/>
      <c r="BZ993" s="152"/>
      <c r="CA993" s="152"/>
      <c r="CB993" s="152"/>
      <c r="CC993" s="152"/>
      <c r="CD993" s="152"/>
      <c r="CE993" s="152"/>
      <c r="CF993" s="152"/>
    </row>
    <row r="994" spans="1:84" ht="25.5" customHeight="1" x14ac:dyDescent="0.25">
      <c r="A994" s="45"/>
      <c r="B994" s="45"/>
      <c r="C994" s="45"/>
      <c r="D994" s="45"/>
      <c r="E994" s="47"/>
      <c r="F994" s="154"/>
      <c r="G994" s="45"/>
      <c r="H994" s="126"/>
      <c r="I994" s="126"/>
      <c r="J994" s="79"/>
      <c r="K994" s="45"/>
      <c r="L994" s="126"/>
      <c r="M994" s="91"/>
      <c r="N994" s="91"/>
      <c r="O994" s="91"/>
      <c r="P994" s="99"/>
      <c r="Q994" s="100"/>
      <c r="R994" s="79"/>
      <c r="S994" s="79"/>
      <c r="T994" s="79"/>
      <c r="U994" s="79"/>
      <c r="V994" s="79"/>
      <c r="W994" s="99"/>
      <c r="X994" s="99"/>
      <c r="Y994" s="99"/>
      <c r="Z994" s="98"/>
      <c r="AA994" s="98"/>
      <c r="AB994" s="86"/>
      <c r="AC994" s="96"/>
      <c r="AD994" s="86"/>
      <c r="AE994" s="96"/>
      <c r="AF994" s="96"/>
      <c r="AG994" s="87"/>
      <c r="AH994" s="87"/>
      <c r="AI994" s="97"/>
      <c r="AJ994" s="45"/>
      <c r="AK994" s="45"/>
      <c r="AL994" s="45"/>
      <c r="AM994" s="45"/>
      <c r="AN994" s="45"/>
      <c r="AO994" s="79"/>
      <c r="AP994" s="156"/>
      <c r="AQ994" s="156"/>
      <c r="AR994" s="90"/>
      <c r="AS994" s="45"/>
      <c r="AT994" s="98"/>
      <c r="AU994" s="98"/>
      <c r="AV994" s="91"/>
      <c r="AW994" s="91"/>
      <c r="AX994" s="155"/>
      <c r="AY994" s="155"/>
      <c r="AZ994" s="152"/>
      <c r="BA994" s="152"/>
      <c r="BB994" s="152"/>
      <c r="BC994" s="152"/>
      <c r="BD994" s="152"/>
      <c r="BE994" s="152"/>
      <c r="BF994" s="152"/>
      <c r="BG994" s="152"/>
      <c r="BH994" s="152"/>
      <c r="BI994" s="152"/>
      <c r="BJ994" s="152"/>
      <c r="BK994" s="152"/>
      <c r="BL994" s="152"/>
      <c r="BM994" s="152"/>
      <c r="BN994" s="152"/>
      <c r="BO994" s="152"/>
      <c r="BP994" s="152"/>
      <c r="BQ994" s="152"/>
      <c r="BR994" s="152"/>
      <c r="BS994" s="152"/>
      <c r="BT994" s="152"/>
      <c r="BU994" s="152"/>
      <c r="BV994" s="152"/>
      <c r="BW994" s="152"/>
      <c r="BX994" s="152"/>
      <c r="BY994" s="152"/>
      <c r="BZ994" s="152"/>
      <c r="CA994" s="152"/>
      <c r="CB994" s="152"/>
      <c r="CC994" s="152"/>
      <c r="CD994" s="152"/>
      <c r="CE994" s="152"/>
      <c r="CF994" s="152"/>
    </row>
    <row r="995" spans="1:84" ht="25.5" customHeight="1" x14ac:dyDescent="0.25">
      <c r="A995" s="45"/>
      <c r="B995" s="45"/>
      <c r="C995" s="45"/>
      <c r="D995" s="45"/>
      <c r="E995" s="47"/>
      <c r="F995" s="154"/>
      <c r="G995" s="45"/>
      <c r="H995" s="126"/>
      <c r="I995" s="126"/>
      <c r="J995" s="79"/>
      <c r="K995" s="45"/>
      <c r="L995" s="126"/>
      <c r="M995" s="91"/>
      <c r="N995" s="91"/>
      <c r="O995" s="91"/>
      <c r="P995" s="99"/>
      <c r="Q995" s="100"/>
      <c r="R995" s="79"/>
      <c r="S995" s="79"/>
      <c r="T995" s="79"/>
      <c r="U995" s="79"/>
      <c r="V995" s="79"/>
      <c r="W995" s="99"/>
      <c r="X995" s="99"/>
      <c r="Y995" s="99"/>
      <c r="Z995" s="98"/>
      <c r="AA995" s="98"/>
      <c r="AB995" s="86"/>
      <c r="AC995" s="96"/>
      <c r="AD995" s="86"/>
      <c r="AE995" s="96"/>
      <c r="AF995" s="96"/>
      <c r="AG995" s="87"/>
      <c r="AH995" s="87"/>
      <c r="AI995" s="97"/>
      <c r="AJ995" s="45"/>
      <c r="AK995" s="45"/>
      <c r="AL995" s="45"/>
      <c r="AM995" s="45"/>
      <c r="AN995" s="45"/>
      <c r="AO995" s="79"/>
      <c r="AP995" s="156"/>
      <c r="AQ995" s="156"/>
      <c r="AR995" s="90"/>
      <c r="AS995" s="45"/>
      <c r="AT995" s="98"/>
      <c r="AU995" s="98"/>
      <c r="AV995" s="91"/>
      <c r="AW995" s="91"/>
      <c r="AX995" s="155"/>
      <c r="AY995" s="155"/>
      <c r="AZ995" s="152"/>
      <c r="BA995" s="152"/>
      <c r="BB995" s="152"/>
      <c r="BC995" s="152"/>
      <c r="BD995" s="152"/>
      <c r="BE995" s="152"/>
      <c r="BF995" s="152"/>
      <c r="BG995" s="152"/>
      <c r="BH995" s="152"/>
      <c r="BI995" s="152"/>
      <c r="BJ995" s="152"/>
      <c r="BK995" s="152"/>
      <c r="BL995" s="152"/>
      <c r="BM995" s="152"/>
      <c r="BN995" s="152"/>
      <c r="BO995" s="152"/>
      <c r="BP995" s="152"/>
      <c r="BQ995" s="152"/>
      <c r="BR995" s="152"/>
      <c r="BS995" s="152"/>
      <c r="BT995" s="152"/>
      <c r="BU995" s="152"/>
      <c r="BV995" s="152"/>
      <c r="BW995" s="152"/>
      <c r="BX995" s="152"/>
      <c r="BY995" s="152"/>
      <c r="BZ995" s="152"/>
      <c r="CA995" s="152"/>
      <c r="CB995" s="152"/>
      <c r="CC995" s="152"/>
      <c r="CD995" s="152"/>
      <c r="CE995" s="152"/>
      <c r="CF995" s="152"/>
    </row>
    <row r="996" spans="1:84" ht="25.5" customHeight="1" x14ac:dyDescent="0.25">
      <c r="A996" s="45"/>
      <c r="B996" s="45"/>
      <c r="C996" s="45"/>
      <c r="D996" s="45"/>
      <c r="E996" s="47"/>
      <c r="F996" s="154"/>
      <c r="G996" s="45"/>
      <c r="H996" s="126"/>
      <c r="I996" s="126"/>
      <c r="J996" s="79"/>
      <c r="K996" s="45"/>
      <c r="L996" s="126"/>
      <c r="M996" s="91"/>
      <c r="N996" s="91"/>
      <c r="O996" s="91"/>
      <c r="P996" s="99"/>
      <c r="Q996" s="100"/>
      <c r="R996" s="79"/>
      <c r="S996" s="79"/>
      <c r="T996" s="79"/>
      <c r="U996" s="79"/>
      <c r="V996" s="79"/>
      <c r="W996" s="99"/>
      <c r="X996" s="99"/>
      <c r="Y996" s="99"/>
      <c r="Z996" s="98"/>
      <c r="AA996" s="98"/>
      <c r="AB996" s="86"/>
      <c r="AC996" s="96"/>
      <c r="AD996" s="86"/>
      <c r="AE996" s="96"/>
      <c r="AF996" s="96"/>
      <c r="AG996" s="87"/>
      <c r="AH996" s="87"/>
      <c r="AI996" s="97"/>
      <c r="AJ996" s="45"/>
      <c r="AK996" s="45"/>
      <c r="AL996" s="45"/>
      <c r="AM996" s="45"/>
      <c r="AN996" s="45"/>
      <c r="AO996" s="79"/>
      <c r="AP996" s="156"/>
      <c r="AQ996" s="156"/>
      <c r="AR996" s="90"/>
      <c r="AS996" s="45"/>
      <c r="AT996" s="98"/>
      <c r="AU996" s="98"/>
      <c r="AV996" s="91"/>
      <c r="AW996" s="91"/>
      <c r="AX996" s="155"/>
      <c r="AY996" s="155"/>
      <c r="AZ996" s="152"/>
      <c r="BA996" s="152"/>
      <c r="BB996" s="152"/>
      <c r="BC996" s="152"/>
      <c r="BD996" s="152"/>
      <c r="BE996" s="152"/>
      <c r="BF996" s="152"/>
      <c r="BG996" s="152"/>
      <c r="BH996" s="152"/>
      <c r="BI996" s="152"/>
      <c r="BJ996" s="152"/>
      <c r="BK996" s="152"/>
      <c r="BL996" s="152"/>
      <c r="BM996" s="152"/>
      <c r="BN996" s="152"/>
      <c r="BO996" s="152"/>
      <c r="BP996" s="152"/>
      <c r="BQ996" s="152"/>
      <c r="BR996" s="152"/>
      <c r="BS996" s="152"/>
      <c r="BT996" s="152"/>
      <c r="BU996" s="152"/>
      <c r="BV996" s="152"/>
      <c r="BW996" s="152"/>
      <c r="BX996" s="152"/>
      <c r="BY996" s="152"/>
      <c r="BZ996" s="152"/>
      <c r="CA996" s="152"/>
      <c r="CB996" s="152"/>
      <c r="CC996" s="152"/>
      <c r="CD996" s="152"/>
      <c r="CE996" s="152"/>
      <c r="CF996" s="152"/>
    </row>
    <row r="997" spans="1:84" ht="25.5" customHeight="1" x14ac:dyDescent="0.25">
      <c r="A997" s="45"/>
      <c r="B997" s="45"/>
      <c r="C997" s="45"/>
      <c r="D997" s="45"/>
      <c r="E997" s="47"/>
      <c r="F997" s="154"/>
      <c r="G997" s="45"/>
      <c r="H997" s="126"/>
      <c r="I997" s="126"/>
      <c r="J997" s="79"/>
      <c r="K997" s="45"/>
      <c r="L997" s="126"/>
      <c r="M997" s="91"/>
      <c r="N997" s="91"/>
      <c r="O997" s="91"/>
      <c r="P997" s="99"/>
      <c r="Q997" s="100"/>
      <c r="R997" s="79"/>
      <c r="S997" s="79"/>
      <c r="T997" s="79"/>
      <c r="U997" s="79"/>
      <c r="V997" s="79"/>
      <c r="W997" s="99"/>
      <c r="X997" s="99"/>
      <c r="Y997" s="99"/>
      <c r="Z997" s="98"/>
      <c r="AA997" s="98"/>
      <c r="AB997" s="86"/>
      <c r="AC997" s="96"/>
      <c r="AD997" s="86"/>
      <c r="AE997" s="96"/>
      <c r="AF997" s="96"/>
      <c r="AG997" s="87"/>
      <c r="AH997" s="87"/>
      <c r="AI997" s="97"/>
      <c r="AJ997" s="45"/>
      <c r="AK997" s="45"/>
      <c r="AL997" s="45"/>
      <c r="AM997" s="45"/>
      <c r="AN997" s="45"/>
      <c r="AO997" s="79"/>
      <c r="AP997" s="156"/>
      <c r="AQ997" s="156"/>
      <c r="AR997" s="90"/>
      <c r="AS997" s="45"/>
      <c r="AT997" s="98"/>
      <c r="AU997" s="98"/>
      <c r="AV997" s="91"/>
      <c r="AW997" s="91"/>
      <c r="AX997" s="155"/>
      <c r="AY997" s="155"/>
      <c r="AZ997" s="152"/>
      <c r="BA997" s="152"/>
      <c r="BB997" s="152"/>
      <c r="BC997" s="152"/>
      <c r="BD997" s="152"/>
      <c r="BE997" s="152"/>
      <c r="BF997" s="152"/>
      <c r="BG997" s="152"/>
      <c r="BH997" s="152"/>
      <c r="BI997" s="152"/>
      <c r="BJ997" s="152"/>
      <c r="BK997" s="152"/>
      <c r="BL997" s="152"/>
      <c r="BM997" s="152"/>
      <c r="BN997" s="152"/>
      <c r="BO997" s="152"/>
      <c r="BP997" s="152"/>
      <c r="BQ997" s="152"/>
      <c r="BR997" s="152"/>
      <c r="BS997" s="152"/>
      <c r="BT997" s="152"/>
      <c r="BU997" s="152"/>
      <c r="BV997" s="152"/>
      <c r="BW997" s="152"/>
      <c r="BX997" s="152"/>
      <c r="BY997" s="152"/>
      <c r="BZ997" s="152"/>
      <c r="CA997" s="152"/>
      <c r="CB997" s="152"/>
      <c r="CC997" s="152"/>
      <c r="CD997" s="152"/>
      <c r="CE997" s="152"/>
      <c r="CF997" s="152"/>
    </row>
    <row r="998" spans="1:84" ht="25.5" customHeight="1" x14ac:dyDescent="0.25">
      <c r="A998" s="45"/>
      <c r="B998" s="45"/>
      <c r="C998" s="45"/>
      <c r="D998" s="45"/>
      <c r="E998" s="47"/>
      <c r="F998" s="154"/>
      <c r="G998" s="45"/>
      <c r="H998" s="126"/>
      <c r="I998" s="126"/>
      <c r="J998" s="79"/>
      <c r="K998" s="45"/>
      <c r="L998" s="126"/>
      <c r="M998" s="91"/>
      <c r="N998" s="91"/>
      <c r="O998" s="91"/>
      <c r="P998" s="99"/>
      <c r="Q998" s="100"/>
      <c r="R998" s="79"/>
      <c r="S998" s="79"/>
      <c r="T998" s="79"/>
      <c r="U998" s="79"/>
      <c r="V998" s="79"/>
      <c r="W998" s="99"/>
      <c r="X998" s="99"/>
      <c r="Y998" s="99"/>
      <c r="Z998" s="98"/>
      <c r="AA998" s="98"/>
      <c r="AB998" s="86"/>
      <c r="AC998" s="96"/>
      <c r="AD998" s="86"/>
      <c r="AE998" s="96"/>
      <c r="AF998" s="96"/>
      <c r="AG998" s="87"/>
      <c r="AH998" s="87"/>
      <c r="AI998" s="97"/>
      <c r="AJ998" s="45"/>
      <c r="AK998" s="45"/>
      <c r="AL998" s="45"/>
      <c r="AM998" s="45"/>
      <c r="AN998" s="45"/>
      <c r="AO998" s="79"/>
      <c r="AP998" s="156"/>
      <c r="AQ998" s="156"/>
      <c r="AR998" s="90"/>
      <c r="AS998" s="45"/>
      <c r="AT998" s="98"/>
      <c r="AU998" s="98"/>
      <c r="AV998" s="91"/>
      <c r="AW998" s="91"/>
      <c r="AX998" s="155"/>
      <c r="AY998" s="155"/>
      <c r="AZ998" s="152"/>
      <c r="BA998" s="152"/>
      <c r="BB998" s="152"/>
      <c r="BC998" s="152"/>
      <c r="BD998" s="152"/>
      <c r="BE998" s="152"/>
      <c r="BF998" s="152"/>
      <c r="BG998" s="152"/>
      <c r="BH998" s="152"/>
      <c r="BI998" s="152"/>
      <c r="BJ998" s="152"/>
      <c r="BK998" s="152"/>
      <c r="BL998" s="152"/>
      <c r="BM998" s="152"/>
      <c r="BN998" s="152"/>
      <c r="BO998" s="152"/>
      <c r="BP998" s="152"/>
      <c r="BQ998" s="152"/>
      <c r="BR998" s="152"/>
      <c r="BS998" s="152"/>
      <c r="BT998" s="152"/>
      <c r="BU998" s="152"/>
      <c r="BV998" s="152"/>
      <c r="BW998" s="152"/>
      <c r="BX998" s="152"/>
      <c r="BY998" s="152"/>
      <c r="BZ998" s="152"/>
      <c r="CA998" s="152"/>
      <c r="CB998" s="152"/>
      <c r="CC998" s="152"/>
      <c r="CD998" s="152"/>
      <c r="CE998" s="152"/>
      <c r="CF998" s="152"/>
    </row>
    <row r="999" spans="1:84" ht="25.5" customHeight="1" x14ac:dyDescent="0.25">
      <c r="A999" s="45"/>
      <c r="B999" s="45"/>
      <c r="C999" s="45"/>
      <c r="D999" s="45"/>
      <c r="E999" s="47"/>
      <c r="F999" s="154"/>
      <c r="G999" s="45"/>
      <c r="H999" s="126"/>
      <c r="I999" s="126"/>
      <c r="J999" s="79"/>
      <c r="K999" s="45"/>
      <c r="L999" s="126"/>
      <c r="M999" s="91"/>
      <c r="N999" s="91"/>
      <c r="O999" s="91"/>
      <c r="P999" s="99"/>
      <c r="Q999" s="100"/>
      <c r="R999" s="79"/>
      <c r="S999" s="79"/>
      <c r="T999" s="79"/>
      <c r="U999" s="79"/>
      <c r="V999" s="79"/>
      <c r="W999" s="99"/>
      <c r="X999" s="99"/>
      <c r="Y999" s="99"/>
      <c r="Z999" s="98"/>
      <c r="AA999" s="98"/>
      <c r="AB999" s="86"/>
      <c r="AC999" s="96"/>
      <c r="AD999" s="86"/>
      <c r="AE999" s="96"/>
      <c r="AF999" s="96"/>
      <c r="AG999" s="87"/>
      <c r="AH999" s="87"/>
      <c r="AI999" s="97"/>
      <c r="AJ999" s="45"/>
      <c r="AK999" s="45"/>
      <c r="AL999" s="45"/>
      <c r="AM999" s="45"/>
      <c r="AN999" s="45"/>
      <c r="AO999" s="79"/>
      <c r="AP999" s="156"/>
      <c r="AQ999" s="156"/>
      <c r="AR999" s="90"/>
      <c r="AS999" s="45"/>
      <c r="AT999" s="98"/>
      <c r="AU999" s="98"/>
      <c r="AV999" s="91"/>
      <c r="AW999" s="91"/>
      <c r="AX999" s="155"/>
      <c r="AY999" s="155"/>
      <c r="AZ999" s="152"/>
      <c r="BA999" s="152"/>
      <c r="BB999" s="152"/>
      <c r="BC999" s="152"/>
      <c r="BD999" s="152"/>
      <c r="BE999" s="152"/>
      <c r="BF999" s="152"/>
      <c r="BG999" s="152"/>
      <c r="BH999" s="152"/>
      <c r="BI999" s="152"/>
      <c r="BJ999" s="152"/>
      <c r="BK999" s="152"/>
      <c r="BL999" s="152"/>
      <c r="BM999" s="152"/>
      <c r="BN999" s="152"/>
      <c r="BO999" s="152"/>
      <c r="BP999" s="152"/>
      <c r="BQ999" s="152"/>
      <c r="BR999" s="152"/>
      <c r="BS999" s="152"/>
      <c r="BT999" s="152"/>
      <c r="BU999" s="152"/>
      <c r="BV999" s="152"/>
      <c r="BW999" s="152"/>
      <c r="BX999" s="152"/>
      <c r="BY999" s="152"/>
      <c r="BZ999" s="152"/>
      <c r="CA999" s="152"/>
      <c r="CB999" s="152"/>
      <c r="CC999" s="152"/>
      <c r="CD999" s="152"/>
      <c r="CE999" s="152"/>
      <c r="CF999" s="152"/>
    </row>
    <row r="1000" spans="1:84" ht="25.5" customHeight="1" x14ac:dyDescent="0.25">
      <c r="A1000" s="45"/>
      <c r="B1000" s="45"/>
      <c r="C1000" s="45"/>
      <c r="D1000" s="45"/>
      <c r="E1000" s="47"/>
      <c r="F1000" s="154"/>
      <c r="G1000" s="45"/>
      <c r="H1000" s="126"/>
      <c r="I1000" s="126"/>
      <c r="J1000" s="79"/>
      <c r="K1000" s="45"/>
      <c r="L1000" s="126"/>
      <c r="M1000" s="91"/>
      <c r="N1000" s="91"/>
      <c r="O1000" s="91"/>
      <c r="P1000" s="99"/>
      <c r="Q1000" s="100"/>
      <c r="R1000" s="79"/>
      <c r="S1000" s="79"/>
      <c r="T1000" s="79"/>
      <c r="U1000" s="79"/>
      <c r="V1000" s="79"/>
      <c r="W1000" s="99"/>
      <c r="X1000" s="99"/>
      <c r="Y1000" s="99"/>
      <c r="Z1000" s="98"/>
      <c r="AA1000" s="98"/>
      <c r="AB1000" s="86"/>
      <c r="AC1000" s="96"/>
      <c r="AD1000" s="86"/>
      <c r="AE1000" s="96"/>
      <c r="AF1000" s="96"/>
      <c r="AG1000" s="87"/>
      <c r="AH1000" s="87"/>
      <c r="AI1000" s="97"/>
      <c r="AJ1000" s="45"/>
      <c r="AK1000" s="45"/>
      <c r="AL1000" s="45"/>
      <c r="AM1000" s="45"/>
      <c r="AN1000" s="45"/>
      <c r="AO1000" s="79"/>
      <c r="AP1000" s="156"/>
      <c r="AQ1000" s="156"/>
      <c r="AR1000" s="90"/>
      <c r="AS1000" s="45"/>
      <c r="AT1000" s="98"/>
      <c r="AU1000" s="98"/>
      <c r="AV1000" s="91"/>
      <c r="AW1000" s="91"/>
      <c r="AX1000" s="155"/>
      <c r="AY1000" s="155"/>
      <c r="AZ1000" s="152"/>
      <c r="BA1000" s="152"/>
      <c r="BB1000" s="152"/>
      <c r="BC1000" s="152"/>
      <c r="BD1000" s="152"/>
      <c r="BE1000" s="152"/>
      <c r="BF1000" s="152"/>
      <c r="BG1000" s="152"/>
      <c r="BH1000" s="152"/>
      <c r="BI1000" s="152"/>
      <c r="BJ1000" s="152"/>
      <c r="BK1000" s="152"/>
      <c r="BL1000" s="152"/>
      <c r="BM1000" s="152"/>
      <c r="BN1000" s="152"/>
      <c r="BO1000" s="152"/>
      <c r="BP1000" s="152"/>
      <c r="BQ1000" s="152"/>
      <c r="BR1000" s="152"/>
      <c r="BS1000" s="152"/>
      <c r="BT1000" s="152"/>
      <c r="BU1000" s="152"/>
      <c r="BV1000" s="152"/>
      <c r="BW1000" s="152"/>
      <c r="BX1000" s="152"/>
      <c r="BY1000" s="152"/>
      <c r="BZ1000" s="152"/>
      <c r="CA1000" s="152"/>
      <c r="CB1000" s="152"/>
      <c r="CC1000" s="152"/>
      <c r="CD1000" s="152"/>
      <c r="CE1000" s="152"/>
      <c r="CF1000" s="152"/>
    </row>
    <row r="1001" spans="1:84" ht="25.5" customHeight="1" x14ac:dyDescent="0.25">
      <c r="A1001" s="45"/>
      <c r="B1001" s="45"/>
      <c r="C1001" s="45"/>
      <c r="D1001" s="45"/>
      <c r="E1001" s="47"/>
      <c r="F1001" s="154"/>
      <c r="G1001" s="45"/>
      <c r="H1001" s="126"/>
      <c r="I1001" s="126"/>
      <c r="J1001" s="79"/>
      <c r="K1001" s="45"/>
      <c r="L1001" s="126"/>
      <c r="M1001" s="91"/>
      <c r="N1001" s="91"/>
      <c r="O1001" s="91"/>
      <c r="P1001" s="99"/>
      <c r="Q1001" s="100"/>
      <c r="R1001" s="79"/>
      <c r="S1001" s="79"/>
      <c r="T1001" s="79"/>
      <c r="U1001" s="79"/>
      <c r="V1001" s="79"/>
      <c r="W1001" s="99"/>
      <c r="X1001" s="99"/>
      <c r="Y1001" s="99"/>
      <c r="Z1001" s="98"/>
      <c r="AA1001" s="98"/>
      <c r="AB1001" s="86"/>
      <c r="AC1001" s="96"/>
      <c r="AD1001" s="86"/>
      <c r="AE1001" s="96"/>
      <c r="AF1001" s="96"/>
      <c r="AG1001" s="87"/>
      <c r="AH1001" s="87"/>
      <c r="AI1001" s="97"/>
      <c r="AJ1001" s="45"/>
      <c r="AK1001" s="45"/>
      <c r="AL1001" s="45"/>
      <c r="AM1001" s="45"/>
      <c r="AN1001" s="45"/>
      <c r="AO1001" s="79"/>
      <c r="AP1001" s="156"/>
      <c r="AQ1001" s="156"/>
      <c r="AR1001" s="90"/>
      <c r="AS1001" s="45"/>
      <c r="AT1001" s="98"/>
      <c r="AU1001" s="98"/>
      <c r="AV1001" s="91"/>
      <c r="AW1001" s="91"/>
      <c r="AX1001" s="155"/>
      <c r="AY1001" s="155"/>
      <c r="AZ1001" s="152"/>
      <c r="BA1001" s="152"/>
      <c r="BB1001" s="152"/>
      <c r="BC1001" s="152"/>
      <c r="BD1001" s="152"/>
      <c r="BE1001" s="152"/>
      <c r="BF1001" s="152"/>
      <c r="BG1001" s="152"/>
      <c r="BH1001" s="152"/>
      <c r="BI1001" s="152"/>
      <c r="BJ1001" s="152"/>
      <c r="BK1001" s="152"/>
      <c r="BL1001" s="152"/>
      <c r="BM1001" s="152"/>
      <c r="BN1001" s="152"/>
      <c r="BO1001" s="152"/>
      <c r="BP1001" s="152"/>
      <c r="BQ1001" s="152"/>
      <c r="BR1001" s="152"/>
      <c r="BS1001" s="152"/>
      <c r="BT1001" s="152"/>
      <c r="BU1001" s="152"/>
      <c r="BV1001" s="152"/>
      <c r="BW1001" s="152"/>
      <c r="BX1001" s="152"/>
      <c r="BY1001" s="152"/>
      <c r="BZ1001" s="152"/>
      <c r="CA1001" s="152"/>
      <c r="CB1001" s="152"/>
      <c r="CC1001" s="152"/>
      <c r="CD1001" s="152"/>
      <c r="CE1001" s="152"/>
      <c r="CF1001" s="152"/>
    </row>
    <row r="1002" spans="1:84" ht="25.5" customHeight="1" x14ac:dyDescent="0.25">
      <c r="A1002" s="45"/>
      <c r="B1002" s="45"/>
      <c r="C1002" s="45"/>
      <c r="D1002" s="45"/>
      <c r="E1002" s="47"/>
      <c r="F1002" s="154"/>
      <c r="G1002" s="45"/>
      <c r="H1002" s="126"/>
      <c r="I1002" s="126"/>
      <c r="J1002" s="79"/>
      <c r="K1002" s="45"/>
      <c r="L1002" s="126"/>
      <c r="M1002" s="91"/>
      <c r="N1002" s="91"/>
      <c r="O1002" s="91"/>
      <c r="P1002" s="99"/>
      <c r="Q1002" s="100"/>
      <c r="R1002" s="79"/>
      <c r="S1002" s="79"/>
      <c r="T1002" s="79"/>
      <c r="U1002" s="79"/>
      <c r="V1002" s="79"/>
      <c r="W1002" s="99"/>
      <c r="X1002" s="99"/>
      <c r="Y1002" s="99"/>
      <c r="Z1002" s="98"/>
      <c r="AA1002" s="98"/>
      <c r="AB1002" s="86"/>
      <c r="AC1002" s="96"/>
      <c r="AD1002" s="86"/>
      <c r="AE1002" s="96"/>
      <c r="AF1002" s="96"/>
      <c r="AG1002" s="87"/>
      <c r="AH1002" s="87"/>
      <c r="AI1002" s="97"/>
      <c r="AJ1002" s="45"/>
      <c r="AK1002" s="45"/>
      <c r="AL1002" s="45"/>
      <c r="AM1002" s="45"/>
      <c r="AN1002" s="45"/>
      <c r="AO1002" s="79"/>
      <c r="AP1002" s="156"/>
      <c r="AQ1002" s="156"/>
      <c r="AR1002" s="90"/>
      <c r="AS1002" s="45"/>
      <c r="AT1002" s="98"/>
      <c r="AU1002" s="98"/>
      <c r="AV1002" s="91"/>
      <c r="AW1002" s="91"/>
      <c r="AX1002" s="155"/>
      <c r="AY1002" s="155"/>
      <c r="AZ1002" s="152"/>
      <c r="BA1002" s="152"/>
      <c r="BB1002" s="152"/>
      <c r="BC1002" s="152"/>
      <c r="BD1002" s="152"/>
      <c r="BE1002" s="152"/>
      <c r="BF1002" s="152"/>
      <c r="BG1002" s="152"/>
      <c r="BH1002" s="152"/>
      <c r="BI1002" s="152"/>
      <c r="BJ1002" s="152"/>
      <c r="BK1002" s="152"/>
      <c r="BL1002" s="152"/>
      <c r="BM1002" s="152"/>
      <c r="BN1002" s="152"/>
      <c r="BO1002" s="152"/>
      <c r="BP1002" s="152"/>
      <c r="BQ1002" s="152"/>
      <c r="BR1002" s="152"/>
      <c r="BS1002" s="152"/>
      <c r="BT1002" s="152"/>
      <c r="BU1002" s="152"/>
      <c r="BV1002" s="152"/>
      <c r="BW1002" s="152"/>
      <c r="BX1002" s="152"/>
      <c r="BY1002" s="152"/>
      <c r="BZ1002" s="152"/>
      <c r="CA1002" s="152"/>
      <c r="CB1002" s="152"/>
      <c r="CC1002" s="152"/>
      <c r="CD1002" s="152"/>
      <c r="CE1002" s="152"/>
      <c r="CF1002" s="152"/>
    </row>
    <row r="1003" spans="1:84" ht="25.5" customHeight="1" x14ac:dyDescent="0.25">
      <c r="A1003" s="45"/>
      <c r="B1003" s="45"/>
      <c r="C1003" s="45"/>
      <c r="D1003" s="45"/>
      <c r="E1003" s="47"/>
      <c r="F1003" s="154"/>
      <c r="G1003" s="45"/>
      <c r="H1003" s="126"/>
      <c r="I1003" s="126"/>
      <c r="J1003" s="79"/>
      <c r="K1003" s="45"/>
      <c r="L1003" s="126"/>
      <c r="M1003" s="91"/>
      <c r="N1003" s="91"/>
      <c r="O1003" s="91"/>
      <c r="P1003" s="99"/>
      <c r="Q1003" s="100"/>
      <c r="R1003" s="79"/>
      <c r="S1003" s="79"/>
      <c r="T1003" s="79"/>
      <c r="U1003" s="79"/>
      <c r="V1003" s="79"/>
      <c r="W1003" s="99"/>
      <c r="X1003" s="99"/>
      <c r="Y1003" s="99"/>
      <c r="Z1003" s="98"/>
      <c r="AA1003" s="98"/>
      <c r="AB1003" s="86"/>
      <c r="AC1003" s="96"/>
      <c r="AD1003" s="86"/>
      <c r="AE1003" s="96"/>
      <c r="AF1003" s="96"/>
      <c r="AG1003" s="87"/>
      <c r="AH1003" s="87"/>
      <c r="AI1003" s="97"/>
      <c r="AJ1003" s="45"/>
      <c r="AK1003" s="45"/>
      <c r="AL1003" s="45"/>
      <c r="AM1003" s="45"/>
      <c r="AN1003" s="45"/>
      <c r="AO1003" s="79"/>
      <c r="AP1003" s="156"/>
      <c r="AQ1003" s="156"/>
      <c r="AR1003" s="90"/>
      <c r="AS1003" s="45"/>
      <c r="AT1003" s="98"/>
      <c r="AU1003" s="98"/>
      <c r="AV1003" s="91"/>
      <c r="AW1003" s="91"/>
      <c r="AX1003" s="155"/>
      <c r="AY1003" s="155"/>
      <c r="AZ1003" s="152"/>
      <c r="BA1003" s="152"/>
      <c r="BB1003" s="152"/>
      <c r="BC1003" s="152"/>
      <c r="BD1003" s="152"/>
      <c r="BE1003" s="152"/>
      <c r="BF1003" s="152"/>
      <c r="BG1003" s="152"/>
      <c r="BH1003" s="152"/>
      <c r="BI1003" s="152"/>
      <c r="BJ1003" s="152"/>
      <c r="BK1003" s="152"/>
      <c r="BL1003" s="152"/>
      <c r="BM1003" s="152"/>
      <c r="BN1003" s="152"/>
      <c r="BO1003" s="152"/>
      <c r="BP1003" s="152"/>
      <c r="BQ1003" s="152"/>
      <c r="BR1003" s="152"/>
      <c r="BS1003" s="152"/>
      <c r="BT1003" s="152"/>
      <c r="BU1003" s="152"/>
      <c r="BV1003" s="152"/>
      <c r="BW1003" s="152"/>
      <c r="BX1003" s="152"/>
      <c r="BY1003" s="152"/>
      <c r="BZ1003" s="152"/>
      <c r="CA1003" s="152"/>
      <c r="CB1003" s="152"/>
      <c r="CC1003" s="152"/>
      <c r="CD1003" s="152"/>
      <c r="CE1003" s="152"/>
      <c r="CF1003" s="152"/>
    </row>
    <row r="1004" spans="1:84" ht="25.5" customHeight="1" x14ac:dyDescent="0.25">
      <c r="A1004" s="45"/>
      <c r="B1004" s="45"/>
      <c r="C1004" s="45"/>
      <c r="D1004" s="45"/>
      <c r="E1004" s="47"/>
      <c r="F1004" s="154"/>
      <c r="G1004" s="45"/>
      <c r="H1004" s="126"/>
      <c r="I1004" s="126"/>
      <c r="J1004" s="79"/>
      <c r="K1004" s="45"/>
      <c r="L1004" s="126"/>
      <c r="M1004" s="91"/>
      <c r="N1004" s="91"/>
      <c r="O1004" s="91"/>
      <c r="P1004" s="99"/>
      <c r="Q1004" s="100"/>
      <c r="R1004" s="79"/>
      <c r="S1004" s="79"/>
      <c r="T1004" s="79"/>
      <c r="U1004" s="79"/>
      <c r="V1004" s="79"/>
      <c r="W1004" s="99"/>
      <c r="X1004" s="99"/>
      <c r="Y1004" s="99"/>
      <c r="Z1004" s="98"/>
      <c r="AA1004" s="98"/>
      <c r="AB1004" s="86"/>
      <c r="AC1004" s="96"/>
      <c r="AD1004" s="86"/>
      <c r="AE1004" s="96"/>
      <c r="AF1004" s="96"/>
      <c r="AG1004" s="87"/>
      <c r="AH1004" s="87"/>
      <c r="AI1004" s="97"/>
      <c r="AJ1004" s="45"/>
      <c r="AK1004" s="45"/>
      <c r="AL1004" s="45"/>
      <c r="AM1004" s="45"/>
      <c r="AN1004" s="45"/>
      <c r="AO1004" s="79"/>
      <c r="AP1004" s="156"/>
      <c r="AQ1004" s="156"/>
      <c r="AR1004" s="90"/>
      <c r="AS1004" s="45"/>
      <c r="AT1004" s="98"/>
      <c r="AU1004" s="98"/>
      <c r="AV1004" s="91"/>
      <c r="AW1004" s="91"/>
      <c r="AX1004" s="155"/>
      <c r="AY1004" s="155"/>
      <c r="AZ1004" s="152"/>
      <c r="BA1004" s="152"/>
      <c r="BB1004" s="152"/>
      <c r="BC1004" s="152"/>
      <c r="BD1004" s="152"/>
      <c r="BE1004" s="152"/>
      <c r="BF1004" s="152"/>
      <c r="BG1004" s="152"/>
      <c r="BH1004" s="152"/>
      <c r="BI1004" s="152"/>
      <c r="BJ1004" s="152"/>
      <c r="BK1004" s="152"/>
      <c r="BL1004" s="152"/>
      <c r="BM1004" s="152"/>
      <c r="BN1004" s="152"/>
      <c r="BO1004" s="152"/>
      <c r="BP1004" s="152"/>
      <c r="BQ1004" s="152"/>
      <c r="BR1004" s="152"/>
      <c r="BS1004" s="152"/>
      <c r="BT1004" s="152"/>
      <c r="BU1004" s="152"/>
      <c r="BV1004" s="152"/>
      <c r="BW1004" s="152"/>
      <c r="BX1004" s="152"/>
      <c r="BY1004" s="152"/>
      <c r="BZ1004" s="152"/>
      <c r="CA1004" s="152"/>
      <c r="CB1004" s="152"/>
      <c r="CC1004" s="152"/>
      <c r="CD1004" s="152"/>
      <c r="CE1004" s="152"/>
      <c r="CF1004" s="152"/>
    </row>
    <row r="1005" spans="1:84" ht="25.5" customHeight="1" x14ac:dyDescent="0.25">
      <c r="A1005" s="45"/>
      <c r="B1005" s="45"/>
      <c r="C1005" s="45"/>
      <c r="D1005" s="45"/>
      <c r="E1005" s="47"/>
      <c r="F1005" s="154"/>
      <c r="G1005" s="45"/>
      <c r="H1005" s="126"/>
      <c r="I1005" s="126"/>
      <c r="J1005" s="79"/>
      <c r="K1005" s="45"/>
      <c r="L1005" s="126"/>
      <c r="M1005" s="91"/>
      <c r="N1005" s="91"/>
      <c r="O1005" s="91"/>
      <c r="P1005" s="99"/>
      <c r="Q1005" s="100"/>
      <c r="R1005" s="79"/>
      <c r="S1005" s="79"/>
      <c r="T1005" s="79"/>
      <c r="U1005" s="79"/>
      <c r="V1005" s="79"/>
      <c r="W1005" s="99"/>
      <c r="X1005" s="99"/>
      <c r="Y1005" s="99"/>
      <c r="Z1005" s="98"/>
      <c r="AA1005" s="98"/>
      <c r="AB1005" s="86"/>
      <c r="AC1005" s="96"/>
      <c r="AD1005" s="86"/>
      <c r="AE1005" s="96"/>
      <c r="AF1005" s="96"/>
      <c r="AG1005" s="87"/>
      <c r="AH1005" s="87"/>
      <c r="AI1005" s="97"/>
      <c r="AJ1005" s="45"/>
      <c r="AK1005" s="45"/>
      <c r="AL1005" s="45"/>
      <c r="AM1005" s="45"/>
      <c r="AN1005" s="45"/>
      <c r="AO1005" s="79"/>
      <c r="AP1005" s="156"/>
      <c r="AQ1005" s="156"/>
      <c r="AR1005" s="90"/>
      <c r="AS1005" s="45"/>
      <c r="AT1005" s="98"/>
      <c r="AU1005" s="98"/>
      <c r="AV1005" s="91"/>
      <c r="AW1005" s="91"/>
      <c r="AX1005" s="155"/>
      <c r="AY1005" s="155"/>
      <c r="AZ1005" s="152"/>
      <c r="BA1005" s="152"/>
      <c r="BB1005" s="152"/>
      <c r="BC1005" s="152"/>
      <c r="BD1005" s="152"/>
      <c r="BE1005" s="152"/>
      <c r="BF1005" s="152"/>
      <c r="BG1005" s="152"/>
      <c r="BH1005" s="152"/>
      <c r="BI1005" s="152"/>
      <c r="BJ1005" s="152"/>
      <c r="BK1005" s="152"/>
      <c r="BL1005" s="152"/>
      <c r="BM1005" s="152"/>
      <c r="BN1005" s="152"/>
      <c r="BO1005" s="152"/>
      <c r="BP1005" s="152"/>
      <c r="BQ1005" s="152"/>
      <c r="BR1005" s="152"/>
      <c r="BS1005" s="152"/>
      <c r="BT1005" s="152"/>
      <c r="BU1005" s="152"/>
      <c r="BV1005" s="152"/>
      <c r="BW1005" s="152"/>
      <c r="BX1005" s="152"/>
      <c r="BY1005" s="152"/>
      <c r="BZ1005" s="152"/>
      <c r="CA1005" s="152"/>
      <c r="CB1005" s="152"/>
      <c r="CC1005" s="152"/>
      <c r="CD1005" s="152"/>
      <c r="CE1005" s="152"/>
      <c r="CF1005" s="152"/>
    </row>
    <row r="1006" spans="1:84" ht="25.5" customHeight="1" x14ac:dyDescent="0.25">
      <c r="A1006" s="45"/>
      <c r="B1006" s="45"/>
      <c r="C1006" s="45"/>
      <c r="D1006" s="45"/>
      <c r="E1006" s="47"/>
      <c r="F1006" s="154"/>
      <c r="G1006" s="45"/>
      <c r="H1006" s="126"/>
      <c r="I1006" s="126"/>
      <c r="J1006" s="79"/>
      <c r="K1006" s="45"/>
      <c r="L1006" s="126"/>
      <c r="M1006" s="91"/>
      <c r="N1006" s="91"/>
      <c r="O1006" s="91"/>
      <c r="P1006" s="99"/>
      <c r="Q1006" s="100"/>
      <c r="R1006" s="79"/>
      <c r="S1006" s="79"/>
      <c r="T1006" s="79"/>
      <c r="U1006" s="79"/>
      <c r="V1006" s="79"/>
      <c r="W1006" s="99"/>
      <c r="X1006" s="99"/>
      <c r="Y1006" s="99"/>
      <c r="Z1006" s="98"/>
      <c r="AA1006" s="98"/>
      <c r="AB1006" s="86"/>
      <c r="AC1006" s="96"/>
      <c r="AD1006" s="86"/>
      <c r="AE1006" s="96"/>
      <c r="AF1006" s="96"/>
      <c r="AG1006" s="87"/>
      <c r="AH1006" s="87"/>
      <c r="AI1006" s="97"/>
      <c r="AJ1006" s="45"/>
      <c r="AK1006" s="45"/>
      <c r="AL1006" s="45"/>
      <c r="AM1006" s="45"/>
      <c r="AN1006" s="45"/>
      <c r="AO1006" s="79"/>
      <c r="AP1006" s="156"/>
      <c r="AQ1006" s="156"/>
      <c r="AR1006" s="90"/>
      <c r="AS1006" s="45"/>
      <c r="AT1006" s="98"/>
      <c r="AU1006" s="98"/>
      <c r="AV1006" s="91"/>
      <c r="AW1006" s="91"/>
      <c r="AX1006" s="155"/>
      <c r="AY1006" s="155"/>
      <c r="AZ1006" s="152"/>
      <c r="BA1006" s="152"/>
      <c r="BB1006" s="152"/>
      <c r="BC1006" s="152"/>
      <c r="BD1006" s="152"/>
      <c r="BE1006" s="152"/>
      <c r="BF1006" s="152"/>
      <c r="BG1006" s="152"/>
      <c r="BH1006" s="152"/>
      <c r="BI1006" s="152"/>
      <c r="BJ1006" s="152"/>
      <c r="BK1006" s="152"/>
      <c r="BL1006" s="152"/>
      <c r="BM1006" s="152"/>
      <c r="BN1006" s="152"/>
      <c r="BO1006" s="152"/>
      <c r="BP1006" s="152"/>
      <c r="BQ1006" s="152"/>
      <c r="BR1006" s="152"/>
      <c r="BS1006" s="152"/>
      <c r="BT1006" s="152"/>
      <c r="BU1006" s="152"/>
      <c r="BV1006" s="152"/>
      <c r="BW1006" s="152"/>
      <c r="BX1006" s="152"/>
      <c r="BY1006" s="152"/>
      <c r="BZ1006" s="152"/>
      <c r="CA1006" s="152"/>
      <c r="CB1006" s="152"/>
      <c r="CC1006" s="152"/>
      <c r="CD1006" s="152"/>
      <c r="CE1006" s="152"/>
      <c r="CF1006" s="152"/>
    </row>
    <row r="1007" spans="1:84" ht="25.5" customHeight="1" x14ac:dyDescent="0.25">
      <c r="A1007" s="45"/>
      <c r="B1007" s="45"/>
      <c r="C1007" s="45"/>
      <c r="D1007" s="45"/>
      <c r="E1007" s="47"/>
      <c r="F1007" s="154"/>
      <c r="G1007" s="45"/>
      <c r="H1007" s="126"/>
      <c r="I1007" s="126"/>
      <c r="J1007" s="79"/>
      <c r="K1007" s="45"/>
      <c r="L1007" s="126"/>
      <c r="M1007" s="91"/>
      <c r="N1007" s="91"/>
      <c r="O1007" s="91"/>
      <c r="P1007" s="99"/>
      <c r="Q1007" s="100"/>
      <c r="R1007" s="79"/>
      <c r="S1007" s="79"/>
      <c r="T1007" s="79"/>
      <c r="U1007" s="79"/>
      <c r="V1007" s="79"/>
      <c r="W1007" s="99"/>
      <c r="X1007" s="99"/>
      <c r="Y1007" s="99"/>
      <c r="Z1007" s="98"/>
      <c r="AA1007" s="98"/>
      <c r="AB1007" s="86"/>
      <c r="AC1007" s="96"/>
      <c r="AD1007" s="86"/>
      <c r="AE1007" s="96"/>
      <c r="AF1007" s="96"/>
      <c r="AG1007" s="87"/>
      <c r="AH1007" s="87"/>
      <c r="AI1007" s="97"/>
      <c r="AJ1007" s="45"/>
      <c r="AK1007" s="45"/>
      <c r="AL1007" s="45"/>
      <c r="AM1007" s="45"/>
      <c r="AN1007" s="45"/>
      <c r="AO1007" s="79"/>
      <c r="AP1007" s="156"/>
      <c r="AQ1007" s="156"/>
      <c r="AR1007" s="90"/>
      <c r="AS1007" s="45"/>
      <c r="AT1007" s="98"/>
      <c r="AU1007" s="98"/>
      <c r="AV1007" s="91"/>
      <c r="AW1007" s="91"/>
      <c r="AX1007" s="155"/>
      <c r="AY1007" s="155"/>
      <c r="AZ1007" s="152"/>
      <c r="BA1007" s="152"/>
      <c r="BB1007" s="152"/>
      <c r="BC1007" s="152"/>
      <c r="BD1007" s="152"/>
      <c r="BE1007" s="152"/>
      <c r="BF1007" s="152"/>
      <c r="BG1007" s="152"/>
      <c r="BH1007" s="152"/>
      <c r="BI1007" s="152"/>
      <c r="BJ1007" s="152"/>
      <c r="BK1007" s="152"/>
      <c r="BL1007" s="152"/>
      <c r="BM1007" s="152"/>
      <c r="BN1007" s="152"/>
      <c r="BO1007" s="152"/>
      <c r="BP1007" s="152"/>
      <c r="BQ1007" s="152"/>
      <c r="BR1007" s="152"/>
      <c r="BS1007" s="152"/>
      <c r="BT1007" s="152"/>
      <c r="BU1007" s="152"/>
      <c r="BV1007" s="152"/>
      <c r="BW1007" s="152"/>
      <c r="BX1007" s="152"/>
      <c r="BY1007" s="152"/>
      <c r="BZ1007" s="152"/>
      <c r="CA1007" s="152"/>
      <c r="CB1007" s="152"/>
      <c r="CC1007" s="152"/>
      <c r="CD1007" s="152"/>
      <c r="CE1007" s="152"/>
      <c r="CF1007" s="152"/>
    </row>
    <row r="1008" spans="1:84" ht="25.5" customHeight="1" x14ac:dyDescent="0.25">
      <c r="A1008" s="45"/>
      <c r="B1008" s="45"/>
      <c r="C1008" s="45"/>
      <c r="D1008" s="45"/>
      <c r="E1008" s="47"/>
      <c r="F1008" s="154"/>
      <c r="G1008" s="45"/>
      <c r="H1008" s="126"/>
      <c r="I1008" s="126"/>
      <c r="J1008" s="79"/>
      <c r="K1008" s="45"/>
      <c r="L1008" s="126"/>
      <c r="M1008" s="91"/>
      <c r="N1008" s="91"/>
      <c r="O1008" s="91"/>
      <c r="P1008" s="99"/>
      <c r="Q1008" s="100"/>
      <c r="R1008" s="79"/>
      <c r="S1008" s="79"/>
      <c r="T1008" s="79"/>
      <c r="U1008" s="79"/>
      <c r="V1008" s="79"/>
      <c r="W1008" s="99"/>
      <c r="X1008" s="99"/>
      <c r="Y1008" s="99"/>
      <c r="Z1008" s="98"/>
      <c r="AA1008" s="98"/>
      <c r="AB1008" s="86"/>
      <c r="AC1008" s="96"/>
      <c r="AD1008" s="86"/>
      <c r="AE1008" s="96"/>
      <c r="AF1008" s="96"/>
      <c r="AG1008" s="87"/>
      <c r="AH1008" s="87"/>
      <c r="AI1008" s="97"/>
      <c r="AJ1008" s="45"/>
      <c r="AK1008" s="45"/>
      <c r="AL1008" s="45"/>
      <c r="AM1008" s="45"/>
      <c r="AN1008" s="45"/>
      <c r="AO1008" s="79"/>
      <c r="AP1008" s="156"/>
      <c r="AQ1008" s="156"/>
      <c r="AR1008" s="90"/>
      <c r="AS1008" s="45"/>
      <c r="AT1008" s="98"/>
      <c r="AU1008" s="98"/>
      <c r="AV1008" s="91"/>
      <c r="AW1008" s="91"/>
      <c r="AX1008" s="155"/>
      <c r="AY1008" s="155"/>
      <c r="AZ1008" s="152"/>
      <c r="BA1008" s="152"/>
      <c r="BB1008" s="152"/>
      <c r="BC1008" s="152"/>
      <c r="BD1008" s="152"/>
      <c r="BE1008" s="152"/>
      <c r="BF1008" s="152"/>
      <c r="BG1008" s="152"/>
      <c r="BH1008" s="152"/>
      <c r="BI1008" s="152"/>
      <c r="BJ1008" s="152"/>
      <c r="BK1008" s="152"/>
      <c r="BL1008" s="152"/>
      <c r="BM1008" s="152"/>
      <c r="BN1008" s="152"/>
      <c r="BO1008" s="152"/>
      <c r="BP1008" s="152"/>
      <c r="BQ1008" s="152"/>
      <c r="BR1008" s="152"/>
      <c r="BS1008" s="152"/>
      <c r="BT1008" s="152"/>
      <c r="BU1008" s="152"/>
      <c r="BV1008" s="152"/>
      <c r="BW1008" s="152"/>
      <c r="BX1008" s="152"/>
      <c r="BY1008" s="152"/>
      <c r="BZ1008" s="152"/>
      <c r="CA1008" s="152"/>
      <c r="CB1008" s="152"/>
      <c r="CC1008" s="152"/>
      <c r="CD1008" s="152"/>
      <c r="CE1008" s="152"/>
      <c r="CF1008" s="152"/>
    </row>
    <row r="1009" spans="1:84" ht="25.5" customHeight="1" x14ac:dyDescent="0.25">
      <c r="A1009" s="45"/>
      <c r="B1009" s="45"/>
      <c r="C1009" s="45"/>
      <c r="D1009" s="45"/>
      <c r="E1009" s="47"/>
      <c r="F1009" s="154"/>
      <c r="G1009" s="45"/>
      <c r="H1009" s="126"/>
      <c r="I1009" s="126"/>
      <c r="J1009" s="79"/>
      <c r="K1009" s="45"/>
      <c r="L1009" s="126"/>
      <c r="M1009" s="91"/>
      <c r="N1009" s="91"/>
      <c r="O1009" s="91"/>
      <c r="P1009" s="99"/>
      <c r="Q1009" s="100"/>
      <c r="R1009" s="79"/>
      <c r="S1009" s="79"/>
      <c r="T1009" s="79"/>
      <c r="U1009" s="79"/>
      <c r="V1009" s="79"/>
      <c r="W1009" s="99"/>
      <c r="X1009" s="99"/>
      <c r="Y1009" s="99"/>
      <c r="Z1009" s="98"/>
      <c r="AA1009" s="98"/>
      <c r="AB1009" s="86"/>
      <c r="AC1009" s="96"/>
      <c r="AD1009" s="86"/>
      <c r="AE1009" s="96"/>
      <c r="AF1009" s="96"/>
      <c r="AG1009" s="87"/>
      <c r="AH1009" s="87"/>
      <c r="AI1009" s="97"/>
      <c r="AJ1009" s="45"/>
      <c r="AK1009" s="45"/>
      <c r="AL1009" s="45"/>
      <c r="AM1009" s="45"/>
      <c r="AN1009" s="45"/>
      <c r="AO1009" s="79"/>
      <c r="AP1009" s="156"/>
      <c r="AQ1009" s="156"/>
      <c r="AR1009" s="90"/>
      <c r="AS1009" s="45"/>
      <c r="AT1009" s="98"/>
      <c r="AU1009" s="98"/>
      <c r="AV1009" s="91"/>
      <c r="AW1009" s="91"/>
      <c r="AX1009" s="155"/>
      <c r="AY1009" s="155"/>
      <c r="AZ1009" s="152"/>
      <c r="BA1009" s="152"/>
      <c r="BB1009" s="152"/>
      <c r="BC1009" s="152"/>
      <c r="BD1009" s="152"/>
      <c r="BE1009" s="152"/>
      <c r="BF1009" s="152"/>
      <c r="BG1009" s="152"/>
      <c r="BH1009" s="152"/>
      <c r="BI1009" s="152"/>
      <c r="BJ1009" s="152"/>
      <c r="BK1009" s="152"/>
      <c r="BL1009" s="152"/>
      <c r="BM1009" s="152"/>
      <c r="BN1009" s="152"/>
      <c r="BO1009" s="152"/>
      <c r="BP1009" s="152"/>
      <c r="BQ1009" s="152"/>
      <c r="BR1009" s="152"/>
      <c r="BS1009" s="152"/>
      <c r="BT1009" s="152"/>
      <c r="BU1009" s="152"/>
      <c r="BV1009" s="152"/>
      <c r="BW1009" s="152"/>
      <c r="BX1009" s="152"/>
      <c r="BY1009" s="152"/>
      <c r="BZ1009" s="152"/>
      <c r="CA1009" s="152"/>
      <c r="CB1009" s="152"/>
      <c r="CC1009" s="152"/>
      <c r="CD1009" s="152"/>
      <c r="CE1009" s="152"/>
      <c r="CF1009" s="152"/>
    </row>
    <row r="1010" spans="1:84" ht="25.5" customHeight="1" x14ac:dyDescent="0.25">
      <c r="A1010" s="45"/>
      <c r="B1010" s="45"/>
      <c r="C1010" s="45"/>
      <c r="D1010" s="45"/>
      <c r="E1010" s="47"/>
      <c r="F1010" s="154"/>
      <c r="G1010" s="45"/>
      <c r="H1010" s="126"/>
      <c r="I1010" s="126"/>
      <c r="J1010" s="79"/>
      <c r="K1010" s="45"/>
      <c r="L1010" s="126"/>
      <c r="M1010" s="91"/>
      <c r="N1010" s="91"/>
      <c r="O1010" s="91"/>
      <c r="P1010" s="99"/>
      <c r="Q1010" s="100"/>
      <c r="R1010" s="79"/>
      <c r="S1010" s="79"/>
      <c r="T1010" s="79"/>
      <c r="U1010" s="79"/>
      <c r="V1010" s="79"/>
      <c r="W1010" s="99"/>
      <c r="X1010" s="99"/>
      <c r="Y1010" s="99"/>
      <c r="Z1010" s="98"/>
      <c r="AA1010" s="98"/>
      <c r="AB1010" s="86"/>
      <c r="AC1010" s="96"/>
      <c r="AD1010" s="86"/>
      <c r="AE1010" s="96"/>
      <c r="AF1010" s="96"/>
      <c r="AG1010" s="87"/>
      <c r="AH1010" s="87"/>
      <c r="AI1010" s="97"/>
      <c r="AJ1010" s="45"/>
      <c r="AK1010" s="45"/>
      <c r="AL1010" s="45"/>
      <c r="AM1010" s="45"/>
      <c r="AN1010" s="45"/>
      <c r="AO1010" s="79"/>
      <c r="AP1010" s="156"/>
      <c r="AQ1010" s="156"/>
      <c r="AR1010" s="90"/>
      <c r="AS1010" s="45"/>
      <c r="AT1010" s="98"/>
      <c r="AU1010" s="98"/>
      <c r="AV1010" s="91"/>
      <c r="AW1010" s="91"/>
      <c r="AX1010" s="155"/>
      <c r="AY1010" s="155"/>
      <c r="AZ1010" s="152"/>
      <c r="BA1010" s="152"/>
      <c r="BB1010" s="152"/>
      <c r="BC1010" s="152"/>
      <c r="BD1010" s="152"/>
      <c r="BE1010" s="152"/>
      <c r="BF1010" s="152"/>
      <c r="BG1010" s="152"/>
      <c r="BH1010" s="152"/>
      <c r="BI1010" s="152"/>
      <c r="BJ1010" s="152"/>
      <c r="BK1010" s="152"/>
      <c r="BL1010" s="152"/>
      <c r="BM1010" s="152"/>
      <c r="BN1010" s="152"/>
      <c r="BO1010" s="152"/>
      <c r="BP1010" s="152"/>
      <c r="BQ1010" s="152"/>
      <c r="BR1010" s="152"/>
      <c r="BS1010" s="152"/>
      <c r="BT1010" s="152"/>
      <c r="BU1010" s="152"/>
      <c r="BV1010" s="152"/>
      <c r="BW1010" s="152"/>
      <c r="BX1010" s="152"/>
      <c r="BY1010" s="152"/>
      <c r="BZ1010" s="152"/>
      <c r="CA1010" s="152"/>
      <c r="CB1010" s="152"/>
      <c r="CC1010" s="152"/>
      <c r="CD1010" s="152"/>
      <c r="CE1010" s="152"/>
      <c r="CF1010" s="152"/>
    </row>
    <row r="1011" spans="1:84" ht="25.5" customHeight="1" x14ac:dyDescent="0.25">
      <c r="A1011" s="45"/>
      <c r="B1011" s="45"/>
      <c r="C1011" s="45"/>
      <c r="D1011" s="45"/>
      <c r="E1011" s="47"/>
      <c r="F1011" s="154"/>
      <c r="G1011" s="45"/>
      <c r="H1011" s="126"/>
      <c r="I1011" s="126"/>
      <c r="J1011" s="79"/>
      <c r="K1011" s="45"/>
      <c r="L1011" s="126"/>
      <c r="M1011" s="91"/>
      <c r="N1011" s="91"/>
      <c r="O1011" s="91"/>
      <c r="P1011" s="99"/>
      <c r="Q1011" s="100"/>
      <c r="R1011" s="79"/>
      <c r="S1011" s="79"/>
      <c r="T1011" s="79"/>
      <c r="U1011" s="79"/>
      <c r="V1011" s="79"/>
      <c r="W1011" s="99"/>
      <c r="X1011" s="99"/>
      <c r="Y1011" s="99"/>
      <c r="Z1011" s="98"/>
      <c r="AA1011" s="98"/>
      <c r="AB1011" s="86"/>
      <c r="AC1011" s="96"/>
      <c r="AD1011" s="86"/>
      <c r="AE1011" s="96"/>
      <c r="AF1011" s="96"/>
      <c r="AG1011" s="87"/>
      <c r="AH1011" s="87"/>
      <c r="AI1011" s="97"/>
      <c r="AJ1011" s="45"/>
      <c r="AK1011" s="45"/>
      <c r="AL1011" s="45"/>
      <c r="AM1011" s="45"/>
      <c r="AN1011" s="45"/>
      <c r="AO1011" s="79"/>
      <c r="AP1011" s="156"/>
      <c r="AQ1011" s="156"/>
      <c r="AR1011" s="90"/>
      <c r="AS1011" s="45"/>
      <c r="AT1011" s="98"/>
      <c r="AU1011" s="98"/>
      <c r="AV1011" s="91"/>
      <c r="AW1011" s="91"/>
      <c r="AX1011" s="155"/>
      <c r="AY1011" s="155"/>
      <c r="AZ1011" s="152"/>
      <c r="BA1011" s="152"/>
      <c r="BB1011" s="152"/>
      <c r="BC1011" s="152"/>
      <c r="BD1011" s="152"/>
      <c r="BE1011" s="152"/>
      <c r="BF1011" s="152"/>
      <c r="BG1011" s="152"/>
      <c r="BH1011" s="152"/>
      <c r="BI1011" s="152"/>
      <c r="BJ1011" s="152"/>
      <c r="BK1011" s="152"/>
      <c r="BL1011" s="152"/>
      <c r="BM1011" s="152"/>
      <c r="BN1011" s="152"/>
      <c r="BO1011" s="152"/>
      <c r="BP1011" s="152"/>
      <c r="BQ1011" s="152"/>
      <c r="BR1011" s="152"/>
      <c r="BS1011" s="152"/>
      <c r="BT1011" s="152"/>
      <c r="BU1011" s="152"/>
      <c r="BV1011" s="152"/>
      <c r="BW1011" s="152"/>
      <c r="BX1011" s="152"/>
      <c r="BY1011" s="152"/>
      <c r="BZ1011" s="152"/>
      <c r="CA1011" s="152"/>
      <c r="CB1011" s="152"/>
      <c r="CC1011" s="152"/>
      <c r="CD1011" s="152"/>
      <c r="CE1011" s="152"/>
      <c r="CF1011" s="152"/>
    </row>
    <row r="1012" spans="1:84" ht="25.5" customHeight="1" x14ac:dyDescent="0.25">
      <c r="A1012" s="45"/>
      <c r="B1012" s="45"/>
      <c r="C1012" s="45"/>
      <c r="D1012" s="45"/>
      <c r="E1012" s="47"/>
      <c r="F1012" s="154"/>
      <c r="G1012" s="45"/>
      <c r="H1012" s="126"/>
      <c r="I1012" s="126"/>
      <c r="J1012" s="79"/>
      <c r="K1012" s="45"/>
      <c r="L1012" s="126"/>
      <c r="M1012" s="91"/>
      <c r="N1012" s="91"/>
      <c r="O1012" s="91"/>
      <c r="P1012" s="99"/>
      <c r="Q1012" s="100"/>
      <c r="R1012" s="79"/>
      <c r="S1012" s="79"/>
      <c r="T1012" s="79"/>
      <c r="U1012" s="79"/>
      <c r="V1012" s="79"/>
      <c r="W1012" s="99"/>
      <c r="X1012" s="99"/>
      <c r="Y1012" s="99"/>
      <c r="Z1012" s="98"/>
      <c r="AA1012" s="98"/>
      <c r="AB1012" s="86"/>
      <c r="AC1012" s="96"/>
      <c r="AD1012" s="86"/>
      <c r="AE1012" s="96"/>
      <c r="AF1012" s="96"/>
      <c r="AG1012" s="87"/>
      <c r="AH1012" s="87"/>
      <c r="AI1012" s="97"/>
      <c r="AJ1012" s="45"/>
      <c r="AK1012" s="45"/>
      <c r="AL1012" s="45"/>
      <c r="AM1012" s="45"/>
      <c r="AN1012" s="45"/>
      <c r="AO1012" s="79"/>
      <c r="AP1012" s="156"/>
      <c r="AQ1012" s="156"/>
      <c r="AR1012" s="90"/>
      <c r="AS1012" s="45"/>
      <c r="AT1012" s="98"/>
      <c r="AU1012" s="98"/>
      <c r="AV1012" s="91"/>
      <c r="AW1012" s="91"/>
      <c r="AX1012" s="155"/>
      <c r="AY1012" s="155"/>
      <c r="AZ1012" s="152"/>
      <c r="BA1012" s="152"/>
      <c r="BB1012" s="152"/>
      <c r="BC1012" s="152"/>
      <c r="BD1012" s="152"/>
      <c r="BE1012" s="152"/>
      <c r="BF1012" s="152"/>
      <c r="BG1012" s="152"/>
      <c r="BH1012" s="152"/>
      <c r="BI1012" s="152"/>
      <c r="BJ1012" s="152"/>
      <c r="BK1012" s="152"/>
      <c r="BL1012" s="152"/>
      <c r="BM1012" s="152"/>
      <c r="BN1012" s="152"/>
      <c r="BO1012" s="152"/>
      <c r="BP1012" s="152"/>
      <c r="BQ1012" s="152"/>
      <c r="BR1012" s="152"/>
      <c r="BS1012" s="152"/>
      <c r="BT1012" s="152"/>
      <c r="BU1012" s="152"/>
      <c r="BV1012" s="152"/>
      <c r="BW1012" s="152"/>
      <c r="BX1012" s="152"/>
      <c r="BY1012" s="152"/>
      <c r="BZ1012" s="152"/>
      <c r="CA1012" s="152"/>
      <c r="CB1012" s="152"/>
      <c r="CC1012" s="152"/>
      <c r="CD1012" s="152"/>
      <c r="CE1012" s="152"/>
      <c r="CF1012" s="152"/>
    </row>
    <row r="1013" spans="1:84" ht="25.5" customHeight="1" x14ac:dyDescent="0.25">
      <c r="A1013" s="45"/>
      <c r="B1013" s="45"/>
      <c r="C1013" s="45"/>
      <c r="D1013" s="45"/>
      <c r="E1013" s="47"/>
      <c r="F1013" s="154"/>
      <c r="G1013" s="45"/>
      <c r="H1013" s="126"/>
      <c r="I1013" s="126"/>
      <c r="J1013" s="79"/>
      <c r="K1013" s="45"/>
      <c r="L1013" s="126"/>
      <c r="M1013" s="91"/>
      <c r="N1013" s="91"/>
      <c r="O1013" s="91"/>
      <c r="P1013" s="99"/>
      <c r="Q1013" s="100"/>
      <c r="R1013" s="79"/>
      <c r="S1013" s="79"/>
      <c r="T1013" s="79"/>
      <c r="U1013" s="79"/>
      <c r="V1013" s="79"/>
      <c r="W1013" s="99"/>
      <c r="X1013" s="99"/>
      <c r="Y1013" s="99"/>
      <c r="Z1013" s="98"/>
      <c r="AA1013" s="98"/>
      <c r="AB1013" s="86"/>
      <c r="AC1013" s="96"/>
      <c r="AD1013" s="86"/>
      <c r="AE1013" s="96"/>
      <c r="AF1013" s="96"/>
      <c r="AG1013" s="87"/>
      <c r="AH1013" s="87"/>
      <c r="AI1013" s="97"/>
      <c r="AJ1013" s="45"/>
      <c r="AK1013" s="45"/>
      <c r="AL1013" s="45"/>
      <c r="AM1013" s="45"/>
      <c r="AN1013" s="45"/>
      <c r="AO1013" s="79"/>
      <c r="AP1013" s="156"/>
      <c r="AQ1013" s="156"/>
      <c r="AR1013" s="90"/>
      <c r="AS1013" s="45"/>
      <c r="AT1013" s="98"/>
      <c r="AU1013" s="98"/>
      <c r="AV1013" s="91"/>
      <c r="AW1013" s="91"/>
      <c r="AX1013" s="155"/>
      <c r="AY1013" s="155"/>
      <c r="AZ1013" s="152"/>
      <c r="BA1013" s="152"/>
      <c r="BB1013" s="152"/>
      <c r="BC1013" s="152"/>
      <c r="BD1013" s="152"/>
      <c r="BE1013" s="152"/>
      <c r="BF1013" s="152"/>
      <c r="BG1013" s="152"/>
      <c r="BH1013" s="152"/>
      <c r="BI1013" s="152"/>
      <c r="BJ1013" s="152"/>
      <c r="BK1013" s="152"/>
      <c r="BL1013" s="152"/>
      <c r="BM1013" s="152"/>
      <c r="BN1013" s="152"/>
      <c r="BO1013" s="152"/>
      <c r="BP1013" s="152"/>
      <c r="BQ1013" s="152"/>
      <c r="BR1013" s="152"/>
      <c r="BS1013" s="152"/>
      <c r="BT1013" s="152"/>
      <c r="BU1013" s="152"/>
      <c r="BV1013" s="152"/>
      <c r="BW1013" s="152"/>
      <c r="BX1013" s="152"/>
      <c r="BY1013" s="152"/>
      <c r="BZ1013" s="152"/>
      <c r="CA1013" s="152"/>
      <c r="CB1013" s="152"/>
      <c r="CC1013" s="152"/>
      <c r="CD1013" s="152"/>
      <c r="CE1013" s="152"/>
      <c r="CF1013" s="152"/>
    </row>
    <row r="1014" spans="1:84" ht="25.5" customHeight="1" x14ac:dyDescent="0.25">
      <c r="A1014" s="45"/>
      <c r="B1014" s="45"/>
      <c r="C1014" s="45"/>
      <c r="D1014" s="45"/>
      <c r="E1014" s="47"/>
      <c r="F1014" s="154"/>
      <c r="G1014" s="45"/>
      <c r="H1014" s="126"/>
      <c r="I1014" s="126"/>
      <c r="J1014" s="79"/>
      <c r="K1014" s="45"/>
      <c r="L1014" s="126"/>
      <c r="M1014" s="91"/>
      <c r="N1014" s="91"/>
      <c r="O1014" s="91"/>
      <c r="P1014" s="99"/>
      <c r="Q1014" s="100"/>
      <c r="R1014" s="79"/>
      <c r="S1014" s="79"/>
      <c r="T1014" s="79"/>
      <c r="U1014" s="79"/>
      <c r="V1014" s="79"/>
      <c r="W1014" s="99"/>
      <c r="X1014" s="99"/>
      <c r="Y1014" s="99"/>
      <c r="Z1014" s="98"/>
      <c r="AA1014" s="98"/>
      <c r="AB1014" s="86"/>
      <c r="AC1014" s="96"/>
      <c r="AD1014" s="86"/>
      <c r="AE1014" s="96"/>
      <c r="AF1014" s="96"/>
      <c r="AG1014" s="87"/>
      <c r="AH1014" s="87"/>
      <c r="AI1014" s="97"/>
      <c r="AJ1014" s="45"/>
      <c r="AK1014" s="45"/>
      <c r="AL1014" s="45"/>
      <c r="AM1014" s="45"/>
      <c r="AN1014" s="45"/>
      <c r="AO1014" s="79"/>
      <c r="AP1014" s="156"/>
      <c r="AQ1014" s="156"/>
      <c r="AR1014" s="90"/>
      <c r="AS1014" s="45"/>
      <c r="AT1014" s="98"/>
      <c r="AU1014" s="98"/>
      <c r="AV1014" s="91"/>
      <c r="AW1014" s="91"/>
      <c r="AX1014" s="155"/>
      <c r="AY1014" s="155"/>
      <c r="AZ1014" s="152"/>
      <c r="BA1014" s="152"/>
      <c r="BB1014" s="152"/>
      <c r="BC1014" s="152"/>
      <c r="BD1014" s="152"/>
      <c r="BE1014" s="152"/>
      <c r="BF1014" s="152"/>
      <c r="BG1014" s="152"/>
      <c r="BH1014" s="152"/>
      <c r="BI1014" s="152"/>
      <c r="BJ1014" s="152"/>
      <c r="BK1014" s="152"/>
      <c r="BL1014" s="152"/>
      <c r="BM1014" s="152"/>
      <c r="BN1014" s="152"/>
      <c r="BO1014" s="152"/>
      <c r="BP1014" s="152"/>
      <c r="BQ1014" s="152"/>
      <c r="BR1014" s="152"/>
      <c r="BS1014" s="152"/>
      <c r="BT1014" s="152"/>
      <c r="BU1014" s="152"/>
      <c r="BV1014" s="152"/>
      <c r="BW1014" s="152"/>
      <c r="BX1014" s="152"/>
      <c r="BY1014" s="152"/>
      <c r="BZ1014" s="152"/>
      <c r="CA1014" s="152"/>
      <c r="CB1014" s="152"/>
      <c r="CC1014" s="152"/>
      <c r="CD1014" s="152"/>
      <c r="CE1014" s="152"/>
      <c r="CF1014" s="152"/>
    </row>
    <row r="1015" spans="1:84" ht="25.5" customHeight="1" x14ac:dyDescent="0.25">
      <c r="A1015" s="45"/>
      <c r="B1015" s="45"/>
      <c r="C1015" s="45"/>
      <c r="D1015" s="45"/>
      <c r="E1015" s="47"/>
      <c r="F1015" s="154"/>
      <c r="G1015" s="45"/>
      <c r="H1015" s="126"/>
      <c r="I1015" s="126"/>
      <c r="J1015" s="79"/>
      <c r="K1015" s="45"/>
      <c r="L1015" s="126"/>
      <c r="M1015" s="91"/>
      <c r="N1015" s="91"/>
      <c r="O1015" s="91"/>
      <c r="P1015" s="99"/>
      <c r="Q1015" s="100"/>
      <c r="R1015" s="79"/>
      <c r="S1015" s="79"/>
      <c r="T1015" s="79"/>
      <c r="U1015" s="79"/>
      <c r="V1015" s="79"/>
      <c r="W1015" s="99"/>
      <c r="X1015" s="99"/>
      <c r="Y1015" s="99"/>
      <c r="Z1015" s="98"/>
      <c r="AA1015" s="98"/>
      <c r="AB1015" s="86"/>
      <c r="AC1015" s="96"/>
      <c r="AD1015" s="86"/>
      <c r="AE1015" s="96"/>
      <c r="AF1015" s="96"/>
      <c r="AG1015" s="87"/>
      <c r="AH1015" s="87"/>
      <c r="AI1015" s="97"/>
      <c r="AJ1015" s="45"/>
      <c r="AK1015" s="45"/>
      <c r="AL1015" s="45"/>
      <c r="AM1015" s="45"/>
      <c r="AN1015" s="45"/>
      <c r="AO1015" s="79"/>
      <c r="AP1015" s="156"/>
      <c r="AQ1015" s="156"/>
      <c r="AR1015" s="90"/>
      <c r="AS1015" s="45"/>
      <c r="AT1015" s="98"/>
      <c r="AU1015" s="98"/>
      <c r="AV1015" s="91"/>
      <c r="AW1015" s="91"/>
      <c r="AX1015" s="155"/>
      <c r="AY1015" s="155"/>
      <c r="AZ1015" s="152"/>
      <c r="BA1015" s="152"/>
      <c r="BB1015" s="152"/>
      <c r="BC1015" s="152"/>
      <c r="BD1015" s="152"/>
      <c r="BE1015" s="152"/>
      <c r="BF1015" s="152"/>
      <c r="BG1015" s="152"/>
      <c r="BH1015" s="152"/>
      <c r="BI1015" s="152"/>
      <c r="BJ1015" s="152"/>
      <c r="BK1015" s="152"/>
      <c r="BL1015" s="152"/>
      <c r="BM1015" s="152"/>
      <c r="BN1015" s="152"/>
      <c r="BO1015" s="152"/>
      <c r="BP1015" s="152"/>
      <c r="BQ1015" s="152"/>
      <c r="BR1015" s="152"/>
      <c r="BS1015" s="152"/>
      <c r="BT1015" s="152"/>
      <c r="BU1015" s="152"/>
      <c r="BV1015" s="152"/>
      <c r="BW1015" s="152"/>
      <c r="BX1015" s="152"/>
      <c r="BY1015" s="152"/>
      <c r="BZ1015" s="152"/>
      <c r="CA1015" s="152"/>
      <c r="CB1015" s="152"/>
      <c r="CC1015" s="152"/>
      <c r="CD1015" s="152"/>
      <c r="CE1015" s="152"/>
      <c r="CF1015" s="152"/>
    </row>
    <row r="1016" spans="1:84" ht="25.5" customHeight="1" x14ac:dyDescent="0.25">
      <c r="A1016" s="45"/>
      <c r="B1016" s="45"/>
      <c r="C1016" s="45"/>
      <c r="D1016" s="45"/>
      <c r="E1016" s="47"/>
      <c r="F1016" s="154"/>
      <c r="G1016" s="45"/>
      <c r="H1016" s="126"/>
      <c r="I1016" s="126"/>
      <c r="J1016" s="79"/>
      <c r="K1016" s="45"/>
      <c r="L1016" s="126"/>
      <c r="M1016" s="91"/>
      <c r="N1016" s="91"/>
      <c r="O1016" s="91"/>
      <c r="P1016" s="99"/>
      <c r="Q1016" s="100"/>
      <c r="R1016" s="79"/>
      <c r="S1016" s="79"/>
      <c r="T1016" s="79"/>
      <c r="U1016" s="79"/>
      <c r="V1016" s="79"/>
      <c r="W1016" s="99"/>
      <c r="X1016" s="99"/>
      <c r="Y1016" s="99"/>
      <c r="Z1016" s="98"/>
      <c r="AA1016" s="98"/>
      <c r="AB1016" s="86"/>
      <c r="AC1016" s="96"/>
      <c r="AD1016" s="86"/>
      <c r="AE1016" s="96"/>
      <c r="AF1016" s="96"/>
      <c r="AG1016" s="87"/>
      <c r="AH1016" s="87"/>
      <c r="AI1016" s="97"/>
      <c r="AJ1016" s="45"/>
      <c r="AK1016" s="45"/>
      <c r="AL1016" s="45"/>
      <c r="AM1016" s="45"/>
      <c r="AN1016" s="45"/>
      <c r="AO1016" s="79"/>
      <c r="AP1016" s="156"/>
      <c r="AQ1016" s="156"/>
      <c r="AR1016" s="90"/>
      <c r="AS1016" s="45"/>
      <c r="AT1016" s="98"/>
      <c r="AU1016" s="98"/>
      <c r="AV1016" s="91"/>
      <c r="AW1016" s="91"/>
      <c r="AX1016" s="155"/>
      <c r="AY1016" s="155"/>
      <c r="AZ1016" s="152"/>
      <c r="BA1016" s="152"/>
      <c r="BB1016" s="152"/>
      <c r="BC1016" s="152"/>
      <c r="BD1016" s="152"/>
      <c r="BE1016" s="152"/>
      <c r="BF1016" s="152"/>
      <c r="BG1016" s="152"/>
      <c r="BH1016" s="152"/>
      <c r="BI1016" s="152"/>
      <c r="BJ1016" s="152"/>
      <c r="BK1016" s="152"/>
      <c r="BL1016" s="152"/>
      <c r="BM1016" s="152"/>
      <c r="BN1016" s="152"/>
      <c r="BO1016" s="152"/>
      <c r="BP1016" s="152"/>
      <c r="BQ1016" s="152"/>
      <c r="BR1016" s="152"/>
      <c r="BS1016" s="152"/>
      <c r="BT1016" s="152"/>
      <c r="BU1016" s="152"/>
      <c r="BV1016" s="152"/>
      <c r="BW1016" s="152"/>
      <c r="BX1016" s="152"/>
      <c r="BY1016" s="152"/>
      <c r="BZ1016" s="152"/>
      <c r="CA1016" s="152"/>
      <c r="CB1016" s="152"/>
      <c r="CC1016" s="152"/>
      <c r="CD1016" s="152"/>
      <c r="CE1016" s="152"/>
      <c r="CF1016" s="152"/>
    </row>
    <row r="1017" spans="1:84" ht="25.5" customHeight="1" x14ac:dyDescent="0.25">
      <c r="A1017" s="45"/>
      <c r="B1017" s="45"/>
      <c r="C1017" s="45"/>
      <c r="D1017" s="45"/>
      <c r="E1017" s="47"/>
      <c r="F1017" s="154"/>
      <c r="G1017" s="45"/>
      <c r="H1017" s="126"/>
      <c r="I1017" s="126"/>
      <c r="J1017" s="79"/>
      <c r="K1017" s="45"/>
      <c r="L1017" s="126"/>
      <c r="M1017" s="91"/>
      <c r="N1017" s="91"/>
      <c r="O1017" s="91"/>
      <c r="P1017" s="99"/>
      <c r="Q1017" s="100"/>
      <c r="R1017" s="79"/>
      <c r="S1017" s="79"/>
      <c r="T1017" s="79"/>
      <c r="U1017" s="79"/>
      <c r="V1017" s="79"/>
      <c r="W1017" s="99"/>
      <c r="X1017" s="99"/>
      <c r="Y1017" s="99"/>
      <c r="Z1017" s="98"/>
      <c r="AA1017" s="98"/>
      <c r="AB1017" s="86"/>
      <c r="AC1017" s="96"/>
      <c r="AD1017" s="86"/>
      <c r="AE1017" s="96"/>
      <c r="AF1017" s="96"/>
      <c r="AG1017" s="87"/>
      <c r="AH1017" s="87"/>
      <c r="AI1017" s="97"/>
      <c r="AJ1017" s="45"/>
      <c r="AK1017" s="45"/>
      <c r="AL1017" s="45"/>
      <c r="AM1017" s="45"/>
      <c r="AN1017" s="45"/>
      <c r="AO1017" s="79"/>
      <c r="AP1017" s="156"/>
      <c r="AQ1017" s="156"/>
      <c r="AR1017" s="90"/>
      <c r="AS1017" s="45"/>
      <c r="AT1017" s="98"/>
      <c r="AU1017" s="98"/>
      <c r="AV1017" s="91"/>
      <c r="AW1017" s="91"/>
      <c r="AX1017" s="155"/>
      <c r="AY1017" s="155"/>
      <c r="AZ1017" s="152"/>
      <c r="BA1017" s="152"/>
      <c r="BB1017" s="152"/>
      <c r="BC1017" s="152"/>
      <c r="BD1017" s="152"/>
      <c r="BE1017" s="152"/>
      <c r="BF1017" s="152"/>
      <c r="BG1017" s="152"/>
      <c r="BH1017" s="152"/>
      <c r="BI1017" s="152"/>
      <c r="BJ1017" s="152"/>
      <c r="BK1017" s="152"/>
      <c r="BL1017" s="152"/>
      <c r="BM1017" s="152"/>
      <c r="BN1017" s="152"/>
      <c r="BO1017" s="152"/>
      <c r="BP1017" s="152"/>
      <c r="BQ1017" s="152"/>
      <c r="BR1017" s="152"/>
      <c r="BS1017" s="152"/>
      <c r="BT1017" s="152"/>
      <c r="BU1017" s="152"/>
      <c r="BV1017" s="152"/>
      <c r="BW1017" s="152"/>
      <c r="BX1017" s="152"/>
      <c r="BY1017" s="152"/>
      <c r="BZ1017" s="152"/>
      <c r="CA1017" s="152"/>
      <c r="CB1017" s="152"/>
      <c r="CC1017" s="152"/>
      <c r="CD1017" s="152"/>
      <c r="CE1017" s="152"/>
      <c r="CF1017" s="152"/>
    </row>
    <row r="1018" spans="1:84" ht="25.5" customHeight="1" x14ac:dyDescent="0.25">
      <c r="A1018" s="45"/>
      <c r="B1018" s="45"/>
      <c r="C1018" s="45"/>
      <c r="D1018" s="45"/>
      <c r="E1018" s="47"/>
      <c r="F1018" s="154"/>
      <c r="G1018" s="45"/>
      <c r="H1018" s="126"/>
      <c r="I1018" s="126"/>
      <c r="J1018" s="79"/>
      <c r="K1018" s="45"/>
      <c r="L1018" s="126"/>
      <c r="M1018" s="91"/>
      <c r="N1018" s="91"/>
      <c r="O1018" s="91"/>
      <c r="P1018" s="99"/>
      <c r="Q1018" s="100"/>
      <c r="R1018" s="79"/>
      <c r="S1018" s="79"/>
      <c r="T1018" s="79"/>
      <c r="U1018" s="79"/>
      <c r="V1018" s="79"/>
      <c r="W1018" s="99"/>
      <c r="X1018" s="99"/>
      <c r="Y1018" s="99"/>
      <c r="Z1018" s="98"/>
      <c r="AA1018" s="98"/>
      <c r="AB1018" s="86"/>
      <c r="AC1018" s="96"/>
      <c r="AD1018" s="86"/>
      <c r="AE1018" s="96"/>
      <c r="AF1018" s="96"/>
      <c r="AG1018" s="87"/>
      <c r="AH1018" s="87"/>
      <c r="AI1018" s="97"/>
      <c r="AJ1018" s="45"/>
      <c r="AK1018" s="45"/>
      <c r="AL1018" s="45"/>
      <c r="AM1018" s="45"/>
      <c r="AN1018" s="45"/>
      <c r="AO1018" s="79"/>
      <c r="AP1018" s="156"/>
      <c r="AQ1018" s="156"/>
      <c r="AR1018" s="90"/>
      <c r="AS1018" s="45"/>
      <c r="AT1018" s="98"/>
      <c r="AU1018" s="98"/>
      <c r="AV1018" s="91"/>
      <c r="AW1018" s="91"/>
      <c r="AX1018" s="155"/>
      <c r="AY1018" s="155"/>
      <c r="AZ1018" s="152"/>
      <c r="BA1018" s="152"/>
      <c r="BB1018" s="152"/>
      <c r="BC1018" s="152"/>
      <c r="BD1018" s="152"/>
      <c r="BE1018" s="152"/>
      <c r="BF1018" s="152"/>
      <c r="BG1018" s="152"/>
      <c r="BH1018" s="152"/>
      <c r="BI1018" s="152"/>
      <c r="BJ1018" s="152"/>
      <c r="BK1018" s="152"/>
      <c r="BL1018" s="152"/>
      <c r="BM1018" s="152"/>
      <c r="BN1018" s="152"/>
      <c r="BO1018" s="152"/>
      <c r="BP1018" s="152"/>
      <c r="BQ1018" s="152"/>
      <c r="BR1018" s="152"/>
      <c r="BS1018" s="152"/>
      <c r="BT1018" s="152"/>
      <c r="BU1018" s="152"/>
      <c r="BV1018" s="152"/>
      <c r="BW1018" s="152"/>
      <c r="BX1018" s="152"/>
      <c r="BY1018" s="152"/>
      <c r="BZ1018" s="152"/>
      <c r="CA1018" s="152"/>
      <c r="CB1018" s="152"/>
      <c r="CC1018" s="152"/>
      <c r="CD1018" s="152"/>
      <c r="CE1018" s="152"/>
      <c r="CF1018" s="152"/>
    </row>
    <row r="1019" spans="1:84" ht="25.5" customHeight="1" x14ac:dyDescent="0.25">
      <c r="A1019" s="45"/>
      <c r="B1019" s="45"/>
      <c r="C1019" s="45"/>
      <c r="D1019" s="45"/>
      <c r="E1019" s="47"/>
      <c r="F1019" s="154"/>
      <c r="G1019" s="45"/>
      <c r="H1019" s="126"/>
      <c r="I1019" s="126"/>
      <c r="J1019" s="79"/>
      <c r="K1019" s="45"/>
      <c r="L1019" s="126"/>
      <c r="M1019" s="91"/>
      <c r="N1019" s="91"/>
      <c r="O1019" s="91"/>
      <c r="P1019" s="99"/>
      <c r="Q1019" s="100"/>
      <c r="R1019" s="79"/>
      <c r="S1019" s="79"/>
      <c r="T1019" s="79"/>
      <c r="U1019" s="79"/>
      <c r="V1019" s="79"/>
      <c r="W1019" s="99"/>
      <c r="X1019" s="99"/>
      <c r="Y1019" s="99"/>
      <c r="Z1019" s="98"/>
      <c r="AA1019" s="98"/>
      <c r="AB1019" s="86"/>
      <c r="AC1019" s="96"/>
      <c r="AD1019" s="86"/>
      <c r="AE1019" s="96"/>
      <c r="AF1019" s="96"/>
      <c r="AG1019" s="87"/>
      <c r="AH1019" s="87"/>
      <c r="AI1019" s="97"/>
      <c r="AJ1019" s="45"/>
      <c r="AK1019" s="45"/>
      <c r="AL1019" s="45"/>
      <c r="AM1019" s="45"/>
      <c r="AN1019" s="45"/>
      <c r="AO1019" s="79"/>
      <c r="AP1019" s="156"/>
      <c r="AQ1019" s="156"/>
      <c r="AR1019" s="90"/>
      <c r="AS1019" s="45"/>
      <c r="AT1019" s="98"/>
      <c r="AU1019" s="98"/>
      <c r="AV1019" s="91"/>
      <c r="AW1019" s="91"/>
      <c r="AX1019" s="155"/>
      <c r="AY1019" s="155"/>
      <c r="AZ1019" s="152"/>
      <c r="BA1019" s="152"/>
      <c r="BB1019" s="152"/>
      <c r="BC1019" s="152"/>
      <c r="BD1019" s="152"/>
      <c r="BE1019" s="152"/>
      <c r="BF1019" s="152"/>
      <c r="BG1019" s="152"/>
      <c r="BH1019" s="152"/>
      <c r="BI1019" s="152"/>
      <c r="BJ1019" s="152"/>
      <c r="BK1019" s="152"/>
      <c r="BL1019" s="152"/>
      <c r="BM1019" s="152"/>
      <c r="BN1019" s="152"/>
      <c r="BO1019" s="152"/>
      <c r="BP1019" s="152"/>
      <c r="BQ1019" s="152"/>
      <c r="BR1019" s="152"/>
      <c r="BS1019" s="152"/>
      <c r="BT1019" s="152"/>
      <c r="BU1019" s="152"/>
      <c r="BV1019" s="152"/>
      <c r="BW1019" s="152"/>
      <c r="BX1019" s="152"/>
      <c r="BY1019" s="152"/>
      <c r="BZ1019" s="152"/>
      <c r="CA1019" s="152"/>
      <c r="CB1019" s="152"/>
      <c r="CC1019" s="152"/>
      <c r="CD1019" s="152"/>
      <c r="CE1019" s="152"/>
      <c r="CF1019" s="152"/>
    </row>
    <row r="1020" spans="1:84" ht="25.5" customHeight="1" x14ac:dyDescent="0.25">
      <c r="A1020" s="45"/>
      <c r="B1020" s="45"/>
      <c r="C1020" s="45"/>
      <c r="D1020" s="45"/>
      <c r="E1020" s="47"/>
      <c r="F1020" s="154"/>
      <c r="G1020" s="45"/>
      <c r="H1020" s="126"/>
      <c r="I1020" s="126"/>
      <c r="J1020" s="79"/>
      <c r="K1020" s="45"/>
      <c r="L1020" s="126"/>
      <c r="M1020" s="91"/>
      <c r="N1020" s="91"/>
      <c r="O1020" s="91"/>
      <c r="P1020" s="99"/>
      <c r="Q1020" s="100"/>
      <c r="R1020" s="79"/>
      <c r="S1020" s="79"/>
      <c r="T1020" s="79"/>
      <c r="U1020" s="79"/>
      <c r="V1020" s="79"/>
      <c r="W1020" s="99"/>
      <c r="X1020" s="99"/>
      <c r="Y1020" s="99"/>
      <c r="Z1020" s="98"/>
      <c r="AA1020" s="98"/>
      <c r="AB1020" s="86"/>
      <c r="AC1020" s="96"/>
      <c r="AD1020" s="86"/>
      <c r="AE1020" s="96"/>
      <c r="AF1020" s="96"/>
      <c r="AG1020" s="87"/>
      <c r="AH1020" s="87"/>
      <c r="AI1020" s="97"/>
      <c r="AJ1020" s="45"/>
      <c r="AK1020" s="45"/>
      <c r="AL1020" s="45"/>
      <c r="AM1020" s="45"/>
      <c r="AN1020" s="45"/>
      <c r="AO1020" s="79"/>
      <c r="AP1020" s="156"/>
      <c r="AQ1020" s="156"/>
      <c r="AR1020" s="90"/>
      <c r="AS1020" s="45"/>
      <c r="AT1020" s="98"/>
      <c r="AU1020" s="98"/>
      <c r="AV1020" s="91"/>
      <c r="AW1020" s="91"/>
      <c r="AX1020" s="155"/>
      <c r="AY1020" s="155"/>
      <c r="AZ1020" s="152"/>
      <c r="BA1020" s="152"/>
      <c r="BB1020" s="152"/>
      <c r="BC1020" s="152"/>
      <c r="BD1020" s="152"/>
      <c r="BE1020" s="152"/>
      <c r="BF1020" s="152"/>
      <c r="BG1020" s="152"/>
      <c r="BH1020" s="152"/>
      <c r="BI1020" s="152"/>
      <c r="BJ1020" s="152"/>
      <c r="BK1020" s="152"/>
      <c r="BL1020" s="152"/>
      <c r="BM1020" s="152"/>
      <c r="BN1020" s="152"/>
      <c r="BO1020" s="152"/>
      <c r="BP1020" s="152"/>
      <c r="BQ1020" s="152"/>
      <c r="BR1020" s="152"/>
      <c r="BS1020" s="152"/>
      <c r="BT1020" s="152"/>
      <c r="BU1020" s="152"/>
      <c r="BV1020" s="152"/>
      <c r="BW1020" s="152"/>
      <c r="BX1020" s="152"/>
      <c r="BY1020" s="152"/>
      <c r="BZ1020" s="152"/>
      <c r="CA1020" s="152"/>
      <c r="CB1020" s="152"/>
      <c r="CC1020" s="152"/>
      <c r="CD1020" s="152"/>
      <c r="CE1020" s="152"/>
      <c r="CF1020" s="152"/>
    </row>
    <row r="1021" spans="1:84" ht="25.5" customHeight="1" x14ac:dyDescent="0.25">
      <c r="A1021" s="45"/>
      <c r="B1021" s="45"/>
      <c r="C1021" s="45"/>
      <c r="D1021" s="45"/>
      <c r="E1021" s="47"/>
      <c r="F1021" s="154"/>
      <c r="G1021" s="45"/>
      <c r="H1021" s="126"/>
      <c r="I1021" s="126"/>
      <c r="J1021" s="79"/>
      <c r="K1021" s="45"/>
      <c r="L1021" s="126"/>
      <c r="M1021" s="91"/>
      <c r="N1021" s="91"/>
      <c r="O1021" s="91"/>
      <c r="P1021" s="99"/>
      <c r="Q1021" s="100"/>
      <c r="R1021" s="79"/>
      <c r="S1021" s="79"/>
      <c r="T1021" s="79"/>
      <c r="U1021" s="79"/>
      <c r="V1021" s="79"/>
      <c r="W1021" s="99"/>
      <c r="X1021" s="99"/>
      <c r="Y1021" s="99"/>
      <c r="Z1021" s="98"/>
      <c r="AA1021" s="98"/>
      <c r="AB1021" s="86"/>
      <c r="AC1021" s="96"/>
      <c r="AD1021" s="86"/>
      <c r="AE1021" s="96"/>
      <c r="AF1021" s="96"/>
      <c r="AG1021" s="87"/>
      <c r="AH1021" s="87"/>
      <c r="AI1021" s="97"/>
      <c r="AJ1021" s="45"/>
      <c r="AK1021" s="45"/>
      <c r="AL1021" s="45"/>
      <c r="AM1021" s="45"/>
      <c r="AN1021" s="45"/>
      <c r="AO1021" s="79"/>
      <c r="AP1021" s="156"/>
      <c r="AQ1021" s="156"/>
      <c r="AR1021" s="90"/>
      <c r="AS1021" s="45"/>
      <c r="AT1021" s="98"/>
      <c r="AU1021" s="98"/>
      <c r="AV1021" s="91"/>
      <c r="AW1021" s="91"/>
      <c r="AX1021" s="155"/>
      <c r="AY1021" s="155"/>
      <c r="AZ1021" s="152"/>
      <c r="BA1021" s="152"/>
      <c r="BB1021" s="152"/>
      <c r="BC1021" s="152"/>
      <c r="BD1021" s="152"/>
      <c r="BE1021" s="152"/>
      <c r="BF1021" s="152"/>
      <c r="BG1021" s="152"/>
      <c r="BH1021" s="152"/>
      <c r="BI1021" s="152"/>
      <c r="BJ1021" s="152"/>
      <c r="BK1021" s="152"/>
      <c r="BL1021" s="152"/>
      <c r="BM1021" s="152"/>
      <c r="BN1021" s="152"/>
      <c r="BO1021" s="152"/>
      <c r="BP1021" s="152"/>
      <c r="BQ1021" s="152"/>
      <c r="BR1021" s="152"/>
      <c r="BS1021" s="152"/>
      <c r="BT1021" s="152"/>
      <c r="BU1021" s="152"/>
      <c r="BV1021" s="152"/>
      <c r="BW1021" s="152"/>
      <c r="BX1021" s="152"/>
      <c r="BY1021" s="152"/>
      <c r="BZ1021" s="152"/>
      <c r="CA1021" s="152"/>
      <c r="CB1021" s="152"/>
      <c r="CC1021" s="152"/>
      <c r="CD1021" s="152"/>
      <c r="CE1021" s="152"/>
      <c r="CF1021" s="152"/>
    </row>
    <row r="1022" spans="1:84" ht="25.5" customHeight="1" x14ac:dyDescent="0.25">
      <c r="A1022" s="45"/>
      <c r="B1022" s="45"/>
      <c r="C1022" s="45"/>
      <c r="D1022" s="45"/>
      <c r="E1022" s="47"/>
      <c r="F1022" s="154"/>
      <c r="G1022" s="45"/>
      <c r="H1022" s="126"/>
      <c r="I1022" s="126"/>
      <c r="J1022" s="79"/>
      <c r="K1022" s="45"/>
      <c r="L1022" s="126"/>
      <c r="M1022" s="91"/>
      <c r="N1022" s="91"/>
      <c r="O1022" s="91"/>
      <c r="P1022" s="99"/>
      <c r="Q1022" s="100"/>
      <c r="R1022" s="79"/>
      <c r="S1022" s="79"/>
      <c r="T1022" s="79"/>
      <c r="U1022" s="79"/>
      <c r="V1022" s="79"/>
      <c r="W1022" s="99"/>
      <c r="X1022" s="99"/>
      <c r="Y1022" s="99"/>
      <c r="Z1022" s="98"/>
      <c r="AA1022" s="98"/>
      <c r="AB1022" s="86"/>
      <c r="AC1022" s="96"/>
      <c r="AD1022" s="86"/>
      <c r="AE1022" s="96"/>
      <c r="AF1022" s="96"/>
      <c r="AG1022" s="87"/>
      <c r="AH1022" s="87"/>
      <c r="AI1022" s="97"/>
      <c r="AJ1022" s="45"/>
      <c r="AK1022" s="45"/>
      <c r="AL1022" s="45"/>
      <c r="AM1022" s="45"/>
      <c r="AN1022" s="45"/>
      <c r="AO1022" s="79"/>
      <c r="AP1022" s="156"/>
      <c r="AQ1022" s="156"/>
      <c r="AR1022" s="90"/>
      <c r="AS1022" s="45"/>
      <c r="AT1022" s="98"/>
      <c r="AU1022" s="98"/>
      <c r="AV1022" s="91"/>
      <c r="AW1022" s="91"/>
      <c r="AX1022" s="155"/>
      <c r="AY1022" s="155"/>
      <c r="AZ1022" s="152"/>
      <c r="BA1022" s="152"/>
      <c r="BB1022" s="152"/>
      <c r="BC1022" s="152"/>
      <c r="BD1022" s="152"/>
      <c r="BE1022" s="152"/>
      <c r="BF1022" s="152"/>
      <c r="BG1022" s="152"/>
      <c r="BH1022" s="152"/>
      <c r="BI1022" s="152"/>
      <c r="BJ1022" s="152"/>
      <c r="BK1022" s="152"/>
      <c r="BL1022" s="152"/>
      <c r="BM1022" s="152"/>
      <c r="BN1022" s="152"/>
      <c r="BO1022" s="152"/>
      <c r="BP1022" s="152"/>
      <c r="BQ1022" s="152"/>
      <c r="BR1022" s="152"/>
      <c r="BS1022" s="152"/>
      <c r="BT1022" s="152"/>
      <c r="BU1022" s="152"/>
      <c r="BV1022" s="152"/>
      <c r="BW1022" s="152"/>
      <c r="BX1022" s="152"/>
      <c r="BY1022" s="152"/>
      <c r="BZ1022" s="152"/>
      <c r="CA1022" s="152"/>
      <c r="CB1022" s="152"/>
      <c r="CC1022" s="152"/>
      <c r="CD1022" s="152"/>
      <c r="CE1022" s="152"/>
      <c r="CF1022" s="152"/>
    </row>
    <row r="1023" spans="1:84" ht="25.5" customHeight="1" x14ac:dyDescent="0.25">
      <c r="A1023" s="45"/>
      <c r="B1023" s="45"/>
      <c r="C1023" s="45"/>
      <c r="D1023" s="45"/>
      <c r="E1023" s="47"/>
      <c r="F1023" s="154"/>
      <c r="G1023" s="45"/>
      <c r="H1023" s="126"/>
      <c r="I1023" s="126"/>
      <c r="J1023" s="79"/>
      <c r="K1023" s="45"/>
      <c r="L1023" s="126"/>
      <c r="M1023" s="91"/>
      <c r="N1023" s="91"/>
      <c r="O1023" s="91"/>
      <c r="P1023" s="99"/>
      <c r="Q1023" s="100"/>
      <c r="R1023" s="79"/>
      <c r="S1023" s="79"/>
      <c r="T1023" s="79"/>
      <c r="U1023" s="79"/>
      <c r="V1023" s="79"/>
      <c r="W1023" s="99"/>
      <c r="X1023" s="99"/>
      <c r="Y1023" s="99"/>
      <c r="Z1023" s="98"/>
      <c r="AA1023" s="98"/>
      <c r="AB1023" s="86"/>
      <c r="AC1023" s="96"/>
      <c r="AD1023" s="86"/>
      <c r="AE1023" s="96"/>
      <c r="AF1023" s="96"/>
      <c r="AG1023" s="87"/>
      <c r="AH1023" s="87"/>
      <c r="AI1023" s="97"/>
      <c r="AJ1023" s="45"/>
      <c r="AK1023" s="45"/>
      <c r="AL1023" s="45"/>
      <c r="AM1023" s="45"/>
      <c r="AN1023" s="45"/>
      <c r="AO1023" s="79"/>
      <c r="AP1023" s="156"/>
      <c r="AQ1023" s="156"/>
      <c r="AR1023" s="90"/>
      <c r="AS1023" s="45"/>
      <c r="AT1023" s="98"/>
      <c r="AU1023" s="98"/>
      <c r="AV1023" s="91"/>
      <c r="AW1023" s="91"/>
      <c r="AX1023" s="155"/>
      <c r="AY1023" s="155"/>
      <c r="AZ1023" s="152"/>
      <c r="BA1023" s="152"/>
      <c r="BB1023" s="152"/>
      <c r="BC1023" s="152"/>
      <c r="BD1023" s="152"/>
      <c r="BE1023" s="152"/>
      <c r="BF1023" s="152"/>
      <c r="BG1023" s="152"/>
      <c r="BH1023" s="152"/>
      <c r="BI1023" s="152"/>
      <c r="BJ1023" s="152"/>
      <c r="BK1023" s="152"/>
      <c r="BL1023" s="152"/>
      <c r="BM1023" s="152"/>
      <c r="BN1023" s="152"/>
      <c r="BO1023" s="152"/>
      <c r="BP1023" s="152"/>
      <c r="BQ1023" s="152"/>
      <c r="BR1023" s="152"/>
      <c r="BS1023" s="152"/>
      <c r="BT1023" s="152"/>
      <c r="BU1023" s="152"/>
      <c r="BV1023" s="152"/>
      <c r="BW1023" s="152"/>
      <c r="BX1023" s="152"/>
      <c r="BY1023" s="152"/>
      <c r="BZ1023" s="152"/>
      <c r="CA1023" s="152"/>
      <c r="CB1023" s="152"/>
      <c r="CC1023" s="152"/>
      <c r="CD1023" s="152"/>
      <c r="CE1023" s="152"/>
      <c r="CF1023" s="152"/>
    </row>
    <row r="1024" spans="1:84" ht="25.5" customHeight="1" x14ac:dyDescent="0.25">
      <c r="A1024" s="45"/>
      <c r="B1024" s="45"/>
      <c r="C1024" s="45"/>
      <c r="D1024" s="45"/>
      <c r="E1024" s="47"/>
      <c r="F1024" s="154"/>
      <c r="G1024" s="45"/>
      <c r="H1024" s="126"/>
      <c r="I1024" s="126"/>
      <c r="J1024" s="79"/>
      <c r="K1024" s="45"/>
      <c r="L1024" s="126"/>
      <c r="M1024" s="91"/>
      <c r="N1024" s="91"/>
      <c r="O1024" s="91"/>
      <c r="P1024" s="99"/>
      <c r="Q1024" s="100"/>
      <c r="R1024" s="79"/>
      <c r="S1024" s="79"/>
      <c r="T1024" s="79"/>
      <c r="U1024" s="79"/>
      <c r="V1024" s="79"/>
      <c r="W1024" s="99"/>
      <c r="X1024" s="99"/>
      <c r="Y1024" s="99"/>
      <c r="Z1024" s="98"/>
      <c r="AA1024" s="98"/>
      <c r="AB1024" s="86"/>
      <c r="AC1024" s="96"/>
      <c r="AD1024" s="86"/>
      <c r="AE1024" s="96"/>
      <c r="AF1024" s="96"/>
      <c r="AG1024" s="87"/>
      <c r="AH1024" s="87"/>
      <c r="AI1024" s="97"/>
      <c r="AJ1024" s="45"/>
      <c r="AK1024" s="45"/>
      <c r="AL1024" s="45"/>
      <c r="AM1024" s="45"/>
      <c r="AN1024" s="45"/>
      <c r="AO1024" s="79"/>
      <c r="AP1024" s="156"/>
      <c r="AQ1024" s="156"/>
      <c r="AR1024" s="90"/>
      <c r="AS1024" s="45"/>
      <c r="AT1024" s="98"/>
      <c r="AU1024" s="98"/>
      <c r="AV1024" s="91"/>
      <c r="AW1024" s="91"/>
      <c r="AX1024" s="155"/>
      <c r="AY1024" s="155"/>
      <c r="AZ1024" s="152"/>
      <c r="BA1024" s="152"/>
      <c r="BB1024" s="152"/>
      <c r="BC1024" s="152"/>
      <c r="BD1024" s="152"/>
      <c r="BE1024" s="152"/>
      <c r="BF1024" s="152"/>
      <c r="BG1024" s="152"/>
      <c r="BH1024" s="152"/>
      <c r="BI1024" s="152"/>
      <c r="BJ1024" s="152"/>
      <c r="BK1024" s="152"/>
      <c r="BL1024" s="152"/>
      <c r="BM1024" s="152"/>
      <c r="BN1024" s="152"/>
      <c r="BO1024" s="152"/>
      <c r="BP1024" s="152"/>
      <c r="BQ1024" s="152"/>
      <c r="BR1024" s="152"/>
      <c r="BS1024" s="152"/>
      <c r="BT1024" s="152"/>
      <c r="BU1024" s="152"/>
      <c r="BV1024" s="152"/>
      <c r="BW1024" s="152"/>
      <c r="BX1024" s="152"/>
      <c r="BY1024" s="152"/>
      <c r="BZ1024" s="152"/>
      <c r="CA1024" s="152"/>
      <c r="CB1024" s="152"/>
      <c r="CC1024" s="152"/>
      <c r="CD1024" s="152"/>
      <c r="CE1024" s="152"/>
      <c r="CF1024" s="152"/>
    </row>
    <row r="1025" spans="1:84" ht="25.5" customHeight="1" x14ac:dyDescent="0.25">
      <c r="A1025" s="45"/>
      <c r="B1025" s="45"/>
      <c r="C1025" s="45"/>
      <c r="D1025" s="45"/>
      <c r="E1025" s="47"/>
      <c r="F1025" s="154"/>
      <c r="G1025" s="45"/>
      <c r="H1025" s="126"/>
      <c r="I1025" s="126"/>
      <c r="J1025" s="79"/>
      <c r="K1025" s="45"/>
      <c r="L1025" s="126"/>
      <c r="M1025" s="91"/>
      <c r="N1025" s="91"/>
      <c r="O1025" s="91"/>
      <c r="P1025" s="99"/>
      <c r="Q1025" s="100"/>
      <c r="R1025" s="79"/>
      <c r="S1025" s="79"/>
      <c r="T1025" s="79"/>
      <c r="U1025" s="79"/>
      <c r="V1025" s="79"/>
      <c r="W1025" s="99"/>
      <c r="X1025" s="99"/>
      <c r="Y1025" s="99"/>
      <c r="Z1025" s="98"/>
      <c r="AA1025" s="98"/>
      <c r="AB1025" s="86"/>
      <c r="AC1025" s="96"/>
      <c r="AD1025" s="86"/>
      <c r="AE1025" s="96"/>
      <c r="AF1025" s="96"/>
      <c r="AG1025" s="87"/>
      <c r="AH1025" s="87"/>
      <c r="AI1025" s="97"/>
      <c r="AJ1025" s="45"/>
      <c r="AK1025" s="45"/>
      <c r="AL1025" s="45"/>
      <c r="AM1025" s="45"/>
      <c r="AN1025" s="45"/>
      <c r="AO1025" s="79"/>
      <c r="AP1025" s="156"/>
      <c r="AQ1025" s="156"/>
      <c r="AR1025" s="90"/>
      <c r="AS1025" s="45"/>
      <c r="AT1025" s="98"/>
      <c r="AU1025" s="98"/>
      <c r="AV1025" s="91"/>
      <c r="AW1025" s="91"/>
      <c r="AX1025" s="155"/>
      <c r="AY1025" s="155"/>
      <c r="AZ1025" s="152"/>
      <c r="BA1025" s="152"/>
      <c r="BB1025" s="152"/>
      <c r="BC1025" s="152"/>
      <c r="BD1025" s="152"/>
      <c r="BE1025" s="152"/>
      <c r="BF1025" s="152"/>
      <c r="BG1025" s="152"/>
      <c r="BH1025" s="152"/>
      <c r="BI1025" s="152"/>
      <c r="BJ1025" s="152"/>
      <c r="BK1025" s="152"/>
      <c r="BL1025" s="152"/>
      <c r="BM1025" s="152"/>
      <c r="BN1025" s="152"/>
      <c r="BO1025" s="152"/>
      <c r="BP1025" s="152"/>
      <c r="BQ1025" s="152"/>
      <c r="BR1025" s="152"/>
      <c r="BS1025" s="152"/>
      <c r="BT1025" s="152"/>
      <c r="BU1025" s="152"/>
      <c r="BV1025" s="152"/>
      <c r="BW1025" s="152"/>
      <c r="BX1025" s="152"/>
      <c r="BY1025" s="152"/>
      <c r="BZ1025" s="152"/>
      <c r="CA1025" s="152"/>
      <c r="CB1025" s="152"/>
      <c r="CC1025" s="152"/>
      <c r="CD1025" s="152"/>
      <c r="CE1025" s="152"/>
      <c r="CF1025" s="152"/>
    </row>
    <row r="1026" spans="1:84" ht="25.5" customHeight="1" x14ac:dyDescent="0.25">
      <c r="A1026" s="45"/>
      <c r="B1026" s="45"/>
      <c r="C1026" s="45"/>
      <c r="D1026" s="45"/>
      <c r="E1026" s="47"/>
      <c r="F1026" s="154"/>
      <c r="G1026" s="45"/>
      <c r="H1026" s="126"/>
      <c r="I1026" s="126"/>
      <c r="J1026" s="79"/>
      <c r="K1026" s="45"/>
      <c r="L1026" s="126"/>
      <c r="M1026" s="91"/>
      <c r="N1026" s="91"/>
      <c r="O1026" s="91"/>
      <c r="P1026" s="99"/>
      <c r="Q1026" s="100"/>
      <c r="R1026" s="79"/>
      <c r="S1026" s="79"/>
      <c r="T1026" s="79"/>
      <c r="U1026" s="79"/>
      <c r="V1026" s="79"/>
      <c r="W1026" s="99"/>
      <c r="X1026" s="99"/>
      <c r="Y1026" s="99"/>
      <c r="Z1026" s="98"/>
      <c r="AA1026" s="98"/>
      <c r="AB1026" s="86"/>
      <c r="AC1026" s="96"/>
      <c r="AD1026" s="86"/>
      <c r="AE1026" s="96"/>
      <c r="AF1026" s="96"/>
      <c r="AG1026" s="87"/>
      <c r="AH1026" s="87"/>
      <c r="AI1026" s="97"/>
      <c r="AJ1026" s="45"/>
      <c r="AK1026" s="45"/>
      <c r="AL1026" s="45"/>
      <c r="AM1026" s="45"/>
      <c r="AN1026" s="45"/>
      <c r="AO1026" s="79"/>
      <c r="AP1026" s="156"/>
      <c r="AQ1026" s="156"/>
      <c r="AR1026" s="90"/>
      <c r="AS1026" s="45"/>
      <c r="AT1026" s="98"/>
      <c r="AU1026" s="98"/>
      <c r="AV1026" s="91"/>
      <c r="AW1026" s="91"/>
      <c r="AX1026" s="155"/>
      <c r="AY1026" s="155"/>
      <c r="AZ1026" s="152"/>
      <c r="BA1026" s="152"/>
      <c r="BB1026" s="152"/>
      <c r="BC1026" s="152"/>
      <c r="BD1026" s="152"/>
      <c r="BE1026" s="152"/>
      <c r="BF1026" s="152"/>
      <c r="BG1026" s="152"/>
      <c r="BH1026" s="152"/>
      <c r="BI1026" s="152"/>
      <c r="BJ1026" s="152"/>
      <c r="BK1026" s="152"/>
      <c r="BL1026" s="152"/>
      <c r="BM1026" s="152"/>
      <c r="BN1026" s="152"/>
      <c r="BO1026" s="152"/>
      <c r="BP1026" s="152"/>
      <c r="BQ1026" s="152"/>
      <c r="BR1026" s="152"/>
      <c r="BS1026" s="152"/>
      <c r="BT1026" s="152"/>
      <c r="BU1026" s="152"/>
      <c r="BV1026" s="152"/>
      <c r="BW1026" s="152"/>
      <c r="BX1026" s="152"/>
      <c r="BY1026" s="152"/>
      <c r="BZ1026" s="152"/>
      <c r="CA1026" s="152"/>
      <c r="CB1026" s="152"/>
      <c r="CC1026" s="152"/>
      <c r="CD1026" s="152"/>
      <c r="CE1026" s="152"/>
      <c r="CF1026" s="152"/>
    </row>
    <row r="1027" spans="1:84" ht="25.5" customHeight="1" x14ac:dyDescent="0.25">
      <c r="A1027" s="45"/>
      <c r="B1027" s="45"/>
      <c r="C1027" s="45"/>
      <c r="D1027" s="45"/>
      <c r="E1027" s="47"/>
      <c r="F1027" s="154"/>
      <c r="G1027" s="45"/>
      <c r="H1027" s="126"/>
      <c r="I1027" s="126"/>
      <c r="J1027" s="79"/>
      <c r="K1027" s="45"/>
      <c r="L1027" s="126"/>
      <c r="M1027" s="91"/>
      <c r="N1027" s="91"/>
      <c r="O1027" s="91"/>
      <c r="P1027" s="99"/>
      <c r="Q1027" s="100"/>
      <c r="R1027" s="79"/>
      <c r="S1027" s="79"/>
      <c r="T1027" s="79"/>
      <c r="U1027" s="79"/>
      <c r="V1027" s="79"/>
      <c r="W1027" s="99"/>
      <c r="X1027" s="99"/>
      <c r="Y1027" s="99"/>
      <c r="Z1027" s="98"/>
      <c r="AA1027" s="98"/>
      <c r="AB1027" s="86"/>
      <c r="AC1027" s="96"/>
      <c r="AD1027" s="86"/>
      <c r="AE1027" s="96"/>
      <c r="AF1027" s="96"/>
      <c r="AG1027" s="87"/>
      <c r="AH1027" s="87"/>
      <c r="AI1027" s="97"/>
      <c r="AJ1027" s="45"/>
      <c r="AK1027" s="45"/>
      <c r="AL1027" s="45"/>
      <c r="AM1027" s="45"/>
      <c r="AN1027" s="45"/>
      <c r="AO1027" s="79"/>
      <c r="AP1027" s="156"/>
      <c r="AQ1027" s="156"/>
      <c r="AR1027" s="90"/>
      <c r="AS1027" s="45"/>
      <c r="AT1027" s="98"/>
      <c r="AU1027" s="98"/>
      <c r="AV1027" s="91"/>
      <c r="AW1027" s="91"/>
      <c r="AX1027" s="155"/>
      <c r="AY1027" s="155"/>
      <c r="AZ1027" s="152"/>
      <c r="BA1027" s="152"/>
      <c r="BB1027" s="152"/>
      <c r="BC1027" s="152"/>
      <c r="BD1027" s="152"/>
      <c r="BE1027" s="152"/>
      <c r="BF1027" s="152"/>
      <c r="BG1027" s="152"/>
      <c r="BH1027" s="152"/>
      <c r="BI1027" s="152"/>
      <c r="BJ1027" s="152"/>
      <c r="BK1027" s="152"/>
      <c r="BL1027" s="152"/>
      <c r="BM1027" s="152"/>
      <c r="BN1027" s="152"/>
      <c r="BO1027" s="152"/>
      <c r="BP1027" s="152"/>
      <c r="BQ1027" s="152"/>
      <c r="BR1027" s="152"/>
      <c r="BS1027" s="152"/>
      <c r="BT1027" s="152"/>
      <c r="BU1027" s="152"/>
      <c r="BV1027" s="152"/>
      <c r="BW1027" s="152"/>
      <c r="BX1027" s="152"/>
      <c r="BY1027" s="152"/>
      <c r="BZ1027" s="152"/>
      <c r="CA1027" s="152"/>
      <c r="CB1027" s="152"/>
      <c r="CC1027" s="152"/>
      <c r="CD1027" s="152"/>
      <c r="CE1027" s="152"/>
      <c r="CF1027" s="152"/>
    </row>
    <row r="1028" spans="1:84" ht="25.5" customHeight="1" x14ac:dyDescent="0.25">
      <c r="A1028" s="45"/>
      <c r="B1028" s="45"/>
      <c r="C1028" s="45"/>
      <c r="D1028" s="45"/>
      <c r="E1028" s="47"/>
      <c r="F1028" s="154"/>
      <c r="G1028" s="45"/>
      <c r="H1028" s="126"/>
      <c r="I1028" s="126"/>
      <c r="J1028" s="79"/>
      <c r="K1028" s="45"/>
      <c r="L1028" s="126"/>
      <c r="M1028" s="91"/>
      <c r="N1028" s="91"/>
      <c r="O1028" s="91"/>
      <c r="P1028" s="99"/>
      <c r="Q1028" s="100"/>
      <c r="R1028" s="79"/>
      <c r="S1028" s="79"/>
      <c r="T1028" s="79"/>
      <c r="U1028" s="79"/>
      <c r="V1028" s="79"/>
      <c r="W1028" s="99"/>
      <c r="X1028" s="99"/>
      <c r="Y1028" s="99"/>
      <c r="Z1028" s="98"/>
      <c r="AA1028" s="98"/>
      <c r="AB1028" s="86"/>
      <c r="AC1028" s="96"/>
      <c r="AD1028" s="86"/>
      <c r="AE1028" s="96"/>
      <c r="AF1028" s="96"/>
      <c r="AG1028" s="87"/>
      <c r="AH1028" s="87"/>
      <c r="AI1028" s="97"/>
      <c r="AJ1028" s="45"/>
      <c r="AK1028" s="45"/>
      <c r="AL1028" s="45"/>
      <c r="AM1028" s="45"/>
      <c r="AN1028" s="45"/>
      <c r="AO1028" s="79"/>
      <c r="AP1028" s="156"/>
      <c r="AQ1028" s="156"/>
      <c r="AR1028" s="90"/>
      <c r="AS1028" s="45"/>
      <c r="AT1028" s="98"/>
      <c r="AU1028" s="98"/>
      <c r="AV1028" s="91"/>
      <c r="AW1028" s="91"/>
      <c r="AX1028" s="155"/>
      <c r="AY1028" s="155"/>
      <c r="AZ1028" s="152"/>
      <c r="BA1028" s="152"/>
      <c r="BB1028" s="152"/>
      <c r="BC1028" s="152"/>
      <c r="BD1028" s="152"/>
      <c r="BE1028" s="152"/>
      <c r="BF1028" s="152"/>
      <c r="BG1028" s="152"/>
      <c r="BH1028" s="152"/>
      <c r="BI1028" s="152"/>
      <c r="BJ1028" s="152"/>
      <c r="BK1028" s="152"/>
      <c r="BL1028" s="152"/>
      <c r="BM1028" s="152"/>
      <c r="BN1028" s="152"/>
      <c r="BO1028" s="152"/>
      <c r="BP1028" s="152"/>
      <c r="BQ1028" s="152"/>
      <c r="BR1028" s="152"/>
      <c r="BS1028" s="152"/>
      <c r="BT1028" s="152"/>
      <c r="BU1028" s="152"/>
      <c r="BV1028" s="152"/>
      <c r="BW1028" s="152"/>
      <c r="BX1028" s="152"/>
      <c r="BY1028" s="152"/>
      <c r="BZ1028" s="152"/>
      <c r="CA1028" s="152"/>
      <c r="CB1028" s="152"/>
      <c r="CC1028" s="152"/>
      <c r="CD1028" s="152"/>
      <c r="CE1028" s="152"/>
      <c r="CF1028" s="152"/>
    </row>
    <row r="1029" spans="1:84" ht="25.5" customHeight="1" x14ac:dyDescent="0.25">
      <c r="A1029" s="45"/>
      <c r="B1029" s="45"/>
      <c r="C1029" s="45"/>
      <c r="D1029" s="45"/>
      <c r="E1029" s="47"/>
      <c r="F1029" s="154"/>
      <c r="G1029" s="45"/>
      <c r="H1029" s="126"/>
      <c r="I1029" s="126"/>
      <c r="J1029" s="79"/>
      <c r="K1029" s="45"/>
      <c r="L1029" s="126"/>
      <c r="M1029" s="91"/>
      <c r="N1029" s="91"/>
      <c r="O1029" s="91"/>
      <c r="P1029" s="99"/>
      <c r="Q1029" s="100"/>
      <c r="R1029" s="79"/>
      <c r="S1029" s="79"/>
      <c r="T1029" s="79"/>
      <c r="U1029" s="79"/>
      <c r="V1029" s="79"/>
      <c r="W1029" s="99"/>
      <c r="X1029" s="99"/>
      <c r="Y1029" s="99"/>
      <c r="Z1029" s="98"/>
      <c r="AA1029" s="98"/>
      <c r="AB1029" s="86"/>
      <c r="AC1029" s="96"/>
      <c r="AD1029" s="86"/>
      <c r="AE1029" s="96"/>
      <c r="AF1029" s="96"/>
      <c r="AG1029" s="87"/>
      <c r="AH1029" s="87"/>
      <c r="AI1029" s="97"/>
      <c r="AJ1029" s="45"/>
      <c r="AK1029" s="45"/>
      <c r="AL1029" s="45"/>
      <c r="AM1029" s="45"/>
      <c r="AN1029" s="45"/>
      <c r="AO1029" s="79"/>
      <c r="AP1029" s="156"/>
      <c r="AQ1029" s="156"/>
      <c r="AR1029" s="90"/>
      <c r="AS1029" s="45"/>
      <c r="AT1029" s="98"/>
      <c r="AU1029" s="98"/>
      <c r="AV1029" s="91"/>
      <c r="AW1029" s="91"/>
      <c r="AX1029" s="155"/>
      <c r="AY1029" s="155"/>
      <c r="AZ1029" s="152"/>
      <c r="BA1029" s="152"/>
      <c r="BB1029" s="152"/>
      <c r="BC1029" s="152"/>
      <c r="BD1029" s="152"/>
      <c r="BE1029" s="152"/>
      <c r="BF1029" s="152"/>
      <c r="BG1029" s="152"/>
      <c r="BH1029" s="152"/>
      <c r="BI1029" s="152"/>
      <c r="BJ1029" s="152"/>
      <c r="BK1029" s="152"/>
      <c r="BL1029" s="152"/>
      <c r="BM1029" s="152"/>
      <c r="BN1029" s="152"/>
      <c r="BO1029" s="152"/>
      <c r="BP1029" s="152"/>
      <c r="BQ1029" s="152"/>
      <c r="BR1029" s="152"/>
      <c r="BS1029" s="152"/>
      <c r="BT1029" s="152"/>
      <c r="BU1029" s="152"/>
      <c r="BV1029" s="152"/>
      <c r="BW1029" s="152"/>
      <c r="BX1029" s="152"/>
      <c r="BY1029" s="152"/>
      <c r="BZ1029" s="152"/>
      <c r="CA1029" s="152"/>
      <c r="CB1029" s="152"/>
      <c r="CC1029" s="152"/>
      <c r="CD1029" s="152"/>
      <c r="CE1029" s="152"/>
      <c r="CF1029" s="152"/>
    </row>
    <row r="1030" spans="1:84" ht="25.5" customHeight="1" x14ac:dyDescent="0.25">
      <c r="A1030" s="45"/>
      <c r="B1030" s="45"/>
      <c r="C1030" s="45"/>
      <c r="D1030" s="45"/>
      <c r="E1030" s="47"/>
      <c r="F1030" s="154"/>
      <c r="G1030" s="45"/>
      <c r="H1030" s="126"/>
      <c r="I1030" s="126"/>
      <c r="J1030" s="79"/>
      <c r="K1030" s="45"/>
      <c r="L1030" s="126"/>
      <c r="M1030" s="91"/>
      <c r="N1030" s="91"/>
      <c r="O1030" s="91"/>
      <c r="P1030" s="99"/>
      <c r="Q1030" s="100"/>
      <c r="R1030" s="79"/>
      <c r="S1030" s="79"/>
      <c r="T1030" s="79"/>
      <c r="U1030" s="79"/>
      <c r="V1030" s="79"/>
      <c r="W1030" s="99"/>
      <c r="X1030" s="99"/>
      <c r="Y1030" s="99"/>
      <c r="Z1030" s="98"/>
      <c r="AA1030" s="98"/>
      <c r="AB1030" s="86"/>
      <c r="AC1030" s="96"/>
      <c r="AD1030" s="86"/>
      <c r="AE1030" s="96"/>
      <c r="AF1030" s="96"/>
      <c r="AG1030" s="87"/>
      <c r="AH1030" s="87"/>
      <c r="AI1030" s="97"/>
      <c r="AJ1030" s="45"/>
      <c r="AK1030" s="45"/>
      <c r="AL1030" s="45"/>
      <c r="AM1030" s="45"/>
      <c r="AN1030" s="45"/>
      <c r="AO1030" s="79"/>
      <c r="AP1030" s="156"/>
      <c r="AQ1030" s="156"/>
      <c r="AR1030" s="90"/>
      <c r="AS1030" s="45"/>
      <c r="AT1030" s="98"/>
      <c r="AU1030" s="98"/>
      <c r="AV1030" s="91"/>
      <c r="AW1030" s="91"/>
      <c r="AX1030" s="155"/>
      <c r="AY1030" s="155"/>
      <c r="AZ1030" s="152"/>
      <c r="BA1030" s="152"/>
      <c r="BB1030" s="152"/>
      <c r="BC1030" s="152"/>
      <c r="BD1030" s="152"/>
      <c r="BE1030" s="152"/>
      <c r="BF1030" s="152"/>
      <c r="BG1030" s="152"/>
      <c r="BH1030" s="152"/>
      <c r="BI1030" s="152"/>
      <c r="BJ1030" s="152"/>
      <c r="BK1030" s="152"/>
      <c r="BL1030" s="152"/>
      <c r="BM1030" s="152"/>
      <c r="BN1030" s="152"/>
      <c r="BO1030" s="152"/>
      <c r="BP1030" s="152"/>
      <c r="BQ1030" s="152"/>
      <c r="BR1030" s="152"/>
      <c r="BS1030" s="152"/>
      <c r="BT1030" s="152"/>
      <c r="BU1030" s="152"/>
      <c r="BV1030" s="152"/>
      <c r="BW1030" s="152"/>
      <c r="BX1030" s="152"/>
      <c r="BY1030" s="152"/>
      <c r="BZ1030" s="152"/>
      <c r="CA1030" s="152"/>
      <c r="CB1030" s="152"/>
      <c r="CC1030" s="152"/>
      <c r="CD1030" s="152"/>
      <c r="CE1030" s="152"/>
      <c r="CF1030" s="152"/>
    </row>
    <row r="1031" spans="1:84" ht="25.5" customHeight="1" x14ac:dyDescent="0.25">
      <c r="A1031" s="45"/>
      <c r="B1031" s="45"/>
      <c r="C1031" s="45"/>
      <c r="D1031" s="45"/>
      <c r="E1031" s="47"/>
      <c r="F1031" s="154"/>
      <c r="G1031" s="45"/>
      <c r="H1031" s="126"/>
      <c r="I1031" s="126"/>
      <c r="J1031" s="79"/>
      <c r="K1031" s="45"/>
      <c r="L1031" s="126"/>
      <c r="M1031" s="91"/>
      <c r="N1031" s="91"/>
      <c r="O1031" s="91"/>
      <c r="P1031" s="99"/>
      <c r="Q1031" s="100"/>
      <c r="R1031" s="79"/>
      <c r="S1031" s="79"/>
      <c r="T1031" s="79"/>
      <c r="U1031" s="79"/>
      <c r="V1031" s="79"/>
      <c r="W1031" s="99"/>
      <c r="X1031" s="99"/>
      <c r="Y1031" s="99"/>
      <c r="Z1031" s="98"/>
      <c r="AA1031" s="98"/>
      <c r="AB1031" s="86"/>
      <c r="AC1031" s="96"/>
      <c r="AD1031" s="86"/>
      <c r="AE1031" s="96"/>
      <c r="AF1031" s="96"/>
      <c r="AG1031" s="87"/>
      <c r="AH1031" s="87"/>
      <c r="AI1031" s="97"/>
      <c r="AJ1031" s="45"/>
      <c r="AK1031" s="45"/>
      <c r="AL1031" s="45"/>
      <c r="AM1031" s="45"/>
      <c r="AN1031" s="45"/>
      <c r="AO1031" s="79"/>
      <c r="AP1031" s="156"/>
      <c r="AQ1031" s="156"/>
      <c r="AR1031" s="90"/>
      <c r="AS1031" s="45"/>
      <c r="AT1031" s="98"/>
      <c r="AU1031" s="98"/>
      <c r="AV1031" s="91"/>
      <c r="AW1031" s="91"/>
      <c r="AX1031" s="155"/>
      <c r="AY1031" s="155"/>
      <c r="AZ1031" s="152"/>
      <c r="BA1031" s="152"/>
      <c r="BB1031" s="152"/>
      <c r="BC1031" s="152"/>
      <c r="BD1031" s="152"/>
      <c r="BE1031" s="152"/>
      <c r="BF1031" s="152"/>
      <c r="BG1031" s="152"/>
      <c r="BH1031" s="152"/>
      <c r="BI1031" s="152"/>
      <c r="BJ1031" s="152"/>
      <c r="BK1031" s="152"/>
      <c r="BL1031" s="152"/>
      <c r="BM1031" s="152"/>
      <c r="BN1031" s="152"/>
      <c r="BO1031" s="152"/>
      <c r="BP1031" s="152"/>
      <c r="BQ1031" s="152"/>
      <c r="BR1031" s="152"/>
      <c r="BS1031" s="152"/>
      <c r="BT1031" s="152"/>
      <c r="BU1031" s="152"/>
      <c r="BV1031" s="152"/>
      <c r="BW1031" s="152"/>
      <c r="BX1031" s="152"/>
      <c r="BY1031" s="152"/>
      <c r="BZ1031" s="152"/>
      <c r="CA1031" s="152"/>
      <c r="CB1031" s="152"/>
      <c r="CC1031" s="152"/>
      <c r="CD1031" s="152"/>
      <c r="CE1031" s="152"/>
      <c r="CF1031" s="152"/>
    </row>
    <row r="1032" spans="1:84" ht="25.5" customHeight="1" x14ac:dyDescent="0.25">
      <c r="A1032" s="45"/>
      <c r="B1032" s="45"/>
      <c r="C1032" s="45"/>
      <c r="D1032" s="45"/>
      <c r="E1032" s="47"/>
      <c r="F1032" s="154"/>
      <c r="G1032" s="45"/>
      <c r="H1032" s="126"/>
      <c r="I1032" s="126"/>
      <c r="J1032" s="79"/>
      <c r="K1032" s="45"/>
      <c r="L1032" s="126"/>
      <c r="M1032" s="91"/>
      <c r="N1032" s="91"/>
      <c r="O1032" s="91"/>
      <c r="P1032" s="99"/>
      <c r="Q1032" s="100"/>
      <c r="R1032" s="79"/>
      <c r="S1032" s="79"/>
      <c r="T1032" s="79"/>
      <c r="U1032" s="79"/>
      <c r="V1032" s="79"/>
      <c r="W1032" s="99"/>
      <c r="X1032" s="99"/>
      <c r="Y1032" s="99"/>
      <c r="Z1032" s="98"/>
      <c r="AA1032" s="98"/>
      <c r="AB1032" s="86"/>
      <c r="AC1032" s="96"/>
      <c r="AD1032" s="86"/>
      <c r="AE1032" s="96"/>
      <c r="AF1032" s="96"/>
      <c r="AG1032" s="87"/>
      <c r="AH1032" s="87"/>
      <c r="AI1032" s="97"/>
      <c r="AJ1032" s="45"/>
      <c r="AK1032" s="45"/>
      <c r="AL1032" s="45"/>
      <c r="AM1032" s="45"/>
      <c r="AN1032" s="45"/>
      <c r="AO1032" s="79"/>
      <c r="AP1032" s="156"/>
      <c r="AQ1032" s="156"/>
      <c r="AR1032" s="90"/>
      <c r="AS1032" s="45"/>
      <c r="AT1032" s="98"/>
      <c r="AU1032" s="98"/>
      <c r="AV1032" s="91"/>
      <c r="AW1032" s="91"/>
      <c r="AX1032" s="155"/>
      <c r="AY1032" s="155"/>
      <c r="AZ1032" s="152"/>
      <c r="BA1032" s="152"/>
      <c r="BB1032" s="152"/>
      <c r="BC1032" s="152"/>
      <c r="BD1032" s="152"/>
      <c r="BE1032" s="152"/>
      <c r="BF1032" s="152"/>
      <c r="BG1032" s="152"/>
      <c r="BH1032" s="152"/>
      <c r="BI1032" s="152"/>
      <c r="BJ1032" s="152"/>
      <c r="BK1032" s="152"/>
      <c r="BL1032" s="152"/>
      <c r="BM1032" s="152"/>
      <c r="BN1032" s="152"/>
      <c r="BO1032" s="152"/>
      <c r="BP1032" s="152"/>
      <c r="BQ1032" s="152"/>
      <c r="BR1032" s="152"/>
      <c r="BS1032" s="152"/>
      <c r="BT1032" s="152"/>
      <c r="BU1032" s="152"/>
      <c r="BV1032" s="152"/>
      <c r="BW1032" s="152"/>
      <c r="BX1032" s="152"/>
      <c r="BY1032" s="152"/>
      <c r="BZ1032" s="152"/>
      <c r="CA1032" s="152"/>
      <c r="CB1032" s="152"/>
      <c r="CC1032" s="152"/>
      <c r="CD1032" s="152"/>
      <c r="CE1032" s="152"/>
      <c r="CF1032" s="152"/>
    </row>
    <row r="1033" spans="1:84" ht="25.5" customHeight="1" x14ac:dyDescent="0.25">
      <c r="A1033" s="45"/>
      <c r="B1033" s="45"/>
      <c r="C1033" s="45"/>
      <c r="D1033" s="45"/>
      <c r="E1033" s="47"/>
      <c r="F1033" s="154"/>
      <c r="G1033" s="45"/>
      <c r="H1033" s="126"/>
      <c r="I1033" s="126"/>
      <c r="J1033" s="79"/>
      <c r="K1033" s="45"/>
      <c r="L1033" s="126"/>
      <c r="M1033" s="91"/>
      <c r="N1033" s="91"/>
      <c r="O1033" s="91"/>
      <c r="P1033" s="99"/>
      <c r="Q1033" s="100"/>
      <c r="R1033" s="79"/>
      <c r="S1033" s="79"/>
      <c r="T1033" s="79"/>
      <c r="U1033" s="79"/>
      <c r="V1033" s="79"/>
      <c r="W1033" s="99"/>
      <c r="X1033" s="99"/>
      <c r="Y1033" s="99"/>
      <c r="Z1033" s="98"/>
      <c r="AA1033" s="98"/>
      <c r="AB1033" s="86"/>
      <c r="AC1033" s="96"/>
      <c r="AD1033" s="86"/>
      <c r="AE1033" s="96"/>
      <c r="AF1033" s="96"/>
      <c r="AG1033" s="87"/>
      <c r="AH1033" s="87"/>
      <c r="AI1033" s="97"/>
      <c r="AJ1033" s="45"/>
      <c r="AK1033" s="45"/>
      <c r="AL1033" s="45"/>
      <c r="AM1033" s="45"/>
      <c r="AN1033" s="45"/>
      <c r="AO1033" s="79"/>
      <c r="AP1033" s="156"/>
      <c r="AQ1033" s="156"/>
      <c r="AR1033" s="90"/>
      <c r="AS1033" s="45"/>
      <c r="AT1033" s="98"/>
      <c r="AU1033" s="98"/>
      <c r="AV1033" s="91"/>
      <c r="AW1033" s="91"/>
      <c r="AX1033" s="155"/>
      <c r="AY1033" s="155"/>
      <c r="AZ1033" s="152"/>
      <c r="BA1033" s="152"/>
      <c r="BB1033" s="152"/>
      <c r="BC1033" s="152"/>
      <c r="BD1033" s="152"/>
      <c r="BE1033" s="152"/>
      <c r="BF1033" s="152"/>
      <c r="BG1033" s="152"/>
      <c r="BH1033" s="152"/>
      <c r="BI1033" s="152"/>
      <c r="BJ1033" s="152"/>
      <c r="BK1033" s="152"/>
      <c r="BL1033" s="152"/>
      <c r="BM1033" s="152"/>
      <c r="BN1033" s="152"/>
      <c r="BO1033" s="152"/>
      <c r="BP1033" s="152"/>
      <c r="BQ1033" s="152"/>
      <c r="BR1033" s="152"/>
      <c r="BS1033" s="152"/>
      <c r="BT1033" s="152"/>
      <c r="BU1033" s="152"/>
      <c r="BV1033" s="152"/>
      <c r="BW1033" s="152"/>
      <c r="BX1033" s="152"/>
      <c r="BY1033" s="152"/>
      <c r="BZ1033" s="152"/>
      <c r="CA1033" s="152"/>
      <c r="CB1033" s="152"/>
      <c r="CC1033" s="152"/>
      <c r="CD1033" s="152"/>
      <c r="CE1033" s="152"/>
      <c r="CF1033" s="152"/>
    </row>
    <row r="1034" spans="1:84" ht="25.5" customHeight="1" x14ac:dyDescent="0.25">
      <c r="A1034" s="45"/>
      <c r="B1034" s="45"/>
      <c r="C1034" s="45"/>
      <c r="D1034" s="45"/>
      <c r="E1034" s="47"/>
      <c r="F1034" s="154"/>
      <c r="G1034" s="45"/>
      <c r="H1034" s="126"/>
      <c r="I1034" s="126"/>
      <c r="J1034" s="79"/>
      <c r="K1034" s="45"/>
      <c r="L1034" s="126"/>
      <c r="M1034" s="91"/>
      <c r="N1034" s="91"/>
      <c r="O1034" s="91"/>
      <c r="P1034" s="99"/>
      <c r="Q1034" s="100"/>
      <c r="R1034" s="79"/>
      <c r="S1034" s="79"/>
      <c r="T1034" s="79"/>
      <c r="U1034" s="79"/>
      <c r="V1034" s="79"/>
      <c r="W1034" s="99"/>
      <c r="X1034" s="99"/>
      <c r="Y1034" s="99"/>
      <c r="Z1034" s="98"/>
      <c r="AA1034" s="98"/>
      <c r="AB1034" s="86"/>
      <c r="AC1034" s="96"/>
      <c r="AD1034" s="86"/>
      <c r="AE1034" s="96"/>
      <c r="AF1034" s="96"/>
      <c r="AG1034" s="87"/>
      <c r="AH1034" s="87"/>
      <c r="AI1034" s="97"/>
      <c r="AJ1034" s="45"/>
      <c r="AK1034" s="45"/>
      <c r="AL1034" s="45"/>
      <c r="AM1034" s="45"/>
      <c r="AN1034" s="45"/>
      <c r="AO1034" s="79"/>
      <c r="AP1034" s="156"/>
      <c r="AQ1034" s="156"/>
      <c r="AR1034" s="90"/>
      <c r="AS1034" s="45"/>
      <c r="AT1034" s="98"/>
      <c r="AU1034" s="98"/>
      <c r="AV1034" s="91"/>
      <c r="AW1034" s="91"/>
      <c r="AX1034" s="155"/>
      <c r="AY1034" s="155"/>
      <c r="AZ1034" s="152"/>
      <c r="BA1034" s="152"/>
      <c r="BB1034" s="152"/>
      <c r="BC1034" s="152"/>
      <c r="BD1034" s="152"/>
      <c r="BE1034" s="152"/>
      <c r="BF1034" s="152"/>
      <c r="BG1034" s="152"/>
      <c r="BH1034" s="152"/>
      <c r="BI1034" s="152"/>
      <c r="BJ1034" s="152"/>
      <c r="BK1034" s="152"/>
      <c r="BL1034" s="152"/>
      <c r="BM1034" s="152"/>
      <c r="BN1034" s="152"/>
      <c r="BO1034" s="152"/>
      <c r="BP1034" s="152"/>
      <c r="BQ1034" s="152"/>
      <c r="BR1034" s="152"/>
      <c r="BS1034" s="152"/>
      <c r="BT1034" s="152"/>
      <c r="BU1034" s="152"/>
      <c r="BV1034" s="152"/>
      <c r="BW1034" s="152"/>
      <c r="BX1034" s="152"/>
      <c r="BY1034" s="152"/>
      <c r="BZ1034" s="152"/>
      <c r="CA1034" s="152"/>
      <c r="CB1034" s="152"/>
      <c r="CC1034" s="152"/>
      <c r="CD1034" s="152"/>
      <c r="CE1034" s="152"/>
      <c r="CF1034" s="152"/>
    </row>
    <row r="1035" spans="1:84" ht="25.5" customHeight="1" x14ac:dyDescent="0.25">
      <c r="A1035" s="45"/>
      <c r="B1035" s="45"/>
      <c r="C1035" s="45"/>
      <c r="D1035" s="45"/>
      <c r="E1035" s="47"/>
      <c r="F1035" s="154"/>
      <c r="G1035" s="45"/>
      <c r="H1035" s="126"/>
      <c r="I1035" s="126"/>
      <c r="J1035" s="79"/>
      <c r="K1035" s="45"/>
      <c r="L1035" s="126"/>
      <c r="M1035" s="91"/>
      <c r="N1035" s="91"/>
      <c r="O1035" s="91"/>
      <c r="P1035" s="99"/>
      <c r="Q1035" s="100"/>
      <c r="R1035" s="79"/>
      <c r="S1035" s="79"/>
      <c r="T1035" s="79"/>
      <c r="U1035" s="79"/>
      <c r="V1035" s="79"/>
      <c r="W1035" s="99"/>
      <c r="X1035" s="99"/>
      <c r="Y1035" s="99"/>
      <c r="Z1035" s="98"/>
      <c r="AA1035" s="98"/>
      <c r="AB1035" s="86"/>
      <c r="AC1035" s="96"/>
      <c r="AD1035" s="86"/>
      <c r="AE1035" s="96"/>
      <c r="AF1035" s="96"/>
      <c r="AG1035" s="87"/>
      <c r="AH1035" s="87"/>
      <c r="AI1035" s="97"/>
      <c r="AJ1035" s="45"/>
      <c r="AK1035" s="45"/>
      <c r="AL1035" s="45"/>
      <c r="AM1035" s="45"/>
      <c r="AN1035" s="45"/>
      <c r="AO1035" s="79"/>
      <c r="AP1035" s="156"/>
      <c r="AQ1035" s="156"/>
      <c r="AR1035" s="90"/>
      <c r="AS1035" s="45"/>
      <c r="AT1035" s="98"/>
      <c r="AU1035" s="98"/>
      <c r="AV1035" s="91"/>
      <c r="AW1035" s="91"/>
      <c r="AX1035" s="155"/>
      <c r="AY1035" s="155"/>
      <c r="AZ1035" s="152"/>
      <c r="BA1035" s="152"/>
      <c r="BB1035" s="152"/>
      <c r="BC1035" s="152"/>
      <c r="BD1035" s="152"/>
      <c r="BE1035" s="152"/>
      <c r="BF1035" s="152"/>
      <c r="BG1035" s="152"/>
      <c r="BH1035" s="152"/>
      <c r="BI1035" s="152"/>
      <c r="BJ1035" s="152"/>
      <c r="BK1035" s="152"/>
      <c r="BL1035" s="152"/>
      <c r="BM1035" s="152"/>
      <c r="BN1035" s="152"/>
      <c r="BO1035" s="152"/>
      <c r="BP1035" s="152"/>
      <c r="BQ1035" s="152"/>
      <c r="BR1035" s="152"/>
      <c r="BS1035" s="152"/>
      <c r="BT1035" s="152"/>
      <c r="BU1035" s="152"/>
      <c r="BV1035" s="152"/>
      <c r="BW1035" s="152"/>
      <c r="BX1035" s="152"/>
      <c r="BY1035" s="152"/>
      <c r="BZ1035" s="152"/>
      <c r="CA1035" s="152"/>
      <c r="CB1035" s="152"/>
      <c r="CC1035" s="152"/>
      <c r="CD1035" s="152"/>
      <c r="CE1035" s="152"/>
      <c r="CF1035" s="152"/>
    </row>
    <row r="1036" spans="1:84" ht="25.5" customHeight="1" x14ac:dyDescent="0.25">
      <c r="A1036" s="45"/>
      <c r="B1036" s="45"/>
      <c r="C1036" s="45"/>
      <c r="D1036" s="45"/>
      <c r="E1036" s="47"/>
      <c r="F1036" s="154"/>
      <c r="G1036" s="45"/>
      <c r="H1036" s="126"/>
      <c r="I1036" s="126"/>
      <c r="J1036" s="79"/>
      <c r="K1036" s="45"/>
      <c r="L1036" s="126"/>
      <c r="M1036" s="91"/>
      <c r="N1036" s="91"/>
      <c r="O1036" s="91"/>
      <c r="P1036" s="99"/>
      <c r="Q1036" s="100"/>
      <c r="R1036" s="79"/>
      <c r="S1036" s="79"/>
      <c r="T1036" s="79"/>
      <c r="U1036" s="79"/>
      <c r="V1036" s="79"/>
      <c r="W1036" s="99"/>
      <c r="X1036" s="99"/>
      <c r="Y1036" s="99"/>
      <c r="Z1036" s="98"/>
      <c r="AA1036" s="98"/>
      <c r="AB1036" s="86"/>
      <c r="AC1036" s="96"/>
      <c r="AD1036" s="86"/>
      <c r="AE1036" s="96"/>
      <c r="AF1036" s="96"/>
      <c r="AG1036" s="87"/>
      <c r="AH1036" s="87"/>
      <c r="AI1036" s="97"/>
      <c r="AJ1036" s="45"/>
      <c r="AK1036" s="45"/>
      <c r="AL1036" s="45"/>
      <c r="AM1036" s="45"/>
      <c r="AN1036" s="45"/>
      <c r="AO1036" s="79"/>
      <c r="AP1036" s="156"/>
      <c r="AQ1036" s="156"/>
      <c r="AR1036" s="90"/>
      <c r="AS1036" s="45"/>
      <c r="AT1036" s="98"/>
      <c r="AU1036" s="98"/>
      <c r="AV1036" s="91"/>
      <c r="AW1036" s="91"/>
      <c r="AX1036" s="155"/>
      <c r="AY1036" s="155"/>
      <c r="AZ1036" s="152"/>
      <c r="BA1036" s="152"/>
      <c r="BB1036" s="152"/>
      <c r="BC1036" s="152"/>
      <c r="BD1036" s="152"/>
      <c r="BE1036" s="152"/>
      <c r="BF1036" s="152"/>
      <c r="BG1036" s="152"/>
      <c r="BH1036" s="152"/>
      <c r="BI1036" s="152"/>
      <c r="BJ1036" s="152"/>
      <c r="BK1036" s="152"/>
      <c r="BL1036" s="152"/>
      <c r="BM1036" s="152"/>
      <c r="BN1036" s="152"/>
      <c r="BO1036" s="152"/>
      <c r="BP1036" s="152"/>
      <c r="BQ1036" s="152"/>
      <c r="BR1036" s="152"/>
      <c r="BS1036" s="152"/>
      <c r="BT1036" s="152"/>
      <c r="BU1036" s="152"/>
      <c r="BV1036" s="152"/>
      <c r="BW1036" s="152"/>
      <c r="BX1036" s="152"/>
      <c r="BY1036" s="152"/>
      <c r="BZ1036" s="152"/>
      <c r="CA1036" s="152"/>
      <c r="CB1036" s="152"/>
      <c r="CC1036" s="152"/>
      <c r="CD1036" s="152"/>
      <c r="CE1036" s="152"/>
      <c r="CF1036" s="152"/>
    </row>
    <row r="1037" spans="1:84" ht="25.5" customHeight="1" x14ac:dyDescent="0.25">
      <c r="A1037" s="45"/>
      <c r="B1037" s="45"/>
      <c r="C1037" s="45"/>
      <c r="D1037" s="45"/>
      <c r="E1037" s="47"/>
      <c r="F1037" s="154"/>
      <c r="G1037" s="45"/>
      <c r="H1037" s="126"/>
      <c r="I1037" s="126"/>
      <c r="J1037" s="79"/>
      <c r="K1037" s="45"/>
      <c r="L1037" s="126"/>
      <c r="M1037" s="91"/>
      <c r="N1037" s="91"/>
      <c r="O1037" s="91"/>
      <c r="P1037" s="99"/>
      <c r="Q1037" s="100"/>
      <c r="R1037" s="79"/>
      <c r="S1037" s="79"/>
      <c r="T1037" s="79"/>
      <c r="U1037" s="79"/>
      <c r="V1037" s="79"/>
      <c r="W1037" s="99"/>
      <c r="X1037" s="99"/>
      <c r="Y1037" s="99"/>
      <c r="Z1037" s="98"/>
      <c r="AA1037" s="98"/>
      <c r="AB1037" s="86"/>
      <c r="AC1037" s="96"/>
      <c r="AD1037" s="86"/>
      <c r="AE1037" s="96"/>
      <c r="AF1037" s="96"/>
      <c r="AG1037" s="87"/>
      <c r="AH1037" s="87"/>
      <c r="AI1037" s="97"/>
      <c r="AJ1037" s="45"/>
      <c r="AK1037" s="45"/>
      <c r="AL1037" s="45"/>
      <c r="AM1037" s="45"/>
      <c r="AN1037" s="45"/>
      <c r="AO1037" s="79"/>
      <c r="AP1037" s="156"/>
      <c r="AQ1037" s="156"/>
      <c r="AR1037" s="90"/>
      <c r="AS1037" s="45"/>
      <c r="AT1037" s="98"/>
      <c r="AU1037" s="98"/>
      <c r="AV1037" s="91"/>
      <c r="AW1037" s="91"/>
      <c r="AX1037" s="155"/>
      <c r="AY1037" s="155"/>
      <c r="AZ1037" s="152"/>
      <c r="BA1037" s="152"/>
      <c r="BB1037" s="152"/>
      <c r="BC1037" s="152"/>
      <c r="BD1037" s="152"/>
      <c r="BE1037" s="152"/>
      <c r="BF1037" s="152"/>
      <c r="BG1037" s="152"/>
      <c r="BH1037" s="152"/>
      <c r="BI1037" s="152"/>
      <c r="BJ1037" s="152"/>
      <c r="BK1037" s="152"/>
      <c r="BL1037" s="152"/>
      <c r="BM1037" s="152"/>
      <c r="BN1037" s="152"/>
      <c r="BO1037" s="152"/>
      <c r="BP1037" s="152"/>
      <c r="BQ1037" s="152"/>
      <c r="BR1037" s="152"/>
      <c r="BS1037" s="152"/>
      <c r="BT1037" s="152"/>
      <c r="BU1037" s="152"/>
      <c r="BV1037" s="152"/>
      <c r="BW1037" s="152"/>
      <c r="BX1037" s="152"/>
      <c r="BY1037" s="152"/>
      <c r="BZ1037" s="152"/>
      <c r="CA1037" s="152"/>
      <c r="CB1037" s="152"/>
      <c r="CC1037" s="152"/>
      <c r="CD1037" s="152"/>
      <c r="CE1037" s="152"/>
      <c r="CF1037" s="152"/>
    </row>
    <row r="1038" spans="1:84" ht="25.5" customHeight="1" x14ac:dyDescent="0.25">
      <c r="A1038" s="45"/>
      <c r="B1038" s="45"/>
      <c r="C1038" s="45"/>
      <c r="D1038" s="45"/>
      <c r="E1038" s="47"/>
      <c r="F1038" s="154"/>
      <c r="G1038" s="45"/>
      <c r="H1038" s="126"/>
      <c r="I1038" s="126"/>
      <c r="J1038" s="79"/>
      <c r="K1038" s="45"/>
      <c r="L1038" s="126"/>
      <c r="M1038" s="91"/>
      <c r="N1038" s="91"/>
      <c r="O1038" s="91"/>
      <c r="P1038" s="99"/>
      <c r="Q1038" s="100"/>
      <c r="R1038" s="79"/>
      <c r="S1038" s="79"/>
      <c r="T1038" s="79"/>
      <c r="U1038" s="79"/>
      <c r="V1038" s="79"/>
      <c r="W1038" s="99"/>
      <c r="X1038" s="99"/>
      <c r="Y1038" s="99"/>
      <c r="Z1038" s="98"/>
      <c r="AA1038" s="98"/>
      <c r="AB1038" s="86"/>
      <c r="AC1038" s="96"/>
      <c r="AD1038" s="86"/>
      <c r="AE1038" s="96"/>
      <c r="AF1038" s="96"/>
      <c r="AG1038" s="87"/>
      <c r="AH1038" s="87"/>
      <c r="AI1038" s="97"/>
      <c r="AJ1038" s="45"/>
      <c r="AK1038" s="45"/>
      <c r="AL1038" s="45"/>
      <c r="AM1038" s="45"/>
      <c r="AN1038" s="45"/>
      <c r="AO1038" s="79"/>
      <c r="AP1038" s="156"/>
      <c r="AQ1038" s="156"/>
      <c r="AR1038" s="90"/>
      <c r="AS1038" s="45"/>
      <c r="AT1038" s="98"/>
      <c r="AU1038" s="98"/>
      <c r="AV1038" s="91"/>
      <c r="AW1038" s="91"/>
      <c r="AX1038" s="155"/>
      <c r="AY1038" s="155"/>
      <c r="AZ1038" s="152"/>
      <c r="BA1038" s="152"/>
      <c r="BB1038" s="152"/>
      <c r="BC1038" s="152"/>
      <c r="BD1038" s="152"/>
      <c r="BE1038" s="152"/>
      <c r="BF1038" s="152"/>
      <c r="BG1038" s="152"/>
      <c r="BH1038" s="152"/>
      <c r="BI1038" s="152"/>
      <c r="BJ1038" s="152"/>
      <c r="BK1038" s="152"/>
      <c r="BL1038" s="152"/>
      <c r="BM1038" s="152"/>
      <c r="BN1038" s="152"/>
      <c r="BO1038" s="152"/>
      <c r="BP1038" s="152"/>
      <c r="BQ1038" s="152"/>
      <c r="BR1038" s="152"/>
      <c r="BS1038" s="152"/>
      <c r="BT1038" s="152"/>
      <c r="BU1038" s="152"/>
      <c r="BV1038" s="152"/>
      <c r="BW1038" s="152"/>
      <c r="BX1038" s="152"/>
      <c r="BY1038" s="152"/>
      <c r="BZ1038" s="152"/>
      <c r="CA1038" s="152"/>
      <c r="CB1038" s="152"/>
      <c r="CC1038" s="152"/>
      <c r="CD1038" s="152"/>
      <c r="CE1038" s="152"/>
      <c r="CF1038" s="152"/>
    </row>
    <row r="1039" spans="1:84" ht="25.5" customHeight="1" x14ac:dyDescent="0.25">
      <c r="A1039" s="45"/>
      <c r="B1039" s="45"/>
      <c r="C1039" s="45"/>
      <c r="D1039" s="45"/>
      <c r="E1039" s="47"/>
      <c r="F1039" s="154"/>
      <c r="G1039" s="45"/>
      <c r="H1039" s="126"/>
      <c r="I1039" s="126"/>
      <c r="J1039" s="79"/>
      <c r="K1039" s="45"/>
      <c r="L1039" s="126"/>
      <c r="M1039" s="91"/>
      <c r="N1039" s="91"/>
      <c r="O1039" s="91"/>
      <c r="P1039" s="99"/>
      <c r="Q1039" s="100"/>
      <c r="R1039" s="79"/>
      <c r="S1039" s="79"/>
      <c r="T1039" s="79"/>
      <c r="U1039" s="79"/>
      <c r="V1039" s="79"/>
      <c r="W1039" s="99"/>
      <c r="X1039" s="99"/>
      <c r="Y1039" s="99"/>
      <c r="Z1039" s="98"/>
      <c r="AA1039" s="98"/>
      <c r="AB1039" s="86"/>
      <c r="AC1039" s="96"/>
      <c r="AD1039" s="86"/>
      <c r="AE1039" s="96"/>
      <c r="AF1039" s="96"/>
      <c r="AG1039" s="87"/>
      <c r="AH1039" s="87"/>
      <c r="AI1039" s="97"/>
      <c r="AJ1039" s="45"/>
      <c r="AK1039" s="45"/>
      <c r="AL1039" s="45"/>
      <c r="AM1039" s="45"/>
      <c r="AN1039" s="45"/>
      <c r="AO1039" s="79"/>
      <c r="AP1039" s="156"/>
      <c r="AQ1039" s="156"/>
      <c r="AR1039" s="90"/>
      <c r="AS1039" s="45"/>
      <c r="AT1039" s="98"/>
      <c r="AU1039" s="98"/>
      <c r="AV1039" s="91"/>
      <c r="AW1039" s="91"/>
      <c r="AX1039" s="155"/>
      <c r="AY1039" s="155"/>
      <c r="AZ1039" s="152"/>
      <c r="BA1039" s="152"/>
      <c r="BB1039" s="152"/>
      <c r="BC1039" s="152"/>
      <c r="BD1039" s="152"/>
      <c r="BE1039" s="152"/>
      <c r="BF1039" s="152"/>
      <c r="BG1039" s="152"/>
      <c r="BH1039" s="152"/>
      <c r="BI1039" s="152"/>
      <c r="BJ1039" s="152"/>
      <c r="BK1039" s="152"/>
      <c r="BL1039" s="152"/>
      <c r="BM1039" s="152"/>
      <c r="BN1039" s="152"/>
      <c r="BO1039" s="152"/>
      <c r="BP1039" s="152"/>
      <c r="BQ1039" s="152"/>
      <c r="BR1039" s="152"/>
      <c r="BS1039" s="152"/>
      <c r="BT1039" s="152"/>
      <c r="BU1039" s="152"/>
      <c r="BV1039" s="152"/>
      <c r="BW1039" s="152"/>
      <c r="BX1039" s="152"/>
      <c r="BY1039" s="152"/>
      <c r="BZ1039" s="152"/>
      <c r="CA1039" s="152"/>
      <c r="CB1039" s="152"/>
      <c r="CC1039" s="152"/>
      <c r="CD1039" s="152"/>
      <c r="CE1039" s="152"/>
      <c r="CF1039" s="152"/>
    </row>
    <row r="1040" spans="1:84" ht="25.5" customHeight="1" x14ac:dyDescent="0.25">
      <c r="A1040" s="45"/>
      <c r="B1040" s="45"/>
      <c r="C1040" s="45"/>
      <c r="D1040" s="45"/>
      <c r="E1040" s="47"/>
      <c r="F1040" s="154"/>
      <c r="G1040" s="45"/>
      <c r="H1040" s="126"/>
      <c r="I1040" s="126"/>
      <c r="J1040" s="79"/>
      <c r="K1040" s="45"/>
      <c r="L1040" s="126"/>
      <c r="M1040" s="91"/>
      <c r="N1040" s="91"/>
      <c r="O1040" s="91"/>
      <c r="P1040" s="99"/>
      <c r="Q1040" s="100"/>
      <c r="R1040" s="79"/>
      <c r="S1040" s="79"/>
      <c r="T1040" s="79"/>
      <c r="U1040" s="79"/>
      <c r="V1040" s="79"/>
      <c r="W1040" s="99"/>
      <c r="X1040" s="99"/>
      <c r="Y1040" s="99"/>
      <c r="Z1040" s="98"/>
      <c r="AA1040" s="98"/>
      <c r="AB1040" s="86"/>
      <c r="AC1040" s="96"/>
      <c r="AD1040" s="86"/>
      <c r="AE1040" s="96"/>
      <c r="AF1040" s="96"/>
      <c r="AG1040" s="87"/>
      <c r="AH1040" s="87"/>
      <c r="AI1040" s="97"/>
      <c r="AJ1040" s="45"/>
      <c r="AK1040" s="45"/>
      <c r="AL1040" s="45"/>
      <c r="AM1040" s="45"/>
      <c r="AN1040" s="45"/>
      <c r="AO1040" s="79"/>
      <c r="AP1040" s="156"/>
      <c r="AQ1040" s="156"/>
      <c r="AR1040" s="90"/>
      <c r="AS1040" s="45"/>
      <c r="AT1040" s="98"/>
      <c r="AU1040" s="98"/>
      <c r="AV1040" s="91"/>
      <c r="AW1040" s="91"/>
      <c r="AX1040" s="155"/>
      <c r="AY1040" s="155"/>
      <c r="AZ1040" s="152"/>
      <c r="BA1040" s="152"/>
      <c r="BB1040" s="152"/>
      <c r="BC1040" s="152"/>
      <c r="BD1040" s="152"/>
      <c r="BE1040" s="152"/>
      <c r="BF1040" s="152"/>
      <c r="BG1040" s="152"/>
      <c r="BH1040" s="152"/>
      <c r="BI1040" s="152"/>
      <c r="BJ1040" s="152"/>
      <c r="BK1040" s="152"/>
      <c r="BL1040" s="152"/>
      <c r="BM1040" s="152"/>
      <c r="BN1040" s="152"/>
      <c r="BO1040" s="152"/>
      <c r="BP1040" s="152"/>
      <c r="BQ1040" s="152"/>
      <c r="BR1040" s="152"/>
      <c r="BS1040" s="152"/>
      <c r="BT1040" s="152"/>
      <c r="BU1040" s="152"/>
      <c r="BV1040" s="152"/>
      <c r="BW1040" s="152"/>
      <c r="BX1040" s="152"/>
      <c r="BY1040" s="152"/>
      <c r="BZ1040" s="152"/>
      <c r="CA1040" s="152"/>
      <c r="CB1040" s="152"/>
      <c r="CC1040" s="152"/>
      <c r="CD1040" s="152"/>
      <c r="CE1040" s="152"/>
      <c r="CF1040" s="152"/>
    </row>
    <row r="1041" spans="1:84" ht="25.5" customHeight="1" x14ac:dyDescent="0.25">
      <c r="A1041" s="45"/>
      <c r="B1041" s="45"/>
      <c r="C1041" s="45"/>
      <c r="D1041" s="45"/>
      <c r="E1041" s="47"/>
      <c r="F1041" s="154"/>
      <c r="G1041" s="45"/>
      <c r="H1041" s="126"/>
      <c r="I1041" s="126"/>
      <c r="J1041" s="79"/>
      <c r="K1041" s="45"/>
      <c r="L1041" s="126"/>
      <c r="M1041" s="91"/>
      <c r="N1041" s="91"/>
      <c r="O1041" s="91"/>
      <c r="P1041" s="99"/>
      <c r="Q1041" s="100"/>
      <c r="R1041" s="79"/>
      <c r="S1041" s="79"/>
      <c r="T1041" s="79"/>
      <c r="U1041" s="79"/>
      <c r="V1041" s="79"/>
      <c r="W1041" s="99"/>
      <c r="X1041" s="99"/>
      <c r="Y1041" s="99"/>
      <c r="Z1041" s="98"/>
      <c r="AA1041" s="98"/>
      <c r="AB1041" s="86"/>
      <c r="AC1041" s="96"/>
      <c r="AD1041" s="86"/>
      <c r="AE1041" s="96"/>
      <c r="AF1041" s="96"/>
      <c r="AG1041" s="87"/>
      <c r="AH1041" s="87"/>
      <c r="AI1041" s="97"/>
      <c r="AJ1041" s="45"/>
      <c r="AK1041" s="45"/>
      <c r="AL1041" s="45"/>
      <c r="AM1041" s="45"/>
      <c r="AN1041" s="45"/>
      <c r="AO1041" s="79"/>
      <c r="AP1041" s="156"/>
      <c r="AQ1041" s="156"/>
      <c r="AR1041" s="90"/>
      <c r="AS1041" s="45"/>
      <c r="AT1041" s="98"/>
      <c r="AU1041" s="98"/>
      <c r="AV1041" s="91"/>
      <c r="AW1041" s="91"/>
      <c r="AX1041" s="155"/>
      <c r="AY1041" s="155"/>
      <c r="AZ1041" s="152"/>
      <c r="BA1041" s="152"/>
      <c r="BB1041" s="152"/>
      <c r="BC1041" s="152"/>
      <c r="BD1041" s="152"/>
      <c r="BE1041" s="152"/>
      <c r="BF1041" s="152"/>
      <c r="BG1041" s="152"/>
      <c r="BH1041" s="152"/>
      <c r="BI1041" s="152"/>
      <c r="BJ1041" s="152"/>
      <c r="BK1041" s="152"/>
      <c r="BL1041" s="152"/>
      <c r="BM1041" s="152"/>
      <c r="BN1041" s="152"/>
      <c r="BO1041" s="152"/>
      <c r="BP1041" s="152"/>
      <c r="BQ1041" s="152"/>
      <c r="BR1041" s="152"/>
      <c r="BS1041" s="152"/>
      <c r="BT1041" s="152"/>
      <c r="BU1041" s="152"/>
      <c r="BV1041" s="152"/>
      <c r="BW1041" s="152"/>
      <c r="BX1041" s="152"/>
      <c r="BY1041" s="152"/>
      <c r="BZ1041" s="152"/>
      <c r="CA1041" s="152"/>
      <c r="CB1041" s="152"/>
      <c r="CC1041" s="152"/>
      <c r="CD1041" s="152"/>
      <c r="CE1041" s="152"/>
      <c r="CF1041" s="152"/>
    </row>
    <row r="1042" spans="1:84" ht="25.5" customHeight="1" x14ac:dyDescent="0.25">
      <c r="A1042" s="45"/>
      <c r="B1042" s="45"/>
      <c r="C1042" s="45"/>
      <c r="D1042" s="45"/>
      <c r="E1042" s="47"/>
      <c r="F1042" s="154"/>
      <c r="G1042" s="45"/>
      <c r="H1042" s="126"/>
      <c r="I1042" s="126"/>
      <c r="J1042" s="79"/>
      <c r="K1042" s="45"/>
      <c r="L1042" s="126"/>
      <c r="M1042" s="91"/>
      <c r="N1042" s="91"/>
      <c r="O1042" s="91"/>
      <c r="P1042" s="99"/>
      <c r="Q1042" s="100"/>
      <c r="R1042" s="79"/>
      <c r="S1042" s="79"/>
      <c r="T1042" s="79"/>
      <c r="U1042" s="79"/>
      <c r="V1042" s="79"/>
      <c r="W1042" s="99"/>
      <c r="X1042" s="99"/>
      <c r="Y1042" s="99"/>
      <c r="Z1042" s="98"/>
      <c r="AA1042" s="98"/>
      <c r="AB1042" s="86"/>
      <c r="AC1042" s="96"/>
      <c r="AD1042" s="86"/>
      <c r="AE1042" s="96"/>
      <c r="AF1042" s="96"/>
      <c r="AG1042" s="87"/>
      <c r="AH1042" s="87"/>
      <c r="AI1042" s="97"/>
      <c r="AJ1042" s="45"/>
      <c r="AK1042" s="45"/>
      <c r="AL1042" s="45"/>
      <c r="AM1042" s="45"/>
      <c r="AN1042" s="45"/>
      <c r="AO1042" s="79"/>
      <c r="AP1042" s="156"/>
      <c r="AQ1042" s="156"/>
      <c r="AR1042" s="90"/>
      <c r="AS1042" s="45"/>
      <c r="AT1042" s="98"/>
      <c r="AU1042" s="98"/>
      <c r="AV1042" s="91"/>
      <c r="AW1042" s="91"/>
      <c r="AX1042" s="155"/>
      <c r="AY1042" s="155"/>
      <c r="AZ1042" s="152"/>
      <c r="BA1042" s="152"/>
      <c r="BB1042" s="152"/>
      <c r="BC1042" s="152"/>
      <c r="BD1042" s="152"/>
      <c r="BE1042" s="152"/>
      <c r="BF1042" s="152"/>
      <c r="BG1042" s="152"/>
      <c r="BH1042" s="152"/>
      <c r="BI1042" s="152"/>
      <c r="BJ1042" s="152"/>
      <c r="BK1042" s="152"/>
      <c r="BL1042" s="152"/>
      <c r="BM1042" s="152"/>
      <c r="BN1042" s="152"/>
      <c r="BO1042" s="152"/>
      <c r="BP1042" s="152"/>
      <c r="BQ1042" s="152"/>
      <c r="BR1042" s="152"/>
      <c r="BS1042" s="152"/>
      <c r="BT1042" s="152"/>
      <c r="BU1042" s="152"/>
      <c r="BV1042" s="152"/>
      <c r="BW1042" s="152"/>
      <c r="BX1042" s="152"/>
      <c r="BY1042" s="152"/>
      <c r="BZ1042" s="152"/>
      <c r="CA1042" s="152"/>
      <c r="CB1042" s="152"/>
      <c r="CC1042" s="152"/>
      <c r="CD1042" s="152"/>
      <c r="CE1042" s="152"/>
      <c r="CF1042" s="152"/>
    </row>
    <row r="1043" spans="1:84" ht="25.5" customHeight="1" x14ac:dyDescent="0.25">
      <c r="A1043" s="45"/>
      <c r="B1043" s="45"/>
      <c r="C1043" s="45"/>
      <c r="D1043" s="45"/>
      <c r="E1043" s="47"/>
      <c r="F1043" s="154"/>
      <c r="G1043" s="45"/>
      <c r="H1043" s="126"/>
      <c r="I1043" s="126"/>
      <c r="J1043" s="79"/>
      <c r="K1043" s="45"/>
      <c r="L1043" s="126"/>
      <c r="M1043" s="91"/>
      <c r="N1043" s="91"/>
      <c r="O1043" s="91"/>
      <c r="P1043" s="99"/>
      <c r="Q1043" s="100"/>
      <c r="R1043" s="79"/>
      <c r="S1043" s="79"/>
      <c r="T1043" s="79"/>
      <c r="U1043" s="79"/>
      <c r="V1043" s="79"/>
      <c r="W1043" s="99"/>
      <c r="X1043" s="99"/>
      <c r="Y1043" s="99"/>
      <c r="Z1043" s="98"/>
      <c r="AA1043" s="98"/>
      <c r="AB1043" s="86"/>
      <c r="AC1043" s="96"/>
      <c r="AD1043" s="86"/>
      <c r="AE1043" s="96"/>
      <c r="AF1043" s="96"/>
      <c r="AG1043" s="87"/>
      <c r="AH1043" s="87"/>
      <c r="AI1043" s="97"/>
      <c r="AJ1043" s="45"/>
      <c r="AK1043" s="45"/>
      <c r="AL1043" s="45"/>
      <c r="AM1043" s="45"/>
      <c r="AN1043" s="45"/>
      <c r="AO1043" s="79"/>
      <c r="AP1043" s="156"/>
      <c r="AQ1043" s="156"/>
      <c r="AR1043" s="90"/>
      <c r="AS1043" s="45"/>
      <c r="AT1043" s="98"/>
      <c r="AU1043" s="98"/>
      <c r="AV1043" s="91"/>
      <c r="AW1043" s="91"/>
      <c r="AX1043" s="155"/>
      <c r="AY1043" s="155"/>
      <c r="AZ1043" s="152"/>
      <c r="BA1043" s="152"/>
      <c r="BB1043" s="152"/>
      <c r="BC1043" s="152"/>
      <c r="BD1043" s="152"/>
      <c r="BE1043" s="152"/>
      <c r="BF1043" s="152"/>
      <c r="BG1043" s="152"/>
      <c r="BH1043" s="152"/>
      <c r="BI1043" s="152"/>
      <c r="BJ1043" s="152"/>
      <c r="BK1043" s="152"/>
      <c r="BL1043" s="152"/>
      <c r="BM1043" s="152"/>
      <c r="BN1043" s="152"/>
      <c r="BO1043" s="152"/>
      <c r="BP1043" s="152"/>
      <c r="BQ1043" s="152"/>
      <c r="BR1043" s="152"/>
      <c r="BS1043" s="152"/>
      <c r="BT1043" s="152"/>
      <c r="BU1043" s="152"/>
      <c r="BV1043" s="152"/>
      <c r="BW1043" s="152"/>
      <c r="BX1043" s="152"/>
      <c r="BY1043" s="152"/>
      <c r="BZ1043" s="152"/>
      <c r="CA1043" s="152"/>
      <c r="CB1043" s="152"/>
      <c r="CC1043" s="152"/>
      <c r="CD1043" s="152"/>
      <c r="CE1043" s="152"/>
      <c r="CF1043" s="152"/>
    </row>
    <row r="1044" spans="1:84" ht="25.5" customHeight="1" x14ac:dyDescent="0.25">
      <c r="A1044" s="45"/>
      <c r="B1044" s="45"/>
      <c r="C1044" s="45"/>
      <c r="D1044" s="45"/>
      <c r="E1044" s="47"/>
      <c r="F1044" s="154"/>
      <c r="G1044" s="45"/>
      <c r="H1044" s="126"/>
      <c r="I1044" s="126"/>
      <c r="J1044" s="79"/>
      <c r="K1044" s="45"/>
      <c r="L1044" s="126"/>
      <c r="M1044" s="91"/>
      <c r="N1044" s="91"/>
      <c r="O1044" s="91"/>
      <c r="P1044" s="99"/>
      <c r="Q1044" s="100"/>
      <c r="R1044" s="79"/>
      <c r="S1044" s="79"/>
      <c r="T1044" s="79"/>
      <c r="U1044" s="79"/>
      <c r="V1044" s="79"/>
      <c r="W1044" s="99"/>
      <c r="X1044" s="99"/>
      <c r="Y1044" s="99"/>
      <c r="Z1044" s="98"/>
      <c r="AA1044" s="98"/>
      <c r="AB1044" s="86"/>
      <c r="AC1044" s="96"/>
      <c r="AD1044" s="86"/>
      <c r="AE1044" s="96"/>
      <c r="AF1044" s="96"/>
      <c r="AG1044" s="87"/>
      <c r="AH1044" s="87"/>
      <c r="AI1044" s="97"/>
      <c r="AJ1044" s="45"/>
      <c r="AK1044" s="45"/>
      <c r="AL1044" s="45"/>
      <c r="AM1044" s="45"/>
      <c r="AN1044" s="45"/>
      <c r="AO1044" s="79"/>
      <c r="AP1044" s="156"/>
      <c r="AQ1044" s="156"/>
      <c r="AR1044" s="90"/>
      <c r="AS1044" s="45"/>
      <c r="AT1044" s="98"/>
      <c r="AU1044" s="98"/>
      <c r="AV1044" s="91"/>
      <c r="AW1044" s="91"/>
      <c r="AX1044" s="155"/>
      <c r="AY1044" s="155"/>
      <c r="AZ1044" s="152"/>
      <c r="BA1044" s="152"/>
      <c r="BB1044" s="152"/>
      <c r="BC1044" s="152"/>
      <c r="BD1044" s="152"/>
      <c r="BE1044" s="152"/>
      <c r="BF1044" s="152"/>
      <c r="BG1044" s="152"/>
      <c r="BH1044" s="152"/>
      <c r="BI1044" s="152"/>
      <c r="BJ1044" s="152"/>
      <c r="BK1044" s="152"/>
      <c r="BL1044" s="152"/>
      <c r="BM1044" s="152"/>
      <c r="BN1044" s="152"/>
      <c r="BO1044" s="152"/>
      <c r="BP1044" s="152"/>
      <c r="BQ1044" s="152"/>
      <c r="BR1044" s="152"/>
      <c r="BS1044" s="152"/>
      <c r="BT1044" s="152"/>
      <c r="BU1044" s="152"/>
      <c r="BV1044" s="152"/>
      <c r="BW1044" s="152"/>
      <c r="BX1044" s="152"/>
      <c r="BY1044" s="152"/>
      <c r="BZ1044" s="152"/>
      <c r="CA1044" s="152"/>
      <c r="CB1044" s="152"/>
      <c r="CC1044" s="152"/>
      <c r="CD1044" s="152"/>
      <c r="CE1044" s="152"/>
      <c r="CF1044" s="152"/>
    </row>
    <row r="1045" spans="1:84" ht="25.5" customHeight="1" x14ac:dyDescent="0.25">
      <c r="A1045" s="45"/>
      <c r="B1045" s="45"/>
      <c r="C1045" s="45"/>
      <c r="D1045" s="45"/>
      <c r="E1045" s="47"/>
      <c r="F1045" s="154"/>
      <c r="G1045" s="45"/>
      <c r="H1045" s="126"/>
      <c r="I1045" s="126"/>
      <c r="J1045" s="79"/>
      <c r="K1045" s="45"/>
      <c r="L1045" s="126"/>
      <c r="M1045" s="91"/>
      <c r="N1045" s="91"/>
      <c r="O1045" s="91"/>
      <c r="P1045" s="99"/>
      <c r="Q1045" s="100"/>
      <c r="R1045" s="79"/>
      <c r="S1045" s="79"/>
      <c r="T1045" s="79"/>
      <c r="U1045" s="79"/>
      <c r="V1045" s="79"/>
      <c r="W1045" s="99"/>
      <c r="X1045" s="99"/>
      <c r="Y1045" s="99"/>
      <c r="Z1045" s="98"/>
      <c r="AA1045" s="98"/>
      <c r="AB1045" s="86"/>
      <c r="AC1045" s="96"/>
      <c r="AD1045" s="86"/>
      <c r="AE1045" s="96"/>
      <c r="AF1045" s="96"/>
      <c r="AG1045" s="87"/>
      <c r="AH1045" s="87"/>
      <c r="AI1045" s="97"/>
      <c r="AJ1045" s="45"/>
      <c r="AK1045" s="45"/>
      <c r="AL1045" s="45"/>
      <c r="AM1045" s="45"/>
      <c r="AN1045" s="45"/>
      <c r="AO1045" s="79"/>
      <c r="AP1045" s="156"/>
      <c r="AQ1045" s="156"/>
      <c r="AR1045" s="90"/>
      <c r="AS1045" s="45"/>
      <c r="AT1045" s="98"/>
      <c r="AU1045" s="98"/>
      <c r="AV1045" s="91"/>
      <c r="AW1045" s="91"/>
      <c r="AX1045" s="155"/>
      <c r="AY1045" s="155"/>
      <c r="AZ1045" s="152"/>
      <c r="BA1045" s="152"/>
      <c r="BB1045" s="152"/>
      <c r="BC1045" s="152"/>
      <c r="BD1045" s="152"/>
      <c r="BE1045" s="152"/>
      <c r="BF1045" s="152"/>
      <c r="BG1045" s="152"/>
      <c r="BH1045" s="152"/>
      <c r="BI1045" s="152"/>
      <c r="BJ1045" s="152"/>
      <c r="BK1045" s="152"/>
      <c r="BL1045" s="152"/>
      <c r="BM1045" s="152"/>
      <c r="BN1045" s="152"/>
      <c r="BO1045" s="152"/>
      <c r="BP1045" s="152"/>
      <c r="BQ1045" s="152"/>
      <c r="BR1045" s="152"/>
      <c r="BS1045" s="152"/>
      <c r="BT1045" s="152"/>
      <c r="BU1045" s="152"/>
      <c r="BV1045" s="152"/>
      <c r="BW1045" s="152"/>
      <c r="BX1045" s="152"/>
      <c r="BY1045" s="152"/>
      <c r="BZ1045" s="152"/>
      <c r="CA1045" s="152"/>
      <c r="CB1045" s="152"/>
      <c r="CC1045" s="152"/>
      <c r="CD1045" s="152"/>
      <c r="CE1045" s="152"/>
      <c r="CF1045" s="152"/>
    </row>
    <row r="1046" spans="1:84" ht="25.5" customHeight="1" x14ac:dyDescent="0.25">
      <c r="A1046" s="45"/>
      <c r="B1046" s="45"/>
      <c r="C1046" s="45"/>
      <c r="D1046" s="45"/>
      <c r="E1046" s="47"/>
      <c r="F1046" s="154"/>
      <c r="G1046" s="45"/>
      <c r="H1046" s="126"/>
      <c r="I1046" s="126"/>
      <c r="J1046" s="79"/>
      <c r="K1046" s="45"/>
      <c r="L1046" s="126"/>
      <c r="M1046" s="91"/>
      <c r="N1046" s="91"/>
      <c r="O1046" s="91"/>
      <c r="P1046" s="99"/>
      <c r="Q1046" s="100"/>
      <c r="R1046" s="79"/>
      <c r="S1046" s="79"/>
      <c r="T1046" s="79"/>
      <c r="U1046" s="79"/>
      <c r="V1046" s="79"/>
      <c r="W1046" s="99"/>
      <c r="X1046" s="99"/>
      <c r="Y1046" s="99"/>
      <c r="Z1046" s="98"/>
      <c r="AA1046" s="98"/>
      <c r="AB1046" s="86"/>
      <c r="AC1046" s="96"/>
      <c r="AD1046" s="86"/>
      <c r="AE1046" s="96"/>
      <c r="AF1046" s="96"/>
      <c r="AG1046" s="87"/>
      <c r="AH1046" s="87"/>
      <c r="AI1046" s="97"/>
      <c r="AJ1046" s="45"/>
      <c r="AK1046" s="45"/>
      <c r="AL1046" s="45"/>
      <c r="AM1046" s="45"/>
      <c r="AN1046" s="45"/>
      <c r="AO1046" s="79"/>
      <c r="AP1046" s="156"/>
      <c r="AQ1046" s="156"/>
      <c r="AR1046" s="90"/>
      <c r="AS1046" s="45"/>
      <c r="AT1046" s="98"/>
      <c r="AU1046" s="98"/>
      <c r="AV1046" s="91"/>
      <c r="AW1046" s="91"/>
      <c r="AX1046" s="155"/>
      <c r="AY1046" s="155"/>
      <c r="AZ1046" s="152"/>
      <c r="BA1046" s="152"/>
      <c r="BB1046" s="152"/>
      <c r="BC1046" s="152"/>
      <c r="BD1046" s="152"/>
      <c r="BE1046" s="152"/>
      <c r="BF1046" s="152"/>
      <c r="BG1046" s="152"/>
      <c r="BH1046" s="152"/>
      <c r="BI1046" s="152"/>
      <c r="BJ1046" s="152"/>
      <c r="BK1046" s="152"/>
      <c r="BL1046" s="152"/>
      <c r="BM1046" s="152"/>
      <c r="BN1046" s="152"/>
      <c r="BO1046" s="152"/>
      <c r="BP1046" s="152"/>
      <c r="BQ1046" s="152"/>
      <c r="BR1046" s="152"/>
      <c r="BS1046" s="152"/>
      <c r="BT1046" s="152"/>
      <c r="BU1046" s="152"/>
      <c r="BV1046" s="152"/>
      <c r="BW1046" s="152"/>
      <c r="BX1046" s="152"/>
      <c r="BY1046" s="152"/>
      <c r="BZ1046" s="152"/>
      <c r="CA1046" s="152"/>
      <c r="CB1046" s="152"/>
      <c r="CC1046" s="152"/>
      <c r="CD1046" s="152"/>
      <c r="CE1046" s="152"/>
      <c r="CF1046" s="152"/>
    </row>
    <row r="1047" spans="1:84" ht="25.5" customHeight="1" x14ac:dyDescent="0.25">
      <c r="A1047" s="45"/>
      <c r="B1047" s="45"/>
      <c r="C1047" s="45"/>
      <c r="D1047" s="45"/>
      <c r="E1047" s="47"/>
      <c r="F1047" s="154"/>
      <c r="G1047" s="45"/>
      <c r="H1047" s="126"/>
      <c r="I1047" s="126"/>
      <c r="J1047" s="79"/>
      <c r="K1047" s="45"/>
      <c r="L1047" s="126"/>
      <c r="M1047" s="91"/>
      <c r="N1047" s="91"/>
      <c r="O1047" s="91"/>
      <c r="P1047" s="99"/>
      <c r="Q1047" s="100"/>
      <c r="R1047" s="79"/>
      <c r="S1047" s="79"/>
      <c r="T1047" s="79"/>
      <c r="U1047" s="79"/>
      <c r="V1047" s="79"/>
      <c r="W1047" s="99"/>
      <c r="X1047" s="99"/>
      <c r="Y1047" s="99"/>
      <c r="Z1047" s="98"/>
      <c r="AA1047" s="98"/>
      <c r="AB1047" s="86"/>
      <c r="AC1047" s="96"/>
      <c r="AD1047" s="86"/>
      <c r="AE1047" s="96"/>
      <c r="AF1047" s="96"/>
      <c r="AG1047" s="87"/>
      <c r="AH1047" s="87"/>
      <c r="AI1047" s="97"/>
      <c r="AJ1047" s="45"/>
      <c r="AK1047" s="45"/>
      <c r="AL1047" s="45"/>
      <c r="AM1047" s="45"/>
      <c r="AN1047" s="45"/>
      <c r="AO1047" s="79"/>
      <c r="AP1047" s="156"/>
      <c r="AQ1047" s="156"/>
      <c r="AR1047" s="90"/>
      <c r="AS1047" s="45"/>
      <c r="AT1047" s="98"/>
      <c r="AU1047" s="98"/>
      <c r="AV1047" s="91"/>
      <c r="AW1047" s="91"/>
      <c r="AX1047" s="155"/>
      <c r="AY1047" s="155"/>
      <c r="AZ1047" s="152"/>
      <c r="BA1047" s="152"/>
      <c r="BB1047" s="152"/>
      <c r="BC1047" s="152"/>
      <c r="BD1047" s="152"/>
      <c r="BE1047" s="152"/>
      <c r="BF1047" s="152"/>
      <c r="BG1047" s="152"/>
      <c r="BH1047" s="152"/>
      <c r="BI1047" s="152"/>
      <c r="BJ1047" s="152"/>
      <c r="BK1047" s="152"/>
      <c r="BL1047" s="152"/>
      <c r="BM1047" s="152"/>
      <c r="BN1047" s="152"/>
      <c r="BO1047" s="152"/>
      <c r="BP1047" s="152"/>
      <c r="BQ1047" s="152"/>
      <c r="BR1047" s="152"/>
      <c r="BS1047" s="152"/>
      <c r="BT1047" s="152"/>
      <c r="BU1047" s="152"/>
      <c r="BV1047" s="152"/>
      <c r="BW1047" s="152"/>
      <c r="BX1047" s="152"/>
      <c r="BY1047" s="152"/>
      <c r="BZ1047" s="152"/>
      <c r="CA1047" s="152"/>
      <c r="CB1047" s="152"/>
      <c r="CC1047" s="152"/>
      <c r="CD1047" s="152"/>
      <c r="CE1047" s="152"/>
      <c r="CF1047" s="152"/>
    </row>
    <row r="1048" spans="1:84" ht="25.5" customHeight="1" x14ac:dyDescent="0.25">
      <c r="A1048" s="45"/>
      <c r="B1048" s="45"/>
      <c r="C1048" s="45"/>
      <c r="D1048" s="45"/>
      <c r="E1048" s="47"/>
      <c r="F1048" s="154"/>
      <c r="G1048" s="45"/>
      <c r="H1048" s="126"/>
      <c r="I1048" s="126"/>
      <c r="J1048" s="79"/>
      <c r="K1048" s="45"/>
      <c r="L1048" s="126"/>
      <c r="M1048" s="91"/>
      <c r="N1048" s="91"/>
      <c r="O1048" s="91"/>
      <c r="P1048" s="99"/>
      <c r="Q1048" s="100"/>
      <c r="R1048" s="79"/>
      <c r="S1048" s="79"/>
      <c r="T1048" s="79"/>
      <c r="U1048" s="79"/>
      <c r="V1048" s="79"/>
      <c r="W1048" s="99"/>
      <c r="X1048" s="99"/>
      <c r="Y1048" s="99"/>
      <c r="Z1048" s="98"/>
      <c r="AA1048" s="98"/>
      <c r="AB1048" s="86"/>
      <c r="AC1048" s="96"/>
      <c r="AD1048" s="86"/>
      <c r="AE1048" s="96"/>
      <c r="AF1048" s="96"/>
      <c r="AG1048" s="87"/>
      <c r="AH1048" s="87"/>
      <c r="AI1048" s="97"/>
      <c r="AJ1048" s="45"/>
      <c r="AK1048" s="45"/>
      <c r="AL1048" s="45"/>
      <c r="AM1048" s="45"/>
      <c r="AN1048" s="45"/>
      <c r="AO1048" s="79"/>
      <c r="AP1048" s="156"/>
      <c r="AQ1048" s="156"/>
      <c r="AR1048" s="90"/>
      <c r="AS1048" s="45"/>
      <c r="AT1048" s="98"/>
      <c r="AU1048" s="98"/>
      <c r="AV1048" s="91"/>
      <c r="AW1048" s="91"/>
      <c r="AX1048" s="155"/>
      <c r="AY1048" s="155"/>
      <c r="AZ1048" s="152"/>
      <c r="BA1048" s="152"/>
      <c r="BB1048" s="152"/>
      <c r="BC1048" s="152"/>
      <c r="BD1048" s="152"/>
      <c r="BE1048" s="152"/>
      <c r="BF1048" s="152"/>
      <c r="BG1048" s="152"/>
      <c r="BH1048" s="152"/>
      <c r="BI1048" s="152"/>
      <c r="BJ1048" s="152"/>
      <c r="BK1048" s="152"/>
      <c r="BL1048" s="152"/>
      <c r="BM1048" s="152"/>
      <c r="BN1048" s="152"/>
      <c r="BO1048" s="152"/>
      <c r="BP1048" s="152"/>
      <c r="BQ1048" s="152"/>
      <c r="BR1048" s="152"/>
      <c r="BS1048" s="152"/>
      <c r="BT1048" s="152"/>
      <c r="BU1048" s="152"/>
      <c r="BV1048" s="152"/>
      <c r="BW1048" s="152"/>
      <c r="BX1048" s="152"/>
      <c r="BY1048" s="152"/>
      <c r="BZ1048" s="152"/>
      <c r="CA1048" s="152"/>
      <c r="CB1048" s="152"/>
      <c r="CC1048" s="152"/>
      <c r="CD1048" s="152"/>
      <c r="CE1048" s="152"/>
      <c r="CF1048" s="152"/>
    </row>
    <row r="1049" spans="1:84" ht="25.5" customHeight="1" x14ac:dyDescent="0.25">
      <c r="A1049" s="45"/>
      <c r="B1049" s="45"/>
      <c r="C1049" s="45"/>
      <c r="D1049" s="45"/>
      <c r="E1049" s="47"/>
      <c r="F1049" s="154"/>
      <c r="G1049" s="45"/>
      <c r="H1049" s="126"/>
      <c r="I1049" s="126"/>
      <c r="J1049" s="79"/>
      <c r="K1049" s="45"/>
      <c r="L1049" s="126"/>
      <c r="M1049" s="91"/>
      <c r="N1049" s="91"/>
      <c r="O1049" s="91"/>
      <c r="P1049" s="99"/>
      <c r="Q1049" s="100"/>
      <c r="R1049" s="79"/>
      <c r="S1049" s="79"/>
      <c r="T1049" s="79"/>
      <c r="U1049" s="79"/>
      <c r="V1049" s="79"/>
      <c r="W1049" s="99"/>
      <c r="X1049" s="99"/>
      <c r="Y1049" s="99"/>
      <c r="Z1049" s="98"/>
      <c r="AA1049" s="98"/>
      <c r="AB1049" s="86"/>
      <c r="AC1049" s="96"/>
      <c r="AD1049" s="86"/>
      <c r="AE1049" s="96"/>
      <c r="AF1049" s="96"/>
      <c r="AG1049" s="87"/>
      <c r="AH1049" s="87"/>
      <c r="AI1049" s="97"/>
      <c r="AJ1049" s="45"/>
      <c r="AK1049" s="45"/>
      <c r="AL1049" s="45"/>
      <c r="AM1049" s="45"/>
      <c r="AN1049" s="45"/>
      <c r="AO1049" s="79"/>
      <c r="AP1049" s="156"/>
      <c r="AQ1049" s="156"/>
      <c r="AR1049" s="90"/>
      <c r="AS1049" s="45"/>
      <c r="AT1049" s="98"/>
      <c r="AU1049" s="98"/>
      <c r="AV1049" s="91"/>
      <c r="AW1049" s="91"/>
      <c r="AX1049" s="155"/>
      <c r="AY1049" s="155"/>
      <c r="AZ1049" s="152"/>
      <c r="BA1049" s="152"/>
      <c r="BB1049" s="152"/>
      <c r="BC1049" s="152"/>
      <c r="BD1049" s="152"/>
      <c r="BE1049" s="152"/>
      <c r="BF1049" s="152"/>
      <c r="BG1049" s="152"/>
      <c r="BH1049" s="152"/>
      <c r="BI1049" s="152"/>
      <c r="BJ1049" s="152"/>
      <c r="BK1049" s="152"/>
      <c r="BL1049" s="152"/>
      <c r="BM1049" s="152"/>
      <c r="BN1049" s="152"/>
      <c r="BO1049" s="152"/>
      <c r="BP1049" s="152"/>
      <c r="BQ1049" s="152"/>
      <c r="BR1049" s="152"/>
      <c r="BS1049" s="152"/>
      <c r="BT1049" s="152"/>
      <c r="BU1049" s="152"/>
      <c r="BV1049" s="152"/>
      <c r="BW1049" s="152"/>
      <c r="BX1049" s="152"/>
      <c r="BY1049" s="152"/>
      <c r="BZ1049" s="152"/>
      <c r="CA1049" s="152"/>
      <c r="CB1049" s="152"/>
      <c r="CC1049" s="152"/>
      <c r="CD1049" s="152"/>
      <c r="CE1049" s="152"/>
      <c r="CF1049" s="152"/>
    </row>
    <row r="1050" spans="1:84" ht="25.5" customHeight="1" x14ac:dyDescent="0.25">
      <c r="A1050" s="45"/>
      <c r="B1050" s="45"/>
      <c r="C1050" s="45"/>
      <c r="D1050" s="45"/>
      <c r="E1050" s="47"/>
      <c r="F1050" s="154"/>
      <c r="G1050" s="45"/>
      <c r="H1050" s="126"/>
      <c r="I1050" s="126"/>
      <c r="J1050" s="79"/>
      <c r="K1050" s="45"/>
      <c r="L1050" s="126"/>
      <c r="M1050" s="91"/>
      <c r="N1050" s="91"/>
      <c r="O1050" s="91"/>
      <c r="P1050" s="99"/>
      <c r="Q1050" s="100"/>
      <c r="R1050" s="79"/>
      <c r="S1050" s="79"/>
      <c r="T1050" s="79"/>
      <c r="U1050" s="79"/>
      <c r="V1050" s="79"/>
      <c r="W1050" s="99"/>
      <c r="X1050" s="99"/>
      <c r="Y1050" s="99"/>
      <c r="Z1050" s="98"/>
      <c r="AA1050" s="98"/>
      <c r="AB1050" s="86"/>
      <c r="AC1050" s="96"/>
      <c r="AD1050" s="86"/>
      <c r="AE1050" s="96"/>
      <c r="AF1050" s="96"/>
      <c r="AG1050" s="87"/>
      <c r="AH1050" s="87"/>
      <c r="AI1050" s="97"/>
      <c r="AJ1050" s="45"/>
      <c r="AK1050" s="45"/>
      <c r="AL1050" s="45"/>
      <c r="AM1050" s="45"/>
      <c r="AN1050" s="45"/>
      <c r="AO1050" s="79"/>
      <c r="AP1050" s="156"/>
      <c r="AQ1050" s="156"/>
      <c r="AR1050" s="90"/>
      <c r="AS1050" s="45"/>
      <c r="AT1050" s="98"/>
      <c r="AU1050" s="98"/>
      <c r="AV1050" s="91"/>
      <c r="AW1050" s="91"/>
      <c r="AX1050" s="155"/>
      <c r="AY1050" s="155"/>
      <c r="AZ1050" s="152"/>
      <c r="BA1050" s="152"/>
      <c r="BB1050" s="152"/>
      <c r="BC1050" s="152"/>
      <c r="BD1050" s="152"/>
      <c r="BE1050" s="152"/>
      <c r="BF1050" s="152"/>
      <c r="BG1050" s="152"/>
      <c r="BH1050" s="152"/>
      <c r="BI1050" s="152"/>
      <c r="BJ1050" s="152"/>
      <c r="BK1050" s="152"/>
      <c r="BL1050" s="152"/>
      <c r="BM1050" s="152"/>
      <c r="BN1050" s="152"/>
      <c r="BO1050" s="152"/>
      <c r="BP1050" s="152"/>
      <c r="BQ1050" s="152"/>
      <c r="BR1050" s="152"/>
      <c r="BS1050" s="152"/>
      <c r="BT1050" s="152"/>
      <c r="BU1050" s="152"/>
      <c r="BV1050" s="152"/>
      <c r="BW1050" s="152"/>
      <c r="BX1050" s="152"/>
      <c r="BY1050" s="152"/>
      <c r="BZ1050" s="152"/>
      <c r="CA1050" s="152"/>
      <c r="CB1050" s="152"/>
      <c r="CC1050" s="152"/>
      <c r="CD1050" s="152"/>
      <c r="CE1050" s="152"/>
      <c r="CF1050" s="152"/>
    </row>
    <row r="1051" spans="1:84" ht="25.5" customHeight="1" x14ac:dyDescent="0.25">
      <c r="A1051" s="45"/>
      <c r="B1051" s="45"/>
      <c r="C1051" s="45"/>
      <c r="D1051" s="45"/>
      <c r="E1051" s="47"/>
      <c r="F1051" s="154"/>
      <c r="G1051" s="45"/>
      <c r="H1051" s="126"/>
      <c r="I1051" s="126"/>
      <c r="J1051" s="79"/>
      <c r="K1051" s="45"/>
      <c r="L1051" s="126"/>
      <c r="M1051" s="91"/>
      <c r="N1051" s="91"/>
      <c r="O1051" s="91"/>
      <c r="P1051" s="99"/>
      <c r="Q1051" s="100"/>
      <c r="R1051" s="79"/>
      <c r="S1051" s="79"/>
      <c r="T1051" s="79"/>
      <c r="U1051" s="79"/>
      <c r="V1051" s="79"/>
      <c r="W1051" s="99"/>
      <c r="X1051" s="99"/>
      <c r="Y1051" s="99"/>
      <c r="Z1051" s="98"/>
      <c r="AA1051" s="98"/>
      <c r="AB1051" s="86"/>
      <c r="AC1051" s="96"/>
      <c r="AD1051" s="86"/>
      <c r="AE1051" s="96"/>
      <c r="AF1051" s="96"/>
      <c r="AG1051" s="87"/>
      <c r="AH1051" s="87"/>
      <c r="AI1051" s="97"/>
      <c r="AJ1051" s="45"/>
      <c r="AK1051" s="45"/>
      <c r="AL1051" s="45"/>
      <c r="AM1051" s="45"/>
      <c r="AN1051" s="45"/>
      <c r="AO1051" s="79"/>
      <c r="AP1051" s="156"/>
      <c r="AQ1051" s="156"/>
      <c r="AR1051" s="90"/>
      <c r="AS1051" s="45"/>
      <c r="AT1051" s="98"/>
      <c r="AU1051" s="98"/>
      <c r="AV1051" s="91"/>
      <c r="AW1051" s="91"/>
      <c r="AX1051" s="155"/>
      <c r="AY1051" s="155"/>
      <c r="AZ1051" s="152"/>
      <c r="BA1051" s="152"/>
      <c r="BB1051" s="152"/>
      <c r="BC1051" s="152"/>
      <c r="BD1051" s="152"/>
      <c r="BE1051" s="152"/>
      <c r="BF1051" s="152"/>
      <c r="BG1051" s="152"/>
      <c r="BH1051" s="152"/>
      <c r="BI1051" s="152"/>
      <c r="BJ1051" s="152"/>
      <c r="BK1051" s="152"/>
      <c r="BL1051" s="152"/>
      <c r="BM1051" s="152"/>
      <c r="BN1051" s="152"/>
      <c r="BO1051" s="152"/>
      <c r="BP1051" s="152"/>
      <c r="BQ1051" s="152"/>
      <c r="BR1051" s="152"/>
      <c r="BS1051" s="152"/>
      <c r="BT1051" s="152"/>
      <c r="BU1051" s="152"/>
      <c r="BV1051" s="152"/>
      <c r="BW1051" s="152"/>
      <c r="BX1051" s="152"/>
      <c r="BY1051" s="152"/>
      <c r="BZ1051" s="152"/>
      <c r="CA1051" s="152"/>
      <c r="CB1051" s="152"/>
      <c r="CC1051" s="152"/>
      <c r="CD1051" s="152"/>
      <c r="CE1051" s="152"/>
      <c r="CF1051" s="152"/>
    </row>
    <row r="1052" spans="1:84" ht="25.5" customHeight="1" x14ac:dyDescent="0.25">
      <c r="A1052" s="45"/>
      <c r="B1052" s="45"/>
      <c r="C1052" s="45"/>
      <c r="D1052" s="45"/>
      <c r="E1052" s="47"/>
      <c r="F1052" s="154"/>
      <c r="G1052" s="45"/>
      <c r="H1052" s="126"/>
      <c r="I1052" s="126"/>
      <c r="J1052" s="79"/>
      <c r="K1052" s="45"/>
      <c r="L1052" s="126"/>
      <c r="M1052" s="91"/>
      <c r="N1052" s="91"/>
      <c r="O1052" s="91"/>
      <c r="P1052" s="99"/>
      <c r="Q1052" s="100"/>
      <c r="R1052" s="79"/>
      <c r="S1052" s="79"/>
      <c r="T1052" s="79"/>
      <c r="U1052" s="79"/>
      <c r="V1052" s="79"/>
      <c r="W1052" s="99"/>
      <c r="X1052" s="99"/>
      <c r="Y1052" s="99"/>
      <c r="Z1052" s="98"/>
      <c r="AA1052" s="98"/>
      <c r="AB1052" s="86"/>
      <c r="AC1052" s="96"/>
      <c r="AD1052" s="86"/>
      <c r="AE1052" s="96"/>
      <c r="AF1052" s="96"/>
      <c r="AG1052" s="87"/>
      <c r="AH1052" s="87"/>
      <c r="AI1052" s="97"/>
      <c r="AJ1052" s="45"/>
      <c r="AK1052" s="45"/>
      <c r="AL1052" s="45"/>
      <c r="AM1052" s="45"/>
      <c r="AN1052" s="45"/>
      <c r="AO1052" s="79"/>
      <c r="AP1052" s="156"/>
      <c r="AQ1052" s="156"/>
      <c r="AR1052" s="90"/>
      <c r="AS1052" s="45"/>
      <c r="AT1052" s="98"/>
      <c r="AU1052" s="98"/>
      <c r="AV1052" s="91"/>
      <c r="AW1052" s="91"/>
      <c r="AX1052" s="155"/>
      <c r="AY1052" s="155"/>
      <c r="AZ1052" s="152"/>
      <c r="BA1052" s="152"/>
      <c r="BB1052" s="152"/>
      <c r="BC1052" s="152"/>
      <c r="BD1052" s="152"/>
      <c r="BE1052" s="152"/>
      <c r="BF1052" s="152"/>
      <c r="BG1052" s="152"/>
      <c r="BH1052" s="152"/>
      <c r="BI1052" s="152"/>
      <c r="BJ1052" s="152"/>
      <c r="BK1052" s="152"/>
      <c r="BL1052" s="152"/>
      <c r="BM1052" s="152"/>
      <c r="BN1052" s="152"/>
      <c r="BO1052" s="152"/>
      <c r="BP1052" s="152"/>
      <c r="BQ1052" s="152"/>
      <c r="BR1052" s="152"/>
      <c r="BS1052" s="152"/>
      <c r="BT1052" s="152"/>
      <c r="BU1052" s="152"/>
      <c r="BV1052" s="152"/>
      <c r="BW1052" s="152"/>
      <c r="BX1052" s="152"/>
      <c r="BY1052" s="152"/>
      <c r="BZ1052" s="152"/>
      <c r="CA1052" s="152"/>
      <c r="CB1052" s="152"/>
      <c r="CC1052" s="152"/>
      <c r="CD1052" s="152"/>
      <c r="CE1052" s="152"/>
      <c r="CF1052" s="152"/>
    </row>
    <row r="1053" spans="1:84" ht="25.5" customHeight="1" x14ac:dyDescent="0.25">
      <c r="A1053" s="45"/>
      <c r="B1053" s="45"/>
      <c r="C1053" s="45"/>
      <c r="D1053" s="45"/>
      <c r="E1053" s="47"/>
      <c r="F1053" s="154"/>
      <c r="G1053" s="45"/>
      <c r="H1053" s="126"/>
      <c r="I1053" s="126"/>
      <c r="J1053" s="79"/>
      <c r="K1053" s="45"/>
      <c r="L1053" s="126"/>
      <c r="M1053" s="91"/>
      <c r="N1053" s="91"/>
      <c r="O1053" s="91"/>
      <c r="P1053" s="99"/>
      <c r="Q1053" s="100"/>
      <c r="R1053" s="79"/>
      <c r="S1053" s="79"/>
      <c r="T1053" s="79"/>
      <c r="U1053" s="79"/>
      <c r="V1053" s="79"/>
      <c r="W1053" s="99"/>
      <c r="X1053" s="99"/>
      <c r="Y1053" s="99"/>
      <c r="Z1053" s="98"/>
      <c r="AA1053" s="98"/>
      <c r="AB1053" s="86"/>
      <c r="AC1053" s="96"/>
      <c r="AD1053" s="86"/>
      <c r="AE1053" s="96"/>
      <c r="AF1053" s="96"/>
      <c r="AG1053" s="87"/>
      <c r="AH1053" s="87"/>
      <c r="AI1053" s="97"/>
      <c r="AJ1053" s="45"/>
      <c r="AK1053" s="45"/>
      <c r="AL1053" s="45"/>
      <c r="AM1053" s="45"/>
      <c r="AN1053" s="45"/>
      <c r="AO1053" s="79"/>
      <c r="AP1053" s="156"/>
      <c r="AQ1053" s="156"/>
      <c r="AR1053" s="90"/>
      <c r="AS1053" s="45"/>
      <c r="AT1053" s="98"/>
      <c r="AU1053" s="98"/>
      <c r="AV1053" s="91"/>
      <c r="AW1053" s="91"/>
      <c r="AX1053" s="155"/>
      <c r="AY1053" s="155"/>
      <c r="AZ1053" s="152"/>
      <c r="BA1053" s="152"/>
      <c r="BB1053" s="152"/>
      <c r="BC1053" s="152"/>
      <c r="BD1053" s="152"/>
      <c r="BE1053" s="152"/>
      <c r="BF1053" s="152"/>
      <c r="BG1053" s="152"/>
      <c r="BH1053" s="152"/>
      <c r="BI1053" s="152"/>
      <c r="BJ1053" s="152"/>
      <c r="BK1053" s="152"/>
      <c r="BL1053" s="152"/>
      <c r="BM1053" s="152"/>
      <c r="BN1053" s="152"/>
      <c r="BO1053" s="152"/>
      <c r="BP1053" s="152"/>
      <c r="BQ1053" s="152"/>
      <c r="BR1053" s="152"/>
      <c r="BS1053" s="152"/>
      <c r="BT1053" s="152"/>
      <c r="BU1053" s="152"/>
      <c r="BV1053" s="152"/>
      <c r="BW1053" s="152"/>
      <c r="BX1053" s="152"/>
      <c r="BY1053" s="152"/>
      <c r="BZ1053" s="152"/>
      <c r="CA1053" s="152"/>
      <c r="CB1053" s="152"/>
      <c r="CC1053" s="152"/>
      <c r="CD1053" s="152"/>
      <c r="CE1053" s="152"/>
      <c r="CF1053" s="152"/>
    </row>
    <row r="1054" spans="1:84" ht="25.5" customHeight="1" x14ac:dyDescent="0.25">
      <c r="A1054" s="45"/>
      <c r="B1054" s="45"/>
      <c r="C1054" s="45"/>
      <c r="D1054" s="45"/>
      <c r="E1054" s="47"/>
      <c r="F1054" s="154"/>
      <c r="G1054" s="45"/>
      <c r="H1054" s="126"/>
      <c r="I1054" s="126"/>
      <c r="J1054" s="79"/>
      <c r="K1054" s="45"/>
      <c r="L1054" s="126"/>
      <c r="M1054" s="91"/>
      <c r="N1054" s="91"/>
      <c r="O1054" s="91"/>
      <c r="P1054" s="99"/>
      <c r="Q1054" s="100"/>
      <c r="R1054" s="79"/>
      <c r="S1054" s="79"/>
      <c r="T1054" s="79"/>
      <c r="U1054" s="79"/>
      <c r="V1054" s="79"/>
      <c r="W1054" s="99"/>
      <c r="X1054" s="99"/>
      <c r="Y1054" s="99"/>
      <c r="Z1054" s="98"/>
      <c r="AA1054" s="98"/>
      <c r="AB1054" s="86"/>
      <c r="AC1054" s="96"/>
      <c r="AD1054" s="86"/>
      <c r="AE1054" s="96"/>
      <c r="AF1054" s="96"/>
      <c r="AG1054" s="87"/>
      <c r="AH1054" s="87"/>
      <c r="AI1054" s="97"/>
      <c r="AJ1054" s="45"/>
      <c r="AK1054" s="45"/>
      <c r="AL1054" s="45"/>
      <c r="AM1054" s="45"/>
      <c r="AN1054" s="45"/>
      <c r="AO1054" s="79"/>
      <c r="AP1054" s="156"/>
      <c r="AQ1054" s="156"/>
      <c r="AR1054" s="90"/>
      <c r="AS1054" s="45"/>
      <c r="AT1054" s="98"/>
      <c r="AU1054" s="98"/>
      <c r="AV1054" s="91"/>
      <c r="AW1054" s="91"/>
      <c r="AX1054" s="155"/>
      <c r="AY1054" s="155"/>
      <c r="AZ1054" s="152"/>
      <c r="BA1054" s="152"/>
      <c r="BB1054" s="152"/>
      <c r="BC1054" s="152"/>
      <c r="BD1054" s="152"/>
      <c r="BE1054" s="152"/>
      <c r="BF1054" s="152"/>
      <c r="BG1054" s="152"/>
      <c r="BH1054" s="152"/>
      <c r="BI1054" s="152"/>
      <c r="BJ1054" s="152"/>
      <c r="BK1054" s="152"/>
      <c r="BL1054" s="152"/>
      <c r="BM1054" s="152"/>
      <c r="BN1054" s="152"/>
      <c r="BO1054" s="152"/>
      <c r="BP1054" s="152"/>
      <c r="BQ1054" s="152"/>
      <c r="BR1054" s="152"/>
      <c r="BS1054" s="152"/>
      <c r="BT1054" s="152"/>
      <c r="BU1054" s="152"/>
      <c r="BV1054" s="152"/>
      <c r="BW1054" s="152"/>
      <c r="BX1054" s="152"/>
      <c r="BY1054" s="152"/>
      <c r="BZ1054" s="152"/>
      <c r="CA1054" s="152"/>
      <c r="CB1054" s="152"/>
      <c r="CC1054" s="152"/>
      <c r="CD1054" s="152"/>
      <c r="CE1054" s="152"/>
      <c r="CF1054" s="152"/>
    </row>
    <row r="1055" spans="1:84" ht="25.5" customHeight="1" x14ac:dyDescent="0.25">
      <c r="A1055" s="45"/>
      <c r="B1055" s="45"/>
      <c r="C1055" s="45"/>
      <c r="D1055" s="45"/>
      <c r="E1055" s="47"/>
      <c r="F1055" s="154"/>
      <c r="G1055" s="45"/>
      <c r="H1055" s="126"/>
      <c r="I1055" s="126"/>
      <c r="J1055" s="79"/>
      <c r="K1055" s="45"/>
      <c r="L1055" s="126"/>
      <c r="M1055" s="91"/>
      <c r="N1055" s="91"/>
      <c r="O1055" s="91"/>
      <c r="P1055" s="99"/>
      <c r="Q1055" s="100"/>
      <c r="R1055" s="79"/>
      <c r="S1055" s="79"/>
      <c r="T1055" s="79"/>
      <c r="U1055" s="79"/>
      <c r="V1055" s="79"/>
      <c r="W1055" s="99"/>
      <c r="X1055" s="99"/>
      <c r="Y1055" s="99"/>
      <c r="Z1055" s="98"/>
      <c r="AA1055" s="98"/>
      <c r="AB1055" s="86"/>
      <c r="AC1055" s="96"/>
      <c r="AD1055" s="86"/>
      <c r="AE1055" s="96"/>
      <c r="AF1055" s="96"/>
      <c r="AG1055" s="87"/>
      <c r="AH1055" s="87"/>
      <c r="AI1055" s="97"/>
      <c r="AJ1055" s="45"/>
      <c r="AK1055" s="45"/>
      <c r="AL1055" s="45"/>
      <c r="AM1055" s="45"/>
      <c r="AN1055" s="45"/>
      <c r="AO1055" s="79"/>
      <c r="AP1055" s="156"/>
      <c r="AQ1055" s="156"/>
      <c r="AR1055" s="90"/>
      <c r="AS1055" s="45"/>
      <c r="AT1055" s="98"/>
      <c r="AU1055" s="98"/>
      <c r="AV1055" s="91"/>
      <c r="AW1055" s="91"/>
      <c r="AX1055" s="155"/>
      <c r="AY1055" s="155"/>
      <c r="AZ1055" s="152"/>
      <c r="BA1055" s="152"/>
      <c r="BB1055" s="152"/>
      <c r="BC1055" s="152"/>
      <c r="BD1055" s="152"/>
      <c r="BE1055" s="152"/>
      <c r="BF1055" s="152"/>
      <c r="BG1055" s="152"/>
      <c r="BH1055" s="152"/>
      <c r="BI1055" s="152"/>
      <c r="BJ1055" s="152"/>
      <c r="BK1055" s="152"/>
      <c r="BL1055" s="152"/>
      <c r="BM1055" s="152"/>
      <c r="BN1055" s="152"/>
      <c r="BO1055" s="152"/>
      <c r="BP1055" s="152"/>
      <c r="BQ1055" s="152"/>
      <c r="BR1055" s="152"/>
      <c r="BS1055" s="152"/>
      <c r="BT1055" s="152"/>
      <c r="BU1055" s="152"/>
      <c r="BV1055" s="152"/>
      <c r="BW1055" s="152"/>
      <c r="BX1055" s="152"/>
      <c r="BY1055" s="152"/>
      <c r="BZ1055" s="152"/>
      <c r="CA1055" s="152"/>
      <c r="CB1055" s="152"/>
      <c r="CC1055" s="152"/>
      <c r="CD1055" s="152"/>
      <c r="CE1055" s="152"/>
      <c r="CF1055" s="152"/>
    </row>
    <row r="1056" spans="1:84" ht="25.5" customHeight="1" x14ac:dyDescent="0.25">
      <c r="A1056" s="45"/>
      <c r="B1056" s="45"/>
      <c r="C1056" s="45"/>
      <c r="D1056" s="45"/>
      <c r="E1056" s="47"/>
      <c r="F1056" s="154"/>
      <c r="G1056" s="45"/>
      <c r="H1056" s="126"/>
      <c r="I1056" s="126"/>
      <c r="J1056" s="79"/>
      <c r="K1056" s="45"/>
      <c r="L1056" s="126"/>
      <c r="M1056" s="91"/>
      <c r="N1056" s="91"/>
      <c r="O1056" s="91"/>
      <c r="P1056" s="99"/>
      <c r="Q1056" s="100"/>
      <c r="R1056" s="79"/>
      <c r="S1056" s="79"/>
      <c r="T1056" s="79"/>
      <c r="U1056" s="79"/>
      <c r="V1056" s="79"/>
      <c r="W1056" s="99"/>
      <c r="X1056" s="99"/>
      <c r="Y1056" s="99"/>
      <c r="Z1056" s="98"/>
      <c r="AA1056" s="98"/>
      <c r="AB1056" s="86"/>
      <c r="AC1056" s="96"/>
      <c r="AD1056" s="86"/>
      <c r="AE1056" s="96"/>
      <c r="AF1056" s="96"/>
      <c r="AG1056" s="87"/>
      <c r="AH1056" s="87"/>
      <c r="AI1056" s="97"/>
      <c r="AJ1056" s="45"/>
      <c r="AK1056" s="45"/>
      <c r="AL1056" s="45"/>
      <c r="AM1056" s="45"/>
      <c r="AN1056" s="45"/>
      <c r="AO1056" s="79"/>
      <c r="AP1056" s="156"/>
      <c r="AQ1056" s="156"/>
      <c r="AR1056" s="90"/>
      <c r="AS1056" s="45"/>
      <c r="AT1056" s="98"/>
      <c r="AU1056" s="98"/>
      <c r="AV1056" s="91"/>
      <c r="AW1056" s="91"/>
      <c r="AX1056" s="155"/>
      <c r="AY1056" s="155"/>
      <c r="AZ1056" s="152"/>
      <c r="BA1056" s="152"/>
      <c r="BB1056" s="152"/>
      <c r="BC1056" s="152"/>
      <c r="BD1056" s="152"/>
      <c r="BE1056" s="152"/>
      <c r="BF1056" s="152"/>
      <c r="BG1056" s="152"/>
      <c r="BH1056" s="152"/>
      <c r="BI1056" s="152"/>
      <c r="BJ1056" s="152"/>
      <c r="BK1056" s="152"/>
      <c r="BL1056" s="152"/>
      <c r="BM1056" s="152"/>
      <c r="BN1056" s="152"/>
      <c r="BO1056" s="152"/>
      <c r="BP1056" s="152"/>
      <c r="BQ1056" s="152"/>
      <c r="BR1056" s="152"/>
      <c r="BS1056" s="152"/>
      <c r="BT1056" s="152"/>
      <c r="BU1056" s="152"/>
      <c r="BV1056" s="152"/>
      <c r="BW1056" s="152"/>
      <c r="BX1056" s="152"/>
      <c r="BY1056" s="152"/>
      <c r="BZ1056" s="152"/>
      <c r="CA1056" s="152"/>
      <c r="CB1056" s="152"/>
      <c r="CC1056" s="152"/>
      <c r="CD1056" s="152"/>
      <c r="CE1056" s="152"/>
      <c r="CF1056" s="152"/>
    </row>
    <row r="1057" spans="1:84" ht="25.5" customHeight="1" x14ac:dyDescent="0.25">
      <c r="A1057" s="45"/>
      <c r="B1057" s="45"/>
      <c r="C1057" s="45"/>
      <c r="D1057" s="45"/>
      <c r="E1057" s="47"/>
      <c r="F1057" s="154"/>
      <c r="G1057" s="45"/>
      <c r="H1057" s="126"/>
      <c r="I1057" s="126"/>
      <c r="J1057" s="79"/>
      <c r="K1057" s="45"/>
      <c r="L1057" s="126"/>
      <c r="M1057" s="91"/>
      <c r="N1057" s="91"/>
      <c r="O1057" s="91"/>
      <c r="P1057" s="99"/>
      <c r="Q1057" s="100"/>
      <c r="R1057" s="79"/>
      <c r="S1057" s="79"/>
      <c r="T1057" s="79"/>
      <c r="U1057" s="79"/>
      <c r="V1057" s="79"/>
      <c r="W1057" s="99"/>
      <c r="X1057" s="99"/>
      <c r="Y1057" s="99"/>
      <c r="Z1057" s="98"/>
      <c r="AA1057" s="98"/>
      <c r="AB1057" s="86"/>
      <c r="AC1057" s="96"/>
      <c r="AD1057" s="86"/>
      <c r="AE1057" s="96"/>
      <c r="AF1057" s="96"/>
      <c r="AG1057" s="87"/>
      <c r="AH1057" s="87"/>
      <c r="AI1057" s="97"/>
      <c r="AJ1057" s="45"/>
      <c r="AK1057" s="45"/>
      <c r="AL1057" s="45"/>
      <c r="AM1057" s="45"/>
      <c r="AN1057" s="45"/>
      <c r="AO1057" s="79"/>
      <c r="AP1057" s="156"/>
      <c r="AQ1057" s="156"/>
      <c r="AR1057" s="90"/>
      <c r="AS1057" s="45"/>
      <c r="AT1057" s="98"/>
      <c r="AU1057" s="98"/>
      <c r="AV1057" s="91"/>
      <c r="AW1057" s="91"/>
      <c r="AX1057" s="155"/>
      <c r="AY1057" s="155"/>
      <c r="AZ1057" s="152"/>
      <c r="BA1057" s="152"/>
      <c r="BB1057" s="152"/>
      <c r="BC1057" s="152"/>
      <c r="BD1057" s="152"/>
      <c r="BE1057" s="152"/>
      <c r="BF1057" s="152"/>
      <c r="BG1057" s="152"/>
      <c r="BH1057" s="152"/>
      <c r="BI1057" s="152"/>
      <c r="BJ1057" s="152"/>
      <c r="BK1057" s="152"/>
      <c r="BL1057" s="152"/>
      <c r="BM1057" s="152"/>
      <c r="BN1057" s="152"/>
      <c r="BO1057" s="152"/>
      <c r="BP1057" s="152"/>
      <c r="BQ1057" s="152"/>
      <c r="BR1057" s="152"/>
      <c r="BS1057" s="152"/>
      <c r="BT1057" s="152"/>
      <c r="BU1057" s="152"/>
      <c r="BV1057" s="152"/>
      <c r="BW1057" s="152"/>
      <c r="BX1057" s="152"/>
      <c r="BY1057" s="152"/>
      <c r="BZ1057" s="152"/>
      <c r="CA1057" s="152"/>
      <c r="CB1057" s="152"/>
      <c r="CC1057" s="152"/>
      <c r="CD1057" s="152"/>
      <c r="CE1057" s="152"/>
      <c r="CF1057" s="152"/>
    </row>
    <row r="1058" spans="1:84" ht="25.5" customHeight="1" x14ac:dyDescent="0.25">
      <c r="A1058" s="45"/>
      <c r="B1058" s="45"/>
      <c r="C1058" s="45"/>
      <c r="D1058" s="45"/>
      <c r="E1058" s="47"/>
      <c r="F1058" s="154"/>
      <c r="G1058" s="45"/>
      <c r="H1058" s="126"/>
      <c r="I1058" s="126"/>
      <c r="J1058" s="79"/>
      <c r="K1058" s="45"/>
      <c r="L1058" s="126"/>
      <c r="M1058" s="91"/>
      <c r="N1058" s="91"/>
      <c r="O1058" s="91"/>
      <c r="P1058" s="99"/>
      <c r="Q1058" s="100"/>
      <c r="R1058" s="79"/>
      <c r="S1058" s="79"/>
      <c r="T1058" s="79"/>
      <c r="U1058" s="79"/>
      <c r="V1058" s="79"/>
      <c r="W1058" s="99"/>
      <c r="X1058" s="99"/>
      <c r="Y1058" s="99"/>
      <c r="Z1058" s="98"/>
      <c r="AA1058" s="98"/>
      <c r="AB1058" s="86"/>
      <c r="AC1058" s="96"/>
      <c r="AD1058" s="86"/>
      <c r="AE1058" s="96"/>
      <c r="AF1058" s="96"/>
      <c r="AG1058" s="87"/>
      <c r="AH1058" s="87"/>
      <c r="AI1058" s="97"/>
      <c r="AJ1058" s="45"/>
      <c r="AK1058" s="45"/>
      <c r="AL1058" s="45"/>
      <c r="AM1058" s="45"/>
      <c r="AN1058" s="45"/>
      <c r="AO1058" s="79"/>
      <c r="AP1058" s="156"/>
      <c r="AQ1058" s="156"/>
      <c r="AR1058" s="90"/>
      <c r="AS1058" s="45"/>
      <c r="AT1058" s="98"/>
      <c r="AU1058" s="98"/>
      <c r="AV1058" s="91"/>
      <c r="AW1058" s="91"/>
      <c r="AX1058" s="155"/>
      <c r="AY1058" s="155"/>
      <c r="AZ1058" s="152"/>
      <c r="BA1058" s="152"/>
      <c r="BB1058" s="152"/>
      <c r="BC1058" s="152"/>
      <c r="BD1058" s="152"/>
      <c r="BE1058" s="152"/>
      <c r="BF1058" s="152"/>
      <c r="BG1058" s="152"/>
      <c r="BH1058" s="152"/>
      <c r="BI1058" s="152"/>
      <c r="BJ1058" s="152"/>
      <c r="BK1058" s="152"/>
      <c r="BL1058" s="152"/>
      <c r="BM1058" s="152"/>
      <c r="BN1058" s="152"/>
      <c r="BO1058" s="152"/>
      <c r="BP1058" s="152"/>
      <c r="BQ1058" s="152"/>
      <c r="BR1058" s="152"/>
      <c r="BS1058" s="152"/>
      <c r="BT1058" s="152"/>
      <c r="BU1058" s="152"/>
      <c r="BV1058" s="152"/>
      <c r="BW1058" s="152"/>
      <c r="BX1058" s="152"/>
      <c r="BY1058" s="152"/>
      <c r="BZ1058" s="152"/>
      <c r="CA1058" s="152"/>
      <c r="CB1058" s="152"/>
      <c r="CC1058" s="152"/>
      <c r="CD1058" s="152"/>
      <c r="CE1058" s="152"/>
      <c r="CF1058" s="152"/>
    </row>
    <row r="1059" spans="1:84" ht="25.5" customHeight="1" x14ac:dyDescent="0.25">
      <c r="A1059" s="45"/>
      <c r="B1059" s="45"/>
      <c r="C1059" s="45"/>
      <c r="D1059" s="45"/>
      <c r="E1059" s="47"/>
      <c r="F1059" s="154"/>
      <c r="G1059" s="45"/>
      <c r="H1059" s="126"/>
      <c r="I1059" s="126"/>
      <c r="J1059" s="79"/>
      <c r="K1059" s="45"/>
      <c r="L1059" s="126"/>
      <c r="M1059" s="91"/>
      <c r="N1059" s="91"/>
      <c r="O1059" s="91"/>
      <c r="P1059" s="99"/>
      <c r="Q1059" s="100"/>
      <c r="R1059" s="79"/>
      <c r="S1059" s="79"/>
      <c r="T1059" s="79"/>
      <c r="U1059" s="79"/>
      <c r="V1059" s="79"/>
      <c r="W1059" s="99"/>
      <c r="X1059" s="99"/>
      <c r="Y1059" s="99"/>
      <c r="Z1059" s="98"/>
      <c r="AA1059" s="98"/>
      <c r="AB1059" s="86"/>
      <c r="AC1059" s="96"/>
      <c r="AD1059" s="86"/>
      <c r="AE1059" s="96"/>
      <c r="AF1059" s="96"/>
      <c r="AG1059" s="87"/>
      <c r="AH1059" s="87"/>
      <c r="AI1059" s="97"/>
      <c r="AJ1059" s="45"/>
      <c r="AK1059" s="45"/>
      <c r="AL1059" s="45"/>
      <c r="AM1059" s="45"/>
      <c r="AN1059" s="45"/>
      <c r="AO1059" s="79"/>
      <c r="AP1059" s="156"/>
      <c r="AQ1059" s="156"/>
      <c r="AR1059" s="90"/>
      <c r="AS1059" s="45"/>
      <c r="AT1059" s="98"/>
      <c r="AU1059" s="98"/>
      <c r="AV1059" s="91"/>
      <c r="AW1059" s="91"/>
      <c r="AX1059" s="155"/>
      <c r="AY1059" s="155"/>
      <c r="AZ1059" s="152"/>
      <c r="BA1059" s="152"/>
      <c r="BB1059" s="152"/>
      <c r="BC1059" s="152"/>
      <c r="BD1059" s="152"/>
      <c r="BE1059" s="152"/>
      <c r="BF1059" s="152"/>
      <c r="BG1059" s="152"/>
      <c r="BH1059" s="152"/>
      <c r="BI1059" s="152"/>
      <c r="BJ1059" s="152"/>
      <c r="BK1059" s="152"/>
      <c r="BL1059" s="152"/>
      <c r="BM1059" s="152"/>
      <c r="BN1059" s="152"/>
      <c r="BO1059" s="152"/>
      <c r="BP1059" s="152"/>
      <c r="BQ1059" s="152"/>
      <c r="BR1059" s="152"/>
      <c r="BS1059" s="152"/>
      <c r="BT1059" s="152"/>
      <c r="BU1059" s="152"/>
      <c r="BV1059" s="152"/>
      <c r="BW1059" s="152"/>
      <c r="BX1059" s="152"/>
      <c r="BY1059" s="152"/>
      <c r="BZ1059" s="152"/>
      <c r="CA1059" s="152"/>
      <c r="CB1059" s="152"/>
      <c r="CC1059" s="152"/>
      <c r="CD1059" s="152"/>
      <c r="CE1059" s="152"/>
      <c r="CF1059" s="152"/>
    </row>
    <row r="1060" spans="1:84" ht="25.5" customHeight="1" x14ac:dyDescent="0.25">
      <c r="A1060" s="45"/>
      <c r="B1060" s="45"/>
      <c r="C1060" s="45"/>
      <c r="D1060" s="45"/>
      <c r="E1060" s="47"/>
      <c r="F1060" s="154"/>
      <c r="G1060" s="45"/>
      <c r="H1060" s="126"/>
      <c r="I1060" s="126"/>
      <c r="J1060" s="79"/>
      <c r="K1060" s="45"/>
      <c r="L1060" s="126"/>
      <c r="M1060" s="91"/>
      <c r="N1060" s="91"/>
      <c r="O1060" s="91"/>
      <c r="P1060" s="99"/>
      <c r="Q1060" s="100"/>
      <c r="R1060" s="79"/>
      <c r="S1060" s="79"/>
      <c r="T1060" s="79"/>
      <c r="U1060" s="79"/>
      <c r="V1060" s="79"/>
      <c r="W1060" s="99"/>
      <c r="X1060" s="99"/>
      <c r="Y1060" s="99"/>
      <c r="Z1060" s="98"/>
      <c r="AA1060" s="98"/>
      <c r="AB1060" s="86"/>
      <c r="AC1060" s="96"/>
      <c r="AD1060" s="86"/>
      <c r="AE1060" s="96"/>
      <c r="AF1060" s="96"/>
      <c r="AG1060" s="87"/>
      <c r="AH1060" s="87"/>
      <c r="AI1060" s="97"/>
      <c r="AJ1060" s="45"/>
      <c r="AK1060" s="45"/>
      <c r="AL1060" s="45"/>
      <c r="AM1060" s="45"/>
      <c r="AN1060" s="45"/>
      <c r="AO1060" s="79"/>
      <c r="AP1060" s="156"/>
      <c r="AQ1060" s="156"/>
      <c r="AR1060" s="90"/>
      <c r="AS1060" s="45"/>
      <c r="AT1060" s="98"/>
      <c r="AU1060" s="98"/>
      <c r="AV1060" s="91"/>
      <c r="AW1060" s="91"/>
      <c r="AX1060" s="155"/>
      <c r="AY1060" s="155"/>
      <c r="AZ1060" s="152"/>
      <c r="BA1060" s="152"/>
      <c r="BB1060" s="152"/>
      <c r="BC1060" s="152"/>
      <c r="BD1060" s="152"/>
      <c r="BE1060" s="152"/>
      <c r="BF1060" s="152"/>
      <c r="BG1060" s="152"/>
      <c r="BH1060" s="152"/>
      <c r="BI1060" s="152"/>
      <c r="BJ1060" s="152"/>
      <c r="BK1060" s="152"/>
      <c r="BL1060" s="152"/>
      <c r="BM1060" s="152"/>
      <c r="BN1060" s="152"/>
      <c r="BO1060" s="152"/>
      <c r="BP1060" s="152"/>
      <c r="BQ1060" s="152"/>
      <c r="BR1060" s="152"/>
      <c r="BS1060" s="152"/>
      <c r="BT1060" s="152"/>
      <c r="BU1060" s="152"/>
      <c r="BV1060" s="152"/>
      <c r="BW1060" s="152"/>
      <c r="BX1060" s="152"/>
      <c r="BY1060" s="152"/>
      <c r="BZ1060" s="152"/>
      <c r="CA1060" s="152"/>
      <c r="CB1060" s="152"/>
      <c r="CC1060" s="152"/>
      <c r="CD1060" s="152"/>
      <c r="CE1060" s="152"/>
      <c r="CF1060" s="152"/>
    </row>
    <row r="1061" spans="1:84" ht="25.5" customHeight="1" x14ac:dyDescent="0.25">
      <c r="A1061" s="45"/>
      <c r="B1061" s="45"/>
      <c r="C1061" s="45"/>
      <c r="D1061" s="45"/>
      <c r="E1061" s="47"/>
      <c r="F1061" s="154"/>
      <c r="G1061" s="45"/>
      <c r="H1061" s="126"/>
      <c r="I1061" s="126"/>
      <c r="J1061" s="79"/>
      <c r="K1061" s="45"/>
      <c r="L1061" s="126"/>
      <c r="M1061" s="91"/>
      <c r="N1061" s="91"/>
      <c r="O1061" s="91"/>
      <c r="P1061" s="99"/>
      <c r="Q1061" s="100"/>
      <c r="R1061" s="79"/>
      <c r="S1061" s="79"/>
      <c r="T1061" s="79"/>
      <c r="U1061" s="79"/>
      <c r="V1061" s="79"/>
      <c r="W1061" s="99"/>
      <c r="X1061" s="99"/>
      <c r="Y1061" s="99"/>
      <c r="Z1061" s="98"/>
      <c r="AA1061" s="98"/>
      <c r="AB1061" s="86"/>
      <c r="AC1061" s="96"/>
      <c r="AD1061" s="86"/>
      <c r="AE1061" s="96"/>
      <c r="AF1061" s="96"/>
      <c r="AG1061" s="87"/>
      <c r="AH1061" s="87"/>
      <c r="AI1061" s="97"/>
      <c r="AJ1061" s="45"/>
      <c r="AK1061" s="45"/>
      <c r="AL1061" s="45"/>
      <c r="AM1061" s="45"/>
      <c r="AN1061" s="45"/>
      <c r="AO1061" s="79"/>
      <c r="AP1061" s="156"/>
      <c r="AQ1061" s="156"/>
      <c r="AR1061" s="90"/>
      <c r="AS1061" s="45"/>
      <c r="AT1061" s="98"/>
      <c r="AU1061" s="98"/>
      <c r="AV1061" s="91"/>
      <c r="AW1061" s="91"/>
      <c r="AX1061" s="155"/>
      <c r="AY1061" s="155"/>
      <c r="AZ1061" s="152"/>
      <c r="BA1061" s="152"/>
      <c r="BB1061" s="152"/>
      <c r="BC1061" s="152"/>
      <c r="BD1061" s="152"/>
      <c r="BE1061" s="152"/>
      <c r="BF1061" s="152"/>
      <c r="BG1061" s="152"/>
      <c r="BH1061" s="152"/>
      <c r="BI1061" s="152"/>
      <c r="BJ1061" s="152"/>
      <c r="BK1061" s="152"/>
      <c r="BL1061" s="152"/>
      <c r="BM1061" s="152"/>
      <c r="BN1061" s="152"/>
      <c r="BO1061" s="152"/>
      <c r="BP1061" s="152"/>
      <c r="BQ1061" s="152"/>
      <c r="BR1061" s="152"/>
      <c r="BS1061" s="152"/>
      <c r="BT1061" s="152"/>
      <c r="BU1061" s="152"/>
      <c r="BV1061" s="152"/>
      <c r="BW1061" s="152"/>
      <c r="BX1061" s="152"/>
      <c r="BY1061" s="152"/>
      <c r="BZ1061" s="152"/>
      <c r="CA1061" s="152"/>
      <c r="CB1061" s="152"/>
      <c r="CC1061" s="152"/>
      <c r="CD1061" s="152"/>
      <c r="CE1061" s="152"/>
      <c r="CF1061" s="152"/>
    </row>
    <row r="1062" spans="1:84" ht="25.5" customHeight="1" x14ac:dyDescent="0.25">
      <c r="A1062" s="45"/>
      <c r="B1062" s="45"/>
      <c r="C1062" s="45"/>
      <c r="D1062" s="45"/>
      <c r="E1062" s="47"/>
      <c r="F1062" s="154"/>
      <c r="G1062" s="45"/>
      <c r="H1062" s="126"/>
      <c r="I1062" s="126"/>
      <c r="J1062" s="79"/>
      <c r="K1062" s="45"/>
      <c r="L1062" s="126"/>
      <c r="M1062" s="91"/>
      <c r="N1062" s="91"/>
      <c r="O1062" s="91"/>
      <c r="P1062" s="99"/>
      <c r="Q1062" s="100"/>
      <c r="R1062" s="79"/>
      <c r="S1062" s="79"/>
      <c r="T1062" s="79"/>
      <c r="U1062" s="79"/>
      <c r="V1062" s="79"/>
      <c r="W1062" s="99"/>
      <c r="X1062" s="99"/>
      <c r="Y1062" s="99"/>
      <c r="Z1062" s="98"/>
      <c r="AA1062" s="98"/>
      <c r="AB1062" s="86"/>
      <c r="AC1062" s="96"/>
      <c r="AD1062" s="86"/>
      <c r="AE1062" s="96"/>
      <c r="AF1062" s="96"/>
      <c r="AG1062" s="87"/>
      <c r="AH1062" s="87"/>
      <c r="AI1062" s="97"/>
      <c r="AJ1062" s="45"/>
      <c r="AK1062" s="45"/>
      <c r="AL1062" s="45"/>
      <c r="AM1062" s="45"/>
      <c r="AN1062" s="45"/>
      <c r="AO1062" s="79"/>
      <c r="AP1062" s="156"/>
      <c r="AQ1062" s="156"/>
      <c r="AR1062" s="90"/>
      <c r="AS1062" s="45"/>
      <c r="AT1062" s="98"/>
      <c r="AU1062" s="98"/>
      <c r="AV1062" s="91"/>
      <c r="AW1062" s="91"/>
      <c r="AX1062" s="155"/>
      <c r="AY1062" s="155"/>
      <c r="AZ1062" s="152"/>
      <c r="BA1062" s="152"/>
      <c r="BB1062" s="152"/>
      <c r="BC1062" s="152"/>
      <c r="BD1062" s="152"/>
      <c r="BE1062" s="152"/>
      <c r="BF1062" s="152"/>
      <c r="BG1062" s="152"/>
      <c r="BH1062" s="152"/>
      <c r="BI1062" s="152"/>
      <c r="BJ1062" s="152"/>
      <c r="BK1062" s="152"/>
      <c r="BL1062" s="152"/>
      <c r="BM1062" s="152"/>
      <c r="BN1062" s="152"/>
      <c r="BO1062" s="152"/>
      <c r="BP1062" s="152"/>
      <c r="BQ1062" s="152"/>
      <c r="BR1062" s="152"/>
      <c r="BS1062" s="152"/>
      <c r="BT1062" s="152"/>
      <c r="BU1062" s="152"/>
      <c r="BV1062" s="152"/>
      <c r="BW1062" s="152"/>
      <c r="BX1062" s="152"/>
      <c r="BY1062" s="152"/>
      <c r="BZ1062" s="152"/>
      <c r="CA1062" s="152"/>
      <c r="CB1062" s="152"/>
      <c r="CC1062" s="152"/>
      <c r="CD1062" s="152"/>
      <c r="CE1062" s="152"/>
      <c r="CF1062" s="152"/>
    </row>
    <row r="1063" spans="1:84" ht="25.5" customHeight="1" x14ac:dyDescent="0.25">
      <c r="A1063" s="45"/>
      <c r="B1063" s="45"/>
      <c r="C1063" s="45"/>
      <c r="D1063" s="45"/>
      <c r="E1063" s="47"/>
      <c r="F1063" s="154"/>
      <c r="G1063" s="45"/>
      <c r="H1063" s="126"/>
      <c r="I1063" s="126"/>
      <c r="J1063" s="79"/>
      <c r="K1063" s="45"/>
      <c r="L1063" s="126"/>
      <c r="M1063" s="91"/>
      <c r="N1063" s="91"/>
      <c r="O1063" s="91"/>
      <c r="P1063" s="99"/>
      <c r="Q1063" s="100"/>
      <c r="R1063" s="79"/>
      <c r="S1063" s="79"/>
      <c r="T1063" s="79"/>
      <c r="U1063" s="79"/>
      <c r="V1063" s="79"/>
      <c r="W1063" s="99"/>
      <c r="X1063" s="99"/>
      <c r="Y1063" s="99"/>
      <c r="Z1063" s="98"/>
      <c r="AA1063" s="98"/>
      <c r="AB1063" s="86"/>
      <c r="AC1063" s="96"/>
      <c r="AD1063" s="86"/>
      <c r="AE1063" s="96"/>
      <c r="AF1063" s="96"/>
      <c r="AG1063" s="87"/>
      <c r="AH1063" s="87"/>
      <c r="AI1063" s="97"/>
      <c r="AJ1063" s="45"/>
      <c r="AK1063" s="45"/>
      <c r="AL1063" s="45"/>
      <c r="AM1063" s="45"/>
      <c r="AN1063" s="45"/>
      <c r="AO1063" s="79"/>
      <c r="AP1063" s="156"/>
      <c r="AQ1063" s="156"/>
      <c r="AR1063" s="90"/>
      <c r="AS1063" s="45"/>
      <c r="AT1063" s="98"/>
      <c r="AU1063" s="98"/>
      <c r="AV1063" s="91"/>
      <c r="AW1063" s="91"/>
      <c r="AX1063" s="155"/>
      <c r="AY1063" s="155"/>
      <c r="AZ1063" s="152"/>
      <c r="BA1063" s="152"/>
      <c r="BB1063" s="152"/>
      <c r="BC1063" s="152"/>
      <c r="BD1063" s="152"/>
      <c r="BE1063" s="152"/>
      <c r="BF1063" s="152"/>
      <c r="BG1063" s="152"/>
      <c r="BH1063" s="152"/>
      <c r="BI1063" s="152"/>
      <c r="BJ1063" s="152"/>
      <c r="BK1063" s="152"/>
      <c r="BL1063" s="152"/>
      <c r="BM1063" s="152"/>
      <c r="BN1063" s="152"/>
      <c r="BO1063" s="152"/>
      <c r="BP1063" s="152"/>
      <c r="BQ1063" s="152"/>
      <c r="BR1063" s="152"/>
      <c r="BS1063" s="152"/>
      <c r="BT1063" s="152"/>
      <c r="BU1063" s="152"/>
      <c r="BV1063" s="152"/>
      <c r="BW1063" s="152"/>
      <c r="BX1063" s="152"/>
      <c r="BY1063" s="152"/>
      <c r="BZ1063" s="152"/>
      <c r="CA1063" s="152"/>
      <c r="CB1063" s="152"/>
      <c r="CC1063" s="152"/>
      <c r="CD1063" s="152"/>
      <c r="CE1063" s="152"/>
      <c r="CF1063" s="152"/>
    </row>
    <row r="1064" spans="1:84" ht="25.5" customHeight="1" x14ac:dyDescent="0.25">
      <c r="A1064" s="45"/>
      <c r="B1064" s="45"/>
      <c r="C1064" s="45"/>
      <c r="D1064" s="45"/>
      <c r="E1064" s="47"/>
      <c r="F1064" s="154"/>
      <c r="G1064" s="45"/>
      <c r="H1064" s="126"/>
      <c r="I1064" s="126"/>
      <c r="J1064" s="79"/>
      <c r="K1064" s="45"/>
      <c r="L1064" s="126"/>
      <c r="M1064" s="91"/>
      <c r="N1064" s="91"/>
      <c r="O1064" s="91"/>
      <c r="P1064" s="99"/>
      <c r="Q1064" s="100"/>
      <c r="R1064" s="79"/>
      <c r="S1064" s="79"/>
      <c r="T1064" s="79"/>
      <c r="U1064" s="79"/>
      <c r="V1064" s="79"/>
      <c r="W1064" s="99"/>
      <c r="X1064" s="99"/>
      <c r="Y1064" s="99"/>
      <c r="Z1064" s="98"/>
      <c r="AA1064" s="98"/>
      <c r="AB1064" s="86"/>
      <c r="AC1064" s="96"/>
      <c r="AD1064" s="86"/>
      <c r="AE1064" s="96"/>
      <c r="AF1064" s="96"/>
      <c r="AG1064" s="87"/>
      <c r="AH1064" s="87"/>
      <c r="AI1064" s="97"/>
      <c r="AJ1064" s="45"/>
      <c r="AK1064" s="45"/>
      <c r="AL1064" s="45"/>
      <c r="AM1064" s="45"/>
      <c r="AN1064" s="45"/>
      <c r="AO1064" s="79"/>
      <c r="AP1064" s="156"/>
      <c r="AQ1064" s="156"/>
      <c r="AR1064" s="90"/>
      <c r="AS1064" s="45"/>
      <c r="AT1064" s="98"/>
      <c r="AU1064" s="98"/>
      <c r="AV1064" s="91"/>
      <c r="AW1064" s="91"/>
      <c r="AX1064" s="155"/>
      <c r="AY1064" s="155"/>
      <c r="AZ1064" s="152"/>
      <c r="BA1064" s="152"/>
      <c r="BB1064" s="152"/>
      <c r="BC1064" s="152"/>
      <c r="BD1064" s="152"/>
      <c r="BE1064" s="152"/>
      <c r="BF1064" s="152"/>
      <c r="BG1064" s="152"/>
      <c r="BH1064" s="152"/>
      <c r="BI1064" s="152"/>
      <c r="BJ1064" s="152"/>
      <c r="BK1064" s="152"/>
      <c r="BL1064" s="152"/>
      <c r="BM1064" s="152"/>
      <c r="BN1064" s="152"/>
      <c r="BO1064" s="152"/>
      <c r="BP1064" s="152"/>
      <c r="BQ1064" s="152"/>
      <c r="BR1064" s="152"/>
      <c r="BS1064" s="152"/>
      <c r="BT1064" s="152"/>
      <c r="BU1064" s="152"/>
      <c r="BV1064" s="152"/>
      <c r="BW1064" s="152"/>
      <c r="BX1064" s="152"/>
      <c r="BY1064" s="152"/>
      <c r="BZ1064" s="152"/>
      <c r="CA1064" s="152"/>
      <c r="CB1064" s="152"/>
      <c r="CC1064" s="152"/>
      <c r="CD1064" s="152"/>
      <c r="CE1064" s="152"/>
      <c r="CF1064" s="152"/>
    </row>
    <row r="1065" spans="1:84" ht="25.5" customHeight="1" x14ac:dyDescent="0.25">
      <c r="A1065" s="45"/>
      <c r="B1065" s="45"/>
      <c r="C1065" s="45"/>
      <c r="D1065" s="45"/>
      <c r="E1065" s="47"/>
      <c r="F1065" s="154"/>
      <c r="G1065" s="45"/>
      <c r="H1065" s="126"/>
      <c r="I1065" s="126"/>
      <c r="J1065" s="79"/>
      <c r="K1065" s="45"/>
      <c r="L1065" s="126"/>
      <c r="M1065" s="91"/>
      <c r="N1065" s="91"/>
      <c r="O1065" s="91"/>
      <c r="P1065" s="99"/>
      <c r="Q1065" s="100"/>
      <c r="R1065" s="79"/>
      <c r="S1065" s="79"/>
      <c r="T1065" s="79"/>
      <c r="U1065" s="79"/>
      <c r="V1065" s="79"/>
      <c r="W1065" s="99"/>
      <c r="X1065" s="99"/>
      <c r="Y1065" s="99"/>
      <c r="Z1065" s="98"/>
      <c r="AA1065" s="98"/>
      <c r="AB1065" s="86"/>
      <c r="AC1065" s="96"/>
      <c r="AD1065" s="86"/>
      <c r="AE1065" s="96"/>
      <c r="AF1065" s="96"/>
      <c r="AG1065" s="87"/>
      <c r="AH1065" s="87"/>
      <c r="AI1065" s="97"/>
      <c r="AJ1065" s="45"/>
      <c r="AK1065" s="45"/>
      <c r="AL1065" s="45"/>
      <c r="AM1065" s="45"/>
      <c r="AN1065" s="45"/>
      <c r="AO1065" s="79"/>
      <c r="AP1065" s="156"/>
      <c r="AQ1065" s="156"/>
      <c r="AR1065" s="90"/>
      <c r="AS1065" s="45"/>
      <c r="AT1065" s="98"/>
      <c r="AU1065" s="98"/>
      <c r="AV1065" s="91"/>
      <c r="AW1065" s="91"/>
      <c r="AX1065" s="155"/>
      <c r="AY1065" s="155"/>
      <c r="AZ1065" s="152"/>
      <c r="BA1065" s="152"/>
      <c r="BB1065" s="152"/>
      <c r="BC1065" s="152"/>
      <c r="BD1065" s="152"/>
      <c r="BE1065" s="152"/>
      <c r="BF1065" s="152"/>
      <c r="BG1065" s="152"/>
      <c r="BH1065" s="152"/>
      <c r="BI1065" s="152"/>
      <c r="BJ1065" s="152"/>
      <c r="BK1065" s="152"/>
      <c r="BL1065" s="152"/>
      <c r="BM1065" s="152"/>
      <c r="BN1065" s="152"/>
      <c r="BO1065" s="152"/>
      <c r="BP1065" s="152"/>
      <c r="BQ1065" s="152"/>
      <c r="BR1065" s="152"/>
      <c r="BS1065" s="152"/>
      <c r="BT1065" s="152"/>
      <c r="BU1065" s="152"/>
      <c r="BV1065" s="152"/>
      <c r="BW1065" s="152"/>
      <c r="BX1065" s="152"/>
      <c r="BY1065" s="152"/>
      <c r="BZ1065" s="152"/>
      <c r="CA1065" s="152"/>
      <c r="CB1065" s="152"/>
      <c r="CC1065" s="152"/>
      <c r="CD1065" s="152"/>
      <c r="CE1065" s="152"/>
      <c r="CF1065" s="152"/>
    </row>
    <row r="1066" spans="1:84" ht="25.5" customHeight="1" x14ac:dyDescent="0.25">
      <c r="A1066" s="45"/>
      <c r="B1066" s="45"/>
      <c r="C1066" s="45"/>
      <c r="D1066" s="45"/>
      <c r="E1066" s="47"/>
      <c r="F1066" s="154"/>
      <c r="G1066" s="45"/>
      <c r="H1066" s="126"/>
      <c r="I1066" s="126"/>
      <c r="J1066" s="79"/>
      <c r="K1066" s="45"/>
      <c r="L1066" s="126"/>
      <c r="M1066" s="91"/>
      <c r="N1066" s="91"/>
      <c r="O1066" s="91"/>
      <c r="P1066" s="99"/>
      <c r="Q1066" s="100"/>
      <c r="R1066" s="79"/>
      <c r="S1066" s="79"/>
      <c r="T1066" s="79"/>
      <c r="U1066" s="79"/>
      <c r="V1066" s="79"/>
      <c r="W1066" s="99"/>
      <c r="X1066" s="99"/>
      <c r="Y1066" s="99"/>
      <c r="Z1066" s="98"/>
      <c r="AA1066" s="98"/>
      <c r="AB1066" s="86"/>
      <c r="AC1066" s="96"/>
      <c r="AD1066" s="86"/>
      <c r="AE1066" s="96"/>
      <c r="AF1066" s="96"/>
      <c r="AG1066" s="87"/>
      <c r="AH1066" s="87"/>
      <c r="AI1066" s="97"/>
      <c r="AJ1066" s="45"/>
      <c r="AK1066" s="45"/>
      <c r="AL1066" s="45"/>
      <c r="AM1066" s="45"/>
      <c r="AN1066" s="45"/>
      <c r="AO1066" s="79"/>
      <c r="AP1066" s="156"/>
      <c r="AQ1066" s="156"/>
      <c r="AR1066" s="90"/>
      <c r="AS1066" s="45"/>
      <c r="AT1066" s="98"/>
      <c r="AU1066" s="98"/>
      <c r="AV1066" s="91"/>
      <c r="AW1066" s="91"/>
      <c r="AX1066" s="155"/>
      <c r="AY1066" s="155"/>
      <c r="AZ1066" s="152"/>
      <c r="BA1066" s="152"/>
      <c r="BB1066" s="152"/>
      <c r="BC1066" s="152"/>
      <c r="BD1066" s="152"/>
      <c r="BE1066" s="152"/>
      <c r="BF1066" s="152"/>
      <c r="BG1066" s="152"/>
      <c r="BH1066" s="152"/>
      <c r="BI1066" s="152"/>
      <c r="BJ1066" s="152"/>
      <c r="BK1066" s="152"/>
      <c r="BL1066" s="152"/>
      <c r="BM1066" s="152"/>
      <c r="BN1066" s="152"/>
      <c r="BO1066" s="152"/>
      <c r="BP1066" s="152"/>
      <c r="BQ1066" s="152"/>
      <c r="BR1066" s="152"/>
      <c r="BS1066" s="152"/>
      <c r="BT1066" s="152"/>
      <c r="BU1066" s="152"/>
      <c r="BV1066" s="152"/>
      <c r="BW1066" s="152"/>
      <c r="BX1066" s="152"/>
      <c r="BY1066" s="152"/>
      <c r="BZ1066" s="152"/>
      <c r="CA1066" s="152"/>
      <c r="CB1066" s="152"/>
      <c r="CC1066" s="152"/>
      <c r="CD1066" s="152"/>
      <c r="CE1066" s="152"/>
      <c r="CF1066" s="152"/>
    </row>
    <row r="1067" spans="1:84" ht="25.5" customHeight="1" x14ac:dyDescent="0.25">
      <c r="A1067" s="45"/>
      <c r="B1067" s="45"/>
      <c r="C1067" s="45"/>
      <c r="D1067" s="45"/>
      <c r="E1067" s="47"/>
      <c r="F1067" s="154"/>
      <c r="G1067" s="45"/>
      <c r="H1067" s="126"/>
      <c r="I1067" s="126"/>
      <c r="J1067" s="79"/>
      <c r="K1067" s="45"/>
      <c r="L1067" s="126"/>
      <c r="M1067" s="91"/>
      <c r="N1067" s="91"/>
      <c r="O1067" s="91"/>
      <c r="P1067" s="99"/>
      <c r="Q1067" s="100"/>
      <c r="R1067" s="79"/>
      <c r="S1067" s="79"/>
      <c r="T1067" s="79"/>
      <c r="U1067" s="79"/>
      <c r="V1067" s="79"/>
      <c r="W1067" s="99"/>
      <c r="X1067" s="99"/>
      <c r="Y1067" s="99"/>
      <c r="Z1067" s="98"/>
      <c r="AA1067" s="98"/>
      <c r="AB1067" s="86"/>
      <c r="AC1067" s="96"/>
      <c r="AD1067" s="86"/>
      <c r="AE1067" s="96"/>
      <c r="AF1067" s="96"/>
      <c r="AG1067" s="87"/>
      <c r="AH1067" s="87"/>
      <c r="AI1067" s="97"/>
      <c r="AJ1067" s="45"/>
      <c r="AK1067" s="45"/>
      <c r="AL1067" s="45"/>
      <c r="AM1067" s="45"/>
      <c r="AN1067" s="45"/>
      <c r="AO1067" s="79"/>
      <c r="AP1067" s="156"/>
      <c r="AQ1067" s="156"/>
      <c r="AR1067" s="90"/>
      <c r="AS1067" s="45"/>
      <c r="AT1067" s="98"/>
      <c r="AU1067" s="98"/>
      <c r="AV1067" s="91"/>
      <c r="AW1067" s="91"/>
      <c r="AX1067" s="155"/>
      <c r="AY1067" s="155"/>
      <c r="AZ1067" s="152"/>
      <c r="BA1067" s="152"/>
      <c r="BB1067" s="152"/>
      <c r="BC1067" s="152"/>
      <c r="BD1067" s="152"/>
      <c r="BE1067" s="152"/>
      <c r="BF1067" s="152"/>
      <c r="BG1067" s="152"/>
      <c r="BH1067" s="152"/>
      <c r="BI1067" s="152"/>
      <c r="BJ1067" s="152"/>
      <c r="BK1067" s="152"/>
      <c r="BL1067" s="152"/>
      <c r="BM1067" s="152"/>
      <c r="BN1067" s="152"/>
      <c r="BO1067" s="152"/>
      <c r="BP1067" s="152"/>
      <c r="BQ1067" s="152"/>
      <c r="BR1067" s="152"/>
      <c r="BS1067" s="152"/>
      <c r="BT1067" s="152"/>
      <c r="BU1067" s="152"/>
      <c r="BV1067" s="152"/>
      <c r="BW1067" s="152"/>
      <c r="BX1067" s="152"/>
      <c r="BY1067" s="152"/>
      <c r="BZ1067" s="152"/>
      <c r="CA1067" s="152"/>
      <c r="CB1067" s="152"/>
      <c r="CC1067" s="152"/>
      <c r="CD1067" s="152"/>
      <c r="CE1067" s="152"/>
      <c r="CF1067" s="152"/>
    </row>
    <row r="1068" spans="1:84" ht="25.5" customHeight="1" x14ac:dyDescent="0.25">
      <c r="A1068" s="45"/>
      <c r="B1068" s="45"/>
      <c r="C1068" s="45"/>
      <c r="D1068" s="45"/>
      <c r="E1068" s="47"/>
      <c r="F1068" s="154"/>
      <c r="G1068" s="45"/>
      <c r="H1068" s="126"/>
      <c r="I1068" s="126"/>
      <c r="J1068" s="79"/>
      <c r="K1068" s="45"/>
      <c r="L1068" s="126"/>
      <c r="M1068" s="91"/>
      <c r="N1068" s="91"/>
      <c r="O1068" s="91"/>
      <c r="P1068" s="99"/>
      <c r="Q1068" s="100"/>
      <c r="R1068" s="79"/>
      <c r="S1068" s="79"/>
      <c r="T1068" s="79"/>
      <c r="U1068" s="79"/>
      <c r="V1068" s="79"/>
      <c r="W1068" s="99"/>
      <c r="X1068" s="99"/>
      <c r="Y1068" s="99"/>
      <c r="Z1068" s="98"/>
      <c r="AA1068" s="98"/>
      <c r="AB1068" s="86"/>
      <c r="AC1068" s="96"/>
      <c r="AD1068" s="86"/>
      <c r="AE1068" s="96"/>
      <c r="AF1068" s="96"/>
      <c r="AG1068" s="87"/>
      <c r="AH1068" s="87"/>
      <c r="AI1068" s="97"/>
      <c r="AJ1068" s="45"/>
      <c r="AK1068" s="45"/>
      <c r="AL1068" s="45"/>
      <c r="AM1068" s="45"/>
      <c r="AN1068" s="45"/>
      <c r="AO1068" s="79"/>
      <c r="AP1068" s="156"/>
      <c r="AQ1068" s="156"/>
      <c r="AR1068" s="90"/>
      <c r="AS1068" s="45"/>
      <c r="AT1068" s="98"/>
      <c r="AU1068" s="98"/>
      <c r="AV1068" s="91"/>
      <c r="AW1068" s="91"/>
      <c r="AX1068" s="155"/>
      <c r="AY1068" s="155"/>
      <c r="AZ1068" s="152"/>
      <c r="BA1068" s="152"/>
      <c r="BB1068" s="152"/>
      <c r="BC1068" s="152"/>
      <c r="BD1068" s="152"/>
      <c r="BE1068" s="152"/>
      <c r="BF1068" s="152"/>
      <c r="BG1068" s="152"/>
      <c r="BH1068" s="152"/>
      <c r="BI1068" s="152"/>
      <c r="BJ1068" s="152"/>
      <c r="BK1068" s="152"/>
      <c r="BL1068" s="152"/>
      <c r="BM1068" s="152"/>
      <c r="BN1068" s="152"/>
      <c r="BO1068" s="152"/>
      <c r="BP1068" s="152"/>
      <c r="BQ1068" s="152"/>
      <c r="BR1068" s="152"/>
      <c r="BS1068" s="152"/>
      <c r="BT1068" s="152"/>
      <c r="BU1068" s="152"/>
      <c r="BV1068" s="152"/>
      <c r="BW1068" s="152"/>
      <c r="BX1068" s="152"/>
      <c r="BY1068" s="152"/>
      <c r="BZ1068" s="152"/>
      <c r="CA1068" s="152"/>
      <c r="CB1068" s="152"/>
      <c r="CC1068" s="152"/>
      <c r="CD1068" s="152"/>
      <c r="CE1068" s="152"/>
      <c r="CF1068" s="152"/>
    </row>
    <row r="1069" spans="1:84" ht="25.5" customHeight="1" x14ac:dyDescent="0.25">
      <c r="A1069" s="45"/>
      <c r="B1069" s="45"/>
      <c r="C1069" s="45"/>
      <c r="D1069" s="45"/>
      <c r="E1069" s="47"/>
      <c r="F1069" s="154"/>
      <c r="G1069" s="45"/>
      <c r="H1069" s="126"/>
      <c r="I1069" s="126"/>
      <c r="J1069" s="79"/>
      <c r="K1069" s="45"/>
      <c r="L1069" s="126"/>
      <c r="M1069" s="91"/>
      <c r="N1069" s="91"/>
      <c r="O1069" s="91"/>
      <c r="P1069" s="99"/>
      <c r="Q1069" s="100"/>
      <c r="R1069" s="79"/>
      <c r="S1069" s="79"/>
      <c r="T1069" s="79"/>
      <c r="U1069" s="79"/>
      <c r="V1069" s="79"/>
      <c r="W1069" s="99"/>
      <c r="X1069" s="99"/>
      <c r="Y1069" s="99"/>
      <c r="Z1069" s="98"/>
      <c r="AA1069" s="98"/>
      <c r="AB1069" s="86"/>
      <c r="AC1069" s="96"/>
      <c r="AD1069" s="86"/>
      <c r="AE1069" s="96"/>
      <c r="AF1069" s="96"/>
      <c r="AG1069" s="87"/>
      <c r="AH1069" s="87"/>
      <c r="AI1069" s="97"/>
      <c r="AJ1069" s="45"/>
      <c r="AK1069" s="45"/>
      <c r="AL1069" s="45"/>
      <c r="AM1069" s="45"/>
      <c r="AN1069" s="45"/>
      <c r="AO1069" s="79"/>
      <c r="AP1069" s="156"/>
      <c r="AQ1069" s="156"/>
      <c r="AR1069" s="90"/>
      <c r="AS1069" s="45"/>
      <c r="AT1069" s="98"/>
      <c r="AU1069" s="98"/>
      <c r="AV1069" s="91"/>
      <c r="AW1069" s="91"/>
      <c r="AX1069" s="155"/>
      <c r="AY1069" s="155"/>
      <c r="AZ1069" s="152"/>
      <c r="BA1069" s="152"/>
      <c r="BB1069" s="152"/>
      <c r="BC1069" s="152"/>
      <c r="BD1069" s="152"/>
      <c r="BE1069" s="152"/>
      <c r="BF1069" s="152"/>
      <c r="BG1069" s="152"/>
      <c r="BH1069" s="152"/>
      <c r="BI1069" s="152"/>
      <c r="BJ1069" s="152"/>
      <c r="BK1069" s="152"/>
      <c r="BL1069" s="152"/>
      <c r="BM1069" s="152"/>
      <c r="BN1069" s="152"/>
      <c r="BO1069" s="152"/>
      <c r="BP1069" s="152"/>
      <c r="BQ1069" s="152"/>
      <c r="BR1069" s="152"/>
      <c r="BS1069" s="152"/>
      <c r="BT1069" s="152"/>
      <c r="BU1069" s="152"/>
      <c r="BV1069" s="152"/>
      <c r="BW1069" s="152"/>
      <c r="BX1069" s="152"/>
      <c r="BY1069" s="152"/>
      <c r="BZ1069" s="152"/>
      <c r="CA1069" s="152"/>
      <c r="CB1069" s="152"/>
      <c r="CC1069" s="152"/>
      <c r="CD1069" s="152"/>
      <c r="CE1069" s="152"/>
      <c r="CF1069" s="152"/>
    </row>
    <row r="1070" spans="1:84" ht="25.5" customHeight="1" x14ac:dyDescent="0.25">
      <c r="A1070" s="45"/>
      <c r="B1070" s="45"/>
      <c r="C1070" s="45"/>
      <c r="D1070" s="45"/>
      <c r="E1070" s="47"/>
      <c r="F1070" s="154"/>
      <c r="G1070" s="45"/>
      <c r="H1070" s="126"/>
      <c r="I1070" s="126"/>
      <c r="J1070" s="79"/>
      <c r="K1070" s="45"/>
      <c r="L1070" s="126"/>
      <c r="M1070" s="91"/>
      <c r="N1070" s="91"/>
      <c r="O1070" s="91"/>
      <c r="P1070" s="99"/>
      <c r="Q1070" s="100"/>
      <c r="R1070" s="79"/>
      <c r="S1070" s="79"/>
      <c r="T1070" s="79"/>
      <c r="U1070" s="79"/>
      <c r="V1070" s="79"/>
      <c r="W1070" s="99"/>
      <c r="X1070" s="99"/>
      <c r="Y1070" s="99"/>
      <c r="Z1070" s="98"/>
      <c r="AA1070" s="98"/>
      <c r="AB1070" s="86"/>
      <c r="AC1070" s="96"/>
      <c r="AD1070" s="86"/>
      <c r="AE1070" s="96"/>
      <c r="AF1070" s="96"/>
      <c r="AG1070" s="87"/>
      <c r="AH1070" s="87"/>
      <c r="AI1070" s="97"/>
      <c r="AJ1070" s="45"/>
      <c r="AK1070" s="45"/>
      <c r="AL1070" s="45"/>
      <c r="AM1070" s="45"/>
      <c r="AN1070" s="45"/>
      <c r="AO1070" s="79"/>
      <c r="AP1070" s="156"/>
      <c r="AQ1070" s="156"/>
      <c r="AR1070" s="90"/>
      <c r="AS1070" s="45"/>
      <c r="AT1070" s="98"/>
      <c r="AU1070" s="98"/>
      <c r="AV1070" s="91"/>
      <c r="AW1070" s="91"/>
      <c r="AX1070" s="155"/>
      <c r="AY1070" s="155"/>
      <c r="AZ1070" s="152"/>
      <c r="BA1070" s="152"/>
      <c r="BB1070" s="152"/>
      <c r="BC1070" s="152"/>
      <c r="BD1070" s="152"/>
      <c r="BE1070" s="152"/>
      <c r="BF1070" s="152"/>
      <c r="BG1070" s="152"/>
      <c r="BH1070" s="152"/>
      <c r="BI1070" s="152"/>
      <c r="BJ1070" s="152"/>
      <c r="BK1070" s="152"/>
      <c r="BL1070" s="152"/>
      <c r="BM1070" s="152"/>
      <c r="BN1070" s="152"/>
      <c r="BO1070" s="152"/>
      <c r="BP1070" s="152"/>
      <c r="BQ1070" s="152"/>
      <c r="BR1070" s="152"/>
      <c r="BS1070" s="152"/>
      <c r="BT1070" s="152"/>
      <c r="BU1070" s="152"/>
      <c r="BV1070" s="152"/>
      <c r="BW1070" s="152"/>
      <c r="BX1070" s="152"/>
      <c r="BY1070" s="152"/>
      <c r="BZ1070" s="152"/>
      <c r="CA1070" s="152"/>
      <c r="CB1070" s="152"/>
      <c r="CC1070" s="152"/>
      <c r="CD1070" s="152"/>
      <c r="CE1070" s="152"/>
      <c r="CF1070" s="152"/>
    </row>
    <row r="1071" spans="1:84" ht="25.5" customHeight="1" x14ac:dyDescent="0.25">
      <c r="A1071" s="45"/>
      <c r="B1071" s="45"/>
      <c r="C1071" s="45"/>
      <c r="D1071" s="45"/>
      <c r="E1071" s="47"/>
      <c r="F1071" s="154"/>
      <c r="G1071" s="45"/>
      <c r="H1071" s="126"/>
      <c r="I1071" s="126"/>
      <c r="J1071" s="79"/>
      <c r="K1071" s="45"/>
      <c r="L1071" s="126"/>
      <c r="M1071" s="91"/>
      <c r="N1071" s="91"/>
      <c r="O1071" s="91"/>
      <c r="P1071" s="99"/>
      <c r="Q1071" s="100"/>
      <c r="R1071" s="79"/>
      <c r="S1071" s="79"/>
      <c r="T1071" s="79"/>
      <c r="U1071" s="79"/>
      <c r="V1071" s="79"/>
      <c r="W1071" s="99"/>
      <c r="X1071" s="99"/>
      <c r="Y1071" s="99"/>
      <c r="Z1071" s="98"/>
      <c r="AA1071" s="98"/>
      <c r="AB1071" s="86"/>
      <c r="AC1071" s="96"/>
      <c r="AD1071" s="86"/>
      <c r="AE1071" s="96"/>
      <c r="AF1071" s="96"/>
      <c r="AG1071" s="87"/>
      <c r="AH1071" s="87"/>
      <c r="AI1071" s="97"/>
      <c r="AJ1071" s="45"/>
      <c r="AK1071" s="45"/>
      <c r="AL1071" s="45"/>
      <c r="AM1071" s="45"/>
      <c r="AN1071" s="45"/>
      <c r="AO1071" s="79"/>
      <c r="AP1071" s="156"/>
      <c r="AQ1071" s="156"/>
      <c r="AR1071" s="90"/>
      <c r="AS1071" s="45"/>
      <c r="AT1071" s="98"/>
      <c r="AU1071" s="98"/>
      <c r="AV1071" s="91"/>
      <c r="AW1071" s="91"/>
      <c r="AX1071" s="155"/>
      <c r="AY1071" s="155"/>
      <c r="AZ1071" s="152"/>
      <c r="BA1071" s="152"/>
      <c r="BB1071" s="152"/>
      <c r="BC1071" s="152"/>
      <c r="BD1071" s="152"/>
      <c r="BE1071" s="152"/>
      <c r="BF1071" s="152"/>
      <c r="BG1071" s="152"/>
      <c r="BH1071" s="152"/>
      <c r="BI1071" s="152"/>
      <c r="BJ1071" s="152"/>
      <c r="BK1071" s="152"/>
      <c r="BL1071" s="152"/>
      <c r="BM1071" s="152"/>
      <c r="BN1071" s="152"/>
      <c r="BO1071" s="152"/>
      <c r="BP1071" s="152"/>
      <c r="BQ1071" s="152"/>
      <c r="BR1071" s="152"/>
      <c r="BS1071" s="152"/>
      <c r="BT1071" s="152"/>
      <c r="BU1071" s="152"/>
      <c r="BV1071" s="152"/>
      <c r="BW1071" s="152"/>
      <c r="BX1071" s="152"/>
      <c r="BY1071" s="152"/>
      <c r="BZ1071" s="152"/>
      <c r="CA1071" s="152"/>
      <c r="CB1071" s="152"/>
      <c r="CC1071" s="152"/>
      <c r="CD1071" s="152"/>
      <c r="CE1071" s="152"/>
      <c r="CF1071" s="152"/>
    </row>
    <row r="1072" spans="1:84" ht="25.5" customHeight="1" x14ac:dyDescent="0.25">
      <c r="A1072" s="45"/>
      <c r="B1072" s="45"/>
      <c r="C1072" s="45"/>
      <c r="D1072" s="45"/>
      <c r="E1072" s="47"/>
      <c r="F1072" s="154"/>
      <c r="G1072" s="45"/>
      <c r="H1072" s="126"/>
      <c r="I1072" s="126"/>
      <c r="J1072" s="79"/>
      <c r="K1072" s="45"/>
      <c r="L1072" s="126"/>
      <c r="M1072" s="91"/>
      <c r="N1072" s="91"/>
      <c r="O1072" s="91"/>
      <c r="P1072" s="99"/>
      <c r="Q1072" s="100"/>
      <c r="R1072" s="79"/>
      <c r="S1072" s="79"/>
      <c r="T1072" s="79"/>
      <c r="U1072" s="79"/>
      <c r="V1072" s="79"/>
      <c r="W1072" s="99"/>
      <c r="X1072" s="99"/>
      <c r="Y1072" s="99"/>
      <c r="Z1072" s="98"/>
      <c r="AA1072" s="98"/>
      <c r="AB1072" s="86"/>
      <c r="AC1072" s="96"/>
      <c r="AD1072" s="86"/>
      <c r="AE1072" s="96"/>
      <c r="AF1072" s="96"/>
      <c r="AG1072" s="87"/>
      <c r="AH1072" s="87"/>
      <c r="AI1072" s="97"/>
      <c r="AJ1072" s="45"/>
      <c r="AK1072" s="45"/>
      <c r="AL1072" s="45"/>
      <c r="AM1072" s="45"/>
      <c r="AN1072" s="45"/>
      <c r="AO1072" s="79"/>
      <c r="AP1072" s="156"/>
      <c r="AQ1072" s="156"/>
      <c r="AR1072" s="90"/>
      <c r="AS1072" s="45"/>
      <c r="AT1072" s="98"/>
      <c r="AU1072" s="98"/>
      <c r="AV1072" s="91"/>
      <c r="AW1072" s="91"/>
      <c r="AX1072" s="155"/>
      <c r="AY1072" s="155"/>
      <c r="AZ1072" s="152"/>
      <c r="BA1072" s="152"/>
      <c r="BB1072" s="152"/>
      <c r="BC1072" s="152"/>
      <c r="BD1072" s="152"/>
      <c r="BE1072" s="152"/>
      <c r="BF1072" s="152"/>
      <c r="BG1072" s="152"/>
      <c r="BH1072" s="152"/>
      <c r="BI1072" s="152"/>
      <c r="BJ1072" s="152"/>
      <c r="BK1072" s="152"/>
      <c r="BL1072" s="152"/>
      <c r="BM1072" s="152"/>
      <c r="BN1072" s="152"/>
      <c r="BO1072" s="152"/>
      <c r="BP1072" s="152"/>
      <c r="BQ1072" s="152"/>
      <c r="BR1072" s="152"/>
      <c r="BS1072" s="152"/>
      <c r="BT1072" s="152"/>
      <c r="BU1072" s="152"/>
      <c r="BV1072" s="152"/>
      <c r="BW1072" s="152"/>
      <c r="BX1072" s="152"/>
      <c r="BY1072" s="152"/>
      <c r="BZ1072" s="152"/>
      <c r="CA1072" s="152"/>
      <c r="CB1072" s="152"/>
      <c r="CC1072" s="152"/>
      <c r="CD1072" s="152"/>
      <c r="CE1072" s="152"/>
      <c r="CF1072" s="152"/>
    </row>
    <row r="1073" spans="1:84" ht="25.5" customHeight="1" x14ac:dyDescent="0.25">
      <c r="A1073" s="45"/>
      <c r="B1073" s="45"/>
      <c r="C1073" s="45"/>
      <c r="D1073" s="45"/>
      <c r="E1073" s="47"/>
      <c r="F1073" s="154"/>
      <c r="G1073" s="45"/>
      <c r="H1073" s="126"/>
      <c r="I1073" s="126"/>
      <c r="J1073" s="79"/>
      <c r="K1073" s="45"/>
      <c r="L1073" s="126"/>
      <c r="M1073" s="91"/>
      <c r="N1073" s="91"/>
      <c r="O1073" s="91"/>
      <c r="P1073" s="99"/>
      <c r="Q1073" s="100"/>
      <c r="R1073" s="79"/>
      <c r="S1073" s="79"/>
      <c r="T1073" s="79"/>
      <c r="U1073" s="79"/>
      <c r="V1073" s="79"/>
      <c r="W1073" s="99"/>
      <c r="X1073" s="99"/>
      <c r="Y1073" s="99"/>
      <c r="Z1073" s="98"/>
      <c r="AA1073" s="98"/>
      <c r="AB1073" s="86"/>
      <c r="AC1073" s="96"/>
      <c r="AD1073" s="86"/>
      <c r="AE1073" s="96"/>
      <c r="AF1073" s="96"/>
      <c r="AG1073" s="87"/>
      <c r="AH1073" s="87"/>
      <c r="AI1073" s="97"/>
      <c r="AJ1073" s="45"/>
      <c r="AK1073" s="45"/>
      <c r="AL1073" s="45"/>
      <c r="AM1073" s="45"/>
      <c r="AN1073" s="45"/>
      <c r="AO1073" s="79"/>
      <c r="AP1073" s="156"/>
      <c r="AQ1073" s="156"/>
      <c r="AR1073" s="90"/>
      <c r="AS1073" s="45"/>
      <c r="AT1073" s="98"/>
      <c r="AU1073" s="98"/>
      <c r="AV1073" s="91"/>
      <c r="AW1073" s="91"/>
      <c r="AX1073" s="155"/>
      <c r="AY1073" s="155"/>
      <c r="AZ1073" s="152"/>
      <c r="BA1073" s="152"/>
      <c r="BB1073" s="152"/>
      <c r="BC1073" s="152"/>
      <c r="BD1073" s="152"/>
      <c r="BE1073" s="152"/>
      <c r="BF1073" s="152"/>
      <c r="BG1073" s="152"/>
      <c r="BH1073" s="152"/>
      <c r="BI1073" s="152"/>
      <c r="BJ1073" s="152"/>
      <c r="BK1073" s="152"/>
      <c r="BL1073" s="152"/>
      <c r="BM1073" s="152"/>
      <c r="BN1073" s="152"/>
      <c r="BO1073" s="152"/>
      <c r="BP1073" s="152"/>
      <c r="BQ1073" s="152"/>
      <c r="BR1073" s="152"/>
      <c r="BS1073" s="152"/>
      <c r="BT1073" s="152"/>
      <c r="BU1073" s="152"/>
      <c r="BV1073" s="152"/>
      <c r="BW1073" s="152"/>
      <c r="BX1073" s="152"/>
      <c r="BY1073" s="152"/>
      <c r="BZ1073" s="152"/>
      <c r="CA1073" s="152"/>
      <c r="CB1073" s="152"/>
      <c r="CC1073" s="152"/>
      <c r="CD1073" s="152"/>
      <c r="CE1073" s="152"/>
      <c r="CF1073" s="152"/>
    </row>
    <row r="1074" spans="1:84" ht="25.5" customHeight="1" x14ac:dyDescent="0.25">
      <c r="A1074" s="45"/>
      <c r="B1074" s="45"/>
      <c r="C1074" s="45"/>
      <c r="D1074" s="45"/>
      <c r="E1074" s="47"/>
      <c r="F1074" s="154"/>
      <c r="G1074" s="45"/>
      <c r="H1074" s="126"/>
      <c r="I1074" s="126"/>
      <c r="J1074" s="79"/>
      <c r="K1074" s="45"/>
      <c r="L1074" s="126"/>
      <c r="M1074" s="91"/>
      <c r="N1074" s="91"/>
      <c r="O1074" s="91"/>
      <c r="P1074" s="99"/>
      <c r="Q1074" s="100"/>
      <c r="R1074" s="79"/>
      <c r="S1074" s="79"/>
      <c r="T1074" s="79"/>
      <c r="U1074" s="79"/>
      <c r="V1074" s="79"/>
      <c r="W1074" s="99"/>
      <c r="X1074" s="99"/>
      <c r="Y1074" s="99"/>
      <c r="Z1074" s="98"/>
      <c r="AA1074" s="98"/>
      <c r="AB1074" s="86"/>
      <c r="AC1074" s="96"/>
      <c r="AD1074" s="86"/>
      <c r="AE1074" s="96"/>
      <c r="AF1074" s="96"/>
      <c r="AG1074" s="87"/>
      <c r="AH1074" s="87"/>
      <c r="AI1074" s="97"/>
      <c r="AJ1074" s="45"/>
      <c r="AK1074" s="45"/>
      <c r="AL1074" s="45"/>
      <c r="AM1074" s="45"/>
      <c r="AN1074" s="45"/>
      <c r="AO1074" s="79"/>
      <c r="AP1074" s="156"/>
      <c r="AQ1074" s="156"/>
      <c r="AR1074" s="90"/>
      <c r="AS1074" s="45"/>
      <c r="AT1074" s="98"/>
      <c r="AU1074" s="98"/>
      <c r="AV1074" s="91"/>
      <c r="AW1074" s="91"/>
      <c r="AX1074" s="155"/>
      <c r="AY1074" s="155"/>
      <c r="AZ1074" s="152"/>
      <c r="BA1074" s="152"/>
      <c r="BB1074" s="152"/>
      <c r="BC1074" s="152"/>
      <c r="BD1074" s="152"/>
      <c r="BE1074" s="152"/>
      <c r="BF1074" s="152"/>
      <c r="BG1074" s="152"/>
      <c r="BH1074" s="152"/>
      <c r="BI1074" s="152"/>
      <c r="BJ1074" s="152"/>
      <c r="BK1074" s="152"/>
      <c r="BL1074" s="152"/>
      <c r="BM1074" s="152"/>
      <c r="BN1074" s="152"/>
      <c r="BO1074" s="152"/>
      <c r="BP1074" s="152"/>
      <c r="BQ1074" s="152"/>
      <c r="BR1074" s="152"/>
      <c r="BS1074" s="152"/>
      <c r="BT1074" s="152"/>
      <c r="BU1074" s="152"/>
      <c r="BV1074" s="152"/>
      <c r="BW1074" s="152"/>
      <c r="BX1074" s="152"/>
      <c r="BY1074" s="152"/>
      <c r="BZ1074" s="152"/>
      <c r="CA1074" s="152"/>
      <c r="CB1074" s="152"/>
      <c r="CC1074" s="152"/>
      <c r="CD1074" s="152"/>
      <c r="CE1074" s="152"/>
      <c r="CF1074" s="152"/>
    </row>
    <row r="1075" spans="1:84" ht="25.5" customHeight="1" x14ac:dyDescent="0.25">
      <c r="A1075" s="45"/>
      <c r="B1075" s="45"/>
      <c r="C1075" s="45"/>
      <c r="D1075" s="45"/>
      <c r="E1075" s="47"/>
      <c r="F1075" s="154"/>
      <c r="G1075" s="45"/>
      <c r="H1075" s="126"/>
      <c r="I1075" s="126"/>
      <c r="J1075" s="79"/>
      <c r="K1075" s="45"/>
      <c r="L1075" s="126"/>
      <c r="M1075" s="91"/>
      <c r="N1075" s="91"/>
      <c r="O1075" s="91"/>
      <c r="P1075" s="99"/>
      <c r="Q1075" s="100"/>
      <c r="R1075" s="79"/>
      <c r="S1075" s="79"/>
      <c r="T1075" s="79"/>
      <c r="U1075" s="79"/>
      <c r="V1075" s="79"/>
      <c r="W1075" s="99"/>
      <c r="X1075" s="99"/>
      <c r="Y1075" s="99"/>
      <c r="Z1075" s="98"/>
      <c r="AA1075" s="98"/>
      <c r="AB1075" s="86"/>
      <c r="AC1075" s="96"/>
      <c r="AD1075" s="86"/>
      <c r="AE1075" s="96"/>
      <c r="AF1075" s="96"/>
      <c r="AG1075" s="87"/>
      <c r="AH1075" s="87"/>
      <c r="AI1075" s="97"/>
      <c r="AJ1075" s="45"/>
      <c r="AK1075" s="45"/>
      <c r="AL1075" s="45"/>
      <c r="AM1075" s="45"/>
      <c r="AN1075" s="45"/>
      <c r="AO1075" s="79"/>
      <c r="AP1075" s="156"/>
      <c r="AQ1075" s="156"/>
      <c r="AR1075" s="90"/>
      <c r="AS1075" s="45"/>
      <c r="AT1075" s="98"/>
      <c r="AU1075" s="98"/>
      <c r="AV1075" s="91"/>
      <c r="AW1075" s="91"/>
      <c r="AX1075" s="155"/>
      <c r="AY1075" s="155"/>
      <c r="AZ1075" s="152"/>
      <c r="BA1075" s="152"/>
      <c r="BB1075" s="152"/>
      <c r="BC1075" s="152"/>
      <c r="BD1075" s="152"/>
      <c r="BE1075" s="152"/>
      <c r="BF1075" s="152"/>
      <c r="BG1075" s="152"/>
      <c r="BH1075" s="152"/>
      <c r="BI1075" s="152"/>
      <c r="BJ1075" s="152"/>
      <c r="BK1075" s="152"/>
      <c r="BL1075" s="152"/>
      <c r="BM1075" s="152"/>
      <c r="BN1075" s="152"/>
      <c r="BO1075" s="152"/>
      <c r="BP1075" s="152"/>
      <c r="BQ1075" s="152"/>
      <c r="BR1075" s="152"/>
      <c r="BS1075" s="152"/>
      <c r="BT1075" s="152"/>
      <c r="BU1075" s="152"/>
      <c r="BV1075" s="152"/>
      <c r="BW1075" s="152"/>
      <c r="BX1075" s="152"/>
      <c r="BY1075" s="152"/>
      <c r="BZ1075" s="152"/>
      <c r="CA1075" s="152"/>
      <c r="CB1075" s="152"/>
      <c r="CC1075" s="152"/>
      <c r="CD1075" s="152"/>
      <c r="CE1075" s="152"/>
      <c r="CF1075" s="152"/>
    </row>
    <row r="1076" spans="1:84" ht="25.5" customHeight="1" x14ac:dyDescent="0.25">
      <c r="A1076" s="45"/>
      <c r="B1076" s="45"/>
      <c r="C1076" s="45"/>
      <c r="D1076" s="45"/>
      <c r="E1076" s="47"/>
      <c r="F1076" s="154"/>
      <c r="G1076" s="45"/>
      <c r="H1076" s="126"/>
      <c r="I1076" s="126"/>
      <c r="J1076" s="79"/>
      <c r="K1076" s="45"/>
      <c r="L1076" s="126"/>
      <c r="M1076" s="91"/>
      <c r="N1076" s="91"/>
      <c r="O1076" s="91"/>
      <c r="P1076" s="99"/>
      <c r="Q1076" s="100"/>
      <c r="R1076" s="79"/>
      <c r="S1076" s="79"/>
      <c r="T1076" s="79"/>
      <c r="U1076" s="79"/>
      <c r="V1076" s="79"/>
      <c r="W1076" s="99"/>
      <c r="X1076" s="99"/>
      <c r="Y1076" s="99"/>
      <c r="Z1076" s="98"/>
      <c r="AA1076" s="98"/>
      <c r="AB1076" s="86"/>
      <c r="AC1076" s="96"/>
      <c r="AD1076" s="86"/>
      <c r="AE1076" s="96"/>
      <c r="AF1076" s="96"/>
      <c r="AG1076" s="87"/>
      <c r="AH1076" s="87"/>
      <c r="AI1076" s="97"/>
      <c r="AJ1076" s="45"/>
      <c r="AK1076" s="45"/>
      <c r="AL1076" s="45"/>
      <c r="AM1076" s="45"/>
      <c r="AN1076" s="45"/>
      <c r="AO1076" s="79"/>
      <c r="AP1076" s="156"/>
      <c r="AQ1076" s="156"/>
      <c r="AR1076" s="90"/>
      <c r="AS1076" s="45"/>
      <c r="AT1076" s="98"/>
      <c r="AU1076" s="98"/>
      <c r="AV1076" s="91"/>
      <c r="AW1076" s="91"/>
      <c r="AX1076" s="155"/>
      <c r="AY1076" s="155"/>
      <c r="AZ1076" s="152"/>
      <c r="BA1076" s="152"/>
      <c r="BB1076" s="152"/>
      <c r="BC1076" s="152"/>
      <c r="BD1076" s="152"/>
      <c r="BE1076" s="152"/>
      <c r="BF1076" s="152"/>
      <c r="BG1076" s="152"/>
      <c r="BH1076" s="152"/>
      <c r="BI1076" s="152"/>
      <c r="BJ1076" s="152"/>
      <c r="BK1076" s="152"/>
      <c r="BL1076" s="152"/>
      <c r="BM1076" s="152"/>
      <c r="BN1076" s="152"/>
      <c r="BO1076" s="152"/>
      <c r="BP1076" s="152"/>
      <c r="BQ1076" s="152"/>
      <c r="BR1076" s="152"/>
      <c r="BS1076" s="152"/>
      <c r="BT1076" s="152"/>
      <c r="BU1076" s="152"/>
      <c r="BV1076" s="152"/>
      <c r="BW1076" s="152"/>
      <c r="BX1076" s="152"/>
      <c r="BY1076" s="152"/>
      <c r="BZ1076" s="152"/>
      <c r="CA1076" s="152"/>
      <c r="CB1076" s="152"/>
      <c r="CC1076" s="152"/>
      <c r="CD1076" s="152"/>
      <c r="CE1076" s="152"/>
      <c r="CF1076" s="152"/>
    </row>
    <row r="1077" spans="1:84" ht="25.5" customHeight="1" x14ac:dyDescent="0.25">
      <c r="A1077" s="45"/>
      <c r="B1077" s="45"/>
      <c r="C1077" s="45"/>
      <c r="D1077" s="45"/>
      <c r="E1077" s="47"/>
      <c r="F1077" s="154"/>
      <c r="G1077" s="45"/>
      <c r="H1077" s="126"/>
      <c r="I1077" s="126"/>
      <c r="J1077" s="79"/>
      <c r="K1077" s="45"/>
      <c r="L1077" s="126"/>
      <c r="M1077" s="91"/>
      <c r="N1077" s="91"/>
      <c r="O1077" s="91"/>
      <c r="P1077" s="99"/>
      <c r="Q1077" s="100"/>
      <c r="R1077" s="79"/>
      <c r="S1077" s="79"/>
      <c r="T1077" s="79"/>
      <c r="U1077" s="79"/>
      <c r="V1077" s="79"/>
      <c r="W1077" s="99"/>
      <c r="X1077" s="99"/>
      <c r="Y1077" s="99"/>
      <c r="Z1077" s="98"/>
      <c r="AA1077" s="98"/>
      <c r="AB1077" s="86"/>
      <c r="AC1077" s="96"/>
      <c r="AD1077" s="86"/>
      <c r="AE1077" s="96"/>
      <c r="AF1077" s="96"/>
      <c r="AG1077" s="87"/>
      <c r="AH1077" s="87"/>
      <c r="AI1077" s="97"/>
      <c r="AJ1077" s="45"/>
      <c r="AK1077" s="45"/>
      <c r="AL1077" s="45"/>
      <c r="AM1077" s="45"/>
      <c r="AN1077" s="45"/>
      <c r="AO1077" s="79"/>
      <c r="AP1077" s="156"/>
      <c r="AQ1077" s="156"/>
      <c r="AR1077" s="90"/>
      <c r="AS1077" s="45"/>
      <c r="AT1077" s="98"/>
      <c r="AU1077" s="98"/>
      <c r="AV1077" s="91"/>
      <c r="AW1077" s="91"/>
      <c r="AX1077" s="155"/>
      <c r="AY1077" s="155"/>
      <c r="AZ1077" s="152"/>
      <c r="BA1077" s="152"/>
      <c r="BB1077" s="152"/>
      <c r="BC1077" s="152"/>
      <c r="BD1077" s="152"/>
      <c r="BE1077" s="152"/>
      <c r="BF1077" s="152"/>
      <c r="BG1077" s="152"/>
      <c r="BH1077" s="152"/>
      <c r="BI1077" s="152"/>
      <c r="BJ1077" s="152"/>
      <c r="BK1077" s="152"/>
      <c r="BL1077" s="152"/>
      <c r="BM1077" s="152"/>
      <c r="BN1077" s="152"/>
      <c r="BO1077" s="152"/>
      <c r="BP1077" s="152"/>
      <c r="BQ1077" s="152"/>
      <c r="BR1077" s="152"/>
      <c r="BS1077" s="152"/>
      <c r="BT1077" s="152"/>
      <c r="BU1077" s="152"/>
      <c r="BV1077" s="152"/>
      <c r="BW1077" s="152"/>
      <c r="BX1077" s="152"/>
      <c r="BY1077" s="152"/>
      <c r="BZ1077" s="152"/>
      <c r="CA1077" s="152"/>
      <c r="CB1077" s="152"/>
      <c r="CC1077" s="152"/>
      <c r="CD1077" s="152"/>
      <c r="CE1077" s="152"/>
      <c r="CF1077" s="152"/>
    </row>
    <row r="1078" spans="1:84" ht="25.5" customHeight="1" x14ac:dyDescent="0.25">
      <c r="A1078" s="45"/>
      <c r="B1078" s="45"/>
      <c r="C1078" s="45"/>
      <c r="D1078" s="45"/>
      <c r="E1078" s="47"/>
      <c r="F1078" s="154"/>
      <c r="G1078" s="45"/>
      <c r="H1078" s="126"/>
      <c r="I1078" s="126"/>
      <c r="J1078" s="79"/>
      <c r="K1078" s="45"/>
      <c r="L1078" s="126"/>
      <c r="M1078" s="91"/>
      <c r="N1078" s="91"/>
      <c r="O1078" s="91"/>
      <c r="P1078" s="99"/>
      <c r="Q1078" s="100"/>
      <c r="R1078" s="79"/>
      <c r="S1078" s="79"/>
      <c r="T1078" s="79"/>
      <c r="U1078" s="79"/>
      <c r="V1078" s="79"/>
      <c r="W1078" s="99"/>
      <c r="X1078" s="99"/>
      <c r="Y1078" s="99"/>
      <c r="Z1078" s="98"/>
      <c r="AA1078" s="98"/>
      <c r="AB1078" s="86"/>
      <c r="AC1078" s="96"/>
      <c r="AD1078" s="86"/>
      <c r="AE1078" s="96"/>
      <c r="AF1078" s="96"/>
      <c r="AG1078" s="87"/>
      <c r="AH1078" s="87"/>
      <c r="AI1078" s="97"/>
      <c r="AJ1078" s="45"/>
      <c r="AK1078" s="45"/>
      <c r="AL1078" s="45"/>
      <c r="AM1078" s="45"/>
      <c r="AN1078" s="45"/>
      <c r="AO1078" s="79"/>
      <c r="AP1078" s="156"/>
      <c r="AQ1078" s="156"/>
      <c r="AR1078" s="90"/>
      <c r="AS1078" s="45"/>
      <c r="AT1078" s="98"/>
      <c r="AU1078" s="98"/>
      <c r="AV1078" s="91"/>
      <c r="AW1078" s="91"/>
      <c r="AX1078" s="155"/>
      <c r="AY1078" s="155"/>
      <c r="AZ1078" s="152"/>
      <c r="BA1078" s="152"/>
      <c r="BB1078" s="152"/>
      <c r="BC1078" s="152"/>
      <c r="BD1078" s="152"/>
      <c r="BE1078" s="152"/>
      <c r="BF1078" s="152"/>
      <c r="BG1078" s="152"/>
      <c r="BH1078" s="152"/>
      <c r="BI1078" s="152"/>
      <c r="BJ1078" s="152"/>
      <c r="BK1078" s="152"/>
      <c r="BL1078" s="152"/>
      <c r="BM1078" s="152"/>
      <c r="BN1078" s="152"/>
      <c r="BO1078" s="152"/>
      <c r="BP1078" s="152"/>
      <c r="BQ1078" s="152"/>
      <c r="BR1078" s="152"/>
      <c r="BS1078" s="152"/>
      <c r="BT1078" s="152"/>
      <c r="BU1078" s="152"/>
      <c r="BV1078" s="152"/>
      <c r="BW1078" s="152"/>
      <c r="BX1078" s="152"/>
      <c r="BY1078" s="152"/>
      <c r="BZ1078" s="152"/>
      <c r="CA1078" s="152"/>
      <c r="CB1078" s="152"/>
      <c r="CC1078" s="152"/>
      <c r="CD1078" s="152"/>
      <c r="CE1078" s="152"/>
      <c r="CF1078" s="152"/>
    </row>
    <row r="1079" spans="1:84" ht="25.5" customHeight="1" x14ac:dyDescent="0.25">
      <c r="A1079" s="45"/>
      <c r="B1079" s="45"/>
      <c r="C1079" s="45"/>
      <c r="D1079" s="45"/>
      <c r="E1079" s="47"/>
      <c r="F1079" s="154"/>
      <c r="G1079" s="45"/>
      <c r="H1079" s="126"/>
      <c r="I1079" s="126"/>
      <c r="J1079" s="79"/>
      <c r="K1079" s="45"/>
      <c r="L1079" s="126"/>
      <c r="M1079" s="91"/>
      <c r="N1079" s="91"/>
      <c r="O1079" s="91"/>
      <c r="P1079" s="99"/>
      <c r="Q1079" s="100"/>
      <c r="R1079" s="79"/>
      <c r="S1079" s="79"/>
      <c r="T1079" s="79"/>
      <c r="U1079" s="79"/>
      <c r="V1079" s="79"/>
      <c r="W1079" s="99"/>
      <c r="X1079" s="99"/>
      <c r="Y1079" s="99"/>
      <c r="Z1079" s="98"/>
      <c r="AA1079" s="98"/>
      <c r="AB1079" s="86"/>
      <c r="AC1079" s="96"/>
      <c r="AD1079" s="86"/>
      <c r="AE1079" s="96"/>
      <c r="AF1079" s="96"/>
      <c r="AG1079" s="87"/>
      <c r="AH1079" s="87"/>
      <c r="AI1079" s="97"/>
      <c r="AJ1079" s="45"/>
      <c r="AK1079" s="45"/>
      <c r="AL1079" s="45"/>
      <c r="AM1079" s="45"/>
      <c r="AN1079" s="45"/>
      <c r="AO1079" s="79"/>
      <c r="AP1079" s="156"/>
      <c r="AQ1079" s="156"/>
      <c r="AR1079" s="90"/>
      <c r="AS1079" s="45"/>
      <c r="AT1079" s="98"/>
      <c r="AU1079" s="98"/>
      <c r="AV1079" s="91"/>
      <c r="AW1079" s="91"/>
      <c r="AX1079" s="155"/>
      <c r="AY1079" s="155"/>
      <c r="AZ1079" s="152"/>
      <c r="BA1079" s="152"/>
      <c r="BB1079" s="152"/>
      <c r="BC1079" s="152"/>
      <c r="BD1079" s="152"/>
      <c r="BE1079" s="152"/>
      <c r="BF1079" s="152"/>
      <c r="BG1079" s="152"/>
      <c r="BH1079" s="152"/>
      <c r="BI1079" s="152"/>
      <c r="BJ1079" s="152"/>
      <c r="BK1079" s="152"/>
      <c r="BL1079" s="152"/>
      <c r="BM1079" s="152"/>
      <c r="BN1079" s="152"/>
      <c r="BO1079" s="152"/>
      <c r="BP1079" s="152"/>
      <c r="BQ1079" s="152"/>
      <c r="BR1079" s="152"/>
      <c r="BS1079" s="152"/>
      <c r="BT1079" s="152"/>
      <c r="BU1079" s="152"/>
      <c r="BV1079" s="152"/>
      <c r="BW1079" s="152"/>
      <c r="BX1079" s="152"/>
      <c r="BY1079" s="152"/>
      <c r="BZ1079" s="152"/>
      <c r="CA1079" s="152"/>
      <c r="CB1079" s="152"/>
      <c r="CC1079" s="152"/>
      <c r="CD1079" s="152"/>
      <c r="CE1079" s="152"/>
      <c r="CF1079" s="152"/>
    </row>
    <row r="1080" spans="1:84" ht="25.5" customHeight="1" x14ac:dyDescent="0.25">
      <c r="A1080" s="45"/>
      <c r="B1080" s="45"/>
      <c r="C1080" s="45"/>
      <c r="D1080" s="45"/>
      <c r="E1080" s="47"/>
      <c r="F1080" s="154"/>
      <c r="G1080" s="45"/>
      <c r="H1080" s="126"/>
      <c r="I1080" s="126"/>
      <c r="J1080" s="79"/>
      <c r="K1080" s="45"/>
      <c r="L1080" s="126"/>
      <c r="M1080" s="91"/>
      <c r="N1080" s="91"/>
      <c r="O1080" s="91"/>
      <c r="P1080" s="99"/>
      <c r="Q1080" s="100"/>
      <c r="R1080" s="79"/>
      <c r="S1080" s="79"/>
      <c r="T1080" s="79"/>
      <c r="U1080" s="79"/>
      <c r="V1080" s="79"/>
      <c r="W1080" s="99"/>
      <c r="X1080" s="99"/>
      <c r="Y1080" s="99"/>
      <c r="Z1080" s="98"/>
      <c r="AA1080" s="98"/>
      <c r="AB1080" s="86"/>
      <c r="AC1080" s="96"/>
      <c r="AD1080" s="86"/>
      <c r="AE1080" s="96"/>
      <c r="AF1080" s="96"/>
      <c r="AG1080" s="87"/>
      <c r="AH1080" s="87"/>
      <c r="AI1080" s="97"/>
      <c r="AJ1080" s="45"/>
      <c r="AK1080" s="45"/>
      <c r="AL1080" s="45"/>
      <c r="AM1080" s="45"/>
      <c r="AN1080" s="45"/>
      <c r="AO1080" s="79"/>
      <c r="AP1080" s="156"/>
      <c r="AQ1080" s="156"/>
      <c r="AR1080" s="90"/>
      <c r="AS1080" s="45"/>
      <c r="AT1080" s="98"/>
      <c r="AU1080" s="98"/>
      <c r="AV1080" s="91"/>
      <c r="AW1080" s="91"/>
      <c r="AX1080" s="155"/>
      <c r="AY1080" s="155"/>
      <c r="AZ1080" s="152"/>
      <c r="BA1080" s="152"/>
      <c r="BB1080" s="152"/>
      <c r="BC1080" s="152"/>
      <c r="BD1080" s="152"/>
      <c r="BE1080" s="152"/>
      <c r="BF1080" s="152"/>
      <c r="BG1080" s="152"/>
      <c r="BH1080" s="152"/>
      <c r="BI1080" s="152"/>
      <c r="BJ1080" s="152"/>
      <c r="BK1080" s="152"/>
      <c r="BL1080" s="152"/>
      <c r="BM1080" s="152"/>
      <c r="BN1080" s="152"/>
      <c r="BO1080" s="152"/>
      <c r="BP1080" s="152"/>
      <c r="BQ1080" s="152"/>
      <c r="BR1080" s="152"/>
      <c r="BS1080" s="152"/>
      <c r="BT1080" s="152"/>
      <c r="BU1080" s="152"/>
      <c r="BV1080" s="152"/>
      <c r="BW1080" s="152"/>
      <c r="BX1080" s="152"/>
      <c r="BY1080" s="152"/>
      <c r="BZ1080" s="152"/>
      <c r="CA1080" s="152"/>
      <c r="CB1080" s="152"/>
      <c r="CC1080" s="152"/>
      <c r="CD1080" s="152"/>
      <c r="CE1080" s="152"/>
      <c r="CF1080" s="152"/>
    </row>
    <row r="1081" spans="1:84" ht="25.5" customHeight="1" x14ac:dyDescent="0.25">
      <c r="A1081" s="45"/>
      <c r="B1081" s="45"/>
      <c r="C1081" s="45"/>
      <c r="D1081" s="45"/>
      <c r="E1081" s="47"/>
      <c r="F1081" s="154"/>
      <c r="G1081" s="45"/>
      <c r="H1081" s="126"/>
      <c r="I1081" s="126"/>
      <c r="J1081" s="79"/>
      <c r="K1081" s="45"/>
      <c r="L1081" s="126"/>
      <c r="M1081" s="91"/>
      <c r="N1081" s="91"/>
      <c r="O1081" s="91"/>
      <c r="P1081" s="99"/>
      <c r="Q1081" s="100"/>
      <c r="R1081" s="79"/>
      <c r="S1081" s="79"/>
      <c r="T1081" s="79"/>
      <c r="U1081" s="79"/>
      <c r="V1081" s="79"/>
      <c r="W1081" s="99"/>
      <c r="X1081" s="99"/>
      <c r="Y1081" s="99"/>
      <c r="Z1081" s="98"/>
      <c r="AA1081" s="98"/>
      <c r="AB1081" s="86"/>
      <c r="AC1081" s="96"/>
      <c r="AD1081" s="86"/>
      <c r="AE1081" s="96"/>
      <c r="AF1081" s="96"/>
      <c r="AG1081" s="87"/>
      <c r="AH1081" s="87"/>
      <c r="AI1081" s="97"/>
      <c r="AJ1081" s="45"/>
      <c r="AK1081" s="45"/>
      <c r="AL1081" s="45"/>
      <c r="AM1081" s="45"/>
      <c r="AN1081" s="45"/>
      <c r="AO1081" s="79"/>
      <c r="AP1081" s="156"/>
      <c r="AQ1081" s="156"/>
      <c r="AR1081" s="90"/>
      <c r="AS1081" s="45"/>
      <c r="AT1081" s="98"/>
      <c r="AU1081" s="98"/>
      <c r="AV1081" s="91"/>
      <c r="AW1081" s="91"/>
      <c r="AX1081" s="155"/>
      <c r="AY1081" s="155"/>
      <c r="AZ1081" s="152"/>
      <c r="BA1081" s="152"/>
      <c r="BB1081" s="152"/>
      <c r="BC1081" s="152"/>
      <c r="BD1081" s="152"/>
      <c r="BE1081" s="152"/>
      <c r="BF1081" s="152"/>
      <c r="BG1081" s="152"/>
      <c r="BH1081" s="152"/>
      <c r="BI1081" s="152"/>
      <c r="BJ1081" s="152"/>
      <c r="BK1081" s="152"/>
      <c r="BL1081" s="152"/>
      <c r="BM1081" s="152"/>
      <c r="BN1081" s="152"/>
      <c r="BO1081" s="152"/>
      <c r="BP1081" s="152"/>
      <c r="BQ1081" s="152"/>
      <c r="BR1081" s="152"/>
      <c r="BS1081" s="152"/>
      <c r="BT1081" s="152"/>
      <c r="BU1081" s="152"/>
      <c r="BV1081" s="152"/>
      <c r="BW1081" s="152"/>
      <c r="BX1081" s="152"/>
      <c r="BY1081" s="152"/>
      <c r="BZ1081" s="152"/>
      <c r="CA1081" s="152"/>
      <c r="CB1081" s="152"/>
      <c r="CC1081" s="152"/>
      <c r="CD1081" s="152"/>
      <c r="CE1081" s="152"/>
      <c r="CF1081" s="152"/>
    </row>
    <row r="1082" spans="1:84" ht="25.5" customHeight="1" x14ac:dyDescent="0.25">
      <c r="A1082" s="45"/>
      <c r="B1082" s="45"/>
      <c r="C1082" s="45"/>
      <c r="D1082" s="45"/>
      <c r="E1082" s="47"/>
      <c r="F1082" s="154"/>
      <c r="G1082" s="45"/>
      <c r="H1082" s="126"/>
      <c r="I1082" s="126"/>
      <c r="J1082" s="79"/>
      <c r="K1082" s="45"/>
      <c r="L1082" s="126"/>
      <c r="M1082" s="91"/>
      <c r="N1082" s="91"/>
      <c r="O1082" s="91"/>
      <c r="P1082" s="99"/>
      <c r="Q1082" s="100"/>
      <c r="R1082" s="79"/>
      <c r="S1082" s="79"/>
      <c r="T1082" s="79"/>
      <c r="U1082" s="79"/>
      <c r="V1082" s="79"/>
      <c r="W1082" s="99"/>
      <c r="X1082" s="99"/>
      <c r="Y1082" s="99"/>
      <c r="Z1082" s="98"/>
      <c r="AA1082" s="98"/>
      <c r="AB1082" s="86"/>
      <c r="AC1082" s="96"/>
      <c r="AD1082" s="86"/>
      <c r="AE1082" s="96"/>
      <c r="AF1082" s="96"/>
      <c r="AG1082" s="87"/>
      <c r="AH1082" s="87"/>
      <c r="AI1082" s="97"/>
      <c r="AJ1082" s="45"/>
      <c r="AK1082" s="45"/>
      <c r="AL1082" s="45"/>
      <c r="AM1082" s="45"/>
      <c r="AN1082" s="45"/>
      <c r="AO1082" s="79"/>
      <c r="AP1082" s="156"/>
      <c r="AQ1082" s="156"/>
      <c r="AR1082" s="90"/>
      <c r="AS1082" s="45"/>
      <c r="AT1082" s="98"/>
      <c r="AU1082" s="98"/>
      <c r="AV1082" s="91"/>
      <c r="AW1082" s="91"/>
      <c r="AX1082" s="155"/>
      <c r="AY1082" s="155"/>
      <c r="AZ1082" s="152"/>
      <c r="BA1082" s="152"/>
      <c r="BB1082" s="152"/>
      <c r="BC1082" s="152"/>
      <c r="BD1082" s="152"/>
      <c r="BE1082" s="152"/>
      <c r="BF1082" s="152"/>
      <c r="BG1082" s="152"/>
      <c r="BH1082" s="152"/>
      <c r="BI1082" s="152"/>
      <c r="BJ1082" s="152"/>
      <c r="BK1082" s="152"/>
      <c r="BL1082" s="152"/>
      <c r="BM1082" s="152"/>
      <c r="BN1082" s="152"/>
      <c r="BO1082" s="152"/>
      <c r="BP1082" s="152"/>
      <c r="BQ1082" s="152"/>
      <c r="BR1082" s="152"/>
      <c r="BS1082" s="152"/>
      <c r="BT1082" s="152"/>
      <c r="BU1082" s="152"/>
      <c r="BV1082" s="152"/>
      <c r="BW1082" s="152"/>
      <c r="BX1082" s="152"/>
      <c r="BY1082" s="152"/>
      <c r="BZ1082" s="152"/>
      <c r="CA1082" s="152"/>
      <c r="CB1082" s="152"/>
      <c r="CC1082" s="152"/>
      <c r="CD1082" s="152"/>
      <c r="CE1082" s="152"/>
      <c r="CF1082" s="152"/>
    </row>
    <row r="1083" spans="1:84" ht="25.5" customHeight="1" x14ac:dyDescent="0.25">
      <c r="A1083" s="45"/>
      <c r="B1083" s="45"/>
      <c r="C1083" s="45"/>
      <c r="D1083" s="45"/>
      <c r="E1083" s="47"/>
      <c r="F1083" s="154"/>
      <c r="G1083" s="45"/>
      <c r="H1083" s="126"/>
      <c r="I1083" s="126"/>
      <c r="J1083" s="79"/>
      <c r="K1083" s="45"/>
      <c r="L1083" s="126"/>
      <c r="M1083" s="91"/>
      <c r="N1083" s="91"/>
      <c r="O1083" s="91"/>
      <c r="P1083" s="99"/>
      <c r="Q1083" s="100"/>
      <c r="R1083" s="79"/>
      <c r="S1083" s="79"/>
      <c r="T1083" s="79"/>
      <c r="U1083" s="79"/>
      <c r="V1083" s="79"/>
      <c r="W1083" s="99"/>
      <c r="X1083" s="99"/>
      <c r="Y1083" s="99"/>
      <c r="Z1083" s="98"/>
      <c r="AA1083" s="98"/>
      <c r="AB1083" s="86"/>
      <c r="AC1083" s="96"/>
      <c r="AD1083" s="86"/>
      <c r="AE1083" s="96"/>
      <c r="AF1083" s="96"/>
      <c r="AG1083" s="87"/>
      <c r="AH1083" s="87"/>
      <c r="AI1083" s="97"/>
      <c r="AJ1083" s="45"/>
      <c r="AK1083" s="45"/>
      <c r="AL1083" s="45"/>
      <c r="AM1083" s="45"/>
      <c r="AN1083" s="45"/>
      <c r="AO1083" s="79"/>
      <c r="AP1083" s="156"/>
      <c r="AQ1083" s="156"/>
      <c r="AR1083" s="90"/>
      <c r="AS1083" s="45"/>
      <c r="AT1083" s="98"/>
      <c r="AU1083" s="98"/>
      <c r="AV1083" s="91"/>
      <c r="AW1083" s="91"/>
      <c r="AX1083" s="155"/>
      <c r="AY1083" s="155"/>
      <c r="AZ1083" s="152"/>
      <c r="BA1083" s="152"/>
      <c r="BB1083" s="152"/>
      <c r="BC1083" s="152"/>
      <c r="BD1083" s="152"/>
      <c r="BE1083" s="152"/>
      <c r="BF1083" s="152"/>
      <c r="BG1083" s="152"/>
      <c r="BH1083" s="152"/>
      <c r="BI1083" s="152"/>
      <c r="BJ1083" s="152"/>
      <c r="BK1083" s="152"/>
      <c r="BL1083" s="152"/>
      <c r="BM1083" s="152"/>
      <c r="BN1083" s="152"/>
      <c r="BO1083" s="152"/>
      <c r="BP1083" s="152"/>
      <c r="BQ1083" s="152"/>
      <c r="BR1083" s="152"/>
      <c r="BS1083" s="152"/>
      <c r="BT1083" s="152"/>
      <c r="BU1083" s="152"/>
      <c r="BV1083" s="152"/>
      <c r="BW1083" s="152"/>
      <c r="BX1083" s="152"/>
      <c r="BY1083" s="152"/>
      <c r="BZ1083" s="152"/>
      <c r="CA1083" s="152"/>
      <c r="CB1083" s="152"/>
      <c r="CC1083" s="152"/>
      <c r="CD1083" s="152"/>
      <c r="CE1083" s="152"/>
      <c r="CF1083" s="152"/>
    </row>
    <row r="1084" spans="1:84" ht="25.5" customHeight="1" x14ac:dyDescent="0.25">
      <c r="A1084" s="45"/>
      <c r="B1084" s="45"/>
      <c r="C1084" s="45"/>
      <c r="D1084" s="45"/>
      <c r="E1084" s="47"/>
      <c r="F1084" s="154"/>
      <c r="G1084" s="45"/>
      <c r="H1084" s="126"/>
      <c r="I1084" s="126"/>
      <c r="J1084" s="79"/>
      <c r="K1084" s="45"/>
      <c r="L1084" s="126"/>
      <c r="M1084" s="91"/>
      <c r="N1084" s="91"/>
      <c r="O1084" s="91"/>
      <c r="P1084" s="99"/>
      <c r="Q1084" s="100"/>
      <c r="R1084" s="79"/>
      <c r="S1084" s="79"/>
      <c r="T1084" s="79"/>
      <c r="U1084" s="79"/>
      <c r="V1084" s="79"/>
      <c r="W1084" s="99"/>
      <c r="X1084" s="99"/>
      <c r="Y1084" s="99"/>
      <c r="Z1084" s="98"/>
      <c r="AA1084" s="98"/>
      <c r="AB1084" s="86"/>
      <c r="AC1084" s="96"/>
      <c r="AD1084" s="86"/>
      <c r="AE1084" s="96"/>
      <c r="AF1084" s="96"/>
      <c r="AG1084" s="87"/>
      <c r="AH1084" s="87"/>
      <c r="AI1084" s="97"/>
      <c r="AJ1084" s="45"/>
      <c r="AK1084" s="45"/>
      <c r="AL1084" s="45"/>
      <c r="AM1084" s="45"/>
      <c r="AN1084" s="45"/>
      <c r="AO1084" s="79"/>
      <c r="AP1084" s="156"/>
      <c r="AQ1084" s="156"/>
      <c r="AR1084" s="90"/>
      <c r="AS1084" s="45"/>
      <c r="AT1084" s="98"/>
      <c r="AU1084" s="98"/>
      <c r="AV1084" s="91"/>
      <c r="AW1084" s="91"/>
      <c r="AX1084" s="155"/>
      <c r="AY1084" s="155"/>
      <c r="AZ1084" s="152"/>
      <c r="BA1084" s="152"/>
      <c r="BB1084" s="152"/>
      <c r="BC1084" s="152"/>
      <c r="BD1084" s="152"/>
      <c r="BE1084" s="152"/>
      <c r="BF1084" s="152"/>
      <c r="BG1084" s="152"/>
      <c r="BH1084" s="152"/>
      <c r="BI1084" s="152"/>
      <c r="BJ1084" s="152"/>
      <c r="BK1084" s="152"/>
      <c r="BL1084" s="152"/>
      <c r="BM1084" s="152"/>
      <c r="BN1084" s="152"/>
      <c r="BO1084" s="152"/>
      <c r="BP1084" s="152"/>
      <c r="BQ1084" s="152"/>
      <c r="BR1084" s="152"/>
      <c r="BS1084" s="152"/>
      <c r="BT1084" s="152"/>
      <c r="BU1084" s="152"/>
      <c r="BV1084" s="152"/>
      <c r="BW1084" s="152"/>
      <c r="BX1084" s="152"/>
      <c r="BY1084" s="152"/>
      <c r="BZ1084" s="152"/>
      <c r="CA1084" s="152"/>
      <c r="CB1084" s="152"/>
      <c r="CC1084" s="152"/>
      <c r="CD1084" s="152"/>
      <c r="CE1084" s="152"/>
      <c r="CF1084" s="152"/>
    </row>
    <row r="1085" spans="1:84" ht="25.5" customHeight="1" x14ac:dyDescent="0.25">
      <c r="A1085" s="45"/>
      <c r="B1085" s="45"/>
      <c r="C1085" s="45"/>
      <c r="D1085" s="45"/>
      <c r="E1085" s="47"/>
      <c r="F1085" s="154"/>
      <c r="G1085" s="45"/>
      <c r="H1085" s="126"/>
      <c r="I1085" s="126"/>
      <c r="J1085" s="79"/>
      <c r="K1085" s="45"/>
      <c r="L1085" s="126"/>
      <c r="M1085" s="91"/>
      <c r="N1085" s="91"/>
      <c r="O1085" s="91"/>
      <c r="P1085" s="99"/>
      <c r="Q1085" s="100"/>
      <c r="R1085" s="79"/>
      <c r="S1085" s="79"/>
      <c r="T1085" s="79"/>
      <c r="U1085" s="79"/>
      <c r="V1085" s="79"/>
      <c r="W1085" s="99"/>
      <c r="X1085" s="99"/>
      <c r="Y1085" s="99"/>
      <c r="Z1085" s="98"/>
      <c r="AA1085" s="98"/>
      <c r="AB1085" s="86"/>
      <c r="AC1085" s="96"/>
      <c r="AD1085" s="86"/>
      <c r="AE1085" s="96"/>
      <c r="AF1085" s="96"/>
      <c r="AG1085" s="87"/>
      <c r="AH1085" s="87"/>
      <c r="AI1085" s="97"/>
      <c r="AJ1085" s="45"/>
      <c r="AK1085" s="45"/>
      <c r="AL1085" s="45"/>
      <c r="AM1085" s="45"/>
      <c r="AN1085" s="45"/>
      <c r="AO1085" s="79"/>
      <c r="AP1085" s="156"/>
      <c r="AQ1085" s="156"/>
      <c r="AR1085" s="90"/>
      <c r="AS1085" s="45"/>
      <c r="AT1085" s="98"/>
      <c r="AU1085" s="98"/>
      <c r="AV1085" s="91"/>
      <c r="AW1085" s="91"/>
      <c r="AX1085" s="155"/>
      <c r="AY1085" s="155"/>
      <c r="AZ1085" s="152"/>
      <c r="BA1085" s="152"/>
      <c r="BB1085" s="152"/>
      <c r="BC1085" s="152"/>
      <c r="BD1085" s="152"/>
      <c r="BE1085" s="152"/>
      <c r="BF1085" s="152"/>
      <c r="BG1085" s="152"/>
      <c r="BH1085" s="152"/>
      <c r="BI1085" s="152"/>
      <c r="BJ1085" s="152"/>
      <c r="BK1085" s="152"/>
      <c r="BL1085" s="152"/>
      <c r="BM1085" s="152"/>
      <c r="BN1085" s="152"/>
      <c r="BO1085" s="152"/>
      <c r="BP1085" s="152"/>
      <c r="BQ1085" s="152"/>
      <c r="BR1085" s="152"/>
      <c r="BS1085" s="152"/>
      <c r="BT1085" s="152"/>
      <c r="BU1085" s="152"/>
      <c r="BV1085" s="152"/>
      <c r="BW1085" s="152"/>
      <c r="BX1085" s="152"/>
      <c r="BY1085" s="152"/>
      <c r="BZ1085" s="152"/>
      <c r="CA1085" s="152"/>
      <c r="CB1085" s="152"/>
      <c r="CC1085" s="152"/>
      <c r="CD1085" s="152"/>
      <c r="CE1085" s="152"/>
      <c r="CF1085" s="152"/>
    </row>
    <row r="1086" spans="1:84" ht="25.5" customHeight="1" x14ac:dyDescent="0.25">
      <c r="A1086" s="45"/>
      <c r="B1086" s="45"/>
      <c r="C1086" s="45"/>
      <c r="D1086" s="45"/>
      <c r="E1086" s="47"/>
      <c r="F1086" s="154"/>
      <c r="G1086" s="45"/>
      <c r="H1086" s="126"/>
      <c r="I1086" s="126"/>
      <c r="J1086" s="79"/>
      <c r="K1086" s="45"/>
      <c r="L1086" s="126"/>
      <c r="M1086" s="91"/>
      <c r="N1086" s="91"/>
      <c r="O1086" s="91"/>
      <c r="P1086" s="99"/>
      <c r="Q1086" s="100"/>
      <c r="R1086" s="79"/>
      <c r="S1086" s="79"/>
      <c r="T1086" s="79"/>
      <c r="U1086" s="79"/>
      <c r="V1086" s="79"/>
      <c r="W1086" s="99"/>
      <c r="X1086" s="99"/>
      <c r="Y1086" s="99"/>
      <c r="Z1086" s="98"/>
      <c r="AA1086" s="98"/>
      <c r="AB1086" s="86"/>
      <c r="AC1086" s="96"/>
      <c r="AD1086" s="86"/>
      <c r="AE1086" s="96"/>
      <c r="AF1086" s="96"/>
      <c r="AG1086" s="87"/>
      <c r="AH1086" s="87"/>
      <c r="AI1086" s="97"/>
      <c r="AJ1086" s="45"/>
      <c r="AK1086" s="45"/>
      <c r="AL1086" s="45"/>
      <c r="AM1086" s="45"/>
      <c r="AN1086" s="45"/>
      <c r="AO1086" s="79"/>
      <c r="AP1086" s="156"/>
      <c r="AQ1086" s="156"/>
      <c r="AR1086" s="90"/>
      <c r="AS1086" s="45"/>
      <c r="AT1086" s="98"/>
      <c r="AU1086" s="98"/>
      <c r="AV1086" s="91"/>
      <c r="AW1086" s="91"/>
      <c r="AX1086" s="155"/>
      <c r="AY1086" s="155"/>
      <c r="AZ1086" s="152"/>
      <c r="BA1086" s="152"/>
      <c r="BB1086" s="152"/>
      <c r="BC1086" s="152"/>
      <c r="BD1086" s="152"/>
      <c r="BE1086" s="152"/>
      <c r="BF1086" s="152"/>
      <c r="BG1086" s="152"/>
      <c r="BH1086" s="152"/>
      <c r="BI1086" s="152"/>
      <c r="BJ1086" s="152"/>
      <c r="BK1086" s="152"/>
      <c r="BL1086" s="152"/>
      <c r="BM1086" s="152"/>
      <c r="BN1086" s="152"/>
      <c r="BO1086" s="152"/>
      <c r="BP1086" s="152"/>
      <c r="BQ1086" s="152"/>
      <c r="BR1086" s="152"/>
      <c r="BS1086" s="152"/>
      <c r="BT1086" s="152"/>
      <c r="BU1086" s="152"/>
      <c r="BV1086" s="152"/>
      <c r="BW1086" s="152"/>
      <c r="BX1086" s="152"/>
      <c r="BY1086" s="152"/>
      <c r="BZ1086" s="152"/>
      <c r="CA1086" s="152"/>
      <c r="CB1086" s="152"/>
      <c r="CC1086" s="152"/>
      <c r="CD1086" s="152"/>
      <c r="CE1086" s="152"/>
      <c r="CF1086" s="152"/>
    </row>
    <row r="1087" spans="1:84" ht="25.5" customHeight="1" x14ac:dyDescent="0.25">
      <c r="A1087" s="45"/>
      <c r="B1087" s="45"/>
      <c r="C1087" s="45"/>
      <c r="D1087" s="45"/>
      <c r="E1087" s="47"/>
      <c r="F1087" s="154"/>
      <c r="G1087" s="45"/>
      <c r="H1087" s="126"/>
      <c r="I1087" s="126"/>
      <c r="J1087" s="79"/>
      <c r="K1087" s="45"/>
      <c r="L1087" s="126"/>
      <c r="M1087" s="91"/>
      <c r="N1087" s="91"/>
      <c r="O1087" s="91"/>
      <c r="P1087" s="99"/>
      <c r="Q1087" s="100"/>
      <c r="R1087" s="79"/>
      <c r="S1087" s="79"/>
      <c r="T1087" s="79"/>
      <c r="U1087" s="79"/>
      <c r="V1087" s="79"/>
      <c r="W1087" s="99"/>
      <c r="X1087" s="99"/>
      <c r="Y1087" s="99"/>
      <c r="Z1087" s="98"/>
      <c r="AA1087" s="98"/>
      <c r="AB1087" s="86"/>
      <c r="AC1087" s="96"/>
      <c r="AD1087" s="86"/>
      <c r="AE1087" s="96"/>
      <c r="AF1087" s="96"/>
      <c r="AG1087" s="87"/>
      <c r="AH1087" s="87"/>
      <c r="AI1087" s="97"/>
      <c r="AJ1087" s="45"/>
      <c r="AK1087" s="45"/>
      <c r="AL1087" s="45"/>
      <c r="AM1087" s="45"/>
      <c r="AN1087" s="45"/>
      <c r="AO1087" s="79"/>
      <c r="AP1087" s="156"/>
      <c r="AQ1087" s="156"/>
      <c r="AR1087" s="90"/>
      <c r="AS1087" s="45"/>
      <c r="AT1087" s="98"/>
      <c r="AU1087" s="98"/>
      <c r="AV1087" s="91"/>
      <c r="AW1087" s="91"/>
      <c r="AX1087" s="155"/>
      <c r="AY1087" s="155"/>
      <c r="AZ1087" s="152"/>
      <c r="BA1087" s="152"/>
      <c r="BB1087" s="152"/>
      <c r="BC1087" s="152"/>
      <c r="BD1087" s="152"/>
      <c r="BE1087" s="152"/>
      <c r="BF1087" s="152"/>
      <c r="BG1087" s="152"/>
      <c r="BH1087" s="152"/>
      <c r="BI1087" s="152"/>
      <c r="BJ1087" s="152"/>
      <c r="BK1087" s="152"/>
      <c r="BL1087" s="152"/>
      <c r="BM1087" s="152"/>
      <c r="BN1087" s="152"/>
      <c r="BO1087" s="152"/>
      <c r="BP1087" s="152"/>
      <c r="BQ1087" s="152"/>
      <c r="BR1087" s="152"/>
      <c r="BS1087" s="152"/>
      <c r="BT1087" s="152"/>
      <c r="BU1087" s="152"/>
      <c r="BV1087" s="152"/>
      <c r="BW1087" s="152"/>
      <c r="BX1087" s="152"/>
      <c r="BY1087" s="152"/>
      <c r="BZ1087" s="152"/>
      <c r="CA1087" s="152"/>
      <c r="CB1087" s="152"/>
      <c r="CC1087" s="152"/>
      <c r="CD1087" s="152"/>
      <c r="CE1087" s="152"/>
      <c r="CF1087" s="152"/>
    </row>
    <row r="1088" spans="1:84" ht="25.5" customHeight="1" x14ac:dyDescent="0.25">
      <c r="A1088" s="45"/>
      <c r="B1088" s="45"/>
      <c r="C1088" s="45"/>
      <c r="D1088" s="45"/>
      <c r="E1088" s="47"/>
      <c r="F1088" s="154"/>
      <c r="G1088" s="45"/>
      <c r="H1088" s="126"/>
      <c r="I1088" s="126"/>
      <c r="J1088" s="79"/>
      <c r="K1088" s="45"/>
      <c r="L1088" s="126"/>
      <c r="M1088" s="91"/>
      <c r="N1088" s="91"/>
      <c r="O1088" s="91"/>
      <c r="P1088" s="99"/>
      <c r="Q1088" s="100"/>
      <c r="R1088" s="79"/>
      <c r="S1088" s="79"/>
      <c r="T1088" s="79"/>
      <c r="U1088" s="79"/>
      <c r="V1088" s="79"/>
      <c r="W1088" s="99"/>
      <c r="X1088" s="99"/>
      <c r="Y1088" s="99"/>
      <c r="Z1088" s="98"/>
      <c r="AA1088" s="98"/>
      <c r="AB1088" s="86"/>
      <c r="AC1088" s="96"/>
      <c r="AD1088" s="86"/>
      <c r="AE1088" s="96"/>
      <c r="AF1088" s="96"/>
      <c r="AG1088" s="87"/>
      <c r="AH1088" s="87"/>
      <c r="AI1088" s="97"/>
      <c r="AJ1088" s="45"/>
      <c r="AK1088" s="45"/>
      <c r="AL1088" s="45"/>
      <c r="AM1088" s="45"/>
      <c r="AN1088" s="45"/>
      <c r="AO1088" s="79"/>
      <c r="AP1088" s="156"/>
      <c r="AQ1088" s="156"/>
      <c r="AR1088" s="90"/>
      <c r="AS1088" s="45"/>
      <c r="AT1088" s="98"/>
      <c r="AU1088" s="98"/>
      <c r="AV1088" s="91"/>
      <c r="AW1088" s="91"/>
      <c r="AX1088" s="155"/>
      <c r="AY1088" s="155"/>
      <c r="AZ1088" s="152"/>
      <c r="BA1088" s="152"/>
      <c r="BB1088" s="152"/>
      <c r="BC1088" s="152"/>
      <c r="BD1088" s="152"/>
      <c r="BE1088" s="152"/>
      <c r="BF1088" s="152"/>
      <c r="BG1088" s="152"/>
      <c r="BH1088" s="152"/>
      <c r="BI1088" s="152"/>
      <c r="BJ1088" s="152"/>
      <c r="BK1088" s="152"/>
      <c r="BL1088" s="152"/>
      <c r="BM1088" s="152"/>
      <c r="BN1088" s="152"/>
      <c r="BO1088" s="152"/>
      <c r="BP1088" s="152"/>
      <c r="BQ1088" s="152"/>
      <c r="BR1088" s="152"/>
      <c r="BS1088" s="152"/>
      <c r="BT1088" s="152"/>
      <c r="BU1088" s="152"/>
      <c r="BV1088" s="152"/>
      <c r="BW1088" s="152"/>
      <c r="BX1088" s="152"/>
      <c r="BY1088" s="152"/>
      <c r="BZ1088" s="152"/>
      <c r="CA1088" s="152"/>
      <c r="CB1088" s="152"/>
      <c r="CC1088" s="152"/>
      <c r="CD1088" s="152"/>
      <c r="CE1088" s="152"/>
      <c r="CF1088" s="152"/>
    </row>
    <row r="1089" spans="1:84" ht="25.5" customHeight="1" x14ac:dyDescent="0.25">
      <c r="A1089" s="45"/>
      <c r="B1089" s="45"/>
      <c r="C1089" s="45"/>
      <c r="D1089" s="45"/>
      <c r="E1089" s="47"/>
      <c r="F1089" s="154"/>
      <c r="G1089" s="45"/>
      <c r="H1089" s="126"/>
      <c r="I1089" s="126"/>
      <c r="J1089" s="79"/>
      <c r="K1089" s="45"/>
      <c r="L1089" s="126"/>
      <c r="M1089" s="91"/>
      <c r="N1089" s="91"/>
      <c r="O1089" s="91"/>
      <c r="P1089" s="99"/>
      <c r="Q1089" s="100"/>
      <c r="R1089" s="79"/>
      <c r="S1089" s="79"/>
      <c r="T1089" s="79"/>
      <c r="U1089" s="79"/>
      <c r="V1089" s="79"/>
      <c r="W1089" s="99"/>
      <c r="X1089" s="99"/>
      <c r="Y1089" s="99"/>
      <c r="Z1089" s="98"/>
      <c r="AA1089" s="98"/>
      <c r="AB1089" s="86"/>
      <c r="AC1089" s="96"/>
      <c r="AD1089" s="86"/>
      <c r="AE1089" s="96"/>
      <c r="AF1089" s="96"/>
      <c r="AG1089" s="87"/>
      <c r="AH1089" s="87"/>
      <c r="AI1089" s="97"/>
      <c r="AJ1089" s="45"/>
      <c r="AK1089" s="45"/>
      <c r="AL1089" s="45"/>
      <c r="AM1089" s="45"/>
      <c r="AN1089" s="45"/>
      <c r="AO1089" s="79"/>
      <c r="AP1089" s="156"/>
      <c r="AQ1089" s="156"/>
      <c r="AR1089" s="90"/>
      <c r="AS1089" s="45"/>
      <c r="AT1089" s="98"/>
      <c r="AU1089" s="98"/>
      <c r="AV1089" s="91"/>
      <c r="AW1089" s="91"/>
      <c r="AX1089" s="155"/>
      <c r="AY1089" s="155"/>
      <c r="AZ1089" s="152"/>
      <c r="BA1089" s="152"/>
      <c r="BB1089" s="152"/>
      <c r="BC1089" s="152"/>
      <c r="BD1089" s="152"/>
      <c r="BE1089" s="152"/>
      <c r="BF1089" s="152"/>
      <c r="BG1089" s="152"/>
      <c r="BH1089" s="152"/>
      <c r="BI1089" s="152"/>
      <c r="BJ1089" s="152"/>
      <c r="BK1089" s="152"/>
      <c r="BL1089" s="152"/>
      <c r="BM1089" s="152"/>
      <c r="BN1089" s="152"/>
      <c r="BO1089" s="152"/>
      <c r="BP1089" s="152"/>
      <c r="BQ1089" s="152"/>
      <c r="BR1089" s="152"/>
      <c r="BS1089" s="152"/>
      <c r="BT1089" s="152"/>
      <c r="BU1089" s="152"/>
      <c r="BV1089" s="152"/>
      <c r="BW1089" s="152"/>
      <c r="BX1089" s="152"/>
      <c r="BY1089" s="152"/>
      <c r="BZ1089" s="152"/>
      <c r="CA1089" s="152"/>
      <c r="CB1089" s="152"/>
      <c r="CC1089" s="152"/>
      <c r="CD1089" s="152"/>
      <c r="CE1089" s="152"/>
      <c r="CF1089" s="152"/>
    </row>
    <row r="1090" spans="1:84" ht="25.5" customHeight="1" x14ac:dyDescent="0.25">
      <c r="A1090" s="45"/>
      <c r="B1090" s="45"/>
      <c r="C1090" s="45"/>
      <c r="D1090" s="45"/>
      <c r="E1090" s="47"/>
      <c r="F1090" s="154"/>
      <c r="G1090" s="45"/>
      <c r="H1090" s="126"/>
      <c r="I1090" s="126"/>
      <c r="J1090" s="79"/>
      <c r="K1090" s="45"/>
      <c r="L1090" s="126"/>
      <c r="M1090" s="91"/>
      <c r="N1090" s="91"/>
      <c r="O1090" s="91"/>
      <c r="P1090" s="99"/>
      <c r="Q1090" s="100"/>
      <c r="R1090" s="79"/>
      <c r="S1090" s="79"/>
      <c r="T1090" s="79"/>
      <c r="U1090" s="79"/>
      <c r="V1090" s="79"/>
      <c r="W1090" s="99"/>
      <c r="X1090" s="99"/>
      <c r="Y1090" s="99"/>
      <c r="Z1090" s="98"/>
      <c r="AA1090" s="98"/>
      <c r="AB1090" s="86"/>
      <c r="AC1090" s="96"/>
      <c r="AD1090" s="86"/>
      <c r="AE1090" s="96"/>
      <c r="AF1090" s="96"/>
      <c r="AG1090" s="87"/>
      <c r="AH1090" s="87"/>
      <c r="AI1090" s="97"/>
      <c r="AJ1090" s="45"/>
      <c r="AK1090" s="45"/>
      <c r="AL1090" s="45"/>
      <c r="AM1090" s="45"/>
      <c r="AN1090" s="45"/>
      <c r="AO1090" s="79"/>
      <c r="AP1090" s="156"/>
      <c r="AQ1090" s="156"/>
      <c r="AR1090" s="90"/>
      <c r="AS1090" s="45"/>
      <c r="AT1090" s="98"/>
      <c r="AU1090" s="98"/>
      <c r="AV1090" s="91"/>
      <c r="AW1090" s="91"/>
      <c r="AX1090" s="155"/>
      <c r="AY1090" s="155"/>
      <c r="AZ1090" s="152"/>
      <c r="BA1090" s="152"/>
      <c r="BB1090" s="152"/>
      <c r="BC1090" s="152"/>
      <c r="BD1090" s="152"/>
      <c r="BE1090" s="152"/>
      <c r="BF1090" s="152"/>
      <c r="BG1090" s="152"/>
      <c r="BH1090" s="152"/>
      <c r="BI1090" s="152"/>
      <c r="BJ1090" s="152"/>
      <c r="BK1090" s="152"/>
      <c r="BL1090" s="152"/>
      <c r="BM1090" s="152"/>
      <c r="BN1090" s="152"/>
      <c r="BO1090" s="152"/>
      <c r="BP1090" s="152"/>
      <c r="BQ1090" s="152"/>
      <c r="BR1090" s="152"/>
      <c r="BS1090" s="152"/>
      <c r="BT1090" s="152"/>
      <c r="BU1090" s="152"/>
      <c r="BV1090" s="152"/>
      <c r="BW1090" s="152"/>
      <c r="BX1090" s="152"/>
      <c r="BY1090" s="152"/>
      <c r="BZ1090" s="152"/>
      <c r="CA1090" s="152"/>
      <c r="CB1090" s="152"/>
      <c r="CC1090" s="152"/>
      <c r="CD1090" s="152"/>
      <c r="CE1090" s="152"/>
      <c r="CF1090" s="152"/>
    </row>
    <row r="1091" spans="1:84" ht="25.5" customHeight="1" x14ac:dyDescent="0.25">
      <c r="A1091" s="45"/>
      <c r="B1091" s="45"/>
      <c r="C1091" s="45"/>
      <c r="D1091" s="45"/>
      <c r="E1091" s="47"/>
      <c r="F1091" s="154"/>
      <c r="G1091" s="45"/>
      <c r="H1091" s="126"/>
      <c r="I1091" s="126"/>
      <c r="J1091" s="79"/>
      <c r="K1091" s="45"/>
      <c r="L1091" s="126"/>
      <c r="M1091" s="91"/>
      <c r="N1091" s="91"/>
      <c r="O1091" s="91"/>
      <c r="P1091" s="99"/>
      <c r="Q1091" s="100"/>
      <c r="R1091" s="79"/>
      <c r="S1091" s="79"/>
      <c r="T1091" s="79"/>
      <c r="U1091" s="79"/>
      <c r="V1091" s="79"/>
      <c r="W1091" s="99"/>
      <c r="X1091" s="99"/>
      <c r="Y1091" s="99"/>
      <c r="Z1091" s="98"/>
      <c r="AA1091" s="98"/>
      <c r="AB1091" s="86"/>
      <c r="AC1091" s="96"/>
      <c r="AD1091" s="86"/>
      <c r="AE1091" s="96"/>
      <c r="AF1091" s="96"/>
      <c r="AG1091" s="87"/>
      <c r="AH1091" s="87"/>
      <c r="AI1091" s="97"/>
      <c r="AJ1091" s="45"/>
      <c r="AK1091" s="45"/>
      <c r="AL1091" s="45"/>
      <c r="AM1091" s="45"/>
      <c r="AN1091" s="45"/>
      <c r="AO1091" s="79"/>
      <c r="AP1091" s="156"/>
      <c r="AQ1091" s="156"/>
      <c r="AR1091" s="90"/>
      <c r="AS1091" s="45"/>
      <c r="AT1091" s="98"/>
      <c r="AU1091" s="98"/>
      <c r="AV1091" s="91"/>
      <c r="AW1091" s="91"/>
      <c r="AX1091" s="155"/>
      <c r="AY1091" s="155"/>
      <c r="AZ1091" s="152"/>
      <c r="BA1091" s="152"/>
      <c r="BB1091" s="152"/>
      <c r="BC1091" s="152"/>
      <c r="BD1091" s="152"/>
      <c r="BE1091" s="152"/>
      <c r="BF1091" s="152"/>
      <c r="BG1091" s="152"/>
      <c r="BH1091" s="152"/>
      <c r="BI1091" s="152"/>
      <c r="BJ1091" s="152"/>
      <c r="BK1091" s="152"/>
      <c r="BL1091" s="152"/>
      <c r="BM1091" s="152"/>
      <c r="BN1091" s="152"/>
      <c r="BO1091" s="152"/>
      <c r="BP1091" s="152"/>
      <c r="BQ1091" s="152"/>
      <c r="BR1091" s="152"/>
      <c r="BS1091" s="152"/>
      <c r="BT1091" s="152"/>
      <c r="BU1091" s="152"/>
      <c r="BV1091" s="152"/>
      <c r="BW1091" s="152"/>
      <c r="BX1091" s="152"/>
      <c r="BY1091" s="152"/>
      <c r="BZ1091" s="152"/>
      <c r="CA1091" s="152"/>
      <c r="CB1091" s="152"/>
      <c r="CC1091" s="152"/>
      <c r="CD1091" s="152"/>
      <c r="CE1091" s="152"/>
      <c r="CF1091" s="152"/>
    </row>
    <row r="1092" spans="1:84" ht="25.5" customHeight="1" x14ac:dyDescent="0.25">
      <c r="A1092" s="45"/>
      <c r="B1092" s="45"/>
      <c r="C1092" s="45"/>
      <c r="D1092" s="45"/>
      <c r="E1092" s="47"/>
      <c r="F1092" s="154"/>
      <c r="G1092" s="45"/>
      <c r="H1092" s="126"/>
      <c r="I1092" s="126"/>
      <c r="J1092" s="79"/>
      <c r="K1092" s="45"/>
      <c r="L1092" s="126"/>
      <c r="M1092" s="91"/>
      <c r="N1092" s="91"/>
      <c r="O1092" s="91"/>
      <c r="P1092" s="99"/>
      <c r="Q1092" s="100"/>
      <c r="R1092" s="79"/>
      <c r="S1092" s="79"/>
      <c r="T1092" s="79"/>
      <c r="U1092" s="79"/>
      <c r="V1092" s="79"/>
      <c r="W1092" s="99"/>
      <c r="X1092" s="99"/>
      <c r="Y1092" s="99"/>
      <c r="Z1092" s="98"/>
      <c r="AA1092" s="98"/>
      <c r="AB1092" s="86"/>
      <c r="AC1092" s="96"/>
      <c r="AD1092" s="86"/>
      <c r="AE1092" s="96"/>
      <c r="AF1092" s="96"/>
      <c r="AG1092" s="87"/>
      <c r="AH1092" s="87"/>
      <c r="AI1092" s="97"/>
      <c r="AJ1092" s="45"/>
      <c r="AK1092" s="45"/>
      <c r="AL1092" s="45"/>
      <c r="AM1092" s="45"/>
      <c r="AN1092" s="45"/>
      <c r="AO1092" s="79"/>
      <c r="AP1092" s="156"/>
      <c r="AQ1092" s="156"/>
      <c r="AR1092" s="90"/>
      <c r="AS1092" s="45"/>
      <c r="AT1092" s="98"/>
      <c r="AU1092" s="98"/>
      <c r="AV1092" s="91"/>
      <c r="AW1092" s="91"/>
      <c r="AX1092" s="155"/>
      <c r="AY1092" s="155"/>
      <c r="AZ1092" s="152"/>
      <c r="BA1092" s="152"/>
      <c r="BB1092" s="152"/>
      <c r="BC1092" s="152"/>
      <c r="BD1092" s="152"/>
      <c r="BE1092" s="152"/>
      <c r="BF1092" s="152"/>
      <c r="BG1092" s="152"/>
      <c r="BH1092" s="152"/>
      <c r="BI1092" s="152"/>
      <c r="BJ1092" s="152"/>
      <c r="BK1092" s="152"/>
      <c r="BL1092" s="152"/>
      <c r="BM1092" s="152"/>
      <c r="BN1092" s="152"/>
      <c r="BO1092" s="152"/>
      <c r="BP1092" s="152"/>
      <c r="BQ1092" s="152"/>
      <c r="BR1092" s="152"/>
      <c r="BS1092" s="152"/>
      <c r="BT1092" s="152"/>
      <c r="BU1092" s="152"/>
      <c r="BV1092" s="152"/>
      <c r="BW1092" s="152"/>
      <c r="BX1092" s="152"/>
      <c r="BY1092" s="152"/>
      <c r="BZ1092" s="152"/>
      <c r="CA1092" s="152"/>
      <c r="CB1092" s="152"/>
      <c r="CC1092" s="152"/>
      <c r="CD1092" s="152"/>
      <c r="CE1092" s="152"/>
      <c r="CF1092" s="152"/>
    </row>
    <row r="1093" spans="1:84" ht="25.5" customHeight="1" x14ac:dyDescent="0.25">
      <c r="A1093" s="45"/>
      <c r="B1093" s="45"/>
      <c r="C1093" s="45"/>
      <c r="D1093" s="45"/>
      <c r="E1093" s="47"/>
      <c r="F1093" s="154"/>
      <c r="G1093" s="45"/>
      <c r="H1093" s="126"/>
      <c r="I1093" s="126"/>
      <c r="J1093" s="79"/>
      <c r="K1093" s="45"/>
      <c r="L1093" s="126"/>
      <c r="M1093" s="91"/>
      <c r="N1093" s="91"/>
      <c r="O1093" s="91"/>
      <c r="P1093" s="99"/>
      <c r="Q1093" s="100"/>
      <c r="R1093" s="79"/>
      <c r="S1093" s="79"/>
      <c r="T1093" s="79"/>
      <c r="U1093" s="79"/>
      <c r="V1093" s="79"/>
      <c r="W1093" s="99"/>
      <c r="X1093" s="99"/>
      <c r="Y1093" s="99"/>
      <c r="Z1093" s="98"/>
      <c r="AA1093" s="98"/>
      <c r="AB1093" s="86"/>
      <c r="AC1093" s="96"/>
      <c r="AD1093" s="86"/>
      <c r="AE1093" s="96"/>
      <c r="AF1093" s="96"/>
      <c r="AG1093" s="87"/>
      <c r="AH1093" s="87"/>
      <c r="AI1093" s="97"/>
      <c r="AJ1093" s="45"/>
      <c r="AK1093" s="45"/>
      <c r="AL1093" s="45"/>
      <c r="AM1093" s="45"/>
      <c r="AN1093" s="45"/>
      <c r="AO1093" s="79"/>
      <c r="AP1093" s="156"/>
      <c r="AQ1093" s="156"/>
      <c r="AR1093" s="90"/>
      <c r="AS1093" s="45"/>
      <c r="AT1093" s="98"/>
      <c r="AU1093" s="98"/>
      <c r="AV1093" s="91"/>
      <c r="AW1093" s="91"/>
      <c r="AX1093" s="155"/>
      <c r="AY1093" s="155"/>
      <c r="AZ1093" s="152"/>
      <c r="BA1093" s="152"/>
      <c r="BB1093" s="152"/>
      <c r="BC1093" s="152"/>
      <c r="BD1093" s="152"/>
      <c r="BE1093" s="152"/>
      <c r="BF1093" s="152"/>
      <c r="BG1093" s="152"/>
      <c r="BH1093" s="152"/>
      <c r="BI1093" s="152"/>
      <c r="BJ1093" s="152"/>
      <c r="BK1093" s="152"/>
      <c r="BL1093" s="152"/>
      <c r="BM1093" s="152"/>
      <c r="BN1093" s="152"/>
      <c r="BO1093" s="152"/>
      <c r="BP1093" s="152"/>
      <c r="BQ1093" s="152"/>
      <c r="BR1093" s="152"/>
      <c r="BS1093" s="152"/>
      <c r="BT1093" s="152"/>
      <c r="BU1093" s="152"/>
      <c r="BV1093" s="152"/>
      <c r="BW1093" s="152"/>
      <c r="BX1093" s="152"/>
      <c r="BY1093" s="152"/>
      <c r="BZ1093" s="152"/>
      <c r="CA1093" s="152"/>
      <c r="CB1093" s="152"/>
      <c r="CC1093" s="152"/>
      <c r="CD1093" s="152"/>
      <c r="CE1093" s="152"/>
      <c r="CF1093" s="152"/>
    </row>
    <row r="1094" spans="1:84" ht="25.5" customHeight="1" x14ac:dyDescent="0.25">
      <c r="A1094" s="45"/>
      <c r="B1094" s="45"/>
      <c r="C1094" s="45"/>
      <c r="D1094" s="45"/>
      <c r="E1094" s="47"/>
      <c r="F1094" s="154"/>
      <c r="G1094" s="45"/>
      <c r="H1094" s="126"/>
      <c r="I1094" s="126"/>
      <c r="J1094" s="79"/>
      <c r="K1094" s="45"/>
      <c r="L1094" s="126"/>
      <c r="M1094" s="91"/>
      <c r="N1094" s="91"/>
      <c r="O1094" s="91"/>
      <c r="P1094" s="99"/>
      <c r="Q1094" s="100"/>
      <c r="R1094" s="79"/>
      <c r="S1094" s="79"/>
      <c r="T1094" s="79"/>
      <c r="U1094" s="79"/>
      <c r="V1094" s="79"/>
      <c r="W1094" s="99"/>
      <c r="X1094" s="99"/>
      <c r="Y1094" s="99"/>
      <c r="Z1094" s="98"/>
      <c r="AA1094" s="98"/>
      <c r="AB1094" s="86"/>
      <c r="AC1094" s="96"/>
      <c r="AD1094" s="86"/>
      <c r="AE1094" s="96"/>
      <c r="AF1094" s="96"/>
      <c r="AG1094" s="87"/>
      <c r="AH1094" s="87"/>
      <c r="AI1094" s="97"/>
      <c r="AJ1094" s="45"/>
      <c r="AK1094" s="45"/>
      <c r="AL1094" s="45"/>
      <c r="AM1094" s="45"/>
      <c r="AN1094" s="45"/>
      <c r="AO1094" s="79"/>
      <c r="AP1094" s="156"/>
      <c r="AQ1094" s="156"/>
      <c r="AR1094" s="90"/>
      <c r="AS1094" s="45"/>
      <c r="AT1094" s="98"/>
      <c r="AU1094" s="98"/>
      <c r="AV1094" s="91"/>
      <c r="AW1094" s="91"/>
      <c r="AX1094" s="155"/>
      <c r="AY1094" s="155"/>
      <c r="AZ1094" s="152"/>
      <c r="BA1094" s="152"/>
      <c r="BB1094" s="152"/>
      <c r="BC1094" s="152"/>
      <c r="BD1094" s="152"/>
      <c r="BE1094" s="152"/>
      <c r="BF1094" s="152"/>
      <c r="BG1094" s="152"/>
      <c r="BH1094" s="152"/>
      <c r="BI1094" s="152"/>
      <c r="BJ1094" s="152"/>
      <c r="BK1094" s="152"/>
      <c r="BL1094" s="152"/>
      <c r="BM1094" s="152"/>
      <c r="BN1094" s="152"/>
      <c r="BO1094" s="152"/>
      <c r="BP1094" s="152"/>
      <c r="BQ1094" s="152"/>
      <c r="BR1094" s="152"/>
      <c r="BS1094" s="152"/>
      <c r="BT1094" s="152"/>
      <c r="BU1094" s="152"/>
      <c r="BV1094" s="152"/>
      <c r="BW1094" s="152"/>
      <c r="BX1094" s="152"/>
      <c r="BY1094" s="152"/>
      <c r="BZ1094" s="152"/>
      <c r="CA1094" s="152"/>
      <c r="CB1094" s="152"/>
      <c r="CC1094" s="152"/>
      <c r="CD1094" s="152"/>
      <c r="CE1094" s="152"/>
      <c r="CF1094" s="152"/>
    </row>
    <row r="1095" spans="1:84" ht="25.5" customHeight="1" x14ac:dyDescent="0.25">
      <c r="A1095" s="45"/>
      <c r="B1095" s="45"/>
      <c r="C1095" s="45"/>
      <c r="D1095" s="45"/>
      <c r="E1095" s="47"/>
      <c r="F1095" s="154"/>
      <c r="G1095" s="45"/>
      <c r="H1095" s="126"/>
      <c r="I1095" s="126"/>
      <c r="J1095" s="79"/>
      <c r="K1095" s="45"/>
      <c r="L1095" s="126"/>
      <c r="M1095" s="91"/>
      <c r="N1095" s="91"/>
      <c r="O1095" s="91"/>
      <c r="P1095" s="99"/>
      <c r="Q1095" s="100"/>
      <c r="R1095" s="79"/>
      <c r="S1095" s="79"/>
      <c r="T1095" s="79"/>
      <c r="U1095" s="79"/>
      <c r="V1095" s="79"/>
      <c r="W1095" s="99"/>
      <c r="X1095" s="99"/>
      <c r="Y1095" s="99"/>
      <c r="Z1095" s="98"/>
      <c r="AA1095" s="98"/>
      <c r="AB1095" s="86"/>
      <c r="AC1095" s="96"/>
      <c r="AD1095" s="86"/>
      <c r="AE1095" s="96"/>
      <c r="AF1095" s="96"/>
      <c r="AG1095" s="87"/>
      <c r="AH1095" s="87"/>
      <c r="AI1095" s="97"/>
      <c r="AJ1095" s="45"/>
      <c r="AK1095" s="45"/>
      <c r="AL1095" s="45"/>
      <c r="AM1095" s="45"/>
      <c r="AN1095" s="45"/>
      <c r="AO1095" s="79"/>
      <c r="AP1095" s="156"/>
      <c r="AQ1095" s="156"/>
      <c r="AR1095" s="90"/>
      <c r="AS1095" s="45"/>
      <c r="AT1095" s="98"/>
      <c r="AU1095" s="98"/>
      <c r="AV1095" s="91"/>
      <c r="AW1095" s="91"/>
      <c r="AX1095" s="155"/>
      <c r="AY1095" s="155"/>
      <c r="AZ1095" s="152"/>
      <c r="BA1095" s="152"/>
      <c r="BB1095" s="152"/>
      <c r="BC1095" s="152"/>
      <c r="BD1095" s="152"/>
      <c r="BE1095" s="152"/>
      <c r="BF1095" s="152"/>
      <c r="BG1095" s="152"/>
      <c r="BH1095" s="152"/>
      <c r="BI1095" s="152"/>
      <c r="BJ1095" s="152"/>
      <c r="BK1095" s="152"/>
      <c r="BL1095" s="152"/>
      <c r="BM1095" s="152"/>
      <c r="BN1095" s="152"/>
      <c r="BO1095" s="152"/>
      <c r="BP1095" s="152"/>
      <c r="BQ1095" s="152"/>
      <c r="BR1095" s="152"/>
      <c r="BS1095" s="152"/>
      <c r="BT1095" s="152"/>
      <c r="BU1095" s="152"/>
      <c r="BV1095" s="152"/>
      <c r="BW1095" s="152"/>
      <c r="BX1095" s="152"/>
      <c r="BY1095" s="152"/>
      <c r="BZ1095" s="152"/>
      <c r="CA1095" s="152"/>
      <c r="CB1095" s="152"/>
      <c r="CC1095" s="152"/>
      <c r="CD1095" s="152"/>
      <c r="CE1095" s="152"/>
      <c r="CF1095" s="152"/>
    </row>
    <row r="1096" spans="1:84" ht="25.5" customHeight="1" x14ac:dyDescent="0.25">
      <c r="A1096" s="45"/>
      <c r="B1096" s="45"/>
      <c r="C1096" s="45"/>
      <c r="D1096" s="45"/>
      <c r="E1096" s="47"/>
      <c r="F1096" s="154"/>
      <c r="G1096" s="45"/>
      <c r="H1096" s="126"/>
      <c r="I1096" s="126"/>
      <c r="J1096" s="79"/>
      <c r="K1096" s="45"/>
      <c r="L1096" s="126"/>
      <c r="M1096" s="91"/>
      <c r="N1096" s="91"/>
      <c r="O1096" s="91"/>
      <c r="P1096" s="99"/>
      <c r="Q1096" s="100"/>
      <c r="R1096" s="79"/>
      <c r="S1096" s="79"/>
      <c r="T1096" s="79"/>
      <c r="U1096" s="79"/>
      <c r="V1096" s="79"/>
      <c r="W1096" s="99"/>
      <c r="X1096" s="99"/>
      <c r="Y1096" s="99"/>
      <c r="Z1096" s="98"/>
      <c r="AA1096" s="98"/>
      <c r="AB1096" s="86"/>
      <c r="AC1096" s="96"/>
      <c r="AD1096" s="86"/>
      <c r="AE1096" s="96"/>
      <c r="AF1096" s="96"/>
      <c r="AG1096" s="87"/>
      <c r="AH1096" s="87"/>
      <c r="AI1096" s="97"/>
      <c r="AJ1096" s="45"/>
      <c r="AK1096" s="45"/>
      <c r="AL1096" s="45"/>
      <c r="AM1096" s="45"/>
      <c r="AN1096" s="45"/>
      <c r="AO1096" s="79"/>
      <c r="AP1096" s="156"/>
      <c r="AQ1096" s="156"/>
      <c r="AR1096" s="90"/>
      <c r="AS1096" s="45"/>
      <c r="AT1096" s="98"/>
      <c r="AU1096" s="98"/>
      <c r="AV1096" s="91"/>
      <c r="AW1096" s="91"/>
      <c r="AX1096" s="155"/>
      <c r="AY1096" s="155"/>
      <c r="AZ1096" s="152"/>
      <c r="BA1096" s="152"/>
      <c r="BB1096" s="152"/>
      <c r="BC1096" s="152"/>
      <c r="BD1096" s="152"/>
      <c r="BE1096" s="152"/>
      <c r="BF1096" s="152"/>
      <c r="BG1096" s="152"/>
      <c r="BH1096" s="152"/>
      <c r="BI1096" s="152"/>
      <c r="BJ1096" s="152"/>
      <c r="BK1096" s="152"/>
      <c r="BL1096" s="152"/>
      <c r="BM1096" s="152"/>
      <c r="BN1096" s="152"/>
      <c r="BO1096" s="152"/>
      <c r="BP1096" s="152"/>
      <c r="BQ1096" s="152"/>
      <c r="BR1096" s="152"/>
      <c r="BS1096" s="152"/>
      <c r="BT1096" s="152"/>
      <c r="BU1096" s="152"/>
      <c r="BV1096" s="152"/>
      <c r="BW1096" s="152"/>
      <c r="BX1096" s="152"/>
      <c r="BY1096" s="152"/>
      <c r="BZ1096" s="152"/>
      <c r="CA1096" s="152"/>
      <c r="CB1096" s="152"/>
      <c r="CC1096" s="152"/>
      <c r="CD1096" s="152"/>
      <c r="CE1096" s="152"/>
      <c r="CF1096" s="152"/>
    </row>
    <row r="1097" spans="1:84" ht="25.5" customHeight="1" x14ac:dyDescent="0.25">
      <c r="A1097" s="45"/>
      <c r="B1097" s="45"/>
      <c r="C1097" s="45"/>
      <c r="D1097" s="45"/>
      <c r="E1097" s="47"/>
      <c r="F1097" s="154"/>
      <c r="G1097" s="45"/>
      <c r="H1097" s="126"/>
      <c r="I1097" s="126"/>
      <c r="J1097" s="79"/>
      <c r="K1097" s="45"/>
      <c r="L1097" s="126"/>
      <c r="M1097" s="91"/>
      <c r="N1097" s="91"/>
      <c r="O1097" s="91"/>
      <c r="P1097" s="99"/>
      <c r="Q1097" s="100"/>
      <c r="R1097" s="79"/>
      <c r="S1097" s="79"/>
      <c r="T1097" s="79"/>
      <c r="U1097" s="79"/>
      <c r="V1097" s="79"/>
      <c r="W1097" s="99"/>
      <c r="X1097" s="99"/>
      <c r="Y1097" s="99"/>
      <c r="Z1097" s="98"/>
      <c r="AA1097" s="98"/>
      <c r="AB1097" s="86"/>
      <c r="AC1097" s="96"/>
      <c r="AD1097" s="86"/>
      <c r="AE1097" s="96"/>
      <c r="AF1097" s="96"/>
      <c r="AG1097" s="87"/>
      <c r="AH1097" s="87"/>
      <c r="AI1097" s="97"/>
      <c r="AJ1097" s="45"/>
      <c r="AK1097" s="45"/>
      <c r="AL1097" s="45"/>
      <c r="AM1097" s="45"/>
      <c r="AN1097" s="45"/>
      <c r="AO1097" s="79"/>
      <c r="AP1097" s="156"/>
      <c r="AQ1097" s="156"/>
      <c r="AR1097" s="90"/>
      <c r="AS1097" s="45"/>
      <c r="AT1097" s="98"/>
      <c r="AU1097" s="98"/>
      <c r="AV1097" s="91"/>
      <c r="AW1097" s="91"/>
      <c r="AX1097" s="155"/>
      <c r="AY1097" s="155"/>
      <c r="AZ1097" s="152"/>
      <c r="BA1097" s="152"/>
      <c r="BB1097" s="152"/>
      <c r="BC1097" s="152"/>
      <c r="BD1097" s="152"/>
      <c r="BE1097" s="152"/>
      <c r="BF1097" s="152"/>
      <c r="BG1097" s="152"/>
      <c r="BH1097" s="152"/>
      <c r="BI1097" s="152"/>
      <c r="BJ1097" s="152"/>
      <c r="BK1097" s="152"/>
      <c r="BL1097" s="152"/>
      <c r="BM1097" s="152"/>
      <c r="BN1097" s="152"/>
      <c r="BO1097" s="152"/>
      <c r="BP1097" s="152"/>
      <c r="BQ1097" s="152"/>
      <c r="BR1097" s="152"/>
      <c r="BS1097" s="152"/>
      <c r="BT1097" s="152"/>
      <c r="BU1097" s="152"/>
      <c r="BV1097" s="152"/>
      <c r="BW1097" s="152"/>
      <c r="BX1097" s="152"/>
      <c r="BY1097" s="152"/>
      <c r="BZ1097" s="152"/>
      <c r="CA1097" s="152"/>
      <c r="CB1097" s="152"/>
      <c r="CC1097" s="152"/>
      <c r="CD1097" s="152"/>
      <c r="CE1097" s="152"/>
      <c r="CF1097" s="152"/>
    </row>
    <row r="1098" spans="1:84" ht="25.5" customHeight="1" x14ac:dyDescent="0.25">
      <c r="A1098" s="45"/>
      <c r="B1098" s="45"/>
      <c r="C1098" s="45"/>
      <c r="D1098" s="45"/>
      <c r="E1098" s="47"/>
      <c r="F1098" s="154"/>
      <c r="G1098" s="45"/>
      <c r="H1098" s="126"/>
      <c r="I1098" s="126"/>
      <c r="J1098" s="79"/>
      <c r="K1098" s="45"/>
      <c r="L1098" s="126"/>
      <c r="M1098" s="91"/>
      <c r="N1098" s="91"/>
      <c r="O1098" s="91"/>
      <c r="P1098" s="99"/>
      <c r="Q1098" s="100"/>
      <c r="R1098" s="79"/>
      <c r="S1098" s="79"/>
      <c r="T1098" s="79"/>
      <c r="U1098" s="79"/>
      <c r="V1098" s="79"/>
      <c r="W1098" s="99"/>
      <c r="X1098" s="99"/>
      <c r="Y1098" s="99"/>
      <c r="Z1098" s="98"/>
      <c r="AA1098" s="98"/>
      <c r="AB1098" s="86"/>
      <c r="AC1098" s="96"/>
      <c r="AD1098" s="86"/>
      <c r="AE1098" s="96"/>
      <c r="AF1098" s="96"/>
      <c r="AG1098" s="87"/>
      <c r="AH1098" s="87"/>
      <c r="AI1098" s="97"/>
      <c r="AJ1098" s="45"/>
      <c r="AK1098" s="45"/>
      <c r="AL1098" s="45"/>
      <c r="AM1098" s="45"/>
      <c r="AN1098" s="45"/>
      <c r="AO1098" s="79"/>
      <c r="AP1098" s="156"/>
      <c r="AQ1098" s="156"/>
      <c r="AR1098" s="90"/>
      <c r="AS1098" s="45"/>
      <c r="AT1098" s="98"/>
      <c r="AU1098" s="98"/>
      <c r="AV1098" s="91"/>
      <c r="AW1098" s="91"/>
      <c r="AX1098" s="155"/>
      <c r="AY1098" s="155"/>
      <c r="AZ1098" s="152"/>
      <c r="BA1098" s="152"/>
      <c r="BB1098" s="152"/>
      <c r="BC1098" s="152"/>
      <c r="BD1098" s="152"/>
      <c r="BE1098" s="152"/>
      <c r="BF1098" s="152"/>
      <c r="BG1098" s="152"/>
      <c r="BH1098" s="152"/>
      <c r="BI1098" s="152"/>
      <c r="BJ1098" s="152"/>
      <c r="BK1098" s="152"/>
      <c r="BL1098" s="152"/>
      <c r="BM1098" s="152"/>
      <c r="BN1098" s="152"/>
      <c r="BO1098" s="152"/>
      <c r="BP1098" s="152"/>
      <c r="BQ1098" s="152"/>
      <c r="BR1098" s="152"/>
      <c r="BS1098" s="152"/>
      <c r="BT1098" s="152"/>
      <c r="BU1098" s="152"/>
      <c r="BV1098" s="152"/>
      <c r="BW1098" s="152"/>
      <c r="BX1098" s="152"/>
      <c r="BY1098" s="152"/>
      <c r="BZ1098" s="152"/>
      <c r="CA1098" s="152"/>
      <c r="CB1098" s="152"/>
      <c r="CC1098" s="152"/>
      <c r="CD1098" s="152"/>
      <c r="CE1098" s="152"/>
      <c r="CF1098" s="152"/>
    </row>
    <row r="1099" spans="1:84" ht="25.5" customHeight="1" x14ac:dyDescent="0.25">
      <c r="A1099" s="45"/>
      <c r="B1099" s="45"/>
      <c r="C1099" s="45"/>
      <c r="D1099" s="45"/>
      <c r="E1099" s="47"/>
      <c r="F1099" s="154"/>
      <c r="G1099" s="45"/>
      <c r="H1099" s="126"/>
      <c r="I1099" s="126"/>
      <c r="J1099" s="79"/>
      <c r="K1099" s="45"/>
      <c r="L1099" s="126"/>
      <c r="M1099" s="91"/>
      <c r="N1099" s="91"/>
      <c r="O1099" s="91"/>
      <c r="P1099" s="99"/>
      <c r="Q1099" s="100"/>
      <c r="R1099" s="79"/>
      <c r="S1099" s="79"/>
      <c r="T1099" s="79"/>
      <c r="U1099" s="79"/>
      <c r="V1099" s="79"/>
      <c r="W1099" s="99"/>
      <c r="X1099" s="99"/>
      <c r="Y1099" s="99"/>
      <c r="Z1099" s="98"/>
      <c r="AA1099" s="98"/>
      <c r="AB1099" s="86"/>
      <c r="AC1099" s="96"/>
      <c r="AD1099" s="86"/>
      <c r="AE1099" s="96"/>
      <c r="AF1099" s="96"/>
      <c r="AG1099" s="87"/>
      <c r="AH1099" s="87"/>
      <c r="AI1099" s="97"/>
      <c r="AJ1099" s="45"/>
      <c r="AK1099" s="45"/>
      <c r="AL1099" s="45"/>
      <c r="AM1099" s="45"/>
      <c r="AN1099" s="45"/>
      <c r="AO1099" s="79"/>
      <c r="AP1099" s="156"/>
      <c r="AQ1099" s="156"/>
      <c r="AR1099" s="90"/>
      <c r="AS1099" s="45"/>
      <c r="AT1099" s="98"/>
      <c r="AU1099" s="98"/>
      <c r="AV1099" s="91"/>
      <c r="AW1099" s="91"/>
      <c r="AX1099" s="155"/>
      <c r="AY1099" s="155"/>
      <c r="AZ1099" s="152"/>
      <c r="BA1099" s="152"/>
      <c r="BB1099" s="152"/>
      <c r="BC1099" s="152"/>
      <c r="BD1099" s="152"/>
      <c r="BE1099" s="152"/>
      <c r="BF1099" s="152"/>
      <c r="BG1099" s="152"/>
      <c r="BH1099" s="152"/>
      <c r="BI1099" s="152"/>
      <c r="BJ1099" s="152"/>
      <c r="BK1099" s="152"/>
      <c r="BL1099" s="152"/>
      <c r="BM1099" s="152"/>
      <c r="BN1099" s="152"/>
      <c r="BO1099" s="152"/>
      <c r="BP1099" s="152"/>
      <c r="BQ1099" s="152"/>
      <c r="BR1099" s="152"/>
      <c r="BS1099" s="152"/>
      <c r="BT1099" s="152"/>
      <c r="BU1099" s="152"/>
      <c r="BV1099" s="152"/>
      <c r="BW1099" s="152"/>
      <c r="BX1099" s="152"/>
      <c r="BY1099" s="152"/>
      <c r="BZ1099" s="152"/>
      <c r="CA1099" s="152"/>
      <c r="CB1099" s="152"/>
      <c r="CC1099" s="152"/>
      <c r="CD1099" s="152"/>
      <c r="CE1099" s="152"/>
      <c r="CF1099" s="152"/>
    </row>
    <row r="1100" spans="1:84" ht="25.5" customHeight="1" x14ac:dyDescent="0.25">
      <c r="A1100" s="45"/>
      <c r="B1100" s="45"/>
      <c r="C1100" s="45"/>
      <c r="D1100" s="45"/>
      <c r="E1100" s="47"/>
      <c r="F1100" s="154"/>
      <c r="G1100" s="45"/>
      <c r="H1100" s="126"/>
      <c r="I1100" s="126"/>
      <c r="J1100" s="79"/>
      <c r="K1100" s="45"/>
      <c r="L1100" s="126"/>
      <c r="M1100" s="91"/>
      <c r="N1100" s="91"/>
      <c r="O1100" s="91"/>
      <c r="P1100" s="99"/>
      <c r="Q1100" s="100"/>
      <c r="R1100" s="79"/>
      <c r="S1100" s="79"/>
      <c r="T1100" s="79"/>
      <c r="U1100" s="79"/>
      <c r="V1100" s="79"/>
      <c r="W1100" s="99"/>
      <c r="X1100" s="99"/>
      <c r="Y1100" s="99"/>
      <c r="Z1100" s="98"/>
      <c r="AA1100" s="98"/>
      <c r="AB1100" s="86"/>
      <c r="AC1100" s="96"/>
      <c r="AD1100" s="86"/>
      <c r="AE1100" s="96"/>
      <c r="AF1100" s="96"/>
      <c r="AG1100" s="87"/>
      <c r="AH1100" s="87"/>
      <c r="AI1100" s="97"/>
      <c r="AJ1100" s="45"/>
      <c r="AK1100" s="45"/>
      <c r="AL1100" s="45"/>
      <c r="AM1100" s="45"/>
      <c r="AN1100" s="45"/>
      <c r="AO1100" s="79"/>
      <c r="AP1100" s="156"/>
      <c r="AQ1100" s="156"/>
      <c r="AR1100" s="90"/>
      <c r="AS1100" s="45"/>
      <c r="AT1100" s="98"/>
      <c r="AU1100" s="98"/>
      <c r="AV1100" s="91"/>
      <c r="AW1100" s="91"/>
      <c r="AX1100" s="155"/>
      <c r="AY1100" s="155"/>
      <c r="AZ1100" s="152"/>
      <c r="BA1100" s="152"/>
      <c r="BB1100" s="152"/>
      <c r="BC1100" s="152"/>
      <c r="BD1100" s="152"/>
      <c r="BE1100" s="152"/>
      <c r="BF1100" s="152"/>
      <c r="BG1100" s="152"/>
      <c r="BH1100" s="152"/>
      <c r="BI1100" s="152"/>
      <c r="BJ1100" s="152"/>
      <c r="BK1100" s="152"/>
      <c r="BL1100" s="152"/>
      <c r="BM1100" s="152"/>
      <c r="BN1100" s="152"/>
      <c r="BO1100" s="152"/>
      <c r="BP1100" s="152"/>
      <c r="BQ1100" s="152"/>
      <c r="BR1100" s="152"/>
      <c r="BS1100" s="152"/>
      <c r="BT1100" s="152"/>
      <c r="BU1100" s="152"/>
      <c r="BV1100" s="152"/>
      <c r="BW1100" s="152"/>
      <c r="BX1100" s="152"/>
      <c r="BY1100" s="152"/>
      <c r="BZ1100" s="152"/>
      <c r="CA1100" s="152"/>
      <c r="CB1100" s="152"/>
      <c r="CC1100" s="152"/>
      <c r="CD1100" s="152"/>
      <c r="CE1100" s="152"/>
      <c r="CF1100" s="152"/>
    </row>
    <row r="1101" spans="1:84" ht="25.5" customHeight="1" x14ac:dyDescent="0.25">
      <c r="A1101" s="45"/>
      <c r="B1101" s="45"/>
      <c r="C1101" s="45"/>
      <c r="D1101" s="45"/>
      <c r="E1101" s="47"/>
      <c r="F1101" s="154"/>
      <c r="G1101" s="45"/>
      <c r="H1101" s="126"/>
      <c r="I1101" s="126"/>
      <c r="J1101" s="79"/>
      <c r="K1101" s="45"/>
      <c r="L1101" s="126"/>
      <c r="M1101" s="91"/>
      <c r="N1101" s="91"/>
      <c r="O1101" s="91"/>
      <c r="P1101" s="99"/>
      <c r="Q1101" s="100"/>
      <c r="R1101" s="79"/>
      <c r="S1101" s="79"/>
      <c r="T1101" s="79"/>
      <c r="U1101" s="79"/>
      <c r="V1101" s="79"/>
      <c r="W1101" s="99"/>
      <c r="X1101" s="99"/>
      <c r="Y1101" s="99"/>
      <c r="Z1101" s="98"/>
      <c r="AA1101" s="98"/>
      <c r="AB1101" s="86"/>
      <c r="AC1101" s="96"/>
      <c r="AD1101" s="86"/>
      <c r="AE1101" s="96"/>
      <c r="AF1101" s="96"/>
      <c r="AG1101" s="87"/>
      <c r="AH1101" s="87"/>
      <c r="AI1101" s="97"/>
      <c r="AJ1101" s="45"/>
      <c r="AK1101" s="45"/>
      <c r="AL1101" s="45"/>
      <c r="AM1101" s="45"/>
      <c r="AN1101" s="45"/>
      <c r="AO1101" s="79"/>
      <c r="AP1101" s="156"/>
      <c r="AQ1101" s="156"/>
      <c r="AR1101" s="90"/>
      <c r="AS1101" s="45"/>
      <c r="AT1101" s="98"/>
      <c r="AU1101" s="98"/>
      <c r="AV1101" s="91"/>
      <c r="AW1101" s="91"/>
      <c r="AX1101" s="155"/>
      <c r="AY1101" s="155"/>
      <c r="AZ1101" s="152"/>
      <c r="BA1101" s="152"/>
      <c r="BB1101" s="152"/>
      <c r="BC1101" s="152"/>
      <c r="BD1101" s="152"/>
      <c r="BE1101" s="152"/>
      <c r="BF1101" s="152"/>
      <c r="BG1101" s="152"/>
      <c r="BH1101" s="152"/>
      <c r="BI1101" s="152"/>
      <c r="BJ1101" s="152"/>
      <c r="BK1101" s="152"/>
      <c r="BL1101" s="152"/>
      <c r="BM1101" s="152"/>
      <c r="BN1101" s="152"/>
      <c r="BO1101" s="152"/>
      <c r="BP1101" s="152"/>
      <c r="BQ1101" s="152"/>
      <c r="BR1101" s="152"/>
      <c r="BS1101" s="152"/>
      <c r="BT1101" s="152"/>
      <c r="BU1101" s="152"/>
      <c r="BV1101" s="152"/>
      <c r="BW1101" s="152"/>
      <c r="BX1101" s="152"/>
      <c r="BY1101" s="152"/>
      <c r="BZ1101" s="152"/>
      <c r="CA1101" s="152"/>
      <c r="CB1101" s="152"/>
      <c r="CC1101" s="152"/>
      <c r="CD1101" s="152"/>
      <c r="CE1101" s="152"/>
      <c r="CF1101" s="152"/>
    </row>
    <row r="1102" spans="1:84" ht="25.5" customHeight="1" x14ac:dyDescent="0.25">
      <c r="A1102" s="45"/>
      <c r="B1102" s="45"/>
      <c r="C1102" s="45"/>
      <c r="D1102" s="45"/>
      <c r="E1102" s="47"/>
      <c r="F1102" s="154"/>
      <c r="G1102" s="45"/>
      <c r="H1102" s="126"/>
      <c r="I1102" s="126"/>
      <c r="J1102" s="79"/>
      <c r="K1102" s="45"/>
      <c r="L1102" s="126"/>
      <c r="M1102" s="91"/>
      <c r="N1102" s="91"/>
      <c r="O1102" s="91"/>
      <c r="P1102" s="99"/>
      <c r="Q1102" s="100"/>
      <c r="R1102" s="79"/>
      <c r="S1102" s="79"/>
      <c r="T1102" s="79"/>
      <c r="U1102" s="79"/>
      <c r="V1102" s="79"/>
      <c r="W1102" s="99"/>
      <c r="X1102" s="99"/>
      <c r="Y1102" s="99"/>
      <c r="Z1102" s="98"/>
      <c r="AA1102" s="98"/>
      <c r="AB1102" s="86"/>
      <c r="AC1102" s="96"/>
      <c r="AD1102" s="86"/>
      <c r="AE1102" s="96"/>
      <c r="AF1102" s="96"/>
      <c r="AG1102" s="87"/>
      <c r="AH1102" s="87"/>
      <c r="AI1102" s="97"/>
      <c r="AJ1102" s="45"/>
      <c r="AK1102" s="45"/>
      <c r="AL1102" s="45"/>
      <c r="AM1102" s="45"/>
      <c r="AN1102" s="45"/>
      <c r="AO1102" s="79"/>
      <c r="AP1102" s="156"/>
      <c r="AQ1102" s="156"/>
      <c r="AR1102" s="90"/>
      <c r="AS1102" s="45"/>
      <c r="AT1102" s="98"/>
      <c r="AU1102" s="98"/>
      <c r="AV1102" s="91"/>
      <c r="AW1102" s="91"/>
      <c r="AX1102" s="155"/>
      <c r="AY1102" s="155"/>
      <c r="AZ1102" s="152"/>
      <c r="BA1102" s="152"/>
      <c r="BB1102" s="152"/>
      <c r="BC1102" s="152"/>
      <c r="BD1102" s="152"/>
      <c r="BE1102" s="152"/>
      <c r="BF1102" s="152"/>
      <c r="BG1102" s="152"/>
      <c r="BH1102" s="152"/>
      <c r="BI1102" s="152"/>
      <c r="BJ1102" s="152"/>
      <c r="BK1102" s="152"/>
      <c r="BL1102" s="152"/>
      <c r="BM1102" s="152"/>
      <c r="BN1102" s="152"/>
      <c r="BO1102" s="152"/>
      <c r="BP1102" s="152"/>
      <c r="BQ1102" s="152"/>
      <c r="BR1102" s="152"/>
      <c r="BS1102" s="152"/>
      <c r="BT1102" s="152"/>
      <c r="BU1102" s="152"/>
      <c r="BV1102" s="152"/>
      <c r="BW1102" s="152"/>
      <c r="BX1102" s="152"/>
      <c r="BY1102" s="152"/>
      <c r="BZ1102" s="152"/>
      <c r="CA1102" s="152"/>
      <c r="CB1102" s="152"/>
      <c r="CC1102" s="152"/>
      <c r="CD1102" s="152"/>
      <c r="CE1102" s="152"/>
      <c r="CF1102" s="152"/>
    </row>
    <row r="1103" spans="1:84" ht="25.5" customHeight="1" x14ac:dyDescent="0.25">
      <c r="A1103" s="45"/>
      <c r="B1103" s="45"/>
      <c r="C1103" s="45"/>
      <c r="D1103" s="45"/>
      <c r="E1103" s="47"/>
      <c r="F1103" s="154"/>
      <c r="G1103" s="45"/>
      <c r="H1103" s="126"/>
      <c r="I1103" s="126"/>
      <c r="J1103" s="79"/>
      <c r="K1103" s="45"/>
      <c r="L1103" s="126"/>
      <c r="M1103" s="91"/>
      <c r="N1103" s="91"/>
      <c r="O1103" s="91"/>
      <c r="P1103" s="99"/>
      <c r="Q1103" s="100"/>
      <c r="R1103" s="79"/>
      <c r="S1103" s="79"/>
      <c r="T1103" s="79"/>
      <c r="U1103" s="79"/>
      <c r="V1103" s="79"/>
      <c r="W1103" s="99"/>
      <c r="X1103" s="99"/>
      <c r="Y1103" s="99"/>
      <c r="Z1103" s="98"/>
      <c r="AA1103" s="98"/>
      <c r="AB1103" s="86"/>
      <c r="AC1103" s="96"/>
      <c r="AD1103" s="86"/>
      <c r="AE1103" s="96"/>
      <c r="AF1103" s="96"/>
      <c r="AG1103" s="87"/>
      <c r="AH1103" s="87"/>
      <c r="AI1103" s="97"/>
      <c r="AJ1103" s="45"/>
      <c r="AK1103" s="45"/>
      <c r="AL1103" s="45"/>
      <c r="AM1103" s="45"/>
      <c r="AN1103" s="45"/>
      <c r="AO1103" s="79"/>
      <c r="AP1103" s="156"/>
      <c r="AQ1103" s="156"/>
      <c r="AR1103" s="90"/>
      <c r="AS1103" s="45"/>
      <c r="AT1103" s="98"/>
      <c r="AU1103" s="98"/>
      <c r="AV1103" s="91"/>
      <c r="AW1103" s="91"/>
      <c r="AX1103" s="155"/>
      <c r="AY1103" s="155"/>
      <c r="AZ1103" s="152"/>
      <c r="BA1103" s="152"/>
      <c r="BB1103" s="152"/>
      <c r="BC1103" s="152"/>
      <c r="BD1103" s="152"/>
      <c r="BE1103" s="152"/>
      <c r="BF1103" s="152"/>
      <c r="BG1103" s="152"/>
      <c r="BH1103" s="152"/>
      <c r="BI1103" s="152"/>
      <c r="BJ1103" s="152"/>
      <c r="BK1103" s="152"/>
      <c r="BL1103" s="152"/>
      <c r="BM1103" s="152"/>
      <c r="BN1103" s="152"/>
      <c r="BO1103" s="152"/>
      <c r="BP1103" s="152"/>
      <c r="BQ1103" s="152"/>
      <c r="BR1103" s="152"/>
      <c r="BS1103" s="152"/>
      <c r="BT1103" s="152"/>
      <c r="BU1103" s="152"/>
      <c r="BV1103" s="152"/>
      <c r="BW1103" s="152"/>
      <c r="BX1103" s="152"/>
      <c r="BY1103" s="152"/>
      <c r="BZ1103" s="152"/>
      <c r="CA1103" s="152"/>
      <c r="CB1103" s="152"/>
      <c r="CC1103" s="152"/>
      <c r="CD1103" s="152"/>
      <c r="CE1103" s="152"/>
      <c r="CF1103" s="152"/>
    </row>
    <row r="1104" spans="1:84" ht="25.5" customHeight="1" x14ac:dyDescent="0.25">
      <c r="A1104" s="45"/>
      <c r="B1104" s="45"/>
      <c r="C1104" s="45"/>
      <c r="D1104" s="45"/>
      <c r="E1104" s="47"/>
      <c r="F1104" s="154"/>
      <c r="G1104" s="45"/>
      <c r="H1104" s="126"/>
      <c r="I1104" s="126"/>
      <c r="J1104" s="79"/>
      <c r="K1104" s="45"/>
      <c r="L1104" s="126"/>
      <c r="M1104" s="91"/>
      <c r="N1104" s="91"/>
      <c r="O1104" s="91"/>
      <c r="P1104" s="99"/>
      <c r="Q1104" s="100"/>
      <c r="R1104" s="79"/>
      <c r="S1104" s="79"/>
      <c r="T1104" s="79"/>
      <c r="U1104" s="79"/>
      <c r="V1104" s="79"/>
      <c r="W1104" s="99"/>
      <c r="X1104" s="99"/>
      <c r="Y1104" s="99"/>
      <c r="Z1104" s="98"/>
      <c r="AA1104" s="98"/>
      <c r="AB1104" s="86"/>
      <c r="AC1104" s="96"/>
      <c r="AD1104" s="86"/>
      <c r="AE1104" s="96"/>
      <c r="AF1104" s="96"/>
      <c r="AG1104" s="87"/>
      <c r="AH1104" s="87"/>
      <c r="AI1104" s="97"/>
      <c r="AJ1104" s="45"/>
      <c r="AK1104" s="45"/>
      <c r="AL1104" s="45"/>
      <c r="AM1104" s="45"/>
      <c r="AN1104" s="45"/>
      <c r="AO1104" s="79"/>
      <c r="AP1104" s="156"/>
      <c r="AQ1104" s="156"/>
      <c r="AR1104" s="90"/>
      <c r="AS1104" s="45"/>
      <c r="AT1104" s="98"/>
      <c r="AU1104" s="98"/>
      <c r="AV1104" s="91"/>
      <c r="AW1104" s="91"/>
      <c r="AX1104" s="155"/>
      <c r="AY1104" s="155"/>
      <c r="AZ1104" s="152"/>
      <c r="BA1104" s="152"/>
      <c r="BB1104" s="152"/>
      <c r="BC1104" s="152"/>
      <c r="BD1104" s="152"/>
      <c r="BE1104" s="152"/>
      <c r="BF1104" s="152"/>
      <c r="BG1104" s="152"/>
      <c r="BH1104" s="152"/>
      <c r="BI1104" s="152"/>
      <c r="BJ1104" s="152"/>
      <c r="BK1104" s="152"/>
      <c r="BL1104" s="152"/>
      <c r="BM1104" s="152"/>
      <c r="BN1104" s="152"/>
      <c r="BO1104" s="152"/>
      <c r="BP1104" s="152"/>
      <c r="BQ1104" s="152"/>
      <c r="BR1104" s="152"/>
      <c r="BS1104" s="152"/>
      <c r="BT1104" s="152"/>
      <c r="BU1104" s="152"/>
      <c r="BV1104" s="152"/>
      <c r="BW1104" s="152"/>
      <c r="BX1104" s="152"/>
      <c r="BY1104" s="152"/>
      <c r="BZ1104" s="152"/>
      <c r="CA1104" s="152"/>
      <c r="CB1104" s="152"/>
      <c r="CC1104" s="152"/>
      <c r="CD1104" s="152"/>
      <c r="CE1104" s="152"/>
      <c r="CF1104" s="152"/>
    </row>
    <row r="1105" spans="1:84" ht="25.5" customHeight="1" x14ac:dyDescent="0.25">
      <c r="A1105" s="45"/>
      <c r="B1105" s="45"/>
      <c r="C1105" s="45"/>
      <c r="D1105" s="45"/>
      <c r="E1105" s="47"/>
      <c r="F1105" s="154"/>
      <c r="G1105" s="45"/>
      <c r="H1105" s="126"/>
      <c r="I1105" s="126"/>
      <c r="J1105" s="79"/>
      <c r="K1105" s="45"/>
      <c r="L1105" s="126"/>
      <c r="M1105" s="91"/>
      <c r="N1105" s="91"/>
      <c r="O1105" s="91"/>
      <c r="P1105" s="99"/>
      <c r="Q1105" s="100"/>
      <c r="R1105" s="79"/>
      <c r="S1105" s="79"/>
      <c r="T1105" s="79"/>
      <c r="U1105" s="79"/>
      <c r="V1105" s="79"/>
      <c r="W1105" s="99"/>
      <c r="X1105" s="99"/>
      <c r="Y1105" s="99"/>
      <c r="Z1105" s="98"/>
      <c r="AA1105" s="98"/>
      <c r="AB1105" s="86"/>
      <c r="AC1105" s="96"/>
      <c r="AD1105" s="86"/>
      <c r="AE1105" s="96"/>
      <c r="AF1105" s="96"/>
      <c r="AG1105" s="87"/>
      <c r="AH1105" s="87"/>
      <c r="AI1105" s="97"/>
      <c r="AJ1105" s="45"/>
      <c r="AK1105" s="45"/>
      <c r="AL1105" s="45"/>
      <c r="AM1105" s="45"/>
      <c r="AN1105" s="45"/>
      <c r="AO1105" s="79"/>
      <c r="AP1105" s="156"/>
      <c r="AQ1105" s="156"/>
      <c r="AR1105" s="90"/>
      <c r="AS1105" s="45"/>
      <c r="AT1105" s="98"/>
      <c r="AU1105" s="98"/>
      <c r="AV1105" s="91"/>
      <c r="AW1105" s="91"/>
      <c r="AX1105" s="155"/>
      <c r="AY1105" s="155"/>
      <c r="AZ1105" s="152"/>
      <c r="BA1105" s="152"/>
      <c r="BB1105" s="152"/>
      <c r="BC1105" s="152"/>
      <c r="BD1105" s="152"/>
      <c r="BE1105" s="152"/>
      <c r="BF1105" s="152"/>
      <c r="BG1105" s="152"/>
      <c r="BH1105" s="152"/>
      <c r="BI1105" s="152"/>
      <c r="BJ1105" s="152"/>
      <c r="BK1105" s="152"/>
      <c r="BL1105" s="152"/>
      <c r="BM1105" s="152"/>
      <c r="BN1105" s="152"/>
      <c r="BO1105" s="152"/>
      <c r="BP1105" s="152"/>
      <c r="BQ1105" s="152"/>
      <c r="BR1105" s="152"/>
      <c r="BS1105" s="152"/>
      <c r="BT1105" s="152"/>
      <c r="BU1105" s="152"/>
      <c r="BV1105" s="152"/>
      <c r="BW1105" s="152"/>
      <c r="BX1105" s="152"/>
      <c r="BY1105" s="152"/>
      <c r="BZ1105" s="152"/>
      <c r="CA1105" s="152"/>
      <c r="CB1105" s="152"/>
      <c r="CC1105" s="152"/>
      <c r="CD1105" s="152"/>
      <c r="CE1105" s="152"/>
      <c r="CF1105" s="152"/>
    </row>
    <row r="1106" spans="1:84" ht="25.5" customHeight="1" x14ac:dyDescent="0.25">
      <c r="A1106" s="45"/>
      <c r="B1106" s="45"/>
      <c r="C1106" s="45"/>
      <c r="D1106" s="45"/>
      <c r="E1106" s="47"/>
      <c r="F1106" s="154"/>
      <c r="G1106" s="45"/>
      <c r="H1106" s="126"/>
      <c r="I1106" s="126"/>
      <c r="J1106" s="79"/>
      <c r="K1106" s="45"/>
      <c r="L1106" s="126"/>
      <c r="M1106" s="91"/>
      <c r="N1106" s="91"/>
      <c r="O1106" s="91"/>
      <c r="P1106" s="99"/>
      <c r="Q1106" s="100"/>
      <c r="R1106" s="79"/>
      <c r="S1106" s="79"/>
      <c r="T1106" s="79"/>
      <c r="U1106" s="79"/>
      <c r="V1106" s="79"/>
      <c r="W1106" s="99"/>
      <c r="X1106" s="99"/>
      <c r="Y1106" s="99"/>
      <c r="Z1106" s="98"/>
      <c r="AA1106" s="98"/>
      <c r="AB1106" s="86"/>
      <c r="AC1106" s="96"/>
      <c r="AD1106" s="86"/>
      <c r="AE1106" s="96"/>
      <c r="AF1106" s="96"/>
      <c r="AG1106" s="87"/>
      <c r="AH1106" s="87"/>
      <c r="AI1106" s="97"/>
      <c r="AJ1106" s="45"/>
      <c r="AK1106" s="45"/>
      <c r="AL1106" s="45"/>
      <c r="AM1106" s="45"/>
      <c r="AN1106" s="45"/>
      <c r="AO1106" s="79"/>
      <c r="AP1106" s="156"/>
      <c r="AQ1106" s="156"/>
      <c r="AR1106" s="90"/>
      <c r="AS1106" s="45"/>
      <c r="AT1106" s="98"/>
      <c r="AU1106" s="98"/>
      <c r="AV1106" s="91"/>
      <c r="AW1106" s="91"/>
      <c r="AX1106" s="155"/>
      <c r="AY1106" s="155"/>
      <c r="AZ1106" s="152"/>
      <c r="BA1106" s="152"/>
      <c r="BB1106" s="152"/>
      <c r="BC1106" s="152"/>
      <c r="BD1106" s="152"/>
      <c r="BE1106" s="152"/>
      <c r="BF1106" s="152"/>
      <c r="BG1106" s="152"/>
      <c r="BH1106" s="152"/>
      <c r="BI1106" s="152"/>
      <c r="BJ1106" s="152"/>
      <c r="BK1106" s="152"/>
      <c r="BL1106" s="152"/>
      <c r="BM1106" s="152"/>
      <c r="BN1106" s="152"/>
      <c r="BO1106" s="152"/>
      <c r="BP1106" s="152"/>
      <c r="BQ1106" s="152"/>
      <c r="BR1106" s="152"/>
      <c r="BS1106" s="152"/>
      <c r="BT1106" s="152"/>
      <c r="BU1106" s="152"/>
      <c r="BV1106" s="152"/>
      <c r="BW1106" s="152"/>
      <c r="BX1106" s="152"/>
      <c r="BY1106" s="152"/>
      <c r="BZ1106" s="152"/>
      <c r="CA1106" s="152"/>
      <c r="CB1106" s="152"/>
      <c r="CC1106" s="152"/>
      <c r="CD1106" s="152"/>
      <c r="CE1106" s="152"/>
      <c r="CF1106" s="152"/>
    </row>
    <row r="1107" spans="1:84" ht="25.5" customHeight="1" x14ac:dyDescent="0.25">
      <c r="A1107" s="45"/>
      <c r="B1107" s="45"/>
      <c r="C1107" s="45"/>
      <c r="D1107" s="45"/>
      <c r="E1107" s="47"/>
      <c r="F1107" s="154"/>
      <c r="G1107" s="45"/>
      <c r="H1107" s="126"/>
      <c r="I1107" s="126"/>
      <c r="J1107" s="79"/>
      <c r="K1107" s="45"/>
      <c r="L1107" s="126"/>
      <c r="M1107" s="91"/>
      <c r="N1107" s="91"/>
      <c r="O1107" s="91"/>
      <c r="P1107" s="99"/>
      <c r="Q1107" s="100"/>
      <c r="R1107" s="79"/>
      <c r="S1107" s="79"/>
      <c r="T1107" s="79"/>
      <c r="U1107" s="79"/>
      <c r="V1107" s="79"/>
      <c r="W1107" s="99"/>
      <c r="X1107" s="99"/>
      <c r="Y1107" s="99"/>
      <c r="Z1107" s="98"/>
      <c r="AA1107" s="98"/>
      <c r="AB1107" s="86"/>
      <c r="AC1107" s="96"/>
      <c r="AD1107" s="86"/>
      <c r="AE1107" s="96"/>
      <c r="AF1107" s="96"/>
      <c r="AG1107" s="87"/>
      <c r="AH1107" s="87"/>
      <c r="AI1107" s="97"/>
      <c r="AJ1107" s="45"/>
      <c r="AK1107" s="45"/>
      <c r="AL1107" s="45"/>
      <c r="AM1107" s="45"/>
      <c r="AN1107" s="45"/>
      <c r="AO1107" s="79"/>
      <c r="AP1107" s="156"/>
      <c r="AQ1107" s="156"/>
      <c r="AR1107" s="90"/>
      <c r="AS1107" s="45"/>
      <c r="AT1107" s="98"/>
      <c r="AU1107" s="98"/>
      <c r="AV1107" s="91"/>
      <c r="AW1107" s="91"/>
      <c r="AX1107" s="155"/>
      <c r="AY1107" s="155"/>
      <c r="AZ1107" s="152"/>
      <c r="BA1107" s="152"/>
      <c r="BB1107" s="152"/>
      <c r="BC1107" s="152"/>
      <c r="BD1107" s="152"/>
      <c r="BE1107" s="152"/>
      <c r="BF1107" s="152"/>
      <c r="BG1107" s="152"/>
      <c r="BH1107" s="152"/>
      <c r="BI1107" s="152"/>
      <c r="BJ1107" s="152"/>
      <c r="BK1107" s="152"/>
      <c r="BL1107" s="152"/>
      <c r="BM1107" s="152"/>
      <c r="BN1107" s="152"/>
      <c r="BO1107" s="152"/>
      <c r="BP1107" s="152"/>
      <c r="BQ1107" s="152"/>
      <c r="BR1107" s="152"/>
      <c r="BS1107" s="152"/>
      <c r="BT1107" s="152"/>
      <c r="BU1107" s="152"/>
      <c r="BV1107" s="152"/>
      <c r="BW1107" s="152"/>
      <c r="BX1107" s="152"/>
      <c r="BY1107" s="152"/>
      <c r="BZ1107" s="152"/>
      <c r="CA1107" s="152"/>
      <c r="CB1107" s="152"/>
      <c r="CC1107" s="152"/>
      <c r="CD1107" s="152"/>
      <c r="CE1107" s="152"/>
      <c r="CF1107" s="152"/>
    </row>
    <row r="1108" spans="1:84" ht="25.5" customHeight="1" x14ac:dyDescent="0.25">
      <c r="A1108" s="45"/>
      <c r="B1108" s="45"/>
      <c r="C1108" s="45"/>
      <c r="D1108" s="45"/>
      <c r="E1108" s="47"/>
      <c r="F1108" s="154"/>
      <c r="G1108" s="45"/>
      <c r="H1108" s="126"/>
      <c r="I1108" s="126"/>
      <c r="J1108" s="79"/>
      <c r="K1108" s="45"/>
      <c r="L1108" s="126"/>
      <c r="M1108" s="91"/>
      <c r="N1108" s="91"/>
      <c r="O1108" s="91"/>
      <c r="P1108" s="99"/>
      <c r="Q1108" s="100"/>
      <c r="R1108" s="79"/>
      <c r="S1108" s="79"/>
      <c r="T1108" s="79"/>
      <c r="U1108" s="79"/>
      <c r="V1108" s="79"/>
      <c r="W1108" s="99"/>
      <c r="X1108" s="99"/>
      <c r="Y1108" s="99"/>
      <c r="Z1108" s="98"/>
      <c r="AA1108" s="98"/>
      <c r="AB1108" s="86"/>
      <c r="AC1108" s="96"/>
      <c r="AD1108" s="86"/>
      <c r="AE1108" s="96"/>
      <c r="AF1108" s="96"/>
      <c r="AG1108" s="87"/>
      <c r="AH1108" s="87"/>
      <c r="AI1108" s="97"/>
      <c r="AJ1108" s="45"/>
      <c r="AK1108" s="45"/>
      <c r="AL1108" s="45"/>
      <c r="AM1108" s="45"/>
      <c r="AN1108" s="45"/>
      <c r="AO1108" s="79"/>
      <c r="AP1108" s="156"/>
      <c r="AQ1108" s="156"/>
      <c r="AR1108" s="90"/>
      <c r="AS1108" s="45"/>
      <c r="AT1108" s="98"/>
      <c r="AU1108" s="98"/>
      <c r="AV1108" s="91"/>
      <c r="AW1108" s="91"/>
      <c r="AX1108" s="155"/>
      <c r="AY1108" s="155"/>
      <c r="AZ1108" s="152"/>
      <c r="BA1108" s="152"/>
      <c r="BB1108" s="152"/>
      <c r="BC1108" s="152"/>
      <c r="BD1108" s="152"/>
      <c r="BE1108" s="152"/>
      <c r="BF1108" s="152"/>
      <c r="BG1108" s="152"/>
      <c r="BH1108" s="152"/>
      <c r="BI1108" s="152"/>
      <c r="BJ1108" s="152"/>
      <c r="BK1108" s="152"/>
      <c r="BL1108" s="152"/>
      <c r="BM1108" s="152"/>
      <c r="BN1108" s="152"/>
      <c r="BO1108" s="152"/>
      <c r="BP1108" s="152"/>
      <c r="BQ1108" s="152"/>
      <c r="BR1108" s="152"/>
      <c r="BS1108" s="152"/>
      <c r="BT1108" s="152"/>
      <c r="BU1108" s="152"/>
      <c r="BV1108" s="152"/>
      <c r="BW1108" s="152"/>
      <c r="BX1108" s="152"/>
      <c r="BY1108" s="152"/>
      <c r="BZ1108" s="152"/>
      <c r="CA1108" s="152"/>
      <c r="CB1108" s="152"/>
      <c r="CC1108" s="152"/>
      <c r="CD1108" s="152"/>
      <c r="CE1108" s="152"/>
      <c r="CF1108" s="152"/>
    </row>
    <row r="1109" spans="1:84" ht="25.5" customHeight="1" x14ac:dyDescent="0.25">
      <c r="A1109" s="45"/>
      <c r="B1109" s="45"/>
      <c r="C1109" s="45"/>
      <c r="D1109" s="45"/>
      <c r="E1109" s="47"/>
      <c r="F1109" s="154"/>
      <c r="G1109" s="45"/>
      <c r="H1109" s="126"/>
      <c r="I1109" s="126"/>
      <c r="J1109" s="79"/>
      <c r="K1109" s="45"/>
      <c r="L1109" s="126"/>
      <c r="M1109" s="91"/>
      <c r="N1109" s="91"/>
      <c r="O1109" s="91"/>
      <c r="P1109" s="99"/>
      <c r="Q1109" s="100"/>
      <c r="R1109" s="79"/>
      <c r="S1109" s="79"/>
      <c r="T1109" s="79"/>
      <c r="U1109" s="79"/>
      <c r="V1109" s="79"/>
      <c r="W1109" s="99"/>
      <c r="X1109" s="99"/>
      <c r="Y1109" s="99"/>
      <c r="Z1109" s="98"/>
      <c r="AA1109" s="98"/>
      <c r="AB1109" s="86"/>
      <c r="AC1109" s="96"/>
      <c r="AD1109" s="86"/>
      <c r="AE1109" s="96"/>
      <c r="AF1109" s="96"/>
      <c r="AG1109" s="87"/>
      <c r="AH1109" s="87"/>
      <c r="AI1109" s="97"/>
      <c r="AJ1109" s="45"/>
      <c r="AK1109" s="45"/>
      <c r="AL1109" s="45"/>
      <c r="AM1109" s="45"/>
      <c r="AN1109" s="45"/>
      <c r="AO1109" s="79"/>
      <c r="AP1109" s="156"/>
      <c r="AQ1109" s="156"/>
      <c r="AR1109" s="90"/>
      <c r="AS1109" s="45"/>
      <c r="AT1109" s="98"/>
      <c r="AU1109" s="98"/>
      <c r="AV1109" s="91"/>
      <c r="AW1109" s="91"/>
      <c r="AX1109" s="155"/>
      <c r="AY1109" s="155"/>
      <c r="AZ1109" s="152"/>
      <c r="BA1109" s="152"/>
      <c r="BB1109" s="152"/>
      <c r="BC1109" s="152"/>
      <c r="BD1109" s="152"/>
      <c r="BE1109" s="152"/>
      <c r="BF1109" s="152"/>
      <c r="BG1109" s="152"/>
      <c r="BH1109" s="152"/>
      <c r="BI1109" s="152"/>
      <c r="BJ1109" s="152"/>
      <c r="BK1109" s="152"/>
      <c r="BL1109" s="152"/>
      <c r="BM1109" s="152"/>
      <c r="BN1109" s="152"/>
      <c r="BO1109" s="152"/>
      <c r="BP1109" s="152"/>
      <c r="BQ1109" s="152"/>
      <c r="BR1109" s="152"/>
      <c r="BS1109" s="152"/>
      <c r="BT1109" s="152"/>
      <c r="BU1109" s="152"/>
      <c r="BV1109" s="152"/>
      <c r="BW1109" s="152"/>
      <c r="BX1109" s="152"/>
      <c r="BY1109" s="152"/>
      <c r="BZ1109" s="152"/>
      <c r="CA1109" s="152"/>
      <c r="CB1109" s="152"/>
      <c r="CC1109" s="152"/>
      <c r="CD1109" s="152"/>
      <c r="CE1109" s="152"/>
      <c r="CF1109" s="152"/>
    </row>
    <row r="1110" spans="1:84" ht="25.5" customHeight="1" x14ac:dyDescent="0.25">
      <c r="A1110" s="45"/>
      <c r="B1110" s="45"/>
      <c r="C1110" s="45"/>
      <c r="D1110" s="45"/>
      <c r="E1110" s="47"/>
      <c r="F1110" s="154"/>
      <c r="G1110" s="45"/>
      <c r="H1110" s="126"/>
      <c r="I1110" s="126"/>
      <c r="J1110" s="79"/>
      <c r="K1110" s="45"/>
      <c r="L1110" s="126"/>
      <c r="M1110" s="91"/>
      <c r="N1110" s="91"/>
      <c r="O1110" s="91"/>
      <c r="P1110" s="99"/>
      <c r="Q1110" s="100"/>
      <c r="R1110" s="79"/>
      <c r="S1110" s="79"/>
      <c r="T1110" s="79"/>
      <c r="U1110" s="79"/>
      <c r="V1110" s="79"/>
      <c r="W1110" s="99"/>
      <c r="X1110" s="99"/>
      <c r="Y1110" s="99"/>
      <c r="Z1110" s="98"/>
      <c r="AA1110" s="98"/>
      <c r="AB1110" s="86"/>
      <c r="AC1110" s="96"/>
      <c r="AD1110" s="86"/>
      <c r="AE1110" s="96"/>
      <c r="AF1110" s="96"/>
      <c r="AG1110" s="87"/>
      <c r="AH1110" s="87"/>
      <c r="AI1110" s="97"/>
      <c r="AJ1110" s="45"/>
      <c r="AK1110" s="45"/>
      <c r="AL1110" s="45"/>
      <c r="AM1110" s="45"/>
      <c r="AN1110" s="45"/>
      <c r="AO1110" s="79"/>
      <c r="AP1110" s="156"/>
      <c r="AQ1110" s="156"/>
      <c r="AR1110" s="90"/>
      <c r="AS1110" s="45"/>
      <c r="AT1110" s="98"/>
      <c r="AU1110" s="98"/>
      <c r="AV1110" s="91"/>
      <c r="AW1110" s="91"/>
      <c r="AX1110" s="155"/>
      <c r="AY1110" s="155"/>
      <c r="AZ1110" s="152"/>
      <c r="BA1110" s="152"/>
      <c r="BB1110" s="152"/>
      <c r="BC1110" s="152"/>
      <c r="BD1110" s="152"/>
      <c r="BE1110" s="152"/>
      <c r="BF1110" s="152"/>
      <c r="BG1110" s="152"/>
      <c r="BH1110" s="152"/>
      <c r="BI1110" s="152"/>
      <c r="BJ1110" s="152"/>
      <c r="BK1110" s="152"/>
      <c r="BL1110" s="152"/>
      <c r="BM1110" s="152"/>
      <c r="BN1110" s="152"/>
      <c r="BO1110" s="152"/>
      <c r="BP1110" s="152"/>
      <c r="BQ1110" s="152"/>
      <c r="BR1110" s="152"/>
      <c r="BS1110" s="152"/>
      <c r="BT1110" s="152"/>
      <c r="BU1110" s="152"/>
      <c r="BV1110" s="152"/>
      <c r="BW1110" s="152"/>
      <c r="BX1110" s="152"/>
      <c r="BY1110" s="152"/>
      <c r="BZ1110" s="152"/>
      <c r="CA1110" s="152"/>
      <c r="CB1110" s="152"/>
      <c r="CC1110" s="152"/>
      <c r="CD1110" s="152"/>
      <c r="CE1110" s="152"/>
      <c r="CF1110" s="152"/>
    </row>
    <row r="1111" spans="1:84" ht="25.5" customHeight="1" x14ac:dyDescent="0.25">
      <c r="A1111" s="45"/>
      <c r="B1111" s="45"/>
      <c r="C1111" s="45"/>
      <c r="D1111" s="45"/>
      <c r="E1111" s="47"/>
      <c r="F1111" s="154"/>
      <c r="G1111" s="45"/>
      <c r="H1111" s="126"/>
      <c r="I1111" s="126"/>
      <c r="J1111" s="79"/>
      <c r="K1111" s="45"/>
      <c r="L1111" s="126"/>
      <c r="M1111" s="91"/>
      <c r="N1111" s="91"/>
      <c r="O1111" s="91"/>
      <c r="P1111" s="99"/>
      <c r="Q1111" s="100"/>
      <c r="R1111" s="79"/>
      <c r="S1111" s="79"/>
      <c r="T1111" s="79"/>
      <c r="U1111" s="79"/>
      <c r="V1111" s="79"/>
      <c r="W1111" s="99"/>
      <c r="X1111" s="99"/>
      <c r="Y1111" s="99"/>
      <c r="Z1111" s="98"/>
      <c r="AA1111" s="98"/>
      <c r="AB1111" s="86"/>
      <c r="AC1111" s="96"/>
      <c r="AD1111" s="86"/>
      <c r="AE1111" s="96"/>
      <c r="AF1111" s="96"/>
      <c r="AG1111" s="87"/>
      <c r="AH1111" s="87"/>
      <c r="AI1111" s="97"/>
      <c r="AJ1111" s="45"/>
      <c r="AK1111" s="45"/>
      <c r="AL1111" s="45"/>
      <c r="AM1111" s="45"/>
      <c r="AN1111" s="45"/>
      <c r="AO1111" s="79"/>
      <c r="AP1111" s="156"/>
      <c r="AQ1111" s="156"/>
      <c r="AR1111" s="90"/>
      <c r="AS1111" s="45"/>
      <c r="AT1111" s="98"/>
      <c r="AU1111" s="98"/>
      <c r="AV1111" s="91"/>
      <c r="AW1111" s="91"/>
      <c r="AX1111" s="155"/>
      <c r="AY1111" s="155"/>
      <c r="AZ1111" s="152"/>
      <c r="BA1111" s="152"/>
      <c r="BB1111" s="152"/>
      <c r="BC1111" s="152"/>
      <c r="BD1111" s="152"/>
      <c r="BE1111" s="152"/>
      <c r="BF1111" s="152"/>
      <c r="BG1111" s="152"/>
      <c r="BH1111" s="152"/>
      <c r="BI1111" s="152"/>
      <c r="BJ1111" s="152"/>
      <c r="BK1111" s="152"/>
      <c r="BL1111" s="152"/>
      <c r="BM1111" s="152"/>
      <c r="BN1111" s="152"/>
      <c r="BO1111" s="152"/>
      <c r="BP1111" s="152"/>
      <c r="BQ1111" s="152"/>
      <c r="BR1111" s="152"/>
      <c r="BS1111" s="152"/>
      <c r="BT1111" s="152"/>
      <c r="BU1111" s="152"/>
      <c r="BV1111" s="152"/>
      <c r="BW1111" s="152"/>
      <c r="BX1111" s="152"/>
      <c r="BY1111" s="152"/>
      <c r="BZ1111" s="152"/>
      <c r="CA1111" s="152"/>
      <c r="CB1111" s="152"/>
      <c r="CC1111" s="152"/>
      <c r="CD1111" s="152"/>
      <c r="CE1111" s="152"/>
      <c r="CF1111" s="152"/>
    </row>
    <row r="1112" spans="1:84" ht="25.5" customHeight="1" x14ac:dyDescent="0.25">
      <c r="A1112" s="45"/>
      <c r="B1112" s="45"/>
      <c r="C1112" s="45"/>
      <c r="D1112" s="45"/>
      <c r="E1112" s="47"/>
      <c r="F1112" s="154"/>
      <c r="G1112" s="45"/>
      <c r="H1112" s="126"/>
      <c r="I1112" s="126"/>
      <c r="J1112" s="79"/>
      <c r="K1112" s="45"/>
      <c r="L1112" s="126"/>
      <c r="M1112" s="91"/>
      <c r="N1112" s="91"/>
      <c r="O1112" s="91"/>
      <c r="P1112" s="99"/>
      <c r="Q1112" s="100"/>
      <c r="R1112" s="79"/>
      <c r="S1112" s="79"/>
      <c r="T1112" s="79"/>
      <c r="U1112" s="79"/>
      <c r="V1112" s="79"/>
      <c r="W1112" s="99"/>
      <c r="X1112" s="99"/>
      <c r="Y1112" s="99"/>
      <c r="Z1112" s="98"/>
      <c r="AA1112" s="98"/>
      <c r="AB1112" s="86"/>
      <c r="AC1112" s="96"/>
      <c r="AD1112" s="86"/>
      <c r="AE1112" s="96"/>
      <c r="AF1112" s="96"/>
      <c r="AG1112" s="87"/>
      <c r="AH1112" s="87"/>
      <c r="AI1112" s="97"/>
      <c r="AJ1112" s="45"/>
      <c r="AK1112" s="45"/>
      <c r="AL1112" s="45"/>
      <c r="AM1112" s="45"/>
      <c r="AN1112" s="45"/>
      <c r="AO1112" s="79"/>
      <c r="AP1112" s="156"/>
      <c r="AQ1112" s="156"/>
      <c r="AR1112" s="90"/>
      <c r="AS1112" s="45"/>
      <c r="AT1112" s="98"/>
      <c r="AU1112" s="98"/>
      <c r="AV1112" s="91"/>
      <c r="AW1112" s="91"/>
      <c r="AX1112" s="155"/>
      <c r="AY1112" s="155"/>
      <c r="AZ1112" s="152"/>
      <c r="BA1112" s="152"/>
      <c r="BB1112" s="152"/>
      <c r="BC1112" s="152"/>
      <c r="BD1112" s="152"/>
      <c r="BE1112" s="152"/>
      <c r="BF1112" s="152"/>
      <c r="BG1112" s="152"/>
      <c r="BH1112" s="152"/>
      <c r="BI1112" s="152"/>
      <c r="BJ1112" s="152"/>
      <c r="BK1112" s="152"/>
      <c r="BL1112" s="152"/>
      <c r="BM1112" s="152"/>
      <c r="BN1112" s="152"/>
      <c r="BO1112" s="152"/>
      <c r="BP1112" s="152"/>
      <c r="BQ1112" s="152"/>
      <c r="BR1112" s="152"/>
      <c r="BS1112" s="152"/>
      <c r="BT1112" s="152"/>
      <c r="BU1112" s="152"/>
      <c r="BV1112" s="152"/>
      <c r="BW1112" s="152"/>
      <c r="BX1112" s="152"/>
      <c r="BY1112" s="152"/>
      <c r="BZ1112" s="152"/>
      <c r="CA1112" s="152"/>
      <c r="CB1112" s="152"/>
      <c r="CC1112" s="152"/>
      <c r="CD1112" s="152"/>
      <c r="CE1112" s="152"/>
      <c r="CF1112" s="152"/>
    </row>
    <row r="1113" spans="1:84" ht="25.5" customHeight="1" x14ac:dyDescent="0.25">
      <c r="A1113" s="45"/>
      <c r="B1113" s="45"/>
      <c r="C1113" s="45"/>
      <c r="D1113" s="45"/>
      <c r="E1113" s="47"/>
      <c r="F1113" s="154"/>
      <c r="G1113" s="45"/>
      <c r="H1113" s="126"/>
      <c r="I1113" s="126"/>
      <c r="J1113" s="79"/>
      <c r="K1113" s="45"/>
      <c r="L1113" s="126"/>
      <c r="M1113" s="91"/>
      <c r="N1113" s="91"/>
      <c r="O1113" s="91"/>
      <c r="P1113" s="99"/>
      <c r="Q1113" s="100"/>
      <c r="R1113" s="79"/>
      <c r="S1113" s="79"/>
      <c r="T1113" s="79"/>
      <c r="U1113" s="79"/>
      <c r="V1113" s="79"/>
      <c r="W1113" s="99"/>
      <c r="X1113" s="99"/>
      <c r="Y1113" s="99"/>
      <c r="Z1113" s="98"/>
      <c r="AA1113" s="98"/>
      <c r="AB1113" s="86"/>
      <c r="AC1113" s="96"/>
      <c r="AD1113" s="86"/>
      <c r="AE1113" s="96"/>
      <c r="AF1113" s="96"/>
      <c r="AG1113" s="87"/>
      <c r="AH1113" s="87"/>
      <c r="AI1113" s="97"/>
      <c r="AJ1113" s="45"/>
      <c r="AK1113" s="45"/>
      <c r="AL1113" s="45"/>
      <c r="AM1113" s="45"/>
      <c r="AN1113" s="45"/>
      <c r="AO1113" s="79"/>
      <c r="AP1113" s="156"/>
      <c r="AQ1113" s="156"/>
      <c r="AR1113" s="90"/>
      <c r="AS1113" s="45"/>
      <c r="AT1113" s="98"/>
      <c r="AU1113" s="98"/>
      <c r="AV1113" s="91"/>
      <c r="AW1113" s="91"/>
      <c r="AX1113" s="155"/>
      <c r="AY1113" s="155"/>
      <c r="AZ1113" s="152"/>
      <c r="BA1113" s="152"/>
      <c r="BB1113" s="152"/>
      <c r="BC1113" s="152"/>
      <c r="BD1113" s="152"/>
      <c r="BE1113" s="152"/>
      <c r="BF1113" s="152"/>
      <c r="BG1113" s="152"/>
      <c r="BH1113" s="152"/>
      <c r="BI1113" s="152"/>
      <c r="BJ1113" s="152"/>
      <c r="BK1113" s="152"/>
      <c r="BL1113" s="152"/>
      <c r="BM1113" s="152"/>
      <c r="BN1113" s="152"/>
      <c r="BO1113" s="152"/>
      <c r="BP1113" s="152"/>
      <c r="BQ1113" s="152"/>
      <c r="BR1113" s="152"/>
      <c r="BS1113" s="152"/>
      <c r="BT1113" s="152"/>
      <c r="BU1113" s="152"/>
      <c r="BV1113" s="152"/>
      <c r="BW1113" s="152"/>
      <c r="BX1113" s="152"/>
      <c r="BY1113" s="152"/>
      <c r="BZ1113" s="152"/>
      <c r="CA1113" s="152"/>
      <c r="CB1113" s="152"/>
      <c r="CC1113" s="152"/>
      <c r="CD1113" s="152"/>
      <c r="CE1113" s="152"/>
      <c r="CF1113" s="152"/>
    </row>
    <row r="1114" spans="1:84" ht="25.5" customHeight="1" x14ac:dyDescent="0.25">
      <c r="A1114" s="45"/>
      <c r="B1114" s="45"/>
      <c r="C1114" s="45"/>
      <c r="D1114" s="45"/>
      <c r="E1114" s="47"/>
      <c r="F1114" s="154"/>
      <c r="G1114" s="45"/>
      <c r="H1114" s="126"/>
      <c r="I1114" s="126"/>
      <c r="J1114" s="79"/>
      <c r="K1114" s="45"/>
      <c r="L1114" s="126"/>
      <c r="M1114" s="91"/>
      <c r="N1114" s="91"/>
      <c r="O1114" s="91"/>
      <c r="P1114" s="99"/>
      <c r="Q1114" s="100"/>
      <c r="R1114" s="79"/>
      <c r="S1114" s="79"/>
      <c r="T1114" s="79"/>
      <c r="U1114" s="79"/>
      <c r="V1114" s="79"/>
      <c r="W1114" s="99"/>
      <c r="X1114" s="99"/>
      <c r="Y1114" s="99"/>
      <c r="Z1114" s="98"/>
      <c r="AA1114" s="98"/>
      <c r="AB1114" s="86"/>
      <c r="AC1114" s="96"/>
      <c r="AD1114" s="86"/>
      <c r="AE1114" s="96"/>
      <c r="AF1114" s="96"/>
      <c r="AG1114" s="87"/>
      <c r="AH1114" s="87"/>
      <c r="AI1114" s="97"/>
      <c r="AJ1114" s="45"/>
      <c r="AK1114" s="45"/>
      <c r="AL1114" s="45"/>
      <c r="AM1114" s="45"/>
      <c r="AN1114" s="45"/>
      <c r="AO1114" s="79"/>
      <c r="AP1114" s="156"/>
      <c r="AQ1114" s="156"/>
      <c r="AR1114" s="90"/>
      <c r="AS1114" s="45"/>
      <c r="AT1114" s="98"/>
      <c r="AU1114" s="98"/>
      <c r="AV1114" s="91"/>
      <c r="AW1114" s="91"/>
      <c r="AX1114" s="155"/>
      <c r="AY1114" s="155"/>
      <c r="AZ1114" s="152"/>
      <c r="BA1114" s="152"/>
      <c r="BB1114" s="152"/>
      <c r="BC1114" s="152"/>
      <c r="BD1114" s="152"/>
      <c r="BE1114" s="152"/>
      <c r="BF1114" s="152"/>
      <c r="BG1114" s="152"/>
      <c r="BH1114" s="152"/>
      <c r="BI1114" s="152"/>
      <c r="BJ1114" s="152"/>
      <c r="BK1114" s="152"/>
      <c r="BL1114" s="152"/>
      <c r="BM1114" s="152"/>
      <c r="BN1114" s="152"/>
      <c r="BO1114" s="152"/>
      <c r="BP1114" s="152"/>
      <c r="BQ1114" s="152"/>
      <c r="BR1114" s="152"/>
      <c r="BS1114" s="152"/>
      <c r="BT1114" s="152"/>
      <c r="BU1114" s="152"/>
      <c r="BV1114" s="152"/>
      <c r="BW1114" s="152"/>
      <c r="BX1114" s="152"/>
      <c r="BY1114" s="152"/>
      <c r="BZ1114" s="152"/>
      <c r="CA1114" s="152"/>
      <c r="CB1114" s="152"/>
      <c r="CC1114" s="152"/>
      <c r="CD1114" s="152"/>
      <c r="CE1114" s="152"/>
      <c r="CF1114" s="152"/>
    </row>
    <row r="1115" spans="1:84" ht="25.5" customHeight="1" x14ac:dyDescent="0.25">
      <c r="A1115" s="45"/>
      <c r="B1115" s="45"/>
      <c r="C1115" s="45"/>
      <c r="D1115" s="45"/>
      <c r="E1115" s="47"/>
      <c r="F1115" s="154"/>
      <c r="G1115" s="45"/>
      <c r="H1115" s="126"/>
      <c r="I1115" s="126"/>
      <c r="J1115" s="79"/>
      <c r="K1115" s="45"/>
      <c r="L1115" s="126"/>
      <c r="M1115" s="91"/>
      <c r="N1115" s="91"/>
      <c r="O1115" s="91"/>
      <c r="P1115" s="99"/>
      <c r="Q1115" s="100"/>
      <c r="R1115" s="79"/>
      <c r="S1115" s="79"/>
      <c r="T1115" s="79"/>
      <c r="U1115" s="79"/>
      <c r="V1115" s="79"/>
      <c r="W1115" s="99"/>
      <c r="X1115" s="99"/>
      <c r="Y1115" s="99"/>
      <c r="Z1115" s="98"/>
      <c r="AA1115" s="98"/>
      <c r="AB1115" s="86"/>
      <c r="AC1115" s="96"/>
      <c r="AD1115" s="86"/>
      <c r="AE1115" s="96"/>
      <c r="AF1115" s="96"/>
      <c r="AG1115" s="87"/>
      <c r="AH1115" s="87"/>
      <c r="AI1115" s="97"/>
      <c r="AJ1115" s="45"/>
      <c r="AK1115" s="45"/>
      <c r="AL1115" s="45"/>
      <c r="AM1115" s="45"/>
      <c r="AN1115" s="45"/>
      <c r="AO1115" s="79"/>
      <c r="AP1115" s="156"/>
      <c r="AQ1115" s="156"/>
      <c r="AR1115" s="90"/>
      <c r="AS1115" s="45"/>
      <c r="AT1115" s="98"/>
      <c r="AU1115" s="98"/>
      <c r="AV1115" s="91"/>
      <c r="AW1115" s="91"/>
      <c r="AX1115" s="155"/>
      <c r="AY1115" s="155"/>
      <c r="AZ1115" s="152"/>
      <c r="BA1115" s="152"/>
      <c r="BB1115" s="152"/>
      <c r="BC1115" s="152"/>
      <c r="BD1115" s="152"/>
      <c r="BE1115" s="152"/>
      <c r="BF1115" s="152"/>
      <c r="BG1115" s="152"/>
      <c r="BH1115" s="152"/>
      <c r="BI1115" s="152"/>
      <c r="BJ1115" s="152"/>
      <c r="BK1115" s="152"/>
      <c r="BL1115" s="152"/>
      <c r="BM1115" s="152"/>
      <c r="BN1115" s="152"/>
      <c r="BO1115" s="152"/>
      <c r="BP1115" s="152"/>
      <c r="BQ1115" s="152"/>
      <c r="BR1115" s="152"/>
      <c r="BS1115" s="152"/>
      <c r="BT1115" s="152"/>
      <c r="BU1115" s="152"/>
      <c r="BV1115" s="152"/>
      <c r="BW1115" s="152"/>
      <c r="BX1115" s="152"/>
      <c r="BY1115" s="152"/>
      <c r="BZ1115" s="152"/>
      <c r="CA1115" s="152"/>
      <c r="CB1115" s="152"/>
      <c r="CC1115" s="152"/>
      <c r="CD1115" s="152"/>
      <c r="CE1115" s="152"/>
      <c r="CF1115" s="152"/>
    </row>
    <row r="1116" spans="1:84" ht="25.5" customHeight="1" x14ac:dyDescent="0.25">
      <c r="A1116" s="45"/>
      <c r="B1116" s="45"/>
      <c r="C1116" s="45"/>
      <c r="D1116" s="45"/>
      <c r="E1116" s="47"/>
      <c r="F1116" s="154"/>
      <c r="G1116" s="45"/>
      <c r="H1116" s="126"/>
      <c r="I1116" s="126"/>
      <c r="J1116" s="79"/>
      <c r="K1116" s="45"/>
      <c r="L1116" s="126"/>
      <c r="M1116" s="91"/>
      <c r="N1116" s="91"/>
      <c r="O1116" s="91"/>
      <c r="P1116" s="99"/>
      <c r="Q1116" s="100"/>
      <c r="R1116" s="79"/>
      <c r="S1116" s="79"/>
      <c r="T1116" s="79"/>
      <c r="U1116" s="79"/>
      <c r="V1116" s="79"/>
      <c r="W1116" s="99"/>
      <c r="X1116" s="99"/>
      <c r="Y1116" s="99"/>
      <c r="Z1116" s="98"/>
      <c r="AA1116" s="98"/>
      <c r="AB1116" s="86"/>
      <c r="AC1116" s="96"/>
      <c r="AD1116" s="86"/>
      <c r="AE1116" s="96"/>
      <c r="AF1116" s="96"/>
      <c r="AG1116" s="87"/>
      <c r="AH1116" s="87"/>
      <c r="AI1116" s="97"/>
      <c r="AJ1116" s="45"/>
      <c r="AK1116" s="45"/>
      <c r="AL1116" s="45"/>
      <c r="AM1116" s="45"/>
      <c r="AN1116" s="45"/>
      <c r="AO1116" s="79"/>
      <c r="AP1116" s="156"/>
      <c r="AQ1116" s="156"/>
      <c r="AR1116" s="90"/>
      <c r="AS1116" s="45"/>
      <c r="AT1116" s="98"/>
      <c r="AU1116" s="98"/>
      <c r="AV1116" s="91"/>
      <c r="AW1116" s="91"/>
      <c r="AX1116" s="155"/>
      <c r="AY1116" s="155"/>
      <c r="AZ1116" s="152"/>
      <c r="BA1116" s="152"/>
      <c r="BB1116" s="152"/>
      <c r="BC1116" s="152"/>
      <c r="BD1116" s="152"/>
      <c r="BE1116" s="152"/>
      <c r="BF1116" s="152"/>
      <c r="BG1116" s="152"/>
      <c r="BH1116" s="152"/>
      <c r="BI1116" s="152"/>
      <c r="BJ1116" s="152"/>
      <c r="BK1116" s="152"/>
      <c r="BL1116" s="152"/>
      <c r="BM1116" s="152"/>
      <c r="BN1116" s="152"/>
      <c r="BO1116" s="152"/>
      <c r="BP1116" s="152"/>
      <c r="BQ1116" s="152"/>
      <c r="BR1116" s="152"/>
      <c r="BS1116" s="152"/>
      <c r="BT1116" s="152"/>
      <c r="BU1116" s="152"/>
      <c r="BV1116" s="152"/>
      <c r="BW1116" s="152"/>
      <c r="BX1116" s="152"/>
      <c r="BY1116" s="152"/>
      <c r="BZ1116" s="152"/>
      <c r="CA1116" s="152"/>
      <c r="CB1116" s="152"/>
      <c r="CC1116" s="152"/>
      <c r="CD1116" s="152"/>
      <c r="CE1116" s="152"/>
      <c r="CF1116" s="152"/>
    </row>
    <row r="1117" spans="1:84" ht="25.5" customHeight="1" x14ac:dyDescent="0.25">
      <c r="A1117" s="45"/>
      <c r="B1117" s="45"/>
      <c r="C1117" s="45"/>
      <c r="D1117" s="45"/>
      <c r="E1117" s="47"/>
      <c r="F1117" s="154"/>
      <c r="G1117" s="45"/>
      <c r="H1117" s="126"/>
      <c r="I1117" s="126"/>
      <c r="J1117" s="79"/>
      <c r="K1117" s="45"/>
      <c r="L1117" s="126"/>
      <c r="M1117" s="91"/>
      <c r="N1117" s="91"/>
      <c r="O1117" s="91"/>
      <c r="P1117" s="99"/>
      <c r="Q1117" s="100"/>
      <c r="R1117" s="79"/>
      <c r="S1117" s="79"/>
      <c r="T1117" s="79"/>
      <c r="U1117" s="79"/>
      <c r="V1117" s="79"/>
      <c r="W1117" s="99"/>
      <c r="X1117" s="99"/>
      <c r="Y1117" s="99"/>
      <c r="Z1117" s="98"/>
      <c r="AA1117" s="98"/>
      <c r="AB1117" s="86"/>
      <c r="AC1117" s="96"/>
      <c r="AD1117" s="86"/>
      <c r="AE1117" s="96"/>
      <c r="AF1117" s="96"/>
      <c r="AG1117" s="87"/>
      <c r="AH1117" s="87"/>
      <c r="AI1117" s="97"/>
      <c r="AJ1117" s="45"/>
      <c r="AK1117" s="45"/>
      <c r="AL1117" s="45"/>
      <c r="AM1117" s="45"/>
      <c r="AN1117" s="45"/>
      <c r="AO1117" s="79"/>
      <c r="AP1117" s="156"/>
      <c r="AQ1117" s="156"/>
      <c r="AR1117" s="90"/>
      <c r="AS1117" s="45"/>
      <c r="AT1117" s="98"/>
      <c r="AU1117" s="98"/>
      <c r="AV1117" s="91"/>
      <c r="AW1117" s="91"/>
      <c r="AX1117" s="155"/>
      <c r="AY1117" s="155"/>
      <c r="AZ1117" s="152"/>
      <c r="BA1117" s="152"/>
      <c r="BB1117" s="152"/>
      <c r="BC1117" s="152"/>
      <c r="BD1117" s="152"/>
      <c r="BE1117" s="152"/>
      <c r="BF1117" s="152"/>
      <c r="BG1117" s="152"/>
      <c r="BH1117" s="152"/>
      <c r="BI1117" s="152"/>
      <c r="BJ1117" s="152"/>
      <c r="BK1117" s="152"/>
      <c r="BL1117" s="152"/>
      <c r="BM1117" s="152"/>
      <c r="BN1117" s="152"/>
      <c r="BO1117" s="152"/>
      <c r="BP1117" s="152"/>
      <c r="BQ1117" s="152"/>
      <c r="BR1117" s="152"/>
      <c r="BS1117" s="152"/>
      <c r="BT1117" s="152"/>
      <c r="BU1117" s="152"/>
      <c r="BV1117" s="152"/>
      <c r="BW1117" s="152"/>
      <c r="BX1117" s="152"/>
      <c r="BY1117" s="152"/>
      <c r="BZ1117" s="152"/>
      <c r="CA1117" s="152"/>
      <c r="CB1117" s="152"/>
      <c r="CC1117" s="152"/>
      <c r="CD1117" s="152"/>
      <c r="CE1117" s="152"/>
      <c r="CF1117" s="152"/>
    </row>
    <row r="1118" spans="1:84" ht="25.5" customHeight="1" x14ac:dyDescent="0.25">
      <c r="A1118" s="45"/>
      <c r="B1118" s="45"/>
      <c r="C1118" s="45"/>
      <c r="D1118" s="45"/>
      <c r="E1118" s="47"/>
      <c r="F1118" s="154"/>
      <c r="G1118" s="45"/>
      <c r="H1118" s="126"/>
      <c r="I1118" s="126"/>
      <c r="J1118" s="79"/>
      <c r="K1118" s="45"/>
      <c r="L1118" s="126"/>
      <c r="M1118" s="91"/>
      <c r="N1118" s="91"/>
      <c r="O1118" s="91"/>
      <c r="P1118" s="99"/>
      <c r="Q1118" s="100"/>
      <c r="R1118" s="79"/>
      <c r="S1118" s="79"/>
      <c r="T1118" s="79"/>
      <c r="U1118" s="79"/>
      <c r="V1118" s="79"/>
      <c r="W1118" s="99"/>
      <c r="X1118" s="99"/>
      <c r="Y1118" s="99"/>
      <c r="Z1118" s="98"/>
      <c r="AA1118" s="98"/>
      <c r="AB1118" s="86"/>
      <c r="AC1118" s="96"/>
      <c r="AD1118" s="86"/>
      <c r="AE1118" s="96"/>
      <c r="AF1118" s="96"/>
      <c r="AG1118" s="87"/>
      <c r="AH1118" s="87"/>
      <c r="AI1118" s="97"/>
      <c r="AJ1118" s="45"/>
      <c r="AK1118" s="45"/>
      <c r="AL1118" s="45"/>
      <c r="AM1118" s="45"/>
      <c r="AN1118" s="45"/>
      <c r="AO1118" s="79"/>
      <c r="AP1118" s="156"/>
      <c r="AQ1118" s="156"/>
      <c r="AR1118" s="90"/>
      <c r="AS1118" s="45"/>
      <c r="AT1118" s="98"/>
      <c r="AU1118" s="98"/>
      <c r="AV1118" s="91"/>
      <c r="AW1118" s="91"/>
      <c r="AX1118" s="155"/>
      <c r="AY1118" s="155"/>
      <c r="AZ1118" s="152"/>
      <c r="BA1118" s="152"/>
      <c r="BB1118" s="152"/>
      <c r="BC1118" s="152"/>
      <c r="BD1118" s="152"/>
      <c r="BE1118" s="152"/>
      <c r="BF1118" s="152"/>
      <c r="BG1118" s="152"/>
      <c r="BH1118" s="152"/>
      <c r="BI1118" s="152"/>
      <c r="BJ1118" s="152"/>
      <c r="BK1118" s="152"/>
      <c r="BL1118" s="152"/>
      <c r="BM1118" s="152"/>
      <c r="BN1118" s="152"/>
      <c r="BO1118" s="152"/>
      <c r="BP1118" s="152"/>
      <c r="BQ1118" s="152"/>
      <c r="BR1118" s="152"/>
      <c r="BS1118" s="152"/>
      <c r="BT1118" s="152"/>
      <c r="BU1118" s="152"/>
      <c r="BV1118" s="152"/>
      <c r="BW1118" s="152"/>
      <c r="BX1118" s="152"/>
      <c r="BY1118" s="152"/>
      <c r="BZ1118" s="152"/>
      <c r="CA1118" s="152"/>
      <c r="CB1118" s="152"/>
      <c r="CC1118" s="152"/>
      <c r="CD1118" s="152"/>
      <c r="CE1118" s="152"/>
      <c r="CF1118" s="152"/>
    </row>
    <row r="1119" spans="1:84" ht="25.5" customHeight="1" x14ac:dyDescent="0.25">
      <c r="A1119" s="45"/>
      <c r="B1119" s="45"/>
      <c r="C1119" s="45"/>
      <c r="D1119" s="45"/>
      <c r="E1119" s="47"/>
      <c r="F1119" s="154"/>
      <c r="G1119" s="45"/>
      <c r="H1119" s="126"/>
      <c r="I1119" s="126"/>
      <c r="J1119" s="79"/>
      <c r="K1119" s="45"/>
      <c r="L1119" s="126"/>
      <c r="M1119" s="91"/>
      <c r="N1119" s="91"/>
      <c r="O1119" s="91"/>
      <c r="P1119" s="99"/>
      <c r="Q1119" s="100"/>
      <c r="R1119" s="79"/>
      <c r="S1119" s="79"/>
      <c r="T1119" s="79"/>
      <c r="U1119" s="79"/>
      <c r="V1119" s="79"/>
      <c r="W1119" s="99"/>
      <c r="X1119" s="99"/>
      <c r="Y1119" s="99"/>
      <c r="Z1119" s="98"/>
      <c r="AA1119" s="98"/>
      <c r="AB1119" s="86"/>
      <c r="AC1119" s="96"/>
      <c r="AD1119" s="86"/>
      <c r="AE1119" s="96"/>
      <c r="AF1119" s="96"/>
      <c r="AG1119" s="87"/>
      <c r="AH1119" s="87"/>
      <c r="AI1119" s="97"/>
      <c r="AJ1119" s="45"/>
      <c r="AK1119" s="45"/>
      <c r="AL1119" s="45"/>
      <c r="AM1119" s="45"/>
      <c r="AN1119" s="45"/>
      <c r="AO1119" s="79"/>
      <c r="AP1119" s="156"/>
      <c r="AQ1119" s="156"/>
      <c r="AR1119" s="90"/>
      <c r="AS1119" s="45"/>
      <c r="AT1119" s="98"/>
      <c r="AU1119" s="98"/>
      <c r="AV1119" s="91"/>
      <c r="AW1119" s="91"/>
      <c r="AX1119" s="155"/>
      <c r="AY1119" s="155"/>
      <c r="AZ1119" s="152"/>
      <c r="BA1119" s="152"/>
      <c r="BB1119" s="152"/>
      <c r="BC1119" s="152"/>
      <c r="BD1119" s="152"/>
      <c r="BE1119" s="152"/>
      <c r="BF1119" s="152"/>
      <c r="BG1119" s="152"/>
      <c r="BH1119" s="152"/>
      <c r="BI1119" s="152"/>
      <c r="BJ1119" s="152"/>
      <c r="BK1119" s="152"/>
      <c r="BL1119" s="152"/>
      <c r="BM1119" s="152"/>
      <c r="BN1119" s="152"/>
      <c r="BO1119" s="152"/>
      <c r="BP1119" s="152"/>
      <c r="BQ1119" s="152"/>
      <c r="BR1119" s="152"/>
      <c r="BS1119" s="152"/>
      <c r="BT1119" s="152"/>
      <c r="BU1119" s="152"/>
      <c r="BV1119" s="152"/>
      <c r="BW1119" s="152"/>
      <c r="BX1119" s="152"/>
      <c r="BY1119" s="152"/>
      <c r="BZ1119" s="152"/>
      <c r="CA1119" s="152"/>
      <c r="CB1119" s="152"/>
      <c r="CC1119" s="152"/>
      <c r="CD1119" s="152"/>
      <c r="CE1119" s="152"/>
      <c r="CF1119" s="152"/>
    </row>
    <row r="1120" spans="1:84" ht="25.5" customHeight="1" x14ac:dyDescent="0.25">
      <c r="A1120" s="45"/>
      <c r="B1120" s="45"/>
      <c r="C1120" s="45"/>
      <c r="D1120" s="45"/>
      <c r="E1120" s="47"/>
      <c r="F1120" s="154"/>
      <c r="G1120" s="45"/>
      <c r="H1120" s="126"/>
      <c r="I1120" s="126"/>
      <c r="J1120" s="79"/>
      <c r="K1120" s="45"/>
      <c r="L1120" s="126"/>
      <c r="M1120" s="91"/>
      <c r="N1120" s="91"/>
      <c r="O1120" s="91"/>
      <c r="P1120" s="99"/>
      <c r="Q1120" s="100"/>
      <c r="R1120" s="79"/>
      <c r="S1120" s="79"/>
      <c r="T1120" s="79"/>
      <c r="U1120" s="79"/>
      <c r="V1120" s="79"/>
      <c r="W1120" s="99"/>
      <c r="X1120" s="99"/>
      <c r="Y1120" s="99"/>
      <c r="Z1120" s="98"/>
      <c r="AA1120" s="98"/>
      <c r="AB1120" s="86"/>
      <c r="AC1120" s="96"/>
      <c r="AD1120" s="86"/>
      <c r="AE1120" s="96"/>
      <c r="AF1120" s="96"/>
      <c r="AG1120" s="87"/>
      <c r="AH1120" s="87"/>
      <c r="AI1120" s="97"/>
      <c r="AJ1120" s="45"/>
      <c r="AK1120" s="45"/>
      <c r="AL1120" s="45"/>
      <c r="AM1120" s="45"/>
      <c r="AN1120" s="45"/>
      <c r="AO1120" s="79"/>
      <c r="AP1120" s="156"/>
      <c r="AQ1120" s="156"/>
      <c r="AR1120" s="90"/>
      <c r="AS1120" s="45"/>
      <c r="AT1120" s="98"/>
      <c r="AU1120" s="98"/>
      <c r="AV1120" s="91"/>
      <c r="AW1120" s="91"/>
      <c r="AX1120" s="155"/>
      <c r="AY1120" s="155"/>
      <c r="AZ1120" s="152"/>
      <c r="BA1120" s="152"/>
      <c r="BB1120" s="152"/>
      <c r="BC1120" s="152"/>
      <c r="BD1120" s="152"/>
      <c r="BE1120" s="152"/>
      <c r="BF1120" s="152"/>
      <c r="BG1120" s="152"/>
      <c r="BH1120" s="152"/>
      <c r="BI1120" s="152"/>
      <c r="BJ1120" s="152"/>
      <c r="BK1120" s="152"/>
      <c r="BL1120" s="152"/>
      <c r="BM1120" s="152"/>
      <c r="BN1120" s="152"/>
      <c r="BO1120" s="152"/>
      <c r="BP1120" s="152"/>
      <c r="BQ1120" s="152"/>
      <c r="BR1120" s="152"/>
      <c r="BS1120" s="152"/>
      <c r="BT1120" s="152"/>
      <c r="BU1120" s="152"/>
      <c r="BV1120" s="152"/>
      <c r="BW1120" s="152"/>
      <c r="BX1120" s="152"/>
      <c r="BY1120" s="152"/>
      <c r="BZ1120" s="152"/>
      <c r="CA1120" s="152"/>
      <c r="CB1120" s="152"/>
      <c r="CC1120" s="152"/>
      <c r="CD1120" s="152"/>
      <c r="CE1120" s="152"/>
      <c r="CF1120" s="152"/>
    </row>
    <row r="1121" spans="1:84" ht="25.5" customHeight="1" x14ac:dyDescent="0.25">
      <c r="A1121" s="45"/>
      <c r="B1121" s="45"/>
      <c r="C1121" s="45"/>
      <c r="D1121" s="45"/>
      <c r="E1121" s="47"/>
      <c r="F1121" s="154"/>
      <c r="G1121" s="45"/>
      <c r="H1121" s="126"/>
      <c r="I1121" s="126"/>
      <c r="J1121" s="79"/>
      <c r="K1121" s="45"/>
      <c r="L1121" s="126"/>
      <c r="M1121" s="91"/>
      <c r="N1121" s="91"/>
      <c r="O1121" s="91"/>
      <c r="P1121" s="99"/>
      <c r="Q1121" s="100"/>
      <c r="R1121" s="79"/>
      <c r="S1121" s="79"/>
      <c r="T1121" s="79"/>
      <c r="U1121" s="79"/>
      <c r="V1121" s="79"/>
      <c r="W1121" s="99"/>
      <c r="X1121" s="99"/>
      <c r="Y1121" s="99"/>
      <c r="Z1121" s="98"/>
      <c r="AA1121" s="98"/>
      <c r="AB1121" s="86"/>
      <c r="AC1121" s="96"/>
      <c r="AD1121" s="86"/>
      <c r="AE1121" s="96"/>
      <c r="AF1121" s="96"/>
      <c r="AG1121" s="87"/>
      <c r="AH1121" s="87"/>
      <c r="AI1121" s="97"/>
      <c r="AJ1121" s="45"/>
      <c r="AK1121" s="45"/>
      <c r="AL1121" s="45"/>
      <c r="AM1121" s="45"/>
      <c r="AN1121" s="45"/>
      <c r="AO1121" s="79"/>
      <c r="AP1121" s="156"/>
      <c r="AQ1121" s="156"/>
      <c r="AR1121" s="90"/>
      <c r="AS1121" s="45"/>
      <c r="AT1121" s="98"/>
      <c r="AU1121" s="98"/>
      <c r="AV1121" s="91"/>
      <c r="AW1121" s="91"/>
      <c r="AX1121" s="155"/>
      <c r="AY1121" s="155"/>
      <c r="AZ1121" s="152"/>
      <c r="BA1121" s="152"/>
      <c r="BB1121" s="152"/>
      <c r="BC1121" s="152"/>
      <c r="BD1121" s="152"/>
      <c r="BE1121" s="152"/>
      <c r="BF1121" s="152"/>
      <c r="BG1121" s="152"/>
      <c r="BH1121" s="152"/>
      <c r="BI1121" s="152"/>
      <c r="BJ1121" s="152"/>
      <c r="BK1121" s="152"/>
      <c r="BL1121" s="152"/>
      <c r="BM1121" s="152"/>
      <c r="BN1121" s="152"/>
      <c r="BO1121" s="152"/>
      <c r="BP1121" s="152"/>
      <c r="BQ1121" s="152"/>
      <c r="BR1121" s="152"/>
      <c r="BS1121" s="152"/>
      <c r="BT1121" s="152"/>
      <c r="BU1121" s="152"/>
      <c r="BV1121" s="152"/>
      <c r="BW1121" s="152"/>
      <c r="BX1121" s="152"/>
      <c r="BY1121" s="152"/>
      <c r="BZ1121" s="152"/>
      <c r="CA1121" s="152"/>
      <c r="CB1121" s="152"/>
      <c r="CC1121" s="152"/>
      <c r="CD1121" s="152"/>
      <c r="CE1121" s="152"/>
      <c r="CF1121" s="152"/>
    </row>
    <row r="1122" spans="1:84" ht="25.5" customHeight="1" x14ac:dyDescent="0.25">
      <c r="A1122" s="45"/>
      <c r="B1122" s="45"/>
      <c r="C1122" s="45"/>
      <c r="D1122" s="45"/>
      <c r="E1122" s="47"/>
      <c r="F1122" s="154"/>
      <c r="G1122" s="45"/>
      <c r="H1122" s="126"/>
      <c r="I1122" s="126"/>
      <c r="J1122" s="79"/>
      <c r="K1122" s="45"/>
      <c r="L1122" s="126"/>
      <c r="M1122" s="91"/>
      <c r="N1122" s="91"/>
      <c r="O1122" s="91"/>
      <c r="P1122" s="99"/>
      <c r="Q1122" s="100"/>
      <c r="R1122" s="79"/>
      <c r="S1122" s="79"/>
      <c r="T1122" s="79"/>
      <c r="U1122" s="79"/>
      <c r="V1122" s="79"/>
      <c r="W1122" s="99"/>
      <c r="X1122" s="99"/>
      <c r="Y1122" s="99"/>
      <c r="Z1122" s="98"/>
      <c r="AA1122" s="98"/>
      <c r="AB1122" s="86"/>
      <c r="AC1122" s="96"/>
      <c r="AD1122" s="86"/>
      <c r="AE1122" s="96"/>
      <c r="AF1122" s="96"/>
      <c r="AG1122" s="87"/>
      <c r="AH1122" s="87"/>
      <c r="AI1122" s="97"/>
      <c r="AJ1122" s="45"/>
      <c r="AK1122" s="45"/>
      <c r="AL1122" s="45"/>
      <c r="AM1122" s="45"/>
      <c r="AN1122" s="45"/>
      <c r="AO1122" s="79"/>
      <c r="AP1122" s="156"/>
      <c r="AQ1122" s="156"/>
      <c r="AR1122" s="90"/>
      <c r="AS1122" s="45"/>
      <c r="AT1122" s="98"/>
      <c r="AU1122" s="98"/>
      <c r="AV1122" s="91"/>
      <c r="AW1122" s="91"/>
      <c r="AX1122" s="155"/>
      <c r="AY1122" s="155"/>
      <c r="AZ1122" s="152"/>
      <c r="BA1122" s="152"/>
      <c r="BB1122" s="152"/>
      <c r="BC1122" s="152"/>
      <c r="BD1122" s="152"/>
      <c r="BE1122" s="152"/>
      <c r="BF1122" s="152"/>
      <c r="BG1122" s="152"/>
      <c r="BH1122" s="152"/>
      <c r="BI1122" s="152"/>
      <c r="BJ1122" s="152"/>
      <c r="BK1122" s="152"/>
      <c r="BL1122" s="152"/>
      <c r="BM1122" s="152"/>
      <c r="BN1122" s="152"/>
      <c r="BO1122" s="152"/>
      <c r="BP1122" s="152"/>
      <c r="BQ1122" s="152"/>
      <c r="BR1122" s="152"/>
      <c r="BS1122" s="152"/>
      <c r="BT1122" s="152"/>
      <c r="BU1122" s="152"/>
      <c r="BV1122" s="152"/>
      <c r="BW1122" s="152"/>
      <c r="BX1122" s="152"/>
      <c r="BY1122" s="152"/>
      <c r="BZ1122" s="152"/>
      <c r="CA1122" s="152"/>
      <c r="CB1122" s="152"/>
      <c r="CC1122" s="152"/>
      <c r="CD1122" s="152"/>
      <c r="CE1122" s="152"/>
      <c r="CF1122" s="152"/>
    </row>
    <row r="1123" spans="1:84" ht="25.5" customHeight="1" x14ac:dyDescent="0.25">
      <c r="A1123" s="45"/>
      <c r="B1123" s="45"/>
      <c r="C1123" s="45"/>
      <c r="D1123" s="45"/>
      <c r="E1123" s="47"/>
      <c r="F1123" s="154"/>
      <c r="G1123" s="45"/>
      <c r="H1123" s="126"/>
      <c r="I1123" s="126"/>
      <c r="J1123" s="79"/>
      <c r="K1123" s="45"/>
      <c r="L1123" s="126"/>
      <c r="M1123" s="91"/>
      <c r="N1123" s="91"/>
      <c r="O1123" s="91"/>
      <c r="P1123" s="99"/>
      <c r="Q1123" s="100"/>
      <c r="R1123" s="79"/>
      <c r="S1123" s="79"/>
      <c r="T1123" s="79"/>
      <c r="U1123" s="79"/>
      <c r="V1123" s="79"/>
      <c r="W1123" s="99"/>
      <c r="X1123" s="99"/>
      <c r="Y1123" s="99"/>
      <c r="Z1123" s="98"/>
      <c r="AA1123" s="98"/>
      <c r="AB1123" s="86"/>
      <c r="AC1123" s="96"/>
      <c r="AD1123" s="86"/>
      <c r="AE1123" s="96"/>
      <c r="AF1123" s="96"/>
      <c r="AG1123" s="87"/>
      <c r="AH1123" s="87"/>
      <c r="AI1123" s="97"/>
      <c r="AJ1123" s="45"/>
      <c r="AK1123" s="45"/>
      <c r="AL1123" s="45"/>
      <c r="AM1123" s="45"/>
      <c r="AN1123" s="45"/>
      <c r="AO1123" s="79"/>
      <c r="AP1123" s="156"/>
      <c r="AQ1123" s="156"/>
      <c r="AR1123" s="90"/>
      <c r="AS1123" s="45"/>
      <c r="AT1123" s="98"/>
      <c r="AU1123" s="98"/>
      <c r="AV1123" s="91"/>
      <c r="AW1123" s="91"/>
      <c r="AX1123" s="155"/>
      <c r="AY1123" s="155"/>
      <c r="AZ1123" s="152"/>
      <c r="BA1123" s="152"/>
      <c r="BB1123" s="152"/>
      <c r="BC1123" s="152"/>
      <c r="BD1123" s="152"/>
      <c r="BE1123" s="152"/>
      <c r="BF1123" s="152"/>
      <c r="BG1123" s="152"/>
      <c r="BH1123" s="152"/>
      <c r="BI1123" s="152"/>
      <c r="BJ1123" s="152"/>
      <c r="BK1123" s="152"/>
      <c r="BL1123" s="152"/>
      <c r="BM1123" s="152"/>
      <c r="BN1123" s="152"/>
      <c r="BO1123" s="152"/>
      <c r="BP1123" s="152"/>
      <c r="BQ1123" s="152"/>
      <c r="BR1123" s="152"/>
      <c r="BS1123" s="152"/>
      <c r="BT1123" s="152"/>
      <c r="BU1123" s="152"/>
      <c r="BV1123" s="152"/>
      <c r="BW1123" s="152"/>
      <c r="BX1123" s="152"/>
      <c r="BY1123" s="152"/>
      <c r="BZ1123" s="152"/>
      <c r="CA1123" s="152"/>
      <c r="CB1123" s="152"/>
      <c r="CC1123" s="152"/>
      <c r="CD1123" s="152"/>
      <c r="CE1123" s="152"/>
      <c r="CF1123" s="152"/>
    </row>
    <row r="1124" spans="1:84" ht="25.5" customHeight="1" x14ac:dyDescent="0.25">
      <c r="A1124" s="45"/>
      <c r="B1124" s="45"/>
      <c r="C1124" s="45"/>
      <c r="D1124" s="45"/>
      <c r="E1124" s="47"/>
      <c r="F1124" s="154"/>
      <c r="G1124" s="45"/>
      <c r="H1124" s="126"/>
      <c r="I1124" s="126"/>
      <c r="J1124" s="79"/>
      <c r="K1124" s="45"/>
      <c r="L1124" s="126"/>
      <c r="M1124" s="91"/>
      <c r="N1124" s="91"/>
      <c r="O1124" s="91"/>
      <c r="P1124" s="99"/>
      <c r="Q1124" s="100"/>
      <c r="R1124" s="79"/>
      <c r="S1124" s="79"/>
      <c r="T1124" s="79"/>
      <c r="U1124" s="79"/>
      <c r="V1124" s="79"/>
      <c r="W1124" s="99"/>
      <c r="X1124" s="99"/>
      <c r="Y1124" s="99"/>
      <c r="Z1124" s="98"/>
      <c r="AA1124" s="98"/>
      <c r="AB1124" s="86"/>
      <c r="AC1124" s="96"/>
      <c r="AD1124" s="86"/>
      <c r="AE1124" s="96"/>
      <c r="AF1124" s="96"/>
      <c r="AG1124" s="87"/>
      <c r="AH1124" s="87"/>
      <c r="AI1124" s="97"/>
      <c r="AJ1124" s="45"/>
      <c r="AK1124" s="45"/>
      <c r="AL1124" s="45"/>
      <c r="AM1124" s="45"/>
      <c r="AN1124" s="45"/>
      <c r="AO1124" s="79"/>
      <c r="AP1124" s="156"/>
      <c r="AQ1124" s="156"/>
      <c r="AR1124" s="90"/>
      <c r="AS1124" s="45"/>
      <c r="AT1124" s="98"/>
      <c r="AU1124" s="98"/>
      <c r="AV1124" s="91"/>
      <c r="AW1124" s="91"/>
      <c r="AX1124" s="155"/>
      <c r="AY1124" s="155"/>
      <c r="AZ1124" s="152"/>
      <c r="BA1124" s="152"/>
      <c r="BB1124" s="152"/>
      <c r="BC1124" s="152"/>
      <c r="BD1124" s="152"/>
      <c r="BE1124" s="152"/>
      <c r="BF1124" s="152"/>
      <c r="BG1124" s="152"/>
      <c r="BH1124" s="152"/>
      <c r="BI1124" s="152"/>
      <c r="BJ1124" s="152"/>
      <c r="BK1124" s="152"/>
      <c r="BL1124" s="152"/>
      <c r="BM1124" s="152"/>
      <c r="BN1124" s="152"/>
      <c r="BO1124" s="152"/>
      <c r="BP1124" s="152"/>
      <c r="BQ1124" s="152"/>
      <c r="BR1124" s="152"/>
      <c r="BS1124" s="152"/>
      <c r="BT1124" s="152"/>
      <c r="BU1124" s="152"/>
      <c r="BV1124" s="152"/>
      <c r="BW1124" s="152"/>
      <c r="BX1124" s="152"/>
      <c r="BY1124" s="152"/>
      <c r="BZ1124" s="152"/>
      <c r="CA1124" s="152"/>
      <c r="CB1124" s="152"/>
      <c r="CC1124" s="152"/>
      <c r="CD1124" s="152"/>
      <c r="CE1124" s="152"/>
      <c r="CF1124" s="152"/>
    </row>
    <row r="1125" spans="1:84" ht="25.5" customHeight="1" x14ac:dyDescent="0.25">
      <c r="A1125" s="45"/>
      <c r="B1125" s="45"/>
      <c r="C1125" s="45"/>
      <c r="D1125" s="45"/>
      <c r="E1125" s="47"/>
      <c r="F1125" s="154"/>
      <c r="G1125" s="45"/>
      <c r="H1125" s="126"/>
      <c r="I1125" s="126"/>
      <c r="J1125" s="79"/>
      <c r="K1125" s="45"/>
      <c r="L1125" s="126"/>
      <c r="M1125" s="91"/>
      <c r="N1125" s="91"/>
      <c r="O1125" s="91"/>
      <c r="P1125" s="99"/>
      <c r="Q1125" s="100"/>
      <c r="R1125" s="79"/>
      <c r="S1125" s="79"/>
      <c r="T1125" s="79"/>
      <c r="U1125" s="79"/>
      <c r="V1125" s="79"/>
      <c r="W1125" s="99"/>
      <c r="X1125" s="99"/>
      <c r="Y1125" s="99"/>
      <c r="Z1125" s="98"/>
      <c r="AA1125" s="98"/>
      <c r="AB1125" s="86"/>
      <c r="AC1125" s="96"/>
      <c r="AD1125" s="86"/>
      <c r="AE1125" s="96"/>
      <c r="AF1125" s="96"/>
      <c r="AG1125" s="87"/>
      <c r="AH1125" s="87"/>
      <c r="AI1125" s="97"/>
      <c r="AJ1125" s="45"/>
      <c r="AK1125" s="45"/>
      <c r="AL1125" s="45"/>
      <c r="AM1125" s="45"/>
      <c r="AN1125" s="45"/>
      <c r="AO1125" s="79"/>
      <c r="AP1125" s="156"/>
      <c r="AQ1125" s="156"/>
      <c r="AR1125" s="90"/>
      <c r="AS1125" s="45"/>
      <c r="AT1125" s="98"/>
      <c r="AU1125" s="98"/>
      <c r="AV1125" s="91"/>
      <c r="AW1125" s="91"/>
      <c r="AX1125" s="155"/>
      <c r="AY1125" s="155"/>
      <c r="AZ1125" s="152"/>
      <c r="BA1125" s="152"/>
      <c r="BB1125" s="152"/>
      <c r="BC1125" s="152"/>
      <c r="BD1125" s="152"/>
      <c r="BE1125" s="152"/>
      <c r="BF1125" s="152"/>
      <c r="BG1125" s="152"/>
      <c r="BH1125" s="152"/>
      <c r="BI1125" s="152"/>
      <c r="BJ1125" s="152"/>
      <c r="BK1125" s="152"/>
      <c r="BL1125" s="152"/>
      <c r="BM1125" s="152"/>
      <c r="BN1125" s="152"/>
      <c r="BO1125" s="152"/>
      <c r="BP1125" s="152"/>
      <c r="BQ1125" s="152"/>
      <c r="BR1125" s="152"/>
      <c r="BS1125" s="152"/>
      <c r="BT1125" s="152"/>
      <c r="BU1125" s="152"/>
      <c r="BV1125" s="152"/>
      <c r="BW1125" s="152"/>
      <c r="BX1125" s="152"/>
      <c r="BY1125" s="152"/>
      <c r="BZ1125" s="152"/>
      <c r="CA1125" s="152"/>
      <c r="CB1125" s="152"/>
      <c r="CC1125" s="152"/>
      <c r="CD1125" s="152"/>
      <c r="CE1125" s="152"/>
      <c r="CF1125" s="152"/>
    </row>
    <row r="1126" spans="1:84" ht="25.5" customHeight="1" x14ac:dyDescent="0.25">
      <c r="A1126" s="45"/>
      <c r="B1126" s="45"/>
      <c r="C1126" s="45"/>
      <c r="D1126" s="45"/>
      <c r="E1126" s="47"/>
      <c r="F1126" s="154"/>
      <c r="G1126" s="45"/>
      <c r="H1126" s="126"/>
      <c r="I1126" s="126"/>
      <c r="J1126" s="79"/>
      <c r="K1126" s="45"/>
      <c r="L1126" s="126"/>
      <c r="M1126" s="91"/>
      <c r="N1126" s="91"/>
      <c r="O1126" s="91"/>
      <c r="P1126" s="99"/>
      <c r="Q1126" s="100"/>
      <c r="R1126" s="79"/>
      <c r="S1126" s="79"/>
      <c r="T1126" s="79"/>
      <c r="U1126" s="79"/>
      <c r="V1126" s="79"/>
      <c r="W1126" s="99"/>
      <c r="X1126" s="99"/>
      <c r="Y1126" s="99"/>
      <c r="Z1126" s="98"/>
      <c r="AA1126" s="98"/>
      <c r="AB1126" s="86"/>
      <c r="AC1126" s="96"/>
      <c r="AD1126" s="86"/>
      <c r="AE1126" s="96"/>
      <c r="AF1126" s="96"/>
      <c r="AG1126" s="87"/>
      <c r="AH1126" s="87"/>
      <c r="AI1126" s="97"/>
      <c r="AJ1126" s="45"/>
      <c r="AK1126" s="45"/>
      <c r="AL1126" s="45"/>
      <c r="AM1126" s="45"/>
      <c r="AN1126" s="45"/>
      <c r="AO1126" s="79"/>
      <c r="AP1126" s="156"/>
      <c r="AQ1126" s="156"/>
      <c r="AR1126" s="90"/>
      <c r="AS1126" s="45"/>
      <c r="AT1126" s="98"/>
      <c r="AU1126" s="98"/>
      <c r="AV1126" s="91"/>
      <c r="AW1126" s="91"/>
      <c r="AX1126" s="155"/>
      <c r="AY1126" s="155"/>
      <c r="AZ1126" s="152"/>
      <c r="BA1126" s="152"/>
      <c r="BB1126" s="152"/>
      <c r="BC1126" s="152"/>
      <c r="BD1126" s="152"/>
      <c r="BE1126" s="152"/>
      <c r="BF1126" s="152"/>
      <c r="BG1126" s="152"/>
      <c r="BH1126" s="152"/>
      <c r="BI1126" s="152"/>
      <c r="BJ1126" s="152"/>
      <c r="BK1126" s="152"/>
      <c r="BL1126" s="152"/>
      <c r="BM1126" s="152"/>
      <c r="BN1126" s="152"/>
      <c r="BO1126" s="152"/>
      <c r="BP1126" s="152"/>
      <c r="BQ1126" s="152"/>
      <c r="BR1126" s="152"/>
      <c r="BS1126" s="152"/>
      <c r="BT1126" s="152"/>
      <c r="BU1126" s="152"/>
      <c r="BV1126" s="152"/>
      <c r="BW1126" s="152"/>
      <c r="BX1126" s="152"/>
      <c r="BY1126" s="152"/>
      <c r="BZ1126" s="152"/>
      <c r="CA1126" s="152"/>
      <c r="CB1126" s="152"/>
      <c r="CC1126" s="152"/>
      <c r="CD1126" s="152"/>
      <c r="CE1126" s="152"/>
      <c r="CF1126" s="152"/>
    </row>
    <row r="1127" spans="1:84" ht="25.5" customHeight="1" x14ac:dyDescent="0.25">
      <c r="A1127" s="45"/>
      <c r="B1127" s="45"/>
      <c r="C1127" s="45"/>
      <c r="D1127" s="45"/>
      <c r="E1127" s="47"/>
      <c r="F1127" s="154"/>
      <c r="G1127" s="45"/>
      <c r="H1127" s="126"/>
      <c r="I1127" s="126"/>
      <c r="J1127" s="79"/>
      <c r="K1127" s="45"/>
      <c r="L1127" s="126"/>
      <c r="M1127" s="91"/>
      <c r="N1127" s="91"/>
      <c r="O1127" s="91"/>
      <c r="P1127" s="99"/>
      <c r="Q1127" s="100"/>
      <c r="R1127" s="79"/>
      <c r="S1127" s="79"/>
      <c r="T1127" s="79"/>
      <c r="U1127" s="79"/>
      <c r="V1127" s="79"/>
      <c r="W1127" s="99"/>
      <c r="X1127" s="99"/>
      <c r="Y1127" s="99"/>
      <c r="Z1127" s="98"/>
      <c r="AA1127" s="98"/>
      <c r="AB1127" s="86"/>
      <c r="AC1127" s="96"/>
      <c r="AD1127" s="86"/>
      <c r="AE1127" s="96"/>
      <c r="AF1127" s="96"/>
      <c r="AG1127" s="87"/>
      <c r="AH1127" s="87"/>
      <c r="AI1127" s="97"/>
      <c r="AJ1127" s="45"/>
      <c r="AK1127" s="45"/>
      <c r="AL1127" s="45"/>
      <c r="AM1127" s="45"/>
      <c r="AN1127" s="45"/>
      <c r="AO1127" s="79"/>
      <c r="AP1127" s="156"/>
      <c r="AQ1127" s="156"/>
      <c r="AR1127" s="90"/>
      <c r="AS1127" s="45"/>
      <c r="AT1127" s="98"/>
      <c r="AU1127" s="98"/>
      <c r="AV1127" s="91"/>
      <c r="AW1127" s="91"/>
      <c r="AX1127" s="155"/>
      <c r="AY1127" s="155"/>
      <c r="AZ1127" s="152"/>
      <c r="BA1127" s="152"/>
      <c r="BB1127" s="152"/>
      <c r="BC1127" s="152"/>
      <c r="BD1127" s="152"/>
      <c r="BE1127" s="152"/>
      <c r="BF1127" s="152"/>
      <c r="BG1127" s="152"/>
      <c r="BH1127" s="152"/>
      <c r="BI1127" s="152"/>
      <c r="BJ1127" s="152"/>
      <c r="BK1127" s="152"/>
      <c r="BL1127" s="152"/>
      <c r="BM1127" s="152"/>
      <c r="BN1127" s="152"/>
      <c r="BO1127" s="152"/>
      <c r="BP1127" s="152"/>
      <c r="BQ1127" s="152"/>
      <c r="BR1127" s="152"/>
      <c r="BS1127" s="152"/>
      <c r="BT1127" s="152"/>
      <c r="BU1127" s="152"/>
      <c r="BV1127" s="152"/>
      <c r="BW1127" s="152"/>
      <c r="BX1127" s="152"/>
      <c r="BY1127" s="152"/>
      <c r="BZ1127" s="152"/>
      <c r="CA1127" s="152"/>
      <c r="CB1127" s="152"/>
      <c r="CC1127" s="152"/>
      <c r="CD1127" s="152"/>
      <c r="CE1127" s="152"/>
      <c r="CF1127" s="152"/>
    </row>
    <row r="1128" spans="1:84" ht="25.5" customHeight="1" x14ac:dyDescent="0.25">
      <c r="A1128" s="45"/>
      <c r="B1128" s="45"/>
      <c r="C1128" s="45"/>
      <c r="D1128" s="45"/>
      <c r="E1128" s="47"/>
      <c r="F1128" s="154"/>
      <c r="G1128" s="45"/>
      <c r="H1128" s="126"/>
      <c r="I1128" s="126"/>
      <c r="J1128" s="79"/>
      <c r="K1128" s="45"/>
      <c r="L1128" s="126"/>
      <c r="M1128" s="91"/>
      <c r="N1128" s="91"/>
      <c r="O1128" s="91"/>
      <c r="P1128" s="99"/>
      <c r="Q1128" s="100"/>
      <c r="R1128" s="79"/>
      <c r="S1128" s="79"/>
      <c r="T1128" s="79"/>
      <c r="U1128" s="79"/>
      <c r="V1128" s="79"/>
      <c r="W1128" s="99"/>
      <c r="X1128" s="99"/>
      <c r="Y1128" s="99"/>
      <c r="Z1128" s="98"/>
      <c r="AA1128" s="98"/>
      <c r="AB1128" s="86"/>
      <c r="AC1128" s="96"/>
      <c r="AD1128" s="86"/>
      <c r="AE1128" s="96"/>
      <c r="AF1128" s="96"/>
      <c r="AG1128" s="87"/>
      <c r="AH1128" s="87"/>
      <c r="AI1128" s="97"/>
      <c r="AJ1128" s="45"/>
      <c r="AK1128" s="45"/>
      <c r="AL1128" s="45"/>
      <c r="AM1128" s="45"/>
      <c r="AN1128" s="45"/>
      <c r="AO1128" s="79"/>
      <c r="AP1128" s="156"/>
      <c r="AQ1128" s="156"/>
      <c r="AR1128" s="90"/>
      <c r="AS1128" s="45"/>
      <c r="AT1128" s="98"/>
      <c r="AU1128" s="98"/>
      <c r="AV1128" s="91"/>
      <c r="AW1128" s="91"/>
      <c r="AX1128" s="155"/>
      <c r="AY1128" s="155"/>
      <c r="AZ1128" s="152"/>
      <c r="BA1128" s="152"/>
      <c r="BB1128" s="152"/>
      <c r="BC1128" s="152"/>
      <c r="BD1128" s="152"/>
      <c r="BE1128" s="152"/>
      <c r="BF1128" s="152"/>
      <c r="BG1128" s="152"/>
      <c r="BH1128" s="152"/>
      <c r="BI1128" s="152"/>
      <c r="BJ1128" s="152"/>
      <c r="BK1128" s="152"/>
      <c r="BL1128" s="152"/>
      <c r="BM1128" s="152"/>
      <c r="BN1128" s="152"/>
      <c r="BO1128" s="152"/>
      <c r="BP1128" s="152"/>
      <c r="BQ1128" s="152"/>
      <c r="BR1128" s="152"/>
      <c r="BS1128" s="152"/>
      <c r="BT1128" s="152"/>
      <c r="BU1128" s="152"/>
      <c r="BV1128" s="152"/>
      <c r="BW1128" s="152"/>
      <c r="BX1128" s="152"/>
      <c r="BY1128" s="152"/>
      <c r="BZ1128" s="152"/>
      <c r="CA1128" s="152"/>
      <c r="CB1128" s="152"/>
      <c r="CC1128" s="152"/>
      <c r="CD1128" s="152"/>
      <c r="CE1128" s="152"/>
      <c r="CF1128" s="152"/>
    </row>
    <row r="1129" spans="1:84" ht="25.5" customHeight="1" x14ac:dyDescent="0.25">
      <c r="A1129" s="45"/>
      <c r="B1129" s="45"/>
      <c r="C1129" s="45"/>
      <c r="D1129" s="45"/>
      <c r="E1129" s="47"/>
      <c r="F1129" s="154"/>
      <c r="G1129" s="45"/>
      <c r="H1129" s="126"/>
      <c r="I1129" s="126"/>
      <c r="J1129" s="79"/>
      <c r="K1129" s="45"/>
      <c r="L1129" s="126"/>
      <c r="M1129" s="91"/>
      <c r="N1129" s="91"/>
      <c r="O1129" s="91"/>
      <c r="P1129" s="99"/>
      <c r="Q1129" s="100"/>
      <c r="R1129" s="79"/>
      <c r="S1129" s="79"/>
      <c r="T1129" s="79"/>
      <c r="U1129" s="79"/>
      <c r="V1129" s="79"/>
      <c r="W1129" s="99"/>
      <c r="X1129" s="99"/>
      <c r="Y1129" s="99"/>
      <c r="Z1129" s="98"/>
      <c r="AA1129" s="98"/>
      <c r="AB1129" s="86"/>
      <c r="AC1129" s="96"/>
      <c r="AD1129" s="86"/>
      <c r="AE1129" s="96"/>
      <c r="AF1129" s="96"/>
      <c r="AG1129" s="87"/>
      <c r="AH1129" s="87"/>
      <c r="AI1129" s="97"/>
      <c r="AJ1129" s="45"/>
      <c r="AK1129" s="45"/>
      <c r="AL1129" s="45"/>
      <c r="AM1129" s="45"/>
      <c r="AN1129" s="45"/>
      <c r="AO1129" s="79"/>
      <c r="AP1129" s="156"/>
      <c r="AQ1129" s="156"/>
      <c r="AR1129" s="90"/>
      <c r="AS1129" s="45"/>
      <c r="AT1129" s="98"/>
      <c r="AU1129" s="98"/>
      <c r="AV1129" s="91"/>
      <c r="AW1129" s="91"/>
      <c r="AX1129" s="155"/>
      <c r="AY1129" s="155"/>
      <c r="AZ1129" s="152"/>
      <c r="BA1129" s="152"/>
      <c r="BB1129" s="152"/>
      <c r="BC1129" s="152"/>
      <c r="BD1129" s="152"/>
      <c r="BE1129" s="152"/>
      <c r="BF1129" s="152"/>
      <c r="BG1129" s="152"/>
      <c r="BH1129" s="152"/>
      <c r="BI1129" s="152"/>
      <c r="BJ1129" s="152"/>
      <c r="BK1129" s="152"/>
      <c r="BL1129" s="152"/>
      <c r="BM1129" s="152"/>
      <c r="BN1129" s="152"/>
      <c r="BO1129" s="152"/>
      <c r="BP1129" s="152"/>
      <c r="BQ1129" s="152"/>
      <c r="BR1129" s="152"/>
      <c r="BS1129" s="152"/>
      <c r="BT1129" s="152"/>
      <c r="BU1129" s="152"/>
      <c r="BV1129" s="152"/>
      <c r="BW1129" s="152"/>
      <c r="BX1129" s="152"/>
      <c r="BY1129" s="152"/>
      <c r="BZ1129" s="152"/>
      <c r="CA1129" s="152"/>
      <c r="CB1129" s="152"/>
      <c r="CC1129" s="152"/>
      <c r="CD1129" s="152"/>
      <c r="CE1129" s="152"/>
      <c r="CF1129" s="152"/>
    </row>
    <row r="1130" spans="1:84" ht="25.5" customHeight="1" x14ac:dyDescent="0.25">
      <c r="A1130" s="45"/>
      <c r="B1130" s="45"/>
      <c r="C1130" s="45"/>
      <c r="D1130" s="45"/>
      <c r="E1130" s="47"/>
      <c r="F1130" s="154"/>
      <c r="G1130" s="45"/>
      <c r="H1130" s="126"/>
      <c r="I1130" s="126"/>
      <c r="J1130" s="79"/>
      <c r="K1130" s="45"/>
      <c r="L1130" s="126"/>
      <c r="M1130" s="91"/>
      <c r="N1130" s="91"/>
      <c r="O1130" s="91"/>
      <c r="P1130" s="99"/>
      <c r="Q1130" s="100"/>
      <c r="R1130" s="79"/>
      <c r="S1130" s="79"/>
      <c r="T1130" s="79"/>
      <c r="U1130" s="79"/>
      <c r="V1130" s="79"/>
      <c r="W1130" s="99"/>
      <c r="X1130" s="99"/>
      <c r="Y1130" s="99"/>
      <c r="Z1130" s="98"/>
      <c r="AA1130" s="98"/>
      <c r="AB1130" s="86"/>
      <c r="AC1130" s="96"/>
      <c r="AD1130" s="86"/>
      <c r="AE1130" s="96"/>
      <c r="AF1130" s="96"/>
      <c r="AG1130" s="87"/>
      <c r="AH1130" s="87"/>
      <c r="AI1130" s="97"/>
      <c r="AJ1130" s="45"/>
      <c r="AK1130" s="45"/>
      <c r="AL1130" s="45"/>
      <c r="AM1130" s="45"/>
      <c r="AN1130" s="45"/>
      <c r="AO1130" s="79"/>
      <c r="AP1130" s="156"/>
      <c r="AQ1130" s="156"/>
      <c r="AR1130" s="90"/>
      <c r="AS1130" s="45"/>
      <c r="AT1130" s="98"/>
      <c r="AU1130" s="98"/>
      <c r="AV1130" s="91"/>
      <c r="AW1130" s="91"/>
      <c r="AX1130" s="155"/>
      <c r="AY1130" s="155"/>
      <c r="AZ1130" s="152"/>
      <c r="BA1130" s="152"/>
      <c r="BB1130" s="152"/>
      <c r="BC1130" s="152"/>
      <c r="BD1130" s="152"/>
      <c r="BE1130" s="152"/>
      <c r="BF1130" s="152"/>
      <c r="BG1130" s="152"/>
      <c r="BH1130" s="152"/>
      <c r="BI1130" s="152"/>
      <c r="BJ1130" s="152"/>
      <c r="BK1130" s="152"/>
      <c r="BL1130" s="152"/>
      <c r="BM1130" s="152"/>
      <c r="BN1130" s="152"/>
      <c r="BO1130" s="152"/>
      <c r="BP1130" s="152"/>
      <c r="BQ1130" s="152"/>
      <c r="BR1130" s="152"/>
      <c r="BS1130" s="152"/>
      <c r="BT1130" s="152"/>
      <c r="BU1130" s="152"/>
      <c r="BV1130" s="152"/>
      <c r="BW1130" s="152"/>
      <c r="BX1130" s="152"/>
      <c r="BY1130" s="152"/>
      <c r="BZ1130" s="152"/>
      <c r="CA1130" s="152"/>
      <c r="CB1130" s="152"/>
      <c r="CC1130" s="152"/>
      <c r="CD1130" s="152"/>
      <c r="CE1130" s="152"/>
      <c r="CF1130" s="152"/>
    </row>
    <row r="1131" spans="1:84" ht="25.5" customHeight="1" x14ac:dyDescent="0.25">
      <c r="A1131" s="45"/>
      <c r="B1131" s="45"/>
      <c r="C1131" s="45"/>
      <c r="D1131" s="45"/>
      <c r="E1131" s="47"/>
      <c r="F1131" s="154"/>
      <c r="G1131" s="45"/>
      <c r="H1131" s="126"/>
      <c r="I1131" s="126"/>
      <c r="J1131" s="79"/>
      <c r="K1131" s="45"/>
      <c r="L1131" s="126"/>
      <c r="M1131" s="91"/>
      <c r="N1131" s="91"/>
      <c r="O1131" s="91"/>
      <c r="P1131" s="99"/>
      <c r="Q1131" s="100"/>
      <c r="R1131" s="79"/>
      <c r="S1131" s="79"/>
      <c r="T1131" s="79"/>
      <c r="U1131" s="79"/>
      <c r="V1131" s="79"/>
      <c r="W1131" s="99"/>
      <c r="X1131" s="99"/>
      <c r="Y1131" s="99"/>
      <c r="Z1131" s="98"/>
      <c r="AA1131" s="98"/>
      <c r="AB1131" s="86"/>
      <c r="AC1131" s="96"/>
      <c r="AD1131" s="86"/>
      <c r="AE1131" s="96"/>
      <c r="AF1131" s="96"/>
      <c r="AG1131" s="87"/>
      <c r="AH1131" s="87"/>
      <c r="AI1131" s="97"/>
      <c r="AJ1131" s="45"/>
      <c r="AK1131" s="45"/>
      <c r="AL1131" s="45"/>
      <c r="AM1131" s="45"/>
      <c r="AN1131" s="45"/>
      <c r="AO1131" s="79"/>
      <c r="AP1131" s="156"/>
      <c r="AQ1131" s="156"/>
      <c r="AR1131" s="90"/>
      <c r="AS1131" s="45"/>
      <c r="AT1131" s="98"/>
      <c r="AU1131" s="98"/>
      <c r="AV1131" s="91"/>
      <c r="AW1131" s="91"/>
      <c r="AX1131" s="155"/>
      <c r="AY1131" s="155"/>
      <c r="AZ1131" s="152"/>
      <c r="BA1131" s="152"/>
      <c r="BB1131" s="152"/>
      <c r="BC1131" s="152"/>
      <c r="BD1131" s="152"/>
      <c r="BE1131" s="152"/>
      <c r="BF1131" s="152"/>
      <c r="BG1131" s="152"/>
      <c r="BH1131" s="152"/>
      <c r="BI1131" s="152"/>
      <c r="BJ1131" s="152"/>
      <c r="BK1131" s="152"/>
      <c r="BL1131" s="152"/>
      <c r="BM1131" s="152"/>
      <c r="BN1131" s="152"/>
      <c r="BO1131" s="152"/>
      <c r="BP1131" s="152"/>
      <c r="BQ1131" s="152"/>
      <c r="BR1131" s="152"/>
      <c r="BS1131" s="152"/>
      <c r="BT1131" s="152"/>
      <c r="BU1131" s="152"/>
      <c r="BV1131" s="152"/>
      <c r="BW1131" s="152"/>
      <c r="BX1131" s="152"/>
      <c r="BY1131" s="152"/>
      <c r="BZ1131" s="152"/>
      <c r="CA1131" s="152"/>
      <c r="CB1131" s="152"/>
      <c r="CC1131" s="152"/>
      <c r="CD1131" s="152"/>
      <c r="CE1131" s="152"/>
      <c r="CF1131" s="152"/>
    </row>
    <row r="1132" spans="1:84" ht="25.5" customHeight="1" x14ac:dyDescent="0.25">
      <c r="A1132" s="45"/>
      <c r="B1132" s="45"/>
      <c r="C1132" s="45"/>
      <c r="D1132" s="45"/>
      <c r="E1132" s="47"/>
      <c r="F1132" s="154"/>
      <c r="G1132" s="45"/>
      <c r="H1132" s="126"/>
      <c r="I1132" s="126"/>
      <c r="J1132" s="79"/>
      <c r="K1132" s="45"/>
      <c r="L1132" s="126"/>
      <c r="M1132" s="91"/>
      <c r="N1132" s="91"/>
      <c r="O1132" s="91"/>
      <c r="P1132" s="99"/>
      <c r="Q1132" s="100"/>
      <c r="R1132" s="79"/>
      <c r="S1132" s="79"/>
      <c r="T1132" s="79"/>
      <c r="U1132" s="79"/>
      <c r="V1132" s="79"/>
      <c r="W1132" s="99"/>
      <c r="X1132" s="99"/>
      <c r="Y1132" s="99"/>
      <c r="Z1132" s="98"/>
      <c r="AA1132" s="98"/>
      <c r="AB1132" s="86"/>
      <c r="AC1132" s="96"/>
      <c r="AD1132" s="86"/>
      <c r="AE1132" s="96"/>
      <c r="AF1132" s="96"/>
      <c r="AG1132" s="87"/>
      <c r="AH1132" s="87"/>
      <c r="AI1132" s="97"/>
      <c r="AJ1132" s="45"/>
      <c r="AK1132" s="45"/>
      <c r="AL1132" s="45"/>
      <c r="AM1132" s="45"/>
      <c r="AN1132" s="45"/>
      <c r="AO1132" s="79"/>
      <c r="AP1132" s="156"/>
      <c r="AQ1132" s="156"/>
      <c r="AR1132" s="90"/>
      <c r="AS1132" s="45"/>
      <c r="AT1132" s="98"/>
      <c r="AU1132" s="98"/>
      <c r="AV1132" s="91"/>
      <c r="AW1132" s="91"/>
      <c r="AX1132" s="155"/>
      <c r="AY1132" s="155"/>
      <c r="AZ1132" s="152"/>
      <c r="BA1132" s="152"/>
      <c r="BB1132" s="152"/>
      <c r="BC1132" s="152"/>
      <c r="BD1132" s="152"/>
      <c r="BE1132" s="152"/>
      <c r="BF1132" s="152"/>
      <c r="BG1132" s="152"/>
      <c r="BH1132" s="152"/>
      <c r="BI1132" s="152"/>
      <c r="BJ1132" s="152"/>
      <c r="BK1132" s="152"/>
      <c r="BL1132" s="152"/>
      <c r="BM1132" s="152"/>
      <c r="BN1132" s="152"/>
      <c r="BO1132" s="152"/>
      <c r="BP1132" s="152"/>
      <c r="BQ1132" s="152"/>
      <c r="BR1132" s="152"/>
      <c r="BS1132" s="152"/>
      <c r="BT1132" s="152"/>
      <c r="BU1132" s="152"/>
      <c r="BV1132" s="152"/>
      <c r="BW1132" s="152"/>
      <c r="BX1132" s="152"/>
      <c r="BY1132" s="152"/>
      <c r="BZ1132" s="152"/>
      <c r="CA1132" s="152"/>
      <c r="CB1132" s="152"/>
      <c r="CC1132" s="152"/>
      <c r="CD1132" s="152"/>
      <c r="CE1132" s="152"/>
      <c r="CF1132" s="152"/>
    </row>
    <row r="1133" spans="1:84" ht="25.5" customHeight="1" x14ac:dyDescent="0.25">
      <c r="A1133" s="45"/>
      <c r="B1133" s="45"/>
      <c r="C1133" s="45"/>
      <c r="D1133" s="45"/>
      <c r="E1133" s="47"/>
      <c r="F1133" s="154"/>
      <c r="G1133" s="45"/>
      <c r="H1133" s="126"/>
      <c r="I1133" s="126"/>
      <c r="J1133" s="79"/>
      <c r="K1133" s="45"/>
      <c r="L1133" s="126"/>
      <c r="M1133" s="91"/>
      <c r="N1133" s="91"/>
      <c r="O1133" s="91"/>
      <c r="P1133" s="99"/>
      <c r="Q1133" s="100"/>
      <c r="R1133" s="79"/>
      <c r="S1133" s="79"/>
      <c r="T1133" s="79"/>
      <c r="U1133" s="79"/>
      <c r="V1133" s="79"/>
      <c r="W1133" s="99"/>
      <c r="X1133" s="99"/>
      <c r="Y1133" s="99"/>
      <c r="Z1133" s="98"/>
      <c r="AA1133" s="98"/>
      <c r="AB1133" s="86"/>
      <c r="AC1133" s="96"/>
      <c r="AD1133" s="86"/>
      <c r="AE1133" s="96"/>
      <c r="AF1133" s="96"/>
      <c r="AG1133" s="87"/>
      <c r="AH1133" s="87"/>
      <c r="AI1133" s="97"/>
      <c r="AJ1133" s="45"/>
      <c r="AK1133" s="45"/>
      <c r="AL1133" s="45"/>
      <c r="AM1133" s="45"/>
      <c r="AN1133" s="45"/>
      <c r="AO1133" s="79"/>
      <c r="AP1133" s="156"/>
      <c r="AQ1133" s="156"/>
      <c r="AR1133" s="90"/>
      <c r="AS1133" s="45"/>
      <c r="AT1133" s="98"/>
      <c r="AU1133" s="98"/>
      <c r="AV1133" s="91"/>
      <c r="AW1133" s="91"/>
      <c r="AX1133" s="155"/>
      <c r="AY1133" s="155"/>
      <c r="AZ1133" s="152"/>
      <c r="BA1133" s="152"/>
      <c r="BB1133" s="152"/>
      <c r="BC1133" s="152"/>
      <c r="BD1133" s="152"/>
      <c r="BE1133" s="152"/>
      <c r="BF1133" s="152"/>
      <c r="BG1133" s="152"/>
      <c r="BH1133" s="152"/>
      <c r="BI1133" s="152"/>
      <c r="BJ1133" s="152"/>
      <c r="BK1133" s="152"/>
      <c r="BL1133" s="152"/>
      <c r="BM1133" s="152"/>
      <c r="BN1133" s="152"/>
      <c r="BO1133" s="152"/>
      <c r="BP1133" s="152"/>
      <c r="BQ1133" s="152"/>
      <c r="BR1133" s="152"/>
      <c r="BS1133" s="152"/>
      <c r="BT1133" s="152"/>
      <c r="BU1133" s="152"/>
      <c r="BV1133" s="152"/>
      <c r="BW1133" s="152"/>
      <c r="BX1133" s="152"/>
      <c r="BY1133" s="152"/>
      <c r="BZ1133" s="152"/>
      <c r="CA1133" s="152"/>
      <c r="CB1133" s="152"/>
      <c r="CC1133" s="152"/>
      <c r="CD1133" s="152"/>
      <c r="CE1133" s="152"/>
      <c r="CF1133" s="152"/>
    </row>
    <row r="1134" spans="1:84" ht="25.5" customHeight="1" x14ac:dyDescent="0.25">
      <c r="A1134" s="45"/>
      <c r="B1134" s="45"/>
      <c r="C1134" s="45"/>
      <c r="D1134" s="45"/>
      <c r="E1134" s="47"/>
      <c r="F1134" s="154"/>
      <c r="G1134" s="45"/>
      <c r="H1134" s="126"/>
      <c r="I1134" s="126"/>
      <c r="J1134" s="79"/>
      <c r="K1134" s="45"/>
      <c r="L1134" s="126"/>
      <c r="M1134" s="91"/>
      <c r="N1134" s="91"/>
      <c r="O1134" s="91"/>
      <c r="P1134" s="99"/>
      <c r="Q1134" s="100"/>
      <c r="R1134" s="79"/>
      <c r="S1134" s="79"/>
      <c r="T1134" s="79"/>
      <c r="U1134" s="79"/>
      <c r="V1134" s="79"/>
      <c r="W1134" s="99"/>
      <c r="X1134" s="99"/>
      <c r="Y1134" s="99"/>
      <c r="Z1134" s="98"/>
      <c r="AA1134" s="98"/>
      <c r="AB1134" s="86"/>
      <c r="AC1134" s="96"/>
      <c r="AD1134" s="86"/>
      <c r="AE1134" s="96"/>
      <c r="AF1134" s="96"/>
      <c r="AG1134" s="87"/>
      <c r="AH1134" s="87"/>
      <c r="AI1134" s="97"/>
      <c r="AJ1134" s="45"/>
      <c r="AK1134" s="45"/>
      <c r="AL1134" s="45"/>
      <c r="AM1134" s="45"/>
      <c r="AN1134" s="45"/>
      <c r="AO1134" s="79"/>
      <c r="AP1134" s="156"/>
      <c r="AQ1134" s="156"/>
      <c r="AR1134" s="90"/>
      <c r="AS1134" s="45"/>
      <c r="AT1134" s="98"/>
      <c r="AU1134" s="98"/>
      <c r="AV1134" s="91"/>
      <c r="AW1134" s="91"/>
      <c r="AX1134" s="155"/>
      <c r="AY1134" s="155"/>
      <c r="AZ1134" s="152"/>
      <c r="BA1134" s="152"/>
      <c r="BB1134" s="152"/>
      <c r="BC1134" s="152"/>
      <c r="BD1134" s="152"/>
      <c r="BE1134" s="152"/>
      <c r="BF1134" s="152"/>
      <c r="BG1134" s="152"/>
      <c r="BH1134" s="152"/>
      <c r="BI1134" s="152"/>
      <c r="BJ1134" s="152"/>
      <c r="BK1134" s="152"/>
      <c r="BL1134" s="152"/>
      <c r="BM1134" s="152"/>
      <c r="BN1134" s="152"/>
      <c r="BO1134" s="152"/>
      <c r="BP1134" s="152"/>
      <c r="BQ1134" s="152"/>
      <c r="BR1134" s="152"/>
      <c r="BS1134" s="152"/>
      <c r="BT1134" s="152"/>
      <c r="BU1134" s="152"/>
      <c r="BV1134" s="152"/>
      <c r="BW1134" s="152"/>
      <c r="BX1134" s="152"/>
      <c r="BY1134" s="152"/>
      <c r="BZ1134" s="152"/>
      <c r="CA1134" s="152"/>
      <c r="CB1134" s="152"/>
      <c r="CC1134" s="152"/>
      <c r="CD1134" s="152"/>
      <c r="CE1134" s="152"/>
      <c r="CF1134" s="152"/>
    </row>
    <row r="1135" spans="1:84" ht="25.5" customHeight="1" x14ac:dyDescent="0.25">
      <c r="A1135" s="45"/>
      <c r="B1135" s="45"/>
      <c r="C1135" s="45"/>
      <c r="D1135" s="45"/>
      <c r="E1135" s="47"/>
      <c r="F1135" s="154"/>
      <c r="G1135" s="45"/>
      <c r="H1135" s="126"/>
      <c r="I1135" s="126"/>
      <c r="J1135" s="79"/>
      <c r="K1135" s="45"/>
      <c r="L1135" s="126"/>
      <c r="M1135" s="91"/>
      <c r="N1135" s="91"/>
      <c r="O1135" s="91"/>
      <c r="P1135" s="99"/>
      <c r="Q1135" s="100"/>
      <c r="R1135" s="79"/>
      <c r="S1135" s="79"/>
      <c r="T1135" s="79"/>
      <c r="U1135" s="79"/>
      <c r="V1135" s="79"/>
      <c r="W1135" s="99"/>
      <c r="X1135" s="99"/>
      <c r="Y1135" s="99"/>
      <c r="Z1135" s="98"/>
      <c r="AA1135" s="98"/>
      <c r="AB1135" s="86"/>
      <c r="AC1135" s="96"/>
      <c r="AD1135" s="86"/>
      <c r="AE1135" s="96"/>
      <c r="AF1135" s="96"/>
      <c r="AG1135" s="87"/>
      <c r="AH1135" s="87"/>
      <c r="AI1135" s="97"/>
      <c r="AJ1135" s="45"/>
      <c r="AK1135" s="45"/>
      <c r="AL1135" s="45"/>
      <c r="AM1135" s="45"/>
      <c r="AN1135" s="45"/>
      <c r="AO1135" s="79"/>
      <c r="AP1135" s="156"/>
      <c r="AQ1135" s="156"/>
      <c r="AR1135" s="90"/>
      <c r="AS1135" s="45"/>
      <c r="AT1135" s="98"/>
      <c r="AU1135" s="98"/>
      <c r="AV1135" s="91"/>
      <c r="AW1135" s="91"/>
      <c r="AX1135" s="155"/>
      <c r="AY1135" s="155"/>
      <c r="AZ1135" s="152"/>
      <c r="BA1135" s="152"/>
      <c r="BB1135" s="152"/>
      <c r="BC1135" s="152"/>
      <c r="BD1135" s="152"/>
      <c r="BE1135" s="152"/>
      <c r="BF1135" s="152"/>
      <c r="BG1135" s="152"/>
      <c r="BH1135" s="152"/>
      <c r="BI1135" s="152"/>
      <c r="BJ1135" s="152"/>
      <c r="BK1135" s="152"/>
      <c r="BL1135" s="152"/>
      <c r="BM1135" s="152"/>
      <c r="BN1135" s="152"/>
      <c r="BO1135" s="152"/>
      <c r="BP1135" s="152"/>
      <c r="BQ1135" s="152"/>
      <c r="BR1135" s="152"/>
      <c r="BS1135" s="152"/>
      <c r="BT1135" s="152"/>
      <c r="BU1135" s="152"/>
      <c r="BV1135" s="152"/>
      <c r="BW1135" s="152"/>
      <c r="BX1135" s="152"/>
      <c r="BY1135" s="152"/>
      <c r="BZ1135" s="152"/>
      <c r="CA1135" s="152"/>
      <c r="CB1135" s="152"/>
      <c r="CC1135" s="152"/>
      <c r="CD1135" s="152"/>
      <c r="CE1135" s="152"/>
      <c r="CF1135" s="152"/>
    </row>
    <row r="1136" spans="1:84" ht="25.5" customHeight="1" x14ac:dyDescent="0.25">
      <c r="A1136" s="45"/>
      <c r="B1136" s="45"/>
      <c r="C1136" s="45"/>
      <c r="D1136" s="45"/>
      <c r="E1136" s="47"/>
      <c r="F1136" s="154"/>
      <c r="G1136" s="45"/>
      <c r="H1136" s="126"/>
      <c r="I1136" s="126"/>
      <c r="J1136" s="79"/>
      <c r="K1136" s="45"/>
      <c r="L1136" s="126"/>
      <c r="M1136" s="91"/>
      <c r="N1136" s="91"/>
      <c r="O1136" s="91"/>
      <c r="P1136" s="99"/>
      <c r="Q1136" s="100"/>
      <c r="R1136" s="79"/>
      <c r="S1136" s="79"/>
      <c r="T1136" s="79"/>
      <c r="U1136" s="79"/>
      <c r="V1136" s="79"/>
      <c r="W1136" s="99"/>
      <c r="X1136" s="99"/>
      <c r="Y1136" s="99"/>
      <c r="Z1136" s="98"/>
      <c r="AA1136" s="98"/>
      <c r="AB1136" s="86"/>
      <c r="AC1136" s="96"/>
      <c r="AD1136" s="86"/>
      <c r="AE1136" s="96"/>
      <c r="AF1136" s="96"/>
      <c r="AG1136" s="87"/>
      <c r="AH1136" s="87"/>
      <c r="AI1136" s="97"/>
      <c r="AJ1136" s="45"/>
      <c r="AK1136" s="45"/>
      <c r="AL1136" s="45"/>
      <c r="AM1136" s="45"/>
      <c r="AN1136" s="45"/>
      <c r="AO1136" s="79"/>
      <c r="AP1136" s="156"/>
      <c r="AQ1136" s="156"/>
      <c r="AR1136" s="90"/>
      <c r="AS1136" s="45"/>
      <c r="AT1136" s="98"/>
      <c r="AU1136" s="98"/>
      <c r="AV1136" s="91"/>
      <c r="AW1136" s="91"/>
      <c r="AX1136" s="155"/>
      <c r="AY1136" s="155"/>
      <c r="AZ1136" s="152"/>
      <c r="BA1136" s="152"/>
      <c r="BB1136" s="152"/>
      <c r="BC1136" s="152"/>
      <c r="BD1136" s="152"/>
      <c r="BE1136" s="152"/>
      <c r="BF1136" s="152"/>
      <c r="BG1136" s="152"/>
      <c r="BH1136" s="152"/>
      <c r="BI1136" s="152"/>
      <c r="BJ1136" s="152"/>
      <c r="BK1136" s="152"/>
      <c r="BL1136" s="152"/>
      <c r="BM1136" s="152"/>
      <c r="BN1136" s="152"/>
      <c r="BO1136" s="152"/>
      <c r="BP1136" s="152"/>
      <c r="BQ1136" s="152"/>
      <c r="BR1136" s="152"/>
      <c r="BS1136" s="152"/>
      <c r="BT1136" s="152"/>
      <c r="BU1136" s="152"/>
      <c r="BV1136" s="152"/>
      <c r="BW1136" s="152"/>
      <c r="BX1136" s="152"/>
      <c r="BY1136" s="152"/>
      <c r="BZ1136" s="152"/>
      <c r="CA1136" s="152"/>
      <c r="CB1136" s="152"/>
      <c r="CC1136" s="152"/>
      <c r="CD1136" s="152"/>
      <c r="CE1136" s="152"/>
      <c r="CF1136" s="152"/>
    </row>
    <row r="1137" spans="1:84" ht="25.5" customHeight="1" x14ac:dyDescent="0.25">
      <c r="A1137" s="45"/>
      <c r="B1137" s="45"/>
      <c r="C1137" s="45"/>
      <c r="D1137" s="45"/>
      <c r="E1137" s="47"/>
      <c r="F1137" s="154"/>
      <c r="G1137" s="45"/>
      <c r="H1137" s="126"/>
      <c r="I1137" s="126"/>
      <c r="J1137" s="79"/>
      <c r="K1137" s="45"/>
      <c r="L1137" s="126"/>
      <c r="M1137" s="91"/>
      <c r="N1137" s="91"/>
      <c r="O1137" s="91"/>
      <c r="P1137" s="99"/>
      <c r="Q1137" s="100"/>
      <c r="R1137" s="79"/>
      <c r="S1137" s="79"/>
      <c r="T1137" s="79"/>
      <c r="U1137" s="79"/>
      <c r="V1137" s="79"/>
      <c r="W1137" s="99"/>
      <c r="X1137" s="99"/>
      <c r="Y1137" s="99"/>
      <c r="Z1137" s="98"/>
      <c r="AA1137" s="98"/>
      <c r="AB1137" s="86"/>
      <c r="AC1137" s="96"/>
      <c r="AD1137" s="86"/>
      <c r="AE1137" s="96"/>
      <c r="AF1137" s="96"/>
      <c r="AG1137" s="87"/>
      <c r="AH1137" s="87"/>
      <c r="AI1137" s="97"/>
      <c r="AJ1137" s="45"/>
      <c r="AK1137" s="45"/>
      <c r="AL1137" s="45"/>
      <c r="AM1137" s="45"/>
      <c r="AN1137" s="45"/>
      <c r="AO1137" s="79"/>
      <c r="AP1137" s="156"/>
      <c r="AQ1137" s="156"/>
      <c r="AR1137" s="90"/>
      <c r="AS1137" s="45"/>
      <c r="AT1137" s="98"/>
      <c r="AU1137" s="98"/>
      <c r="AV1137" s="91"/>
      <c r="AW1137" s="91"/>
      <c r="AX1137" s="155"/>
      <c r="AY1137" s="155"/>
      <c r="AZ1137" s="152"/>
      <c r="BA1137" s="152"/>
      <c r="BB1137" s="152"/>
      <c r="BC1137" s="152"/>
      <c r="BD1137" s="152"/>
      <c r="BE1137" s="152"/>
      <c r="BF1137" s="152"/>
      <c r="BG1137" s="152"/>
      <c r="BH1137" s="152"/>
      <c r="BI1137" s="152"/>
      <c r="BJ1137" s="152"/>
      <c r="BK1137" s="152"/>
      <c r="BL1137" s="152"/>
      <c r="BM1137" s="152"/>
      <c r="BN1137" s="152"/>
      <c r="BO1137" s="152"/>
      <c r="BP1137" s="152"/>
      <c r="BQ1137" s="152"/>
      <c r="BR1137" s="152"/>
      <c r="BS1137" s="152"/>
      <c r="BT1137" s="152"/>
      <c r="BU1137" s="152"/>
      <c r="BV1137" s="152"/>
      <c r="BW1137" s="152"/>
      <c r="BX1137" s="152"/>
      <c r="BY1137" s="152"/>
      <c r="BZ1137" s="152"/>
      <c r="CA1137" s="152"/>
      <c r="CB1137" s="152"/>
      <c r="CC1137" s="152"/>
      <c r="CD1137" s="152"/>
      <c r="CE1137" s="152"/>
      <c r="CF1137" s="152"/>
    </row>
    <row r="1138" spans="1:84" ht="25.5" customHeight="1" x14ac:dyDescent="0.25">
      <c r="A1138" s="45"/>
      <c r="B1138" s="45"/>
      <c r="C1138" s="45"/>
      <c r="D1138" s="45"/>
      <c r="E1138" s="47"/>
      <c r="F1138" s="154"/>
      <c r="G1138" s="45"/>
      <c r="H1138" s="126"/>
      <c r="I1138" s="126"/>
      <c r="J1138" s="79"/>
      <c r="K1138" s="45"/>
      <c r="L1138" s="126"/>
      <c r="M1138" s="91"/>
      <c r="N1138" s="91"/>
      <c r="O1138" s="91"/>
      <c r="P1138" s="99"/>
      <c r="Q1138" s="100"/>
      <c r="R1138" s="79"/>
      <c r="S1138" s="79"/>
      <c r="T1138" s="79"/>
      <c r="U1138" s="79"/>
      <c r="V1138" s="79"/>
      <c r="W1138" s="99"/>
      <c r="X1138" s="99"/>
      <c r="Y1138" s="99"/>
      <c r="Z1138" s="98"/>
      <c r="AA1138" s="98"/>
      <c r="AB1138" s="86"/>
      <c r="AC1138" s="96"/>
      <c r="AD1138" s="86"/>
      <c r="AE1138" s="96"/>
      <c r="AF1138" s="96"/>
      <c r="AG1138" s="87"/>
      <c r="AH1138" s="87"/>
      <c r="AI1138" s="97"/>
      <c r="AJ1138" s="45"/>
      <c r="AK1138" s="45"/>
      <c r="AL1138" s="45"/>
      <c r="AM1138" s="45"/>
      <c r="AN1138" s="45"/>
      <c r="AO1138" s="79"/>
      <c r="AP1138" s="156"/>
      <c r="AQ1138" s="156"/>
      <c r="AR1138" s="90"/>
      <c r="AS1138" s="45"/>
      <c r="AT1138" s="98"/>
      <c r="AU1138" s="98"/>
      <c r="AV1138" s="91"/>
      <c r="AW1138" s="91"/>
      <c r="AX1138" s="155"/>
      <c r="AY1138" s="155"/>
      <c r="AZ1138" s="152"/>
      <c r="BA1138" s="152"/>
      <c r="BB1138" s="152"/>
      <c r="BC1138" s="152"/>
      <c r="BD1138" s="152"/>
      <c r="BE1138" s="152"/>
      <c r="BF1138" s="152"/>
      <c r="BG1138" s="152"/>
      <c r="BH1138" s="152"/>
      <c r="BI1138" s="152"/>
      <c r="BJ1138" s="152"/>
      <c r="BK1138" s="152"/>
      <c r="BL1138" s="152"/>
      <c r="BM1138" s="152"/>
      <c r="BN1138" s="152"/>
      <c r="BO1138" s="152"/>
      <c r="BP1138" s="152"/>
      <c r="BQ1138" s="152"/>
      <c r="BR1138" s="152"/>
      <c r="BS1138" s="152"/>
      <c r="BT1138" s="152"/>
      <c r="BU1138" s="152"/>
      <c r="BV1138" s="152"/>
      <c r="BW1138" s="152"/>
      <c r="BX1138" s="152"/>
      <c r="BY1138" s="152"/>
      <c r="BZ1138" s="152"/>
      <c r="CA1138" s="152"/>
      <c r="CB1138" s="152"/>
      <c r="CC1138" s="152"/>
      <c r="CD1138" s="152"/>
      <c r="CE1138" s="152"/>
      <c r="CF1138" s="152"/>
    </row>
    <row r="1139" spans="1:84" ht="25.5" customHeight="1" x14ac:dyDescent="0.25">
      <c r="A1139" s="45"/>
      <c r="B1139" s="45"/>
      <c r="C1139" s="45"/>
      <c r="D1139" s="45"/>
      <c r="E1139" s="47"/>
      <c r="F1139" s="154"/>
      <c r="G1139" s="45"/>
      <c r="H1139" s="126"/>
      <c r="I1139" s="126"/>
      <c r="J1139" s="79"/>
      <c r="K1139" s="45"/>
      <c r="L1139" s="126"/>
      <c r="M1139" s="91"/>
      <c r="N1139" s="91"/>
      <c r="O1139" s="91"/>
      <c r="P1139" s="99"/>
      <c r="Q1139" s="100"/>
      <c r="R1139" s="79"/>
      <c r="S1139" s="79"/>
      <c r="T1139" s="79"/>
      <c r="U1139" s="79"/>
      <c r="V1139" s="79"/>
      <c r="W1139" s="99"/>
      <c r="X1139" s="99"/>
      <c r="Y1139" s="99"/>
      <c r="Z1139" s="98"/>
      <c r="AA1139" s="98"/>
      <c r="AB1139" s="86"/>
      <c r="AC1139" s="96"/>
      <c r="AD1139" s="86"/>
      <c r="AE1139" s="96"/>
      <c r="AF1139" s="96"/>
      <c r="AG1139" s="87"/>
      <c r="AH1139" s="87"/>
      <c r="AI1139" s="97"/>
      <c r="AJ1139" s="45"/>
      <c r="AK1139" s="45"/>
      <c r="AL1139" s="45"/>
      <c r="AM1139" s="45"/>
      <c r="AN1139" s="45"/>
      <c r="AO1139" s="79"/>
      <c r="AP1139" s="156"/>
      <c r="AQ1139" s="156"/>
      <c r="AR1139" s="90"/>
      <c r="AS1139" s="45"/>
      <c r="AT1139" s="98"/>
      <c r="AU1139" s="98"/>
      <c r="AV1139" s="91"/>
      <c r="AW1139" s="91"/>
      <c r="AX1139" s="155"/>
      <c r="AY1139" s="155"/>
      <c r="AZ1139" s="152"/>
      <c r="BA1139" s="152"/>
      <c r="BB1139" s="152"/>
      <c r="BC1139" s="152"/>
      <c r="BD1139" s="152"/>
      <c r="BE1139" s="152"/>
      <c r="BF1139" s="152"/>
      <c r="BG1139" s="152"/>
      <c r="BH1139" s="152"/>
      <c r="BI1139" s="152"/>
      <c r="BJ1139" s="152"/>
      <c r="BK1139" s="152"/>
      <c r="BL1139" s="152"/>
      <c r="BM1139" s="152"/>
      <c r="BN1139" s="152"/>
      <c r="BO1139" s="152"/>
      <c r="BP1139" s="152"/>
      <c r="BQ1139" s="152"/>
      <c r="BR1139" s="152"/>
      <c r="BS1139" s="152"/>
      <c r="BT1139" s="152"/>
      <c r="BU1139" s="152"/>
      <c r="BV1139" s="152"/>
      <c r="BW1139" s="152"/>
      <c r="BX1139" s="152"/>
      <c r="BY1139" s="152"/>
      <c r="BZ1139" s="152"/>
      <c r="CA1139" s="152"/>
      <c r="CB1139" s="152"/>
      <c r="CC1139" s="152"/>
      <c r="CD1139" s="152"/>
      <c r="CE1139" s="152"/>
      <c r="CF1139" s="152"/>
    </row>
    <row r="1140" spans="1:84" ht="25.5" customHeight="1" x14ac:dyDescent="0.25">
      <c r="A1140" s="45"/>
      <c r="B1140" s="45"/>
      <c r="C1140" s="45"/>
      <c r="D1140" s="45"/>
      <c r="E1140" s="47"/>
      <c r="F1140" s="154"/>
      <c r="G1140" s="45"/>
      <c r="H1140" s="126"/>
      <c r="I1140" s="126"/>
      <c r="J1140" s="79"/>
      <c r="K1140" s="45"/>
      <c r="L1140" s="126"/>
      <c r="M1140" s="91"/>
      <c r="N1140" s="91"/>
      <c r="O1140" s="91"/>
      <c r="P1140" s="99"/>
      <c r="Q1140" s="100"/>
      <c r="R1140" s="79"/>
      <c r="S1140" s="79"/>
      <c r="T1140" s="79"/>
      <c r="U1140" s="79"/>
      <c r="V1140" s="79"/>
      <c r="W1140" s="99"/>
      <c r="X1140" s="99"/>
      <c r="Y1140" s="99"/>
      <c r="Z1140" s="98"/>
      <c r="AA1140" s="98"/>
      <c r="AB1140" s="86"/>
      <c r="AC1140" s="96"/>
      <c r="AD1140" s="86"/>
      <c r="AE1140" s="96"/>
      <c r="AF1140" s="96"/>
      <c r="AG1140" s="87"/>
      <c r="AH1140" s="87"/>
      <c r="AI1140" s="97"/>
      <c r="AJ1140" s="45"/>
      <c r="AK1140" s="45"/>
      <c r="AL1140" s="45"/>
      <c r="AM1140" s="45"/>
      <c r="AN1140" s="45"/>
      <c r="AO1140" s="79"/>
      <c r="AP1140" s="156"/>
      <c r="AQ1140" s="156"/>
      <c r="AR1140" s="90"/>
      <c r="AS1140" s="45"/>
      <c r="AT1140" s="98"/>
      <c r="AU1140" s="98"/>
      <c r="AV1140" s="91"/>
      <c r="AW1140" s="91"/>
      <c r="AX1140" s="155"/>
      <c r="AY1140" s="155"/>
      <c r="AZ1140" s="152"/>
      <c r="BA1140" s="152"/>
      <c r="BB1140" s="152"/>
      <c r="BC1140" s="152"/>
      <c r="BD1140" s="152"/>
      <c r="BE1140" s="152"/>
      <c r="BF1140" s="152"/>
      <c r="BG1140" s="152"/>
      <c r="BH1140" s="152"/>
      <c r="BI1140" s="152"/>
      <c r="BJ1140" s="152"/>
      <c r="BK1140" s="152"/>
      <c r="BL1140" s="152"/>
      <c r="BM1140" s="152"/>
      <c r="BN1140" s="152"/>
      <c r="BO1140" s="152"/>
      <c r="BP1140" s="152"/>
      <c r="BQ1140" s="152"/>
      <c r="BR1140" s="152"/>
      <c r="BS1140" s="152"/>
      <c r="BT1140" s="152"/>
      <c r="BU1140" s="152"/>
      <c r="BV1140" s="152"/>
      <c r="BW1140" s="152"/>
      <c r="BX1140" s="152"/>
      <c r="BY1140" s="152"/>
      <c r="BZ1140" s="152"/>
      <c r="CA1140" s="152"/>
      <c r="CB1140" s="152"/>
      <c r="CC1140" s="152"/>
      <c r="CD1140" s="152"/>
      <c r="CE1140" s="152"/>
      <c r="CF1140" s="152"/>
    </row>
    <row r="1141" spans="1:84" ht="25.5" customHeight="1" x14ac:dyDescent="0.25">
      <c r="A1141" s="45"/>
      <c r="B1141" s="45"/>
      <c r="C1141" s="45"/>
      <c r="D1141" s="45"/>
      <c r="E1141" s="47"/>
      <c r="F1141" s="154"/>
      <c r="G1141" s="45"/>
      <c r="H1141" s="126"/>
      <c r="I1141" s="126"/>
      <c r="J1141" s="79"/>
      <c r="K1141" s="45"/>
      <c r="L1141" s="126"/>
      <c r="M1141" s="91"/>
      <c r="N1141" s="91"/>
      <c r="O1141" s="91"/>
      <c r="P1141" s="99"/>
      <c r="Q1141" s="100"/>
      <c r="R1141" s="79"/>
      <c r="S1141" s="79"/>
      <c r="T1141" s="79"/>
      <c r="U1141" s="79"/>
      <c r="V1141" s="79"/>
      <c r="W1141" s="99"/>
      <c r="X1141" s="99"/>
      <c r="Y1141" s="99"/>
      <c r="Z1141" s="98"/>
      <c r="AA1141" s="98"/>
      <c r="AB1141" s="86"/>
      <c r="AC1141" s="96"/>
      <c r="AD1141" s="86"/>
      <c r="AE1141" s="96"/>
      <c r="AF1141" s="96"/>
      <c r="AG1141" s="87"/>
      <c r="AH1141" s="87"/>
      <c r="AI1141" s="97"/>
      <c r="AJ1141" s="45"/>
      <c r="AK1141" s="45"/>
      <c r="AL1141" s="45"/>
      <c r="AM1141" s="45"/>
      <c r="AN1141" s="45"/>
      <c r="AO1141" s="79"/>
      <c r="AP1141" s="156"/>
      <c r="AQ1141" s="156"/>
      <c r="AR1141" s="90"/>
      <c r="AS1141" s="45"/>
      <c r="AT1141" s="98"/>
      <c r="AU1141" s="98"/>
      <c r="AV1141" s="91"/>
      <c r="AW1141" s="91"/>
      <c r="AX1141" s="155"/>
      <c r="AY1141" s="155"/>
      <c r="AZ1141" s="152"/>
      <c r="BA1141" s="152"/>
      <c r="BB1141" s="152"/>
      <c r="BC1141" s="152"/>
      <c r="BD1141" s="152"/>
      <c r="BE1141" s="152"/>
      <c r="BF1141" s="152"/>
      <c r="BG1141" s="152"/>
      <c r="BH1141" s="152"/>
      <c r="BI1141" s="152"/>
      <c r="BJ1141" s="152"/>
      <c r="BK1141" s="152"/>
      <c r="BL1141" s="152"/>
      <c r="BM1141" s="152"/>
      <c r="BN1141" s="152"/>
      <c r="BO1141" s="152"/>
      <c r="BP1141" s="152"/>
      <c r="BQ1141" s="152"/>
      <c r="BR1141" s="152"/>
      <c r="BS1141" s="152"/>
      <c r="BT1141" s="152"/>
      <c r="BU1141" s="152"/>
      <c r="BV1141" s="152"/>
      <c r="BW1141" s="152"/>
      <c r="BX1141" s="152"/>
      <c r="BY1141" s="152"/>
      <c r="BZ1141" s="152"/>
      <c r="CA1141" s="152"/>
      <c r="CB1141" s="152"/>
      <c r="CC1141" s="152"/>
      <c r="CD1141" s="152"/>
      <c r="CE1141" s="152"/>
      <c r="CF1141" s="152"/>
    </row>
    <row r="1142" spans="1:84" ht="25.5" customHeight="1" x14ac:dyDescent="0.25">
      <c r="A1142" s="45"/>
      <c r="B1142" s="45"/>
      <c r="C1142" s="45"/>
      <c r="D1142" s="45"/>
      <c r="E1142" s="47"/>
      <c r="F1142" s="154"/>
      <c r="G1142" s="45"/>
      <c r="H1142" s="126"/>
      <c r="I1142" s="126"/>
      <c r="J1142" s="79"/>
      <c r="K1142" s="45"/>
      <c r="L1142" s="126"/>
      <c r="M1142" s="91"/>
      <c r="N1142" s="91"/>
      <c r="O1142" s="91"/>
      <c r="P1142" s="99"/>
      <c r="Q1142" s="100"/>
      <c r="R1142" s="79"/>
      <c r="S1142" s="79"/>
      <c r="T1142" s="79"/>
      <c r="U1142" s="79"/>
      <c r="V1142" s="79"/>
      <c r="W1142" s="99"/>
      <c r="X1142" s="99"/>
      <c r="Y1142" s="99"/>
      <c r="Z1142" s="98"/>
      <c r="AA1142" s="98"/>
      <c r="AB1142" s="86"/>
      <c r="AC1142" s="96"/>
      <c r="AD1142" s="86"/>
      <c r="AE1142" s="96"/>
      <c r="AF1142" s="96"/>
      <c r="AG1142" s="87"/>
      <c r="AH1142" s="87"/>
      <c r="AI1142" s="97"/>
      <c r="AJ1142" s="45"/>
      <c r="AK1142" s="45"/>
      <c r="AL1142" s="45"/>
      <c r="AM1142" s="45"/>
      <c r="AN1142" s="45"/>
      <c r="AO1142" s="79"/>
      <c r="AP1142" s="156"/>
      <c r="AQ1142" s="156"/>
      <c r="AR1142" s="90"/>
      <c r="AS1142" s="45"/>
      <c r="AT1142" s="98"/>
      <c r="AU1142" s="98"/>
      <c r="AV1142" s="91"/>
      <c r="AW1142" s="91"/>
      <c r="AX1142" s="155"/>
      <c r="AY1142" s="155"/>
      <c r="AZ1142" s="152"/>
      <c r="BA1142" s="152"/>
      <c r="BB1142" s="152"/>
      <c r="BC1142" s="152"/>
      <c r="BD1142" s="152"/>
      <c r="BE1142" s="152"/>
      <c r="BF1142" s="152"/>
      <c r="BG1142" s="152"/>
      <c r="BH1142" s="152"/>
      <c r="BI1142" s="152"/>
      <c r="BJ1142" s="152"/>
      <c r="BK1142" s="152"/>
      <c r="BL1142" s="152"/>
      <c r="BM1142" s="152"/>
      <c r="BN1142" s="152"/>
      <c r="BO1142" s="152"/>
      <c r="BP1142" s="152"/>
      <c r="BQ1142" s="152"/>
      <c r="BR1142" s="152"/>
      <c r="BS1142" s="152"/>
      <c r="BT1142" s="152"/>
      <c r="BU1142" s="152"/>
      <c r="BV1142" s="152"/>
      <c r="BW1142" s="152"/>
      <c r="BX1142" s="152"/>
      <c r="BY1142" s="152"/>
      <c r="BZ1142" s="152"/>
      <c r="CA1142" s="152"/>
      <c r="CB1142" s="152"/>
      <c r="CC1142" s="152"/>
      <c r="CD1142" s="152"/>
      <c r="CE1142" s="152"/>
      <c r="CF1142" s="152"/>
    </row>
    <row r="1143" spans="1:84" ht="25.5" customHeight="1" x14ac:dyDescent="0.25">
      <c r="A1143" s="45"/>
      <c r="B1143" s="45"/>
      <c r="C1143" s="45"/>
      <c r="D1143" s="45"/>
      <c r="E1143" s="47"/>
      <c r="F1143" s="154"/>
      <c r="G1143" s="45"/>
      <c r="H1143" s="126"/>
      <c r="I1143" s="126"/>
      <c r="J1143" s="79"/>
      <c r="K1143" s="45"/>
      <c r="L1143" s="126"/>
      <c r="M1143" s="91"/>
      <c r="N1143" s="91"/>
      <c r="O1143" s="91"/>
      <c r="P1143" s="99"/>
      <c r="Q1143" s="100"/>
      <c r="R1143" s="79"/>
      <c r="S1143" s="79"/>
      <c r="T1143" s="79"/>
      <c r="U1143" s="79"/>
      <c r="V1143" s="79"/>
      <c r="W1143" s="99"/>
      <c r="X1143" s="99"/>
      <c r="Y1143" s="99"/>
      <c r="Z1143" s="98"/>
      <c r="AA1143" s="98"/>
      <c r="AB1143" s="86"/>
      <c r="AC1143" s="96"/>
      <c r="AD1143" s="86"/>
      <c r="AE1143" s="96"/>
      <c r="AF1143" s="96"/>
      <c r="AG1143" s="87"/>
      <c r="AH1143" s="87"/>
      <c r="AI1143" s="97"/>
      <c r="AJ1143" s="45"/>
      <c r="AK1143" s="45"/>
      <c r="AL1143" s="45"/>
      <c r="AM1143" s="45"/>
      <c r="AN1143" s="45"/>
      <c r="AO1143" s="79"/>
      <c r="AP1143" s="156"/>
      <c r="AQ1143" s="156"/>
      <c r="AR1143" s="90"/>
      <c r="AS1143" s="45"/>
      <c r="AT1143" s="98"/>
      <c r="AU1143" s="98"/>
      <c r="AV1143" s="91"/>
      <c r="AW1143" s="91"/>
      <c r="AX1143" s="155"/>
      <c r="AY1143" s="155"/>
      <c r="AZ1143" s="152"/>
      <c r="BA1143" s="152"/>
      <c r="BB1143" s="152"/>
      <c r="BC1143" s="152"/>
      <c r="BD1143" s="152"/>
      <c r="BE1143" s="152"/>
      <c r="BF1143" s="152"/>
      <c r="BG1143" s="152"/>
      <c r="BH1143" s="152"/>
      <c r="BI1143" s="152"/>
      <c r="BJ1143" s="152"/>
      <c r="BK1143" s="152"/>
      <c r="BL1143" s="152"/>
      <c r="BM1143" s="152"/>
      <c r="BN1143" s="152"/>
      <c r="BO1143" s="152"/>
      <c r="BP1143" s="152"/>
      <c r="BQ1143" s="152"/>
      <c r="BR1143" s="152"/>
      <c r="BS1143" s="152"/>
      <c r="BT1143" s="152"/>
      <c r="BU1143" s="152"/>
      <c r="BV1143" s="152"/>
      <c r="BW1143" s="152"/>
      <c r="BX1143" s="152"/>
      <c r="BY1143" s="152"/>
      <c r="BZ1143" s="152"/>
      <c r="CA1143" s="152"/>
      <c r="CB1143" s="152"/>
      <c r="CC1143" s="152"/>
      <c r="CD1143" s="152"/>
      <c r="CE1143" s="152"/>
      <c r="CF1143" s="152"/>
    </row>
    <row r="1144" spans="1:84" ht="25.5" customHeight="1" x14ac:dyDescent="0.25">
      <c r="A1144" s="45"/>
      <c r="B1144" s="45"/>
      <c r="C1144" s="45"/>
      <c r="D1144" s="45"/>
      <c r="E1144" s="47"/>
      <c r="F1144" s="154"/>
      <c r="G1144" s="45"/>
      <c r="H1144" s="126"/>
      <c r="I1144" s="126"/>
      <c r="J1144" s="79"/>
      <c r="K1144" s="45"/>
      <c r="L1144" s="126"/>
      <c r="M1144" s="91"/>
      <c r="N1144" s="91"/>
      <c r="O1144" s="91"/>
      <c r="P1144" s="99"/>
      <c r="Q1144" s="100"/>
      <c r="R1144" s="79"/>
      <c r="S1144" s="79"/>
      <c r="T1144" s="79"/>
      <c r="U1144" s="79"/>
      <c r="V1144" s="79"/>
      <c r="W1144" s="99"/>
      <c r="X1144" s="99"/>
      <c r="Y1144" s="99"/>
      <c r="Z1144" s="98"/>
      <c r="AA1144" s="98"/>
      <c r="AB1144" s="86"/>
      <c r="AC1144" s="96"/>
      <c r="AD1144" s="86"/>
      <c r="AE1144" s="96"/>
      <c r="AF1144" s="96"/>
      <c r="AG1144" s="87"/>
      <c r="AH1144" s="87"/>
      <c r="AI1144" s="97"/>
      <c r="AJ1144" s="45"/>
      <c r="AK1144" s="45"/>
      <c r="AL1144" s="45"/>
      <c r="AM1144" s="45"/>
      <c r="AN1144" s="45"/>
      <c r="AO1144" s="79"/>
      <c r="AP1144" s="156"/>
      <c r="AQ1144" s="156"/>
      <c r="AR1144" s="90"/>
      <c r="AS1144" s="45"/>
      <c r="AT1144" s="98"/>
      <c r="AU1144" s="98"/>
      <c r="AV1144" s="91"/>
      <c r="AW1144" s="91"/>
      <c r="AX1144" s="155"/>
      <c r="AY1144" s="155"/>
      <c r="AZ1144" s="152"/>
      <c r="BA1144" s="152"/>
      <c r="BB1144" s="152"/>
      <c r="BC1144" s="152"/>
      <c r="BD1144" s="152"/>
      <c r="BE1144" s="152"/>
      <c r="BF1144" s="152"/>
      <c r="BG1144" s="152"/>
      <c r="BH1144" s="152"/>
      <c r="BI1144" s="152"/>
      <c r="BJ1144" s="152"/>
      <c r="BK1144" s="152"/>
      <c r="BL1144" s="152"/>
      <c r="BM1144" s="152"/>
      <c r="BN1144" s="152"/>
      <c r="BO1144" s="152"/>
      <c r="BP1144" s="152"/>
      <c r="BQ1144" s="152"/>
      <c r="BR1144" s="152"/>
      <c r="BS1144" s="152"/>
      <c r="BT1144" s="152"/>
      <c r="BU1144" s="152"/>
      <c r="BV1144" s="152"/>
      <c r="BW1144" s="152"/>
      <c r="BX1144" s="152"/>
      <c r="BY1144" s="152"/>
      <c r="BZ1144" s="152"/>
      <c r="CA1144" s="152"/>
      <c r="CB1144" s="152"/>
      <c r="CC1144" s="152"/>
      <c r="CD1144" s="152"/>
      <c r="CE1144" s="152"/>
      <c r="CF1144" s="152"/>
    </row>
    <row r="1145" spans="1:84" ht="25.5" customHeight="1" x14ac:dyDescent="0.25">
      <c r="A1145" s="45"/>
      <c r="B1145" s="45"/>
      <c r="C1145" s="45"/>
      <c r="D1145" s="45"/>
      <c r="E1145" s="47"/>
      <c r="F1145" s="154"/>
      <c r="G1145" s="45"/>
      <c r="H1145" s="126"/>
      <c r="I1145" s="126"/>
      <c r="J1145" s="79"/>
      <c r="K1145" s="45"/>
      <c r="L1145" s="126"/>
      <c r="M1145" s="91"/>
      <c r="N1145" s="91"/>
      <c r="O1145" s="91"/>
      <c r="P1145" s="99"/>
      <c r="Q1145" s="100"/>
      <c r="R1145" s="79"/>
      <c r="S1145" s="79"/>
      <c r="T1145" s="79"/>
      <c r="U1145" s="79"/>
      <c r="V1145" s="79"/>
      <c r="W1145" s="99"/>
      <c r="X1145" s="99"/>
      <c r="Y1145" s="99"/>
      <c r="Z1145" s="98"/>
      <c r="AA1145" s="98"/>
      <c r="AB1145" s="86"/>
      <c r="AC1145" s="96"/>
      <c r="AD1145" s="86"/>
      <c r="AE1145" s="96"/>
      <c r="AF1145" s="96"/>
      <c r="AG1145" s="87"/>
      <c r="AH1145" s="87"/>
      <c r="AI1145" s="97"/>
      <c r="AJ1145" s="45"/>
      <c r="AK1145" s="45"/>
      <c r="AL1145" s="45"/>
      <c r="AM1145" s="45"/>
      <c r="AN1145" s="45"/>
      <c r="AO1145" s="79"/>
      <c r="AP1145" s="156"/>
      <c r="AQ1145" s="156"/>
      <c r="AR1145" s="90"/>
      <c r="AS1145" s="45"/>
      <c r="AT1145" s="98"/>
      <c r="AU1145" s="98"/>
      <c r="AV1145" s="91"/>
      <c r="AW1145" s="91"/>
      <c r="AX1145" s="155"/>
      <c r="AY1145" s="155"/>
      <c r="AZ1145" s="152"/>
      <c r="BA1145" s="152"/>
      <c r="BB1145" s="152"/>
      <c r="BC1145" s="152"/>
      <c r="BD1145" s="152"/>
      <c r="BE1145" s="152"/>
      <c r="BF1145" s="152"/>
      <c r="BG1145" s="152"/>
      <c r="BH1145" s="152"/>
      <c r="BI1145" s="152"/>
      <c r="BJ1145" s="152"/>
      <c r="BK1145" s="152"/>
      <c r="BL1145" s="152"/>
      <c r="BM1145" s="152"/>
      <c r="BN1145" s="152"/>
      <c r="BO1145" s="152"/>
      <c r="BP1145" s="152"/>
      <c r="BQ1145" s="152"/>
      <c r="BR1145" s="152"/>
      <c r="BS1145" s="152"/>
      <c r="BT1145" s="152"/>
      <c r="BU1145" s="152"/>
      <c r="BV1145" s="152"/>
      <c r="BW1145" s="152"/>
      <c r="BX1145" s="152"/>
      <c r="BY1145" s="152"/>
      <c r="BZ1145" s="152"/>
      <c r="CA1145" s="152"/>
      <c r="CB1145" s="152"/>
      <c r="CC1145" s="152"/>
      <c r="CD1145" s="152"/>
      <c r="CE1145" s="152"/>
      <c r="CF1145" s="152"/>
    </row>
    <row r="1146" spans="1:84" ht="25.5" customHeight="1" x14ac:dyDescent="0.25">
      <c r="A1146" s="45"/>
      <c r="B1146" s="45"/>
      <c r="C1146" s="45"/>
      <c r="D1146" s="45"/>
      <c r="E1146" s="47"/>
      <c r="F1146" s="154"/>
      <c r="G1146" s="45"/>
      <c r="H1146" s="126"/>
      <c r="I1146" s="126"/>
      <c r="J1146" s="79"/>
      <c r="K1146" s="45"/>
      <c r="L1146" s="126"/>
      <c r="M1146" s="91"/>
      <c r="N1146" s="91"/>
      <c r="O1146" s="91"/>
      <c r="P1146" s="99"/>
      <c r="Q1146" s="100"/>
      <c r="R1146" s="79"/>
      <c r="S1146" s="79"/>
      <c r="T1146" s="79"/>
      <c r="U1146" s="79"/>
      <c r="V1146" s="79"/>
      <c r="W1146" s="99"/>
      <c r="X1146" s="99"/>
      <c r="Y1146" s="99"/>
      <c r="Z1146" s="98"/>
      <c r="AA1146" s="98"/>
      <c r="AB1146" s="86"/>
      <c r="AC1146" s="96"/>
      <c r="AD1146" s="86"/>
      <c r="AE1146" s="96"/>
      <c r="AF1146" s="96"/>
      <c r="AG1146" s="87"/>
      <c r="AH1146" s="87"/>
      <c r="AI1146" s="97"/>
      <c r="AJ1146" s="45"/>
      <c r="AK1146" s="45"/>
      <c r="AL1146" s="45"/>
      <c r="AM1146" s="45"/>
      <c r="AN1146" s="45"/>
      <c r="AO1146" s="79"/>
      <c r="AP1146" s="156"/>
      <c r="AQ1146" s="156"/>
      <c r="AR1146" s="90"/>
      <c r="AS1146" s="45"/>
      <c r="AT1146" s="98"/>
      <c r="AU1146" s="98"/>
      <c r="AV1146" s="91"/>
      <c r="AW1146" s="91"/>
      <c r="AX1146" s="155"/>
      <c r="AY1146" s="155"/>
      <c r="AZ1146" s="152"/>
      <c r="BA1146" s="152"/>
      <c r="BB1146" s="152"/>
      <c r="BC1146" s="152"/>
      <c r="BD1146" s="152"/>
      <c r="BE1146" s="152"/>
      <c r="BF1146" s="152"/>
      <c r="BG1146" s="152"/>
      <c r="BH1146" s="152"/>
      <c r="BI1146" s="152"/>
      <c r="BJ1146" s="152"/>
      <c r="BK1146" s="152"/>
      <c r="BL1146" s="152"/>
      <c r="BM1146" s="152"/>
      <c r="BN1146" s="152"/>
      <c r="BO1146" s="152"/>
      <c r="BP1146" s="152"/>
      <c r="BQ1146" s="152"/>
      <c r="BR1146" s="152"/>
      <c r="BS1146" s="152"/>
      <c r="BT1146" s="152"/>
      <c r="BU1146" s="152"/>
      <c r="BV1146" s="152"/>
      <c r="BW1146" s="152"/>
      <c r="BX1146" s="152"/>
      <c r="BY1146" s="152"/>
      <c r="BZ1146" s="152"/>
      <c r="CA1146" s="152"/>
      <c r="CB1146" s="152"/>
      <c r="CC1146" s="152"/>
      <c r="CD1146" s="152"/>
      <c r="CE1146" s="152"/>
      <c r="CF1146" s="152"/>
    </row>
    <row r="1147" spans="1:84" ht="25.5" customHeight="1" x14ac:dyDescent="0.25">
      <c r="A1147" s="45"/>
      <c r="B1147" s="45"/>
      <c r="C1147" s="45"/>
      <c r="D1147" s="45"/>
      <c r="E1147" s="47"/>
      <c r="F1147" s="154"/>
      <c r="G1147" s="45"/>
      <c r="H1147" s="126"/>
      <c r="I1147" s="126"/>
      <c r="J1147" s="79"/>
      <c r="K1147" s="45"/>
      <c r="L1147" s="126"/>
      <c r="M1147" s="91"/>
      <c r="N1147" s="91"/>
      <c r="O1147" s="91"/>
      <c r="P1147" s="99"/>
      <c r="Q1147" s="100"/>
      <c r="R1147" s="79"/>
      <c r="S1147" s="79"/>
      <c r="T1147" s="79"/>
      <c r="U1147" s="79"/>
      <c r="V1147" s="79"/>
      <c r="W1147" s="99"/>
      <c r="X1147" s="99"/>
      <c r="Y1147" s="99"/>
      <c r="Z1147" s="98"/>
      <c r="AA1147" s="98"/>
      <c r="AB1147" s="86"/>
      <c r="AC1147" s="96"/>
      <c r="AD1147" s="86"/>
      <c r="AE1147" s="96"/>
      <c r="AF1147" s="96"/>
      <c r="AG1147" s="87"/>
      <c r="AH1147" s="87"/>
      <c r="AI1147" s="97"/>
      <c r="AJ1147" s="45"/>
      <c r="AK1147" s="45"/>
      <c r="AL1147" s="45"/>
      <c r="AM1147" s="45"/>
      <c r="AN1147" s="45"/>
      <c r="AO1147" s="79"/>
      <c r="AP1147" s="156"/>
      <c r="AQ1147" s="156"/>
      <c r="AR1147" s="90"/>
      <c r="AS1147" s="45"/>
      <c r="AT1147" s="98"/>
      <c r="AU1147" s="98"/>
      <c r="AV1147" s="91"/>
      <c r="AW1147" s="91"/>
      <c r="AX1147" s="155"/>
      <c r="AY1147" s="155"/>
      <c r="AZ1147" s="152"/>
      <c r="BA1147" s="152"/>
      <c r="BB1147" s="152"/>
      <c r="BC1147" s="152"/>
      <c r="BD1147" s="152"/>
      <c r="BE1147" s="152"/>
      <c r="BF1147" s="152"/>
      <c r="BG1147" s="152"/>
      <c r="BH1147" s="152"/>
      <c r="BI1147" s="152"/>
      <c r="BJ1147" s="152"/>
      <c r="BK1147" s="152"/>
      <c r="BL1147" s="152"/>
      <c r="BM1147" s="152"/>
      <c r="BN1147" s="152"/>
      <c r="BO1147" s="152"/>
      <c r="BP1147" s="152"/>
      <c r="BQ1147" s="152"/>
      <c r="BR1147" s="152"/>
      <c r="BS1147" s="152"/>
      <c r="BT1147" s="152"/>
      <c r="BU1147" s="152"/>
      <c r="BV1147" s="152"/>
      <c r="BW1147" s="152"/>
      <c r="BX1147" s="152"/>
      <c r="BY1147" s="152"/>
      <c r="BZ1147" s="152"/>
      <c r="CA1147" s="152"/>
      <c r="CB1147" s="152"/>
      <c r="CC1147" s="152"/>
      <c r="CD1147" s="152"/>
      <c r="CE1147" s="152"/>
      <c r="CF1147" s="152"/>
    </row>
    <row r="1148" spans="1:84" ht="25.5" customHeight="1" x14ac:dyDescent="0.25">
      <c r="A1148" s="45"/>
      <c r="B1148" s="45"/>
      <c r="C1148" s="45"/>
      <c r="D1148" s="45"/>
      <c r="E1148" s="47"/>
      <c r="F1148" s="154"/>
      <c r="G1148" s="45"/>
      <c r="H1148" s="126"/>
      <c r="I1148" s="126"/>
      <c r="J1148" s="79"/>
      <c r="K1148" s="45"/>
      <c r="L1148" s="126"/>
      <c r="M1148" s="91"/>
      <c r="N1148" s="91"/>
      <c r="O1148" s="91"/>
      <c r="P1148" s="99"/>
      <c r="Q1148" s="100"/>
      <c r="R1148" s="79"/>
      <c r="S1148" s="79"/>
      <c r="T1148" s="79"/>
      <c r="U1148" s="79"/>
      <c r="V1148" s="79"/>
      <c r="W1148" s="99"/>
      <c r="X1148" s="99"/>
      <c r="Y1148" s="99"/>
      <c r="Z1148" s="98"/>
      <c r="AA1148" s="98"/>
      <c r="AB1148" s="86"/>
      <c r="AC1148" s="96"/>
      <c r="AD1148" s="86"/>
      <c r="AE1148" s="96"/>
      <c r="AF1148" s="96"/>
      <c r="AG1148" s="87"/>
      <c r="AH1148" s="87"/>
      <c r="AI1148" s="97"/>
      <c r="AJ1148" s="45"/>
      <c r="AK1148" s="45"/>
      <c r="AL1148" s="45"/>
      <c r="AM1148" s="45"/>
      <c r="AN1148" s="45"/>
      <c r="AO1148" s="79"/>
      <c r="AP1148" s="156"/>
      <c r="AQ1148" s="156"/>
      <c r="AR1148" s="90"/>
      <c r="AS1148" s="45"/>
      <c r="AT1148" s="98"/>
      <c r="AU1148" s="98"/>
      <c r="AV1148" s="91"/>
      <c r="AW1148" s="91"/>
      <c r="AX1148" s="155"/>
      <c r="AY1148" s="155"/>
      <c r="AZ1148" s="152"/>
      <c r="BA1148" s="152"/>
      <c r="BB1148" s="152"/>
      <c r="BC1148" s="152"/>
      <c r="BD1148" s="152"/>
      <c r="BE1148" s="152"/>
      <c r="BF1148" s="152"/>
      <c r="BG1148" s="152"/>
      <c r="BH1148" s="152"/>
      <c r="BI1148" s="152"/>
      <c r="BJ1148" s="152"/>
      <c r="BK1148" s="152"/>
      <c r="BL1148" s="152"/>
      <c r="BM1148" s="152"/>
      <c r="BN1148" s="152"/>
      <c r="BO1148" s="152"/>
      <c r="BP1148" s="152"/>
      <c r="BQ1148" s="152"/>
      <c r="BR1148" s="152"/>
      <c r="BS1148" s="152"/>
      <c r="BT1148" s="152"/>
      <c r="BU1148" s="152"/>
      <c r="BV1148" s="152"/>
      <c r="BW1148" s="152"/>
      <c r="BX1148" s="152"/>
      <c r="BY1148" s="152"/>
      <c r="BZ1148" s="152"/>
      <c r="CA1148" s="152"/>
      <c r="CB1148" s="152"/>
      <c r="CC1148" s="152"/>
      <c r="CD1148" s="152"/>
      <c r="CE1148" s="152"/>
      <c r="CF1148" s="152"/>
    </row>
    <row r="1149" spans="1:84" ht="25.5" customHeight="1" x14ac:dyDescent="0.25">
      <c r="A1149" s="45"/>
      <c r="B1149" s="45"/>
      <c r="C1149" s="45"/>
      <c r="D1149" s="45"/>
      <c r="E1149" s="47"/>
      <c r="F1149" s="154"/>
      <c r="G1149" s="45"/>
      <c r="H1149" s="126"/>
      <c r="I1149" s="126"/>
      <c r="J1149" s="79"/>
      <c r="K1149" s="45"/>
      <c r="L1149" s="126"/>
      <c r="M1149" s="91"/>
      <c r="N1149" s="91"/>
      <c r="O1149" s="91"/>
      <c r="P1149" s="99"/>
      <c r="Q1149" s="100"/>
      <c r="R1149" s="79"/>
      <c r="S1149" s="79"/>
      <c r="T1149" s="79"/>
      <c r="U1149" s="79"/>
      <c r="V1149" s="79"/>
      <c r="W1149" s="99"/>
      <c r="X1149" s="99"/>
      <c r="Y1149" s="99"/>
      <c r="Z1149" s="98"/>
      <c r="AA1149" s="98"/>
      <c r="AB1149" s="86"/>
      <c r="AC1149" s="96"/>
      <c r="AD1149" s="86"/>
      <c r="AE1149" s="96"/>
      <c r="AF1149" s="96"/>
      <c r="AG1149" s="87"/>
      <c r="AH1149" s="87"/>
      <c r="AI1149" s="97"/>
      <c r="AJ1149" s="45"/>
      <c r="AK1149" s="45"/>
      <c r="AL1149" s="45"/>
      <c r="AM1149" s="45"/>
      <c r="AN1149" s="45"/>
      <c r="AO1149" s="79"/>
      <c r="AP1149" s="156"/>
      <c r="AQ1149" s="156"/>
      <c r="AR1149" s="90"/>
      <c r="AS1149" s="45"/>
      <c r="AT1149" s="98"/>
      <c r="AU1149" s="98"/>
      <c r="AV1149" s="91"/>
      <c r="AW1149" s="91"/>
      <c r="AX1149" s="155"/>
      <c r="AY1149" s="155"/>
      <c r="AZ1149" s="152"/>
      <c r="BA1149" s="152"/>
      <c r="BB1149" s="152"/>
      <c r="BC1149" s="152"/>
      <c r="BD1149" s="152"/>
      <c r="BE1149" s="152"/>
      <c r="BF1149" s="152"/>
      <c r="BG1149" s="152"/>
      <c r="BH1149" s="152"/>
      <c r="BI1149" s="152"/>
      <c r="BJ1149" s="152"/>
      <c r="BK1149" s="152"/>
      <c r="BL1149" s="152"/>
      <c r="BM1149" s="152"/>
      <c r="BN1149" s="152"/>
      <c r="BO1149" s="152"/>
      <c r="BP1149" s="152"/>
      <c r="BQ1149" s="152"/>
      <c r="BR1149" s="152"/>
      <c r="BS1149" s="152"/>
      <c r="BT1149" s="152"/>
      <c r="BU1149" s="152"/>
      <c r="BV1149" s="152"/>
      <c r="BW1149" s="152"/>
      <c r="BX1149" s="152"/>
      <c r="BY1149" s="152"/>
      <c r="BZ1149" s="152"/>
      <c r="CA1149" s="152"/>
      <c r="CB1149" s="152"/>
      <c r="CC1149" s="152"/>
      <c r="CD1149" s="152"/>
      <c r="CE1149" s="152"/>
      <c r="CF1149" s="152"/>
    </row>
    <row r="1150" spans="1:84" ht="25.5" customHeight="1" x14ac:dyDescent="0.25">
      <c r="A1150" s="45"/>
      <c r="B1150" s="45"/>
      <c r="C1150" s="45"/>
      <c r="D1150" s="45"/>
      <c r="E1150" s="47"/>
      <c r="F1150" s="154"/>
      <c r="G1150" s="45"/>
      <c r="H1150" s="126"/>
      <c r="I1150" s="126"/>
      <c r="J1150" s="79"/>
      <c r="K1150" s="45"/>
      <c r="L1150" s="126"/>
      <c r="M1150" s="91"/>
      <c r="N1150" s="91"/>
      <c r="O1150" s="91"/>
      <c r="P1150" s="99"/>
      <c r="Q1150" s="100"/>
      <c r="R1150" s="79"/>
      <c r="S1150" s="79"/>
      <c r="T1150" s="79"/>
      <c r="U1150" s="79"/>
      <c r="V1150" s="79"/>
      <c r="W1150" s="99"/>
      <c r="X1150" s="99"/>
      <c r="Y1150" s="99"/>
      <c r="Z1150" s="98"/>
      <c r="AA1150" s="98"/>
      <c r="AB1150" s="86"/>
      <c r="AC1150" s="96"/>
      <c r="AD1150" s="86"/>
      <c r="AE1150" s="96"/>
      <c r="AF1150" s="96"/>
      <c r="AG1150" s="87"/>
      <c r="AH1150" s="87"/>
      <c r="AI1150" s="97"/>
      <c r="AJ1150" s="45"/>
      <c r="AK1150" s="45"/>
      <c r="AL1150" s="45"/>
      <c r="AM1150" s="45"/>
      <c r="AN1150" s="45"/>
      <c r="AO1150" s="79"/>
      <c r="AP1150" s="156"/>
      <c r="AQ1150" s="156"/>
      <c r="AR1150" s="90"/>
      <c r="AS1150" s="45"/>
      <c r="AT1150" s="98"/>
      <c r="AU1150" s="98"/>
      <c r="AV1150" s="91"/>
      <c r="AW1150" s="91"/>
      <c r="AX1150" s="155"/>
      <c r="AY1150" s="155"/>
      <c r="AZ1150" s="152"/>
      <c r="BA1150" s="152"/>
      <c r="BB1150" s="152"/>
      <c r="BC1150" s="152"/>
      <c r="BD1150" s="152"/>
      <c r="BE1150" s="152"/>
      <c r="BF1150" s="152"/>
      <c r="BG1150" s="152"/>
      <c r="BH1150" s="152"/>
      <c r="BI1150" s="152"/>
      <c r="BJ1150" s="152"/>
      <c r="BK1150" s="152"/>
      <c r="BL1150" s="152"/>
      <c r="BM1150" s="152"/>
      <c r="BN1150" s="152"/>
      <c r="BO1150" s="152"/>
      <c r="BP1150" s="152"/>
      <c r="BQ1150" s="152"/>
      <c r="BR1150" s="152"/>
      <c r="BS1150" s="152"/>
      <c r="BT1150" s="152"/>
      <c r="BU1150" s="152"/>
      <c r="BV1150" s="152"/>
      <c r="BW1150" s="152"/>
      <c r="BX1150" s="152"/>
      <c r="BY1150" s="152"/>
      <c r="BZ1150" s="152"/>
      <c r="CA1150" s="152"/>
      <c r="CB1150" s="152"/>
      <c r="CC1150" s="152"/>
      <c r="CD1150" s="152"/>
      <c r="CE1150" s="152"/>
      <c r="CF1150" s="152"/>
    </row>
    <row r="1151" spans="1:84" ht="25.5" customHeight="1" x14ac:dyDescent="0.25">
      <c r="A1151" s="45"/>
      <c r="B1151" s="45"/>
      <c r="C1151" s="45"/>
      <c r="D1151" s="45"/>
      <c r="E1151" s="47"/>
      <c r="F1151" s="154"/>
      <c r="G1151" s="45"/>
      <c r="H1151" s="126"/>
      <c r="I1151" s="126"/>
      <c r="J1151" s="79"/>
      <c r="K1151" s="45"/>
      <c r="L1151" s="126"/>
      <c r="M1151" s="91"/>
      <c r="N1151" s="91"/>
      <c r="O1151" s="91"/>
      <c r="P1151" s="99"/>
      <c r="Q1151" s="100"/>
      <c r="R1151" s="79"/>
      <c r="S1151" s="79"/>
      <c r="T1151" s="79"/>
      <c r="U1151" s="79"/>
      <c r="V1151" s="79"/>
      <c r="W1151" s="99"/>
      <c r="X1151" s="99"/>
      <c r="Y1151" s="99"/>
      <c r="Z1151" s="98"/>
      <c r="AA1151" s="98"/>
      <c r="AB1151" s="86"/>
      <c r="AC1151" s="96"/>
      <c r="AD1151" s="86"/>
      <c r="AE1151" s="96"/>
      <c r="AF1151" s="96"/>
      <c r="AG1151" s="87"/>
      <c r="AH1151" s="87"/>
      <c r="AI1151" s="97"/>
      <c r="AJ1151" s="45"/>
      <c r="AK1151" s="45"/>
      <c r="AL1151" s="45"/>
      <c r="AM1151" s="45"/>
      <c r="AN1151" s="45"/>
      <c r="AO1151" s="79"/>
      <c r="AP1151" s="156"/>
      <c r="AQ1151" s="156"/>
      <c r="AR1151" s="90"/>
      <c r="AS1151" s="45"/>
      <c r="AT1151" s="98"/>
      <c r="AU1151" s="98"/>
      <c r="AV1151" s="91"/>
      <c r="AW1151" s="91"/>
      <c r="AX1151" s="155"/>
      <c r="AY1151" s="155"/>
      <c r="AZ1151" s="152"/>
      <c r="BA1151" s="152"/>
      <c r="BB1151" s="152"/>
      <c r="BC1151" s="152"/>
      <c r="BD1151" s="152"/>
      <c r="BE1151" s="152"/>
      <c r="BF1151" s="152"/>
      <c r="BG1151" s="152"/>
      <c r="BH1151" s="152"/>
      <c r="BI1151" s="152"/>
      <c r="BJ1151" s="152"/>
      <c r="BK1151" s="152"/>
      <c r="BL1151" s="152"/>
      <c r="BM1151" s="152"/>
      <c r="BN1151" s="152"/>
      <c r="BO1151" s="152"/>
      <c r="BP1151" s="152"/>
      <c r="BQ1151" s="152"/>
      <c r="BR1151" s="152"/>
      <c r="BS1151" s="152"/>
      <c r="BT1151" s="152"/>
      <c r="BU1151" s="152"/>
      <c r="BV1151" s="152"/>
      <c r="BW1151" s="152"/>
      <c r="BX1151" s="152"/>
      <c r="BY1151" s="152"/>
      <c r="BZ1151" s="152"/>
      <c r="CA1151" s="152"/>
      <c r="CB1151" s="152"/>
      <c r="CC1151" s="152"/>
      <c r="CD1151" s="152"/>
      <c r="CE1151" s="152"/>
      <c r="CF1151" s="152"/>
    </row>
    <row r="1152" spans="1:84" ht="25.5" customHeight="1" x14ac:dyDescent="0.25">
      <c r="A1152" s="45"/>
      <c r="B1152" s="45"/>
      <c r="C1152" s="45"/>
      <c r="D1152" s="45"/>
      <c r="E1152" s="47"/>
      <c r="F1152" s="154"/>
      <c r="G1152" s="45"/>
      <c r="H1152" s="126"/>
      <c r="I1152" s="126"/>
      <c r="J1152" s="79"/>
      <c r="K1152" s="45"/>
      <c r="L1152" s="126"/>
      <c r="M1152" s="91"/>
      <c r="N1152" s="91"/>
      <c r="O1152" s="91"/>
      <c r="P1152" s="99"/>
      <c r="Q1152" s="100"/>
      <c r="R1152" s="79"/>
      <c r="S1152" s="79"/>
      <c r="T1152" s="79"/>
      <c r="U1152" s="79"/>
      <c r="V1152" s="79"/>
      <c r="W1152" s="99"/>
      <c r="X1152" s="99"/>
      <c r="Y1152" s="99"/>
      <c r="Z1152" s="98"/>
      <c r="AA1152" s="98"/>
      <c r="AB1152" s="86"/>
      <c r="AC1152" s="96"/>
      <c r="AD1152" s="86"/>
      <c r="AE1152" s="96"/>
      <c r="AF1152" s="96"/>
      <c r="AG1152" s="87"/>
      <c r="AH1152" s="87"/>
      <c r="AI1152" s="97"/>
      <c r="AJ1152" s="45"/>
      <c r="AK1152" s="45"/>
      <c r="AL1152" s="45"/>
      <c r="AM1152" s="45"/>
      <c r="AN1152" s="45"/>
      <c r="AO1152" s="79"/>
      <c r="AP1152" s="156"/>
      <c r="AQ1152" s="156"/>
      <c r="AR1152" s="90"/>
      <c r="AS1152" s="45"/>
      <c r="AT1152" s="98"/>
      <c r="AU1152" s="98"/>
      <c r="AV1152" s="91"/>
      <c r="AW1152" s="91"/>
      <c r="AX1152" s="155"/>
      <c r="AY1152" s="155"/>
      <c r="AZ1152" s="152"/>
      <c r="BA1152" s="152"/>
      <c r="BB1152" s="152"/>
      <c r="BC1152" s="152"/>
      <c r="BD1152" s="152"/>
      <c r="BE1152" s="152"/>
      <c r="BF1152" s="152"/>
      <c r="BG1152" s="152"/>
      <c r="BH1152" s="152"/>
      <c r="BI1152" s="152"/>
      <c r="BJ1152" s="152"/>
      <c r="BK1152" s="152"/>
      <c r="BL1152" s="152"/>
      <c r="BM1152" s="152"/>
      <c r="BN1152" s="152"/>
      <c r="BO1152" s="152"/>
      <c r="BP1152" s="152"/>
      <c r="BQ1152" s="152"/>
      <c r="BR1152" s="152"/>
      <c r="BS1152" s="152"/>
      <c r="BT1152" s="152"/>
      <c r="BU1152" s="152"/>
      <c r="BV1152" s="152"/>
      <c r="BW1152" s="152"/>
      <c r="BX1152" s="152"/>
      <c r="BY1152" s="152"/>
      <c r="BZ1152" s="152"/>
      <c r="CA1152" s="152"/>
      <c r="CB1152" s="152"/>
      <c r="CC1152" s="152"/>
      <c r="CD1152" s="152"/>
      <c r="CE1152" s="152"/>
      <c r="CF1152" s="152"/>
    </row>
    <row r="1153" spans="1:84" ht="25.5" customHeight="1" x14ac:dyDescent="0.25">
      <c r="A1153" s="45"/>
      <c r="B1153" s="45"/>
      <c r="C1153" s="45"/>
      <c r="D1153" s="45"/>
      <c r="E1153" s="47"/>
      <c r="F1153" s="154"/>
      <c r="G1153" s="45"/>
      <c r="H1153" s="126"/>
      <c r="I1153" s="126"/>
      <c r="J1153" s="79"/>
      <c r="K1153" s="45"/>
      <c r="L1153" s="126"/>
      <c r="M1153" s="91"/>
      <c r="N1153" s="91"/>
      <c r="O1153" s="91"/>
      <c r="P1153" s="99"/>
      <c r="Q1153" s="100"/>
      <c r="R1153" s="79"/>
      <c r="S1153" s="79"/>
      <c r="T1153" s="79"/>
      <c r="U1153" s="79"/>
      <c r="V1153" s="79"/>
      <c r="W1153" s="99"/>
      <c r="X1153" s="99"/>
      <c r="Y1153" s="99"/>
      <c r="Z1153" s="98"/>
      <c r="AA1153" s="98"/>
      <c r="AB1153" s="86"/>
      <c r="AC1153" s="96"/>
      <c r="AD1153" s="86"/>
      <c r="AE1153" s="96"/>
      <c r="AF1153" s="96"/>
      <c r="AG1153" s="87"/>
      <c r="AH1153" s="87"/>
      <c r="AI1153" s="97"/>
      <c r="AJ1153" s="45"/>
      <c r="AK1153" s="45"/>
      <c r="AL1153" s="45"/>
      <c r="AM1153" s="45"/>
      <c r="AN1153" s="45"/>
      <c r="AO1153" s="79"/>
      <c r="AP1153" s="156"/>
      <c r="AQ1153" s="156"/>
      <c r="AR1153" s="90"/>
      <c r="AS1153" s="45"/>
      <c r="AT1153" s="98"/>
      <c r="AU1153" s="98"/>
      <c r="AV1153" s="91"/>
      <c r="AW1153" s="91"/>
      <c r="AX1153" s="155"/>
      <c r="AY1153" s="155"/>
      <c r="AZ1153" s="152"/>
      <c r="BA1153" s="152"/>
      <c r="BB1153" s="152"/>
      <c r="BC1153" s="152"/>
      <c r="BD1153" s="152"/>
      <c r="BE1153" s="152"/>
      <c r="BF1153" s="152"/>
      <c r="BG1153" s="152"/>
      <c r="BH1153" s="152"/>
      <c r="BI1153" s="152"/>
      <c r="BJ1153" s="152"/>
      <c r="BK1153" s="152"/>
      <c r="BL1153" s="152"/>
      <c r="BM1153" s="152"/>
      <c r="BN1153" s="152"/>
      <c r="BO1153" s="152"/>
      <c r="BP1153" s="152"/>
      <c r="BQ1153" s="152"/>
      <c r="BR1153" s="152"/>
      <c r="BS1153" s="152"/>
      <c r="BT1153" s="152"/>
      <c r="BU1153" s="152"/>
      <c r="BV1153" s="152"/>
      <c r="BW1153" s="152"/>
      <c r="BX1153" s="152"/>
      <c r="BY1153" s="152"/>
      <c r="BZ1153" s="152"/>
      <c r="CA1153" s="152"/>
      <c r="CB1153" s="152"/>
      <c r="CC1153" s="152"/>
      <c r="CD1153" s="152"/>
      <c r="CE1153" s="152"/>
      <c r="CF1153" s="152"/>
    </row>
    <row r="1154" spans="1:84" ht="25.5" customHeight="1" x14ac:dyDescent="0.25">
      <c r="A1154" s="45"/>
      <c r="B1154" s="45"/>
      <c r="C1154" s="45"/>
      <c r="D1154" s="45"/>
      <c r="E1154" s="47"/>
      <c r="F1154" s="154"/>
      <c r="G1154" s="45"/>
      <c r="H1154" s="126"/>
      <c r="I1154" s="126"/>
      <c r="J1154" s="79"/>
      <c r="K1154" s="45"/>
      <c r="L1154" s="126"/>
      <c r="M1154" s="91"/>
      <c r="N1154" s="91"/>
      <c r="O1154" s="91"/>
      <c r="P1154" s="99"/>
      <c r="Q1154" s="100"/>
      <c r="R1154" s="79"/>
      <c r="S1154" s="79"/>
      <c r="T1154" s="79"/>
      <c r="U1154" s="79"/>
      <c r="V1154" s="79"/>
      <c r="W1154" s="99"/>
      <c r="X1154" s="99"/>
      <c r="Y1154" s="99"/>
      <c r="Z1154" s="98"/>
      <c r="AA1154" s="98"/>
      <c r="AB1154" s="86"/>
      <c r="AC1154" s="96"/>
      <c r="AD1154" s="86"/>
      <c r="AE1154" s="96"/>
      <c r="AF1154" s="96"/>
      <c r="AG1154" s="87"/>
      <c r="AH1154" s="87"/>
      <c r="AI1154" s="97"/>
      <c r="AJ1154" s="45"/>
      <c r="AK1154" s="45"/>
      <c r="AL1154" s="45"/>
      <c r="AM1154" s="45"/>
      <c r="AN1154" s="45"/>
      <c r="AO1154" s="79"/>
      <c r="AP1154" s="156"/>
      <c r="AQ1154" s="156"/>
      <c r="AR1154" s="90"/>
      <c r="AS1154" s="45"/>
      <c r="AT1154" s="98"/>
      <c r="AU1154" s="98"/>
      <c r="AV1154" s="91"/>
      <c r="AW1154" s="91"/>
      <c r="AX1154" s="155"/>
      <c r="AY1154" s="155"/>
      <c r="AZ1154" s="152"/>
      <c r="BA1154" s="152"/>
      <c r="BB1154" s="152"/>
      <c r="BC1154" s="152"/>
      <c r="BD1154" s="152"/>
      <c r="BE1154" s="152"/>
      <c r="BF1154" s="152"/>
      <c r="BG1154" s="152"/>
      <c r="BH1154" s="152"/>
      <c r="BI1154" s="152"/>
      <c r="BJ1154" s="152"/>
      <c r="BK1154" s="152"/>
      <c r="BL1154" s="152"/>
      <c r="BM1154" s="152"/>
      <c r="BN1154" s="152"/>
      <c r="BO1154" s="152"/>
      <c r="BP1154" s="152"/>
      <c r="BQ1154" s="152"/>
      <c r="BR1154" s="152"/>
      <c r="BS1154" s="152"/>
      <c r="BT1154" s="152"/>
      <c r="BU1154" s="152"/>
      <c r="BV1154" s="152"/>
      <c r="BW1154" s="152"/>
      <c r="BX1154" s="152"/>
      <c r="BY1154" s="152"/>
      <c r="BZ1154" s="152"/>
      <c r="CA1154" s="152"/>
      <c r="CB1154" s="152"/>
      <c r="CC1154" s="152"/>
      <c r="CD1154" s="152"/>
      <c r="CE1154" s="152"/>
      <c r="CF1154" s="152"/>
    </row>
    <row r="1155" spans="1:84" ht="25.5" customHeight="1" x14ac:dyDescent="0.25">
      <c r="A1155" s="45"/>
      <c r="B1155" s="45"/>
      <c r="C1155" s="45"/>
      <c r="D1155" s="45"/>
      <c r="E1155" s="47"/>
      <c r="F1155" s="154"/>
      <c r="G1155" s="45"/>
      <c r="H1155" s="126"/>
      <c r="I1155" s="126"/>
      <c r="J1155" s="79"/>
      <c r="K1155" s="45"/>
      <c r="L1155" s="126"/>
      <c r="M1155" s="91"/>
      <c r="N1155" s="91"/>
      <c r="O1155" s="91"/>
      <c r="P1155" s="99"/>
      <c r="Q1155" s="100"/>
      <c r="R1155" s="79"/>
      <c r="S1155" s="79"/>
      <c r="T1155" s="79"/>
      <c r="U1155" s="79"/>
      <c r="V1155" s="79"/>
      <c r="W1155" s="99"/>
      <c r="X1155" s="99"/>
      <c r="Y1155" s="99"/>
      <c r="Z1155" s="98"/>
      <c r="AA1155" s="98"/>
      <c r="AB1155" s="86"/>
      <c r="AC1155" s="96"/>
      <c r="AD1155" s="86"/>
      <c r="AE1155" s="96"/>
      <c r="AF1155" s="96"/>
      <c r="AG1155" s="87"/>
      <c r="AH1155" s="87"/>
      <c r="AI1155" s="97"/>
      <c r="AJ1155" s="45"/>
      <c r="AK1155" s="45"/>
      <c r="AL1155" s="45"/>
      <c r="AM1155" s="45"/>
      <c r="AN1155" s="45"/>
      <c r="AO1155" s="79"/>
      <c r="AP1155" s="156"/>
      <c r="AQ1155" s="156"/>
      <c r="AR1155" s="90"/>
      <c r="AS1155" s="45"/>
      <c r="AT1155" s="98"/>
      <c r="AU1155" s="98"/>
      <c r="AV1155" s="91"/>
      <c r="AW1155" s="91"/>
      <c r="AX1155" s="155"/>
      <c r="AY1155" s="155"/>
      <c r="AZ1155" s="152"/>
      <c r="BA1155" s="152"/>
      <c r="BB1155" s="152"/>
      <c r="BC1155" s="152"/>
      <c r="BD1155" s="152"/>
      <c r="BE1155" s="152"/>
      <c r="BF1155" s="152"/>
      <c r="BG1155" s="152"/>
      <c r="BH1155" s="152"/>
      <c r="BI1155" s="152"/>
      <c r="BJ1155" s="152"/>
      <c r="BK1155" s="152"/>
      <c r="BL1155" s="152"/>
      <c r="BM1155" s="152"/>
      <c r="BN1155" s="152"/>
      <c r="BO1155" s="152"/>
      <c r="BP1155" s="152"/>
      <c r="BQ1155" s="152"/>
      <c r="BR1155" s="152"/>
      <c r="BS1155" s="152"/>
      <c r="BT1155" s="152"/>
      <c r="BU1155" s="152"/>
      <c r="BV1155" s="152"/>
      <c r="BW1155" s="152"/>
      <c r="BX1155" s="152"/>
      <c r="BY1155" s="152"/>
      <c r="BZ1155" s="152"/>
      <c r="CA1155" s="152"/>
      <c r="CB1155" s="152"/>
      <c r="CC1155" s="152"/>
      <c r="CD1155" s="152"/>
      <c r="CE1155" s="152"/>
      <c r="CF1155" s="152"/>
    </row>
    <row r="1156" spans="1:84" ht="25.5" customHeight="1" x14ac:dyDescent="0.25">
      <c r="A1156" s="45"/>
      <c r="B1156" s="45"/>
      <c r="C1156" s="45"/>
      <c r="D1156" s="45"/>
      <c r="E1156" s="47"/>
      <c r="F1156" s="154"/>
      <c r="G1156" s="45"/>
      <c r="H1156" s="126"/>
      <c r="I1156" s="126"/>
      <c r="J1156" s="79"/>
      <c r="K1156" s="45"/>
      <c r="L1156" s="126"/>
      <c r="M1156" s="91"/>
      <c r="N1156" s="91"/>
      <c r="O1156" s="91"/>
      <c r="P1156" s="99"/>
      <c r="Q1156" s="100"/>
      <c r="R1156" s="79"/>
      <c r="S1156" s="79"/>
      <c r="T1156" s="79"/>
      <c r="U1156" s="79"/>
      <c r="V1156" s="79"/>
      <c r="W1156" s="99"/>
      <c r="X1156" s="99"/>
      <c r="Y1156" s="99"/>
      <c r="Z1156" s="98"/>
      <c r="AA1156" s="98"/>
      <c r="AB1156" s="86"/>
      <c r="AC1156" s="96"/>
      <c r="AD1156" s="86"/>
      <c r="AE1156" s="96"/>
      <c r="AF1156" s="96"/>
      <c r="AG1156" s="87"/>
      <c r="AH1156" s="87"/>
      <c r="AI1156" s="97"/>
      <c r="AJ1156" s="45"/>
      <c r="AK1156" s="45"/>
      <c r="AL1156" s="45"/>
      <c r="AM1156" s="45"/>
      <c r="AN1156" s="45"/>
      <c r="AO1156" s="79"/>
      <c r="AP1156" s="156"/>
      <c r="AQ1156" s="156"/>
      <c r="AR1156" s="90"/>
      <c r="AS1156" s="45"/>
      <c r="AT1156" s="98"/>
      <c r="AU1156" s="98"/>
      <c r="AV1156" s="91"/>
      <c r="AW1156" s="91"/>
      <c r="AX1156" s="155"/>
      <c r="AY1156" s="155"/>
      <c r="AZ1156" s="152"/>
      <c r="BA1156" s="152"/>
      <c r="BB1156" s="152"/>
      <c r="BC1156" s="152"/>
      <c r="BD1156" s="152"/>
      <c r="BE1156" s="152"/>
      <c r="BF1156" s="152"/>
      <c r="BG1156" s="152"/>
      <c r="BH1156" s="152"/>
      <c r="BI1156" s="152"/>
      <c r="BJ1156" s="152"/>
      <c r="BK1156" s="152"/>
      <c r="BL1156" s="152"/>
      <c r="BM1156" s="152"/>
      <c r="BN1156" s="152"/>
      <c r="BO1156" s="152"/>
      <c r="BP1156" s="152"/>
      <c r="BQ1156" s="152"/>
      <c r="BR1156" s="152"/>
      <c r="BS1156" s="152"/>
      <c r="BT1156" s="152"/>
      <c r="BU1156" s="152"/>
      <c r="BV1156" s="152"/>
      <c r="BW1156" s="152"/>
      <c r="BX1156" s="152"/>
      <c r="BY1156" s="152"/>
      <c r="BZ1156" s="152"/>
      <c r="CA1156" s="152"/>
      <c r="CB1156" s="152"/>
      <c r="CC1156" s="152"/>
      <c r="CD1156" s="152"/>
      <c r="CE1156" s="152"/>
      <c r="CF1156" s="152"/>
    </row>
    <row r="1157" spans="1:84" ht="25.5" customHeight="1" x14ac:dyDescent="0.25">
      <c r="A1157" s="45"/>
      <c r="B1157" s="45"/>
      <c r="C1157" s="45"/>
      <c r="D1157" s="45"/>
      <c r="E1157" s="47"/>
      <c r="F1157" s="154"/>
      <c r="G1157" s="45"/>
      <c r="H1157" s="126"/>
      <c r="I1157" s="126"/>
      <c r="J1157" s="79"/>
      <c r="K1157" s="45"/>
      <c r="L1157" s="126"/>
      <c r="M1157" s="91"/>
      <c r="N1157" s="91"/>
      <c r="O1157" s="91"/>
      <c r="P1157" s="99"/>
      <c r="Q1157" s="100"/>
      <c r="R1157" s="79"/>
      <c r="S1157" s="79"/>
      <c r="T1157" s="79"/>
      <c r="U1157" s="79"/>
      <c r="V1157" s="79"/>
      <c r="W1157" s="99"/>
      <c r="X1157" s="99"/>
      <c r="Y1157" s="99"/>
      <c r="Z1157" s="98"/>
      <c r="AA1157" s="98"/>
      <c r="AB1157" s="86"/>
      <c r="AC1157" s="96"/>
      <c r="AD1157" s="86"/>
      <c r="AE1157" s="96"/>
      <c r="AF1157" s="96"/>
      <c r="AG1157" s="87"/>
      <c r="AH1157" s="87"/>
      <c r="AI1157" s="97"/>
      <c r="AJ1157" s="45"/>
      <c r="AK1157" s="45"/>
      <c r="AL1157" s="45"/>
      <c r="AM1157" s="45"/>
      <c r="AN1157" s="45"/>
      <c r="AO1157" s="79"/>
      <c r="AP1157" s="156"/>
      <c r="AQ1157" s="156"/>
      <c r="AR1157" s="90"/>
      <c r="AS1157" s="45"/>
      <c r="AT1157" s="98"/>
      <c r="AU1157" s="98"/>
      <c r="AV1157" s="91"/>
      <c r="AW1157" s="91"/>
      <c r="AX1157" s="155"/>
      <c r="AY1157" s="155"/>
      <c r="AZ1157" s="152"/>
      <c r="BA1157" s="152"/>
      <c r="BB1157" s="152"/>
      <c r="BC1157" s="152"/>
      <c r="BD1157" s="152"/>
      <c r="BE1157" s="152"/>
      <c r="BF1157" s="152"/>
      <c r="BG1157" s="152"/>
      <c r="BH1157" s="152"/>
      <c r="BI1157" s="152"/>
      <c r="BJ1157" s="152"/>
      <c r="BK1157" s="152"/>
      <c r="BL1157" s="152"/>
      <c r="BM1157" s="152"/>
      <c r="BN1157" s="152"/>
      <c r="BO1157" s="152"/>
      <c r="BP1157" s="152"/>
      <c r="BQ1157" s="152"/>
      <c r="BR1157" s="152"/>
      <c r="BS1157" s="152"/>
      <c r="BT1157" s="152"/>
      <c r="BU1157" s="152"/>
      <c r="BV1157" s="152"/>
      <c r="BW1157" s="152"/>
      <c r="BX1157" s="152"/>
      <c r="BY1157" s="152"/>
      <c r="BZ1157" s="152"/>
      <c r="CA1157" s="152"/>
      <c r="CB1157" s="152"/>
      <c r="CC1157" s="152"/>
      <c r="CD1157" s="152"/>
      <c r="CE1157" s="152"/>
      <c r="CF1157" s="152"/>
    </row>
    <row r="1158" spans="1:84" ht="25.5" customHeight="1" x14ac:dyDescent="0.25">
      <c r="A1158" s="45"/>
      <c r="B1158" s="45"/>
      <c r="C1158" s="45"/>
      <c r="D1158" s="45"/>
      <c r="E1158" s="47"/>
      <c r="F1158" s="154"/>
      <c r="G1158" s="45"/>
      <c r="H1158" s="126"/>
      <c r="I1158" s="126"/>
      <c r="J1158" s="79"/>
      <c r="K1158" s="45"/>
      <c r="L1158" s="126"/>
      <c r="M1158" s="91"/>
      <c r="N1158" s="91"/>
      <c r="O1158" s="91"/>
      <c r="P1158" s="99"/>
      <c r="Q1158" s="100"/>
      <c r="R1158" s="79"/>
      <c r="S1158" s="79"/>
      <c r="T1158" s="79"/>
      <c r="U1158" s="79"/>
      <c r="V1158" s="79"/>
      <c r="W1158" s="99"/>
      <c r="X1158" s="99"/>
      <c r="Y1158" s="99"/>
      <c r="Z1158" s="98"/>
      <c r="AA1158" s="98"/>
      <c r="AB1158" s="86"/>
      <c r="AC1158" s="96"/>
      <c r="AD1158" s="86"/>
      <c r="AE1158" s="96"/>
      <c r="AF1158" s="96"/>
      <c r="AG1158" s="87"/>
      <c r="AH1158" s="87"/>
      <c r="AI1158" s="97"/>
      <c r="AJ1158" s="45"/>
      <c r="AK1158" s="45"/>
      <c r="AL1158" s="45"/>
      <c r="AM1158" s="45"/>
      <c r="AN1158" s="45"/>
      <c r="AO1158" s="79"/>
      <c r="AP1158" s="156"/>
      <c r="AQ1158" s="156"/>
      <c r="AR1158" s="90"/>
      <c r="AS1158" s="45"/>
      <c r="AT1158" s="98"/>
      <c r="AU1158" s="98"/>
      <c r="AV1158" s="91"/>
      <c r="AW1158" s="91"/>
      <c r="AX1158" s="155"/>
      <c r="AY1158" s="155"/>
      <c r="AZ1158" s="152"/>
      <c r="BA1158" s="152"/>
      <c r="BB1158" s="152"/>
      <c r="BC1158" s="152"/>
      <c r="BD1158" s="152"/>
      <c r="BE1158" s="152"/>
      <c r="BF1158" s="152"/>
      <c r="BG1158" s="152"/>
      <c r="BH1158" s="152"/>
      <c r="BI1158" s="152"/>
      <c r="BJ1158" s="152"/>
      <c r="BK1158" s="152"/>
      <c r="BL1158" s="152"/>
      <c r="BM1158" s="152"/>
      <c r="BN1158" s="152"/>
      <c r="BO1158" s="152"/>
      <c r="BP1158" s="152"/>
      <c r="BQ1158" s="152"/>
      <c r="BR1158" s="152"/>
      <c r="BS1158" s="152"/>
      <c r="BT1158" s="152"/>
      <c r="BU1158" s="152"/>
      <c r="BV1158" s="152"/>
      <c r="BW1158" s="152"/>
      <c r="BX1158" s="152"/>
      <c r="BY1158" s="152"/>
      <c r="BZ1158" s="152"/>
      <c r="CA1158" s="152"/>
      <c r="CB1158" s="152"/>
      <c r="CC1158" s="152"/>
      <c r="CD1158" s="152"/>
      <c r="CE1158" s="152"/>
      <c r="CF1158" s="152"/>
    </row>
    <row r="1159" spans="1:84" ht="25.5" customHeight="1" x14ac:dyDescent="0.25">
      <c r="A1159" s="45"/>
      <c r="B1159" s="45"/>
      <c r="C1159" s="45"/>
      <c r="D1159" s="45"/>
      <c r="E1159" s="47"/>
      <c r="F1159" s="154"/>
      <c r="G1159" s="45"/>
      <c r="H1159" s="126"/>
      <c r="I1159" s="126"/>
      <c r="J1159" s="79"/>
      <c r="K1159" s="45"/>
      <c r="L1159" s="126"/>
      <c r="M1159" s="91"/>
      <c r="N1159" s="91"/>
      <c r="O1159" s="91"/>
      <c r="P1159" s="99"/>
      <c r="Q1159" s="100"/>
      <c r="R1159" s="79"/>
      <c r="S1159" s="79"/>
      <c r="T1159" s="79"/>
      <c r="U1159" s="79"/>
      <c r="V1159" s="79"/>
      <c r="W1159" s="99"/>
      <c r="X1159" s="99"/>
      <c r="Y1159" s="99"/>
      <c r="Z1159" s="98"/>
      <c r="AA1159" s="98"/>
      <c r="AB1159" s="86"/>
      <c r="AC1159" s="96"/>
      <c r="AD1159" s="86"/>
      <c r="AE1159" s="96"/>
      <c r="AF1159" s="96"/>
      <c r="AG1159" s="87"/>
      <c r="AH1159" s="87"/>
      <c r="AI1159" s="97"/>
      <c r="AJ1159" s="45"/>
      <c r="AK1159" s="45"/>
      <c r="AL1159" s="45"/>
      <c r="AM1159" s="45"/>
      <c r="AN1159" s="45"/>
      <c r="AO1159" s="79"/>
      <c r="AP1159" s="156"/>
      <c r="AQ1159" s="156"/>
      <c r="AR1159" s="90"/>
      <c r="AS1159" s="45"/>
      <c r="AT1159" s="98"/>
      <c r="AU1159" s="98"/>
      <c r="AV1159" s="91"/>
      <c r="AW1159" s="91"/>
      <c r="AX1159" s="155"/>
      <c r="AY1159" s="155"/>
      <c r="AZ1159" s="152"/>
      <c r="BA1159" s="152"/>
      <c r="BB1159" s="152"/>
      <c r="BC1159" s="152"/>
      <c r="BD1159" s="152"/>
      <c r="BE1159" s="152"/>
      <c r="BF1159" s="152"/>
      <c r="BG1159" s="152"/>
      <c r="BH1159" s="152"/>
      <c r="BI1159" s="152"/>
      <c r="BJ1159" s="152"/>
      <c r="BK1159" s="152"/>
      <c r="BL1159" s="152"/>
      <c r="BM1159" s="152"/>
      <c r="BN1159" s="152"/>
      <c r="BO1159" s="152"/>
      <c r="BP1159" s="152"/>
      <c r="BQ1159" s="152"/>
      <c r="BR1159" s="152"/>
      <c r="BS1159" s="152"/>
      <c r="BT1159" s="152"/>
      <c r="BU1159" s="152"/>
      <c r="BV1159" s="152"/>
      <c r="BW1159" s="152"/>
      <c r="BX1159" s="152"/>
      <c r="BY1159" s="152"/>
      <c r="BZ1159" s="152"/>
      <c r="CA1159" s="152"/>
      <c r="CB1159" s="152"/>
      <c r="CC1159" s="152"/>
      <c r="CD1159" s="152"/>
      <c r="CE1159" s="152"/>
      <c r="CF1159" s="152"/>
    </row>
    <row r="1160" spans="1:84" ht="25.5" customHeight="1" x14ac:dyDescent="0.25">
      <c r="A1160" s="45"/>
      <c r="B1160" s="45"/>
      <c r="C1160" s="45"/>
      <c r="D1160" s="45"/>
      <c r="E1160" s="47"/>
      <c r="F1160" s="154"/>
      <c r="G1160" s="45"/>
      <c r="H1160" s="126"/>
      <c r="I1160" s="126"/>
      <c r="J1160" s="79"/>
      <c r="K1160" s="45"/>
      <c r="L1160" s="126"/>
      <c r="M1160" s="91"/>
      <c r="N1160" s="91"/>
      <c r="O1160" s="91"/>
      <c r="P1160" s="99"/>
      <c r="Q1160" s="100"/>
      <c r="R1160" s="79"/>
      <c r="S1160" s="79"/>
      <c r="T1160" s="79"/>
      <c r="U1160" s="79"/>
      <c r="V1160" s="79"/>
      <c r="W1160" s="99"/>
      <c r="X1160" s="99"/>
      <c r="Y1160" s="99"/>
      <c r="Z1160" s="98"/>
      <c r="AA1160" s="98"/>
      <c r="AB1160" s="86"/>
      <c r="AC1160" s="96"/>
      <c r="AD1160" s="86"/>
      <c r="AE1160" s="96"/>
      <c r="AF1160" s="96"/>
      <c r="AG1160" s="87"/>
      <c r="AH1160" s="87"/>
      <c r="AI1160" s="97"/>
      <c r="AJ1160" s="45"/>
      <c r="AK1160" s="45"/>
      <c r="AL1160" s="45"/>
      <c r="AM1160" s="45"/>
      <c r="AN1160" s="45"/>
      <c r="AO1160" s="79"/>
      <c r="AP1160" s="156"/>
      <c r="AQ1160" s="156"/>
      <c r="AR1160" s="90"/>
      <c r="AS1160" s="45"/>
      <c r="AT1160" s="98"/>
      <c r="AU1160" s="98"/>
      <c r="AV1160" s="91"/>
      <c r="AW1160" s="91"/>
      <c r="AX1160" s="155"/>
      <c r="AY1160" s="155"/>
      <c r="AZ1160" s="152"/>
      <c r="BA1160" s="152"/>
      <c r="BB1160" s="152"/>
      <c r="BC1160" s="152"/>
      <c r="BD1160" s="152"/>
      <c r="BE1160" s="152"/>
      <c r="BF1160" s="152"/>
      <c r="BG1160" s="152"/>
      <c r="BH1160" s="152"/>
      <c r="BI1160" s="152"/>
      <c r="BJ1160" s="152"/>
      <c r="BK1160" s="152"/>
      <c r="BL1160" s="152"/>
      <c r="BM1160" s="152"/>
      <c r="BN1160" s="152"/>
      <c r="BO1160" s="152"/>
      <c r="BP1160" s="152"/>
      <c r="BQ1160" s="152"/>
      <c r="BR1160" s="152"/>
      <c r="BS1160" s="152"/>
      <c r="BT1160" s="152"/>
      <c r="BU1160" s="152"/>
      <c r="BV1160" s="152"/>
      <c r="BW1160" s="152"/>
      <c r="BX1160" s="152"/>
      <c r="BY1160" s="152"/>
      <c r="BZ1160" s="152"/>
      <c r="CA1160" s="152"/>
      <c r="CB1160" s="152"/>
      <c r="CC1160" s="152"/>
      <c r="CD1160" s="152"/>
      <c r="CE1160" s="152"/>
      <c r="CF1160" s="152"/>
    </row>
    <row r="1161" spans="1:84" ht="25.5" customHeight="1" x14ac:dyDescent="0.25">
      <c r="A1161" s="45"/>
      <c r="B1161" s="45"/>
      <c r="C1161" s="45"/>
      <c r="D1161" s="45"/>
      <c r="E1161" s="47"/>
      <c r="F1161" s="154"/>
      <c r="G1161" s="45"/>
      <c r="H1161" s="126"/>
      <c r="I1161" s="126"/>
      <c r="J1161" s="79"/>
      <c r="K1161" s="45"/>
      <c r="L1161" s="126"/>
      <c r="M1161" s="91"/>
      <c r="N1161" s="91"/>
      <c r="O1161" s="91"/>
      <c r="P1161" s="99"/>
      <c r="Q1161" s="100"/>
      <c r="R1161" s="79"/>
      <c r="S1161" s="79"/>
      <c r="T1161" s="79"/>
      <c r="U1161" s="79"/>
      <c r="V1161" s="79"/>
      <c r="W1161" s="99"/>
      <c r="X1161" s="99"/>
      <c r="Y1161" s="99"/>
      <c r="Z1161" s="98"/>
      <c r="AA1161" s="98"/>
      <c r="AB1161" s="86"/>
      <c r="AC1161" s="96"/>
      <c r="AD1161" s="86"/>
      <c r="AE1161" s="96"/>
      <c r="AF1161" s="96"/>
      <c r="AG1161" s="87"/>
      <c r="AH1161" s="87"/>
      <c r="AI1161" s="97"/>
      <c r="AJ1161" s="45"/>
      <c r="AK1161" s="45"/>
      <c r="AL1161" s="45"/>
      <c r="AM1161" s="45"/>
      <c r="AN1161" s="45"/>
      <c r="AO1161" s="79"/>
      <c r="AP1161" s="156"/>
      <c r="AQ1161" s="156"/>
      <c r="AR1161" s="90"/>
      <c r="AS1161" s="45"/>
      <c r="AT1161" s="98"/>
      <c r="AU1161" s="98"/>
      <c r="AV1161" s="91"/>
      <c r="AW1161" s="91"/>
      <c r="AX1161" s="155"/>
      <c r="AY1161" s="155"/>
      <c r="AZ1161" s="152"/>
      <c r="BA1161" s="152"/>
      <c r="BB1161" s="152"/>
      <c r="BC1161" s="152"/>
      <c r="BD1161" s="152"/>
      <c r="BE1161" s="152"/>
      <c r="BF1161" s="152"/>
      <c r="BG1161" s="152"/>
      <c r="BH1161" s="152"/>
      <c r="BI1161" s="152"/>
      <c r="BJ1161" s="152"/>
      <c r="BK1161" s="152"/>
      <c r="BL1161" s="152"/>
      <c r="BM1161" s="152"/>
      <c r="BN1161" s="152"/>
      <c r="BO1161" s="152"/>
      <c r="BP1161" s="152"/>
      <c r="BQ1161" s="152"/>
      <c r="BR1161" s="152"/>
      <c r="BS1161" s="152"/>
      <c r="BT1161" s="152"/>
      <c r="BU1161" s="152"/>
      <c r="BV1161" s="152"/>
      <c r="BW1161" s="152"/>
      <c r="BX1161" s="152"/>
      <c r="BY1161" s="152"/>
      <c r="BZ1161" s="152"/>
      <c r="CA1161" s="152"/>
      <c r="CB1161" s="152"/>
      <c r="CC1161" s="152"/>
      <c r="CD1161" s="152"/>
      <c r="CE1161" s="152"/>
      <c r="CF1161" s="152"/>
    </row>
    <row r="1162" spans="1:84" ht="25.5" customHeight="1" x14ac:dyDescent="0.25">
      <c r="A1162" s="45"/>
      <c r="B1162" s="45"/>
      <c r="C1162" s="45"/>
      <c r="D1162" s="45"/>
      <c r="E1162" s="47"/>
      <c r="F1162" s="154"/>
      <c r="G1162" s="45"/>
      <c r="H1162" s="126"/>
      <c r="I1162" s="126"/>
      <c r="J1162" s="79"/>
      <c r="K1162" s="45"/>
      <c r="L1162" s="126"/>
      <c r="M1162" s="91"/>
      <c r="N1162" s="91"/>
      <c r="O1162" s="91"/>
      <c r="P1162" s="99"/>
      <c r="Q1162" s="100"/>
      <c r="R1162" s="79"/>
      <c r="S1162" s="79"/>
      <c r="T1162" s="79"/>
      <c r="U1162" s="79"/>
      <c r="V1162" s="79"/>
      <c r="W1162" s="99"/>
      <c r="X1162" s="99"/>
      <c r="Y1162" s="99"/>
      <c r="Z1162" s="98"/>
      <c r="AA1162" s="98"/>
      <c r="AB1162" s="86"/>
      <c r="AC1162" s="96"/>
      <c r="AD1162" s="86"/>
      <c r="AE1162" s="96"/>
      <c r="AF1162" s="96"/>
      <c r="AG1162" s="87"/>
      <c r="AH1162" s="87"/>
      <c r="AI1162" s="97"/>
      <c r="AJ1162" s="45"/>
      <c r="AK1162" s="45"/>
      <c r="AL1162" s="45"/>
      <c r="AM1162" s="45"/>
      <c r="AN1162" s="45"/>
      <c r="AO1162" s="79"/>
      <c r="AP1162" s="156"/>
      <c r="AQ1162" s="156"/>
      <c r="AR1162" s="90"/>
      <c r="AS1162" s="45"/>
      <c r="AT1162" s="98"/>
      <c r="AU1162" s="98"/>
      <c r="AV1162" s="91"/>
      <c r="AW1162" s="91"/>
      <c r="AX1162" s="155"/>
      <c r="AY1162" s="155"/>
      <c r="AZ1162" s="152"/>
      <c r="BA1162" s="152"/>
      <c r="BB1162" s="152"/>
      <c r="BC1162" s="152"/>
      <c r="BD1162" s="152"/>
      <c r="BE1162" s="152"/>
      <c r="BF1162" s="152"/>
      <c r="BG1162" s="152"/>
      <c r="BH1162" s="152"/>
      <c r="BI1162" s="152"/>
      <c r="BJ1162" s="152"/>
      <c r="BK1162" s="152"/>
      <c r="BL1162" s="152"/>
      <c r="BM1162" s="152"/>
      <c r="BN1162" s="152"/>
      <c r="BO1162" s="152"/>
      <c r="BP1162" s="152"/>
      <c r="BQ1162" s="152"/>
      <c r="BR1162" s="152"/>
      <c r="BS1162" s="152"/>
      <c r="BT1162" s="152"/>
      <c r="BU1162" s="152"/>
      <c r="BV1162" s="152"/>
      <c r="BW1162" s="152"/>
      <c r="BX1162" s="152"/>
      <c r="BY1162" s="152"/>
      <c r="BZ1162" s="152"/>
      <c r="CA1162" s="152"/>
      <c r="CB1162" s="152"/>
      <c r="CC1162" s="152"/>
      <c r="CD1162" s="152"/>
      <c r="CE1162" s="152"/>
      <c r="CF1162" s="152"/>
    </row>
    <row r="1163" spans="1:84" ht="25.5" customHeight="1" x14ac:dyDescent="0.25">
      <c r="A1163" s="45"/>
      <c r="B1163" s="45"/>
      <c r="C1163" s="45"/>
      <c r="D1163" s="45"/>
      <c r="E1163" s="47"/>
      <c r="F1163" s="154"/>
      <c r="G1163" s="45"/>
      <c r="H1163" s="126"/>
      <c r="I1163" s="126"/>
      <c r="J1163" s="79"/>
      <c r="K1163" s="45"/>
      <c r="L1163" s="126"/>
      <c r="M1163" s="91"/>
      <c r="N1163" s="91"/>
      <c r="O1163" s="91"/>
      <c r="P1163" s="99"/>
      <c r="Q1163" s="100"/>
      <c r="R1163" s="79"/>
      <c r="S1163" s="79"/>
      <c r="T1163" s="79"/>
      <c r="U1163" s="79"/>
      <c r="V1163" s="79"/>
      <c r="W1163" s="99"/>
      <c r="X1163" s="99"/>
      <c r="Y1163" s="99"/>
      <c r="Z1163" s="98"/>
      <c r="AA1163" s="98"/>
      <c r="AB1163" s="86"/>
      <c r="AC1163" s="96"/>
      <c r="AD1163" s="86"/>
      <c r="AE1163" s="96"/>
      <c r="AF1163" s="96"/>
      <c r="AG1163" s="87"/>
      <c r="AH1163" s="87"/>
      <c r="AI1163" s="97"/>
      <c r="AJ1163" s="45"/>
      <c r="AK1163" s="45"/>
      <c r="AL1163" s="45"/>
      <c r="AM1163" s="45"/>
      <c r="AN1163" s="45"/>
      <c r="AO1163" s="79"/>
      <c r="AP1163" s="156"/>
      <c r="AQ1163" s="156"/>
      <c r="AR1163" s="90"/>
      <c r="AS1163" s="45"/>
      <c r="AT1163" s="98"/>
      <c r="AU1163" s="98"/>
      <c r="AV1163" s="91"/>
      <c r="AW1163" s="91"/>
      <c r="AX1163" s="155"/>
      <c r="AY1163" s="155"/>
      <c r="AZ1163" s="152"/>
      <c r="BA1163" s="152"/>
      <c r="BB1163" s="152"/>
      <c r="BC1163" s="152"/>
      <c r="BD1163" s="152"/>
      <c r="BE1163" s="152"/>
      <c r="BF1163" s="152"/>
      <c r="BG1163" s="152"/>
      <c r="BH1163" s="152"/>
      <c r="BI1163" s="152"/>
      <c r="BJ1163" s="152"/>
      <c r="BK1163" s="152"/>
      <c r="BL1163" s="152"/>
      <c r="BM1163" s="152"/>
      <c r="BN1163" s="152"/>
      <c r="BO1163" s="152"/>
      <c r="BP1163" s="152"/>
      <c r="BQ1163" s="152"/>
      <c r="BR1163" s="152"/>
      <c r="BS1163" s="152"/>
      <c r="BT1163" s="152"/>
      <c r="BU1163" s="152"/>
      <c r="BV1163" s="152"/>
      <c r="BW1163" s="152"/>
      <c r="BX1163" s="152"/>
      <c r="BY1163" s="152"/>
      <c r="BZ1163" s="152"/>
      <c r="CA1163" s="152"/>
      <c r="CB1163" s="152"/>
      <c r="CC1163" s="152"/>
      <c r="CD1163" s="152"/>
      <c r="CE1163" s="152"/>
      <c r="CF1163" s="152"/>
    </row>
    <row r="1164" spans="1:84" ht="25.5" customHeight="1" x14ac:dyDescent="0.25">
      <c r="A1164" s="45"/>
      <c r="B1164" s="45"/>
      <c r="C1164" s="45"/>
      <c r="D1164" s="45"/>
      <c r="E1164" s="47"/>
      <c r="F1164" s="154"/>
      <c r="G1164" s="45"/>
      <c r="H1164" s="126"/>
      <c r="I1164" s="126"/>
      <c r="J1164" s="79"/>
      <c r="K1164" s="45"/>
      <c r="L1164" s="126"/>
      <c r="M1164" s="91"/>
      <c r="N1164" s="91"/>
      <c r="O1164" s="91"/>
      <c r="P1164" s="99"/>
      <c r="Q1164" s="100"/>
      <c r="R1164" s="79"/>
      <c r="S1164" s="79"/>
      <c r="T1164" s="79"/>
      <c r="U1164" s="79"/>
      <c r="V1164" s="79"/>
      <c r="W1164" s="99"/>
      <c r="X1164" s="99"/>
      <c r="Y1164" s="99"/>
      <c r="Z1164" s="98"/>
      <c r="AA1164" s="98"/>
      <c r="AB1164" s="86"/>
      <c r="AC1164" s="96"/>
      <c r="AD1164" s="86"/>
      <c r="AE1164" s="96"/>
      <c r="AF1164" s="96"/>
      <c r="AG1164" s="87"/>
      <c r="AH1164" s="87"/>
      <c r="AI1164" s="97"/>
      <c r="AJ1164" s="45"/>
      <c r="AK1164" s="45"/>
      <c r="AL1164" s="45"/>
      <c r="AM1164" s="45"/>
      <c r="AN1164" s="45"/>
      <c r="AO1164" s="79"/>
      <c r="AP1164" s="156"/>
      <c r="AQ1164" s="156"/>
      <c r="AR1164" s="90"/>
      <c r="AS1164" s="45"/>
      <c r="AT1164" s="98"/>
      <c r="AU1164" s="98"/>
      <c r="AV1164" s="91"/>
      <c r="AW1164" s="91"/>
      <c r="AX1164" s="155"/>
      <c r="AY1164" s="155"/>
      <c r="AZ1164" s="152"/>
      <c r="BA1164" s="152"/>
      <c r="BB1164" s="152"/>
      <c r="BC1164" s="152"/>
      <c r="BD1164" s="152"/>
      <c r="BE1164" s="152"/>
      <c r="BF1164" s="152"/>
      <c r="BG1164" s="152"/>
      <c r="BH1164" s="152"/>
      <c r="BI1164" s="152"/>
      <c r="BJ1164" s="152"/>
      <c r="BK1164" s="152"/>
      <c r="BL1164" s="152"/>
      <c r="BM1164" s="152"/>
      <c r="BN1164" s="152"/>
      <c r="BO1164" s="152"/>
      <c r="BP1164" s="152"/>
      <c r="BQ1164" s="152"/>
      <c r="BR1164" s="152"/>
      <c r="BS1164" s="152"/>
      <c r="BT1164" s="152"/>
      <c r="BU1164" s="152"/>
      <c r="BV1164" s="152"/>
      <c r="BW1164" s="152"/>
      <c r="BX1164" s="152"/>
      <c r="BY1164" s="152"/>
      <c r="BZ1164" s="152"/>
      <c r="CA1164" s="152"/>
      <c r="CB1164" s="152"/>
      <c r="CC1164" s="152"/>
      <c r="CD1164" s="152"/>
      <c r="CE1164" s="152"/>
      <c r="CF1164" s="152"/>
    </row>
    <row r="1165" spans="1:84" ht="25.5" customHeight="1" x14ac:dyDescent="0.25">
      <c r="A1165" s="45"/>
      <c r="B1165" s="45"/>
      <c r="C1165" s="45"/>
      <c r="D1165" s="45"/>
      <c r="E1165" s="47"/>
      <c r="F1165" s="154"/>
      <c r="G1165" s="45"/>
      <c r="H1165" s="126"/>
      <c r="I1165" s="126"/>
      <c r="J1165" s="79"/>
      <c r="K1165" s="45"/>
      <c r="L1165" s="126"/>
      <c r="M1165" s="91"/>
      <c r="N1165" s="91"/>
      <c r="O1165" s="91"/>
      <c r="P1165" s="99"/>
      <c r="Q1165" s="100"/>
      <c r="R1165" s="79"/>
      <c r="S1165" s="79"/>
      <c r="T1165" s="79"/>
      <c r="U1165" s="79"/>
      <c r="V1165" s="79"/>
      <c r="W1165" s="99"/>
      <c r="X1165" s="99"/>
      <c r="Y1165" s="99"/>
      <c r="Z1165" s="98"/>
      <c r="AA1165" s="98"/>
      <c r="AB1165" s="86"/>
      <c r="AC1165" s="96"/>
      <c r="AD1165" s="86"/>
      <c r="AE1165" s="96"/>
      <c r="AF1165" s="96"/>
      <c r="AG1165" s="87"/>
      <c r="AH1165" s="87"/>
      <c r="AI1165" s="97"/>
      <c r="AJ1165" s="45"/>
      <c r="AK1165" s="45"/>
      <c r="AL1165" s="45"/>
      <c r="AM1165" s="45"/>
      <c r="AN1165" s="45"/>
      <c r="AO1165" s="79"/>
      <c r="AP1165" s="156"/>
      <c r="AQ1165" s="156"/>
      <c r="AR1165" s="90"/>
      <c r="AS1165" s="45"/>
      <c r="AT1165" s="98"/>
      <c r="AU1165" s="98"/>
      <c r="AV1165" s="91"/>
      <c r="AW1165" s="91"/>
      <c r="AX1165" s="155"/>
      <c r="AY1165" s="155"/>
      <c r="AZ1165" s="152"/>
      <c r="BA1165" s="152"/>
      <c r="BB1165" s="152"/>
      <c r="BC1165" s="152"/>
      <c r="BD1165" s="152"/>
      <c r="BE1165" s="152"/>
      <c r="BF1165" s="152"/>
      <c r="BG1165" s="152"/>
      <c r="BH1165" s="152"/>
      <c r="BI1165" s="152"/>
      <c r="BJ1165" s="152"/>
      <c r="BK1165" s="152"/>
      <c r="BL1165" s="152"/>
      <c r="BM1165" s="152"/>
      <c r="BN1165" s="152"/>
      <c r="BO1165" s="152"/>
      <c r="BP1165" s="152"/>
      <c r="BQ1165" s="152"/>
      <c r="BR1165" s="152"/>
      <c r="BS1165" s="152"/>
      <c r="BT1165" s="152"/>
      <c r="BU1165" s="152"/>
      <c r="BV1165" s="152"/>
      <c r="BW1165" s="152"/>
      <c r="BX1165" s="152"/>
      <c r="BY1165" s="152"/>
      <c r="BZ1165" s="152"/>
      <c r="CA1165" s="152"/>
      <c r="CB1165" s="152"/>
      <c r="CC1165" s="152"/>
      <c r="CD1165" s="152"/>
      <c r="CE1165" s="152"/>
      <c r="CF1165" s="152"/>
    </row>
    <row r="1166" spans="1:84" ht="25.5" customHeight="1" x14ac:dyDescent="0.25">
      <c r="A1166" s="45"/>
      <c r="B1166" s="45"/>
      <c r="C1166" s="45"/>
      <c r="D1166" s="45"/>
      <c r="E1166" s="47"/>
      <c r="F1166" s="154"/>
      <c r="G1166" s="45"/>
      <c r="H1166" s="126"/>
      <c r="I1166" s="126"/>
      <c r="J1166" s="79"/>
      <c r="K1166" s="45"/>
      <c r="L1166" s="126"/>
      <c r="M1166" s="91"/>
      <c r="N1166" s="91"/>
      <c r="O1166" s="91"/>
      <c r="P1166" s="99"/>
      <c r="Q1166" s="100"/>
      <c r="R1166" s="79"/>
      <c r="S1166" s="79"/>
      <c r="T1166" s="79"/>
      <c r="U1166" s="79"/>
      <c r="V1166" s="79"/>
      <c r="W1166" s="99"/>
      <c r="X1166" s="99"/>
      <c r="Y1166" s="99"/>
      <c r="Z1166" s="98"/>
      <c r="AA1166" s="98"/>
      <c r="AB1166" s="86"/>
      <c r="AC1166" s="96"/>
      <c r="AD1166" s="86"/>
      <c r="AE1166" s="96"/>
      <c r="AF1166" s="96"/>
      <c r="AG1166" s="87"/>
      <c r="AH1166" s="87"/>
      <c r="AI1166" s="97"/>
      <c r="AJ1166" s="45"/>
      <c r="AK1166" s="45"/>
      <c r="AL1166" s="45"/>
      <c r="AM1166" s="45"/>
      <c r="AN1166" s="45"/>
      <c r="AO1166" s="79"/>
      <c r="AP1166" s="156"/>
      <c r="AQ1166" s="156"/>
      <c r="AR1166" s="90"/>
      <c r="AS1166" s="45"/>
      <c r="AT1166" s="98"/>
      <c r="AU1166" s="98"/>
      <c r="AV1166" s="91"/>
      <c r="AW1166" s="91"/>
      <c r="AX1166" s="155"/>
      <c r="AY1166" s="155"/>
      <c r="AZ1166" s="152"/>
      <c r="BA1166" s="152"/>
      <c r="BB1166" s="152"/>
      <c r="BC1166" s="152"/>
      <c r="BD1166" s="152"/>
      <c r="BE1166" s="152"/>
      <c r="BF1166" s="152"/>
      <c r="BG1166" s="152"/>
      <c r="BH1166" s="152"/>
      <c r="BI1166" s="152"/>
      <c r="BJ1166" s="152"/>
      <c r="BK1166" s="152"/>
      <c r="BL1166" s="152"/>
      <c r="BM1166" s="152"/>
      <c r="BN1166" s="152"/>
      <c r="BO1166" s="152"/>
      <c r="BP1166" s="152"/>
      <c r="BQ1166" s="152"/>
      <c r="BR1166" s="152"/>
      <c r="BS1166" s="152"/>
      <c r="BT1166" s="152"/>
      <c r="BU1166" s="152"/>
      <c r="BV1166" s="152"/>
      <c r="BW1166" s="152"/>
      <c r="BX1166" s="152"/>
      <c r="BY1166" s="152"/>
      <c r="BZ1166" s="152"/>
      <c r="CA1166" s="152"/>
      <c r="CB1166" s="152"/>
      <c r="CC1166" s="152"/>
      <c r="CD1166" s="152"/>
      <c r="CE1166" s="152"/>
      <c r="CF1166" s="152"/>
    </row>
    <row r="1167" spans="1:84" ht="25.5" customHeight="1" x14ac:dyDescent="0.25">
      <c r="A1167" s="45"/>
      <c r="B1167" s="45"/>
      <c r="C1167" s="45"/>
      <c r="D1167" s="45"/>
      <c r="E1167" s="47"/>
      <c r="F1167" s="154"/>
      <c r="G1167" s="45"/>
      <c r="H1167" s="126"/>
      <c r="I1167" s="126"/>
      <c r="J1167" s="79"/>
      <c r="K1167" s="45"/>
      <c r="L1167" s="126"/>
      <c r="M1167" s="91"/>
      <c r="N1167" s="91"/>
      <c r="O1167" s="91"/>
      <c r="P1167" s="99"/>
      <c r="Q1167" s="100"/>
      <c r="R1167" s="79"/>
      <c r="S1167" s="79"/>
      <c r="T1167" s="79"/>
      <c r="U1167" s="79"/>
      <c r="V1167" s="79"/>
      <c r="W1167" s="99"/>
      <c r="X1167" s="99"/>
      <c r="Y1167" s="99"/>
      <c r="Z1167" s="98"/>
      <c r="AA1167" s="98"/>
      <c r="AB1167" s="86"/>
      <c r="AC1167" s="96"/>
      <c r="AD1167" s="86"/>
      <c r="AE1167" s="96"/>
      <c r="AF1167" s="96"/>
      <c r="AG1167" s="87"/>
      <c r="AH1167" s="87"/>
      <c r="AI1167" s="97"/>
      <c r="AJ1167" s="45"/>
      <c r="AK1167" s="45"/>
      <c r="AL1167" s="45"/>
      <c r="AM1167" s="45"/>
      <c r="AN1167" s="45"/>
      <c r="AO1167" s="79"/>
      <c r="AP1167" s="156"/>
      <c r="AQ1167" s="156"/>
      <c r="AR1167" s="90"/>
      <c r="AS1167" s="45"/>
      <c r="AT1167" s="98"/>
      <c r="AU1167" s="98"/>
      <c r="AV1167" s="91"/>
      <c r="AW1167" s="91"/>
      <c r="AX1167" s="155"/>
      <c r="AY1167" s="155"/>
      <c r="AZ1167" s="152"/>
      <c r="BA1167" s="152"/>
      <c r="BB1167" s="152"/>
      <c r="BC1167" s="152"/>
      <c r="BD1167" s="152"/>
      <c r="BE1167" s="152"/>
      <c r="BF1167" s="152"/>
      <c r="BG1167" s="152"/>
      <c r="BH1167" s="152"/>
      <c r="BI1167" s="152"/>
      <c r="BJ1167" s="152"/>
      <c r="BK1167" s="152"/>
      <c r="BL1167" s="152"/>
      <c r="BM1167" s="152"/>
      <c r="BN1167" s="152"/>
      <c r="BO1167" s="152"/>
      <c r="BP1167" s="152"/>
      <c r="BQ1167" s="152"/>
      <c r="BR1167" s="152"/>
      <c r="BS1167" s="152"/>
      <c r="BT1167" s="152"/>
      <c r="BU1167" s="152"/>
      <c r="BV1167" s="152"/>
      <c r="BW1167" s="152"/>
      <c r="BX1167" s="152"/>
      <c r="BY1167" s="152"/>
      <c r="BZ1167" s="152"/>
      <c r="CA1167" s="152"/>
      <c r="CB1167" s="152"/>
      <c r="CC1167" s="152"/>
      <c r="CD1167" s="152"/>
      <c r="CE1167" s="152"/>
      <c r="CF1167" s="152"/>
    </row>
    <row r="1168" spans="1:84" ht="25.5" customHeight="1" x14ac:dyDescent="0.25">
      <c r="A1168" s="45"/>
      <c r="B1168" s="45"/>
      <c r="C1168" s="45"/>
      <c r="D1168" s="45"/>
      <c r="E1168" s="47"/>
      <c r="F1168" s="154"/>
      <c r="G1168" s="45"/>
      <c r="H1168" s="126"/>
      <c r="I1168" s="126"/>
      <c r="J1168" s="79"/>
      <c r="K1168" s="45"/>
      <c r="L1168" s="126"/>
      <c r="M1168" s="91"/>
      <c r="N1168" s="91"/>
      <c r="O1168" s="91"/>
      <c r="P1168" s="99"/>
      <c r="Q1168" s="100"/>
      <c r="R1168" s="79"/>
      <c r="S1168" s="79"/>
      <c r="T1168" s="79"/>
      <c r="U1168" s="79"/>
      <c r="V1168" s="79"/>
      <c r="W1168" s="99"/>
      <c r="X1168" s="99"/>
      <c r="Y1168" s="99"/>
      <c r="Z1168" s="98"/>
      <c r="AA1168" s="98"/>
      <c r="AB1168" s="86"/>
      <c r="AC1168" s="96"/>
      <c r="AD1168" s="86"/>
      <c r="AE1168" s="96"/>
      <c r="AF1168" s="96"/>
      <c r="AG1168" s="87"/>
      <c r="AH1168" s="87"/>
      <c r="AI1168" s="97"/>
      <c r="AJ1168" s="45"/>
      <c r="AK1168" s="45"/>
      <c r="AL1168" s="45"/>
      <c r="AM1168" s="45"/>
      <c r="AN1168" s="45"/>
      <c r="AO1168" s="79"/>
      <c r="AP1168" s="156"/>
      <c r="AQ1168" s="156"/>
      <c r="AR1168" s="90"/>
      <c r="AS1168" s="45"/>
      <c r="AT1168" s="98"/>
      <c r="AU1168" s="98"/>
      <c r="AV1168" s="91"/>
      <c r="AW1168" s="91"/>
      <c r="AX1168" s="155"/>
      <c r="AY1168" s="155"/>
      <c r="AZ1168" s="152"/>
      <c r="BA1168" s="152"/>
      <c r="BB1168" s="152"/>
      <c r="BC1168" s="152"/>
      <c r="BD1168" s="152"/>
      <c r="BE1168" s="152"/>
      <c r="BF1168" s="152"/>
      <c r="BG1168" s="152"/>
      <c r="BH1168" s="152"/>
      <c r="BI1168" s="152"/>
      <c r="BJ1168" s="152"/>
      <c r="BK1168" s="152"/>
      <c r="BL1168" s="152"/>
      <c r="BM1168" s="152"/>
      <c r="BN1168" s="152"/>
      <c r="BO1168" s="152"/>
      <c r="BP1168" s="152"/>
      <c r="BQ1168" s="152"/>
      <c r="BR1168" s="152"/>
      <c r="BS1168" s="152"/>
      <c r="BT1168" s="152"/>
      <c r="BU1168" s="152"/>
      <c r="BV1168" s="152"/>
      <c r="BW1168" s="152"/>
      <c r="BX1168" s="152"/>
      <c r="BY1168" s="152"/>
      <c r="BZ1168" s="152"/>
      <c r="CA1168" s="152"/>
      <c r="CB1168" s="152"/>
      <c r="CC1168" s="152"/>
      <c r="CD1168" s="152"/>
      <c r="CE1168" s="152"/>
      <c r="CF1168" s="152"/>
    </row>
    <row r="1169" spans="1:84" ht="25.5" customHeight="1" x14ac:dyDescent="0.25">
      <c r="A1169" s="45"/>
      <c r="B1169" s="45"/>
      <c r="C1169" s="45"/>
      <c r="D1169" s="45"/>
      <c r="E1169" s="47"/>
      <c r="F1169" s="154"/>
      <c r="G1169" s="45"/>
      <c r="H1169" s="126"/>
      <c r="I1169" s="126"/>
      <c r="J1169" s="79"/>
      <c r="K1169" s="45"/>
      <c r="L1169" s="126"/>
      <c r="M1169" s="91"/>
      <c r="N1169" s="91"/>
      <c r="O1169" s="91"/>
      <c r="P1169" s="99"/>
      <c r="Q1169" s="100"/>
      <c r="R1169" s="79"/>
      <c r="S1169" s="79"/>
      <c r="T1169" s="79"/>
      <c r="U1169" s="79"/>
      <c r="V1169" s="79"/>
      <c r="W1169" s="99"/>
      <c r="X1169" s="99"/>
      <c r="Y1169" s="99"/>
      <c r="Z1169" s="98"/>
      <c r="AA1169" s="98"/>
      <c r="AB1169" s="86"/>
      <c r="AC1169" s="96"/>
      <c r="AD1169" s="86"/>
      <c r="AE1169" s="96"/>
      <c r="AF1169" s="96"/>
      <c r="AG1169" s="87"/>
      <c r="AH1169" s="87"/>
      <c r="AI1169" s="97"/>
      <c r="AJ1169" s="45"/>
      <c r="AK1169" s="45"/>
      <c r="AL1169" s="45"/>
      <c r="AM1169" s="45"/>
      <c r="AN1169" s="45"/>
      <c r="AO1169" s="79"/>
      <c r="AP1169" s="156"/>
      <c r="AQ1169" s="156"/>
      <c r="AR1169" s="90"/>
      <c r="AS1169" s="45"/>
      <c r="AT1169" s="98"/>
      <c r="AU1169" s="98"/>
      <c r="AV1169" s="91"/>
      <c r="AW1169" s="91"/>
      <c r="AX1169" s="155"/>
      <c r="AY1169" s="155"/>
      <c r="AZ1169" s="152"/>
      <c r="BA1169" s="152"/>
      <c r="BB1169" s="152"/>
      <c r="BC1169" s="152"/>
      <c r="BD1169" s="152"/>
      <c r="BE1169" s="152"/>
      <c r="BF1169" s="152"/>
      <c r="BG1169" s="152"/>
      <c r="BH1169" s="152"/>
      <c r="BI1169" s="152"/>
      <c r="BJ1169" s="152"/>
      <c r="BK1169" s="152"/>
      <c r="BL1169" s="152"/>
      <c r="BM1169" s="152"/>
      <c r="BN1169" s="152"/>
      <c r="BO1169" s="152"/>
      <c r="BP1169" s="152"/>
      <c r="BQ1169" s="152"/>
      <c r="BR1169" s="152"/>
      <c r="BS1169" s="152"/>
      <c r="BT1169" s="152"/>
      <c r="BU1169" s="152"/>
      <c r="BV1169" s="152"/>
      <c r="BW1169" s="152"/>
      <c r="BX1169" s="152"/>
      <c r="BY1169" s="152"/>
      <c r="BZ1169" s="152"/>
      <c r="CA1169" s="152"/>
      <c r="CB1169" s="152"/>
      <c r="CC1169" s="152"/>
      <c r="CD1169" s="152"/>
      <c r="CE1169" s="152"/>
      <c r="CF1169" s="152"/>
    </row>
    <row r="1170" spans="1:84" ht="25.5" customHeight="1" x14ac:dyDescent="0.25">
      <c r="A1170" s="45"/>
      <c r="B1170" s="45"/>
      <c r="C1170" s="45"/>
      <c r="D1170" s="45"/>
      <c r="E1170" s="47"/>
      <c r="F1170" s="154"/>
      <c r="G1170" s="45"/>
      <c r="H1170" s="126"/>
      <c r="I1170" s="126"/>
      <c r="J1170" s="79"/>
      <c r="K1170" s="45"/>
      <c r="L1170" s="126"/>
      <c r="M1170" s="91"/>
      <c r="N1170" s="91"/>
      <c r="O1170" s="91"/>
      <c r="P1170" s="99"/>
      <c r="Q1170" s="100"/>
      <c r="R1170" s="79"/>
      <c r="S1170" s="79"/>
      <c r="T1170" s="79"/>
      <c r="U1170" s="79"/>
      <c r="V1170" s="79"/>
      <c r="W1170" s="99"/>
      <c r="X1170" s="99"/>
      <c r="Y1170" s="99"/>
      <c r="Z1170" s="98"/>
      <c r="AA1170" s="98"/>
      <c r="AB1170" s="86"/>
      <c r="AC1170" s="96"/>
      <c r="AD1170" s="86"/>
      <c r="AE1170" s="96"/>
      <c r="AF1170" s="96"/>
      <c r="AG1170" s="87"/>
      <c r="AH1170" s="87"/>
      <c r="AI1170" s="97"/>
      <c r="AJ1170" s="45"/>
      <c r="AK1170" s="45"/>
      <c r="AL1170" s="45"/>
      <c r="AM1170" s="45"/>
      <c r="AN1170" s="45"/>
      <c r="AO1170" s="79"/>
      <c r="AP1170" s="156"/>
      <c r="AQ1170" s="156"/>
      <c r="AR1170" s="90"/>
      <c r="AS1170" s="45"/>
      <c r="AT1170" s="98"/>
      <c r="AU1170" s="98"/>
      <c r="AV1170" s="91"/>
      <c r="AW1170" s="91"/>
      <c r="AX1170" s="155"/>
      <c r="AY1170" s="155"/>
      <c r="AZ1170" s="152"/>
      <c r="BA1170" s="152"/>
      <c r="BB1170" s="152"/>
      <c r="BC1170" s="152"/>
      <c r="BD1170" s="152"/>
      <c r="BE1170" s="152"/>
      <c r="BF1170" s="152"/>
      <c r="BG1170" s="152"/>
      <c r="BH1170" s="152"/>
      <c r="BI1170" s="152"/>
      <c r="BJ1170" s="152"/>
      <c r="BK1170" s="152"/>
      <c r="BL1170" s="152"/>
      <c r="BM1170" s="152"/>
      <c r="BN1170" s="152"/>
      <c r="BO1170" s="152"/>
      <c r="BP1170" s="152"/>
      <c r="BQ1170" s="152"/>
      <c r="BR1170" s="152"/>
      <c r="BS1170" s="152"/>
      <c r="BT1170" s="152"/>
      <c r="BU1170" s="152"/>
      <c r="BV1170" s="152"/>
      <c r="BW1170" s="152"/>
      <c r="BX1170" s="152"/>
      <c r="BY1170" s="152"/>
      <c r="BZ1170" s="152"/>
      <c r="CA1170" s="152"/>
      <c r="CB1170" s="152"/>
      <c r="CC1170" s="152"/>
      <c r="CD1170" s="152"/>
      <c r="CE1170" s="152"/>
      <c r="CF1170" s="152"/>
    </row>
    <row r="1171" spans="1:84" ht="25.5" customHeight="1" x14ac:dyDescent="0.25">
      <c r="A1171" s="45"/>
      <c r="B1171" s="45"/>
      <c r="C1171" s="45"/>
      <c r="D1171" s="45"/>
      <c r="E1171" s="47"/>
      <c r="F1171" s="154"/>
      <c r="G1171" s="45"/>
      <c r="H1171" s="126"/>
      <c r="I1171" s="126"/>
      <c r="J1171" s="79"/>
      <c r="K1171" s="45"/>
      <c r="L1171" s="126"/>
      <c r="M1171" s="91"/>
      <c r="N1171" s="91"/>
      <c r="O1171" s="91"/>
      <c r="P1171" s="99"/>
      <c r="Q1171" s="100"/>
      <c r="R1171" s="79"/>
      <c r="S1171" s="79"/>
      <c r="T1171" s="79"/>
      <c r="U1171" s="79"/>
      <c r="V1171" s="79"/>
      <c r="W1171" s="99"/>
      <c r="X1171" s="99"/>
      <c r="Y1171" s="99"/>
      <c r="Z1171" s="98"/>
      <c r="AA1171" s="98"/>
      <c r="AB1171" s="86"/>
      <c r="AC1171" s="96"/>
      <c r="AD1171" s="86"/>
      <c r="AE1171" s="96"/>
      <c r="AF1171" s="96"/>
      <c r="AG1171" s="87"/>
      <c r="AH1171" s="87"/>
      <c r="AI1171" s="97"/>
      <c r="AJ1171" s="45"/>
      <c r="AK1171" s="45"/>
      <c r="AL1171" s="45"/>
      <c r="AM1171" s="45"/>
      <c r="AN1171" s="45"/>
      <c r="AO1171" s="79"/>
      <c r="AP1171" s="156"/>
      <c r="AQ1171" s="156"/>
      <c r="AR1171" s="90"/>
      <c r="AS1171" s="45"/>
      <c r="AT1171" s="98"/>
      <c r="AU1171" s="98"/>
      <c r="AV1171" s="91"/>
      <c r="AW1171" s="91"/>
      <c r="AX1171" s="155"/>
      <c r="AY1171" s="155"/>
      <c r="AZ1171" s="152"/>
      <c r="BA1171" s="152"/>
      <c r="BB1171" s="152"/>
      <c r="BC1171" s="152"/>
      <c r="BD1171" s="152"/>
      <c r="BE1171" s="152"/>
      <c r="BF1171" s="152"/>
      <c r="BG1171" s="152"/>
      <c r="BH1171" s="152"/>
      <c r="BI1171" s="152"/>
      <c r="BJ1171" s="152"/>
      <c r="BK1171" s="152"/>
      <c r="BL1171" s="152"/>
      <c r="BM1171" s="152"/>
      <c r="BN1171" s="152"/>
      <c r="BO1171" s="152"/>
      <c r="BP1171" s="152"/>
      <c r="BQ1171" s="152"/>
      <c r="BR1171" s="152"/>
      <c r="BS1171" s="152"/>
      <c r="BT1171" s="152"/>
      <c r="BU1171" s="152"/>
      <c r="BV1171" s="152"/>
      <c r="BW1171" s="152"/>
      <c r="BX1171" s="152"/>
      <c r="BY1171" s="152"/>
      <c r="BZ1171" s="152"/>
      <c r="CA1171" s="152"/>
      <c r="CB1171" s="152"/>
      <c r="CC1171" s="152"/>
      <c r="CD1171" s="152"/>
      <c r="CE1171" s="152"/>
      <c r="CF1171" s="152"/>
    </row>
    <row r="1172" spans="1:84" ht="25.5" customHeight="1" x14ac:dyDescent="0.25">
      <c r="A1172" s="45"/>
      <c r="B1172" s="45"/>
      <c r="C1172" s="45"/>
      <c r="D1172" s="45"/>
      <c r="E1172" s="47"/>
      <c r="F1172" s="154"/>
      <c r="G1172" s="45"/>
      <c r="H1172" s="126"/>
      <c r="I1172" s="126"/>
      <c r="J1172" s="79"/>
      <c r="K1172" s="45"/>
      <c r="L1172" s="126"/>
      <c r="M1172" s="91"/>
      <c r="N1172" s="91"/>
      <c r="O1172" s="91"/>
      <c r="P1172" s="99"/>
      <c r="Q1172" s="100"/>
      <c r="R1172" s="79"/>
      <c r="S1172" s="79"/>
      <c r="T1172" s="79"/>
      <c r="U1172" s="79"/>
      <c r="V1172" s="79"/>
      <c r="W1172" s="99"/>
      <c r="X1172" s="99"/>
      <c r="Y1172" s="99"/>
      <c r="Z1172" s="98"/>
      <c r="AA1172" s="98"/>
      <c r="AB1172" s="86"/>
      <c r="AC1172" s="96"/>
      <c r="AD1172" s="86"/>
      <c r="AE1172" s="96"/>
      <c r="AF1172" s="96"/>
      <c r="AG1172" s="87"/>
      <c r="AH1172" s="87"/>
      <c r="AI1172" s="97"/>
      <c r="AJ1172" s="45"/>
      <c r="AK1172" s="45"/>
      <c r="AL1172" s="45"/>
      <c r="AM1172" s="45"/>
      <c r="AN1172" s="45"/>
      <c r="AO1172" s="79"/>
      <c r="AP1172" s="156"/>
      <c r="AQ1172" s="156"/>
      <c r="AR1172" s="90"/>
      <c r="AS1172" s="45"/>
      <c r="AT1172" s="98"/>
      <c r="AU1172" s="98"/>
      <c r="AV1172" s="91"/>
      <c r="AW1172" s="91"/>
      <c r="AX1172" s="155"/>
      <c r="AY1172" s="155"/>
      <c r="AZ1172" s="152"/>
      <c r="BA1172" s="152"/>
      <c r="BB1172" s="152"/>
      <c r="BC1172" s="152"/>
      <c r="BD1172" s="152"/>
      <c r="BE1172" s="152"/>
      <c r="BF1172" s="152"/>
      <c r="BG1172" s="152"/>
      <c r="BH1172" s="152"/>
      <c r="BI1172" s="152"/>
      <c r="BJ1172" s="152"/>
      <c r="BK1172" s="152"/>
      <c r="BL1172" s="152"/>
      <c r="BM1172" s="152"/>
      <c r="BN1172" s="152"/>
      <c r="BO1172" s="152"/>
      <c r="BP1172" s="152"/>
      <c r="BQ1172" s="152"/>
      <c r="BR1172" s="152"/>
      <c r="BS1172" s="152"/>
      <c r="BT1172" s="152"/>
      <c r="BU1172" s="152"/>
      <c r="BV1172" s="152"/>
      <c r="BW1172" s="152"/>
      <c r="BX1172" s="152"/>
      <c r="BY1172" s="152"/>
      <c r="BZ1172" s="152"/>
      <c r="CA1172" s="152"/>
      <c r="CB1172" s="152"/>
      <c r="CC1172" s="152"/>
      <c r="CD1172" s="152"/>
      <c r="CE1172" s="152"/>
      <c r="CF1172" s="152"/>
    </row>
    <row r="1173" spans="1:84" ht="25.5" customHeight="1" x14ac:dyDescent="0.25">
      <c r="A1173" s="45"/>
      <c r="B1173" s="45"/>
      <c r="C1173" s="45"/>
      <c r="D1173" s="45"/>
      <c r="E1173" s="47"/>
      <c r="F1173" s="154"/>
      <c r="G1173" s="45"/>
      <c r="H1173" s="126"/>
      <c r="I1173" s="126"/>
      <c r="J1173" s="79"/>
      <c r="K1173" s="45"/>
      <c r="L1173" s="126"/>
      <c r="M1173" s="91"/>
      <c r="N1173" s="91"/>
      <c r="O1173" s="91"/>
      <c r="P1173" s="99"/>
      <c r="Q1173" s="100"/>
      <c r="R1173" s="79"/>
      <c r="S1173" s="79"/>
      <c r="T1173" s="79"/>
      <c r="U1173" s="79"/>
      <c r="V1173" s="79"/>
      <c r="W1173" s="99"/>
      <c r="X1173" s="99"/>
      <c r="Y1173" s="99"/>
      <c r="Z1173" s="98"/>
      <c r="AA1173" s="98"/>
      <c r="AB1173" s="86"/>
      <c r="AC1173" s="96"/>
      <c r="AD1173" s="86"/>
      <c r="AE1173" s="96"/>
      <c r="AF1173" s="96"/>
      <c r="AG1173" s="87"/>
      <c r="AH1173" s="87"/>
      <c r="AI1173" s="97"/>
      <c r="AJ1173" s="45"/>
      <c r="AK1173" s="45"/>
      <c r="AL1173" s="45"/>
      <c r="AM1173" s="45"/>
      <c r="AN1173" s="45"/>
      <c r="AO1173" s="79"/>
      <c r="AP1173" s="156"/>
      <c r="AQ1173" s="156"/>
      <c r="AR1173" s="90"/>
      <c r="AS1173" s="45"/>
      <c r="AT1173" s="98"/>
      <c r="AU1173" s="98"/>
      <c r="AV1173" s="91"/>
      <c r="AW1173" s="91"/>
      <c r="AX1173" s="155"/>
      <c r="AY1173" s="155"/>
      <c r="AZ1173" s="152"/>
      <c r="BA1173" s="152"/>
      <c r="BB1173" s="152"/>
      <c r="BC1173" s="152"/>
      <c r="BD1173" s="152"/>
      <c r="BE1173" s="152"/>
      <c r="BF1173" s="152"/>
      <c r="BG1173" s="152"/>
      <c r="BH1173" s="152"/>
      <c r="BI1173" s="152"/>
      <c r="BJ1173" s="152"/>
      <c r="BK1173" s="152"/>
      <c r="BL1173" s="152"/>
      <c r="BM1173" s="152"/>
      <c r="BN1173" s="152"/>
      <c r="BO1173" s="152"/>
      <c r="BP1173" s="152"/>
      <c r="BQ1173" s="152"/>
      <c r="BR1173" s="152"/>
      <c r="BS1173" s="152"/>
      <c r="BT1173" s="152"/>
      <c r="BU1173" s="152"/>
      <c r="BV1173" s="152"/>
      <c r="BW1173" s="152"/>
      <c r="BX1173" s="152"/>
      <c r="BY1173" s="152"/>
      <c r="BZ1173" s="152"/>
      <c r="CA1173" s="152"/>
      <c r="CB1173" s="152"/>
      <c r="CC1173" s="152"/>
      <c r="CD1173" s="152"/>
      <c r="CE1173" s="152"/>
      <c r="CF1173" s="152"/>
    </row>
    <row r="1174" spans="1:84" ht="25.5" customHeight="1" x14ac:dyDescent="0.25">
      <c r="A1174" s="45"/>
      <c r="B1174" s="45"/>
      <c r="C1174" s="45"/>
      <c r="D1174" s="45"/>
      <c r="E1174" s="47"/>
      <c r="F1174" s="154"/>
      <c r="G1174" s="45"/>
      <c r="H1174" s="126"/>
      <c r="I1174" s="126"/>
      <c r="J1174" s="79"/>
      <c r="K1174" s="45"/>
      <c r="L1174" s="126"/>
      <c r="M1174" s="91"/>
      <c r="N1174" s="91"/>
      <c r="O1174" s="91"/>
      <c r="P1174" s="99"/>
      <c r="Q1174" s="100"/>
      <c r="R1174" s="79"/>
      <c r="S1174" s="79"/>
      <c r="T1174" s="79"/>
      <c r="U1174" s="79"/>
      <c r="V1174" s="79"/>
      <c r="W1174" s="99"/>
      <c r="X1174" s="99"/>
      <c r="Y1174" s="99"/>
      <c r="Z1174" s="98"/>
      <c r="AA1174" s="98"/>
      <c r="AB1174" s="86"/>
      <c r="AC1174" s="96"/>
      <c r="AD1174" s="86"/>
      <c r="AE1174" s="96"/>
      <c r="AF1174" s="96"/>
      <c r="AG1174" s="87"/>
      <c r="AH1174" s="87"/>
      <c r="AI1174" s="97"/>
      <c r="AJ1174" s="45"/>
      <c r="AK1174" s="45"/>
      <c r="AL1174" s="45"/>
      <c r="AM1174" s="45"/>
      <c r="AN1174" s="45"/>
      <c r="AO1174" s="79"/>
      <c r="AP1174" s="156"/>
      <c r="AQ1174" s="156"/>
      <c r="AR1174" s="90"/>
      <c r="AS1174" s="45"/>
      <c r="AT1174" s="98"/>
      <c r="AU1174" s="98"/>
      <c r="AV1174" s="91"/>
      <c r="AW1174" s="91"/>
      <c r="AX1174" s="155"/>
      <c r="AY1174" s="155"/>
      <c r="AZ1174" s="152"/>
      <c r="BA1174" s="152"/>
      <c r="BB1174" s="152"/>
      <c r="BC1174" s="152"/>
      <c r="BD1174" s="152"/>
      <c r="BE1174" s="152"/>
      <c r="BF1174" s="152"/>
      <c r="BG1174" s="152"/>
      <c r="BH1174" s="152"/>
      <c r="BI1174" s="152"/>
      <c r="BJ1174" s="152"/>
      <c r="BK1174" s="152"/>
      <c r="BL1174" s="152"/>
      <c r="BM1174" s="152"/>
      <c r="BN1174" s="152"/>
      <c r="BO1174" s="152"/>
      <c r="BP1174" s="152"/>
      <c r="BQ1174" s="152"/>
      <c r="BR1174" s="152"/>
      <c r="BS1174" s="152"/>
      <c r="BT1174" s="152"/>
      <c r="BU1174" s="152"/>
      <c r="BV1174" s="152"/>
      <c r="BW1174" s="152"/>
      <c r="BX1174" s="152"/>
      <c r="BY1174" s="152"/>
      <c r="BZ1174" s="152"/>
      <c r="CA1174" s="152"/>
      <c r="CB1174" s="152"/>
      <c r="CC1174" s="152"/>
      <c r="CD1174" s="152"/>
      <c r="CE1174" s="152"/>
      <c r="CF1174" s="152"/>
    </row>
    <row r="1175" spans="1:84" ht="25.5" customHeight="1" x14ac:dyDescent="0.25">
      <c r="A1175" s="45"/>
      <c r="B1175" s="45"/>
      <c r="C1175" s="45"/>
      <c r="D1175" s="45"/>
      <c r="E1175" s="47"/>
      <c r="F1175" s="154"/>
      <c r="G1175" s="45"/>
      <c r="H1175" s="126"/>
      <c r="I1175" s="126"/>
      <c r="J1175" s="79"/>
      <c r="K1175" s="45"/>
      <c r="L1175" s="126"/>
      <c r="M1175" s="91"/>
      <c r="N1175" s="91"/>
      <c r="O1175" s="91"/>
      <c r="P1175" s="99"/>
      <c r="Q1175" s="100"/>
      <c r="R1175" s="79"/>
      <c r="S1175" s="79"/>
      <c r="T1175" s="79"/>
      <c r="U1175" s="79"/>
      <c r="V1175" s="79"/>
      <c r="W1175" s="99"/>
      <c r="X1175" s="99"/>
      <c r="Y1175" s="99"/>
      <c r="Z1175" s="98"/>
      <c r="AA1175" s="98"/>
      <c r="AB1175" s="86"/>
      <c r="AC1175" s="96"/>
      <c r="AD1175" s="86"/>
      <c r="AE1175" s="96"/>
      <c r="AF1175" s="96"/>
      <c r="AG1175" s="87"/>
      <c r="AH1175" s="87"/>
      <c r="AI1175" s="97"/>
      <c r="AJ1175" s="45"/>
      <c r="AK1175" s="45"/>
      <c r="AL1175" s="45"/>
      <c r="AM1175" s="45"/>
      <c r="AN1175" s="45"/>
      <c r="AO1175" s="79"/>
      <c r="AP1175" s="156"/>
      <c r="AQ1175" s="156"/>
      <c r="AR1175" s="90"/>
      <c r="AS1175" s="45"/>
      <c r="AT1175" s="98"/>
      <c r="AU1175" s="98"/>
      <c r="AV1175" s="91"/>
      <c r="AW1175" s="91"/>
      <c r="AX1175" s="155"/>
      <c r="AY1175" s="155"/>
      <c r="AZ1175" s="152"/>
      <c r="BA1175" s="152"/>
      <c r="BB1175" s="152"/>
      <c r="BC1175" s="152"/>
      <c r="BD1175" s="152"/>
      <c r="BE1175" s="152"/>
      <c r="BF1175" s="152"/>
      <c r="BG1175" s="152"/>
      <c r="BH1175" s="152"/>
      <c r="BI1175" s="152"/>
      <c r="BJ1175" s="152"/>
      <c r="BK1175" s="152"/>
      <c r="BL1175" s="152"/>
      <c r="BM1175" s="152"/>
      <c r="BN1175" s="152"/>
      <c r="BO1175" s="152"/>
      <c r="BP1175" s="152"/>
      <c r="BQ1175" s="152"/>
      <c r="BR1175" s="152"/>
      <c r="BS1175" s="152"/>
      <c r="BT1175" s="152"/>
      <c r="BU1175" s="152"/>
      <c r="BV1175" s="152"/>
      <c r="BW1175" s="152"/>
      <c r="BX1175" s="152"/>
      <c r="BY1175" s="152"/>
      <c r="BZ1175" s="152"/>
      <c r="CA1175" s="152"/>
      <c r="CB1175" s="152"/>
      <c r="CC1175" s="152"/>
      <c r="CD1175" s="152"/>
      <c r="CE1175" s="152"/>
      <c r="CF1175" s="152"/>
    </row>
    <row r="1176" spans="1:84" ht="25.5" customHeight="1" x14ac:dyDescent="0.25">
      <c r="A1176" s="45"/>
      <c r="B1176" s="45"/>
      <c r="C1176" s="45"/>
      <c r="D1176" s="45"/>
      <c r="E1176" s="47"/>
      <c r="F1176" s="154"/>
      <c r="G1176" s="45"/>
      <c r="H1176" s="126"/>
      <c r="I1176" s="126"/>
      <c r="J1176" s="79"/>
      <c r="K1176" s="45"/>
      <c r="L1176" s="126"/>
      <c r="M1176" s="91"/>
      <c r="N1176" s="91"/>
      <c r="O1176" s="91"/>
      <c r="P1176" s="99"/>
      <c r="Q1176" s="100"/>
      <c r="R1176" s="79"/>
      <c r="S1176" s="79"/>
      <c r="T1176" s="79"/>
      <c r="U1176" s="79"/>
      <c r="V1176" s="79"/>
      <c r="W1176" s="99"/>
      <c r="X1176" s="99"/>
      <c r="Y1176" s="99"/>
      <c r="Z1176" s="98"/>
      <c r="AA1176" s="98"/>
      <c r="AB1176" s="86"/>
      <c r="AC1176" s="96"/>
      <c r="AD1176" s="86"/>
      <c r="AE1176" s="96"/>
      <c r="AF1176" s="96"/>
      <c r="AG1176" s="87"/>
      <c r="AH1176" s="87"/>
      <c r="AI1176" s="97"/>
      <c r="AJ1176" s="45"/>
      <c r="AK1176" s="45"/>
      <c r="AL1176" s="45"/>
      <c r="AM1176" s="45"/>
      <c r="AN1176" s="45"/>
      <c r="AO1176" s="79"/>
      <c r="AP1176" s="156"/>
      <c r="AQ1176" s="156"/>
      <c r="AR1176" s="90"/>
      <c r="AS1176" s="45"/>
      <c r="AT1176" s="98"/>
      <c r="AU1176" s="98"/>
      <c r="AV1176" s="91"/>
      <c r="AW1176" s="91"/>
      <c r="AX1176" s="155"/>
      <c r="AY1176" s="155"/>
      <c r="AZ1176" s="152"/>
      <c r="BA1176" s="152"/>
      <c r="BB1176" s="152"/>
      <c r="BC1176" s="152"/>
      <c r="BD1176" s="152"/>
      <c r="BE1176" s="152"/>
      <c r="BF1176" s="152"/>
      <c r="BG1176" s="152"/>
      <c r="BH1176" s="152"/>
      <c r="BI1176" s="152"/>
      <c r="BJ1176" s="152"/>
      <c r="BK1176" s="152"/>
      <c r="BL1176" s="152"/>
      <c r="BM1176" s="152"/>
      <c r="BN1176" s="152"/>
      <c r="BO1176" s="152"/>
      <c r="BP1176" s="152"/>
      <c r="BQ1176" s="152"/>
      <c r="BR1176" s="152"/>
      <c r="BS1176" s="152"/>
      <c r="BT1176" s="152"/>
      <c r="BU1176" s="152"/>
      <c r="BV1176" s="152"/>
      <c r="BW1176" s="152"/>
      <c r="BX1176" s="152"/>
      <c r="BY1176" s="152"/>
      <c r="BZ1176" s="152"/>
      <c r="CA1176" s="152"/>
      <c r="CB1176" s="152"/>
      <c r="CC1176" s="152"/>
      <c r="CD1176" s="152"/>
      <c r="CE1176" s="152"/>
      <c r="CF1176" s="152"/>
    </row>
    <row r="1177" spans="1:84" ht="25.5" customHeight="1" x14ac:dyDescent="0.25">
      <c r="A1177" s="45"/>
      <c r="B1177" s="45"/>
      <c r="C1177" s="45"/>
      <c r="D1177" s="45"/>
      <c r="E1177" s="47"/>
      <c r="F1177" s="154"/>
      <c r="G1177" s="45"/>
      <c r="H1177" s="126"/>
      <c r="I1177" s="126"/>
      <c r="J1177" s="79"/>
      <c r="K1177" s="45"/>
      <c r="L1177" s="126"/>
      <c r="M1177" s="91"/>
      <c r="N1177" s="91"/>
      <c r="O1177" s="91"/>
      <c r="P1177" s="99"/>
      <c r="Q1177" s="100"/>
      <c r="R1177" s="79"/>
      <c r="S1177" s="79"/>
      <c r="T1177" s="79"/>
      <c r="U1177" s="79"/>
      <c r="V1177" s="79"/>
      <c r="W1177" s="99"/>
      <c r="X1177" s="99"/>
      <c r="Y1177" s="99"/>
      <c r="Z1177" s="98"/>
      <c r="AA1177" s="98"/>
      <c r="AB1177" s="86"/>
      <c r="AC1177" s="96"/>
      <c r="AD1177" s="86"/>
      <c r="AE1177" s="96"/>
      <c r="AF1177" s="96"/>
      <c r="AG1177" s="87"/>
      <c r="AH1177" s="87"/>
      <c r="AI1177" s="97"/>
      <c r="AJ1177" s="45"/>
      <c r="AK1177" s="45"/>
      <c r="AL1177" s="45"/>
      <c r="AM1177" s="45"/>
      <c r="AN1177" s="45"/>
      <c r="AO1177" s="79"/>
      <c r="AP1177" s="156"/>
      <c r="AQ1177" s="156"/>
      <c r="AR1177" s="90"/>
      <c r="AS1177" s="45"/>
      <c r="AT1177" s="98"/>
      <c r="AU1177" s="98"/>
      <c r="AV1177" s="91"/>
      <c r="AW1177" s="91"/>
      <c r="AX1177" s="155"/>
      <c r="AY1177" s="155"/>
      <c r="AZ1177" s="152"/>
      <c r="BA1177" s="152"/>
      <c r="BB1177" s="152"/>
      <c r="BC1177" s="152"/>
      <c r="BD1177" s="152"/>
      <c r="BE1177" s="152"/>
      <c r="BF1177" s="152"/>
      <c r="BG1177" s="152"/>
      <c r="BH1177" s="152"/>
      <c r="BI1177" s="152"/>
      <c r="BJ1177" s="152"/>
      <c r="BK1177" s="152"/>
      <c r="BL1177" s="152"/>
      <c r="BM1177" s="152"/>
      <c r="BN1177" s="152"/>
      <c r="BO1177" s="152"/>
      <c r="BP1177" s="152"/>
      <c r="BQ1177" s="152"/>
      <c r="BR1177" s="152"/>
      <c r="BS1177" s="152"/>
      <c r="BT1177" s="152"/>
      <c r="BU1177" s="152"/>
      <c r="BV1177" s="152"/>
      <c r="BW1177" s="152"/>
      <c r="BX1177" s="152"/>
      <c r="BY1177" s="152"/>
      <c r="BZ1177" s="152"/>
      <c r="CA1177" s="152"/>
      <c r="CB1177" s="152"/>
      <c r="CC1177" s="152"/>
      <c r="CD1177" s="152"/>
      <c r="CE1177" s="152"/>
      <c r="CF1177" s="152"/>
    </row>
    <row r="1178" spans="1:84" ht="25.5" customHeight="1" x14ac:dyDescent="0.25">
      <c r="A1178" s="45"/>
      <c r="B1178" s="45"/>
      <c r="C1178" s="45"/>
      <c r="D1178" s="45"/>
      <c r="E1178" s="47"/>
      <c r="F1178" s="154"/>
      <c r="G1178" s="45"/>
      <c r="H1178" s="126"/>
      <c r="I1178" s="126"/>
      <c r="J1178" s="79"/>
      <c r="K1178" s="45"/>
      <c r="L1178" s="126"/>
      <c r="M1178" s="91"/>
      <c r="N1178" s="91"/>
      <c r="O1178" s="91"/>
      <c r="P1178" s="99"/>
      <c r="Q1178" s="100"/>
      <c r="R1178" s="79"/>
      <c r="S1178" s="79"/>
      <c r="T1178" s="79"/>
      <c r="U1178" s="79"/>
      <c r="V1178" s="79"/>
      <c r="W1178" s="99"/>
      <c r="X1178" s="99"/>
      <c r="Y1178" s="99"/>
      <c r="Z1178" s="98"/>
      <c r="AA1178" s="98"/>
      <c r="AB1178" s="86"/>
      <c r="AC1178" s="96"/>
      <c r="AD1178" s="86"/>
      <c r="AE1178" s="96"/>
      <c r="AF1178" s="96"/>
      <c r="AG1178" s="87"/>
      <c r="AH1178" s="87"/>
      <c r="AI1178" s="97"/>
      <c r="AJ1178" s="45"/>
      <c r="AK1178" s="45"/>
      <c r="AL1178" s="45"/>
      <c r="AM1178" s="45"/>
      <c r="AN1178" s="45"/>
      <c r="AO1178" s="79"/>
      <c r="AP1178" s="156"/>
      <c r="AQ1178" s="156"/>
      <c r="AR1178" s="90"/>
      <c r="AS1178" s="45"/>
      <c r="AT1178" s="98"/>
      <c r="AU1178" s="98"/>
      <c r="AV1178" s="91"/>
      <c r="AW1178" s="91"/>
      <c r="AX1178" s="155"/>
      <c r="AY1178" s="155"/>
      <c r="AZ1178" s="152"/>
      <c r="BA1178" s="152"/>
      <c r="BB1178" s="152"/>
      <c r="BC1178" s="152"/>
      <c r="BD1178" s="152"/>
      <c r="BE1178" s="152"/>
      <c r="BF1178" s="152"/>
      <c r="BG1178" s="152"/>
      <c r="BH1178" s="152"/>
      <c r="BI1178" s="152"/>
      <c r="BJ1178" s="152"/>
      <c r="BK1178" s="152"/>
      <c r="BL1178" s="152"/>
      <c r="BM1178" s="152"/>
      <c r="BN1178" s="152"/>
      <c r="BO1178" s="152"/>
      <c r="BP1178" s="152"/>
      <c r="BQ1178" s="152"/>
      <c r="BR1178" s="152"/>
      <c r="BS1178" s="152"/>
      <c r="BT1178" s="152"/>
      <c r="BU1178" s="152"/>
      <c r="BV1178" s="152"/>
      <c r="BW1178" s="152"/>
      <c r="BX1178" s="152"/>
      <c r="BY1178" s="152"/>
      <c r="BZ1178" s="152"/>
      <c r="CA1178" s="152"/>
      <c r="CB1178" s="152"/>
      <c r="CC1178" s="152"/>
      <c r="CD1178" s="152"/>
      <c r="CE1178" s="152"/>
      <c r="CF1178" s="152"/>
    </row>
    <row r="1179" spans="1:84" ht="25.5" customHeight="1" x14ac:dyDescent="0.25">
      <c r="A1179" s="45"/>
      <c r="B1179" s="45"/>
      <c r="C1179" s="45"/>
      <c r="D1179" s="45"/>
      <c r="E1179" s="47"/>
      <c r="F1179" s="154"/>
      <c r="G1179" s="45"/>
      <c r="H1179" s="126"/>
      <c r="I1179" s="126"/>
      <c r="J1179" s="79"/>
      <c r="K1179" s="45"/>
      <c r="L1179" s="126"/>
      <c r="M1179" s="91"/>
      <c r="N1179" s="91"/>
      <c r="O1179" s="91"/>
      <c r="P1179" s="99"/>
      <c r="Q1179" s="100"/>
      <c r="R1179" s="79"/>
      <c r="S1179" s="79"/>
      <c r="T1179" s="79"/>
      <c r="U1179" s="79"/>
      <c r="V1179" s="79"/>
      <c r="W1179" s="99"/>
      <c r="X1179" s="99"/>
      <c r="Y1179" s="99"/>
      <c r="Z1179" s="98"/>
      <c r="AA1179" s="98"/>
      <c r="AB1179" s="86"/>
      <c r="AC1179" s="96"/>
      <c r="AD1179" s="86"/>
      <c r="AE1179" s="96"/>
      <c r="AF1179" s="96"/>
      <c r="AG1179" s="87"/>
      <c r="AH1179" s="87"/>
      <c r="AI1179" s="97"/>
      <c r="AJ1179" s="45"/>
      <c r="AK1179" s="45"/>
      <c r="AL1179" s="45"/>
      <c r="AM1179" s="45"/>
      <c r="AN1179" s="45"/>
      <c r="AO1179" s="79"/>
      <c r="AP1179" s="156"/>
      <c r="AQ1179" s="156"/>
      <c r="AR1179" s="90"/>
      <c r="AS1179" s="45"/>
      <c r="AT1179" s="98"/>
      <c r="AU1179" s="98"/>
      <c r="AV1179" s="91"/>
      <c r="AW1179" s="91"/>
      <c r="AX1179" s="155"/>
      <c r="AY1179" s="155"/>
      <c r="AZ1179" s="152"/>
      <c r="BA1179" s="152"/>
      <c r="BB1179" s="152"/>
      <c r="BC1179" s="152"/>
      <c r="BD1179" s="152"/>
      <c r="BE1179" s="152"/>
      <c r="BF1179" s="152"/>
      <c r="BG1179" s="152"/>
      <c r="BH1179" s="152"/>
      <c r="BI1179" s="152"/>
      <c r="BJ1179" s="152"/>
      <c r="BK1179" s="152"/>
      <c r="BL1179" s="152"/>
      <c r="BM1179" s="152"/>
      <c r="BN1179" s="152"/>
      <c r="BO1179" s="152"/>
      <c r="BP1179" s="152"/>
      <c r="BQ1179" s="152"/>
      <c r="BR1179" s="152"/>
      <c r="BS1179" s="152"/>
      <c r="BT1179" s="152"/>
      <c r="BU1179" s="152"/>
      <c r="BV1179" s="152"/>
      <c r="BW1179" s="152"/>
      <c r="BX1179" s="152"/>
      <c r="BY1179" s="152"/>
      <c r="BZ1179" s="152"/>
      <c r="CA1179" s="152"/>
      <c r="CB1179" s="152"/>
      <c r="CC1179" s="152"/>
      <c r="CD1179" s="152"/>
      <c r="CE1179" s="152"/>
      <c r="CF1179" s="152"/>
    </row>
    <row r="1180" spans="1:84" ht="25.5" customHeight="1" x14ac:dyDescent="0.25">
      <c r="A1180" s="45"/>
      <c r="B1180" s="45"/>
      <c r="C1180" s="45"/>
      <c r="D1180" s="45"/>
      <c r="E1180" s="47"/>
      <c r="F1180" s="154"/>
      <c r="G1180" s="45"/>
      <c r="H1180" s="126"/>
      <c r="I1180" s="126"/>
      <c r="J1180" s="79"/>
      <c r="K1180" s="45"/>
      <c r="L1180" s="126"/>
      <c r="M1180" s="91"/>
      <c r="N1180" s="91"/>
      <c r="O1180" s="91"/>
      <c r="P1180" s="99"/>
      <c r="Q1180" s="100"/>
      <c r="R1180" s="79"/>
      <c r="S1180" s="79"/>
      <c r="T1180" s="79"/>
      <c r="U1180" s="79"/>
      <c r="V1180" s="79"/>
      <c r="W1180" s="99"/>
      <c r="X1180" s="99"/>
      <c r="Y1180" s="99"/>
      <c r="Z1180" s="98"/>
      <c r="AA1180" s="98"/>
      <c r="AB1180" s="86"/>
      <c r="AC1180" s="96"/>
      <c r="AD1180" s="86"/>
      <c r="AE1180" s="96"/>
      <c r="AF1180" s="96"/>
      <c r="AG1180" s="87"/>
      <c r="AH1180" s="87"/>
      <c r="AI1180" s="97"/>
      <c r="AJ1180" s="45"/>
      <c r="AK1180" s="45"/>
      <c r="AL1180" s="45"/>
      <c r="AM1180" s="45"/>
      <c r="AN1180" s="45"/>
      <c r="AO1180" s="79"/>
      <c r="AP1180" s="156"/>
      <c r="AQ1180" s="156"/>
      <c r="AR1180" s="90"/>
      <c r="AS1180" s="45"/>
      <c r="AT1180" s="98"/>
      <c r="AU1180" s="98"/>
      <c r="AV1180" s="91"/>
      <c r="AW1180" s="91"/>
      <c r="AX1180" s="155"/>
      <c r="AY1180" s="155"/>
      <c r="AZ1180" s="152"/>
      <c r="BA1180" s="152"/>
      <c r="BB1180" s="152"/>
      <c r="BC1180" s="152"/>
      <c r="BD1180" s="152"/>
      <c r="BE1180" s="152"/>
      <c r="BF1180" s="152"/>
      <c r="BG1180" s="152"/>
      <c r="BH1180" s="152"/>
      <c r="BI1180" s="152"/>
      <c r="BJ1180" s="152"/>
      <c r="BK1180" s="152"/>
      <c r="BL1180" s="152"/>
      <c r="BM1180" s="152"/>
      <c r="BN1180" s="152"/>
      <c r="BO1180" s="152"/>
      <c r="BP1180" s="152"/>
      <c r="BQ1180" s="152"/>
      <c r="BR1180" s="152"/>
      <c r="BS1180" s="152"/>
      <c r="BT1180" s="152"/>
      <c r="BU1180" s="152"/>
      <c r="BV1180" s="152"/>
      <c r="BW1180" s="152"/>
      <c r="BX1180" s="152"/>
      <c r="BY1180" s="152"/>
      <c r="BZ1180" s="152"/>
      <c r="CA1180" s="152"/>
      <c r="CB1180" s="152"/>
      <c r="CC1180" s="152"/>
      <c r="CD1180" s="152"/>
      <c r="CE1180" s="152"/>
      <c r="CF1180" s="152"/>
    </row>
    <row r="1181" spans="1:84" ht="25.5" customHeight="1" x14ac:dyDescent="0.25">
      <c r="A1181" s="45"/>
      <c r="B1181" s="45"/>
      <c r="C1181" s="45"/>
      <c r="D1181" s="45"/>
      <c r="E1181" s="47"/>
      <c r="F1181" s="154"/>
      <c r="G1181" s="45"/>
      <c r="H1181" s="126"/>
      <c r="I1181" s="126"/>
      <c r="J1181" s="79"/>
      <c r="K1181" s="45"/>
      <c r="L1181" s="126"/>
      <c r="M1181" s="91"/>
      <c r="N1181" s="91"/>
      <c r="O1181" s="91"/>
      <c r="P1181" s="99"/>
      <c r="Q1181" s="100"/>
      <c r="R1181" s="79"/>
      <c r="S1181" s="79"/>
      <c r="T1181" s="79"/>
      <c r="U1181" s="79"/>
      <c r="V1181" s="79"/>
      <c r="W1181" s="99"/>
      <c r="X1181" s="99"/>
      <c r="Y1181" s="99"/>
      <c r="Z1181" s="98"/>
      <c r="AA1181" s="98"/>
      <c r="AB1181" s="86"/>
      <c r="AC1181" s="96"/>
      <c r="AD1181" s="86"/>
      <c r="AE1181" s="96"/>
      <c r="AF1181" s="96"/>
      <c r="AG1181" s="87"/>
      <c r="AH1181" s="87"/>
      <c r="AI1181" s="97"/>
      <c r="AJ1181" s="45"/>
      <c r="AK1181" s="45"/>
      <c r="AL1181" s="45"/>
      <c r="AM1181" s="45"/>
      <c r="AN1181" s="45"/>
      <c r="AO1181" s="79"/>
      <c r="AP1181" s="156"/>
      <c r="AQ1181" s="156"/>
      <c r="AR1181" s="90"/>
      <c r="AS1181" s="45"/>
      <c r="AT1181" s="98"/>
      <c r="AU1181" s="98"/>
      <c r="AV1181" s="91"/>
      <c r="AW1181" s="91"/>
      <c r="AX1181" s="155"/>
      <c r="AY1181" s="155"/>
      <c r="AZ1181" s="152"/>
      <c r="BA1181" s="152"/>
      <c r="BB1181" s="152"/>
      <c r="BC1181" s="152"/>
      <c r="BD1181" s="152"/>
      <c r="BE1181" s="152"/>
      <c r="BF1181" s="152"/>
      <c r="BG1181" s="152"/>
      <c r="BH1181" s="152"/>
      <c r="BI1181" s="152"/>
      <c r="BJ1181" s="152"/>
      <c r="BK1181" s="152"/>
      <c r="BL1181" s="152"/>
      <c r="BM1181" s="152"/>
      <c r="BN1181" s="152"/>
      <c r="BO1181" s="152"/>
      <c r="BP1181" s="152"/>
      <c r="BQ1181" s="152"/>
      <c r="BR1181" s="152"/>
      <c r="BS1181" s="152"/>
      <c r="BT1181" s="152"/>
      <c r="BU1181" s="152"/>
      <c r="BV1181" s="152"/>
      <c r="BW1181" s="152"/>
      <c r="BX1181" s="152"/>
      <c r="BY1181" s="152"/>
      <c r="BZ1181" s="152"/>
      <c r="CA1181" s="152"/>
      <c r="CB1181" s="152"/>
      <c r="CC1181" s="152"/>
      <c r="CD1181" s="152"/>
      <c r="CE1181" s="152"/>
      <c r="CF1181" s="152"/>
    </row>
    <row r="1182" spans="1:84" ht="25.5" customHeight="1" x14ac:dyDescent="0.25">
      <c r="A1182" s="45"/>
      <c r="B1182" s="45"/>
      <c r="C1182" s="45"/>
      <c r="D1182" s="45"/>
      <c r="E1182" s="47"/>
      <c r="F1182" s="154"/>
      <c r="G1182" s="45"/>
      <c r="H1182" s="126"/>
      <c r="I1182" s="126"/>
      <c r="J1182" s="79"/>
      <c r="K1182" s="45"/>
      <c r="L1182" s="126"/>
      <c r="M1182" s="91"/>
      <c r="N1182" s="91"/>
      <c r="O1182" s="91"/>
      <c r="P1182" s="99"/>
      <c r="Q1182" s="100"/>
      <c r="R1182" s="79"/>
      <c r="S1182" s="79"/>
      <c r="T1182" s="79"/>
      <c r="U1182" s="79"/>
      <c r="V1182" s="79"/>
      <c r="W1182" s="99"/>
      <c r="X1182" s="99"/>
      <c r="Y1182" s="99"/>
      <c r="Z1182" s="98"/>
      <c r="AA1182" s="98"/>
      <c r="AB1182" s="86"/>
      <c r="AC1182" s="96"/>
      <c r="AD1182" s="86"/>
      <c r="AE1182" s="96"/>
      <c r="AF1182" s="96"/>
      <c r="AG1182" s="87"/>
      <c r="AH1182" s="87"/>
      <c r="AI1182" s="97"/>
      <c r="AJ1182" s="45"/>
      <c r="AK1182" s="45"/>
      <c r="AL1182" s="45"/>
      <c r="AM1182" s="45"/>
      <c r="AN1182" s="45"/>
      <c r="AO1182" s="79"/>
      <c r="AP1182" s="156"/>
      <c r="AQ1182" s="156"/>
      <c r="AR1182" s="90"/>
      <c r="AS1182" s="45"/>
      <c r="AT1182" s="98"/>
      <c r="AU1182" s="98"/>
      <c r="AV1182" s="91"/>
      <c r="AW1182" s="91"/>
      <c r="AX1182" s="155"/>
      <c r="AY1182" s="155"/>
      <c r="AZ1182" s="152"/>
      <c r="BA1182" s="152"/>
      <c r="BB1182" s="152"/>
      <c r="BC1182" s="152"/>
      <c r="BD1182" s="152"/>
      <c r="BE1182" s="152"/>
      <c r="BF1182" s="152"/>
      <c r="BG1182" s="152"/>
      <c r="BH1182" s="152"/>
      <c r="BI1182" s="152"/>
      <c r="BJ1182" s="152"/>
      <c r="BK1182" s="152"/>
      <c r="BL1182" s="152"/>
      <c r="BM1182" s="152"/>
      <c r="BN1182" s="152"/>
      <c r="BO1182" s="152"/>
      <c r="BP1182" s="152"/>
      <c r="BQ1182" s="152"/>
      <c r="BR1182" s="152"/>
      <c r="BS1182" s="152"/>
      <c r="BT1182" s="152"/>
      <c r="BU1182" s="152"/>
      <c r="BV1182" s="152"/>
      <c r="BW1182" s="152"/>
      <c r="BX1182" s="152"/>
      <c r="BY1182" s="152"/>
      <c r="BZ1182" s="152"/>
      <c r="CA1182" s="152"/>
      <c r="CB1182" s="152"/>
      <c r="CC1182" s="152"/>
      <c r="CD1182" s="152"/>
      <c r="CE1182" s="152"/>
      <c r="CF1182" s="152"/>
    </row>
    <row r="1183" spans="1:84" ht="25.5" customHeight="1" x14ac:dyDescent="0.25">
      <c r="A1183" s="45"/>
      <c r="B1183" s="45"/>
      <c r="C1183" s="45"/>
      <c r="D1183" s="45"/>
      <c r="E1183" s="47"/>
      <c r="F1183" s="154"/>
      <c r="G1183" s="45"/>
      <c r="H1183" s="126"/>
      <c r="I1183" s="126"/>
      <c r="J1183" s="79"/>
      <c r="K1183" s="45"/>
      <c r="L1183" s="126"/>
      <c r="M1183" s="91"/>
      <c r="N1183" s="91"/>
      <c r="O1183" s="91"/>
      <c r="P1183" s="99"/>
      <c r="Q1183" s="100"/>
      <c r="R1183" s="79"/>
      <c r="S1183" s="79"/>
      <c r="T1183" s="79"/>
      <c r="U1183" s="79"/>
      <c r="V1183" s="79"/>
      <c r="W1183" s="99"/>
      <c r="X1183" s="99"/>
      <c r="Y1183" s="99"/>
      <c r="Z1183" s="98"/>
      <c r="AA1183" s="98"/>
      <c r="AB1183" s="86"/>
      <c r="AC1183" s="96"/>
      <c r="AD1183" s="86"/>
      <c r="AE1183" s="96"/>
      <c r="AF1183" s="96"/>
      <c r="AG1183" s="87"/>
      <c r="AH1183" s="87"/>
      <c r="AI1183" s="97"/>
      <c r="AJ1183" s="45"/>
      <c r="AK1183" s="45"/>
      <c r="AL1183" s="45"/>
      <c r="AM1183" s="45"/>
      <c r="AN1183" s="45"/>
      <c r="AO1183" s="79"/>
      <c r="AP1183" s="156"/>
      <c r="AQ1183" s="156"/>
      <c r="AR1183" s="90"/>
      <c r="AS1183" s="45"/>
      <c r="AT1183" s="98"/>
      <c r="AU1183" s="98"/>
      <c r="AV1183" s="91"/>
      <c r="AW1183" s="91"/>
      <c r="AX1183" s="155"/>
      <c r="AY1183" s="155"/>
      <c r="AZ1183" s="152"/>
      <c r="BA1183" s="152"/>
      <c r="BB1183" s="152"/>
      <c r="BC1183" s="152"/>
      <c r="BD1183" s="152"/>
      <c r="BE1183" s="152"/>
      <c r="BF1183" s="152"/>
      <c r="BG1183" s="152"/>
      <c r="BH1183" s="152"/>
      <c r="BI1183" s="152"/>
      <c r="BJ1183" s="152"/>
      <c r="BK1183" s="152"/>
      <c r="BL1183" s="152"/>
      <c r="BM1183" s="152"/>
      <c r="BN1183" s="152"/>
      <c r="BO1183" s="152"/>
      <c r="BP1183" s="152"/>
      <c r="BQ1183" s="152"/>
      <c r="BR1183" s="152"/>
      <c r="BS1183" s="152"/>
      <c r="BT1183" s="152"/>
      <c r="BU1183" s="152"/>
      <c r="BV1183" s="152"/>
      <c r="BW1183" s="152"/>
      <c r="BX1183" s="152"/>
      <c r="BY1183" s="152"/>
      <c r="BZ1183" s="152"/>
      <c r="CA1183" s="152"/>
      <c r="CB1183" s="152"/>
      <c r="CC1183" s="152"/>
      <c r="CD1183" s="152"/>
      <c r="CE1183" s="152"/>
      <c r="CF1183" s="152"/>
    </row>
    <row r="1184" spans="1:84" ht="25.5" customHeight="1" x14ac:dyDescent="0.25">
      <c r="A1184" s="45"/>
      <c r="B1184" s="45"/>
      <c r="C1184" s="45"/>
      <c r="D1184" s="45"/>
      <c r="E1184" s="47"/>
      <c r="F1184" s="154"/>
      <c r="G1184" s="45"/>
      <c r="H1184" s="126"/>
      <c r="I1184" s="126"/>
      <c r="J1184" s="79"/>
      <c r="K1184" s="45"/>
      <c r="L1184" s="126"/>
      <c r="M1184" s="91"/>
      <c r="N1184" s="91"/>
      <c r="O1184" s="91"/>
      <c r="P1184" s="99"/>
      <c r="Q1184" s="100"/>
      <c r="R1184" s="79"/>
      <c r="S1184" s="79"/>
      <c r="T1184" s="79"/>
      <c r="U1184" s="79"/>
      <c r="V1184" s="79"/>
      <c r="W1184" s="99"/>
      <c r="X1184" s="99"/>
      <c r="Y1184" s="99"/>
      <c r="Z1184" s="98"/>
      <c r="AA1184" s="98"/>
      <c r="AB1184" s="86"/>
      <c r="AC1184" s="96"/>
      <c r="AD1184" s="86"/>
      <c r="AE1184" s="96"/>
      <c r="AF1184" s="96"/>
      <c r="AG1184" s="87"/>
      <c r="AH1184" s="87"/>
      <c r="AI1184" s="97"/>
      <c r="AJ1184" s="45"/>
      <c r="AK1184" s="45"/>
      <c r="AL1184" s="45"/>
      <c r="AM1184" s="45"/>
      <c r="AN1184" s="45"/>
      <c r="AO1184" s="79"/>
      <c r="AP1184" s="156"/>
      <c r="AQ1184" s="156"/>
      <c r="AR1184" s="90"/>
      <c r="AS1184" s="45"/>
      <c r="AT1184" s="98"/>
      <c r="AU1184" s="98"/>
      <c r="AV1184" s="91"/>
      <c r="AW1184" s="91"/>
      <c r="AX1184" s="155"/>
      <c r="AY1184" s="155"/>
      <c r="AZ1184" s="152"/>
      <c r="BA1184" s="152"/>
      <c r="BB1184" s="152"/>
      <c r="BC1184" s="152"/>
      <c r="BD1184" s="152"/>
      <c r="BE1184" s="152"/>
      <c r="BF1184" s="152"/>
      <c r="BG1184" s="152"/>
      <c r="BH1184" s="152"/>
      <c r="BI1184" s="152"/>
      <c r="BJ1184" s="152"/>
      <c r="BK1184" s="152"/>
      <c r="BL1184" s="152"/>
      <c r="BM1184" s="152"/>
      <c r="BN1184" s="152"/>
      <c r="BO1184" s="152"/>
      <c r="BP1184" s="152"/>
      <c r="BQ1184" s="152"/>
      <c r="BR1184" s="152"/>
      <c r="BS1184" s="152"/>
      <c r="BT1184" s="152"/>
      <c r="BU1184" s="152"/>
      <c r="BV1184" s="152"/>
      <c r="BW1184" s="152"/>
      <c r="BX1184" s="152"/>
      <c r="BY1184" s="152"/>
      <c r="BZ1184" s="152"/>
      <c r="CA1184" s="152"/>
      <c r="CB1184" s="152"/>
      <c r="CC1184" s="152"/>
      <c r="CD1184" s="152"/>
      <c r="CE1184" s="152"/>
      <c r="CF1184" s="152"/>
    </row>
    <row r="1185" spans="1:84" ht="25.5" customHeight="1" x14ac:dyDescent="0.25">
      <c r="A1185" s="45"/>
      <c r="B1185" s="45"/>
      <c r="C1185" s="45"/>
      <c r="D1185" s="45"/>
      <c r="E1185" s="47"/>
      <c r="F1185" s="154"/>
      <c r="G1185" s="45"/>
      <c r="H1185" s="126"/>
      <c r="I1185" s="126"/>
      <c r="J1185" s="79"/>
      <c r="K1185" s="45"/>
      <c r="L1185" s="126"/>
      <c r="M1185" s="91"/>
      <c r="N1185" s="91"/>
      <c r="O1185" s="91"/>
      <c r="P1185" s="99"/>
      <c r="Q1185" s="100"/>
      <c r="R1185" s="79"/>
      <c r="S1185" s="79"/>
      <c r="T1185" s="79"/>
      <c r="U1185" s="79"/>
      <c r="V1185" s="79"/>
      <c r="W1185" s="99"/>
      <c r="X1185" s="99"/>
      <c r="Y1185" s="99"/>
      <c r="Z1185" s="98"/>
      <c r="AA1185" s="98"/>
      <c r="AB1185" s="86"/>
      <c r="AC1185" s="96"/>
      <c r="AD1185" s="86"/>
      <c r="AE1185" s="96"/>
      <c r="AF1185" s="96"/>
      <c r="AG1185" s="87"/>
      <c r="AH1185" s="87"/>
      <c r="AI1185" s="97"/>
      <c r="AJ1185" s="45"/>
      <c r="AK1185" s="45"/>
      <c r="AL1185" s="45"/>
      <c r="AM1185" s="45"/>
      <c r="AN1185" s="45"/>
      <c r="AO1185" s="79"/>
      <c r="AP1185" s="156"/>
      <c r="AQ1185" s="156"/>
      <c r="AR1185" s="90"/>
      <c r="AS1185" s="45"/>
      <c r="AT1185" s="98"/>
      <c r="AU1185" s="98"/>
      <c r="AV1185" s="91"/>
      <c r="AW1185" s="91"/>
      <c r="AX1185" s="155"/>
      <c r="AY1185" s="155"/>
      <c r="AZ1185" s="152"/>
      <c r="BA1185" s="152"/>
      <c r="BB1185" s="152"/>
      <c r="BC1185" s="152"/>
      <c r="BD1185" s="152"/>
      <c r="BE1185" s="152"/>
      <c r="BF1185" s="152"/>
      <c r="BG1185" s="152"/>
      <c r="BH1185" s="152"/>
      <c r="BI1185" s="152"/>
      <c r="BJ1185" s="152"/>
      <c r="BK1185" s="152"/>
      <c r="BL1185" s="152"/>
      <c r="BM1185" s="152"/>
      <c r="BN1185" s="152"/>
      <c r="BO1185" s="152"/>
      <c r="BP1185" s="152"/>
      <c r="BQ1185" s="152"/>
      <c r="BR1185" s="152"/>
      <c r="BS1185" s="152"/>
      <c r="BT1185" s="152"/>
      <c r="BU1185" s="152"/>
      <c r="BV1185" s="152"/>
      <c r="BW1185" s="152"/>
      <c r="BX1185" s="152"/>
      <c r="BY1185" s="152"/>
      <c r="BZ1185" s="152"/>
      <c r="CA1185" s="152"/>
      <c r="CB1185" s="152"/>
      <c r="CC1185" s="152"/>
      <c r="CD1185" s="152"/>
      <c r="CE1185" s="152"/>
      <c r="CF1185" s="152"/>
    </row>
    <row r="1186" spans="1:84" ht="25.5" customHeight="1" x14ac:dyDescent="0.25">
      <c r="A1186" s="45"/>
      <c r="B1186" s="45"/>
      <c r="C1186" s="45"/>
      <c r="D1186" s="45"/>
      <c r="E1186" s="47"/>
      <c r="F1186" s="154"/>
      <c r="G1186" s="45"/>
      <c r="H1186" s="126"/>
      <c r="I1186" s="126"/>
      <c r="J1186" s="79"/>
      <c r="K1186" s="45"/>
      <c r="L1186" s="126"/>
      <c r="M1186" s="91"/>
      <c r="N1186" s="91"/>
      <c r="O1186" s="91"/>
      <c r="P1186" s="99"/>
      <c r="Q1186" s="100"/>
      <c r="R1186" s="79"/>
      <c r="S1186" s="79"/>
      <c r="T1186" s="79"/>
      <c r="U1186" s="79"/>
      <c r="V1186" s="79"/>
      <c r="W1186" s="99"/>
      <c r="X1186" s="99"/>
      <c r="Y1186" s="99"/>
      <c r="Z1186" s="98"/>
      <c r="AA1186" s="98"/>
      <c r="AB1186" s="86"/>
      <c r="AC1186" s="96"/>
      <c r="AD1186" s="86"/>
      <c r="AE1186" s="96"/>
      <c r="AF1186" s="96"/>
      <c r="AG1186" s="87"/>
      <c r="AH1186" s="87"/>
      <c r="AI1186" s="97"/>
      <c r="AJ1186" s="45"/>
      <c r="AK1186" s="45"/>
      <c r="AL1186" s="45"/>
      <c r="AM1186" s="45"/>
      <c r="AN1186" s="45"/>
      <c r="AO1186" s="79"/>
      <c r="AP1186" s="156"/>
      <c r="AQ1186" s="156"/>
      <c r="AR1186" s="90"/>
      <c r="AS1186" s="45"/>
      <c r="AT1186" s="98"/>
      <c r="AU1186" s="98"/>
      <c r="AV1186" s="91"/>
      <c r="AW1186" s="91"/>
      <c r="AX1186" s="155"/>
      <c r="AY1186" s="155"/>
      <c r="AZ1186" s="152"/>
      <c r="BA1186" s="152"/>
      <c r="BB1186" s="152"/>
      <c r="BC1186" s="152"/>
      <c r="BD1186" s="152"/>
      <c r="BE1186" s="152"/>
      <c r="BF1186" s="152"/>
      <c r="BG1186" s="152"/>
      <c r="BH1186" s="152"/>
      <c r="BI1186" s="152"/>
      <c r="BJ1186" s="152"/>
      <c r="BK1186" s="152"/>
      <c r="BL1186" s="152"/>
      <c r="BM1186" s="152"/>
      <c r="BN1186" s="152"/>
      <c r="BO1186" s="152"/>
      <c r="BP1186" s="152"/>
      <c r="BQ1186" s="152"/>
      <c r="BR1186" s="152"/>
      <c r="BS1186" s="152"/>
      <c r="BT1186" s="152"/>
      <c r="BU1186" s="152"/>
      <c r="BV1186" s="152"/>
      <c r="BW1186" s="152"/>
      <c r="BX1186" s="152"/>
      <c r="BY1186" s="152"/>
      <c r="BZ1186" s="152"/>
      <c r="CA1186" s="152"/>
      <c r="CB1186" s="152"/>
      <c r="CC1186" s="152"/>
      <c r="CD1186" s="152"/>
      <c r="CE1186" s="152"/>
      <c r="CF1186" s="152"/>
    </row>
    <row r="1187" spans="1:84" ht="25.5" customHeight="1" x14ac:dyDescent="0.25">
      <c r="A1187" s="45"/>
      <c r="B1187" s="45"/>
      <c r="C1187" s="45"/>
      <c r="D1187" s="45"/>
      <c r="E1187" s="47"/>
      <c r="F1187" s="154"/>
      <c r="G1187" s="45"/>
      <c r="H1187" s="126"/>
      <c r="I1187" s="126"/>
      <c r="J1187" s="79"/>
      <c r="K1187" s="45"/>
      <c r="L1187" s="126"/>
      <c r="M1187" s="91"/>
      <c r="N1187" s="91"/>
      <c r="O1187" s="91"/>
      <c r="P1187" s="99"/>
      <c r="Q1187" s="100"/>
      <c r="R1187" s="79"/>
      <c r="S1187" s="79"/>
      <c r="T1187" s="79"/>
      <c r="U1187" s="79"/>
      <c r="V1187" s="79"/>
      <c r="W1187" s="99"/>
      <c r="X1187" s="99"/>
      <c r="Y1187" s="99"/>
      <c r="Z1187" s="98"/>
      <c r="AA1187" s="98"/>
      <c r="AB1187" s="86"/>
      <c r="AC1187" s="96"/>
      <c r="AD1187" s="86"/>
      <c r="AE1187" s="96"/>
      <c r="AF1187" s="96"/>
      <c r="AG1187" s="87"/>
      <c r="AH1187" s="87"/>
      <c r="AI1187" s="97"/>
      <c r="AJ1187" s="45"/>
      <c r="AK1187" s="45"/>
      <c r="AL1187" s="45"/>
      <c r="AM1187" s="45"/>
      <c r="AN1187" s="45"/>
      <c r="AO1187" s="79"/>
      <c r="AP1187" s="156"/>
      <c r="AQ1187" s="156"/>
      <c r="AR1187" s="90"/>
      <c r="AS1187" s="45"/>
      <c r="AT1187" s="98"/>
      <c r="AU1187" s="98"/>
      <c r="AV1187" s="91"/>
      <c r="AW1187" s="91"/>
      <c r="AX1187" s="155"/>
      <c r="AY1187" s="155"/>
      <c r="AZ1187" s="152"/>
      <c r="BA1187" s="152"/>
      <c r="BB1187" s="152"/>
      <c r="BC1187" s="152"/>
      <c r="BD1187" s="152"/>
      <c r="BE1187" s="152"/>
      <c r="BF1187" s="152"/>
      <c r="BG1187" s="152"/>
      <c r="BH1187" s="152"/>
      <c r="BI1187" s="152"/>
      <c r="BJ1187" s="152"/>
      <c r="BK1187" s="152"/>
      <c r="BL1187" s="152"/>
      <c r="BM1187" s="152"/>
      <c r="BN1187" s="152"/>
      <c r="BO1187" s="152"/>
      <c r="BP1187" s="152"/>
      <c r="BQ1187" s="152"/>
      <c r="BR1187" s="152"/>
      <c r="BS1187" s="152"/>
      <c r="BT1187" s="152"/>
      <c r="BU1187" s="152"/>
      <c r="BV1187" s="152"/>
      <c r="BW1187" s="152"/>
      <c r="BX1187" s="152"/>
      <c r="BY1187" s="152"/>
      <c r="BZ1187" s="152"/>
      <c r="CA1187" s="152"/>
      <c r="CB1187" s="152"/>
      <c r="CC1187" s="152"/>
      <c r="CD1187" s="152"/>
      <c r="CE1187" s="152"/>
      <c r="CF1187" s="152"/>
    </row>
    <row r="1188" spans="1:84" ht="25.5" customHeight="1" x14ac:dyDescent="0.25">
      <c r="A1188" s="45"/>
      <c r="B1188" s="45"/>
      <c r="C1188" s="45"/>
      <c r="D1188" s="45"/>
      <c r="E1188" s="47"/>
      <c r="F1188" s="154"/>
      <c r="G1188" s="45"/>
      <c r="H1188" s="126"/>
      <c r="I1188" s="126"/>
      <c r="J1188" s="79"/>
      <c r="K1188" s="45"/>
      <c r="L1188" s="126"/>
      <c r="M1188" s="91"/>
      <c r="N1188" s="91"/>
      <c r="O1188" s="91"/>
      <c r="P1188" s="99"/>
      <c r="Q1188" s="100"/>
      <c r="R1188" s="79"/>
      <c r="S1188" s="79"/>
      <c r="T1188" s="79"/>
      <c r="U1188" s="79"/>
      <c r="V1188" s="79"/>
      <c r="W1188" s="99"/>
      <c r="X1188" s="99"/>
      <c r="Y1188" s="99"/>
      <c r="Z1188" s="98"/>
      <c r="AA1188" s="98"/>
      <c r="AB1188" s="86"/>
      <c r="AC1188" s="96"/>
      <c r="AD1188" s="86"/>
      <c r="AE1188" s="96"/>
      <c r="AF1188" s="96"/>
      <c r="AG1188" s="87"/>
      <c r="AH1188" s="87"/>
      <c r="AI1188" s="97"/>
      <c r="AJ1188" s="45"/>
      <c r="AK1188" s="45"/>
      <c r="AL1188" s="45"/>
      <c r="AM1188" s="45"/>
      <c r="AN1188" s="45"/>
      <c r="AO1188" s="79"/>
      <c r="AP1188" s="156"/>
      <c r="AQ1188" s="156"/>
      <c r="AR1188" s="90"/>
      <c r="AS1188" s="45"/>
      <c r="AT1188" s="98"/>
      <c r="AU1188" s="98"/>
      <c r="AV1188" s="91"/>
      <c r="AW1188" s="91"/>
      <c r="AX1188" s="155"/>
      <c r="AY1188" s="155"/>
      <c r="AZ1188" s="152"/>
      <c r="BA1188" s="152"/>
      <c r="BB1188" s="152"/>
      <c r="BC1188" s="152"/>
      <c r="BD1188" s="152"/>
      <c r="BE1188" s="152"/>
      <c r="BF1188" s="152"/>
      <c r="BG1188" s="152"/>
      <c r="BH1188" s="152"/>
      <c r="BI1188" s="152"/>
      <c r="BJ1188" s="152"/>
      <c r="BK1188" s="152"/>
      <c r="BL1188" s="152"/>
      <c r="BM1188" s="152"/>
      <c r="BN1188" s="152"/>
      <c r="BO1188" s="152"/>
      <c r="BP1188" s="152"/>
      <c r="BQ1188" s="152"/>
      <c r="BR1188" s="152"/>
      <c r="BS1188" s="152"/>
      <c r="BT1188" s="152"/>
      <c r="BU1188" s="152"/>
      <c r="BV1188" s="152"/>
      <c r="BW1188" s="152"/>
      <c r="BX1188" s="152"/>
      <c r="BY1188" s="152"/>
      <c r="BZ1188" s="152"/>
      <c r="CA1188" s="152"/>
      <c r="CB1188" s="152"/>
      <c r="CC1188" s="152"/>
      <c r="CD1188" s="152"/>
      <c r="CE1188" s="152"/>
      <c r="CF1188" s="152"/>
    </row>
    <row r="1189" spans="1:84" ht="25.5" customHeight="1" x14ac:dyDescent="0.25">
      <c r="A1189" s="45"/>
      <c r="B1189" s="45"/>
      <c r="C1189" s="45"/>
      <c r="D1189" s="45"/>
      <c r="E1189" s="47"/>
      <c r="F1189" s="154"/>
      <c r="G1189" s="45"/>
      <c r="H1189" s="126"/>
      <c r="I1189" s="126"/>
      <c r="J1189" s="79"/>
      <c r="K1189" s="45"/>
      <c r="L1189" s="126"/>
      <c r="M1189" s="91"/>
      <c r="N1189" s="91"/>
      <c r="O1189" s="91"/>
      <c r="P1189" s="99"/>
      <c r="Q1189" s="100"/>
      <c r="R1189" s="79"/>
      <c r="S1189" s="79"/>
      <c r="T1189" s="79"/>
      <c r="U1189" s="79"/>
      <c r="V1189" s="79"/>
      <c r="W1189" s="99"/>
      <c r="X1189" s="99"/>
      <c r="Y1189" s="99"/>
      <c r="Z1189" s="98"/>
      <c r="AA1189" s="98"/>
      <c r="AB1189" s="86"/>
      <c r="AC1189" s="96"/>
      <c r="AD1189" s="86"/>
      <c r="AE1189" s="96"/>
      <c r="AF1189" s="96"/>
      <c r="AG1189" s="87"/>
      <c r="AH1189" s="87"/>
      <c r="AI1189" s="97"/>
      <c r="AJ1189" s="45"/>
      <c r="AK1189" s="45"/>
      <c r="AL1189" s="45"/>
      <c r="AM1189" s="45"/>
      <c r="AN1189" s="45"/>
      <c r="AO1189" s="79"/>
      <c r="AP1189" s="156"/>
      <c r="AQ1189" s="156"/>
      <c r="AR1189" s="90"/>
      <c r="AS1189" s="45"/>
      <c r="AT1189" s="98"/>
      <c r="AU1189" s="98"/>
      <c r="AV1189" s="91"/>
      <c r="AW1189" s="91"/>
      <c r="AX1189" s="155"/>
      <c r="AY1189" s="155"/>
      <c r="AZ1189" s="152"/>
      <c r="BA1189" s="152"/>
      <c r="BB1189" s="152"/>
      <c r="BC1189" s="152"/>
      <c r="BD1189" s="152"/>
      <c r="BE1189" s="152"/>
      <c r="BF1189" s="152"/>
      <c r="BG1189" s="152"/>
      <c r="BH1189" s="152"/>
      <c r="BI1189" s="152"/>
      <c r="BJ1189" s="152"/>
      <c r="BK1189" s="152"/>
      <c r="BL1189" s="152"/>
      <c r="BM1189" s="152"/>
      <c r="BN1189" s="152"/>
      <c r="BO1189" s="152"/>
      <c r="BP1189" s="152"/>
      <c r="BQ1189" s="152"/>
      <c r="BR1189" s="152"/>
      <c r="BS1189" s="152"/>
      <c r="BT1189" s="152"/>
      <c r="BU1189" s="152"/>
      <c r="BV1189" s="152"/>
      <c r="BW1189" s="152"/>
      <c r="BX1189" s="152"/>
      <c r="BY1189" s="152"/>
      <c r="BZ1189" s="152"/>
      <c r="CA1189" s="152"/>
      <c r="CB1189" s="152"/>
      <c r="CC1189" s="152"/>
      <c r="CD1189" s="152"/>
      <c r="CE1189" s="152"/>
      <c r="CF1189" s="152"/>
    </row>
    <row r="1190" spans="1:84" ht="25.5" customHeight="1" x14ac:dyDescent="0.25">
      <c r="A1190" s="45"/>
      <c r="B1190" s="45"/>
      <c r="C1190" s="45"/>
      <c r="D1190" s="45"/>
      <c r="E1190" s="47"/>
      <c r="F1190" s="154"/>
      <c r="G1190" s="45"/>
      <c r="H1190" s="126"/>
      <c r="I1190" s="126"/>
      <c r="J1190" s="79"/>
      <c r="K1190" s="45"/>
      <c r="L1190" s="126"/>
      <c r="M1190" s="91"/>
      <c r="N1190" s="91"/>
      <c r="O1190" s="91"/>
      <c r="P1190" s="99"/>
      <c r="Q1190" s="100"/>
      <c r="R1190" s="79"/>
      <c r="S1190" s="79"/>
      <c r="T1190" s="79"/>
      <c r="U1190" s="79"/>
      <c r="V1190" s="79"/>
      <c r="W1190" s="99"/>
      <c r="X1190" s="99"/>
      <c r="Y1190" s="99"/>
      <c r="Z1190" s="98"/>
      <c r="AA1190" s="98"/>
      <c r="AB1190" s="86"/>
      <c r="AC1190" s="96"/>
      <c r="AD1190" s="86"/>
      <c r="AE1190" s="96"/>
      <c r="AF1190" s="96"/>
      <c r="AG1190" s="87"/>
      <c r="AH1190" s="87"/>
      <c r="AI1190" s="97"/>
      <c r="AJ1190" s="45"/>
      <c r="AK1190" s="45"/>
      <c r="AL1190" s="45"/>
      <c r="AM1190" s="45"/>
      <c r="AN1190" s="45"/>
      <c r="AO1190" s="79"/>
      <c r="AP1190" s="156"/>
      <c r="AQ1190" s="156"/>
      <c r="AR1190" s="90"/>
      <c r="AS1190" s="45"/>
      <c r="AT1190" s="98"/>
      <c r="AU1190" s="98"/>
      <c r="AV1190" s="91"/>
      <c r="AW1190" s="91"/>
      <c r="AX1190" s="155"/>
      <c r="AY1190" s="155"/>
      <c r="AZ1190" s="152"/>
      <c r="BA1190" s="152"/>
      <c r="BB1190" s="152"/>
      <c r="BC1190" s="152"/>
      <c r="BD1190" s="152"/>
      <c r="BE1190" s="152"/>
      <c r="BF1190" s="152"/>
      <c r="BG1190" s="152"/>
      <c r="BH1190" s="152"/>
      <c r="BI1190" s="152"/>
      <c r="BJ1190" s="152"/>
      <c r="BK1190" s="152"/>
      <c r="BL1190" s="152"/>
      <c r="BM1190" s="152"/>
      <c r="BN1190" s="152"/>
      <c r="BO1190" s="152"/>
      <c r="BP1190" s="152"/>
      <c r="BQ1190" s="152"/>
      <c r="BR1190" s="152"/>
      <c r="BS1190" s="152"/>
      <c r="BT1190" s="152"/>
      <c r="BU1190" s="152"/>
      <c r="BV1190" s="152"/>
      <c r="BW1190" s="152"/>
      <c r="BX1190" s="152"/>
      <c r="BY1190" s="152"/>
      <c r="BZ1190" s="152"/>
      <c r="CA1190" s="152"/>
      <c r="CB1190" s="152"/>
      <c r="CC1190" s="152"/>
      <c r="CD1190" s="152"/>
      <c r="CE1190" s="152"/>
      <c r="CF1190" s="152"/>
    </row>
    <row r="1191" spans="1:84" ht="25.5" customHeight="1" x14ac:dyDescent="0.25">
      <c r="A1191" s="45"/>
      <c r="B1191" s="45"/>
      <c r="C1191" s="45"/>
      <c r="D1191" s="45"/>
      <c r="E1191" s="47"/>
      <c r="F1191" s="154"/>
      <c r="G1191" s="45"/>
      <c r="H1191" s="126"/>
      <c r="I1191" s="126"/>
      <c r="J1191" s="79"/>
      <c r="K1191" s="45"/>
      <c r="L1191" s="126"/>
      <c r="M1191" s="91"/>
      <c r="N1191" s="91"/>
      <c r="O1191" s="91"/>
      <c r="P1191" s="99"/>
      <c r="Q1191" s="100"/>
      <c r="R1191" s="79"/>
      <c r="S1191" s="79"/>
      <c r="T1191" s="79"/>
      <c r="U1191" s="79"/>
      <c r="V1191" s="79"/>
      <c r="W1191" s="99"/>
      <c r="X1191" s="99"/>
      <c r="Y1191" s="99"/>
      <c r="Z1191" s="98"/>
      <c r="AA1191" s="98"/>
      <c r="AB1191" s="86"/>
      <c r="AC1191" s="96"/>
      <c r="AD1191" s="86"/>
      <c r="AE1191" s="96"/>
      <c r="AF1191" s="96"/>
      <c r="AG1191" s="87"/>
      <c r="AH1191" s="87"/>
      <c r="AI1191" s="97"/>
      <c r="AJ1191" s="45"/>
      <c r="AK1191" s="45"/>
      <c r="AL1191" s="45"/>
      <c r="AM1191" s="45"/>
      <c r="AN1191" s="45"/>
      <c r="AO1191" s="79"/>
      <c r="AP1191" s="156"/>
      <c r="AQ1191" s="156"/>
      <c r="AR1191" s="90"/>
      <c r="AS1191" s="45"/>
      <c r="AT1191" s="98"/>
      <c r="AU1191" s="98"/>
      <c r="AV1191" s="91"/>
      <c r="AW1191" s="91"/>
      <c r="AX1191" s="155"/>
      <c r="AY1191" s="155"/>
      <c r="AZ1191" s="152"/>
      <c r="BA1191" s="152"/>
      <c r="BB1191" s="152"/>
      <c r="BC1191" s="152"/>
      <c r="BD1191" s="152"/>
      <c r="BE1191" s="152"/>
      <c r="BF1191" s="152"/>
      <c r="BG1191" s="152"/>
      <c r="BH1191" s="152"/>
      <c r="BI1191" s="152"/>
      <c r="BJ1191" s="152"/>
      <c r="BK1191" s="152"/>
      <c r="BL1191" s="152"/>
      <c r="BM1191" s="152"/>
      <c r="BN1191" s="152"/>
      <c r="BO1191" s="152"/>
      <c r="BP1191" s="152"/>
      <c r="BQ1191" s="152"/>
      <c r="BR1191" s="152"/>
      <c r="BS1191" s="152"/>
      <c r="BT1191" s="152"/>
      <c r="BU1191" s="152"/>
      <c r="BV1191" s="152"/>
      <c r="BW1191" s="152"/>
      <c r="BX1191" s="152"/>
      <c r="BY1191" s="152"/>
      <c r="BZ1191" s="152"/>
      <c r="CA1191" s="152"/>
      <c r="CB1191" s="152"/>
      <c r="CC1191" s="152"/>
      <c r="CD1191" s="152"/>
      <c r="CE1191" s="152"/>
      <c r="CF1191" s="152"/>
    </row>
    <row r="1192" spans="1:84" ht="25.5" customHeight="1" x14ac:dyDescent="0.25">
      <c r="A1192" s="45"/>
      <c r="B1192" s="45"/>
      <c r="C1192" s="45"/>
      <c r="D1192" s="45"/>
      <c r="E1192" s="47"/>
      <c r="F1192" s="154"/>
      <c r="G1192" s="45"/>
      <c r="H1192" s="126"/>
      <c r="I1192" s="126"/>
      <c r="J1192" s="79"/>
      <c r="K1192" s="45"/>
      <c r="L1192" s="126"/>
      <c r="M1192" s="91"/>
      <c r="N1192" s="91"/>
      <c r="O1192" s="91"/>
      <c r="P1192" s="99"/>
      <c r="Q1192" s="100"/>
      <c r="R1192" s="79"/>
      <c r="S1192" s="79"/>
      <c r="T1192" s="79"/>
      <c r="U1192" s="79"/>
      <c r="V1192" s="79"/>
      <c r="W1192" s="99"/>
      <c r="X1192" s="99"/>
      <c r="Y1192" s="99"/>
      <c r="Z1192" s="98"/>
      <c r="AA1192" s="98"/>
      <c r="AB1192" s="86"/>
      <c r="AC1192" s="96"/>
      <c r="AD1192" s="86"/>
      <c r="AE1192" s="96"/>
      <c r="AF1192" s="96"/>
      <c r="AG1192" s="87"/>
      <c r="AH1192" s="87"/>
      <c r="AI1192" s="97"/>
      <c r="AJ1192" s="45"/>
      <c r="AK1192" s="45"/>
      <c r="AL1192" s="45"/>
      <c r="AM1192" s="45"/>
      <c r="AN1192" s="45"/>
      <c r="AO1192" s="79"/>
      <c r="AP1192" s="156"/>
      <c r="AQ1192" s="156"/>
      <c r="AR1192" s="90"/>
      <c r="AS1192" s="45"/>
      <c r="AT1192" s="98"/>
      <c r="AU1192" s="98"/>
      <c r="AV1192" s="91"/>
      <c r="AW1192" s="91"/>
      <c r="AX1192" s="155"/>
      <c r="AY1192" s="155"/>
      <c r="AZ1192" s="152"/>
      <c r="BA1192" s="152"/>
      <c r="BB1192" s="152"/>
      <c r="BC1192" s="152"/>
      <c r="BD1192" s="152"/>
      <c r="BE1192" s="152"/>
      <c r="BF1192" s="152"/>
      <c r="BG1192" s="152"/>
      <c r="BH1192" s="152"/>
      <c r="BI1192" s="152"/>
      <c r="BJ1192" s="152"/>
      <c r="BK1192" s="152"/>
      <c r="BL1192" s="152"/>
      <c r="BM1192" s="152"/>
      <c r="BN1192" s="152"/>
      <c r="BO1192" s="152"/>
      <c r="BP1192" s="152"/>
      <c r="BQ1192" s="152"/>
      <c r="BR1192" s="152"/>
      <c r="BS1192" s="152"/>
      <c r="BT1192" s="152"/>
      <c r="BU1192" s="152"/>
      <c r="BV1192" s="152"/>
      <c r="BW1192" s="152"/>
      <c r="BX1192" s="152"/>
      <c r="BY1192" s="152"/>
      <c r="BZ1192" s="152"/>
      <c r="CA1192" s="152"/>
      <c r="CB1192" s="152"/>
      <c r="CC1192" s="152"/>
      <c r="CD1192" s="152"/>
      <c r="CE1192" s="152"/>
      <c r="CF1192" s="152"/>
    </row>
    <row r="1193" spans="1:84" ht="25.5" customHeight="1" x14ac:dyDescent="0.25">
      <c r="A1193" s="45"/>
      <c r="B1193" s="45"/>
      <c r="C1193" s="45"/>
      <c r="D1193" s="45"/>
      <c r="E1193" s="47"/>
      <c r="F1193" s="154"/>
      <c r="G1193" s="45"/>
      <c r="H1193" s="126"/>
      <c r="I1193" s="126"/>
      <c r="J1193" s="79"/>
      <c r="K1193" s="45"/>
      <c r="L1193" s="126"/>
      <c r="M1193" s="91"/>
      <c r="N1193" s="91"/>
      <c r="O1193" s="91"/>
      <c r="P1193" s="99"/>
      <c r="Q1193" s="100"/>
      <c r="R1193" s="79"/>
      <c r="S1193" s="79"/>
      <c r="T1193" s="79"/>
      <c r="U1193" s="79"/>
      <c r="V1193" s="79"/>
      <c r="W1193" s="99"/>
      <c r="X1193" s="99"/>
      <c r="Y1193" s="99"/>
      <c r="Z1193" s="98"/>
      <c r="AA1193" s="98"/>
      <c r="AB1193" s="86"/>
      <c r="AC1193" s="96"/>
      <c r="AD1193" s="86"/>
      <c r="AE1193" s="96"/>
      <c r="AF1193" s="96"/>
      <c r="AG1193" s="87"/>
      <c r="AH1193" s="87"/>
      <c r="AI1193" s="97"/>
      <c r="AJ1193" s="45"/>
      <c r="AK1193" s="45"/>
      <c r="AL1193" s="45"/>
      <c r="AM1193" s="45"/>
      <c r="AN1193" s="45"/>
      <c r="AO1193" s="79"/>
      <c r="AP1193" s="156"/>
      <c r="AQ1193" s="156"/>
      <c r="AR1193" s="90"/>
      <c r="AS1193" s="45"/>
      <c r="AT1193" s="98"/>
      <c r="AU1193" s="98"/>
      <c r="AV1193" s="91"/>
      <c r="AW1193" s="91"/>
      <c r="AX1193" s="155"/>
      <c r="AY1193" s="155"/>
      <c r="AZ1193" s="152"/>
      <c r="BA1193" s="152"/>
      <c r="BB1193" s="152"/>
      <c r="BC1193" s="152"/>
      <c r="BD1193" s="152"/>
      <c r="BE1193" s="152"/>
      <c r="BF1193" s="152"/>
      <c r="BG1193" s="152"/>
      <c r="BH1193" s="152"/>
      <c r="BI1193" s="152"/>
      <c r="BJ1193" s="152"/>
      <c r="BK1193" s="152"/>
      <c r="BL1193" s="152"/>
      <c r="BM1193" s="152"/>
      <c r="BN1193" s="152"/>
      <c r="BO1193" s="152"/>
      <c r="BP1193" s="152"/>
      <c r="BQ1193" s="152"/>
      <c r="BR1193" s="152"/>
      <c r="BS1193" s="152"/>
      <c r="BT1193" s="152"/>
      <c r="BU1193" s="152"/>
      <c r="BV1193" s="152"/>
      <c r="BW1193" s="152"/>
      <c r="BX1193" s="152"/>
      <c r="BY1193" s="152"/>
      <c r="BZ1193" s="152"/>
      <c r="CA1193" s="152"/>
      <c r="CB1193" s="152"/>
      <c r="CC1193" s="152"/>
      <c r="CD1193" s="152"/>
      <c r="CE1193" s="152"/>
      <c r="CF1193" s="152"/>
    </row>
    <row r="1194" spans="1:84" ht="25.5" customHeight="1" x14ac:dyDescent="0.25">
      <c r="A1194" s="45"/>
      <c r="B1194" s="45"/>
      <c r="C1194" s="45"/>
      <c r="D1194" s="45"/>
      <c r="E1194" s="47"/>
      <c r="F1194" s="154"/>
      <c r="G1194" s="45"/>
      <c r="H1194" s="126"/>
      <c r="I1194" s="126"/>
      <c r="J1194" s="79"/>
      <c r="K1194" s="45"/>
      <c r="L1194" s="126"/>
      <c r="M1194" s="91"/>
      <c r="N1194" s="91"/>
      <c r="O1194" s="91"/>
      <c r="P1194" s="99"/>
      <c r="Q1194" s="100"/>
      <c r="R1194" s="79"/>
      <c r="S1194" s="79"/>
      <c r="T1194" s="79"/>
      <c r="U1194" s="79"/>
      <c r="V1194" s="79"/>
      <c r="W1194" s="99"/>
      <c r="X1194" s="99"/>
      <c r="Y1194" s="99"/>
      <c r="Z1194" s="98"/>
      <c r="AA1194" s="98"/>
      <c r="AB1194" s="86"/>
      <c r="AC1194" s="96"/>
      <c r="AD1194" s="86"/>
      <c r="AE1194" s="96"/>
      <c r="AF1194" s="96"/>
      <c r="AG1194" s="87"/>
      <c r="AH1194" s="87"/>
      <c r="AI1194" s="97"/>
      <c r="AJ1194" s="45"/>
      <c r="AK1194" s="45"/>
      <c r="AL1194" s="45"/>
      <c r="AM1194" s="45"/>
      <c r="AN1194" s="45"/>
      <c r="AO1194" s="79"/>
      <c r="AP1194" s="156"/>
      <c r="AQ1194" s="156"/>
      <c r="AR1194" s="90"/>
      <c r="AS1194" s="45"/>
      <c r="AT1194" s="98"/>
      <c r="AU1194" s="98"/>
      <c r="AV1194" s="91"/>
      <c r="AW1194" s="91"/>
      <c r="AX1194" s="155"/>
      <c r="AY1194" s="155"/>
      <c r="AZ1194" s="152"/>
      <c r="BA1194" s="152"/>
      <c r="BB1194" s="152"/>
      <c r="BC1194" s="152"/>
      <c r="BD1194" s="152"/>
      <c r="BE1194" s="152"/>
      <c r="BF1194" s="152"/>
      <c r="BG1194" s="152"/>
      <c r="BH1194" s="152"/>
      <c r="BI1194" s="152"/>
      <c r="BJ1194" s="152"/>
      <c r="BK1194" s="152"/>
      <c r="BL1194" s="152"/>
      <c r="BM1194" s="152"/>
      <c r="BN1194" s="152"/>
      <c r="BO1194" s="152"/>
      <c r="BP1194" s="152"/>
      <c r="BQ1194" s="152"/>
      <c r="BR1194" s="152"/>
      <c r="BS1194" s="152"/>
      <c r="BT1194" s="152"/>
      <c r="BU1194" s="152"/>
      <c r="BV1194" s="152"/>
      <c r="BW1194" s="152"/>
      <c r="BX1194" s="152"/>
      <c r="BY1194" s="152"/>
      <c r="BZ1194" s="152"/>
      <c r="CA1194" s="152"/>
      <c r="CB1194" s="152"/>
      <c r="CC1194" s="152"/>
      <c r="CD1194" s="152"/>
      <c r="CE1194" s="152"/>
      <c r="CF1194" s="152"/>
    </row>
    <row r="1195" spans="1:84" ht="25.5" customHeight="1" x14ac:dyDescent="0.25">
      <c r="A1195" s="45"/>
      <c r="B1195" s="45"/>
      <c r="C1195" s="45"/>
      <c r="D1195" s="45"/>
      <c r="E1195" s="47"/>
      <c r="F1195" s="154"/>
      <c r="G1195" s="45"/>
      <c r="H1195" s="126"/>
      <c r="I1195" s="126"/>
      <c r="J1195" s="79"/>
      <c r="K1195" s="45"/>
      <c r="L1195" s="126"/>
      <c r="M1195" s="91"/>
      <c r="N1195" s="91"/>
      <c r="O1195" s="91"/>
      <c r="P1195" s="99"/>
      <c r="Q1195" s="100"/>
      <c r="R1195" s="79"/>
      <c r="S1195" s="79"/>
      <c r="T1195" s="79"/>
      <c r="U1195" s="79"/>
      <c r="V1195" s="79"/>
      <c r="W1195" s="99"/>
      <c r="X1195" s="99"/>
      <c r="Y1195" s="99"/>
      <c r="Z1195" s="98"/>
      <c r="AA1195" s="98"/>
      <c r="AB1195" s="86"/>
      <c r="AC1195" s="96"/>
      <c r="AD1195" s="86"/>
      <c r="AE1195" s="96"/>
      <c r="AF1195" s="96"/>
      <c r="AG1195" s="87"/>
      <c r="AH1195" s="87"/>
      <c r="AI1195" s="97"/>
      <c r="AJ1195" s="45"/>
      <c r="AK1195" s="45"/>
      <c r="AL1195" s="45"/>
      <c r="AM1195" s="45"/>
      <c r="AN1195" s="45"/>
      <c r="AO1195" s="79"/>
      <c r="AP1195" s="156"/>
      <c r="AQ1195" s="156"/>
      <c r="AR1195" s="90"/>
      <c r="AS1195" s="45"/>
      <c r="AT1195" s="98"/>
      <c r="AU1195" s="98"/>
      <c r="AV1195" s="91"/>
      <c r="AW1195" s="91"/>
      <c r="AX1195" s="155"/>
      <c r="AY1195" s="155"/>
      <c r="AZ1195" s="152"/>
      <c r="BA1195" s="152"/>
      <c r="BB1195" s="152"/>
      <c r="BC1195" s="152"/>
      <c r="BD1195" s="152"/>
      <c r="BE1195" s="152"/>
      <c r="BF1195" s="152"/>
      <c r="BG1195" s="152"/>
      <c r="BH1195" s="152"/>
      <c r="BI1195" s="152"/>
      <c r="BJ1195" s="152"/>
      <c r="BK1195" s="152"/>
      <c r="BL1195" s="152"/>
      <c r="BM1195" s="152"/>
      <c r="BN1195" s="152"/>
      <c r="BO1195" s="152"/>
      <c r="BP1195" s="152"/>
      <c r="BQ1195" s="152"/>
      <c r="BR1195" s="152"/>
      <c r="BS1195" s="152"/>
      <c r="BT1195" s="152"/>
      <c r="BU1195" s="152"/>
      <c r="BV1195" s="152"/>
      <c r="BW1195" s="152"/>
      <c r="BX1195" s="152"/>
      <c r="BY1195" s="152"/>
      <c r="BZ1195" s="152"/>
      <c r="CA1195" s="152"/>
      <c r="CB1195" s="152"/>
      <c r="CC1195" s="152"/>
      <c r="CD1195" s="152"/>
      <c r="CE1195" s="152"/>
      <c r="CF1195" s="152"/>
    </row>
    <row r="1196" spans="1:84" ht="25.5" customHeight="1" x14ac:dyDescent="0.25">
      <c r="A1196" s="45"/>
      <c r="B1196" s="45"/>
      <c r="C1196" s="45"/>
      <c r="D1196" s="45"/>
      <c r="E1196" s="47"/>
      <c r="F1196" s="154"/>
      <c r="G1196" s="45"/>
      <c r="H1196" s="126"/>
      <c r="I1196" s="126"/>
      <c r="J1196" s="79"/>
      <c r="K1196" s="45"/>
      <c r="L1196" s="126"/>
      <c r="M1196" s="91"/>
      <c r="N1196" s="91"/>
      <c r="O1196" s="91"/>
      <c r="P1196" s="99"/>
      <c r="Q1196" s="100"/>
      <c r="R1196" s="79"/>
      <c r="S1196" s="79"/>
      <c r="T1196" s="79"/>
      <c r="U1196" s="79"/>
      <c r="V1196" s="79"/>
      <c r="W1196" s="99"/>
      <c r="X1196" s="99"/>
      <c r="Y1196" s="99"/>
      <c r="Z1196" s="98"/>
      <c r="AA1196" s="98"/>
      <c r="AB1196" s="86"/>
      <c r="AC1196" s="96"/>
      <c r="AD1196" s="86"/>
      <c r="AE1196" s="96"/>
      <c r="AF1196" s="96"/>
      <c r="AG1196" s="87"/>
      <c r="AH1196" s="87"/>
      <c r="AI1196" s="97"/>
      <c r="AJ1196" s="45"/>
      <c r="AK1196" s="45"/>
      <c r="AL1196" s="45"/>
      <c r="AM1196" s="45"/>
      <c r="AN1196" s="45"/>
      <c r="AO1196" s="79"/>
      <c r="AP1196" s="156"/>
      <c r="AQ1196" s="156"/>
      <c r="AR1196" s="90"/>
      <c r="AS1196" s="45"/>
      <c r="AT1196" s="98"/>
      <c r="AU1196" s="98"/>
      <c r="AV1196" s="91"/>
      <c r="AW1196" s="91"/>
      <c r="AX1196" s="155"/>
      <c r="AY1196" s="155"/>
      <c r="AZ1196" s="152"/>
      <c r="BA1196" s="152"/>
      <c r="BB1196" s="152"/>
      <c r="BC1196" s="152"/>
      <c r="BD1196" s="152"/>
      <c r="BE1196" s="152"/>
      <c r="BF1196" s="152"/>
      <c r="BG1196" s="152"/>
      <c r="BH1196" s="152"/>
      <c r="BI1196" s="152"/>
      <c r="BJ1196" s="152"/>
      <c r="BK1196" s="152"/>
      <c r="BL1196" s="152"/>
      <c r="BM1196" s="152"/>
      <c r="BN1196" s="152"/>
      <c r="BO1196" s="152"/>
      <c r="BP1196" s="152"/>
      <c r="BQ1196" s="152"/>
      <c r="BR1196" s="152"/>
      <c r="BS1196" s="152"/>
      <c r="BT1196" s="152"/>
      <c r="BU1196" s="152"/>
      <c r="BV1196" s="152"/>
      <c r="BW1196" s="152"/>
      <c r="BX1196" s="152"/>
      <c r="BY1196" s="152"/>
      <c r="BZ1196" s="152"/>
      <c r="CA1196" s="152"/>
      <c r="CB1196" s="152"/>
      <c r="CC1196" s="152"/>
      <c r="CD1196" s="152"/>
      <c r="CE1196" s="152"/>
      <c r="CF1196" s="152"/>
    </row>
    <row r="1197" spans="1:84" ht="25.5" customHeight="1" x14ac:dyDescent="0.25">
      <c r="A1197" s="45"/>
      <c r="B1197" s="45"/>
      <c r="C1197" s="45"/>
      <c r="D1197" s="45"/>
      <c r="E1197" s="47"/>
      <c r="F1197" s="154"/>
      <c r="G1197" s="45"/>
      <c r="H1197" s="126"/>
      <c r="I1197" s="126"/>
      <c r="J1197" s="79"/>
      <c r="K1197" s="45"/>
      <c r="L1197" s="126"/>
      <c r="M1197" s="91"/>
      <c r="N1197" s="91"/>
      <c r="O1197" s="91"/>
      <c r="P1197" s="99"/>
      <c r="Q1197" s="100"/>
      <c r="R1197" s="79"/>
      <c r="S1197" s="79"/>
      <c r="T1197" s="79"/>
      <c r="U1197" s="79"/>
      <c r="V1197" s="79"/>
      <c r="W1197" s="99"/>
      <c r="X1197" s="99"/>
      <c r="Y1197" s="99"/>
      <c r="Z1197" s="98"/>
      <c r="AA1197" s="98"/>
      <c r="AB1197" s="86"/>
      <c r="AC1197" s="96"/>
      <c r="AD1197" s="86"/>
      <c r="AE1197" s="96"/>
      <c r="AF1197" s="96"/>
      <c r="AG1197" s="87"/>
      <c r="AH1197" s="87"/>
      <c r="AI1197" s="97"/>
      <c r="AJ1197" s="45"/>
      <c r="AK1197" s="45"/>
      <c r="AL1197" s="45"/>
      <c r="AM1197" s="45"/>
      <c r="AN1197" s="45"/>
      <c r="AO1197" s="79"/>
      <c r="AP1197" s="156"/>
      <c r="AQ1197" s="156"/>
      <c r="AR1197" s="90"/>
      <c r="AS1197" s="45"/>
      <c r="AT1197" s="98"/>
      <c r="AU1197" s="98"/>
      <c r="AV1197" s="91"/>
      <c r="AW1197" s="91"/>
      <c r="AX1197" s="155"/>
      <c r="AY1197" s="155"/>
      <c r="AZ1197" s="152"/>
      <c r="BA1197" s="152"/>
      <c r="BB1197" s="152"/>
      <c r="BC1197" s="152"/>
      <c r="BD1197" s="152"/>
      <c r="BE1197" s="152"/>
      <c r="BF1197" s="152"/>
      <c r="BG1197" s="152"/>
      <c r="BH1197" s="152"/>
      <c r="BI1197" s="152"/>
      <c r="BJ1197" s="152"/>
      <c r="BK1197" s="152"/>
      <c r="BL1197" s="152"/>
      <c r="BM1197" s="152"/>
      <c r="BN1197" s="152"/>
      <c r="BO1197" s="152"/>
      <c r="BP1197" s="152"/>
      <c r="BQ1197" s="152"/>
      <c r="BR1197" s="152"/>
      <c r="BS1197" s="152"/>
      <c r="BT1197" s="152"/>
      <c r="BU1197" s="152"/>
      <c r="BV1197" s="152"/>
      <c r="BW1197" s="152"/>
      <c r="BX1197" s="152"/>
      <c r="BY1197" s="152"/>
      <c r="BZ1197" s="152"/>
      <c r="CA1197" s="152"/>
      <c r="CB1197" s="152"/>
      <c r="CC1197" s="152"/>
      <c r="CD1197" s="152"/>
      <c r="CE1197" s="152"/>
      <c r="CF1197" s="152"/>
    </row>
    <row r="1198" spans="1:84" ht="25.5" customHeight="1" x14ac:dyDescent="0.25">
      <c r="A1198" s="45"/>
      <c r="B1198" s="45"/>
      <c r="C1198" s="45"/>
      <c r="D1198" s="45"/>
      <c r="E1198" s="47"/>
      <c r="F1198" s="154"/>
      <c r="G1198" s="45"/>
      <c r="H1198" s="126"/>
      <c r="I1198" s="126"/>
      <c r="J1198" s="79"/>
      <c r="K1198" s="45"/>
      <c r="L1198" s="126"/>
      <c r="M1198" s="91"/>
      <c r="N1198" s="91"/>
      <c r="O1198" s="91"/>
      <c r="P1198" s="99"/>
      <c r="Q1198" s="100"/>
      <c r="R1198" s="79"/>
      <c r="S1198" s="79"/>
      <c r="T1198" s="79"/>
      <c r="U1198" s="79"/>
      <c r="V1198" s="79"/>
      <c r="W1198" s="99"/>
      <c r="X1198" s="99"/>
      <c r="Y1198" s="99"/>
      <c r="Z1198" s="98"/>
      <c r="AA1198" s="98"/>
      <c r="AB1198" s="86"/>
      <c r="AC1198" s="96"/>
      <c r="AD1198" s="86"/>
      <c r="AE1198" s="96"/>
      <c r="AF1198" s="96"/>
      <c r="AG1198" s="87"/>
      <c r="AH1198" s="87"/>
      <c r="AI1198" s="97"/>
      <c r="AJ1198" s="45"/>
      <c r="AK1198" s="45"/>
      <c r="AL1198" s="45"/>
      <c r="AM1198" s="45"/>
      <c r="AN1198" s="45"/>
      <c r="AO1198" s="79"/>
      <c r="AP1198" s="156"/>
      <c r="AQ1198" s="156"/>
      <c r="AR1198" s="90"/>
      <c r="AS1198" s="45"/>
      <c r="AT1198" s="98"/>
      <c r="AU1198" s="98"/>
      <c r="AV1198" s="91"/>
      <c r="AW1198" s="91"/>
      <c r="AX1198" s="155"/>
      <c r="AY1198" s="155"/>
      <c r="AZ1198" s="152"/>
      <c r="BA1198" s="152"/>
      <c r="BB1198" s="152"/>
      <c r="BC1198" s="152"/>
      <c r="BD1198" s="152"/>
      <c r="BE1198" s="152"/>
      <c r="BF1198" s="152"/>
      <c r="BG1198" s="152"/>
      <c r="BH1198" s="152"/>
      <c r="BI1198" s="152"/>
      <c r="BJ1198" s="152"/>
      <c r="BK1198" s="152"/>
      <c r="BL1198" s="152"/>
      <c r="BM1198" s="152"/>
      <c r="BN1198" s="152"/>
      <c r="BO1198" s="152"/>
      <c r="BP1198" s="152"/>
      <c r="BQ1198" s="152"/>
      <c r="BR1198" s="152"/>
      <c r="BS1198" s="152"/>
      <c r="BT1198" s="152"/>
      <c r="BU1198" s="152"/>
      <c r="BV1198" s="152"/>
      <c r="BW1198" s="152"/>
      <c r="BX1198" s="152"/>
      <c r="BY1198" s="152"/>
      <c r="BZ1198" s="152"/>
      <c r="CA1198" s="152"/>
      <c r="CB1198" s="152"/>
      <c r="CC1198" s="152"/>
      <c r="CD1198" s="152"/>
      <c r="CE1198" s="152"/>
      <c r="CF1198" s="152"/>
    </row>
    <row r="1199" spans="1:84" ht="25.5" customHeight="1" x14ac:dyDescent="0.25">
      <c r="A1199" s="45"/>
      <c r="B1199" s="45"/>
      <c r="C1199" s="45"/>
      <c r="D1199" s="45"/>
      <c r="E1199" s="47"/>
      <c r="F1199" s="154"/>
      <c r="G1199" s="45"/>
      <c r="H1199" s="126"/>
      <c r="I1199" s="126"/>
      <c r="J1199" s="79"/>
      <c r="K1199" s="45"/>
      <c r="L1199" s="126"/>
      <c r="M1199" s="91"/>
      <c r="N1199" s="91"/>
      <c r="O1199" s="91"/>
      <c r="P1199" s="99"/>
      <c r="Q1199" s="100"/>
      <c r="R1199" s="79"/>
      <c r="S1199" s="79"/>
      <c r="T1199" s="79"/>
      <c r="U1199" s="79"/>
      <c r="V1199" s="79"/>
      <c r="W1199" s="99"/>
      <c r="X1199" s="99"/>
      <c r="Y1199" s="99"/>
      <c r="Z1199" s="98"/>
      <c r="AA1199" s="98"/>
      <c r="AB1199" s="86"/>
      <c r="AC1199" s="96"/>
      <c r="AD1199" s="86"/>
      <c r="AE1199" s="96"/>
      <c r="AF1199" s="96"/>
      <c r="AG1199" s="87"/>
      <c r="AH1199" s="87"/>
      <c r="AI1199" s="97"/>
      <c r="AJ1199" s="45"/>
      <c r="AK1199" s="45"/>
      <c r="AL1199" s="45"/>
      <c r="AM1199" s="45"/>
      <c r="AN1199" s="45"/>
      <c r="AO1199" s="79"/>
      <c r="AP1199" s="156"/>
      <c r="AQ1199" s="156"/>
      <c r="AR1199" s="90"/>
      <c r="AS1199" s="45"/>
      <c r="AT1199" s="98"/>
      <c r="AU1199" s="98"/>
      <c r="AV1199" s="91"/>
      <c r="AW1199" s="91"/>
      <c r="AX1199" s="155"/>
      <c r="AY1199" s="155"/>
      <c r="AZ1199" s="152"/>
      <c r="BA1199" s="152"/>
      <c r="BB1199" s="152"/>
      <c r="BC1199" s="152"/>
      <c r="BD1199" s="152"/>
      <c r="BE1199" s="152"/>
      <c r="BF1199" s="152"/>
      <c r="BG1199" s="152"/>
      <c r="BH1199" s="152"/>
      <c r="BI1199" s="152"/>
      <c r="BJ1199" s="152"/>
      <c r="BK1199" s="152"/>
      <c r="BL1199" s="152"/>
      <c r="BM1199" s="152"/>
      <c r="BN1199" s="152"/>
      <c r="BO1199" s="152"/>
      <c r="BP1199" s="152"/>
      <c r="BQ1199" s="152"/>
      <c r="BR1199" s="152"/>
      <c r="BS1199" s="152"/>
      <c r="BT1199" s="152"/>
      <c r="BU1199" s="152"/>
      <c r="BV1199" s="152"/>
      <c r="BW1199" s="152"/>
      <c r="BX1199" s="152"/>
      <c r="BY1199" s="152"/>
      <c r="BZ1199" s="152"/>
      <c r="CA1199" s="152"/>
      <c r="CB1199" s="152"/>
      <c r="CC1199" s="152"/>
      <c r="CD1199" s="152"/>
      <c r="CE1199" s="152"/>
      <c r="CF1199" s="152"/>
    </row>
    <row r="1200" spans="1:84" ht="25.5" customHeight="1" x14ac:dyDescent="0.25">
      <c r="A1200" s="45"/>
      <c r="B1200" s="45"/>
      <c r="C1200" s="45"/>
      <c r="D1200" s="45"/>
      <c r="E1200" s="47"/>
      <c r="F1200" s="154"/>
      <c r="G1200" s="45"/>
      <c r="H1200" s="126"/>
      <c r="I1200" s="126"/>
      <c r="J1200" s="79"/>
      <c r="K1200" s="45"/>
      <c r="L1200" s="126"/>
      <c r="M1200" s="91"/>
      <c r="N1200" s="91"/>
      <c r="O1200" s="91"/>
      <c r="P1200" s="99"/>
      <c r="Q1200" s="100"/>
      <c r="R1200" s="79"/>
      <c r="S1200" s="79"/>
      <c r="T1200" s="79"/>
      <c r="U1200" s="79"/>
      <c r="V1200" s="79"/>
      <c r="W1200" s="99"/>
      <c r="X1200" s="99"/>
      <c r="Y1200" s="99"/>
      <c r="Z1200" s="98"/>
      <c r="AA1200" s="98"/>
      <c r="AB1200" s="86"/>
      <c r="AC1200" s="96"/>
      <c r="AD1200" s="86"/>
      <c r="AE1200" s="96"/>
      <c r="AF1200" s="96"/>
      <c r="AG1200" s="87"/>
      <c r="AH1200" s="87"/>
      <c r="AI1200" s="97"/>
      <c r="AJ1200" s="45"/>
      <c r="AK1200" s="45"/>
      <c r="AL1200" s="45"/>
      <c r="AM1200" s="45"/>
      <c r="AN1200" s="45"/>
      <c r="AO1200" s="79"/>
      <c r="AP1200" s="156"/>
      <c r="AQ1200" s="156"/>
      <c r="AR1200" s="90"/>
      <c r="AS1200" s="45"/>
      <c r="AT1200" s="98"/>
      <c r="AU1200" s="98"/>
      <c r="AV1200" s="91"/>
      <c r="AW1200" s="91"/>
      <c r="AX1200" s="155"/>
      <c r="AY1200" s="155"/>
      <c r="AZ1200" s="152"/>
      <c r="BA1200" s="152"/>
      <c r="BB1200" s="152"/>
      <c r="BC1200" s="152"/>
      <c r="BD1200" s="152"/>
      <c r="BE1200" s="152"/>
      <c r="BF1200" s="152"/>
      <c r="BG1200" s="152"/>
      <c r="BH1200" s="152"/>
      <c r="BI1200" s="152"/>
      <c r="BJ1200" s="152"/>
      <c r="BK1200" s="152"/>
      <c r="BL1200" s="152"/>
      <c r="BM1200" s="152"/>
      <c r="BN1200" s="152"/>
      <c r="BO1200" s="152"/>
      <c r="BP1200" s="152"/>
      <c r="BQ1200" s="152"/>
      <c r="BR1200" s="152"/>
      <c r="BS1200" s="152"/>
      <c r="BT1200" s="152"/>
      <c r="BU1200" s="152"/>
      <c r="BV1200" s="152"/>
      <c r="BW1200" s="152"/>
      <c r="BX1200" s="152"/>
      <c r="BY1200" s="152"/>
      <c r="BZ1200" s="152"/>
      <c r="CA1200" s="152"/>
      <c r="CB1200" s="152"/>
      <c r="CC1200" s="152"/>
      <c r="CD1200" s="152"/>
      <c r="CE1200" s="152"/>
      <c r="CF1200" s="152"/>
    </row>
    <row r="1201" spans="1:84" ht="25.5" customHeight="1" x14ac:dyDescent="0.25">
      <c r="A1201" s="45"/>
      <c r="B1201" s="45"/>
      <c r="C1201" s="45"/>
      <c r="D1201" s="45"/>
      <c r="E1201" s="47"/>
      <c r="F1201" s="154"/>
      <c r="G1201" s="45"/>
      <c r="H1201" s="126"/>
      <c r="I1201" s="126"/>
      <c r="J1201" s="79"/>
      <c r="K1201" s="45"/>
      <c r="L1201" s="126"/>
      <c r="M1201" s="91"/>
      <c r="N1201" s="91"/>
      <c r="O1201" s="91"/>
      <c r="P1201" s="99"/>
      <c r="Q1201" s="100"/>
      <c r="R1201" s="79"/>
      <c r="S1201" s="79"/>
      <c r="T1201" s="79"/>
      <c r="U1201" s="79"/>
      <c r="V1201" s="79"/>
      <c r="W1201" s="99"/>
      <c r="X1201" s="99"/>
      <c r="Y1201" s="99"/>
      <c r="Z1201" s="98"/>
      <c r="AA1201" s="98"/>
      <c r="AB1201" s="86"/>
      <c r="AC1201" s="96"/>
      <c r="AD1201" s="86"/>
      <c r="AE1201" s="96"/>
      <c r="AF1201" s="96"/>
      <c r="AG1201" s="87"/>
      <c r="AH1201" s="87"/>
      <c r="AI1201" s="97"/>
      <c r="AJ1201" s="45"/>
      <c r="AK1201" s="45"/>
      <c r="AL1201" s="45"/>
      <c r="AM1201" s="45"/>
      <c r="AN1201" s="45"/>
      <c r="AO1201" s="79"/>
      <c r="AP1201" s="156"/>
      <c r="AQ1201" s="156"/>
      <c r="AR1201" s="90"/>
      <c r="AS1201" s="45"/>
      <c r="AT1201" s="98"/>
      <c r="AU1201" s="98"/>
      <c r="AV1201" s="91"/>
      <c r="AW1201" s="91"/>
      <c r="AX1201" s="155"/>
      <c r="AY1201" s="155"/>
      <c r="AZ1201" s="152"/>
      <c r="BA1201" s="152"/>
      <c r="BB1201" s="152"/>
      <c r="BC1201" s="152"/>
      <c r="BD1201" s="152"/>
      <c r="BE1201" s="152"/>
      <c r="BF1201" s="152"/>
      <c r="BG1201" s="152"/>
      <c r="BH1201" s="152"/>
      <c r="BI1201" s="152"/>
      <c r="BJ1201" s="152"/>
      <c r="BK1201" s="152"/>
      <c r="BL1201" s="152"/>
      <c r="BM1201" s="152"/>
      <c r="BN1201" s="152"/>
      <c r="BO1201" s="152"/>
      <c r="BP1201" s="152"/>
      <c r="BQ1201" s="152"/>
      <c r="BR1201" s="152"/>
      <c r="BS1201" s="152"/>
      <c r="BT1201" s="152"/>
      <c r="BU1201" s="152"/>
      <c r="BV1201" s="152"/>
      <c r="BW1201" s="152"/>
      <c r="BX1201" s="152"/>
      <c r="BY1201" s="152"/>
      <c r="BZ1201" s="152"/>
      <c r="CA1201" s="152"/>
      <c r="CB1201" s="152"/>
      <c r="CC1201" s="152"/>
      <c r="CD1201" s="152"/>
      <c r="CE1201" s="152"/>
      <c r="CF1201" s="152"/>
    </row>
    <row r="1202" spans="1:84" ht="25.5" customHeight="1" x14ac:dyDescent="0.25">
      <c r="A1202" s="45"/>
      <c r="B1202" s="45"/>
      <c r="C1202" s="45"/>
      <c r="D1202" s="45"/>
      <c r="E1202" s="47"/>
      <c r="F1202" s="154"/>
      <c r="G1202" s="45"/>
      <c r="H1202" s="126"/>
      <c r="I1202" s="126"/>
      <c r="J1202" s="79"/>
      <c r="K1202" s="45"/>
      <c r="L1202" s="126"/>
      <c r="M1202" s="91"/>
      <c r="N1202" s="91"/>
      <c r="O1202" s="91"/>
      <c r="P1202" s="99"/>
      <c r="Q1202" s="100"/>
      <c r="R1202" s="79"/>
      <c r="S1202" s="79"/>
      <c r="T1202" s="79"/>
      <c r="U1202" s="79"/>
      <c r="V1202" s="79"/>
      <c r="W1202" s="99"/>
      <c r="X1202" s="99"/>
      <c r="Y1202" s="99"/>
      <c r="Z1202" s="98"/>
      <c r="AA1202" s="98"/>
      <c r="AB1202" s="86"/>
      <c r="AC1202" s="96"/>
      <c r="AD1202" s="86"/>
      <c r="AE1202" s="96"/>
      <c r="AF1202" s="96"/>
      <c r="AG1202" s="87"/>
      <c r="AH1202" s="87"/>
      <c r="AI1202" s="97"/>
      <c r="AJ1202" s="45"/>
      <c r="AK1202" s="45"/>
      <c r="AL1202" s="45"/>
      <c r="AM1202" s="45"/>
      <c r="AN1202" s="45"/>
      <c r="AO1202" s="79"/>
      <c r="AP1202" s="156"/>
      <c r="AQ1202" s="156"/>
      <c r="AR1202" s="90"/>
      <c r="AS1202" s="45"/>
      <c r="AT1202" s="98"/>
      <c r="AU1202" s="98"/>
      <c r="AV1202" s="91"/>
      <c r="AW1202" s="91"/>
      <c r="AX1202" s="155"/>
      <c r="AY1202" s="155"/>
      <c r="AZ1202" s="152"/>
      <c r="BA1202" s="152"/>
      <c r="BB1202" s="152"/>
      <c r="BC1202" s="152"/>
      <c r="BD1202" s="152"/>
      <c r="BE1202" s="152"/>
      <c r="BF1202" s="152"/>
      <c r="BG1202" s="152"/>
      <c r="BH1202" s="152"/>
      <c r="BI1202" s="152"/>
      <c r="BJ1202" s="152"/>
      <c r="BK1202" s="152"/>
      <c r="BL1202" s="152"/>
      <c r="BM1202" s="152"/>
      <c r="BN1202" s="152"/>
      <c r="BO1202" s="152"/>
      <c r="BP1202" s="152"/>
      <c r="BQ1202" s="152"/>
      <c r="BR1202" s="152"/>
      <c r="BS1202" s="152"/>
      <c r="BT1202" s="152"/>
      <c r="BU1202" s="152"/>
      <c r="BV1202" s="152"/>
      <c r="BW1202" s="152"/>
      <c r="BX1202" s="152"/>
      <c r="BY1202" s="152"/>
      <c r="BZ1202" s="152"/>
      <c r="CA1202" s="152"/>
      <c r="CB1202" s="152"/>
      <c r="CC1202" s="152"/>
      <c r="CD1202" s="152"/>
      <c r="CE1202" s="152"/>
      <c r="CF1202" s="152"/>
    </row>
    <row r="1203" spans="1:84" ht="25.5" customHeight="1" x14ac:dyDescent="0.25">
      <c r="A1203" s="45"/>
      <c r="B1203" s="45"/>
      <c r="C1203" s="45"/>
      <c r="D1203" s="45"/>
      <c r="E1203" s="47"/>
      <c r="F1203" s="154"/>
      <c r="G1203" s="45"/>
      <c r="H1203" s="126"/>
      <c r="I1203" s="126"/>
      <c r="J1203" s="79"/>
      <c r="K1203" s="45"/>
      <c r="L1203" s="126"/>
      <c r="M1203" s="91"/>
      <c r="N1203" s="91"/>
      <c r="O1203" s="91"/>
      <c r="P1203" s="99"/>
      <c r="Q1203" s="100"/>
      <c r="R1203" s="79"/>
      <c r="S1203" s="79"/>
      <c r="T1203" s="79"/>
      <c r="U1203" s="79"/>
      <c r="V1203" s="79"/>
      <c r="W1203" s="99"/>
      <c r="X1203" s="99"/>
      <c r="Y1203" s="99"/>
      <c r="Z1203" s="98"/>
      <c r="AA1203" s="98"/>
      <c r="AB1203" s="86"/>
      <c r="AC1203" s="96"/>
      <c r="AD1203" s="86"/>
      <c r="AE1203" s="96"/>
      <c r="AF1203" s="96"/>
      <c r="AG1203" s="87"/>
      <c r="AH1203" s="87"/>
      <c r="AI1203" s="97"/>
      <c r="AJ1203" s="45"/>
      <c r="AK1203" s="45"/>
      <c r="AL1203" s="45"/>
      <c r="AM1203" s="45"/>
      <c r="AN1203" s="45"/>
      <c r="AO1203" s="79"/>
      <c r="AP1203" s="156"/>
      <c r="AQ1203" s="156"/>
      <c r="AR1203" s="90"/>
      <c r="AS1203" s="45"/>
      <c r="AT1203" s="98"/>
      <c r="AU1203" s="98"/>
      <c r="AV1203" s="91"/>
      <c r="AW1203" s="91"/>
      <c r="AX1203" s="155"/>
      <c r="AY1203" s="155"/>
      <c r="AZ1203" s="152"/>
      <c r="BA1203" s="152"/>
      <c r="BB1203" s="152"/>
      <c r="BC1203" s="152"/>
      <c r="BD1203" s="152"/>
      <c r="BE1203" s="152"/>
      <c r="BF1203" s="152"/>
      <c r="BG1203" s="152"/>
      <c r="BH1203" s="152"/>
      <c r="BI1203" s="152"/>
      <c r="BJ1203" s="152"/>
      <c r="BK1203" s="152"/>
      <c r="BL1203" s="152"/>
      <c r="BM1203" s="152"/>
      <c r="BN1203" s="152"/>
      <c r="BO1203" s="152"/>
      <c r="BP1203" s="152"/>
      <c r="BQ1203" s="152"/>
      <c r="BR1203" s="152"/>
      <c r="BS1203" s="152"/>
      <c r="BT1203" s="152"/>
      <c r="BU1203" s="152"/>
      <c r="BV1203" s="152"/>
      <c r="BW1203" s="152"/>
      <c r="BX1203" s="152"/>
      <c r="BY1203" s="152"/>
      <c r="BZ1203" s="152"/>
      <c r="CA1203" s="152"/>
      <c r="CB1203" s="152"/>
      <c r="CC1203" s="152"/>
      <c r="CD1203" s="152"/>
      <c r="CE1203" s="152"/>
      <c r="CF1203" s="152"/>
    </row>
    <row r="1204" spans="1:84" ht="25.5" customHeight="1" x14ac:dyDescent="0.25">
      <c r="A1204" s="45"/>
      <c r="B1204" s="45"/>
      <c r="C1204" s="45"/>
      <c r="D1204" s="45"/>
      <c r="E1204" s="47"/>
      <c r="F1204" s="154"/>
      <c r="G1204" s="45"/>
      <c r="H1204" s="126"/>
      <c r="I1204" s="126"/>
      <c r="J1204" s="79"/>
      <c r="K1204" s="45"/>
      <c r="L1204" s="126"/>
      <c r="M1204" s="91"/>
      <c r="N1204" s="91"/>
      <c r="O1204" s="91"/>
      <c r="P1204" s="99"/>
      <c r="Q1204" s="100"/>
      <c r="R1204" s="79"/>
      <c r="S1204" s="79"/>
      <c r="T1204" s="79"/>
      <c r="U1204" s="79"/>
      <c r="V1204" s="79"/>
      <c r="W1204" s="99"/>
      <c r="X1204" s="99"/>
      <c r="Y1204" s="99"/>
      <c r="Z1204" s="98"/>
      <c r="AA1204" s="98"/>
      <c r="AB1204" s="86"/>
      <c r="AC1204" s="96"/>
      <c r="AD1204" s="86"/>
      <c r="AE1204" s="96"/>
      <c r="AF1204" s="96"/>
      <c r="AG1204" s="87"/>
      <c r="AH1204" s="87"/>
      <c r="AI1204" s="97"/>
      <c r="AJ1204" s="45"/>
      <c r="AK1204" s="45"/>
      <c r="AL1204" s="45"/>
      <c r="AM1204" s="45"/>
      <c r="AN1204" s="45"/>
      <c r="AO1204" s="79"/>
      <c r="AP1204" s="156"/>
      <c r="AQ1204" s="156"/>
      <c r="AR1204" s="90"/>
      <c r="AS1204" s="45"/>
      <c r="AT1204" s="98"/>
      <c r="AU1204" s="98"/>
      <c r="AV1204" s="91"/>
      <c r="AW1204" s="91"/>
      <c r="AX1204" s="155"/>
      <c r="AY1204" s="155"/>
      <c r="AZ1204" s="152"/>
      <c r="BA1204" s="152"/>
      <c r="BB1204" s="152"/>
      <c r="BC1204" s="152"/>
      <c r="BD1204" s="152"/>
      <c r="BE1204" s="152"/>
      <c r="BF1204" s="152"/>
      <c r="BG1204" s="152"/>
      <c r="BH1204" s="152"/>
      <c r="BI1204" s="152"/>
      <c r="BJ1204" s="152"/>
      <c r="BK1204" s="152"/>
      <c r="BL1204" s="152"/>
      <c r="BM1204" s="152"/>
      <c r="BN1204" s="152"/>
      <c r="BO1204" s="152"/>
      <c r="BP1204" s="152"/>
      <c r="BQ1204" s="152"/>
      <c r="BR1204" s="152"/>
      <c r="BS1204" s="152"/>
      <c r="BT1204" s="152"/>
      <c r="BU1204" s="152"/>
      <c r="BV1204" s="152"/>
      <c r="BW1204" s="152"/>
      <c r="BX1204" s="152"/>
      <c r="BY1204" s="152"/>
      <c r="BZ1204" s="152"/>
      <c r="CA1204" s="152"/>
      <c r="CB1204" s="152"/>
      <c r="CC1204" s="152"/>
      <c r="CD1204" s="152"/>
      <c r="CE1204" s="152"/>
      <c r="CF1204" s="152"/>
    </row>
    <row r="1205" spans="1:84" ht="25.5" customHeight="1" x14ac:dyDescent="0.25">
      <c r="A1205" s="45"/>
      <c r="B1205" s="45"/>
      <c r="C1205" s="45"/>
      <c r="D1205" s="45"/>
      <c r="E1205" s="47"/>
      <c r="F1205" s="154"/>
      <c r="G1205" s="45"/>
      <c r="H1205" s="126"/>
      <c r="I1205" s="126"/>
      <c r="J1205" s="79"/>
      <c r="K1205" s="45"/>
      <c r="L1205" s="126"/>
      <c r="M1205" s="91"/>
      <c r="N1205" s="91"/>
      <c r="O1205" s="91"/>
      <c r="P1205" s="99"/>
      <c r="Q1205" s="100"/>
      <c r="R1205" s="79"/>
      <c r="S1205" s="79"/>
      <c r="T1205" s="79"/>
      <c r="U1205" s="79"/>
      <c r="V1205" s="79"/>
      <c r="W1205" s="99"/>
      <c r="X1205" s="99"/>
      <c r="Y1205" s="99"/>
      <c r="Z1205" s="98"/>
      <c r="AA1205" s="98"/>
      <c r="AB1205" s="86"/>
      <c r="AC1205" s="96"/>
      <c r="AD1205" s="86"/>
      <c r="AE1205" s="96"/>
      <c r="AF1205" s="96"/>
      <c r="AG1205" s="87"/>
      <c r="AH1205" s="87"/>
      <c r="AI1205" s="97"/>
      <c r="AJ1205" s="45"/>
      <c r="AK1205" s="45"/>
      <c r="AL1205" s="45"/>
      <c r="AM1205" s="45"/>
      <c r="AN1205" s="45"/>
      <c r="AO1205" s="79"/>
      <c r="AP1205" s="156"/>
      <c r="AQ1205" s="156"/>
      <c r="AR1205" s="90"/>
      <c r="AS1205" s="45"/>
      <c r="AT1205" s="98"/>
      <c r="AU1205" s="98"/>
      <c r="AV1205" s="91"/>
      <c r="AW1205" s="91"/>
      <c r="AX1205" s="155"/>
      <c r="AY1205" s="155"/>
      <c r="AZ1205" s="152"/>
      <c r="BA1205" s="152"/>
      <c r="BB1205" s="152"/>
      <c r="BC1205" s="152"/>
      <c r="BD1205" s="152"/>
      <c r="BE1205" s="152"/>
      <c r="BF1205" s="152"/>
      <c r="BG1205" s="152"/>
      <c r="BH1205" s="152"/>
      <c r="BI1205" s="152"/>
      <c r="BJ1205" s="152"/>
      <c r="BK1205" s="152"/>
      <c r="BL1205" s="152"/>
      <c r="BM1205" s="152"/>
      <c r="BN1205" s="152"/>
      <c r="BO1205" s="152"/>
      <c r="BP1205" s="152"/>
      <c r="BQ1205" s="152"/>
      <c r="BR1205" s="152"/>
      <c r="BS1205" s="152"/>
      <c r="BT1205" s="152"/>
      <c r="BU1205" s="152"/>
      <c r="BV1205" s="152"/>
      <c r="BW1205" s="152"/>
      <c r="BX1205" s="152"/>
      <c r="BY1205" s="152"/>
      <c r="BZ1205" s="152"/>
      <c r="CA1205" s="152"/>
      <c r="CB1205" s="152"/>
      <c r="CC1205" s="152"/>
      <c r="CD1205" s="152"/>
      <c r="CE1205" s="152"/>
      <c r="CF1205" s="152"/>
    </row>
    <row r="1206" spans="1:84" ht="25.5" customHeight="1" x14ac:dyDescent="0.25">
      <c r="A1206" s="45"/>
      <c r="B1206" s="45"/>
      <c r="C1206" s="45"/>
      <c r="D1206" s="45"/>
      <c r="E1206" s="47"/>
      <c r="F1206" s="154"/>
      <c r="G1206" s="45"/>
      <c r="H1206" s="126"/>
      <c r="I1206" s="126"/>
      <c r="J1206" s="79"/>
      <c r="K1206" s="45"/>
      <c r="L1206" s="126"/>
      <c r="M1206" s="91"/>
      <c r="N1206" s="91"/>
      <c r="O1206" s="91"/>
      <c r="P1206" s="99"/>
      <c r="Q1206" s="100"/>
      <c r="R1206" s="79"/>
      <c r="S1206" s="79"/>
      <c r="T1206" s="79"/>
      <c r="U1206" s="79"/>
      <c r="V1206" s="79"/>
      <c r="W1206" s="99"/>
      <c r="X1206" s="99"/>
      <c r="Y1206" s="99"/>
      <c r="Z1206" s="98"/>
      <c r="AA1206" s="98"/>
      <c r="AB1206" s="86"/>
      <c r="AC1206" s="96"/>
      <c r="AD1206" s="86"/>
      <c r="AE1206" s="96"/>
      <c r="AF1206" s="96"/>
      <c r="AG1206" s="87"/>
      <c r="AH1206" s="87"/>
      <c r="AI1206" s="97"/>
      <c r="AJ1206" s="45"/>
      <c r="AK1206" s="45"/>
      <c r="AL1206" s="45"/>
      <c r="AM1206" s="45"/>
      <c r="AN1206" s="45"/>
      <c r="AO1206" s="79"/>
      <c r="AP1206" s="156"/>
      <c r="AQ1206" s="156"/>
      <c r="AR1206" s="90"/>
      <c r="AS1206" s="45"/>
      <c r="AT1206" s="98"/>
      <c r="AU1206" s="98"/>
      <c r="AV1206" s="91"/>
      <c r="AW1206" s="91"/>
      <c r="AX1206" s="155"/>
      <c r="AY1206" s="155"/>
      <c r="AZ1206" s="152"/>
      <c r="BA1206" s="152"/>
      <c r="BB1206" s="152"/>
      <c r="BC1206" s="152"/>
      <c r="BD1206" s="152"/>
      <c r="BE1206" s="152"/>
      <c r="BF1206" s="152"/>
      <c r="BG1206" s="152"/>
      <c r="BH1206" s="152"/>
      <c r="BI1206" s="152"/>
      <c r="BJ1206" s="152"/>
      <c r="BK1206" s="152"/>
      <c r="BL1206" s="152"/>
      <c r="BM1206" s="152"/>
      <c r="BN1206" s="152"/>
      <c r="BO1206" s="152"/>
      <c r="BP1206" s="152"/>
      <c r="BQ1206" s="152"/>
      <c r="BR1206" s="152"/>
      <c r="BS1206" s="152"/>
      <c r="BT1206" s="152"/>
      <c r="BU1206" s="152"/>
      <c r="BV1206" s="152"/>
      <c r="BW1206" s="152"/>
      <c r="BX1206" s="152"/>
      <c r="BY1206" s="152"/>
      <c r="BZ1206" s="152"/>
      <c r="CA1206" s="152"/>
      <c r="CB1206" s="152"/>
      <c r="CC1206" s="152"/>
      <c r="CD1206" s="152"/>
      <c r="CE1206" s="152"/>
      <c r="CF1206" s="152"/>
    </row>
    <row r="1207" spans="1:84" ht="25.5" customHeight="1" x14ac:dyDescent="0.25">
      <c r="A1207" s="45"/>
      <c r="B1207" s="45"/>
      <c r="C1207" s="45"/>
      <c r="D1207" s="45"/>
      <c r="E1207" s="47"/>
      <c r="F1207" s="154"/>
      <c r="G1207" s="45"/>
      <c r="H1207" s="126"/>
      <c r="I1207" s="126"/>
      <c r="J1207" s="79"/>
      <c r="K1207" s="45"/>
      <c r="L1207" s="126"/>
      <c r="M1207" s="91"/>
      <c r="N1207" s="91"/>
      <c r="O1207" s="91"/>
      <c r="P1207" s="99"/>
      <c r="Q1207" s="100"/>
      <c r="R1207" s="79"/>
      <c r="S1207" s="79"/>
      <c r="T1207" s="79"/>
      <c r="U1207" s="79"/>
      <c r="V1207" s="79"/>
      <c r="W1207" s="99"/>
      <c r="X1207" s="99"/>
      <c r="Y1207" s="99"/>
      <c r="Z1207" s="98"/>
      <c r="AA1207" s="98"/>
      <c r="AB1207" s="86"/>
      <c r="AC1207" s="96"/>
      <c r="AD1207" s="86"/>
      <c r="AE1207" s="96"/>
      <c r="AF1207" s="96"/>
      <c r="AG1207" s="87"/>
      <c r="AH1207" s="87"/>
      <c r="AI1207" s="97"/>
      <c r="AJ1207" s="45"/>
      <c r="AK1207" s="45"/>
      <c r="AL1207" s="45"/>
      <c r="AM1207" s="45"/>
      <c r="AN1207" s="45"/>
      <c r="AO1207" s="79"/>
      <c r="AP1207" s="156"/>
      <c r="AQ1207" s="156"/>
      <c r="AR1207" s="90"/>
      <c r="AS1207" s="45"/>
      <c r="AT1207" s="98"/>
      <c r="AU1207" s="98"/>
      <c r="AV1207" s="91"/>
      <c r="AW1207" s="91"/>
      <c r="AX1207" s="155"/>
      <c r="AY1207" s="155"/>
      <c r="AZ1207" s="152"/>
      <c r="BA1207" s="152"/>
      <c r="BB1207" s="152"/>
      <c r="BC1207" s="152"/>
      <c r="BD1207" s="152"/>
      <c r="BE1207" s="152"/>
      <c r="BF1207" s="152"/>
      <c r="BG1207" s="152"/>
      <c r="BH1207" s="152"/>
      <c r="BI1207" s="152"/>
      <c r="BJ1207" s="152"/>
      <c r="BK1207" s="152"/>
      <c r="BL1207" s="152"/>
      <c r="BM1207" s="152"/>
      <c r="BN1207" s="152"/>
      <c r="BO1207" s="152"/>
      <c r="BP1207" s="152"/>
      <c r="BQ1207" s="152"/>
      <c r="BR1207" s="152"/>
      <c r="BS1207" s="152"/>
      <c r="BT1207" s="152"/>
      <c r="BU1207" s="152"/>
      <c r="BV1207" s="152"/>
      <c r="BW1207" s="152"/>
      <c r="BX1207" s="152"/>
      <c r="BY1207" s="152"/>
      <c r="BZ1207" s="152"/>
      <c r="CA1207" s="152"/>
      <c r="CB1207" s="152"/>
      <c r="CC1207" s="152"/>
      <c r="CD1207" s="152"/>
      <c r="CE1207" s="152"/>
      <c r="CF1207" s="152"/>
    </row>
    <row r="1208" spans="1:84" ht="25.5" customHeight="1" x14ac:dyDescent="0.25">
      <c r="A1208" s="45"/>
      <c r="B1208" s="45"/>
      <c r="C1208" s="45"/>
      <c r="D1208" s="45"/>
      <c r="E1208" s="47"/>
      <c r="F1208" s="154"/>
      <c r="G1208" s="45"/>
      <c r="H1208" s="126"/>
      <c r="I1208" s="126"/>
      <c r="J1208" s="79"/>
      <c r="K1208" s="45"/>
      <c r="L1208" s="126"/>
      <c r="M1208" s="91"/>
      <c r="N1208" s="91"/>
      <c r="O1208" s="91"/>
      <c r="P1208" s="99"/>
      <c r="Q1208" s="100"/>
      <c r="R1208" s="79"/>
      <c r="S1208" s="79"/>
      <c r="T1208" s="79"/>
      <c r="U1208" s="79"/>
      <c r="V1208" s="79"/>
      <c r="W1208" s="99"/>
      <c r="X1208" s="99"/>
      <c r="Y1208" s="99"/>
      <c r="Z1208" s="98"/>
      <c r="AA1208" s="98"/>
      <c r="AB1208" s="86"/>
      <c r="AC1208" s="96"/>
      <c r="AD1208" s="86"/>
      <c r="AE1208" s="96"/>
      <c r="AF1208" s="96"/>
      <c r="AG1208" s="87"/>
      <c r="AH1208" s="87"/>
      <c r="AI1208" s="97"/>
      <c r="AJ1208" s="45"/>
      <c r="AK1208" s="45"/>
      <c r="AL1208" s="45"/>
      <c r="AM1208" s="45"/>
      <c r="AN1208" s="45"/>
      <c r="AO1208" s="79"/>
      <c r="AP1208" s="156"/>
      <c r="AQ1208" s="156"/>
      <c r="AR1208" s="90"/>
      <c r="AS1208" s="45"/>
      <c r="AT1208" s="98"/>
      <c r="AU1208" s="98"/>
      <c r="AV1208" s="91"/>
      <c r="AW1208" s="91"/>
      <c r="AX1208" s="155"/>
      <c r="AY1208" s="155"/>
      <c r="AZ1208" s="152"/>
      <c r="BA1208" s="152"/>
      <c r="BB1208" s="152"/>
      <c r="BC1208" s="152"/>
      <c r="BD1208" s="152"/>
      <c r="BE1208" s="152"/>
      <c r="BF1208" s="152"/>
      <c r="BG1208" s="152"/>
      <c r="BH1208" s="152"/>
      <c r="BI1208" s="152"/>
      <c r="BJ1208" s="152"/>
      <c r="BK1208" s="152"/>
      <c r="BL1208" s="152"/>
      <c r="BM1208" s="152"/>
      <c r="BN1208" s="152"/>
      <c r="BO1208" s="152"/>
      <c r="BP1208" s="152"/>
      <c r="BQ1208" s="152"/>
      <c r="BR1208" s="152"/>
      <c r="BS1208" s="152"/>
      <c r="BT1208" s="152"/>
      <c r="BU1208" s="152"/>
      <c r="BV1208" s="152"/>
      <c r="BW1208" s="152"/>
      <c r="BX1208" s="152"/>
      <c r="BY1208" s="152"/>
      <c r="BZ1208" s="152"/>
      <c r="CA1208" s="152"/>
      <c r="CB1208" s="152"/>
      <c r="CC1208" s="152"/>
      <c r="CD1208" s="152"/>
      <c r="CE1208" s="152"/>
      <c r="CF1208" s="152"/>
    </row>
    <row r="1209" spans="1:84" ht="25.5" customHeight="1" x14ac:dyDescent="0.25">
      <c r="A1209" s="45"/>
      <c r="B1209" s="45"/>
      <c r="C1209" s="45"/>
      <c r="D1209" s="45"/>
      <c r="E1209" s="47"/>
      <c r="F1209" s="154"/>
      <c r="G1209" s="45"/>
      <c r="H1209" s="126"/>
      <c r="I1209" s="126"/>
      <c r="J1209" s="79"/>
      <c r="K1209" s="45"/>
      <c r="L1209" s="126"/>
      <c r="M1209" s="91"/>
      <c r="N1209" s="91"/>
      <c r="O1209" s="91"/>
      <c r="P1209" s="99"/>
      <c r="Q1209" s="100"/>
      <c r="R1209" s="79"/>
      <c r="S1209" s="79"/>
      <c r="T1209" s="79"/>
      <c r="U1209" s="79"/>
      <c r="V1209" s="79"/>
      <c r="W1209" s="99"/>
      <c r="X1209" s="99"/>
      <c r="Y1209" s="99"/>
      <c r="Z1209" s="98"/>
      <c r="AA1209" s="98"/>
      <c r="AB1209" s="86"/>
      <c r="AC1209" s="96"/>
      <c r="AD1209" s="86"/>
      <c r="AE1209" s="96"/>
      <c r="AF1209" s="96"/>
      <c r="AG1209" s="87"/>
      <c r="AH1209" s="87"/>
      <c r="AI1209" s="97"/>
      <c r="AJ1209" s="45"/>
      <c r="AK1209" s="45"/>
      <c r="AL1209" s="45"/>
      <c r="AM1209" s="45"/>
      <c r="AN1209" s="45"/>
      <c r="AO1209" s="79"/>
      <c r="AP1209" s="156"/>
      <c r="AQ1209" s="156"/>
      <c r="AR1209" s="90"/>
      <c r="AS1209" s="45"/>
      <c r="AT1209" s="98"/>
      <c r="AU1209" s="98"/>
      <c r="AV1209" s="91"/>
      <c r="AW1209" s="91"/>
      <c r="AX1209" s="155"/>
      <c r="AY1209" s="155"/>
      <c r="AZ1209" s="152"/>
      <c r="BA1209" s="152"/>
      <c r="BB1209" s="152"/>
      <c r="BC1209" s="152"/>
      <c r="BD1209" s="152"/>
      <c r="BE1209" s="152"/>
      <c r="BF1209" s="152"/>
      <c r="BG1209" s="152"/>
      <c r="BH1209" s="152"/>
      <c r="BI1209" s="152"/>
      <c r="BJ1209" s="152"/>
      <c r="BK1209" s="152"/>
      <c r="BL1209" s="152"/>
      <c r="BM1209" s="152"/>
      <c r="BN1209" s="152"/>
      <c r="BO1209" s="152"/>
      <c r="BP1209" s="152"/>
      <c r="BQ1209" s="152"/>
      <c r="BR1209" s="152"/>
      <c r="BS1209" s="152"/>
      <c r="BT1209" s="152"/>
      <c r="BU1209" s="152"/>
      <c r="BV1209" s="152"/>
      <c r="BW1209" s="152"/>
      <c r="BX1209" s="152"/>
      <c r="BY1209" s="152"/>
      <c r="BZ1209" s="152"/>
      <c r="CA1209" s="152"/>
      <c r="CB1209" s="152"/>
      <c r="CC1209" s="152"/>
      <c r="CD1209" s="152"/>
      <c r="CE1209" s="152"/>
      <c r="CF1209" s="152"/>
    </row>
    <row r="1210" spans="1:84" ht="25.5" customHeight="1" x14ac:dyDescent="0.25">
      <c r="A1210" s="45"/>
      <c r="B1210" s="45"/>
      <c r="C1210" s="45"/>
      <c r="D1210" s="45"/>
      <c r="E1210" s="47"/>
      <c r="F1210" s="154"/>
      <c r="G1210" s="45"/>
      <c r="H1210" s="126"/>
      <c r="I1210" s="126"/>
      <c r="J1210" s="79"/>
      <c r="K1210" s="45"/>
      <c r="L1210" s="126"/>
      <c r="M1210" s="91"/>
      <c r="N1210" s="91"/>
      <c r="O1210" s="91"/>
      <c r="P1210" s="99"/>
      <c r="Q1210" s="100"/>
      <c r="R1210" s="79"/>
      <c r="S1210" s="79"/>
      <c r="T1210" s="79"/>
      <c r="U1210" s="79"/>
      <c r="V1210" s="79"/>
      <c r="W1210" s="99"/>
      <c r="X1210" s="99"/>
      <c r="Y1210" s="99"/>
      <c r="Z1210" s="98"/>
      <c r="AA1210" s="98"/>
      <c r="AB1210" s="86"/>
      <c r="AC1210" s="96"/>
      <c r="AD1210" s="86"/>
      <c r="AE1210" s="96"/>
      <c r="AF1210" s="96"/>
      <c r="AG1210" s="87"/>
      <c r="AH1210" s="87"/>
      <c r="AI1210" s="97"/>
      <c r="AJ1210" s="45"/>
      <c r="AK1210" s="45"/>
      <c r="AL1210" s="45"/>
      <c r="AM1210" s="45"/>
      <c r="AN1210" s="45"/>
      <c r="AO1210" s="79"/>
      <c r="AP1210" s="156"/>
      <c r="AQ1210" s="156"/>
      <c r="AR1210" s="90"/>
      <c r="AS1210" s="45"/>
      <c r="AT1210" s="98"/>
      <c r="AU1210" s="98"/>
      <c r="AV1210" s="91"/>
      <c r="AW1210" s="91"/>
      <c r="AX1210" s="155"/>
      <c r="AY1210" s="155"/>
      <c r="AZ1210" s="152"/>
      <c r="BA1210" s="152"/>
      <c r="BB1210" s="152"/>
      <c r="BC1210" s="152"/>
      <c r="BD1210" s="152"/>
      <c r="BE1210" s="152"/>
      <c r="BF1210" s="152"/>
      <c r="BG1210" s="152"/>
      <c r="BH1210" s="152"/>
      <c r="BI1210" s="152"/>
      <c r="BJ1210" s="152"/>
      <c r="BK1210" s="152"/>
      <c r="BL1210" s="152"/>
      <c r="BM1210" s="152"/>
      <c r="BN1210" s="152"/>
      <c r="BO1210" s="152"/>
      <c r="BP1210" s="152"/>
      <c r="BQ1210" s="152"/>
      <c r="BR1210" s="152"/>
      <c r="BS1210" s="152"/>
      <c r="BT1210" s="152"/>
      <c r="BU1210" s="152"/>
      <c r="BV1210" s="152"/>
      <c r="BW1210" s="152"/>
      <c r="BX1210" s="152"/>
      <c r="BY1210" s="152"/>
      <c r="BZ1210" s="152"/>
      <c r="CA1210" s="152"/>
      <c r="CB1210" s="152"/>
      <c r="CC1210" s="152"/>
      <c r="CD1210" s="152"/>
      <c r="CE1210" s="152"/>
      <c r="CF1210" s="152"/>
    </row>
    <row r="1211" spans="1:84" ht="25.5" customHeight="1" x14ac:dyDescent="0.25">
      <c r="A1211" s="45"/>
      <c r="B1211" s="45"/>
      <c r="C1211" s="45"/>
      <c r="D1211" s="45"/>
      <c r="E1211" s="47"/>
      <c r="F1211" s="154"/>
      <c r="G1211" s="45"/>
      <c r="H1211" s="126"/>
      <c r="I1211" s="126"/>
      <c r="J1211" s="79"/>
      <c r="K1211" s="45"/>
      <c r="L1211" s="126"/>
      <c r="M1211" s="91"/>
      <c r="N1211" s="91"/>
      <c r="O1211" s="91"/>
      <c r="P1211" s="99"/>
      <c r="Q1211" s="100"/>
      <c r="R1211" s="79"/>
      <c r="S1211" s="79"/>
      <c r="T1211" s="79"/>
      <c r="U1211" s="79"/>
      <c r="V1211" s="79"/>
      <c r="W1211" s="99"/>
      <c r="X1211" s="99"/>
      <c r="Y1211" s="99"/>
      <c r="Z1211" s="98"/>
      <c r="AA1211" s="98"/>
      <c r="AB1211" s="86"/>
      <c r="AC1211" s="96"/>
      <c r="AD1211" s="86"/>
      <c r="AE1211" s="96"/>
      <c r="AF1211" s="96"/>
      <c r="AG1211" s="87"/>
      <c r="AH1211" s="87"/>
      <c r="AI1211" s="97"/>
      <c r="AJ1211" s="45"/>
      <c r="AK1211" s="45"/>
      <c r="AL1211" s="45"/>
      <c r="AM1211" s="45"/>
      <c r="AN1211" s="45"/>
      <c r="AO1211" s="79"/>
      <c r="AP1211" s="156"/>
      <c r="AQ1211" s="156"/>
      <c r="AR1211" s="90"/>
      <c r="AS1211" s="45"/>
      <c r="AT1211" s="98"/>
      <c r="AU1211" s="98"/>
      <c r="AV1211" s="91"/>
      <c r="AW1211" s="91"/>
      <c r="AX1211" s="155"/>
      <c r="AY1211" s="155"/>
      <c r="AZ1211" s="152"/>
      <c r="BA1211" s="152"/>
      <c r="BB1211" s="152"/>
      <c r="BC1211" s="152"/>
      <c r="BD1211" s="152"/>
      <c r="BE1211" s="152"/>
      <c r="BF1211" s="152"/>
      <c r="BG1211" s="152"/>
      <c r="BH1211" s="152"/>
      <c r="BI1211" s="152"/>
      <c r="BJ1211" s="152"/>
      <c r="BK1211" s="152"/>
      <c r="BL1211" s="152"/>
      <c r="BM1211" s="152"/>
      <c r="BN1211" s="152"/>
      <c r="BO1211" s="152"/>
      <c r="BP1211" s="152"/>
      <c r="BQ1211" s="152"/>
      <c r="BR1211" s="152"/>
      <c r="BS1211" s="152"/>
      <c r="BT1211" s="152"/>
      <c r="BU1211" s="152"/>
      <c r="BV1211" s="152"/>
      <c r="BW1211" s="152"/>
      <c r="BX1211" s="152"/>
      <c r="BY1211" s="152"/>
      <c r="BZ1211" s="152"/>
      <c r="CA1211" s="152"/>
      <c r="CB1211" s="152"/>
      <c r="CC1211" s="152"/>
      <c r="CD1211" s="152"/>
      <c r="CE1211" s="152"/>
      <c r="CF1211" s="152"/>
    </row>
    <row r="1212" spans="1:84" ht="25.5" customHeight="1" x14ac:dyDescent="0.25">
      <c r="A1212" s="45"/>
      <c r="B1212" s="45"/>
      <c r="C1212" s="45"/>
      <c r="D1212" s="45"/>
      <c r="E1212" s="47"/>
      <c r="F1212" s="154"/>
      <c r="G1212" s="45"/>
      <c r="H1212" s="126"/>
      <c r="I1212" s="126"/>
      <c r="J1212" s="79"/>
      <c r="K1212" s="45"/>
      <c r="L1212" s="126"/>
      <c r="M1212" s="91"/>
      <c r="N1212" s="91"/>
      <c r="O1212" s="91"/>
      <c r="P1212" s="99"/>
      <c r="Q1212" s="100"/>
      <c r="R1212" s="79"/>
      <c r="S1212" s="79"/>
      <c r="T1212" s="79"/>
      <c r="U1212" s="79"/>
      <c r="V1212" s="79"/>
      <c r="W1212" s="99"/>
      <c r="X1212" s="99"/>
      <c r="Y1212" s="99"/>
      <c r="Z1212" s="98"/>
      <c r="AA1212" s="98"/>
      <c r="AB1212" s="86"/>
      <c r="AC1212" s="96"/>
      <c r="AD1212" s="86"/>
      <c r="AE1212" s="96"/>
      <c r="AF1212" s="96"/>
      <c r="AG1212" s="87"/>
      <c r="AH1212" s="87"/>
      <c r="AI1212" s="97"/>
      <c r="AJ1212" s="45"/>
      <c r="AK1212" s="45"/>
      <c r="AL1212" s="45"/>
      <c r="AM1212" s="45"/>
      <c r="AN1212" s="45"/>
      <c r="AO1212" s="79"/>
      <c r="AP1212" s="156"/>
      <c r="AQ1212" s="156"/>
      <c r="AR1212" s="90"/>
      <c r="AS1212" s="45"/>
      <c r="AT1212" s="98"/>
      <c r="AU1212" s="98"/>
      <c r="AV1212" s="91"/>
      <c r="AW1212" s="91"/>
      <c r="AX1212" s="155"/>
      <c r="AY1212" s="155"/>
      <c r="AZ1212" s="152"/>
      <c r="BA1212" s="152"/>
      <c r="BB1212" s="152"/>
      <c r="BC1212" s="152"/>
      <c r="BD1212" s="152"/>
      <c r="BE1212" s="152"/>
      <c r="BF1212" s="152"/>
      <c r="BG1212" s="152"/>
      <c r="BH1212" s="152"/>
      <c r="BI1212" s="152"/>
      <c r="BJ1212" s="152"/>
      <c r="BK1212" s="152"/>
      <c r="BL1212" s="152"/>
      <c r="BM1212" s="152"/>
      <c r="BN1212" s="152"/>
      <c r="BO1212" s="152"/>
      <c r="BP1212" s="152"/>
      <c r="BQ1212" s="152"/>
      <c r="BR1212" s="152"/>
      <c r="BS1212" s="152"/>
      <c r="BT1212" s="152"/>
      <c r="BU1212" s="152"/>
      <c r="BV1212" s="152"/>
      <c r="BW1212" s="152"/>
      <c r="BX1212" s="152"/>
      <c r="BY1212" s="152"/>
      <c r="BZ1212" s="152"/>
      <c r="CA1212" s="152"/>
      <c r="CB1212" s="152"/>
      <c r="CC1212" s="152"/>
      <c r="CD1212" s="152"/>
      <c r="CE1212" s="152"/>
      <c r="CF1212" s="152"/>
    </row>
    <row r="1213" spans="1:84" ht="25.5" customHeight="1" x14ac:dyDescent="0.25">
      <c r="A1213" s="45"/>
      <c r="B1213" s="45"/>
      <c r="C1213" s="45"/>
      <c r="D1213" s="45"/>
      <c r="E1213" s="47"/>
      <c r="F1213" s="154"/>
      <c r="G1213" s="45"/>
      <c r="H1213" s="126"/>
      <c r="I1213" s="126"/>
      <c r="J1213" s="79"/>
      <c r="K1213" s="45"/>
      <c r="L1213" s="126"/>
      <c r="M1213" s="91"/>
      <c r="N1213" s="91"/>
      <c r="O1213" s="91"/>
      <c r="P1213" s="99"/>
      <c r="Q1213" s="100"/>
      <c r="R1213" s="79"/>
      <c r="S1213" s="79"/>
      <c r="T1213" s="79"/>
      <c r="U1213" s="79"/>
      <c r="V1213" s="79"/>
      <c r="W1213" s="99"/>
      <c r="X1213" s="99"/>
      <c r="Y1213" s="99"/>
      <c r="Z1213" s="98"/>
      <c r="AA1213" s="98"/>
      <c r="AB1213" s="86"/>
      <c r="AC1213" s="96"/>
      <c r="AD1213" s="86"/>
      <c r="AE1213" s="96"/>
      <c r="AF1213" s="96"/>
      <c r="AG1213" s="87"/>
      <c r="AH1213" s="87"/>
      <c r="AI1213" s="97"/>
      <c r="AJ1213" s="45"/>
      <c r="AK1213" s="45"/>
      <c r="AL1213" s="45"/>
      <c r="AM1213" s="45"/>
      <c r="AN1213" s="45"/>
      <c r="AO1213" s="79"/>
      <c r="AP1213" s="156"/>
      <c r="AQ1213" s="156"/>
      <c r="AR1213" s="90"/>
      <c r="AS1213" s="45"/>
      <c r="AT1213" s="98"/>
      <c r="AU1213" s="98"/>
      <c r="AV1213" s="91"/>
      <c r="AW1213" s="91"/>
      <c r="AX1213" s="155"/>
      <c r="AY1213" s="155"/>
      <c r="AZ1213" s="152"/>
      <c r="BA1213" s="152"/>
      <c r="BB1213" s="152"/>
      <c r="BC1213" s="152"/>
      <c r="BD1213" s="152"/>
      <c r="BE1213" s="152"/>
      <c r="BF1213" s="152"/>
      <c r="BG1213" s="152"/>
      <c r="BH1213" s="152"/>
      <c r="BI1213" s="152"/>
      <c r="BJ1213" s="152"/>
      <c r="BK1213" s="152"/>
      <c r="BL1213" s="152"/>
      <c r="BM1213" s="152"/>
      <c r="BN1213" s="152"/>
      <c r="BO1213" s="152"/>
      <c r="BP1213" s="152"/>
      <c r="BQ1213" s="152"/>
      <c r="BR1213" s="152"/>
      <c r="BS1213" s="152"/>
      <c r="BT1213" s="152"/>
      <c r="BU1213" s="152"/>
      <c r="BV1213" s="152"/>
      <c r="BW1213" s="152"/>
      <c r="BX1213" s="152"/>
      <c r="BY1213" s="152"/>
      <c r="BZ1213" s="152"/>
      <c r="CA1213" s="152"/>
      <c r="CB1213" s="152"/>
      <c r="CC1213" s="152"/>
      <c r="CD1213" s="152"/>
      <c r="CE1213" s="152"/>
      <c r="CF1213" s="152"/>
    </row>
    <row r="1214" spans="1:84" ht="25.5" customHeight="1" x14ac:dyDescent="0.25">
      <c r="A1214" s="45"/>
      <c r="B1214" s="45"/>
      <c r="C1214" s="45"/>
      <c r="D1214" s="45"/>
      <c r="E1214" s="47"/>
      <c r="F1214" s="154"/>
      <c r="G1214" s="45"/>
      <c r="H1214" s="126"/>
      <c r="I1214" s="126"/>
      <c r="J1214" s="79"/>
      <c r="K1214" s="45"/>
      <c r="L1214" s="126"/>
      <c r="M1214" s="91"/>
      <c r="N1214" s="91"/>
      <c r="O1214" s="91"/>
      <c r="P1214" s="99"/>
      <c r="Q1214" s="100"/>
      <c r="R1214" s="79"/>
      <c r="S1214" s="79"/>
      <c r="T1214" s="79"/>
      <c r="U1214" s="79"/>
      <c r="V1214" s="79"/>
      <c r="W1214" s="99"/>
      <c r="X1214" s="99"/>
      <c r="Y1214" s="99"/>
      <c r="Z1214" s="98"/>
      <c r="AA1214" s="98"/>
      <c r="AB1214" s="86"/>
      <c r="AC1214" s="96"/>
      <c r="AD1214" s="86"/>
      <c r="AE1214" s="96"/>
      <c r="AF1214" s="96"/>
      <c r="AG1214" s="87"/>
      <c r="AH1214" s="87"/>
      <c r="AI1214" s="97"/>
      <c r="AJ1214" s="45"/>
      <c r="AK1214" s="45"/>
      <c r="AL1214" s="45"/>
      <c r="AM1214" s="45"/>
      <c r="AN1214" s="45"/>
      <c r="AO1214" s="79"/>
      <c r="AP1214" s="156"/>
      <c r="AQ1214" s="156"/>
      <c r="AR1214" s="90"/>
      <c r="AS1214" s="45"/>
      <c r="AT1214" s="98"/>
      <c r="AU1214" s="98"/>
      <c r="AV1214" s="91"/>
      <c r="AW1214" s="91"/>
      <c r="AX1214" s="155"/>
      <c r="AY1214" s="155"/>
      <c r="AZ1214" s="152"/>
      <c r="BA1214" s="152"/>
      <c r="BB1214" s="152"/>
      <c r="BC1214" s="152"/>
      <c r="BD1214" s="152"/>
      <c r="BE1214" s="152"/>
      <c r="BF1214" s="152"/>
      <c r="BG1214" s="152"/>
      <c r="BH1214" s="152"/>
      <c r="BI1214" s="152"/>
      <c r="BJ1214" s="152"/>
      <c r="BK1214" s="152"/>
      <c r="BL1214" s="152"/>
      <c r="BM1214" s="152"/>
      <c r="BN1214" s="152"/>
      <c r="BO1214" s="152"/>
      <c r="BP1214" s="152"/>
      <c r="BQ1214" s="152"/>
      <c r="BR1214" s="152"/>
      <c r="BS1214" s="152"/>
      <c r="BT1214" s="152"/>
      <c r="BU1214" s="152"/>
      <c r="BV1214" s="152"/>
      <c r="BW1214" s="152"/>
      <c r="BX1214" s="152"/>
      <c r="BY1214" s="152"/>
      <c r="BZ1214" s="152"/>
      <c r="CA1214" s="152"/>
      <c r="CB1214" s="152"/>
      <c r="CC1214" s="152"/>
      <c r="CD1214" s="152"/>
      <c r="CE1214" s="152"/>
      <c r="CF1214" s="152"/>
    </row>
    <row r="1215" spans="1:84" ht="25.5" customHeight="1" x14ac:dyDescent="0.25">
      <c r="A1215" s="45"/>
      <c r="B1215" s="45"/>
      <c r="C1215" s="45"/>
      <c r="D1215" s="45"/>
      <c r="E1215" s="47"/>
      <c r="F1215" s="154"/>
      <c r="G1215" s="45"/>
      <c r="H1215" s="126"/>
      <c r="I1215" s="126"/>
      <c r="J1215" s="79"/>
      <c r="K1215" s="45"/>
      <c r="L1215" s="126"/>
      <c r="M1215" s="91"/>
      <c r="N1215" s="91"/>
      <c r="O1215" s="91"/>
      <c r="P1215" s="99"/>
      <c r="Q1215" s="100"/>
      <c r="R1215" s="79"/>
      <c r="S1215" s="79"/>
      <c r="T1215" s="79"/>
      <c r="U1215" s="79"/>
      <c r="V1215" s="79"/>
      <c r="W1215" s="99"/>
      <c r="X1215" s="99"/>
      <c r="Y1215" s="99"/>
      <c r="Z1215" s="98"/>
      <c r="AA1215" s="98"/>
      <c r="AB1215" s="86"/>
      <c r="AC1215" s="96"/>
      <c r="AD1215" s="86"/>
      <c r="AE1215" s="96"/>
      <c r="AF1215" s="96"/>
      <c r="AG1215" s="87"/>
      <c r="AH1215" s="87"/>
      <c r="AI1215" s="97"/>
      <c r="AJ1215" s="45"/>
      <c r="AK1215" s="45"/>
      <c r="AL1215" s="45"/>
      <c r="AM1215" s="45"/>
      <c r="AN1215" s="45"/>
      <c r="AO1215" s="79"/>
      <c r="AP1215" s="156"/>
      <c r="AQ1215" s="156"/>
      <c r="AR1215" s="90"/>
      <c r="AS1215" s="45"/>
      <c r="AT1215" s="98"/>
      <c r="AU1215" s="98"/>
      <c r="AV1215" s="91"/>
      <c r="AW1215" s="91"/>
      <c r="AX1215" s="155"/>
      <c r="AY1215" s="155"/>
      <c r="AZ1215" s="152"/>
      <c r="BA1215" s="152"/>
      <c r="BB1215" s="152"/>
      <c r="BC1215" s="152"/>
      <c r="BD1215" s="152"/>
      <c r="BE1215" s="152"/>
      <c r="BF1215" s="152"/>
      <c r="BG1215" s="152"/>
      <c r="BH1215" s="152"/>
      <c r="BI1215" s="152"/>
      <c r="BJ1215" s="152"/>
      <c r="BK1215" s="152"/>
      <c r="BL1215" s="152"/>
      <c r="BM1215" s="152"/>
      <c r="BN1215" s="152"/>
      <c r="BO1215" s="152"/>
      <c r="BP1215" s="152"/>
      <c r="BQ1215" s="152"/>
      <c r="BR1215" s="152"/>
      <c r="BS1215" s="152"/>
      <c r="BT1215" s="152"/>
      <c r="BU1215" s="152"/>
      <c r="BV1215" s="152"/>
      <c r="BW1215" s="152"/>
      <c r="BX1215" s="152"/>
      <c r="BY1215" s="152"/>
      <c r="BZ1215" s="152"/>
      <c r="CA1215" s="152"/>
      <c r="CB1215" s="152"/>
      <c r="CC1215" s="152"/>
      <c r="CD1215" s="152"/>
      <c r="CE1215" s="152"/>
      <c r="CF1215" s="152"/>
    </row>
    <row r="1216" spans="1:84" ht="25.5" customHeight="1" x14ac:dyDescent="0.25">
      <c r="A1216" s="45"/>
      <c r="B1216" s="45"/>
      <c r="C1216" s="45"/>
      <c r="D1216" s="45"/>
      <c r="E1216" s="47"/>
      <c r="F1216" s="154"/>
      <c r="G1216" s="45"/>
      <c r="H1216" s="126"/>
      <c r="I1216" s="126"/>
      <c r="J1216" s="79"/>
      <c r="K1216" s="45"/>
      <c r="L1216" s="126"/>
      <c r="M1216" s="91"/>
      <c r="N1216" s="91"/>
      <c r="O1216" s="91"/>
      <c r="P1216" s="99"/>
      <c r="Q1216" s="100"/>
      <c r="R1216" s="79"/>
      <c r="S1216" s="79"/>
      <c r="T1216" s="79"/>
      <c r="U1216" s="79"/>
      <c r="V1216" s="79"/>
      <c r="W1216" s="99"/>
      <c r="X1216" s="99"/>
      <c r="Y1216" s="99"/>
      <c r="Z1216" s="98"/>
      <c r="AA1216" s="98"/>
      <c r="AB1216" s="86"/>
      <c r="AC1216" s="96"/>
      <c r="AD1216" s="86"/>
      <c r="AE1216" s="96"/>
      <c r="AF1216" s="96"/>
      <c r="AG1216" s="87"/>
      <c r="AH1216" s="87"/>
      <c r="AI1216" s="97"/>
      <c r="AJ1216" s="45"/>
      <c r="AK1216" s="45"/>
      <c r="AL1216" s="45"/>
      <c r="AM1216" s="45"/>
      <c r="AN1216" s="45"/>
      <c r="AO1216" s="79"/>
      <c r="AP1216" s="156"/>
      <c r="AQ1216" s="156"/>
      <c r="AR1216" s="90"/>
      <c r="AS1216" s="45"/>
      <c r="AT1216" s="98"/>
      <c r="AU1216" s="98"/>
      <c r="AV1216" s="91"/>
      <c r="AW1216" s="91"/>
      <c r="AX1216" s="155"/>
      <c r="AY1216" s="155"/>
      <c r="AZ1216" s="152"/>
      <c r="BA1216" s="152"/>
      <c r="BB1216" s="152"/>
      <c r="BC1216" s="152"/>
      <c r="BD1216" s="152"/>
      <c r="BE1216" s="152"/>
      <c r="BF1216" s="152"/>
      <c r="BG1216" s="152"/>
      <c r="BH1216" s="152"/>
      <c r="BI1216" s="152"/>
      <c r="BJ1216" s="152"/>
      <c r="BK1216" s="152"/>
      <c r="BL1216" s="152"/>
      <c r="BM1216" s="152"/>
      <c r="BN1216" s="152"/>
      <c r="BO1216" s="152"/>
      <c r="BP1216" s="152"/>
      <c r="BQ1216" s="152"/>
      <c r="BR1216" s="152"/>
      <c r="BS1216" s="152"/>
      <c r="BT1216" s="152"/>
      <c r="BU1216" s="152"/>
      <c r="BV1216" s="152"/>
      <c r="BW1216" s="152"/>
      <c r="BX1216" s="152"/>
      <c r="BY1216" s="152"/>
      <c r="BZ1216" s="152"/>
      <c r="CA1216" s="152"/>
      <c r="CB1216" s="152"/>
      <c r="CC1216" s="152"/>
      <c r="CD1216" s="152"/>
      <c r="CE1216" s="152"/>
      <c r="CF1216" s="152"/>
    </row>
    <row r="1217" spans="1:84" ht="25.5" customHeight="1" x14ac:dyDescent="0.25">
      <c r="A1217" s="45"/>
      <c r="B1217" s="45"/>
      <c r="C1217" s="45"/>
      <c r="D1217" s="45"/>
      <c r="E1217" s="47"/>
      <c r="F1217" s="154"/>
      <c r="G1217" s="45"/>
      <c r="H1217" s="126"/>
      <c r="I1217" s="126"/>
      <c r="J1217" s="79"/>
      <c r="K1217" s="45"/>
      <c r="L1217" s="126"/>
      <c r="M1217" s="91"/>
      <c r="N1217" s="91"/>
      <c r="O1217" s="91"/>
      <c r="P1217" s="99"/>
      <c r="Q1217" s="100"/>
      <c r="R1217" s="79"/>
      <c r="S1217" s="79"/>
      <c r="T1217" s="79"/>
      <c r="U1217" s="79"/>
      <c r="V1217" s="79"/>
      <c r="W1217" s="99"/>
      <c r="X1217" s="99"/>
      <c r="Y1217" s="99"/>
      <c r="Z1217" s="98"/>
      <c r="AA1217" s="98"/>
      <c r="AB1217" s="86"/>
      <c r="AC1217" s="96"/>
      <c r="AD1217" s="86"/>
      <c r="AE1217" s="96"/>
      <c r="AF1217" s="96"/>
      <c r="AG1217" s="87"/>
      <c r="AH1217" s="87"/>
      <c r="AI1217" s="97"/>
      <c r="AJ1217" s="45"/>
      <c r="AK1217" s="45"/>
      <c r="AL1217" s="45"/>
      <c r="AM1217" s="45"/>
      <c r="AN1217" s="45"/>
      <c r="AO1217" s="79"/>
      <c r="AP1217" s="156"/>
      <c r="AQ1217" s="156"/>
      <c r="AR1217" s="90"/>
      <c r="AS1217" s="45"/>
      <c r="AT1217" s="98"/>
      <c r="AU1217" s="98"/>
      <c r="AV1217" s="91"/>
      <c r="AW1217" s="91"/>
      <c r="AX1217" s="155"/>
      <c r="AY1217" s="155"/>
      <c r="AZ1217" s="152"/>
      <c r="BA1217" s="152"/>
      <c r="BB1217" s="152"/>
      <c r="BC1217" s="152"/>
      <c r="BD1217" s="152"/>
      <c r="BE1217" s="152"/>
      <c r="BF1217" s="152"/>
      <c r="BG1217" s="152"/>
      <c r="BH1217" s="152"/>
      <c r="BI1217" s="152"/>
      <c r="BJ1217" s="152"/>
      <c r="BK1217" s="152"/>
      <c r="BL1217" s="152"/>
      <c r="BM1217" s="152"/>
      <c r="BN1217" s="152"/>
      <c r="BO1217" s="152"/>
      <c r="BP1217" s="152"/>
      <c r="BQ1217" s="152"/>
      <c r="BR1217" s="152"/>
      <c r="BS1217" s="152"/>
      <c r="BT1217" s="152"/>
      <c r="BU1217" s="152"/>
      <c r="BV1217" s="152"/>
      <c r="BW1217" s="152"/>
      <c r="BX1217" s="152"/>
      <c r="BY1217" s="152"/>
      <c r="BZ1217" s="152"/>
      <c r="CA1217" s="152"/>
      <c r="CB1217" s="152"/>
      <c r="CC1217" s="152"/>
      <c r="CD1217" s="152"/>
      <c r="CE1217" s="152"/>
      <c r="CF1217" s="152"/>
    </row>
    <row r="1218" spans="1:84" ht="25.5" customHeight="1" x14ac:dyDescent="0.25">
      <c r="A1218" s="45"/>
      <c r="B1218" s="45"/>
      <c r="C1218" s="45"/>
      <c r="D1218" s="45"/>
      <c r="E1218" s="47"/>
      <c r="F1218" s="154"/>
      <c r="G1218" s="45"/>
      <c r="H1218" s="126"/>
      <c r="I1218" s="126"/>
      <c r="J1218" s="79"/>
      <c r="K1218" s="45"/>
      <c r="L1218" s="126"/>
      <c r="M1218" s="91"/>
      <c r="N1218" s="91"/>
      <c r="O1218" s="91"/>
      <c r="P1218" s="99"/>
      <c r="Q1218" s="100"/>
      <c r="R1218" s="79"/>
      <c r="S1218" s="79"/>
      <c r="T1218" s="79"/>
      <c r="U1218" s="79"/>
      <c r="V1218" s="79"/>
      <c r="W1218" s="99"/>
      <c r="X1218" s="99"/>
      <c r="Y1218" s="99"/>
      <c r="Z1218" s="98"/>
      <c r="AA1218" s="98"/>
      <c r="AB1218" s="86"/>
      <c r="AC1218" s="96"/>
      <c r="AD1218" s="86"/>
      <c r="AE1218" s="96"/>
      <c r="AF1218" s="96"/>
      <c r="AG1218" s="87"/>
      <c r="AH1218" s="87"/>
      <c r="AI1218" s="97"/>
      <c r="AJ1218" s="45"/>
      <c r="AK1218" s="45"/>
      <c r="AL1218" s="45"/>
      <c r="AM1218" s="45"/>
      <c r="AN1218" s="45"/>
      <c r="AO1218" s="79"/>
      <c r="AP1218" s="156"/>
      <c r="AQ1218" s="156"/>
      <c r="AR1218" s="90"/>
      <c r="AS1218" s="45"/>
      <c r="AT1218" s="98"/>
      <c r="AU1218" s="98"/>
      <c r="AV1218" s="91"/>
      <c r="AW1218" s="91"/>
      <c r="AX1218" s="155"/>
      <c r="AY1218" s="155"/>
      <c r="AZ1218" s="152"/>
      <c r="BA1218" s="152"/>
      <c r="BB1218" s="152"/>
      <c r="BC1218" s="152"/>
      <c r="BD1218" s="152"/>
      <c r="BE1218" s="152"/>
      <c r="BF1218" s="152"/>
      <c r="BG1218" s="152"/>
      <c r="BH1218" s="152"/>
      <c r="BI1218" s="152"/>
      <c r="BJ1218" s="152"/>
      <c r="BK1218" s="152"/>
      <c r="BL1218" s="152"/>
      <c r="BM1218" s="152"/>
      <c r="BN1218" s="152"/>
      <c r="BO1218" s="152"/>
      <c r="BP1218" s="152"/>
      <c r="BQ1218" s="152"/>
      <c r="BR1218" s="152"/>
      <c r="BS1218" s="152"/>
      <c r="BT1218" s="152"/>
      <c r="BU1218" s="152"/>
      <c r="BV1218" s="152"/>
      <c r="BW1218" s="152"/>
      <c r="BX1218" s="152"/>
      <c r="BY1218" s="152"/>
      <c r="BZ1218" s="152"/>
      <c r="CA1218" s="152"/>
      <c r="CB1218" s="152"/>
      <c r="CC1218" s="152"/>
      <c r="CD1218" s="152"/>
      <c r="CE1218" s="152"/>
      <c r="CF1218" s="152"/>
    </row>
    <row r="1219" spans="1:84" ht="25.5" customHeight="1" x14ac:dyDescent="0.25">
      <c r="A1219" s="45"/>
      <c r="B1219" s="45"/>
      <c r="C1219" s="45"/>
      <c r="D1219" s="45"/>
      <c r="E1219" s="47"/>
      <c r="F1219" s="154"/>
      <c r="G1219" s="45"/>
      <c r="H1219" s="126"/>
      <c r="I1219" s="126"/>
      <c r="J1219" s="79"/>
      <c r="K1219" s="45"/>
      <c r="L1219" s="126"/>
      <c r="M1219" s="91"/>
      <c r="N1219" s="91"/>
      <c r="O1219" s="91"/>
      <c r="P1219" s="99"/>
      <c r="Q1219" s="100"/>
      <c r="R1219" s="79"/>
      <c r="S1219" s="79"/>
      <c r="T1219" s="79"/>
      <c r="U1219" s="79"/>
      <c r="V1219" s="79"/>
      <c r="W1219" s="99"/>
      <c r="X1219" s="99"/>
      <c r="Y1219" s="99"/>
      <c r="Z1219" s="98"/>
      <c r="AA1219" s="98"/>
      <c r="AB1219" s="86"/>
      <c r="AC1219" s="96"/>
      <c r="AD1219" s="86"/>
      <c r="AE1219" s="96"/>
      <c r="AF1219" s="96"/>
      <c r="AG1219" s="87"/>
      <c r="AH1219" s="87"/>
      <c r="AI1219" s="97"/>
      <c r="AJ1219" s="45"/>
      <c r="AK1219" s="45"/>
      <c r="AL1219" s="45"/>
      <c r="AM1219" s="45"/>
      <c r="AN1219" s="45"/>
      <c r="AO1219" s="79"/>
      <c r="AP1219" s="156"/>
      <c r="AQ1219" s="156"/>
      <c r="AR1219" s="90"/>
      <c r="AS1219" s="45"/>
      <c r="AT1219" s="98"/>
      <c r="AU1219" s="98"/>
      <c r="AV1219" s="91"/>
      <c r="AW1219" s="91"/>
      <c r="AX1219" s="155"/>
      <c r="AY1219" s="155"/>
      <c r="AZ1219" s="152"/>
      <c r="BA1219" s="152"/>
      <c r="BB1219" s="152"/>
      <c r="BC1219" s="152"/>
      <c r="BD1219" s="152"/>
      <c r="BE1219" s="152"/>
      <c r="BF1219" s="152"/>
      <c r="BG1219" s="152"/>
      <c r="BH1219" s="152"/>
      <c r="BI1219" s="152"/>
      <c r="BJ1219" s="152"/>
      <c r="BK1219" s="152"/>
      <c r="BL1219" s="152"/>
      <c r="BM1219" s="152"/>
      <c r="BN1219" s="152"/>
      <c r="BO1219" s="152"/>
      <c r="BP1219" s="152"/>
      <c r="BQ1219" s="152"/>
      <c r="BR1219" s="152"/>
      <c r="BS1219" s="152"/>
      <c r="BT1219" s="152"/>
      <c r="BU1219" s="152"/>
      <c r="BV1219" s="152"/>
      <c r="BW1219" s="152"/>
      <c r="BX1219" s="152"/>
      <c r="BY1219" s="152"/>
      <c r="BZ1219" s="152"/>
      <c r="CA1219" s="152"/>
      <c r="CB1219" s="152"/>
      <c r="CC1219" s="152"/>
      <c r="CD1219" s="152"/>
      <c r="CE1219" s="152"/>
      <c r="CF1219" s="152"/>
    </row>
    <row r="1220" spans="1:84" ht="25.5" customHeight="1" x14ac:dyDescent="0.25">
      <c r="A1220" s="45"/>
      <c r="B1220" s="45"/>
      <c r="C1220" s="45"/>
      <c r="D1220" s="45"/>
      <c r="E1220" s="47"/>
      <c r="F1220" s="154"/>
      <c r="G1220" s="45"/>
      <c r="H1220" s="126"/>
      <c r="I1220" s="126"/>
      <c r="J1220" s="79"/>
      <c r="K1220" s="45"/>
      <c r="L1220" s="126"/>
      <c r="M1220" s="91"/>
      <c r="N1220" s="91"/>
      <c r="O1220" s="91"/>
      <c r="P1220" s="99"/>
      <c r="Q1220" s="100"/>
      <c r="R1220" s="79"/>
      <c r="S1220" s="79"/>
      <c r="T1220" s="79"/>
      <c r="U1220" s="79"/>
      <c r="V1220" s="79"/>
      <c r="W1220" s="99"/>
      <c r="X1220" s="99"/>
      <c r="Y1220" s="99"/>
      <c r="Z1220" s="98"/>
      <c r="AA1220" s="98"/>
      <c r="AB1220" s="86"/>
      <c r="AC1220" s="96"/>
      <c r="AD1220" s="86"/>
      <c r="AE1220" s="96"/>
      <c r="AF1220" s="96"/>
      <c r="AG1220" s="87"/>
      <c r="AH1220" s="87"/>
      <c r="AI1220" s="97"/>
      <c r="AJ1220" s="45"/>
      <c r="AK1220" s="45"/>
      <c r="AL1220" s="45"/>
      <c r="AM1220" s="45"/>
      <c r="AN1220" s="45"/>
      <c r="AO1220" s="79"/>
      <c r="AP1220" s="156"/>
      <c r="AQ1220" s="156"/>
      <c r="AR1220" s="90"/>
      <c r="AS1220" s="45"/>
      <c r="AT1220" s="98"/>
      <c r="AU1220" s="98"/>
      <c r="AV1220" s="91"/>
      <c r="AW1220" s="91"/>
      <c r="AX1220" s="155"/>
      <c r="AY1220" s="155"/>
      <c r="AZ1220" s="152"/>
      <c r="BA1220" s="152"/>
      <c r="BB1220" s="152"/>
      <c r="BC1220" s="152"/>
      <c r="BD1220" s="152"/>
      <c r="BE1220" s="152"/>
      <c r="BF1220" s="152"/>
      <c r="BG1220" s="152"/>
      <c r="BH1220" s="152"/>
      <c r="BI1220" s="152"/>
      <c r="BJ1220" s="152"/>
      <c r="BK1220" s="152"/>
      <c r="BL1220" s="152"/>
      <c r="BM1220" s="152"/>
      <c r="BN1220" s="152"/>
      <c r="BO1220" s="152"/>
      <c r="BP1220" s="152"/>
      <c r="BQ1220" s="152"/>
      <c r="BR1220" s="152"/>
      <c r="BS1220" s="152"/>
      <c r="BT1220" s="152"/>
      <c r="BU1220" s="152"/>
      <c r="BV1220" s="152"/>
      <c r="BW1220" s="152"/>
      <c r="BX1220" s="152"/>
      <c r="BY1220" s="152"/>
      <c r="BZ1220" s="152"/>
      <c r="CA1220" s="152"/>
      <c r="CB1220" s="152"/>
      <c r="CC1220" s="152"/>
      <c r="CD1220" s="152"/>
      <c r="CE1220" s="152"/>
      <c r="CF1220" s="152"/>
    </row>
    <row r="1221" spans="1:84" ht="25.5" customHeight="1" x14ac:dyDescent="0.25">
      <c r="A1221" s="45"/>
      <c r="B1221" s="45"/>
      <c r="C1221" s="45"/>
      <c r="D1221" s="45"/>
      <c r="E1221" s="47"/>
      <c r="F1221" s="154"/>
      <c r="G1221" s="45"/>
      <c r="H1221" s="126"/>
      <c r="I1221" s="126"/>
      <c r="J1221" s="79"/>
      <c r="K1221" s="45"/>
      <c r="L1221" s="126"/>
      <c r="M1221" s="91"/>
      <c r="N1221" s="91"/>
      <c r="O1221" s="91"/>
      <c r="P1221" s="99"/>
      <c r="Q1221" s="100"/>
      <c r="R1221" s="79"/>
      <c r="S1221" s="79"/>
      <c r="T1221" s="79"/>
      <c r="U1221" s="79"/>
      <c r="V1221" s="79"/>
      <c r="W1221" s="99"/>
      <c r="X1221" s="99"/>
      <c r="Y1221" s="99"/>
      <c r="Z1221" s="98"/>
      <c r="AA1221" s="98"/>
      <c r="AB1221" s="86"/>
      <c r="AC1221" s="96"/>
      <c r="AD1221" s="86"/>
      <c r="AE1221" s="96"/>
      <c r="AF1221" s="96"/>
      <c r="AG1221" s="87"/>
      <c r="AH1221" s="87"/>
      <c r="AI1221" s="97"/>
      <c r="AJ1221" s="45"/>
      <c r="AK1221" s="45"/>
      <c r="AL1221" s="45"/>
      <c r="AM1221" s="45"/>
      <c r="AN1221" s="45"/>
      <c r="AO1221" s="79"/>
      <c r="AP1221" s="156"/>
      <c r="AQ1221" s="156"/>
      <c r="AR1221" s="90"/>
      <c r="AS1221" s="45"/>
      <c r="AT1221" s="98"/>
      <c r="AU1221" s="98"/>
      <c r="AV1221" s="91"/>
      <c r="AW1221" s="91"/>
      <c r="AX1221" s="155"/>
      <c r="AY1221" s="155"/>
      <c r="AZ1221" s="152"/>
      <c r="BA1221" s="152"/>
      <c r="BB1221" s="152"/>
      <c r="BC1221" s="152"/>
      <c r="BD1221" s="152"/>
      <c r="BE1221" s="152"/>
      <c r="BF1221" s="152"/>
      <c r="BG1221" s="152"/>
      <c r="BH1221" s="152"/>
      <c r="BI1221" s="152"/>
      <c r="BJ1221" s="152"/>
      <c r="BK1221" s="152"/>
      <c r="BL1221" s="152"/>
      <c r="BM1221" s="152"/>
      <c r="BN1221" s="152"/>
      <c r="BO1221" s="152"/>
      <c r="BP1221" s="152"/>
      <c r="BQ1221" s="152"/>
      <c r="BR1221" s="152"/>
      <c r="BS1221" s="152"/>
      <c r="BT1221" s="152"/>
      <c r="BU1221" s="152"/>
      <c r="BV1221" s="152"/>
      <c r="BW1221" s="152"/>
      <c r="BX1221" s="152"/>
      <c r="BY1221" s="152"/>
      <c r="BZ1221" s="152"/>
      <c r="CA1221" s="152"/>
      <c r="CB1221" s="152"/>
      <c r="CC1221" s="152"/>
      <c r="CD1221" s="152"/>
      <c r="CE1221" s="152"/>
      <c r="CF1221" s="152"/>
    </row>
    <row r="1222" spans="1:84" ht="25.5" customHeight="1" x14ac:dyDescent="0.25">
      <c r="A1222" s="45"/>
      <c r="B1222" s="45"/>
      <c r="C1222" s="45"/>
      <c r="D1222" s="45"/>
      <c r="E1222" s="47"/>
      <c r="F1222" s="154"/>
      <c r="G1222" s="45"/>
      <c r="H1222" s="126"/>
      <c r="I1222" s="126"/>
      <c r="J1222" s="79"/>
      <c r="K1222" s="45"/>
      <c r="L1222" s="126"/>
      <c r="M1222" s="91"/>
      <c r="N1222" s="91"/>
      <c r="O1222" s="91"/>
      <c r="P1222" s="99"/>
      <c r="Q1222" s="100"/>
      <c r="R1222" s="79"/>
      <c r="S1222" s="79"/>
      <c r="T1222" s="79"/>
      <c r="U1222" s="79"/>
      <c r="V1222" s="79"/>
      <c r="W1222" s="99"/>
      <c r="X1222" s="99"/>
      <c r="Y1222" s="99"/>
      <c r="Z1222" s="98"/>
      <c r="AA1222" s="98"/>
      <c r="AB1222" s="86"/>
      <c r="AC1222" s="96"/>
      <c r="AD1222" s="86"/>
      <c r="AE1222" s="96"/>
      <c r="AF1222" s="96"/>
      <c r="AG1222" s="87"/>
      <c r="AH1222" s="87"/>
      <c r="AI1222" s="97"/>
      <c r="AJ1222" s="45"/>
      <c r="AK1222" s="45"/>
      <c r="AL1222" s="45"/>
      <c r="AM1222" s="45"/>
      <c r="AN1222" s="45"/>
      <c r="AO1222" s="79"/>
      <c r="AP1222" s="156"/>
      <c r="AQ1222" s="156"/>
      <c r="AR1222" s="90"/>
      <c r="AS1222" s="45"/>
      <c r="AT1222" s="98"/>
      <c r="AU1222" s="98"/>
      <c r="AV1222" s="91"/>
      <c r="AW1222" s="91"/>
      <c r="AX1222" s="155"/>
      <c r="AY1222" s="155"/>
      <c r="AZ1222" s="152"/>
      <c r="BA1222" s="152"/>
      <c r="BB1222" s="152"/>
      <c r="BC1222" s="152"/>
      <c r="BD1222" s="152"/>
      <c r="BE1222" s="152"/>
      <c r="BF1222" s="152"/>
      <c r="BG1222" s="152"/>
      <c r="BH1222" s="152"/>
      <c r="BI1222" s="152"/>
      <c r="BJ1222" s="152"/>
      <c r="BK1222" s="152"/>
      <c r="BL1222" s="152"/>
      <c r="BM1222" s="152"/>
      <c r="BN1222" s="152"/>
      <c r="BO1222" s="152"/>
      <c r="BP1222" s="152"/>
      <c r="BQ1222" s="152"/>
      <c r="BR1222" s="152"/>
      <c r="BS1222" s="152"/>
      <c r="BT1222" s="152"/>
      <c r="BU1222" s="152"/>
      <c r="BV1222" s="152"/>
      <c r="BW1222" s="152"/>
      <c r="BX1222" s="152"/>
      <c r="BY1222" s="152"/>
      <c r="BZ1222" s="152"/>
      <c r="CA1222" s="152"/>
      <c r="CB1222" s="152"/>
      <c r="CC1222" s="152"/>
      <c r="CD1222" s="152"/>
      <c r="CE1222" s="152"/>
      <c r="CF1222" s="152"/>
    </row>
    <row r="1223" spans="1:84" ht="25.5" customHeight="1" x14ac:dyDescent="0.25">
      <c r="A1223" s="45"/>
      <c r="B1223" s="45"/>
      <c r="C1223" s="45"/>
      <c r="D1223" s="45"/>
      <c r="E1223" s="47"/>
      <c r="F1223" s="154"/>
      <c r="G1223" s="45"/>
      <c r="H1223" s="126"/>
      <c r="I1223" s="126"/>
      <c r="J1223" s="79"/>
      <c r="K1223" s="45"/>
      <c r="L1223" s="126"/>
      <c r="M1223" s="91"/>
      <c r="N1223" s="91"/>
      <c r="O1223" s="91"/>
      <c r="P1223" s="99"/>
      <c r="Q1223" s="100"/>
      <c r="R1223" s="79"/>
      <c r="S1223" s="79"/>
      <c r="T1223" s="79"/>
      <c r="U1223" s="79"/>
      <c r="V1223" s="79"/>
      <c r="W1223" s="99"/>
      <c r="X1223" s="99"/>
      <c r="Y1223" s="99"/>
      <c r="Z1223" s="98"/>
      <c r="AA1223" s="98"/>
      <c r="AB1223" s="86"/>
      <c r="AC1223" s="96"/>
      <c r="AD1223" s="86"/>
      <c r="AE1223" s="96"/>
      <c r="AF1223" s="96"/>
      <c r="AG1223" s="87"/>
      <c r="AH1223" s="87"/>
      <c r="AI1223" s="97"/>
      <c r="AJ1223" s="45"/>
      <c r="AK1223" s="45"/>
      <c r="AL1223" s="45"/>
      <c r="AM1223" s="45"/>
      <c r="AN1223" s="45"/>
      <c r="AO1223" s="79"/>
      <c r="AP1223" s="156"/>
      <c r="AQ1223" s="156"/>
      <c r="AR1223" s="90"/>
      <c r="AS1223" s="45"/>
      <c r="AT1223" s="98"/>
      <c r="AU1223" s="98"/>
      <c r="AV1223" s="91"/>
      <c r="AW1223" s="91"/>
      <c r="AX1223" s="155"/>
      <c r="AY1223" s="155"/>
      <c r="AZ1223" s="152"/>
      <c r="BA1223" s="152"/>
      <c r="BB1223" s="152"/>
      <c r="BC1223" s="152"/>
      <c r="BD1223" s="152"/>
      <c r="BE1223" s="152"/>
      <c r="BF1223" s="152"/>
      <c r="BG1223" s="152"/>
      <c r="BH1223" s="152"/>
      <c r="BI1223" s="152"/>
      <c r="BJ1223" s="152"/>
      <c r="BK1223" s="152"/>
      <c r="BL1223" s="152"/>
      <c r="BM1223" s="152"/>
      <c r="BN1223" s="152"/>
      <c r="BO1223" s="152"/>
      <c r="BP1223" s="152"/>
      <c r="BQ1223" s="152"/>
      <c r="BR1223" s="152"/>
      <c r="BS1223" s="152"/>
      <c r="BT1223" s="152"/>
      <c r="BU1223" s="152"/>
      <c r="BV1223" s="152"/>
      <c r="BW1223" s="152"/>
      <c r="BX1223" s="152"/>
      <c r="BY1223" s="152"/>
      <c r="BZ1223" s="152"/>
      <c r="CA1223" s="152"/>
      <c r="CB1223" s="152"/>
      <c r="CC1223" s="152"/>
      <c r="CD1223" s="152"/>
      <c r="CE1223" s="152"/>
      <c r="CF1223" s="152"/>
    </row>
    <row r="1224" spans="1:84" ht="25.5" customHeight="1" x14ac:dyDescent="0.25">
      <c r="A1224" s="45"/>
      <c r="B1224" s="45"/>
      <c r="C1224" s="45"/>
      <c r="D1224" s="45"/>
      <c r="E1224" s="47"/>
      <c r="F1224" s="154"/>
      <c r="G1224" s="45"/>
      <c r="H1224" s="126"/>
      <c r="I1224" s="126"/>
      <c r="J1224" s="79"/>
      <c r="K1224" s="45"/>
      <c r="L1224" s="126"/>
      <c r="M1224" s="91"/>
      <c r="N1224" s="91"/>
      <c r="O1224" s="91"/>
      <c r="P1224" s="99"/>
      <c r="Q1224" s="100"/>
      <c r="R1224" s="79"/>
      <c r="S1224" s="79"/>
      <c r="T1224" s="79"/>
      <c r="U1224" s="79"/>
      <c r="V1224" s="79"/>
      <c r="W1224" s="99"/>
      <c r="X1224" s="99"/>
      <c r="Y1224" s="99"/>
      <c r="Z1224" s="98"/>
      <c r="AA1224" s="98"/>
      <c r="AB1224" s="86"/>
      <c r="AC1224" s="96"/>
      <c r="AD1224" s="86"/>
      <c r="AE1224" s="96"/>
      <c r="AF1224" s="96"/>
      <c r="AG1224" s="87"/>
      <c r="AH1224" s="87"/>
      <c r="AI1224" s="97"/>
      <c r="AJ1224" s="45"/>
      <c r="AK1224" s="45"/>
      <c r="AL1224" s="45"/>
      <c r="AM1224" s="45"/>
      <c r="AN1224" s="45"/>
      <c r="AO1224" s="79"/>
      <c r="AP1224" s="156"/>
      <c r="AQ1224" s="156"/>
      <c r="AR1224" s="90"/>
      <c r="AS1224" s="45"/>
      <c r="AT1224" s="98"/>
      <c r="AU1224" s="98"/>
      <c r="AV1224" s="91"/>
      <c r="AW1224" s="91"/>
      <c r="AX1224" s="155"/>
      <c r="AY1224" s="155"/>
      <c r="AZ1224" s="152"/>
      <c r="BA1224" s="152"/>
      <c r="BB1224" s="152"/>
      <c r="BC1224" s="152"/>
      <c r="BD1224" s="152"/>
      <c r="BE1224" s="152"/>
      <c r="BF1224" s="152"/>
      <c r="BG1224" s="152"/>
      <c r="BH1224" s="152"/>
      <c r="BI1224" s="152"/>
      <c r="BJ1224" s="152"/>
      <c r="BK1224" s="152"/>
      <c r="BL1224" s="152"/>
      <c r="BM1224" s="152"/>
      <c r="BN1224" s="152"/>
      <c r="BO1224" s="152"/>
      <c r="BP1224" s="152"/>
      <c r="BQ1224" s="152"/>
      <c r="BR1224" s="152"/>
      <c r="BS1224" s="152"/>
      <c r="BT1224" s="152"/>
      <c r="BU1224" s="152"/>
      <c r="BV1224" s="152"/>
      <c r="BW1224" s="152"/>
      <c r="BX1224" s="152"/>
      <c r="BY1224" s="152"/>
      <c r="BZ1224" s="152"/>
      <c r="CA1224" s="152"/>
      <c r="CB1224" s="152"/>
      <c r="CC1224" s="152"/>
      <c r="CD1224" s="152"/>
      <c r="CE1224" s="152"/>
      <c r="CF1224" s="152"/>
    </row>
    <row r="1225" spans="1:84" ht="25.5" customHeight="1" x14ac:dyDescent="0.25">
      <c r="A1225" s="45"/>
      <c r="B1225" s="45"/>
      <c r="C1225" s="45"/>
      <c r="D1225" s="45"/>
      <c r="E1225" s="47"/>
      <c r="F1225" s="154"/>
      <c r="G1225" s="45"/>
      <c r="H1225" s="126"/>
      <c r="I1225" s="126"/>
      <c r="J1225" s="79"/>
      <c r="K1225" s="45"/>
      <c r="L1225" s="126"/>
      <c r="M1225" s="91"/>
      <c r="N1225" s="91"/>
      <c r="O1225" s="91"/>
      <c r="P1225" s="99"/>
      <c r="Q1225" s="100"/>
      <c r="R1225" s="79"/>
      <c r="S1225" s="79"/>
      <c r="T1225" s="79"/>
      <c r="U1225" s="79"/>
      <c r="V1225" s="79"/>
      <c r="W1225" s="99"/>
      <c r="X1225" s="99"/>
      <c r="Y1225" s="99"/>
      <c r="Z1225" s="98"/>
      <c r="AA1225" s="98"/>
      <c r="AB1225" s="86"/>
      <c r="AC1225" s="96"/>
      <c r="AD1225" s="86"/>
      <c r="AE1225" s="96"/>
      <c r="AF1225" s="96"/>
      <c r="AG1225" s="87"/>
      <c r="AH1225" s="87"/>
      <c r="AI1225" s="97"/>
      <c r="AJ1225" s="45"/>
      <c r="AK1225" s="45"/>
      <c r="AL1225" s="45"/>
      <c r="AM1225" s="45"/>
      <c r="AN1225" s="45"/>
      <c r="AO1225" s="79"/>
      <c r="AP1225" s="156"/>
      <c r="AQ1225" s="156"/>
      <c r="AR1225" s="90"/>
      <c r="AS1225" s="45"/>
      <c r="AT1225" s="98"/>
      <c r="AU1225" s="98"/>
      <c r="AV1225" s="91"/>
      <c r="AW1225" s="91"/>
      <c r="AX1225" s="155"/>
      <c r="AY1225" s="155"/>
      <c r="AZ1225" s="152"/>
      <c r="BA1225" s="152"/>
      <c r="BB1225" s="152"/>
      <c r="BC1225" s="152"/>
      <c r="BD1225" s="152"/>
      <c r="BE1225" s="152"/>
      <c r="BF1225" s="152"/>
      <c r="BG1225" s="152"/>
      <c r="BH1225" s="152"/>
      <c r="BI1225" s="152"/>
      <c r="BJ1225" s="152"/>
      <c r="BK1225" s="152"/>
      <c r="BL1225" s="152"/>
      <c r="BM1225" s="152"/>
      <c r="BN1225" s="152"/>
      <c r="BO1225" s="152"/>
      <c r="BP1225" s="152"/>
      <c r="BQ1225" s="152"/>
      <c r="BR1225" s="152"/>
      <c r="BS1225" s="152"/>
      <c r="BT1225" s="152"/>
      <c r="BU1225" s="152"/>
      <c r="BV1225" s="152"/>
      <c r="BW1225" s="152"/>
      <c r="BX1225" s="152"/>
      <c r="BY1225" s="152"/>
      <c r="BZ1225" s="152"/>
      <c r="CA1225" s="152"/>
      <c r="CB1225" s="152"/>
      <c r="CC1225" s="152"/>
      <c r="CD1225" s="152"/>
      <c r="CE1225" s="152"/>
      <c r="CF1225" s="152"/>
    </row>
    <row r="1226" spans="1:84" ht="25.5" customHeight="1" x14ac:dyDescent="0.25">
      <c r="A1226" s="45"/>
      <c r="B1226" s="45"/>
      <c r="C1226" s="45"/>
      <c r="D1226" s="45"/>
      <c r="E1226" s="47"/>
      <c r="F1226" s="154"/>
      <c r="G1226" s="45"/>
      <c r="H1226" s="126"/>
      <c r="I1226" s="126"/>
      <c r="J1226" s="79"/>
      <c r="K1226" s="45"/>
      <c r="L1226" s="126"/>
      <c r="M1226" s="91"/>
      <c r="N1226" s="91"/>
      <c r="O1226" s="91"/>
      <c r="P1226" s="99"/>
      <c r="Q1226" s="100"/>
      <c r="R1226" s="79"/>
      <c r="S1226" s="79"/>
      <c r="T1226" s="79"/>
      <c r="U1226" s="79"/>
      <c r="V1226" s="79"/>
      <c r="W1226" s="99"/>
      <c r="X1226" s="99"/>
      <c r="Y1226" s="99"/>
      <c r="Z1226" s="98"/>
      <c r="AA1226" s="98"/>
      <c r="AB1226" s="86"/>
      <c r="AC1226" s="96"/>
      <c r="AD1226" s="86"/>
      <c r="AE1226" s="96"/>
      <c r="AF1226" s="96"/>
      <c r="AG1226" s="87"/>
      <c r="AH1226" s="87"/>
      <c r="AI1226" s="97"/>
      <c r="AJ1226" s="45"/>
      <c r="AK1226" s="45"/>
      <c r="AL1226" s="45"/>
      <c r="AM1226" s="45"/>
      <c r="AN1226" s="45"/>
      <c r="AO1226" s="79"/>
      <c r="AP1226" s="156"/>
      <c r="AQ1226" s="156"/>
      <c r="AR1226" s="90"/>
      <c r="AS1226" s="45"/>
      <c r="AT1226" s="98"/>
      <c r="AU1226" s="98"/>
      <c r="AV1226" s="91"/>
      <c r="AW1226" s="91"/>
      <c r="AX1226" s="155"/>
      <c r="AY1226" s="155"/>
      <c r="AZ1226" s="152"/>
      <c r="BA1226" s="152"/>
      <c r="BB1226" s="152"/>
      <c r="BC1226" s="152"/>
      <c r="BD1226" s="152"/>
      <c r="BE1226" s="152"/>
      <c r="BF1226" s="152"/>
      <c r="BG1226" s="152"/>
      <c r="BH1226" s="152"/>
      <c r="BI1226" s="152"/>
      <c r="BJ1226" s="152"/>
      <c r="BK1226" s="152"/>
      <c r="BL1226" s="152"/>
      <c r="BM1226" s="152"/>
      <c r="BN1226" s="152"/>
      <c r="BO1226" s="152"/>
      <c r="BP1226" s="152"/>
      <c r="BQ1226" s="152"/>
      <c r="BR1226" s="152"/>
      <c r="BS1226" s="152"/>
      <c r="BT1226" s="152"/>
      <c r="BU1226" s="152"/>
      <c r="BV1226" s="152"/>
      <c r="BW1226" s="152"/>
      <c r="BX1226" s="152"/>
      <c r="BY1226" s="152"/>
      <c r="BZ1226" s="152"/>
      <c r="CA1226" s="152"/>
      <c r="CB1226" s="152"/>
      <c r="CC1226" s="152"/>
      <c r="CD1226" s="152"/>
      <c r="CE1226" s="152"/>
      <c r="CF1226" s="152"/>
    </row>
    <row r="1227" spans="1:84" ht="25.5" customHeight="1" x14ac:dyDescent="0.25">
      <c r="A1227" s="45"/>
      <c r="B1227" s="45"/>
      <c r="C1227" s="45"/>
      <c r="D1227" s="45"/>
      <c r="E1227" s="47"/>
      <c r="F1227" s="154"/>
      <c r="G1227" s="45"/>
      <c r="H1227" s="126"/>
      <c r="I1227" s="126"/>
      <c r="J1227" s="79"/>
      <c r="K1227" s="45"/>
      <c r="L1227" s="126"/>
      <c r="M1227" s="91"/>
      <c r="N1227" s="91"/>
      <c r="O1227" s="91"/>
      <c r="P1227" s="99"/>
      <c r="Q1227" s="100"/>
      <c r="R1227" s="79"/>
      <c r="S1227" s="79"/>
      <c r="T1227" s="79"/>
      <c r="U1227" s="79"/>
      <c r="V1227" s="79"/>
      <c r="W1227" s="99"/>
      <c r="X1227" s="99"/>
      <c r="Y1227" s="99"/>
      <c r="Z1227" s="98"/>
      <c r="AA1227" s="98"/>
      <c r="AB1227" s="86"/>
      <c r="AC1227" s="96"/>
      <c r="AD1227" s="86"/>
      <c r="AE1227" s="96"/>
      <c r="AF1227" s="96"/>
      <c r="AG1227" s="87"/>
      <c r="AH1227" s="87"/>
      <c r="AI1227" s="97"/>
      <c r="AJ1227" s="45"/>
      <c r="AK1227" s="45"/>
      <c r="AL1227" s="45"/>
      <c r="AM1227" s="45"/>
      <c r="AN1227" s="45"/>
      <c r="AO1227" s="79"/>
      <c r="AP1227" s="156"/>
      <c r="AQ1227" s="156"/>
      <c r="AR1227" s="90"/>
      <c r="AS1227" s="45"/>
      <c r="AT1227" s="98"/>
      <c r="AU1227" s="98"/>
      <c r="AV1227" s="91"/>
      <c r="AW1227" s="91"/>
      <c r="AX1227" s="155"/>
      <c r="AY1227" s="155"/>
      <c r="AZ1227" s="152"/>
      <c r="BA1227" s="152"/>
      <c r="BB1227" s="152"/>
      <c r="BC1227" s="152"/>
      <c r="BD1227" s="152"/>
      <c r="BE1227" s="152"/>
      <c r="BF1227" s="152"/>
      <c r="BG1227" s="152"/>
      <c r="BH1227" s="152"/>
      <c r="BI1227" s="152"/>
      <c r="BJ1227" s="152"/>
      <c r="BK1227" s="152"/>
      <c r="BL1227" s="152"/>
      <c r="BM1227" s="152"/>
      <c r="BN1227" s="152"/>
      <c r="BO1227" s="152"/>
      <c r="BP1227" s="152"/>
      <c r="BQ1227" s="152"/>
      <c r="BR1227" s="152"/>
      <c r="BS1227" s="152"/>
      <c r="BT1227" s="152"/>
      <c r="BU1227" s="152"/>
      <c r="BV1227" s="152"/>
      <c r="BW1227" s="152"/>
      <c r="BX1227" s="152"/>
      <c r="BY1227" s="152"/>
      <c r="BZ1227" s="152"/>
      <c r="CA1227" s="152"/>
      <c r="CB1227" s="152"/>
      <c r="CC1227" s="152"/>
      <c r="CD1227" s="152"/>
      <c r="CE1227" s="152"/>
      <c r="CF1227" s="152"/>
    </row>
    <row r="1228" spans="1:84" ht="25.5" customHeight="1" x14ac:dyDescent="0.25">
      <c r="A1228" s="45"/>
      <c r="B1228" s="45"/>
      <c r="C1228" s="45"/>
      <c r="D1228" s="45"/>
      <c r="E1228" s="47"/>
      <c r="F1228" s="154"/>
      <c r="G1228" s="45"/>
      <c r="H1228" s="126"/>
      <c r="I1228" s="126"/>
      <c r="J1228" s="79"/>
      <c r="K1228" s="45"/>
      <c r="L1228" s="126"/>
      <c r="M1228" s="91"/>
      <c r="N1228" s="91"/>
      <c r="O1228" s="91"/>
      <c r="P1228" s="99"/>
      <c r="Q1228" s="100"/>
      <c r="R1228" s="79"/>
      <c r="S1228" s="79"/>
      <c r="T1228" s="79"/>
      <c r="U1228" s="79"/>
      <c r="V1228" s="79"/>
      <c r="W1228" s="99"/>
      <c r="X1228" s="99"/>
      <c r="Y1228" s="99"/>
      <c r="Z1228" s="98"/>
      <c r="AA1228" s="98"/>
      <c r="AB1228" s="86"/>
      <c r="AC1228" s="96"/>
      <c r="AD1228" s="86"/>
      <c r="AE1228" s="96"/>
      <c r="AF1228" s="96"/>
      <c r="AG1228" s="87"/>
      <c r="AH1228" s="87"/>
      <c r="AI1228" s="97"/>
      <c r="AJ1228" s="45"/>
      <c r="AK1228" s="45"/>
      <c r="AL1228" s="45"/>
      <c r="AM1228" s="45"/>
      <c r="AN1228" s="45"/>
      <c r="AO1228" s="79"/>
      <c r="AP1228" s="156"/>
      <c r="AQ1228" s="156"/>
      <c r="AR1228" s="90"/>
      <c r="AS1228" s="45"/>
      <c r="AT1228" s="98"/>
      <c r="AU1228" s="98"/>
      <c r="AV1228" s="91"/>
      <c r="AW1228" s="91"/>
      <c r="AX1228" s="155"/>
      <c r="AY1228" s="155"/>
      <c r="AZ1228" s="152"/>
      <c r="BA1228" s="152"/>
      <c r="BB1228" s="152"/>
      <c r="BC1228" s="152"/>
      <c r="BD1228" s="152"/>
      <c r="BE1228" s="152"/>
      <c r="BF1228" s="152"/>
      <c r="BG1228" s="152"/>
      <c r="BH1228" s="152"/>
      <c r="BI1228" s="152"/>
      <c r="BJ1228" s="152"/>
      <c r="BK1228" s="152"/>
      <c r="BL1228" s="152"/>
      <c r="BM1228" s="152"/>
      <c r="BN1228" s="152"/>
      <c r="BO1228" s="152"/>
      <c r="BP1228" s="152"/>
      <c r="BQ1228" s="152"/>
      <c r="BR1228" s="152"/>
      <c r="BS1228" s="152"/>
      <c r="BT1228" s="152"/>
      <c r="BU1228" s="152"/>
      <c r="BV1228" s="152"/>
      <c r="BW1228" s="152"/>
      <c r="BX1228" s="152"/>
      <c r="BY1228" s="152"/>
      <c r="BZ1228" s="152"/>
      <c r="CA1228" s="152"/>
      <c r="CB1228" s="152"/>
      <c r="CC1228" s="152"/>
      <c r="CD1228" s="152"/>
      <c r="CE1228" s="152"/>
      <c r="CF1228" s="152"/>
    </row>
    <row r="1229" spans="1:84" ht="25.5" customHeight="1" x14ac:dyDescent="0.25">
      <c r="A1229" s="45"/>
      <c r="B1229" s="45"/>
      <c r="C1229" s="45"/>
      <c r="D1229" s="45"/>
      <c r="E1229" s="47"/>
      <c r="F1229" s="154"/>
      <c r="G1229" s="45"/>
      <c r="H1229" s="126"/>
      <c r="I1229" s="126"/>
      <c r="J1229" s="79"/>
      <c r="K1229" s="45"/>
      <c r="L1229" s="126"/>
      <c r="M1229" s="91"/>
      <c r="N1229" s="91"/>
      <c r="O1229" s="91"/>
      <c r="P1229" s="99"/>
      <c r="Q1229" s="100"/>
      <c r="R1229" s="79"/>
      <c r="S1229" s="79"/>
      <c r="T1229" s="79"/>
      <c r="U1229" s="79"/>
      <c r="V1229" s="79"/>
      <c r="W1229" s="99"/>
      <c r="X1229" s="99"/>
      <c r="Y1229" s="99"/>
      <c r="Z1229" s="98"/>
      <c r="AA1229" s="98"/>
      <c r="AB1229" s="86"/>
      <c r="AC1229" s="96"/>
      <c r="AD1229" s="86"/>
      <c r="AE1229" s="96"/>
      <c r="AF1229" s="96"/>
      <c r="AG1229" s="87"/>
      <c r="AH1229" s="87"/>
      <c r="AI1229" s="97"/>
      <c r="AJ1229" s="45"/>
      <c r="AK1229" s="45"/>
      <c r="AL1229" s="45"/>
      <c r="AM1229" s="45"/>
      <c r="AN1229" s="45"/>
      <c r="AO1229" s="79"/>
      <c r="AP1229" s="156"/>
      <c r="AQ1229" s="156"/>
      <c r="AR1229" s="90"/>
      <c r="AS1229" s="45"/>
      <c r="AT1229" s="98"/>
      <c r="AU1229" s="98"/>
      <c r="AV1229" s="91"/>
      <c r="AW1229" s="91"/>
      <c r="AX1229" s="155"/>
      <c r="AY1229" s="155"/>
      <c r="AZ1229" s="152"/>
      <c r="BA1229" s="152"/>
      <c r="BB1229" s="152"/>
      <c r="BC1229" s="152"/>
      <c r="BD1229" s="152"/>
      <c r="BE1229" s="152"/>
      <c r="BF1229" s="152"/>
      <c r="BG1229" s="152"/>
      <c r="BH1229" s="152"/>
      <c r="BI1229" s="152"/>
      <c r="BJ1229" s="152"/>
      <c r="BK1229" s="152"/>
      <c r="BL1229" s="152"/>
      <c r="BM1229" s="152"/>
      <c r="BN1229" s="152"/>
      <c r="BO1229" s="152"/>
      <c r="BP1229" s="152"/>
      <c r="BQ1229" s="152"/>
      <c r="BR1229" s="152"/>
      <c r="BS1229" s="152"/>
      <c r="BT1229" s="152"/>
      <c r="BU1229" s="152"/>
      <c r="BV1229" s="152"/>
      <c r="BW1229" s="152"/>
      <c r="BX1229" s="152"/>
      <c r="BY1229" s="152"/>
      <c r="BZ1229" s="152"/>
      <c r="CA1229" s="152"/>
      <c r="CB1229" s="152"/>
      <c r="CC1229" s="152"/>
      <c r="CD1229" s="152"/>
      <c r="CE1229" s="152"/>
      <c r="CF1229" s="152"/>
    </row>
    <row r="1230" spans="1:84" ht="25.5" customHeight="1" x14ac:dyDescent="0.25">
      <c r="A1230" s="45"/>
      <c r="B1230" s="45"/>
      <c r="C1230" s="45"/>
      <c r="D1230" s="45"/>
      <c r="E1230" s="47"/>
      <c r="F1230" s="154"/>
      <c r="G1230" s="45"/>
      <c r="H1230" s="126"/>
      <c r="I1230" s="126"/>
      <c r="J1230" s="79"/>
      <c r="K1230" s="45"/>
      <c r="L1230" s="126"/>
      <c r="M1230" s="91"/>
      <c r="N1230" s="91"/>
      <c r="O1230" s="91"/>
      <c r="P1230" s="99"/>
      <c r="Q1230" s="100"/>
      <c r="R1230" s="79"/>
      <c r="S1230" s="79"/>
      <c r="T1230" s="79"/>
      <c r="U1230" s="79"/>
      <c r="V1230" s="79"/>
      <c r="W1230" s="99"/>
      <c r="X1230" s="99"/>
      <c r="Y1230" s="99"/>
      <c r="Z1230" s="98"/>
      <c r="AA1230" s="98"/>
      <c r="AB1230" s="86"/>
      <c r="AC1230" s="96"/>
      <c r="AD1230" s="86"/>
      <c r="AE1230" s="96"/>
      <c r="AF1230" s="96"/>
      <c r="AG1230" s="87"/>
      <c r="AH1230" s="87"/>
      <c r="AI1230" s="97"/>
      <c r="AJ1230" s="45"/>
      <c r="AK1230" s="45"/>
      <c r="AL1230" s="45"/>
      <c r="AM1230" s="45"/>
      <c r="AN1230" s="45"/>
      <c r="AO1230" s="79"/>
      <c r="AP1230" s="156"/>
      <c r="AQ1230" s="156"/>
      <c r="AR1230" s="90"/>
      <c r="AS1230" s="45"/>
      <c r="AT1230" s="98"/>
      <c r="AU1230" s="98"/>
      <c r="AV1230" s="91"/>
      <c r="AW1230" s="91"/>
      <c r="AX1230" s="155"/>
      <c r="AY1230" s="155"/>
      <c r="AZ1230" s="152"/>
      <c r="BA1230" s="152"/>
      <c r="BB1230" s="152"/>
      <c r="BC1230" s="152"/>
      <c r="BD1230" s="152"/>
      <c r="BE1230" s="152"/>
      <c r="BF1230" s="152"/>
      <c r="BG1230" s="152"/>
      <c r="BH1230" s="152"/>
      <c r="BI1230" s="152"/>
      <c r="BJ1230" s="152"/>
      <c r="BK1230" s="152"/>
      <c r="BL1230" s="152"/>
      <c r="BM1230" s="152"/>
      <c r="BN1230" s="152"/>
      <c r="BO1230" s="152"/>
      <c r="BP1230" s="152"/>
      <c r="BQ1230" s="152"/>
      <c r="BR1230" s="152"/>
      <c r="BS1230" s="152"/>
      <c r="BT1230" s="152"/>
      <c r="BU1230" s="152"/>
      <c r="BV1230" s="152"/>
      <c r="BW1230" s="152"/>
      <c r="BX1230" s="152"/>
      <c r="BY1230" s="152"/>
      <c r="BZ1230" s="152"/>
      <c r="CA1230" s="152"/>
      <c r="CB1230" s="152"/>
      <c r="CC1230" s="152"/>
      <c r="CD1230" s="152"/>
      <c r="CE1230" s="152"/>
      <c r="CF1230" s="152"/>
    </row>
    <row r="1231" spans="1:84" ht="25.5" customHeight="1" x14ac:dyDescent="0.25">
      <c r="A1231" s="45"/>
      <c r="B1231" s="45"/>
      <c r="C1231" s="45"/>
      <c r="D1231" s="45"/>
      <c r="E1231" s="47"/>
      <c r="F1231" s="154"/>
      <c r="G1231" s="45"/>
      <c r="H1231" s="126"/>
      <c r="I1231" s="126"/>
      <c r="J1231" s="79"/>
      <c r="K1231" s="45"/>
      <c r="L1231" s="126"/>
      <c r="M1231" s="91"/>
      <c r="N1231" s="91"/>
      <c r="O1231" s="91"/>
      <c r="P1231" s="99"/>
      <c r="Q1231" s="100"/>
      <c r="R1231" s="79"/>
      <c r="S1231" s="79"/>
      <c r="T1231" s="79"/>
      <c r="U1231" s="79"/>
      <c r="V1231" s="79"/>
      <c r="W1231" s="99"/>
      <c r="X1231" s="99"/>
      <c r="Y1231" s="99"/>
      <c r="Z1231" s="98"/>
      <c r="AA1231" s="98"/>
      <c r="AB1231" s="86"/>
      <c r="AC1231" s="96"/>
      <c r="AD1231" s="86"/>
      <c r="AE1231" s="96"/>
      <c r="AF1231" s="96"/>
      <c r="AG1231" s="87"/>
      <c r="AH1231" s="87"/>
      <c r="AI1231" s="97"/>
      <c r="AJ1231" s="45"/>
      <c r="AK1231" s="45"/>
      <c r="AL1231" s="45"/>
      <c r="AM1231" s="45"/>
      <c r="AN1231" s="45"/>
      <c r="AO1231" s="79"/>
      <c r="AP1231" s="156"/>
      <c r="AQ1231" s="156"/>
      <c r="AR1231" s="90"/>
      <c r="AS1231" s="45"/>
      <c r="AT1231" s="98"/>
      <c r="AU1231" s="98"/>
      <c r="AV1231" s="91"/>
      <c r="AW1231" s="91"/>
      <c r="AX1231" s="155"/>
      <c r="AY1231" s="155"/>
      <c r="AZ1231" s="152"/>
      <c r="BA1231" s="152"/>
      <c r="BB1231" s="152"/>
      <c r="BC1231" s="152"/>
      <c r="BD1231" s="152"/>
      <c r="BE1231" s="152"/>
      <c r="BF1231" s="152"/>
      <c r="BG1231" s="152"/>
      <c r="BH1231" s="152"/>
      <c r="BI1231" s="152"/>
      <c r="BJ1231" s="152"/>
      <c r="BK1231" s="152"/>
      <c r="BL1231" s="152"/>
      <c r="BM1231" s="152"/>
      <c r="BN1231" s="152"/>
      <c r="BO1231" s="152"/>
      <c r="BP1231" s="152"/>
      <c r="BQ1231" s="152"/>
      <c r="BR1231" s="152"/>
      <c r="BS1231" s="152"/>
      <c r="BT1231" s="152"/>
      <c r="BU1231" s="152"/>
      <c r="BV1231" s="152"/>
      <c r="BW1231" s="152"/>
      <c r="BX1231" s="152"/>
      <c r="BY1231" s="152"/>
      <c r="BZ1231" s="152"/>
      <c r="CA1231" s="152"/>
      <c r="CB1231" s="152"/>
      <c r="CC1231" s="152"/>
      <c r="CD1231" s="152"/>
      <c r="CE1231" s="152"/>
      <c r="CF1231" s="152"/>
    </row>
    <row r="1232" spans="1:84" ht="25.5" customHeight="1" x14ac:dyDescent="0.25">
      <c r="A1232" s="45"/>
      <c r="B1232" s="45"/>
      <c r="C1232" s="45"/>
      <c r="D1232" s="45"/>
      <c r="E1232" s="47"/>
      <c r="F1232" s="154"/>
      <c r="G1232" s="45"/>
      <c r="H1232" s="126"/>
      <c r="I1232" s="126"/>
      <c r="J1232" s="79"/>
      <c r="K1232" s="45"/>
      <c r="L1232" s="126"/>
      <c r="M1232" s="91"/>
      <c r="N1232" s="91"/>
      <c r="O1232" s="91"/>
      <c r="P1232" s="99"/>
      <c r="Q1232" s="100"/>
      <c r="R1232" s="79"/>
      <c r="S1232" s="79"/>
      <c r="T1232" s="79"/>
      <c r="U1232" s="79"/>
      <c r="V1232" s="79"/>
      <c r="W1232" s="99"/>
      <c r="X1232" s="99"/>
      <c r="Y1232" s="99"/>
      <c r="Z1232" s="98"/>
      <c r="AA1232" s="98"/>
      <c r="AB1232" s="86"/>
      <c r="AC1232" s="96"/>
      <c r="AD1232" s="86"/>
      <c r="AE1232" s="96"/>
      <c r="AF1232" s="96"/>
      <c r="AG1232" s="87"/>
      <c r="AH1232" s="87"/>
      <c r="AI1232" s="97"/>
      <c r="AJ1232" s="45"/>
      <c r="AK1232" s="45"/>
      <c r="AL1232" s="45"/>
      <c r="AM1232" s="45"/>
      <c r="AN1232" s="45"/>
      <c r="AO1232" s="79"/>
      <c r="AP1232" s="156"/>
      <c r="AQ1232" s="156"/>
      <c r="AR1232" s="90"/>
      <c r="AS1232" s="45"/>
      <c r="AT1232" s="98"/>
      <c r="AU1232" s="98"/>
      <c r="AV1232" s="91"/>
      <c r="AW1232" s="91"/>
      <c r="AX1232" s="155"/>
      <c r="AY1232" s="155"/>
      <c r="AZ1232" s="152"/>
      <c r="BA1232" s="152"/>
      <c r="BB1232" s="152"/>
      <c r="BC1232" s="152"/>
      <c r="BD1232" s="152"/>
      <c r="BE1232" s="152"/>
      <c r="BF1232" s="152"/>
      <c r="BG1232" s="152"/>
      <c r="BH1232" s="152"/>
      <c r="BI1232" s="152"/>
      <c r="BJ1232" s="152"/>
      <c r="BK1232" s="152"/>
      <c r="BL1232" s="152"/>
      <c r="BM1232" s="152"/>
      <c r="BN1232" s="152"/>
      <c r="BO1232" s="152"/>
      <c r="BP1232" s="152"/>
      <c r="BQ1232" s="152"/>
      <c r="BR1232" s="152"/>
      <c r="BS1232" s="152"/>
      <c r="BT1232" s="152"/>
      <c r="BU1232" s="152"/>
      <c r="BV1232" s="152"/>
      <c r="BW1232" s="152"/>
      <c r="BX1232" s="152"/>
      <c r="BY1232" s="152"/>
      <c r="BZ1232" s="152"/>
      <c r="CA1232" s="152"/>
      <c r="CB1232" s="152"/>
      <c r="CC1232" s="152"/>
      <c r="CD1232" s="152"/>
      <c r="CE1232" s="152"/>
      <c r="CF1232" s="152"/>
    </row>
    <row r="1233" spans="1:84" ht="25.5" customHeight="1" x14ac:dyDescent="0.25">
      <c r="A1233" s="45"/>
      <c r="B1233" s="45"/>
      <c r="C1233" s="45"/>
      <c r="D1233" s="45"/>
      <c r="E1233" s="47"/>
      <c r="F1233" s="154"/>
      <c r="G1233" s="45"/>
      <c r="H1233" s="126"/>
      <c r="I1233" s="126"/>
      <c r="J1233" s="79"/>
      <c r="K1233" s="45"/>
      <c r="L1233" s="126"/>
      <c r="M1233" s="91"/>
      <c r="N1233" s="91"/>
      <c r="O1233" s="91"/>
      <c r="P1233" s="99"/>
      <c r="Q1233" s="100"/>
      <c r="R1233" s="79"/>
      <c r="S1233" s="79"/>
      <c r="T1233" s="79"/>
      <c r="U1233" s="79"/>
      <c r="V1233" s="79"/>
      <c r="W1233" s="99"/>
      <c r="X1233" s="99"/>
      <c r="Y1233" s="99"/>
      <c r="Z1233" s="98"/>
      <c r="AA1233" s="98"/>
      <c r="AB1233" s="86"/>
      <c r="AC1233" s="96"/>
      <c r="AD1233" s="86"/>
      <c r="AE1233" s="96"/>
      <c r="AF1233" s="96"/>
      <c r="AG1233" s="87"/>
      <c r="AH1233" s="87"/>
      <c r="AI1233" s="97"/>
      <c r="AJ1233" s="45"/>
      <c r="AK1233" s="45"/>
      <c r="AL1233" s="45"/>
      <c r="AM1233" s="45"/>
      <c r="AN1233" s="45"/>
      <c r="AO1233" s="79"/>
      <c r="AP1233" s="156"/>
      <c r="AQ1233" s="156"/>
      <c r="AR1233" s="90"/>
      <c r="AS1233" s="45"/>
      <c r="AT1233" s="98"/>
      <c r="AU1233" s="98"/>
      <c r="AV1233" s="91"/>
      <c r="AW1233" s="91"/>
      <c r="AX1233" s="155"/>
      <c r="AY1233" s="155"/>
      <c r="AZ1233" s="152"/>
      <c r="BA1233" s="152"/>
      <c r="BB1233" s="152"/>
      <c r="BC1233" s="152"/>
      <c r="BD1233" s="152"/>
      <c r="BE1233" s="152"/>
      <c r="BF1233" s="152"/>
      <c r="BG1233" s="152"/>
      <c r="BH1233" s="152"/>
      <c r="BI1233" s="152"/>
      <c r="BJ1233" s="152"/>
      <c r="BK1233" s="152"/>
      <c r="BL1233" s="152"/>
      <c r="BM1233" s="152"/>
      <c r="BN1233" s="152"/>
      <c r="BO1233" s="152"/>
      <c r="BP1233" s="152"/>
      <c r="BQ1233" s="152"/>
      <c r="BR1233" s="152"/>
      <c r="BS1233" s="152"/>
      <c r="BT1233" s="152"/>
      <c r="BU1233" s="152"/>
      <c r="BV1233" s="152"/>
      <c r="BW1233" s="152"/>
      <c r="BX1233" s="152"/>
      <c r="BY1233" s="152"/>
      <c r="BZ1233" s="152"/>
      <c r="CA1233" s="152"/>
      <c r="CB1233" s="152"/>
      <c r="CC1233" s="152"/>
      <c r="CD1233" s="152"/>
      <c r="CE1233" s="152"/>
      <c r="CF1233" s="152"/>
    </row>
    <row r="1234" spans="1:84" ht="25.5" customHeight="1" x14ac:dyDescent="0.25">
      <c r="A1234" s="45"/>
      <c r="B1234" s="45"/>
      <c r="C1234" s="45"/>
      <c r="D1234" s="45"/>
      <c r="E1234" s="47"/>
      <c r="F1234" s="154"/>
      <c r="G1234" s="45"/>
      <c r="H1234" s="126"/>
      <c r="I1234" s="126"/>
      <c r="J1234" s="79"/>
      <c r="K1234" s="45"/>
      <c r="L1234" s="126"/>
      <c r="M1234" s="91"/>
      <c r="N1234" s="91"/>
      <c r="O1234" s="91"/>
      <c r="P1234" s="99"/>
      <c r="Q1234" s="100"/>
      <c r="R1234" s="79"/>
      <c r="S1234" s="79"/>
      <c r="T1234" s="79"/>
      <c r="U1234" s="79"/>
      <c r="V1234" s="79"/>
      <c r="W1234" s="99"/>
      <c r="X1234" s="99"/>
      <c r="Y1234" s="99"/>
      <c r="Z1234" s="98"/>
      <c r="AA1234" s="98"/>
      <c r="AB1234" s="86"/>
      <c r="AC1234" s="96"/>
      <c r="AD1234" s="86"/>
      <c r="AE1234" s="96"/>
      <c r="AF1234" s="96"/>
      <c r="AG1234" s="87"/>
      <c r="AH1234" s="87"/>
      <c r="AI1234" s="97"/>
      <c r="AJ1234" s="45"/>
      <c r="AK1234" s="45"/>
      <c r="AL1234" s="45"/>
      <c r="AM1234" s="45"/>
      <c r="AN1234" s="45"/>
      <c r="AO1234" s="79"/>
      <c r="AP1234" s="156"/>
      <c r="AQ1234" s="156"/>
      <c r="AR1234" s="90"/>
      <c r="AS1234" s="45"/>
      <c r="AT1234" s="98"/>
      <c r="AU1234" s="98"/>
      <c r="AV1234" s="91"/>
      <c r="AW1234" s="91"/>
      <c r="AX1234" s="155"/>
      <c r="AY1234" s="155"/>
      <c r="AZ1234" s="152"/>
      <c r="BA1234" s="152"/>
      <c r="BB1234" s="152"/>
      <c r="BC1234" s="152"/>
      <c r="BD1234" s="152"/>
      <c r="BE1234" s="152"/>
      <c r="BF1234" s="152"/>
      <c r="BG1234" s="152"/>
      <c r="BH1234" s="152"/>
      <c r="BI1234" s="152"/>
      <c r="BJ1234" s="152"/>
      <c r="BK1234" s="152"/>
      <c r="BL1234" s="152"/>
      <c r="BM1234" s="152"/>
      <c r="BN1234" s="152"/>
      <c r="BO1234" s="152"/>
      <c r="BP1234" s="152"/>
      <c r="BQ1234" s="152"/>
      <c r="BR1234" s="152"/>
      <c r="BS1234" s="152"/>
      <c r="BT1234" s="152"/>
      <c r="BU1234" s="152"/>
      <c r="BV1234" s="152"/>
      <c r="BW1234" s="152"/>
      <c r="BX1234" s="152"/>
      <c r="BY1234" s="152"/>
      <c r="BZ1234" s="152"/>
      <c r="CA1234" s="152"/>
      <c r="CB1234" s="152"/>
      <c r="CC1234" s="152"/>
      <c r="CD1234" s="152"/>
      <c r="CE1234" s="152"/>
      <c r="CF1234" s="152"/>
    </row>
    <row r="1235" spans="1:84" ht="25.5" customHeight="1" x14ac:dyDescent="0.25">
      <c r="A1235" s="45"/>
      <c r="B1235" s="45"/>
      <c r="C1235" s="45"/>
      <c r="D1235" s="45"/>
      <c r="E1235" s="47"/>
      <c r="F1235" s="154"/>
      <c r="G1235" s="45"/>
      <c r="H1235" s="126"/>
      <c r="I1235" s="126"/>
      <c r="J1235" s="79"/>
      <c r="K1235" s="45"/>
      <c r="L1235" s="126"/>
      <c r="M1235" s="91"/>
      <c r="N1235" s="91"/>
      <c r="O1235" s="91"/>
      <c r="P1235" s="99"/>
      <c r="Q1235" s="100"/>
      <c r="R1235" s="79"/>
      <c r="S1235" s="79"/>
      <c r="T1235" s="79"/>
      <c r="U1235" s="79"/>
      <c r="V1235" s="79"/>
      <c r="W1235" s="99"/>
      <c r="X1235" s="99"/>
      <c r="Y1235" s="99"/>
      <c r="Z1235" s="98"/>
      <c r="AA1235" s="98"/>
      <c r="AB1235" s="86"/>
      <c r="AC1235" s="96"/>
      <c r="AD1235" s="86"/>
      <c r="AE1235" s="96"/>
      <c r="AF1235" s="96"/>
      <c r="AG1235" s="87"/>
      <c r="AH1235" s="87"/>
      <c r="AI1235" s="97"/>
      <c r="AJ1235" s="45"/>
      <c r="AK1235" s="45"/>
      <c r="AL1235" s="45"/>
      <c r="AM1235" s="45"/>
      <c r="AN1235" s="45"/>
      <c r="AO1235" s="79"/>
      <c r="AP1235" s="156"/>
      <c r="AQ1235" s="156"/>
      <c r="AR1235" s="90"/>
      <c r="AS1235" s="45"/>
      <c r="AT1235" s="98"/>
      <c r="AU1235" s="98"/>
      <c r="AV1235" s="91"/>
      <c r="AW1235" s="91"/>
      <c r="AX1235" s="155"/>
      <c r="AY1235" s="155"/>
      <c r="AZ1235" s="152"/>
      <c r="BA1235" s="152"/>
      <c r="BB1235" s="152"/>
      <c r="BC1235" s="152"/>
      <c r="BD1235" s="152"/>
      <c r="BE1235" s="152"/>
      <c r="BF1235" s="152"/>
      <c r="BG1235" s="152"/>
      <c r="BH1235" s="152"/>
      <c r="BI1235" s="152"/>
      <c r="BJ1235" s="152"/>
      <c r="BK1235" s="152"/>
      <c r="BL1235" s="152"/>
      <c r="BM1235" s="152"/>
      <c r="BN1235" s="152"/>
      <c r="BO1235" s="152"/>
      <c r="BP1235" s="152"/>
      <c r="BQ1235" s="152"/>
      <c r="BR1235" s="152"/>
      <c r="BS1235" s="152"/>
      <c r="BT1235" s="152"/>
      <c r="BU1235" s="152"/>
      <c r="BV1235" s="152"/>
      <c r="BW1235" s="152"/>
      <c r="BX1235" s="152"/>
      <c r="BY1235" s="152"/>
      <c r="BZ1235" s="152"/>
      <c r="CA1235" s="152"/>
      <c r="CB1235" s="152"/>
      <c r="CC1235" s="152"/>
      <c r="CD1235" s="152"/>
      <c r="CE1235" s="152"/>
      <c r="CF1235" s="152"/>
    </row>
    <row r="1236" spans="1:84" ht="25.5" customHeight="1" x14ac:dyDescent="0.25">
      <c r="A1236" s="45"/>
      <c r="B1236" s="45"/>
      <c r="C1236" s="45"/>
      <c r="D1236" s="45"/>
      <c r="E1236" s="47"/>
      <c r="F1236" s="154"/>
      <c r="G1236" s="45"/>
      <c r="H1236" s="126"/>
      <c r="I1236" s="126"/>
      <c r="J1236" s="79"/>
      <c r="K1236" s="45"/>
      <c r="L1236" s="126"/>
      <c r="M1236" s="91"/>
      <c r="N1236" s="91"/>
      <c r="O1236" s="91"/>
      <c r="P1236" s="99"/>
      <c r="Q1236" s="100"/>
      <c r="R1236" s="79"/>
      <c r="S1236" s="79"/>
      <c r="T1236" s="79"/>
      <c r="U1236" s="79"/>
      <c r="V1236" s="79"/>
      <c r="W1236" s="99"/>
      <c r="X1236" s="99"/>
      <c r="Y1236" s="99"/>
      <c r="Z1236" s="98"/>
      <c r="AA1236" s="98"/>
      <c r="AB1236" s="86"/>
      <c r="AC1236" s="96"/>
      <c r="AD1236" s="86"/>
      <c r="AE1236" s="96"/>
      <c r="AF1236" s="96"/>
      <c r="AG1236" s="87"/>
      <c r="AH1236" s="87"/>
      <c r="AI1236" s="97"/>
      <c r="AJ1236" s="45"/>
      <c r="AK1236" s="45"/>
      <c r="AL1236" s="45"/>
      <c r="AM1236" s="45"/>
      <c r="AN1236" s="45"/>
      <c r="AO1236" s="79"/>
      <c r="AP1236" s="156"/>
      <c r="AQ1236" s="156"/>
      <c r="AR1236" s="90"/>
      <c r="AS1236" s="45"/>
      <c r="AT1236" s="98"/>
      <c r="AU1236" s="98"/>
      <c r="AV1236" s="91"/>
      <c r="AW1236" s="91"/>
      <c r="AX1236" s="155"/>
      <c r="AY1236" s="155"/>
      <c r="AZ1236" s="152"/>
      <c r="BA1236" s="152"/>
      <c r="BB1236" s="152"/>
      <c r="BC1236" s="152"/>
      <c r="BD1236" s="152"/>
      <c r="BE1236" s="152"/>
      <c r="BF1236" s="152"/>
      <c r="BG1236" s="152"/>
      <c r="BH1236" s="152"/>
      <c r="BI1236" s="152"/>
      <c r="BJ1236" s="152"/>
      <c r="BK1236" s="152"/>
      <c r="BL1236" s="152"/>
      <c r="BM1236" s="152"/>
      <c r="BN1236" s="152"/>
      <c r="BO1236" s="152"/>
      <c r="BP1236" s="152"/>
      <c r="BQ1236" s="152"/>
      <c r="BR1236" s="152"/>
      <c r="BS1236" s="152"/>
      <c r="BT1236" s="152"/>
      <c r="BU1236" s="152"/>
      <c r="BV1236" s="152"/>
      <c r="BW1236" s="152"/>
      <c r="BX1236" s="152"/>
      <c r="BY1236" s="152"/>
      <c r="BZ1236" s="152"/>
      <c r="CA1236" s="152"/>
      <c r="CB1236" s="152"/>
      <c r="CC1236" s="152"/>
      <c r="CD1236" s="152"/>
      <c r="CE1236" s="152"/>
      <c r="CF1236" s="152"/>
    </row>
    <row r="1237" spans="1:84" ht="25.5" customHeight="1" x14ac:dyDescent="0.25">
      <c r="A1237" s="45"/>
      <c r="B1237" s="45"/>
      <c r="C1237" s="45"/>
      <c r="D1237" s="45"/>
      <c r="E1237" s="47"/>
      <c r="F1237" s="154"/>
      <c r="G1237" s="45"/>
      <c r="H1237" s="126"/>
      <c r="I1237" s="126"/>
      <c r="J1237" s="79"/>
      <c r="K1237" s="45"/>
      <c r="L1237" s="126"/>
      <c r="M1237" s="91"/>
      <c r="N1237" s="91"/>
      <c r="O1237" s="91"/>
      <c r="P1237" s="99"/>
      <c r="Q1237" s="100"/>
      <c r="R1237" s="79"/>
      <c r="S1237" s="79"/>
      <c r="T1237" s="79"/>
      <c r="U1237" s="79"/>
      <c r="V1237" s="79"/>
      <c r="W1237" s="99"/>
      <c r="X1237" s="99"/>
      <c r="Y1237" s="99"/>
      <c r="Z1237" s="98"/>
      <c r="AA1237" s="98"/>
      <c r="AB1237" s="86"/>
      <c r="AC1237" s="96"/>
      <c r="AD1237" s="86"/>
      <c r="AE1237" s="96"/>
      <c r="AF1237" s="96"/>
      <c r="AG1237" s="87"/>
      <c r="AH1237" s="87"/>
      <c r="AI1237" s="97"/>
      <c r="AJ1237" s="45"/>
      <c r="AK1237" s="45"/>
      <c r="AL1237" s="45"/>
      <c r="AM1237" s="45"/>
      <c r="AN1237" s="45"/>
      <c r="AO1237" s="79"/>
      <c r="AP1237" s="156"/>
      <c r="AQ1237" s="156"/>
      <c r="AR1237" s="90"/>
      <c r="AS1237" s="45"/>
      <c r="AT1237" s="98"/>
      <c r="AU1237" s="98"/>
      <c r="AV1237" s="91"/>
      <c r="AW1237" s="91"/>
      <c r="AX1237" s="155"/>
      <c r="AY1237" s="155"/>
      <c r="AZ1237" s="152"/>
      <c r="BA1237" s="152"/>
      <c r="BB1237" s="152"/>
      <c r="BC1237" s="152"/>
      <c r="BD1237" s="152"/>
      <c r="BE1237" s="152"/>
      <c r="BF1237" s="152"/>
      <c r="BG1237" s="152"/>
      <c r="BH1237" s="152"/>
      <c r="BI1237" s="152"/>
      <c r="BJ1237" s="152"/>
      <c r="BK1237" s="152"/>
      <c r="BL1237" s="152"/>
      <c r="BM1237" s="152"/>
      <c r="BN1237" s="152"/>
      <c r="BO1237" s="152"/>
      <c r="BP1237" s="152"/>
      <c r="BQ1237" s="152"/>
      <c r="BR1237" s="152"/>
      <c r="BS1237" s="152"/>
      <c r="BT1237" s="152"/>
      <c r="BU1237" s="152"/>
      <c r="BV1237" s="152"/>
      <c r="BW1237" s="152"/>
      <c r="BX1237" s="152"/>
      <c r="BY1237" s="152"/>
      <c r="BZ1237" s="152"/>
      <c r="CA1237" s="152"/>
      <c r="CB1237" s="152"/>
      <c r="CC1237" s="152"/>
      <c r="CD1237" s="152"/>
      <c r="CE1237" s="152"/>
      <c r="CF1237" s="152"/>
    </row>
    <row r="1238" spans="1:84" ht="25.5" customHeight="1" x14ac:dyDescent="0.25">
      <c r="A1238" s="45"/>
      <c r="B1238" s="45"/>
      <c r="C1238" s="45"/>
      <c r="D1238" s="45"/>
      <c r="E1238" s="47"/>
      <c r="F1238" s="154"/>
      <c r="G1238" s="45"/>
      <c r="H1238" s="126"/>
      <c r="I1238" s="126"/>
      <c r="J1238" s="79"/>
      <c r="K1238" s="45"/>
      <c r="L1238" s="126"/>
      <c r="M1238" s="91"/>
      <c r="N1238" s="91"/>
      <c r="O1238" s="91"/>
      <c r="P1238" s="99"/>
      <c r="Q1238" s="100"/>
      <c r="R1238" s="79"/>
      <c r="S1238" s="79"/>
      <c r="T1238" s="79"/>
      <c r="U1238" s="79"/>
      <c r="V1238" s="79"/>
      <c r="W1238" s="99"/>
      <c r="X1238" s="99"/>
      <c r="Y1238" s="99"/>
      <c r="Z1238" s="98"/>
      <c r="AA1238" s="98"/>
      <c r="AB1238" s="86"/>
      <c r="AC1238" s="96"/>
      <c r="AD1238" s="86"/>
      <c r="AE1238" s="96"/>
      <c r="AF1238" s="96"/>
      <c r="AG1238" s="87"/>
      <c r="AH1238" s="87"/>
      <c r="AI1238" s="97"/>
      <c r="AJ1238" s="45"/>
      <c r="AK1238" s="45"/>
      <c r="AL1238" s="45"/>
      <c r="AM1238" s="45"/>
      <c r="AN1238" s="45"/>
      <c r="AO1238" s="79"/>
      <c r="AP1238" s="156"/>
      <c r="AQ1238" s="156"/>
      <c r="AR1238" s="90"/>
      <c r="AS1238" s="45"/>
      <c r="AT1238" s="98"/>
      <c r="AU1238" s="98"/>
      <c r="AV1238" s="91"/>
      <c r="AW1238" s="91"/>
      <c r="AX1238" s="155"/>
      <c r="AY1238" s="155"/>
      <c r="AZ1238" s="152"/>
      <c r="BA1238" s="152"/>
      <c r="BB1238" s="152"/>
      <c r="BC1238" s="152"/>
      <c r="BD1238" s="152"/>
      <c r="BE1238" s="152"/>
      <c r="BF1238" s="152"/>
      <c r="BG1238" s="152"/>
      <c r="BH1238" s="152"/>
      <c r="BI1238" s="152"/>
      <c r="BJ1238" s="152"/>
      <c r="BK1238" s="152"/>
      <c r="BL1238" s="152"/>
      <c r="BM1238" s="152"/>
      <c r="BN1238" s="152"/>
      <c r="BO1238" s="152"/>
      <c r="BP1238" s="152"/>
      <c r="BQ1238" s="152"/>
      <c r="BR1238" s="152"/>
      <c r="BS1238" s="152"/>
      <c r="BT1238" s="152"/>
      <c r="BU1238" s="152"/>
      <c r="BV1238" s="152"/>
      <c r="BW1238" s="152"/>
      <c r="BX1238" s="152"/>
      <c r="BY1238" s="152"/>
      <c r="BZ1238" s="152"/>
      <c r="CA1238" s="152"/>
      <c r="CB1238" s="152"/>
      <c r="CC1238" s="152"/>
      <c r="CD1238" s="152"/>
      <c r="CE1238" s="152"/>
      <c r="CF1238" s="152"/>
    </row>
    <row r="1239" spans="1:84" ht="25.5" customHeight="1" x14ac:dyDescent="0.25">
      <c r="A1239" s="45"/>
      <c r="B1239" s="45"/>
      <c r="C1239" s="45"/>
      <c r="D1239" s="45"/>
      <c r="E1239" s="47"/>
      <c r="F1239" s="154"/>
      <c r="G1239" s="45"/>
      <c r="H1239" s="126"/>
      <c r="I1239" s="126"/>
      <c r="J1239" s="79"/>
      <c r="K1239" s="45"/>
      <c r="L1239" s="126"/>
      <c r="M1239" s="91"/>
      <c r="N1239" s="91"/>
      <c r="O1239" s="91"/>
      <c r="P1239" s="99"/>
      <c r="Q1239" s="100"/>
      <c r="R1239" s="79"/>
      <c r="S1239" s="79"/>
      <c r="T1239" s="79"/>
      <c r="U1239" s="79"/>
      <c r="V1239" s="79"/>
      <c r="W1239" s="99"/>
      <c r="X1239" s="99"/>
      <c r="Y1239" s="99"/>
      <c r="Z1239" s="98"/>
      <c r="AA1239" s="98"/>
      <c r="AB1239" s="86"/>
      <c r="AC1239" s="96"/>
      <c r="AD1239" s="86"/>
      <c r="AE1239" s="96"/>
      <c r="AF1239" s="96"/>
      <c r="AG1239" s="87"/>
      <c r="AH1239" s="87"/>
      <c r="AI1239" s="97"/>
      <c r="AJ1239" s="45"/>
      <c r="AK1239" s="45"/>
      <c r="AL1239" s="45"/>
      <c r="AM1239" s="45"/>
      <c r="AN1239" s="45"/>
      <c r="AO1239" s="79"/>
      <c r="AP1239" s="156"/>
      <c r="AQ1239" s="156"/>
      <c r="AR1239" s="90"/>
      <c r="AS1239" s="45"/>
      <c r="AT1239" s="98"/>
      <c r="AU1239" s="98"/>
      <c r="AV1239" s="91"/>
      <c r="AW1239" s="91"/>
      <c r="AX1239" s="155"/>
      <c r="AY1239" s="155"/>
      <c r="AZ1239" s="152"/>
      <c r="BA1239" s="152"/>
      <c r="BB1239" s="152"/>
      <c r="BC1239" s="152"/>
      <c r="BD1239" s="152"/>
      <c r="BE1239" s="152"/>
      <c r="BF1239" s="152"/>
      <c r="BG1239" s="152"/>
      <c r="BH1239" s="152"/>
      <c r="BI1239" s="152"/>
      <c r="BJ1239" s="152"/>
      <c r="BK1239" s="152"/>
      <c r="BL1239" s="152"/>
      <c r="BM1239" s="152"/>
      <c r="BN1239" s="152"/>
      <c r="BO1239" s="152"/>
      <c r="BP1239" s="152"/>
      <c r="BQ1239" s="152"/>
      <c r="BR1239" s="152"/>
      <c r="BS1239" s="152"/>
      <c r="BT1239" s="152"/>
      <c r="BU1239" s="152"/>
      <c r="BV1239" s="152"/>
      <c r="BW1239" s="152"/>
      <c r="BX1239" s="152"/>
      <c r="BY1239" s="152"/>
      <c r="BZ1239" s="152"/>
      <c r="CA1239" s="152"/>
      <c r="CB1239" s="152"/>
      <c r="CC1239" s="152"/>
      <c r="CD1239" s="152"/>
      <c r="CE1239" s="152"/>
      <c r="CF1239" s="152"/>
    </row>
    <row r="1240" spans="1:84" ht="25.5" customHeight="1" x14ac:dyDescent="0.25">
      <c r="A1240" s="45"/>
      <c r="B1240" s="45"/>
      <c r="C1240" s="45"/>
      <c r="D1240" s="45"/>
      <c r="E1240" s="47"/>
      <c r="F1240" s="154"/>
      <c r="G1240" s="45"/>
      <c r="H1240" s="126"/>
      <c r="I1240" s="126"/>
      <c r="J1240" s="79"/>
      <c r="K1240" s="45"/>
      <c r="L1240" s="126"/>
      <c r="M1240" s="91"/>
      <c r="N1240" s="91"/>
      <c r="O1240" s="91"/>
      <c r="P1240" s="99"/>
      <c r="Q1240" s="100"/>
      <c r="R1240" s="79"/>
      <c r="S1240" s="79"/>
      <c r="T1240" s="79"/>
      <c r="U1240" s="79"/>
      <c r="V1240" s="79"/>
      <c r="W1240" s="99"/>
      <c r="X1240" s="99"/>
      <c r="Y1240" s="99"/>
      <c r="Z1240" s="98"/>
      <c r="AA1240" s="98"/>
      <c r="AB1240" s="86"/>
      <c r="AC1240" s="96"/>
      <c r="AD1240" s="86"/>
      <c r="AE1240" s="96"/>
      <c r="AF1240" s="96"/>
      <c r="AG1240" s="87"/>
      <c r="AH1240" s="87"/>
      <c r="AI1240" s="97"/>
      <c r="AJ1240" s="45"/>
      <c r="AK1240" s="45"/>
      <c r="AL1240" s="45"/>
      <c r="AM1240" s="45"/>
      <c r="AN1240" s="45"/>
      <c r="AO1240" s="79"/>
      <c r="AP1240" s="156"/>
      <c r="AQ1240" s="156"/>
      <c r="AR1240" s="90"/>
      <c r="AS1240" s="45"/>
      <c r="AT1240" s="98"/>
      <c r="AU1240" s="98"/>
      <c r="AV1240" s="91"/>
      <c r="AW1240" s="91"/>
      <c r="AX1240" s="155"/>
      <c r="AY1240" s="155"/>
      <c r="AZ1240" s="152"/>
      <c r="BA1240" s="152"/>
      <c r="BB1240" s="152"/>
      <c r="BC1240" s="152"/>
      <c r="BD1240" s="152"/>
      <c r="BE1240" s="152"/>
      <c r="BF1240" s="152"/>
      <c r="BG1240" s="152"/>
      <c r="BH1240" s="152"/>
      <c r="BI1240" s="152"/>
      <c r="BJ1240" s="152"/>
      <c r="BK1240" s="152"/>
      <c r="BL1240" s="152"/>
      <c r="BM1240" s="152"/>
      <c r="BN1240" s="152"/>
      <c r="BO1240" s="152"/>
      <c r="BP1240" s="152"/>
      <c r="BQ1240" s="152"/>
      <c r="BR1240" s="152"/>
      <c r="BS1240" s="152"/>
      <c r="BT1240" s="152"/>
      <c r="BU1240" s="152"/>
      <c r="BV1240" s="152"/>
      <c r="BW1240" s="152"/>
      <c r="BX1240" s="152"/>
      <c r="BY1240" s="152"/>
      <c r="BZ1240" s="152"/>
      <c r="CA1240" s="152"/>
      <c r="CB1240" s="152"/>
      <c r="CC1240" s="152"/>
      <c r="CD1240" s="152"/>
      <c r="CE1240" s="152"/>
      <c r="CF1240" s="152"/>
    </row>
    <row r="1241" spans="1:84" ht="25.5" customHeight="1" x14ac:dyDescent="0.25">
      <c r="A1241" s="45"/>
      <c r="B1241" s="45"/>
      <c r="C1241" s="45"/>
      <c r="D1241" s="45"/>
      <c r="E1241" s="47"/>
      <c r="F1241" s="154"/>
      <c r="G1241" s="45"/>
      <c r="H1241" s="126"/>
      <c r="I1241" s="126"/>
      <c r="J1241" s="79"/>
      <c r="K1241" s="45"/>
      <c r="L1241" s="126"/>
      <c r="M1241" s="91"/>
      <c r="N1241" s="91"/>
      <c r="O1241" s="91"/>
      <c r="P1241" s="99"/>
      <c r="Q1241" s="100"/>
      <c r="R1241" s="79"/>
      <c r="S1241" s="79"/>
      <c r="T1241" s="79"/>
      <c r="U1241" s="79"/>
      <c r="V1241" s="79"/>
      <c r="W1241" s="99"/>
      <c r="X1241" s="99"/>
      <c r="Y1241" s="99"/>
      <c r="Z1241" s="98"/>
      <c r="AA1241" s="98"/>
      <c r="AB1241" s="86"/>
      <c r="AC1241" s="96"/>
      <c r="AD1241" s="86"/>
      <c r="AE1241" s="96"/>
      <c r="AF1241" s="96"/>
      <c r="AG1241" s="87"/>
      <c r="AH1241" s="87"/>
      <c r="AI1241" s="97"/>
      <c r="AJ1241" s="45"/>
      <c r="AK1241" s="45"/>
      <c r="AL1241" s="45"/>
      <c r="AM1241" s="45"/>
      <c r="AN1241" s="45"/>
      <c r="AO1241" s="79"/>
      <c r="AP1241" s="156"/>
      <c r="AQ1241" s="156"/>
      <c r="AR1241" s="90"/>
      <c r="AS1241" s="45"/>
      <c r="AT1241" s="98"/>
      <c r="AU1241" s="98"/>
      <c r="AV1241" s="91"/>
      <c r="AW1241" s="91"/>
      <c r="AX1241" s="155"/>
      <c r="AY1241" s="155"/>
      <c r="AZ1241" s="152"/>
      <c r="BA1241" s="152"/>
      <c r="BB1241" s="152"/>
      <c r="BC1241" s="152"/>
      <c r="BD1241" s="152"/>
      <c r="BE1241" s="152"/>
      <c r="BF1241" s="152"/>
      <c r="BG1241" s="152"/>
      <c r="BH1241" s="152"/>
      <c r="BI1241" s="152"/>
      <c r="BJ1241" s="152"/>
      <c r="BK1241" s="152"/>
      <c r="BL1241" s="152"/>
      <c r="BM1241" s="152"/>
      <c r="BN1241" s="152"/>
      <c r="BO1241" s="152"/>
      <c r="BP1241" s="152"/>
      <c r="BQ1241" s="152"/>
      <c r="BR1241" s="152"/>
      <c r="BS1241" s="152"/>
      <c r="BT1241" s="152"/>
      <c r="BU1241" s="152"/>
      <c r="BV1241" s="152"/>
      <c r="BW1241" s="152"/>
      <c r="BX1241" s="152"/>
      <c r="BY1241" s="152"/>
      <c r="BZ1241" s="152"/>
      <c r="CA1241" s="152"/>
      <c r="CB1241" s="152"/>
      <c r="CC1241" s="152"/>
      <c r="CD1241" s="152"/>
      <c r="CE1241" s="152"/>
      <c r="CF1241" s="152"/>
    </row>
    <row r="1242" spans="1:84" ht="25.5" customHeight="1" x14ac:dyDescent="0.25">
      <c r="A1242" s="45"/>
      <c r="B1242" s="45"/>
      <c r="C1242" s="45"/>
      <c r="D1242" s="45"/>
      <c r="E1242" s="47"/>
      <c r="F1242" s="154"/>
      <c r="G1242" s="45"/>
      <c r="H1242" s="126"/>
      <c r="I1242" s="126"/>
      <c r="J1242" s="79"/>
      <c r="K1242" s="45"/>
      <c r="L1242" s="126"/>
      <c r="M1242" s="91"/>
      <c r="N1242" s="91"/>
      <c r="O1242" s="91"/>
      <c r="P1242" s="99"/>
      <c r="Q1242" s="100"/>
      <c r="R1242" s="79"/>
      <c r="S1242" s="79"/>
      <c r="T1242" s="79"/>
      <c r="U1242" s="79"/>
      <c r="V1242" s="79"/>
      <c r="W1242" s="99"/>
      <c r="X1242" s="99"/>
      <c r="Y1242" s="99"/>
      <c r="Z1242" s="98"/>
      <c r="AA1242" s="98"/>
      <c r="AB1242" s="86"/>
      <c r="AC1242" s="96"/>
      <c r="AD1242" s="86"/>
      <c r="AE1242" s="96"/>
      <c r="AF1242" s="96"/>
      <c r="AG1242" s="87"/>
      <c r="AH1242" s="87"/>
      <c r="AI1242" s="97"/>
      <c r="AJ1242" s="45"/>
      <c r="AK1242" s="45"/>
      <c r="AL1242" s="45"/>
      <c r="AM1242" s="45"/>
      <c r="AN1242" s="45"/>
      <c r="AO1242" s="79"/>
      <c r="AP1242" s="156"/>
      <c r="AQ1242" s="156"/>
      <c r="AR1242" s="90"/>
      <c r="AS1242" s="45"/>
      <c r="AT1242" s="98"/>
      <c r="AU1242" s="98"/>
      <c r="AV1242" s="91"/>
      <c r="AW1242" s="91"/>
      <c r="AX1242" s="155"/>
      <c r="AY1242" s="155"/>
      <c r="AZ1242" s="152"/>
      <c r="BA1242" s="152"/>
      <c r="BB1242" s="152"/>
      <c r="BC1242" s="152"/>
      <c r="BD1242" s="152"/>
      <c r="BE1242" s="152"/>
      <c r="BF1242" s="152"/>
      <c r="BG1242" s="152"/>
      <c r="BH1242" s="152"/>
      <c r="BI1242" s="152"/>
      <c r="BJ1242" s="152"/>
      <c r="BK1242" s="152"/>
      <c r="BL1242" s="152"/>
      <c r="BM1242" s="152"/>
      <c r="BN1242" s="152"/>
      <c r="BO1242" s="152"/>
      <c r="BP1242" s="152"/>
      <c r="BQ1242" s="152"/>
      <c r="BR1242" s="152"/>
      <c r="BS1242" s="152"/>
      <c r="BT1242" s="152"/>
      <c r="BU1242" s="152"/>
      <c r="BV1242" s="152"/>
      <c r="BW1242" s="152"/>
      <c r="BX1242" s="152"/>
      <c r="BY1242" s="152"/>
      <c r="BZ1242" s="152"/>
      <c r="CA1242" s="152"/>
      <c r="CB1242" s="152"/>
      <c r="CC1242" s="152"/>
      <c r="CD1242" s="152"/>
      <c r="CE1242" s="152"/>
      <c r="CF1242" s="152"/>
    </row>
    <row r="1243" spans="1:84" ht="25.5" customHeight="1" x14ac:dyDescent="0.25">
      <c r="A1243" s="45"/>
      <c r="B1243" s="45"/>
      <c r="C1243" s="45"/>
      <c r="D1243" s="45"/>
      <c r="E1243" s="47"/>
      <c r="F1243" s="154"/>
      <c r="G1243" s="45"/>
      <c r="H1243" s="126"/>
      <c r="I1243" s="126"/>
      <c r="J1243" s="79"/>
      <c r="K1243" s="45"/>
      <c r="L1243" s="126"/>
      <c r="M1243" s="91"/>
      <c r="N1243" s="91"/>
      <c r="O1243" s="91"/>
      <c r="P1243" s="99"/>
      <c r="Q1243" s="100"/>
      <c r="R1243" s="79"/>
      <c r="S1243" s="79"/>
      <c r="T1243" s="79"/>
      <c r="U1243" s="79"/>
      <c r="V1243" s="79"/>
      <c r="W1243" s="99"/>
      <c r="X1243" s="99"/>
      <c r="Y1243" s="99"/>
      <c r="Z1243" s="98"/>
      <c r="AA1243" s="98"/>
      <c r="AB1243" s="86"/>
      <c r="AC1243" s="96"/>
      <c r="AD1243" s="86"/>
      <c r="AE1243" s="96"/>
      <c r="AF1243" s="96"/>
      <c r="AG1243" s="87"/>
      <c r="AH1243" s="87"/>
      <c r="AI1243" s="97"/>
      <c r="AJ1243" s="45"/>
      <c r="AK1243" s="45"/>
      <c r="AL1243" s="45"/>
      <c r="AM1243" s="45"/>
      <c r="AN1243" s="45"/>
      <c r="AO1243" s="79"/>
      <c r="AP1243" s="156"/>
      <c r="AQ1243" s="156"/>
      <c r="AR1243" s="90"/>
      <c r="AS1243" s="45"/>
      <c r="AT1243" s="98"/>
      <c r="AU1243" s="98"/>
      <c r="AV1243" s="91"/>
      <c r="AW1243" s="91"/>
      <c r="AX1243" s="155"/>
      <c r="AY1243" s="155"/>
      <c r="AZ1243" s="152"/>
      <c r="BA1243" s="152"/>
      <c r="BB1243" s="152"/>
      <c r="BC1243" s="152"/>
      <c r="BD1243" s="152"/>
      <c r="BE1243" s="152"/>
      <c r="BF1243" s="152"/>
      <c r="BG1243" s="152"/>
      <c r="BH1243" s="152"/>
      <c r="BI1243" s="152"/>
      <c r="BJ1243" s="152"/>
      <c r="BK1243" s="152"/>
      <c r="BL1243" s="152"/>
      <c r="BM1243" s="152"/>
      <c r="BN1243" s="152"/>
      <c r="BO1243" s="152"/>
      <c r="BP1243" s="152"/>
      <c r="BQ1243" s="152"/>
      <c r="BR1243" s="152"/>
      <c r="BS1243" s="152"/>
      <c r="BT1243" s="152"/>
      <c r="BU1243" s="152"/>
      <c r="BV1243" s="152"/>
      <c r="BW1243" s="152"/>
      <c r="BX1243" s="152"/>
      <c r="BY1243" s="152"/>
      <c r="BZ1243" s="152"/>
      <c r="CA1243" s="152"/>
      <c r="CB1243" s="152"/>
      <c r="CC1243" s="152"/>
      <c r="CD1243" s="152"/>
      <c r="CE1243" s="152"/>
      <c r="CF1243" s="152"/>
    </row>
    <row r="1244" spans="1:84" ht="25.5" customHeight="1" x14ac:dyDescent="0.25">
      <c r="A1244" s="45"/>
      <c r="B1244" s="45"/>
      <c r="C1244" s="45"/>
      <c r="D1244" s="45"/>
      <c r="E1244" s="47"/>
      <c r="F1244" s="154"/>
      <c r="G1244" s="45"/>
      <c r="H1244" s="126"/>
      <c r="I1244" s="126"/>
      <c r="J1244" s="79"/>
      <c r="K1244" s="45"/>
      <c r="L1244" s="126"/>
      <c r="M1244" s="91"/>
      <c r="N1244" s="91"/>
      <c r="O1244" s="91"/>
      <c r="P1244" s="99"/>
      <c r="Q1244" s="100"/>
      <c r="R1244" s="79"/>
      <c r="S1244" s="79"/>
      <c r="T1244" s="79"/>
      <c r="U1244" s="79"/>
      <c r="V1244" s="79"/>
      <c r="W1244" s="99"/>
      <c r="X1244" s="99"/>
      <c r="Y1244" s="99"/>
      <c r="Z1244" s="98"/>
      <c r="AA1244" s="98"/>
      <c r="AB1244" s="86"/>
      <c r="AC1244" s="96"/>
      <c r="AD1244" s="86"/>
      <c r="AE1244" s="96"/>
      <c r="AF1244" s="96"/>
      <c r="AG1244" s="87"/>
      <c r="AH1244" s="87"/>
      <c r="AI1244" s="97"/>
      <c r="AJ1244" s="45"/>
      <c r="AK1244" s="45"/>
      <c r="AL1244" s="45"/>
      <c r="AM1244" s="45"/>
      <c r="AN1244" s="45"/>
      <c r="AO1244" s="79"/>
      <c r="AP1244" s="156"/>
      <c r="AQ1244" s="156"/>
      <c r="AR1244" s="90"/>
      <c r="AS1244" s="45"/>
      <c r="AT1244" s="98"/>
      <c r="AU1244" s="98"/>
      <c r="AV1244" s="91"/>
      <c r="AW1244" s="91"/>
      <c r="AX1244" s="155"/>
      <c r="AY1244" s="155"/>
      <c r="AZ1244" s="152"/>
      <c r="BA1244" s="152"/>
      <c r="BB1244" s="152"/>
      <c r="BC1244" s="152"/>
      <c r="BD1244" s="152"/>
      <c r="BE1244" s="152"/>
      <c r="BF1244" s="152"/>
      <c r="BG1244" s="152"/>
      <c r="BH1244" s="152"/>
      <c r="BI1244" s="152"/>
      <c r="BJ1244" s="152"/>
      <c r="BK1244" s="152"/>
      <c r="BL1244" s="152"/>
      <c r="BM1244" s="152"/>
      <c r="BN1244" s="152"/>
      <c r="BO1244" s="152"/>
      <c r="BP1244" s="152"/>
      <c r="BQ1244" s="152"/>
      <c r="BR1244" s="152"/>
      <c r="BS1244" s="152"/>
      <c r="BT1244" s="152"/>
      <c r="BU1244" s="152"/>
      <c r="BV1244" s="152"/>
      <c r="BW1244" s="152"/>
      <c r="BX1244" s="152"/>
      <c r="BY1244" s="152"/>
      <c r="BZ1244" s="152"/>
      <c r="CA1244" s="152"/>
      <c r="CB1244" s="152"/>
      <c r="CC1244" s="152"/>
      <c r="CD1244" s="152"/>
      <c r="CE1244" s="152"/>
      <c r="CF1244" s="152"/>
    </row>
    <row r="1245" spans="1:84" ht="25.5" customHeight="1" x14ac:dyDescent="0.25">
      <c r="A1245" s="45"/>
      <c r="B1245" s="45"/>
      <c r="C1245" s="45"/>
      <c r="D1245" s="45"/>
      <c r="E1245" s="47"/>
      <c r="F1245" s="154"/>
      <c r="G1245" s="45"/>
      <c r="H1245" s="126"/>
      <c r="I1245" s="126"/>
      <c r="J1245" s="79"/>
      <c r="K1245" s="45"/>
      <c r="L1245" s="126"/>
      <c r="M1245" s="91"/>
      <c r="N1245" s="91"/>
      <c r="O1245" s="91"/>
      <c r="P1245" s="99"/>
      <c r="Q1245" s="100"/>
      <c r="R1245" s="79"/>
      <c r="S1245" s="79"/>
      <c r="T1245" s="79"/>
      <c r="U1245" s="79"/>
      <c r="V1245" s="79"/>
      <c r="W1245" s="99"/>
      <c r="X1245" s="99"/>
      <c r="Y1245" s="99"/>
      <c r="Z1245" s="98"/>
      <c r="AA1245" s="98"/>
      <c r="AB1245" s="86"/>
      <c r="AC1245" s="96"/>
      <c r="AD1245" s="86"/>
      <c r="AE1245" s="96"/>
      <c r="AF1245" s="96"/>
      <c r="AG1245" s="87"/>
      <c r="AH1245" s="87"/>
      <c r="AI1245" s="97"/>
      <c r="AJ1245" s="45"/>
      <c r="AK1245" s="45"/>
      <c r="AL1245" s="45"/>
      <c r="AM1245" s="45"/>
      <c r="AN1245" s="45"/>
      <c r="AO1245" s="79"/>
      <c r="AP1245" s="156"/>
      <c r="AQ1245" s="156"/>
      <c r="AR1245" s="90"/>
      <c r="AS1245" s="45"/>
      <c r="AT1245" s="98"/>
      <c r="AU1245" s="98"/>
      <c r="AV1245" s="91"/>
      <c r="AW1245" s="91"/>
      <c r="AX1245" s="155"/>
      <c r="AY1245" s="155"/>
      <c r="AZ1245" s="152"/>
      <c r="BA1245" s="152"/>
      <c r="BB1245" s="152"/>
      <c r="BC1245" s="152"/>
      <c r="BD1245" s="152"/>
      <c r="BE1245" s="152"/>
      <c r="BF1245" s="152"/>
      <c r="BG1245" s="152"/>
      <c r="BH1245" s="152"/>
      <c r="BI1245" s="152"/>
      <c r="BJ1245" s="152"/>
      <c r="BK1245" s="152"/>
      <c r="BL1245" s="152"/>
      <c r="BM1245" s="152"/>
      <c r="BN1245" s="152"/>
      <c r="BO1245" s="152"/>
      <c r="BP1245" s="152"/>
      <c r="BQ1245" s="152"/>
      <c r="BR1245" s="152"/>
      <c r="BS1245" s="152"/>
      <c r="BT1245" s="152"/>
      <c r="BU1245" s="152"/>
      <c r="BV1245" s="152"/>
      <c r="BW1245" s="152"/>
      <c r="BX1245" s="152"/>
      <c r="BY1245" s="152"/>
      <c r="BZ1245" s="152"/>
      <c r="CA1245" s="152"/>
      <c r="CB1245" s="152"/>
      <c r="CC1245" s="152"/>
      <c r="CD1245" s="152"/>
      <c r="CE1245" s="152"/>
      <c r="CF1245" s="152"/>
    </row>
    <row r="1246" spans="1:84" ht="25.5" customHeight="1" x14ac:dyDescent="0.25">
      <c r="A1246" s="45"/>
      <c r="B1246" s="45"/>
      <c r="C1246" s="45"/>
      <c r="D1246" s="45"/>
      <c r="E1246" s="47"/>
      <c r="F1246" s="154"/>
      <c r="G1246" s="45"/>
      <c r="H1246" s="126"/>
      <c r="I1246" s="126"/>
      <c r="J1246" s="79"/>
      <c r="K1246" s="45"/>
      <c r="L1246" s="126"/>
      <c r="M1246" s="91"/>
      <c r="N1246" s="91"/>
      <c r="O1246" s="91"/>
      <c r="P1246" s="99"/>
      <c r="Q1246" s="100"/>
      <c r="R1246" s="79"/>
      <c r="S1246" s="79"/>
      <c r="T1246" s="79"/>
      <c r="U1246" s="79"/>
      <c r="V1246" s="79"/>
      <c r="W1246" s="99"/>
      <c r="X1246" s="99"/>
      <c r="Y1246" s="99"/>
      <c r="Z1246" s="98"/>
      <c r="AA1246" s="98"/>
      <c r="AB1246" s="86"/>
      <c r="AC1246" s="96"/>
      <c r="AD1246" s="86"/>
      <c r="AE1246" s="96"/>
      <c r="AF1246" s="96"/>
      <c r="AG1246" s="87"/>
      <c r="AH1246" s="87"/>
      <c r="AI1246" s="97"/>
      <c r="AJ1246" s="45"/>
      <c r="AK1246" s="45"/>
      <c r="AL1246" s="45"/>
      <c r="AM1246" s="45"/>
      <c r="AN1246" s="45"/>
      <c r="AO1246" s="79"/>
      <c r="AP1246" s="156"/>
      <c r="AQ1246" s="156"/>
      <c r="AR1246" s="90"/>
      <c r="AS1246" s="45"/>
      <c r="AT1246" s="98"/>
      <c r="AU1246" s="98"/>
      <c r="AV1246" s="91"/>
      <c r="AW1246" s="91"/>
      <c r="AX1246" s="155"/>
      <c r="AY1246" s="155"/>
      <c r="AZ1246" s="152"/>
      <c r="BA1246" s="152"/>
      <c r="BB1246" s="152"/>
      <c r="BC1246" s="152"/>
      <c r="BD1246" s="152"/>
      <c r="BE1246" s="152"/>
      <c r="BF1246" s="152"/>
      <c r="BG1246" s="152"/>
      <c r="BH1246" s="152"/>
      <c r="BI1246" s="152"/>
      <c r="BJ1246" s="152"/>
      <c r="BK1246" s="152"/>
      <c r="BL1246" s="152"/>
      <c r="BM1246" s="152"/>
      <c r="BN1246" s="152"/>
      <c r="BO1246" s="152"/>
      <c r="BP1246" s="152"/>
      <c r="BQ1246" s="152"/>
      <c r="BR1246" s="152"/>
      <c r="BS1246" s="152"/>
      <c r="BT1246" s="152"/>
      <c r="BU1246" s="152"/>
      <c r="BV1246" s="152"/>
      <c r="BW1246" s="152"/>
      <c r="BX1246" s="152"/>
      <c r="BY1246" s="152"/>
      <c r="BZ1246" s="152"/>
      <c r="CA1246" s="152"/>
      <c r="CB1246" s="152"/>
      <c r="CC1246" s="152"/>
      <c r="CD1246" s="152"/>
      <c r="CE1246" s="152"/>
      <c r="CF1246" s="152"/>
    </row>
    <row r="1247" spans="1:84" ht="25.5" customHeight="1" x14ac:dyDescent="0.25">
      <c r="A1247" s="45"/>
      <c r="B1247" s="45"/>
      <c r="C1247" s="45"/>
      <c r="D1247" s="45"/>
      <c r="E1247" s="47"/>
      <c r="F1247" s="154"/>
      <c r="G1247" s="45"/>
      <c r="H1247" s="126"/>
      <c r="I1247" s="126"/>
      <c r="J1247" s="79"/>
      <c r="K1247" s="45"/>
      <c r="L1247" s="126"/>
      <c r="M1247" s="91"/>
      <c r="N1247" s="91"/>
      <c r="O1247" s="91"/>
      <c r="P1247" s="99"/>
      <c r="Q1247" s="100"/>
      <c r="R1247" s="79"/>
      <c r="S1247" s="79"/>
      <c r="T1247" s="79"/>
      <c r="U1247" s="79"/>
      <c r="V1247" s="79"/>
      <c r="W1247" s="99"/>
      <c r="X1247" s="99"/>
      <c r="Y1247" s="99"/>
      <c r="Z1247" s="98"/>
      <c r="AA1247" s="98"/>
      <c r="AB1247" s="86"/>
      <c r="AC1247" s="96"/>
      <c r="AD1247" s="86"/>
      <c r="AE1247" s="96"/>
      <c r="AF1247" s="96"/>
      <c r="AG1247" s="87"/>
      <c r="AH1247" s="87"/>
      <c r="AI1247" s="97"/>
      <c r="AJ1247" s="45"/>
      <c r="AK1247" s="45"/>
      <c r="AL1247" s="45"/>
      <c r="AM1247" s="45"/>
      <c r="AN1247" s="45"/>
      <c r="AO1247" s="79"/>
      <c r="AP1247" s="156"/>
      <c r="AQ1247" s="156"/>
      <c r="AR1247" s="90"/>
      <c r="AS1247" s="45"/>
      <c r="AT1247" s="98"/>
      <c r="AU1247" s="98"/>
      <c r="AV1247" s="91"/>
      <c r="AW1247" s="91"/>
      <c r="AX1247" s="155"/>
      <c r="AY1247" s="155"/>
      <c r="AZ1247" s="152"/>
      <c r="BA1247" s="152"/>
      <c r="BB1247" s="152"/>
      <c r="BC1247" s="152"/>
      <c r="BD1247" s="152"/>
      <c r="BE1247" s="152"/>
      <c r="BF1247" s="152"/>
      <c r="BG1247" s="152"/>
      <c r="BH1247" s="152"/>
      <c r="BI1247" s="152"/>
      <c r="BJ1247" s="152"/>
      <c r="BK1247" s="152"/>
      <c r="BL1247" s="152"/>
      <c r="BM1247" s="152"/>
      <c r="BN1247" s="152"/>
      <c r="BO1247" s="152"/>
      <c r="BP1247" s="152"/>
      <c r="BQ1247" s="152"/>
      <c r="BR1247" s="152"/>
      <c r="BS1247" s="152"/>
      <c r="BT1247" s="152"/>
      <c r="BU1247" s="152"/>
      <c r="BV1247" s="152"/>
      <c r="BW1247" s="152"/>
      <c r="BX1247" s="152"/>
      <c r="BY1247" s="152"/>
      <c r="BZ1247" s="152"/>
      <c r="CA1247" s="152"/>
      <c r="CB1247" s="152"/>
      <c r="CC1247" s="152"/>
      <c r="CD1247" s="152"/>
      <c r="CE1247" s="152"/>
      <c r="CF1247" s="152"/>
    </row>
    <row r="1248" spans="1:84" ht="25.5" customHeight="1" x14ac:dyDescent="0.25">
      <c r="A1248" s="45"/>
      <c r="B1248" s="45"/>
      <c r="C1248" s="45"/>
      <c r="D1248" s="45"/>
      <c r="E1248" s="47"/>
      <c r="F1248" s="154"/>
      <c r="G1248" s="45"/>
      <c r="H1248" s="126"/>
      <c r="I1248" s="126"/>
      <c r="J1248" s="79"/>
      <c r="K1248" s="45"/>
      <c r="L1248" s="126"/>
      <c r="M1248" s="91"/>
      <c r="N1248" s="91"/>
      <c r="O1248" s="91"/>
      <c r="P1248" s="99"/>
      <c r="Q1248" s="100"/>
      <c r="R1248" s="79"/>
      <c r="S1248" s="79"/>
      <c r="T1248" s="79"/>
      <c r="U1248" s="79"/>
      <c r="V1248" s="79"/>
      <c r="W1248" s="99"/>
      <c r="X1248" s="99"/>
      <c r="Y1248" s="99"/>
      <c r="Z1248" s="98"/>
      <c r="AA1248" s="98"/>
      <c r="AB1248" s="86"/>
      <c r="AC1248" s="96"/>
      <c r="AD1248" s="86"/>
      <c r="AE1248" s="96"/>
      <c r="AF1248" s="96"/>
      <c r="AG1248" s="87"/>
      <c r="AH1248" s="87"/>
      <c r="AI1248" s="97"/>
      <c r="AJ1248" s="45"/>
      <c r="AK1248" s="45"/>
      <c r="AL1248" s="45"/>
      <c r="AM1248" s="45"/>
      <c r="AN1248" s="45"/>
      <c r="AO1248" s="79"/>
      <c r="AP1248" s="156"/>
      <c r="AQ1248" s="156"/>
      <c r="AR1248" s="90"/>
      <c r="AS1248" s="45"/>
      <c r="AT1248" s="98"/>
      <c r="AU1248" s="98"/>
      <c r="AV1248" s="91"/>
      <c r="AW1248" s="91"/>
      <c r="AX1248" s="155"/>
      <c r="AY1248" s="155"/>
      <c r="AZ1248" s="152"/>
      <c r="BA1248" s="152"/>
      <c r="BB1248" s="152"/>
      <c r="BC1248" s="152"/>
      <c r="BD1248" s="152"/>
      <c r="BE1248" s="152"/>
      <c r="BF1248" s="152"/>
      <c r="BG1248" s="152"/>
      <c r="BH1248" s="152"/>
      <c r="BI1248" s="152"/>
      <c r="BJ1248" s="152"/>
      <c r="BK1248" s="152"/>
      <c r="BL1248" s="152"/>
      <c r="BM1248" s="152"/>
      <c r="BN1248" s="152"/>
      <c r="BO1248" s="152"/>
      <c r="BP1248" s="152"/>
      <c r="BQ1248" s="152"/>
      <c r="BR1248" s="152"/>
      <c r="BS1248" s="152"/>
      <c r="BT1248" s="152"/>
      <c r="BU1248" s="152"/>
      <c r="BV1248" s="152"/>
      <c r="BW1248" s="152"/>
      <c r="BX1248" s="152"/>
      <c r="BY1248" s="152"/>
      <c r="BZ1248" s="152"/>
      <c r="CA1248" s="152"/>
      <c r="CB1248" s="152"/>
      <c r="CC1248" s="152"/>
      <c r="CD1248" s="152"/>
      <c r="CE1248" s="152"/>
      <c r="CF1248" s="152"/>
    </row>
    <row r="1249" spans="1:84" ht="25.5" customHeight="1" x14ac:dyDescent="0.25">
      <c r="A1249" s="45"/>
      <c r="B1249" s="45"/>
      <c r="C1249" s="45"/>
      <c r="D1249" s="45"/>
      <c r="E1249" s="47"/>
      <c r="F1249" s="154"/>
      <c r="G1249" s="45"/>
      <c r="H1249" s="126"/>
      <c r="I1249" s="126"/>
      <c r="J1249" s="79"/>
      <c r="K1249" s="45"/>
      <c r="L1249" s="126"/>
      <c r="M1249" s="91"/>
      <c r="N1249" s="91"/>
      <c r="O1249" s="91"/>
      <c r="P1249" s="99"/>
      <c r="Q1249" s="100"/>
      <c r="R1249" s="79"/>
      <c r="S1249" s="79"/>
      <c r="T1249" s="79"/>
      <c r="U1249" s="79"/>
      <c r="V1249" s="79"/>
      <c r="W1249" s="99"/>
      <c r="X1249" s="99"/>
      <c r="Y1249" s="99"/>
      <c r="Z1249" s="98"/>
      <c r="AA1249" s="98"/>
      <c r="AB1249" s="86"/>
      <c r="AC1249" s="96"/>
      <c r="AD1249" s="86"/>
      <c r="AE1249" s="96"/>
      <c r="AF1249" s="96"/>
      <c r="AG1249" s="87"/>
      <c r="AH1249" s="87"/>
      <c r="AI1249" s="97"/>
      <c r="AJ1249" s="45"/>
      <c r="AK1249" s="45"/>
      <c r="AL1249" s="45"/>
      <c r="AM1249" s="45"/>
      <c r="AN1249" s="45"/>
      <c r="AO1249" s="79"/>
      <c r="AP1249" s="156"/>
      <c r="AQ1249" s="156"/>
      <c r="AR1249" s="90"/>
      <c r="AS1249" s="45"/>
      <c r="AT1249" s="98"/>
      <c r="AU1249" s="98"/>
      <c r="AV1249" s="91"/>
      <c r="AW1249" s="91"/>
      <c r="AX1249" s="155"/>
      <c r="AY1249" s="155"/>
      <c r="AZ1249" s="152"/>
      <c r="BA1249" s="152"/>
      <c r="BB1249" s="152"/>
      <c r="BC1249" s="152"/>
      <c r="BD1249" s="152"/>
      <c r="BE1249" s="152"/>
      <c r="BF1249" s="152"/>
      <c r="BG1249" s="152"/>
      <c r="BH1249" s="152"/>
      <c r="BI1249" s="152"/>
      <c r="BJ1249" s="152"/>
      <c r="BK1249" s="152"/>
      <c r="BL1249" s="152"/>
      <c r="BM1249" s="152"/>
      <c r="BN1249" s="152"/>
      <c r="BO1249" s="152"/>
      <c r="BP1249" s="152"/>
      <c r="BQ1249" s="152"/>
      <c r="BR1249" s="152"/>
      <c r="BS1249" s="152"/>
      <c r="BT1249" s="152"/>
      <c r="BU1249" s="152"/>
      <c r="BV1249" s="152"/>
      <c r="BW1249" s="152"/>
      <c r="BX1249" s="152"/>
      <c r="BY1249" s="152"/>
      <c r="BZ1249" s="152"/>
      <c r="CA1249" s="152"/>
      <c r="CB1249" s="152"/>
      <c r="CC1249" s="152"/>
      <c r="CD1249" s="152"/>
      <c r="CE1249" s="152"/>
      <c r="CF1249" s="152"/>
    </row>
    <row r="1250" spans="1:84" ht="25.5" customHeight="1" x14ac:dyDescent="0.25">
      <c r="A1250" s="45"/>
      <c r="B1250" s="45"/>
      <c r="C1250" s="45"/>
      <c r="D1250" s="45"/>
      <c r="E1250" s="47"/>
      <c r="F1250" s="154"/>
      <c r="G1250" s="45"/>
      <c r="H1250" s="126"/>
      <c r="I1250" s="126"/>
      <c r="J1250" s="79"/>
      <c r="K1250" s="45"/>
      <c r="L1250" s="126"/>
      <c r="M1250" s="91"/>
      <c r="N1250" s="91"/>
      <c r="O1250" s="91"/>
      <c r="P1250" s="99"/>
      <c r="Q1250" s="100"/>
      <c r="R1250" s="79"/>
      <c r="S1250" s="79"/>
      <c r="T1250" s="79"/>
      <c r="U1250" s="79"/>
      <c r="V1250" s="79"/>
      <c r="W1250" s="99"/>
      <c r="X1250" s="99"/>
      <c r="Y1250" s="99"/>
      <c r="Z1250" s="98"/>
      <c r="AA1250" s="98"/>
      <c r="AB1250" s="86"/>
      <c r="AC1250" s="96"/>
      <c r="AD1250" s="86"/>
      <c r="AE1250" s="96"/>
      <c r="AF1250" s="96"/>
      <c r="AG1250" s="87"/>
      <c r="AH1250" s="87"/>
      <c r="AI1250" s="97"/>
      <c r="AJ1250" s="45"/>
      <c r="AK1250" s="45"/>
      <c r="AL1250" s="45"/>
      <c r="AM1250" s="45"/>
      <c r="AN1250" s="45"/>
      <c r="AO1250" s="79"/>
      <c r="AP1250" s="156"/>
      <c r="AQ1250" s="156"/>
      <c r="AR1250" s="90"/>
      <c r="AS1250" s="45"/>
      <c r="AT1250" s="98"/>
      <c r="AU1250" s="98"/>
      <c r="AV1250" s="91"/>
      <c r="AW1250" s="91"/>
      <c r="AX1250" s="155"/>
      <c r="AY1250" s="155"/>
      <c r="AZ1250" s="152"/>
      <c r="BA1250" s="152"/>
      <c r="BB1250" s="152"/>
      <c r="BC1250" s="152"/>
      <c r="BD1250" s="152"/>
      <c r="BE1250" s="152"/>
      <c r="BF1250" s="152"/>
      <c r="BG1250" s="152"/>
      <c r="BH1250" s="152"/>
      <c r="BI1250" s="152"/>
      <c r="BJ1250" s="152"/>
      <c r="BK1250" s="152"/>
      <c r="BL1250" s="152"/>
      <c r="BM1250" s="152"/>
      <c r="BN1250" s="152"/>
      <c r="BO1250" s="152"/>
      <c r="BP1250" s="152"/>
      <c r="BQ1250" s="152"/>
      <c r="BR1250" s="152"/>
      <c r="BS1250" s="152"/>
      <c r="BT1250" s="152"/>
      <c r="BU1250" s="152"/>
      <c r="BV1250" s="152"/>
      <c r="BW1250" s="152"/>
      <c r="BX1250" s="152"/>
      <c r="BY1250" s="152"/>
      <c r="BZ1250" s="152"/>
      <c r="CA1250" s="152"/>
      <c r="CB1250" s="152"/>
      <c r="CC1250" s="152"/>
      <c r="CD1250" s="152"/>
      <c r="CE1250" s="152"/>
      <c r="CF1250" s="152"/>
    </row>
    <row r="1251" spans="1:84" ht="25.5" customHeight="1" x14ac:dyDescent="0.25">
      <c r="A1251" s="45"/>
      <c r="B1251" s="45"/>
      <c r="C1251" s="45"/>
      <c r="D1251" s="45"/>
      <c r="E1251" s="47"/>
      <c r="F1251" s="154"/>
      <c r="G1251" s="45"/>
      <c r="H1251" s="126"/>
      <c r="I1251" s="126"/>
      <c r="J1251" s="79"/>
      <c r="K1251" s="45"/>
      <c r="L1251" s="126"/>
      <c r="M1251" s="91"/>
      <c r="N1251" s="91"/>
      <c r="O1251" s="91"/>
      <c r="P1251" s="99"/>
      <c r="Q1251" s="100"/>
      <c r="R1251" s="79"/>
      <c r="S1251" s="79"/>
      <c r="T1251" s="79"/>
      <c r="U1251" s="79"/>
      <c r="V1251" s="79"/>
      <c r="W1251" s="99"/>
      <c r="X1251" s="99"/>
      <c r="Y1251" s="99"/>
      <c r="Z1251" s="98"/>
      <c r="AA1251" s="98"/>
      <c r="AB1251" s="86"/>
      <c r="AC1251" s="96"/>
      <c r="AD1251" s="86"/>
      <c r="AE1251" s="96"/>
      <c r="AF1251" s="96"/>
      <c r="AG1251" s="87"/>
      <c r="AH1251" s="87"/>
      <c r="AI1251" s="97"/>
      <c r="AJ1251" s="45"/>
      <c r="AK1251" s="45"/>
      <c r="AL1251" s="45"/>
      <c r="AM1251" s="45"/>
      <c r="AN1251" s="45"/>
      <c r="AO1251" s="79"/>
      <c r="AP1251" s="156"/>
      <c r="AQ1251" s="156"/>
      <c r="AR1251" s="90"/>
      <c r="AS1251" s="45"/>
      <c r="AT1251" s="98"/>
      <c r="AU1251" s="98"/>
      <c r="AV1251" s="91"/>
      <c r="AW1251" s="91"/>
      <c r="AX1251" s="155"/>
      <c r="AY1251" s="155"/>
      <c r="AZ1251" s="152"/>
      <c r="BA1251" s="152"/>
      <c r="BB1251" s="152"/>
      <c r="BC1251" s="152"/>
      <c r="BD1251" s="152"/>
      <c r="BE1251" s="152"/>
      <c r="BF1251" s="152"/>
      <c r="BG1251" s="152"/>
      <c r="BH1251" s="152"/>
      <c r="BI1251" s="152"/>
      <c r="BJ1251" s="152"/>
      <c r="BK1251" s="152"/>
      <c r="BL1251" s="152"/>
      <c r="BM1251" s="152"/>
      <c r="BN1251" s="152"/>
      <c r="BO1251" s="152"/>
      <c r="BP1251" s="152"/>
      <c r="BQ1251" s="152"/>
      <c r="BR1251" s="152"/>
      <c r="BS1251" s="152"/>
      <c r="BT1251" s="152"/>
      <c r="BU1251" s="152"/>
      <c r="BV1251" s="152"/>
      <c r="BW1251" s="152"/>
      <c r="BX1251" s="152"/>
      <c r="BY1251" s="152"/>
      <c r="BZ1251" s="152"/>
      <c r="CA1251" s="152"/>
      <c r="CB1251" s="152"/>
      <c r="CC1251" s="152"/>
      <c r="CD1251" s="152"/>
      <c r="CE1251" s="152"/>
      <c r="CF1251" s="152"/>
    </row>
    <row r="1252" spans="1:84" ht="25.5" customHeight="1" x14ac:dyDescent="0.25">
      <c r="A1252" s="45"/>
      <c r="B1252" s="45"/>
      <c r="C1252" s="45"/>
      <c r="D1252" s="45"/>
      <c r="E1252" s="47"/>
      <c r="F1252" s="154"/>
      <c r="G1252" s="45"/>
      <c r="H1252" s="126"/>
      <c r="I1252" s="126"/>
      <c r="J1252" s="79"/>
      <c r="K1252" s="45"/>
      <c r="L1252" s="126"/>
      <c r="M1252" s="91"/>
      <c r="N1252" s="91"/>
      <c r="O1252" s="91"/>
      <c r="P1252" s="99"/>
      <c r="Q1252" s="100"/>
      <c r="R1252" s="79"/>
      <c r="S1252" s="79"/>
      <c r="T1252" s="79"/>
      <c r="U1252" s="79"/>
      <c r="V1252" s="79"/>
      <c r="W1252" s="99"/>
      <c r="X1252" s="99"/>
      <c r="Y1252" s="99"/>
      <c r="Z1252" s="98"/>
      <c r="AA1252" s="98"/>
      <c r="AB1252" s="86"/>
      <c r="AC1252" s="96"/>
      <c r="AD1252" s="86"/>
      <c r="AE1252" s="96"/>
      <c r="AF1252" s="96"/>
      <c r="AG1252" s="87"/>
      <c r="AH1252" s="87"/>
      <c r="AI1252" s="97"/>
      <c r="AJ1252" s="45"/>
      <c r="AK1252" s="45"/>
      <c r="AL1252" s="45"/>
      <c r="AM1252" s="45"/>
      <c r="AN1252" s="45"/>
      <c r="AO1252" s="79"/>
      <c r="AP1252" s="156"/>
      <c r="AQ1252" s="156"/>
      <c r="AR1252" s="90"/>
      <c r="AS1252" s="45"/>
      <c r="AT1252" s="98"/>
      <c r="AU1252" s="98"/>
      <c r="AV1252" s="91"/>
      <c r="AW1252" s="91"/>
      <c r="AX1252" s="155"/>
      <c r="AY1252" s="155"/>
      <c r="AZ1252" s="152"/>
      <c r="BA1252" s="152"/>
      <c r="BB1252" s="152"/>
      <c r="BC1252" s="152"/>
      <c r="BD1252" s="152"/>
      <c r="BE1252" s="152"/>
      <c r="BF1252" s="152"/>
      <c r="BG1252" s="152"/>
      <c r="BH1252" s="152"/>
      <c r="BI1252" s="152"/>
      <c r="BJ1252" s="152"/>
      <c r="BK1252" s="152"/>
      <c r="BL1252" s="152"/>
      <c r="BM1252" s="152"/>
      <c r="BN1252" s="152"/>
      <c r="BO1252" s="152"/>
      <c r="BP1252" s="152"/>
      <c r="BQ1252" s="152"/>
      <c r="BR1252" s="152"/>
      <c r="BS1252" s="152"/>
      <c r="BT1252" s="152"/>
      <c r="BU1252" s="152"/>
      <c r="BV1252" s="152"/>
      <c r="BW1252" s="152"/>
      <c r="BX1252" s="152"/>
      <c r="BY1252" s="152"/>
      <c r="BZ1252" s="152"/>
      <c r="CA1252" s="152"/>
      <c r="CB1252" s="152"/>
      <c r="CC1252" s="152"/>
      <c r="CD1252" s="152"/>
      <c r="CE1252" s="152"/>
      <c r="CF1252" s="152"/>
    </row>
    <row r="1253" spans="1:84" ht="25.5" customHeight="1" x14ac:dyDescent="0.25">
      <c r="A1253" s="45"/>
      <c r="B1253" s="45"/>
      <c r="C1253" s="45"/>
      <c r="D1253" s="45"/>
      <c r="E1253" s="47"/>
      <c r="F1253" s="154"/>
      <c r="G1253" s="45"/>
      <c r="H1253" s="126"/>
      <c r="I1253" s="126"/>
      <c r="J1253" s="79"/>
      <c r="K1253" s="45"/>
      <c r="L1253" s="126"/>
      <c r="M1253" s="91"/>
      <c r="N1253" s="91"/>
      <c r="O1253" s="91"/>
      <c r="P1253" s="99"/>
      <c r="Q1253" s="100"/>
      <c r="R1253" s="79"/>
      <c r="S1253" s="79"/>
      <c r="T1253" s="79"/>
      <c r="U1253" s="79"/>
      <c r="V1253" s="79"/>
      <c r="W1253" s="99"/>
      <c r="X1253" s="99"/>
      <c r="Y1253" s="99"/>
      <c r="Z1253" s="98"/>
      <c r="AA1253" s="98"/>
      <c r="AB1253" s="86"/>
      <c r="AC1253" s="96"/>
      <c r="AD1253" s="86"/>
      <c r="AE1253" s="96"/>
      <c r="AF1253" s="96"/>
      <c r="AG1253" s="87"/>
      <c r="AH1253" s="87"/>
      <c r="AI1253" s="97"/>
      <c r="AJ1253" s="45"/>
      <c r="AK1253" s="45"/>
      <c r="AL1253" s="45"/>
      <c r="AM1253" s="45"/>
      <c r="AN1253" s="45"/>
      <c r="AO1253" s="79"/>
      <c r="AP1253" s="156"/>
      <c r="AQ1253" s="156"/>
      <c r="AR1253" s="90"/>
      <c r="AS1253" s="45"/>
      <c r="AT1253" s="98"/>
      <c r="AU1253" s="98"/>
      <c r="AV1253" s="91"/>
      <c r="AW1253" s="91"/>
      <c r="AX1253" s="155"/>
      <c r="AY1253" s="155"/>
      <c r="AZ1253" s="152"/>
      <c r="BA1253" s="152"/>
      <c r="BB1253" s="152"/>
      <c r="BC1253" s="152"/>
      <c r="BD1253" s="152"/>
      <c r="BE1253" s="152"/>
      <c r="BF1253" s="152"/>
      <c r="BG1253" s="152"/>
      <c r="BH1253" s="152"/>
      <c r="BI1253" s="152"/>
      <c r="BJ1253" s="152"/>
      <c r="BK1253" s="152"/>
      <c r="BL1253" s="152"/>
      <c r="BM1253" s="152"/>
      <c r="BN1253" s="152"/>
      <c r="BO1253" s="152"/>
      <c r="BP1253" s="152"/>
      <c r="BQ1253" s="152"/>
      <c r="BR1253" s="152"/>
      <c r="BS1253" s="152"/>
      <c r="BT1253" s="152"/>
      <c r="BU1253" s="152"/>
      <c r="BV1253" s="152"/>
      <c r="BW1253" s="152"/>
      <c r="BX1253" s="152"/>
      <c r="BY1253" s="152"/>
      <c r="BZ1253" s="152"/>
      <c r="CA1253" s="152"/>
      <c r="CB1253" s="152"/>
      <c r="CC1253" s="152"/>
      <c r="CD1253" s="152"/>
      <c r="CE1253" s="152"/>
      <c r="CF1253" s="152"/>
    </row>
    <row r="1254" spans="1:84" ht="25.5" customHeight="1" x14ac:dyDescent="0.25">
      <c r="A1254" s="45"/>
      <c r="B1254" s="45"/>
      <c r="C1254" s="45"/>
      <c r="D1254" s="45"/>
      <c r="E1254" s="47"/>
      <c r="F1254" s="154"/>
      <c r="G1254" s="45"/>
      <c r="H1254" s="126"/>
      <c r="I1254" s="126"/>
      <c r="J1254" s="79"/>
      <c r="K1254" s="45"/>
      <c r="L1254" s="126"/>
      <c r="M1254" s="91"/>
      <c r="N1254" s="91"/>
      <c r="O1254" s="91"/>
      <c r="P1254" s="99"/>
      <c r="Q1254" s="100"/>
      <c r="R1254" s="79"/>
      <c r="S1254" s="79"/>
      <c r="T1254" s="79"/>
      <c r="U1254" s="79"/>
      <c r="V1254" s="79"/>
      <c r="W1254" s="99"/>
      <c r="X1254" s="99"/>
      <c r="Y1254" s="99"/>
      <c r="Z1254" s="98"/>
      <c r="AA1254" s="98"/>
      <c r="AB1254" s="86"/>
      <c r="AC1254" s="96"/>
      <c r="AD1254" s="86"/>
      <c r="AE1254" s="96"/>
      <c r="AF1254" s="96"/>
      <c r="AG1254" s="87"/>
      <c r="AH1254" s="87"/>
      <c r="AI1254" s="97"/>
      <c r="AJ1254" s="45"/>
      <c r="AK1254" s="45"/>
      <c r="AL1254" s="45"/>
      <c r="AM1254" s="45"/>
      <c r="AN1254" s="45"/>
      <c r="AO1254" s="79"/>
      <c r="AP1254" s="156"/>
      <c r="AQ1254" s="156"/>
      <c r="AR1254" s="90"/>
      <c r="AS1254" s="45"/>
      <c r="AT1254" s="98"/>
      <c r="AU1254" s="98"/>
      <c r="AV1254" s="91"/>
      <c r="AW1254" s="91"/>
      <c r="AX1254" s="155"/>
      <c r="AY1254" s="155"/>
      <c r="AZ1254" s="152"/>
      <c r="BA1254" s="152"/>
      <c r="BB1254" s="152"/>
      <c r="BC1254" s="152"/>
      <c r="BD1254" s="152"/>
      <c r="BE1254" s="152"/>
      <c r="BF1254" s="152"/>
      <c r="BG1254" s="152"/>
      <c r="BH1254" s="152"/>
      <c r="BI1254" s="152"/>
      <c r="BJ1254" s="152"/>
      <c r="BK1254" s="152"/>
      <c r="BL1254" s="152"/>
      <c r="BM1254" s="152"/>
      <c r="BN1254" s="152"/>
      <c r="BO1254" s="152"/>
      <c r="BP1254" s="152"/>
      <c r="BQ1254" s="152"/>
      <c r="BR1254" s="152"/>
      <c r="BS1254" s="152"/>
      <c r="BT1254" s="152"/>
      <c r="BU1254" s="152"/>
      <c r="BV1254" s="152"/>
      <c r="BW1254" s="152"/>
      <c r="BX1254" s="152"/>
      <c r="BY1254" s="152"/>
      <c r="BZ1254" s="152"/>
      <c r="CA1254" s="152"/>
      <c r="CB1254" s="152"/>
      <c r="CC1254" s="152"/>
      <c r="CD1254" s="152"/>
      <c r="CE1254" s="152"/>
      <c r="CF1254" s="152"/>
    </row>
    <row r="1255" spans="1:84" ht="25.5" customHeight="1" x14ac:dyDescent="0.25">
      <c r="A1255" s="45"/>
      <c r="B1255" s="45"/>
      <c r="C1255" s="45"/>
      <c r="D1255" s="45"/>
      <c r="E1255" s="47"/>
      <c r="F1255" s="154"/>
      <c r="G1255" s="45"/>
      <c r="H1255" s="126"/>
      <c r="I1255" s="126"/>
      <c r="J1255" s="79"/>
      <c r="K1255" s="45"/>
      <c r="L1255" s="126"/>
      <c r="M1255" s="91"/>
      <c r="N1255" s="91"/>
      <c r="O1255" s="91"/>
      <c r="P1255" s="99"/>
      <c r="Q1255" s="100"/>
      <c r="R1255" s="79"/>
      <c r="S1255" s="79"/>
      <c r="T1255" s="79"/>
      <c r="U1255" s="79"/>
      <c r="V1255" s="79"/>
      <c r="W1255" s="99"/>
      <c r="X1255" s="99"/>
      <c r="Y1255" s="99"/>
      <c r="Z1255" s="98"/>
      <c r="AA1255" s="98"/>
      <c r="AB1255" s="86"/>
      <c r="AC1255" s="96"/>
      <c r="AD1255" s="86"/>
      <c r="AE1255" s="96"/>
      <c r="AF1255" s="96"/>
      <c r="AG1255" s="87"/>
      <c r="AH1255" s="87"/>
      <c r="AI1255" s="97"/>
      <c r="AJ1255" s="45"/>
      <c r="AK1255" s="45"/>
      <c r="AL1255" s="45"/>
      <c r="AM1255" s="45"/>
      <c r="AN1255" s="45"/>
      <c r="AO1255" s="79"/>
      <c r="AP1255" s="156"/>
      <c r="AQ1255" s="156"/>
      <c r="AR1255" s="90"/>
      <c r="AS1255" s="45"/>
      <c r="AT1255" s="98"/>
      <c r="AU1255" s="98"/>
      <c r="AV1255" s="91"/>
      <c r="AW1255" s="91"/>
      <c r="AX1255" s="155"/>
      <c r="AY1255" s="155"/>
      <c r="AZ1255" s="152"/>
      <c r="BA1255" s="152"/>
      <c r="BB1255" s="152"/>
      <c r="BC1255" s="152"/>
      <c r="BD1255" s="152"/>
      <c r="BE1255" s="152"/>
      <c r="BF1255" s="152"/>
      <c r="BG1255" s="152"/>
      <c r="BH1255" s="152"/>
      <c r="BI1255" s="152"/>
      <c r="BJ1255" s="152"/>
      <c r="BK1255" s="152"/>
      <c r="BL1255" s="152"/>
      <c r="BM1255" s="152"/>
      <c r="BN1255" s="152"/>
      <c r="BO1255" s="152"/>
      <c r="BP1255" s="152"/>
      <c r="BQ1255" s="152"/>
      <c r="BR1255" s="152"/>
      <c r="BS1255" s="152"/>
      <c r="BT1255" s="152"/>
      <c r="BU1255" s="152"/>
      <c r="BV1255" s="152"/>
      <c r="BW1255" s="152"/>
      <c r="BX1255" s="152"/>
      <c r="BY1255" s="152"/>
      <c r="BZ1255" s="152"/>
      <c r="CA1255" s="152"/>
      <c r="CB1255" s="152"/>
      <c r="CC1255" s="152"/>
      <c r="CD1255" s="152"/>
      <c r="CE1255" s="152"/>
      <c r="CF1255" s="152"/>
    </row>
    <row r="1256" spans="1:84" ht="25.5" customHeight="1" x14ac:dyDescent="0.25">
      <c r="A1256" s="45"/>
      <c r="B1256" s="45"/>
      <c r="C1256" s="45"/>
      <c r="D1256" s="45"/>
      <c r="E1256" s="47"/>
      <c r="F1256" s="154"/>
      <c r="G1256" s="45"/>
      <c r="H1256" s="126"/>
      <c r="I1256" s="126"/>
      <c r="J1256" s="79"/>
      <c r="K1256" s="45"/>
      <c r="L1256" s="126"/>
      <c r="M1256" s="91"/>
      <c r="N1256" s="91"/>
      <c r="O1256" s="91"/>
      <c r="P1256" s="99"/>
      <c r="Q1256" s="100"/>
      <c r="R1256" s="79"/>
      <c r="S1256" s="79"/>
      <c r="T1256" s="79"/>
      <c r="U1256" s="79"/>
      <c r="V1256" s="79"/>
      <c r="W1256" s="99"/>
      <c r="X1256" s="99"/>
      <c r="Y1256" s="99"/>
      <c r="Z1256" s="98"/>
      <c r="AA1256" s="98"/>
      <c r="AB1256" s="86"/>
      <c r="AC1256" s="96"/>
      <c r="AD1256" s="86"/>
      <c r="AE1256" s="96"/>
      <c r="AF1256" s="96"/>
      <c r="AG1256" s="87"/>
      <c r="AH1256" s="87"/>
      <c r="AI1256" s="97"/>
      <c r="AJ1256" s="45"/>
      <c r="AK1256" s="45"/>
      <c r="AL1256" s="45"/>
      <c r="AM1256" s="45"/>
      <c r="AN1256" s="45"/>
      <c r="AO1256" s="79"/>
      <c r="AP1256" s="156"/>
      <c r="AQ1256" s="156"/>
      <c r="AR1256" s="90"/>
      <c r="AS1256" s="45"/>
      <c r="AT1256" s="98"/>
      <c r="AU1256" s="98"/>
      <c r="AV1256" s="91"/>
      <c r="AW1256" s="91"/>
      <c r="AX1256" s="155"/>
      <c r="AY1256" s="155"/>
      <c r="AZ1256" s="152"/>
      <c r="BA1256" s="152"/>
      <c r="BB1256" s="152"/>
      <c r="BC1256" s="152"/>
      <c r="BD1256" s="152"/>
      <c r="BE1256" s="152"/>
      <c r="BF1256" s="152"/>
      <c r="BG1256" s="152"/>
      <c r="BH1256" s="152"/>
      <c r="BI1256" s="152"/>
      <c r="BJ1256" s="152"/>
      <c r="BK1256" s="152"/>
      <c r="BL1256" s="152"/>
      <c r="BM1256" s="152"/>
      <c r="BN1256" s="152"/>
      <c r="BO1256" s="152"/>
      <c r="BP1256" s="152"/>
      <c r="BQ1256" s="152"/>
      <c r="BR1256" s="152"/>
      <c r="BS1256" s="152"/>
      <c r="BT1256" s="152"/>
      <c r="BU1256" s="152"/>
      <c r="BV1256" s="152"/>
      <c r="BW1256" s="152"/>
      <c r="BX1256" s="152"/>
      <c r="BY1256" s="152"/>
      <c r="BZ1256" s="152"/>
      <c r="CA1256" s="152"/>
      <c r="CB1256" s="152"/>
      <c r="CC1256" s="152"/>
      <c r="CD1256" s="152"/>
      <c r="CE1256" s="152"/>
      <c r="CF1256" s="152"/>
    </row>
    <row r="1257" spans="1:84" ht="25.5" customHeight="1" x14ac:dyDescent="0.25">
      <c r="A1257" s="45"/>
      <c r="B1257" s="45"/>
      <c r="C1257" s="45"/>
      <c r="D1257" s="45"/>
      <c r="E1257" s="47"/>
      <c r="F1257" s="154"/>
      <c r="G1257" s="45"/>
      <c r="H1257" s="126"/>
      <c r="I1257" s="126"/>
      <c r="J1257" s="79"/>
      <c r="K1257" s="45"/>
      <c r="L1257" s="126"/>
      <c r="M1257" s="91"/>
      <c r="N1257" s="91"/>
      <c r="O1257" s="91"/>
      <c r="P1257" s="99"/>
      <c r="Q1257" s="100"/>
      <c r="R1257" s="79"/>
      <c r="S1257" s="79"/>
      <c r="T1257" s="79"/>
      <c r="U1257" s="79"/>
      <c r="V1257" s="79"/>
      <c r="W1257" s="99"/>
      <c r="X1257" s="99"/>
      <c r="Y1257" s="99"/>
      <c r="Z1257" s="98"/>
      <c r="AA1257" s="98"/>
      <c r="AB1257" s="86"/>
      <c r="AC1257" s="96"/>
      <c r="AD1257" s="86"/>
      <c r="AE1257" s="96"/>
      <c r="AF1257" s="96"/>
      <c r="AG1257" s="87"/>
      <c r="AH1257" s="87"/>
      <c r="AI1257" s="97"/>
      <c r="AJ1257" s="45"/>
      <c r="AK1257" s="45"/>
      <c r="AL1257" s="45"/>
      <c r="AM1257" s="45"/>
      <c r="AN1257" s="45"/>
      <c r="AO1257" s="79"/>
      <c r="AP1257" s="156"/>
      <c r="AQ1257" s="156"/>
      <c r="AR1257" s="90"/>
      <c r="AS1257" s="45"/>
      <c r="AT1257" s="98"/>
      <c r="AU1257" s="98"/>
      <c r="AV1257" s="91"/>
      <c r="AW1257" s="91"/>
      <c r="AX1257" s="155"/>
      <c r="AY1257" s="155"/>
      <c r="AZ1257" s="152"/>
      <c r="BA1257" s="152"/>
      <c r="BB1257" s="152"/>
      <c r="BC1257" s="152"/>
      <c r="BD1257" s="152"/>
      <c r="BE1257" s="152"/>
      <c r="BF1257" s="152"/>
      <c r="BG1257" s="152"/>
      <c r="BH1257" s="152"/>
      <c r="BI1257" s="152"/>
      <c r="BJ1257" s="152"/>
      <c r="BK1257" s="152"/>
      <c r="BL1257" s="152"/>
      <c r="BM1257" s="152"/>
      <c r="BN1257" s="152"/>
      <c r="BO1257" s="152"/>
      <c r="BP1257" s="152"/>
      <c r="BQ1257" s="152"/>
      <c r="BR1257" s="152"/>
      <c r="BS1257" s="152"/>
      <c r="BT1257" s="152"/>
      <c r="BU1257" s="152"/>
      <c r="BV1257" s="152"/>
      <c r="BW1257" s="152"/>
      <c r="BX1257" s="152"/>
      <c r="BY1257" s="152"/>
      <c r="BZ1257" s="152"/>
      <c r="CA1257" s="152"/>
      <c r="CB1257" s="152"/>
      <c r="CC1257" s="152"/>
      <c r="CD1257" s="152"/>
      <c r="CE1257" s="152"/>
      <c r="CF1257" s="152"/>
    </row>
    <row r="1258" spans="1:84" ht="25.5" customHeight="1" x14ac:dyDescent="0.25">
      <c r="A1258" s="45"/>
      <c r="B1258" s="45"/>
      <c r="C1258" s="45"/>
      <c r="D1258" s="45"/>
      <c r="E1258" s="47"/>
      <c r="F1258" s="154"/>
      <c r="G1258" s="45"/>
      <c r="H1258" s="126"/>
      <c r="I1258" s="126"/>
      <c r="J1258" s="79"/>
      <c r="K1258" s="45"/>
      <c r="L1258" s="126"/>
      <c r="M1258" s="91"/>
      <c r="N1258" s="91"/>
      <c r="O1258" s="91"/>
      <c r="P1258" s="99"/>
      <c r="Q1258" s="100"/>
      <c r="R1258" s="79"/>
      <c r="S1258" s="79"/>
      <c r="T1258" s="79"/>
      <c r="U1258" s="79"/>
      <c r="V1258" s="79"/>
      <c r="W1258" s="99"/>
      <c r="X1258" s="99"/>
      <c r="Y1258" s="99"/>
      <c r="Z1258" s="98"/>
      <c r="AA1258" s="98"/>
      <c r="AB1258" s="86"/>
      <c r="AC1258" s="96"/>
      <c r="AD1258" s="86"/>
      <c r="AE1258" s="96"/>
      <c r="AF1258" s="96"/>
      <c r="AG1258" s="87"/>
      <c r="AH1258" s="87"/>
      <c r="AI1258" s="97"/>
      <c r="AJ1258" s="45"/>
      <c r="AK1258" s="45"/>
      <c r="AL1258" s="45"/>
      <c r="AM1258" s="45"/>
      <c r="AN1258" s="45"/>
      <c r="AO1258" s="79"/>
      <c r="AP1258" s="156"/>
      <c r="AQ1258" s="156"/>
      <c r="AR1258" s="90"/>
      <c r="AS1258" s="45"/>
      <c r="AT1258" s="98"/>
      <c r="AU1258" s="98"/>
      <c r="AV1258" s="91"/>
      <c r="AW1258" s="91"/>
      <c r="AX1258" s="155"/>
      <c r="AY1258" s="155"/>
      <c r="AZ1258" s="152"/>
      <c r="BA1258" s="152"/>
      <c r="BB1258" s="152"/>
      <c r="BC1258" s="152"/>
      <c r="BD1258" s="152"/>
      <c r="BE1258" s="152"/>
      <c r="BF1258" s="152"/>
      <c r="BG1258" s="152"/>
      <c r="BH1258" s="152"/>
      <c r="BI1258" s="152"/>
      <c r="BJ1258" s="152"/>
      <c r="BK1258" s="152"/>
      <c r="BL1258" s="152"/>
      <c r="BM1258" s="152"/>
      <c r="BN1258" s="152"/>
      <c r="BO1258" s="152"/>
      <c r="BP1258" s="152"/>
      <c r="BQ1258" s="152"/>
      <c r="BR1258" s="152"/>
      <c r="BS1258" s="152"/>
      <c r="BT1258" s="152"/>
      <c r="BU1258" s="152"/>
      <c r="BV1258" s="152"/>
      <c r="BW1258" s="152"/>
      <c r="BX1258" s="152"/>
      <c r="BY1258" s="152"/>
      <c r="BZ1258" s="152"/>
      <c r="CA1258" s="152"/>
      <c r="CB1258" s="152"/>
      <c r="CC1258" s="152"/>
      <c r="CD1258" s="152"/>
      <c r="CE1258" s="152"/>
      <c r="CF1258" s="152"/>
    </row>
    <row r="1259" spans="1:84" ht="25.5" customHeight="1" x14ac:dyDescent="0.25">
      <c r="A1259" s="45"/>
      <c r="B1259" s="45"/>
      <c r="C1259" s="45"/>
      <c r="D1259" s="45"/>
      <c r="E1259" s="47"/>
      <c r="F1259" s="154"/>
      <c r="G1259" s="45"/>
      <c r="H1259" s="126"/>
      <c r="I1259" s="126"/>
      <c r="J1259" s="79"/>
      <c r="K1259" s="45"/>
      <c r="L1259" s="126"/>
      <c r="M1259" s="91"/>
      <c r="N1259" s="91"/>
      <c r="O1259" s="91"/>
      <c r="P1259" s="99"/>
      <c r="Q1259" s="100"/>
      <c r="R1259" s="79"/>
      <c r="S1259" s="79"/>
      <c r="T1259" s="79"/>
      <c r="U1259" s="79"/>
      <c r="V1259" s="79"/>
      <c r="W1259" s="99"/>
      <c r="X1259" s="99"/>
      <c r="Y1259" s="99"/>
      <c r="Z1259" s="98"/>
      <c r="AA1259" s="98"/>
      <c r="AB1259" s="86"/>
      <c r="AC1259" s="96"/>
      <c r="AD1259" s="86"/>
      <c r="AE1259" s="96"/>
      <c r="AF1259" s="96"/>
      <c r="AG1259" s="87"/>
      <c r="AH1259" s="87"/>
      <c r="AI1259" s="97"/>
      <c r="AJ1259" s="45"/>
      <c r="AK1259" s="45"/>
      <c r="AL1259" s="45"/>
      <c r="AM1259" s="45"/>
      <c r="AN1259" s="45"/>
      <c r="AO1259" s="79"/>
      <c r="AP1259" s="156"/>
      <c r="AQ1259" s="156"/>
      <c r="AR1259" s="90"/>
      <c r="AS1259" s="45"/>
      <c r="AT1259" s="98"/>
      <c r="AU1259" s="98"/>
      <c r="AV1259" s="91"/>
      <c r="AW1259" s="91"/>
      <c r="AX1259" s="155"/>
      <c r="AY1259" s="155"/>
      <c r="AZ1259" s="152"/>
      <c r="BA1259" s="152"/>
      <c r="BB1259" s="152"/>
      <c r="BC1259" s="152"/>
      <c r="BD1259" s="152"/>
      <c r="BE1259" s="152"/>
      <c r="BF1259" s="152"/>
      <c r="BG1259" s="152"/>
      <c r="BH1259" s="152"/>
      <c r="BI1259" s="152"/>
      <c r="BJ1259" s="152"/>
      <c r="BK1259" s="152"/>
      <c r="BL1259" s="152"/>
      <c r="BM1259" s="152"/>
      <c r="BN1259" s="152"/>
      <c r="BO1259" s="152"/>
      <c r="BP1259" s="152"/>
      <c r="BQ1259" s="152"/>
      <c r="BR1259" s="152"/>
      <c r="BS1259" s="152"/>
      <c r="BT1259" s="152"/>
      <c r="BU1259" s="152"/>
      <c r="BV1259" s="152"/>
      <c r="BW1259" s="152"/>
      <c r="BX1259" s="152"/>
      <c r="BY1259" s="152"/>
      <c r="BZ1259" s="152"/>
      <c r="CA1259" s="152"/>
      <c r="CB1259" s="152"/>
      <c r="CC1259" s="152"/>
      <c r="CD1259" s="152"/>
      <c r="CE1259" s="152"/>
      <c r="CF1259" s="152"/>
    </row>
    <row r="1260" spans="1:84" ht="25.5" customHeight="1" x14ac:dyDescent="0.25">
      <c r="A1260" s="45"/>
      <c r="B1260" s="45"/>
      <c r="C1260" s="45"/>
      <c r="D1260" s="45"/>
      <c r="E1260" s="47"/>
      <c r="F1260" s="154"/>
      <c r="G1260" s="45"/>
      <c r="H1260" s="126"/>
      <c r="I1260" s="126"/>
      <c r="J1260" s="79"/>
      <c r="K1260" s="45"/>
      <c r="L1260" s="126"/>
      <c r="M1260" s="91"/>
      <c r="N1260" s="91"/>
      <c r="O1260" s="91"/>
      <c r="P1260" s="99"/>
      <c r="Q1260" s="100"/>
      <c r="R1260" s="79"/>
      <c r="S1260" s="79"/>
      <c r="T1260" s="79"/>
      <c r="U1260" s="79"/>
      <c r="V1260" s="79"/>
      <c r="W1260" s="99"/>
      <c r="X1260" s="99"/>
      <c r="Y1260" s="99"/>
      <c r="Z1260" s="98"/>
      <c r="AA1260" s="98"/>
      <c r="AB1260" s="86"/>
      <c r="AC1260" s="96"/>
      <c r="AD1260" s="86"/>
      <c r="AE1260" s="96"/>
      <c r="AF1260" s="96"/>
      <c r="AG1260" s="87"/>
      <c r="AH1260" s="87"/>
      <c r="AI1260" s="97"/>
      <c r="AJ1260" s="45"/>
      <c r="AK1260" s="45"/>
      <c r="AL1260" s="45"/>
      <c r="AM1260" s="45"/>
      <c r="AN1260" s="45"/>
      <c r="AO1260" s="79"/>
      <c r="AP1260" s="156"/>
      <c r="AQ1260" s="156"/>
      <c r="AR1260" s="90"/>
      <c r="AS1260" s="45"/>
      <c r="AT1260" s="98"/>
      <c r="AU1260" s="98"/>
      <c r="AV1260" s="91"/>
      <c r="AW1260" s="91"/>
      <c r="AX1260" s="155"/>
      <c r="AY1260" s="155"/>
      <c r="AZ1260" s="152"/>
      <c r="BA1260" s="152"/>
      <c r="BB1260" s="152"/>
      <c r="BC1260" s="152"/>
      <c r="BD1260" s="152"/>
      <c r="BE1260" s="152"/>
      <c r="BF1260" s="152"/>
      <c r="BG1260" s="152"/>
      <c r="BH1260" s="152"/>
      <c r="BI1260" s="152"/>
      <c r="BJ1260" s="152"/>
      <c r="BK1260" s="152"/>
      <c r="BL1260" s="152"/>
      <c r="BM1260" s="152"/>
      <c r="BN1260" s="152"/>
      <c r="BO1260" s="152"/>
      <c r="BP1260" s="152"/>
      <c r="BQ1260" s="152"/>
      <c r="BR1260" s="152"/>
      <c r="BS1260" s="152"/>
      <c r="BT1260" s="152"/>
      <c r="BU1260" s="152"/>
      <c r="BV1260" s="152"/>
      <c r="BW1260" s="152"/>
      <c r="BX1260" s="152"/>
      <c r="BY1260" s="152"/>
      <c r="BZ1260" s="152"/>
      <c r="CA1260" s="152"/>
      <c r="CB1260" s="152"/>
      <c r="CC1260" s="152"/>
      <c r="CD1260" s="152"/>
      <c r="CE1260" s="152"/>
      <c r="CF1260" s="152"/>
    </row>
    <row r="1261" spans="1:84" ht="25.5" customHeight="1" x14ac:dyDescent="0.25">
      <c r="A1261" s="45"/>
      <c r="B1261" s="45"/>
      <c r="C1261" s="45"/>
      <c r="D1261" s="45"/>
      <c r="E1261" s="47"/>
      <c r="F1261" s="154"/>
      <c r="G1261" s="45"/>
      <c r="H1261" s="126"/>
      <c r="I1261" s="126"/>
      <c r="J1261" s="79"/>
      <c r="K1261" s="45"/>
      <c r="L1261" s="126"/>
      <c r="M1261" s="91"/>
      <c r="N1261" s="91"/>
      <c r="O1261" s="91"/>
      <c r="P1261" s="99"/>
      <c r="Q1261" s="100"/>
      <c r="R1261" s="79"/>
      <c r="S1261" s="79"/>
      <c r="T1261" s="79"/>
      <c r="U1261" s="79"/>
      <c r="V1261" s="79"/>
      <c r="W1261" s="99"/>
      <c r="X1261" s="99"/>
      <c r="Y1261" s="99"/>
      <c r="Z1261" s="98"/>
      <c r="AA1261" s="98"/>
      <c r="AB1261" s="86"/>
      <c r="AC1261" s="96"/>
      <c r="AD1261" s="86"/>
      <c r="AE1261" s="96"/>
      <c r="AF1261" s="96"/>
      <c r="AG1261" s="87"/>
      <c r="AH1261" s="87"/>
      <c r="AI1261" s="97"/>
      <c r="AJ1261" s="45"/>
      <c r="AK1261" s="45"/>
      <c r="AL1261" s="45"/>
      <c r="AM1261" s="45"/>
      <c r="AN1261" s="45"/>
      <c r="AO1261" s="79"/>
      <c r="AP1261" s="156"/>
      <c r="AQ1261" s="156"/>
      <c r="AR1261" s="90"/>
      <c r="AS1261" s="45"/>
      <c r="AT1261" s="98"/>
      <c r="AU1261" s="98"/>
      <c r="AV1261" s="91"/>
      <c r="AW1261" s="91"/>
      <c r="AX1261" s="155"/>
      <c r="AY1261" s="155"/>
      <c r="AZ1261" s="152"/>
      <c r="BA1261" s="152"/>
      <c r="BB1261" s="152"/>
      <c r="BC1261" s="152"/>
      <c r="BD1261" s="152"/>
      <c r="BE1261" s="152"/>
      <c r="BF1261" s="152"/>
      <c r="BG1261" s="152"/>
      <c r="BH1261" s="152"/>
      <c r="BI1261" s="152"/>
      <c r="BJ1261" s="152"/>
      <c r="BK1261" s="152"/>
      <c r="BL1261" s="152"/>
      <c r="BM1261" s="152"/>
      <c r="BN1261" s="152"/>
      <c r="BO1261" s="152"/>
      <c r="BP1261" s="152"/>
      <c r="BQ1261" s="152"/>
      <c r="BR1261" s="152"/>
      <c r="BS1261" s="152"/>
      <c r="BT1261" s="152"/>
      <c r="BU1261" s="152"/>
      <c r="BV1261" s="152"/>
      <c r="BW1261" s="152"/>
      <c r="BX1261" s="152"/>
      <c r="BY1261" s="152"/>
      <c r="BZ1261" s="152"/>
      <c r="CA1261" s="152"/>
      <c r="CB1261" s="152"/>
      <c r="CC1261" s="152"/>
      <c r="CD1261" s="152"/>
      <c r="CE1261" s="152"/>
      <c r="CF1261" s="152"/>
    </row>
    <row r="1262" spans="1:84" ht="25.5" customHeight="1" x14ac:dyDescent="0.25">
      <c r="A1262" s="45"/>
      <c r="B1262" s="45"/>
      <c r="C1262" s="45"/>
      <c r="D1262" s="45"/>
      <c r="E1262" s="47"/>
      <c r="F1262" s="154"/>
      <c r="G1262" s="45"/>
      <c r="H1262" s="126"/>
      <c r="I1262" s="126"/>
      <c r="J1262" s="79"/>
      <c r="K1262" s="45"/>
      <c r="L1262" s="126"/>
      <c r="M1262" s="91"/>
      <c r="N1262" s="91"/>
      <c r="O1262" s="91"/>
      <c r="P1262" s="99"/>
      <c r="Q1262" s="100"/>
      <c r="R1262" s="79"/>
      <c r="S1262" s="79"/>
      <c r="T1262" s="79"/>
      <c r="U1262" s="79"/>
      <c r="V1262" s="79"/>
      <c r="W1262" s="99"/>
      <c r="X1262" s="99"/>
      <c r="Y1262" s="99"/>
      <c r="Z1262" s="98"/>
      <c r="AA1262" s="98"/>
      <c r="AB1262" s="86"/>
      <c r="AC1262" s="96"/>
      <c r="AD1262" s="86"/>
      <c r="AE1262" s="96"/>
      <c r="AF1262" s="96"/>
      <c r="AG1262" s="87"/>
      <c r="AH1262" s="87"/>
      <c r="AI1262" s="97"/>
      <c r="AJ1262" s="45"/>
      <c r="AK1262" s="45"/>
      <c r="AL1262" s="45"/>
      <c r="AM1262" s="45"/>
      <c r="AN1262" s="45"/>
      <c r="AO1262" s="79"/>
      <c r="AP1262" s="156"/>
      <c r="AQ1262" s="156"/>
      <c r="AR1262" s="90"/>
      <c r="AS1262" s="45"/>
      <c r="AT1262" s="98"/>
      <c r="AU1262" s="98"/>
      <c r="AV1262" s="91"/>
      <c r="AW1262" s="91"/>
      <c r="AX1262" s="155"/>
      <c r="AY1262" s="155"/>
      <c r="AZ1262" s="152"/>
      <c r="BA1262" s="152"/>
      <c r="BB1262" s="152"/>
      <c r="BC1262" s="152"/>
      <c r="BD1262" s="152"/>
      <c r="BE1262" s="152"/>
      <c r="BF1262" s="152"/>
      <c r="BG1262" s="152"/>
      <c r="BH1262" s="152"/>
      <c r="BI1262" s="152"/>
      <c r="BJ1262" s="152"/>
      <c r="BK1262" s="152"/>
      <c r="BL1262" s="152"/>
      <c r="BM1262" s="152"/>
      <c r="BN1262" s="152"/>
      <c r="BO1262" s="152"/>
      <c r="BP1262" s="152"/>
      <c r="BQ1262" s="152"/>
      <c r="BR1262" s="152"/>
      <c r="BS1262" s="152"/>
      <c r="BT1262" s="152"/>
      <c r="BU1262" s="152"/>
      <c r="BV1262" s="152"/>
      <c r="BW1262" s="152"/>
      <c r="BX1262" s="152"/>
      <c r="BY1262" s="152"/>
      <c r="BZ1262" s="152"/>
      <c r="CA1262" s="152"/>
      <c r="CB1262" s="152"/>
      <c r="CC1262" s="152"/>
      <c r="CD1262" s="152"/>
      <c r="CE1262" s="152"/>
      <c r="CF1262" s="152"/>
    </row>
    <row r="1263" spans="1:84" ht="25.5" customHeight="1" x14ac:dyDescent="0.25">
      <c r="A1263" s="45"/>
      <c r="B1263" s="45"/>
      <c r="C1263" s="45"/>
      <c r="D1263" s="45"/>
      <c r="E1263" s="47"/>
      <c r="F1263" s="154"/>
      <c r="G1263" s="45"/>
      <c r="H1263" s="126"/>
      <c r="I1263" s="126"/>
      <c r="J1263" s="79"/>
      <c r="K1263" s="45"/>
      <c r="L1263" s="126"/>
      <c r="M1263" s="91"/>
      <c r="N1263" s="91"/>
      <c r="O1263" s="91"/>
      <c r="P1263" s="99"/>
      <c r="Q1263" s="100"/>
      <c r="R1263" s="79"/>
      <c r="S1263" s="79"/>
      <c r="T1263" s="79"/>
      <c r="U1263" s="79"/>
      <c r="V1263" s="79"/>
      <c r="W1263" s="99"/>
      <c r="X1263" s="99"/>
      <c r="Y1263" s="99"/>
      <c r="Z1263" s="98"/>
      <c r="AA1263" s="98"/>
      <c r="AB1263" s="86"/>
      <c r="AC1263" s="96"/>
      <c r="AD1263" s="86"/>
      <c r="AE1263" s="96"/>
      <c r="AF1263" s="96"/>
      <c r="AG1263" s="87"/>
      <c r="AH1263" s="87"/>
      <c r="AI1263" s="97"/>
      <c r="AJ1263" s="45"/>
      <c r="AK1263" s="45"/>
      <c r="AL1263" s="45"/>
      <c r="AM1263" s="45"/>
      <c r="AN1263" s="45"/>
      <c r="AO1263" s="79"/>
      <c r="AP1263" s="156"/>
      <c r="AQ1263" s="156"/>
      <c r="AR1263" s="90"/>
      <c r="AS1263" s="45"/>
      <c r="AT1263" s="98"/>
      <c r="AU1263" s="98"/>
      <c r="AV1263" s="91"/>
      <c r="AW1263" s="91"/>
      <c r="AX1263" s="155"/>
      <c r="AY1263" s="155"/>
      <c r="AZ1263" s="152"/>
      <c r="BA1263" s="152"/>
      <c r="BB1263" s="152"/>
      <c r="BC1263" s="152"/>
      <c r="BD1263" s="152"/>
      <c r="BE1263" s="152"/>
      <c r="BF1263" s="152"/>
      <c r="BG1263" s="152"/>
      <c r="BH1263" s="152"/>
      <c r="BI1263" s="152"/>
      <c r="BJ1263" s="152"/>
      <c r="BK1263" s="152"/>
      <c r="BL1263" s="152"/>
      <c r="BM1263" s="152"/>
      <c r="BN1263" s="152"/>
      <c r="BO1263" s="152"/>
      <c r="BP1263" s="152"/>
      <c r="BQ1263" s="152"/>
      <c r="BR1263" s="152"/>
      <c r="BS1263" s="152"/>
      <c r="BT1263" s="152"/>
      <c r="BU1263" s="152"/>
      <c r="BV1263" s="152"/>
      <c r="BW1263" s="152"/>
      <c r="BX1263" s="152"/>
      <c r="BY1263" s="152"/>
      <c r="BZ1263" s="152"/>
      <c r="CA1263" s="152"/>
      <c r="CB1263" s="152"/>
      <c r="CC1263" s="152"/>
      <c r="CD1263" s="152"/>
      <c r="CE1263" s="152"/>
      <c r="CF1263" s="152"/>
    </row>
    <row r="1264" spans="1:84" ht="25.5" customHeight="1" x14ac:dyDescent="0.25">
      <c r="A1264" s="45"/>
      <c r="B1264" s="45"/>
      <c r="C1264" s="45"/>
      <c r="D1264" s="45"/>
      <c r="E1264" s="47"/>
      <c r="F1264" s="154"/>
      <c r="G1264" s="45"/>
      <c r="H1264" s="126"/>
      <c r="I1264" s="126"/>
      <c r="J1264" s="79"/>
      <c r="K1264" s="45"/>
      <c r="L1264" s="126"/>
      <c r="M1264" s="91"/>
      <c r="N1264" s="91"/>
      <c r="O1264" s="91"/>
      <c r="P1264" s="99"/>
      <c r="Q1264" s="100"/>
      <c r="R1264" s="79"/>
      <c r="S1264" s="79"/>
      <c r="T1264" s="79"/>
      <c r="U1264" s="79"/>
      <c r="V1264" s="79"/>
      <c r="W1264" s="99"/>
      <c r="X1264" s="99"/>
      <c r="Y1264" s="99"/>
      <c r="Z1264" s="98"/>
      <c r="AA1264" s="98"/>
      <c r="AB1264" s="86"/>
      <c r="AC1264" s="96"/>
      <c r="AD1264" s="86"/>
      <c r="AE1264" s="96"/>
      <c r="AF1264" s="96"/>
      <c r="AG1264" s="87"/>
      <c r="AH1264" s="87"/>
      <c r="AI1264" s="97"/>
      <c r="AJ1264" s="45"/>
      <c r="AK1264" s="45"/>
      <c r="AL1264" s="45"/>
      <c r="AM1264" s="45"/>
      <c r="AN1264" s="45"/>
      <c r="AO1264" s="79"/>
      <c r="AP1264" s="156"/>
      <c r="AQ1264" s="156"/>
      <c r="AR1264" s="90"/>
      <c r="AS1264" s="45"/>
      <c r="AT1264" s="98"/>
      <c r="AU1264" s="98"/>
      <c r="AV1264" s="91"/>
      <c r="AW1264" s="91"/>
      <c r="AX1264" s="155"/>
      <c r="AY1264" s="155"/>
      <c r="AZ1264" s="152"/>
      <c r="BA1264" s="152"/>
      <c r="BB1264" s="152"/>
      <c r="BC1264" s="152"/>
      <c r="BD1264" s="152"/>
      <c r="BE1264" s="152"/>
      <c r="BF1264" s="152"/>
      <c r="BG1264" s="152"/>
      <c r="BH1264" s="152"/>
      <c r="BI1264" s="152"/>
      <c r="BJ1264" s="152"/>
      <c r="BK1264" s="152"/>
      <c r="BL1264" s="152"/>
      <c r="BM1264" s="152"/>
      <c r="BN1264" s="152"/>
      <c r="BO1264" s="152"/>
      <c r="BP1264" s="152"/>
      <c r="BQ1264" s="152"/>
      <c r="BR1264" s="152"/>
      <c r="BS1264" s="152"/>
      <c r="BT1264" s="152"/>
      <c r="BU1264" s="152"/>
      <c r="BV1264" s="152"/>
      <c r="BW1264" s="152"/>
      <c r="BX1264" s="152"/>
      <c r="BY1264" s="152"/>
      <c r="BZ1264" s="152"/>
      <c r="CA1264" s="152"/>
      <c r="CB1264" s="152"/>
      <c r="CC1264" s="152"/>
      <c r="CD1264" s="152"/>
      <c r="CE1264" s="152"/>
      <c r="CF1264" s="152"/>
    </row>
    <row r="1265" spans="1:84" ht="25.5" customHeight="1" x14ac:dyDescent="0.25">
      <c r="A1265" s="45"/>
      <c r="B1265" s="45"/>
      <c r="C1265" s="45"/>
      <c r="D1265" s="45"/>
      <c r="E1265" s="47"/>
      <c r="F1265" s="154"/>
      <c r="G1265" s="45"/>
      <c r="H1265" s="126"/>
      <c r="I1265" s="126"/>
      <c r="J1265" s="79"/>
      <c r="K1265" s="45"/>
      <c r="L1265" s="126"/>
      <c r="M1265" s="91"/>
      <c r="N1265" s="91"/>
      <c r="O1265" s="91"/>
      <c r="P1265" s="99"/>
      <c r="Q1265" s="100"/>
      <c r="R1265" s="79"/>
      <c r="S1265" s="79"/>
      <c r="T1265" s="79"/>
      <c r="U1265" s="79"/>
      <c r="V1265" s="79"/>
      <c r="W1265" s="99"/>
      <c r="X1265" s="99"/>
      <c r="Y1265" s="99"/>
      <c r="Z1265" s="98"/>
      <c r="AA1265" s="98"/>
      <c r="AB1265" s="86"/>
      <c r="AC1265" s="96"/>
      <c r="AD1265" s="86"/>
      <c r="AE1265" s="96"/>
      <c r="AF1265" s="96"/>
      <c r="AG1265" s="87"/>
      <c r="AH1265" s="87"/>
      <c r="AI1265" s="97"/>
      <c r="AJ1265" s="45"/>
      <c r="AK1265" s="45"/>
      <c r="AL1265" s="45"/>
      <c r="AM1265" s="45"/>
      <c r="AN1265" s="45"/>
      <c r="AO1265" s="79"/>
      <c r="AP1265" s="156"/>
      <c r="AQ1265" s="156"/>
      <c r="AR1265" s="90"/>
      <c r="AS1265" s="45"/>
      <c r="AT1265" s="98"/>
      <c r="AU1265" s="98"/>
      <c r="AV1265" s="91"/>
      <c r="AW1265" s="91"/>
      <c r="AX1265" s="155"/>
      <c r="AY1265" s="155"/>
      <c r="AZ1265" s="152"/>
      <c r="BA1265" s="152"/>
      <c r="BB1265" s="152"/>
      <c r="BC1265" s="152"/>
      <c r="BD1265" s="152"/>
      <c r="BE1265" s="152"/>
      <c r="BF1265" s="152"/>
      <c r="BG1265" s="152"/>
      <c r="BH1265" s="152"/>
      <c r="BI1265" s="152"/>
      <c r="BJ1265" s="152"/>
      <c r="BK1265" s="152"/>
      <c r="BL1265" s="152"/>
      <c r="BM1265" s="152"/>
      <c r="BN1265" s="152"/>
      <c r="BO1265" s="152"/>
      <c r="BP1265" s="152"/>
      <c r="BQ1265" s="152"/>
      <c r="BR1265" s="152"/>
      <c r="BS1265" s="152"/>
      <c r="BT1265" s="152"/>
      <c r="BU1265" s="152"/>
      <c r="BV1265" s="152"/>
      <c r="BW1265" s="152"/>
      <c r="BX1265" s="152"/>
      <c r="BY1265" s="152"/>
      <c r="BZ1265" s="152"/>
      <c r="CA1265" s="152"/>
      <c r="CB1265" s="152"/>
      <c r="CC1265" s="152"/>
      <c r="CD1265" s="152"/>
      <c r="CE1265" s="152"/>
      <c r="CF1265" s="152"/>
    </row>
    <row r="1266" spans="1:84" ht="25.5" customHeight="1" x14ac:dyDescent="0.25">
      <c r="A1266" s="45"/>
      <c r="B1266" s="45"/>
      <c r="C1266" s="45"/>
      <c r="D1266" s="45"/>
      <c r="E1266" s="47"/>
      <c r="F1266" s="154"/>
      <c r="G1266" s="45"/>
      <c r="H1266" s="126"/>
      <c r="I1266" s="126"/>
      <c r="J1266" s="79"/>
      <c r="K1266" s="45"/>
      <c r="L1266" s="126"/>
      <c r="M1266" s="91"/>
      <c r="N1266" s="91"/>
      <c r="O1266" s="91"/>
      <c r="P1266" s="99"/>
      <c r="Q1266" s="100"/>
      <c r="R1266" s="79"/>
      <c r="S1266" s="79"/>
      <c r="T1266" s="79"/>
      <c r="U1266" s="79"/>
      <c r="V1266" s="79"/>
      <c r="W1266" s="99"/>
      <c r="X1266" s="99"/>
      <c r="Y1266" s="99"/>
      <c r="Z1266" s="98"/>
      <c r="AA1266" s="98"/>
      <c r="AB1266" s="86"/>
      <c r="AC1266" s="96"/>
      <c r="AD1266" s="86"/>
      <c r="AE1266" s="96"/>
      <c r="AF1266" s="96"/>
      <c r="AG1266" s="87"/>
      <c r="AH1266" s="87"/>
      <c r="AI1266" s="97"/>
      <c r="AJ1266" s="45"/>
      <c r="AK1266" s="45"/>
      <c r="AL1266" s="45"/>
      <c r="AM1266" s="45"/>
      <c r="AN1266" s="45"/>
      <c r="AO1266" s="79"/>
      <c r="AP1266" s="156"/>
      <c r="AQ1266" s="156"/>
      <c r="AR1266" s="90"/>
      <c r="AS1266" s="45"/>
      <c r="AT1266" s="98"/>
      <c r="AU1266" s="98"/>
      <c r="AV1266" s="91"/>
      <c r="AW1266" s="91"/>
      <c r="AX1266" s="155"/>
      <c r="AY1266" s="155"/>
      <c r="AZ1266" s="152"/>
      <c r="BA1266" s="152"/>
      <c r="BB1266" s="152"/>
      <c r="BC1266" s="152"/>
      <c r="BD1266" s="152"/>
      <c r="BE1266" s="152"/>
      <c r="BF1266" s="152"/>
      <c r="BG1266" s="152"/>
      <c r="BH1266" s="152"/>
      <c r="BI1266" s="152"/>
      <c r="BJ1266" s="152"/>
      <c r="BK1266" s="152"/>
      <c r="BL1266" s="152"/>
      <c r="BM1266" s="152"/>
      <c r="BN1266" s="152"/>
      <c r="BO1266" s="152"/>
      <c r="BP1266" s="152"/>
      <c r="BQ1266" s="152"/>
      <c r="BR1266" s="152"/>
      <c r="BS1266" s="152"/>
      <c r="BT1266" s="152"/>
      <c r="BU1266" s="152"/>
      <c r="BV1266" s="152"/>
      <c r="BW1266" s="152"/>
      <c r="BX1266" s="152"/>
      <c r="BY1266" s="152"/>
      <c r="BZ1266" s="152"/>
      <c r="CA1266" s="152"/>
      <c r="CB1266" s="152"/>
      <c r="CC1266" s="152"/>
      <c r="CD1266" s="152"/>
      <c r="CE1266" s="152"/>
      <c r="CF1266" s="152"/>
    </row>
    <row r="1267" spans="1:84" ht="25.5" customHeight="1" x14ac:dyDescent="0.25">
      <c r="A1267" s="45"/>
      <c r="B1267" s="45"/>
      <c r="C1267" s="45"/>
      <c r="D1267" s="45"/>
      <c r="E1267" s="47"/>
      <c r="F1267" s="154"/>
      <c r="G1267" s="45"/>
      <c r="H1267" s="126"/>
      <c r="I1267" s="126"/>
      <c r="J1267" s="79"/>
      <c r="K1267" s="45"/>
      <c r="L1267" s="126"/>
      <c r="M1267" s="91"/>
      <c r="N1267" s="91"/>
      <c r="O1267" s="91"/>
      <c r="P1267" s="99"/>
      <c r="Q1267" s="100"/>
      <c r="R1267" s="79"/>
      <c r="S1267" s="79"/>
      <c r="T1267" s="79"/>
      <c r="U1267" s="79"/>
      <c r="V1267" s="79"/>
      <c r="W1267" s="99"/>
      <c r="X1267" s="99"/>
      <c r="Y1267" s="99"/>
      <c r="Z1267" s="98"/>
      <c r="AA1267" s="98"/>
      <c r="AB1267" s="86"/>
      <c r="AC1267" s="96"/>
      <c r="AD1267" s="86"/>
      <c r="AE1267" s="96"/>
      <c r="AF1267" s="96"/>
      <c r="AG1267" s="87"/>
      <c r="AH1267" s="87"/>
      <c r="AI1267" s="97"/>
      <c r="AJ1267" s="45"/>
      <c r="AK1267" s="45"/>
      <c r="AL1267" s="45"/>
      <c r="AM1267" s="45"/>
      <c r="AN1267" s="45"/>
      <c r="AO1267" s="79"/>
      <c r="AP1267" s="156"/>
      <c r="AQ1267" s="156"/>
      <c r="AR1267" s="90"/>
      <c r="AS1267" s="45"/>
      <c r="AT1267" s="98"/>
      <c r="AU1267" s="98"/>
      <c r="AV1267" s="91"/>
      <c r="AW1267" s="91"/>
      <c r="AX1267" s="155"/>
      <c r="AY1267" s="155"/>
      <c r="AZ1267" s="152"/>
      <c r="BA1267" s="152"/>
      <c r="BB1267" s="152"/>
      <c r="BC1267" s="152"/>
      <c r="BD1267" s="152"/>
      <c r="BE1267" s="152"/>
      <c r="BF1267" s="152"/>
      <c r="BG1267" s="152"/>
      <c r="BH1267" s="152"/>
      <c r="BI1267" s="152"/>
      <c r="BJ1267" s="152"/>
      <c r="BK1267" s="152"/>
      <c r="BL1267" s="152"/>
      <c r="BM1267" s="152"/>
      <c r="BN1267" s="152"/>
      <c r="BO1267" s="152"/>
      <c r="BP1267" s="152"/>
      <c r="BQ1267" s="152"/>
      <c r="BR1267" s="152"/>
      <c r="BS1267" s="152"/>
      <c r="BT1267" s="152"/>
      <c r="BU1267" s="152"/>
      <c r="BV1267" s="152"/>
      <c r="BW1267" s="152"/>
      <c r="BX1267" s="152"/>
      <c r="BY1267" s="152"/>
      <c r="BZ1267" s="152"/>
      <c r="CA1267" s="152"/>
      <c r="CB1267" s="152"/>
      <c r="CC1267" s="152"/>
      <c r="CD1267" s="152"/>
      <c r="CE1267" s="152"/>
      <c r="CF1267" s="152"/>
    </row>
    <row r="1268" spans="1:84" ht="25.5" customHeight="1" x14ac:dyDescent="0.25">
      <c r="A1268" s="45"/>
      <c r="B1268" s="45"/>
      <c r="C1268" s="45"/>
      <c r="D1268" s="45"/>
      <c r="E1268" s="47"/>
      <c r="F1268" s="154"/>
      <c r="G1268" s="45"/>
      <c r="H1268" s="126"/>
      <c r="I1268" s="126"/>
      <c r="J1268" s="79"/>
      <c r="K1268" s="45"/>
      <c r="L1268" s="126"/>
      <c r="M1268" s="91"/>
      <c r="N1268" s="91"/>
      <c r="O1268" s="91"/>
      <c r="P1268" s="99"/>
      <c r="Q1268" s="100"/>
      <c r="R1268" s="79"/>
      <c r="S1268" s="79"/>
      <c r="T1268" s="79"/>
      <c r="U1268" s="79"/>
      <c r="V1268" s="79"/>
      <c r="W1268" s="99"/>
      <c r="X1268" s="99"/>
      <c r="Y1268" s="99"/>
      <c r="Z1268" s="98"/>
      <c r="AA1268" s="98"/>
      <c r="AB1268" s="86"/>
      <c r="AC1268" s="96"/>
      <c r="AD1268" s="86"/>
      <c r="AE1268" s="96"/>
      <c r="AF1268" s="96"/>
      <c r="AG1268" s="87"/>
      <c r="AH1268" s="87"/>
      <c r="AI1268" s="97"/>
      <c r="AJ1268" s="45"/>
      <c r="AK1268" s="45"/>
      <c r="AL1268" s="45"/>
      <c r="AM1268" s="45"/>
      <c r="AN1268" s="45"/>
      <c r="AO1268" s="79"/>
      <c r="AP1268" s="156"/>
      <c r="AQ1268" s="156"/>
      <c r="AR1268" s="90"/>
      <c r="AS1268" s="45"/>
      <c r="AT1268" s="98"/>
      <c r="AU1268" s="98"/>
      <c r="AV1268" s="91"/>
      <c r="AW1268" s="91"/>
      <c r="AX1268" s="155"/>
      <c r="AY1268" s="155"/>
      <c r="AZ1268" s="152"/>
      <c r="BA1268" s="152"/>
      <c r="BB1268" s="152"/>
      <c r="BC1268" s="152"/>
      <c r="BD1268" s="152"/>
      <c r="BE1268" s="152"/>
      <c r="BF1268" s="152"/>
      <c r="BG1268" s="152"/>
      <c r="BH1268" s="152"/>
      <c r="BI1268" s="152"/>
      <c r="BJ1268" s="152"/>
      <c r="BK1268" s="152"/>
      <c r="BL1268" s="152"/>
      <c r="BM1268" s="152"/>
      <c r="BN1268" s="152"/>
      <c r="BO1268" s="152"/>
      <c r="BP1268" s="152"/>
      <c r="BQ1268" s="152"/>
      <c r="BR1268" s="152"/>
      <c r="BS1268" s="152"/>
      <c r="BT1268" s="152"/>
      <c r="BU1268" s="152"/>
      <c r="BV1268" s="152"/>
      <c r="BW1268" s="152"/>
      <c r="BX1268" s="152"/>
      <c r="BY1268" s="152"/>
      <c r="BZ1268" s="152"/>
      <c r="CA1268" s="152"/>
      <c r="CB1268" s="152"/>
      <c r="CC1268" s="152"/>
      <c r="CD1268" s="152"/>
      <c r="CE1268" s="152"/>
      <c r="CF1268" s="152"/>
    </row>
    <row r="1269" spans="1:84" ht="25.5" customHeight="1" x14ac:dyDescent="0.25">
      <c r="A1269" s="45"/>
      <c r="B1269" s="45"/>
      <c r="C1269" s="45"/>
      <c r="D1269" s="45"/>
      <c r="E1269" s="47"/>
      <c r="F1269" s="154"/>
      <c r="G1269" s="45"/>
      <c r="H1269" s="126"/>
      <c r="I1269" s="126"/>
      <c r="J1269" s="79"/>
      <c r="K1269" s="45"/>
      <c r="L1269" s="126"/>
      <c r="M1269" s="91"/>
      <c r="N1269" s="91"/>
      <c r="O1269" s="91"/>
      <c r="P1269" s="99"/>
      <c r="Q1269" s="100"/>
      <c r="R1269" s="79"/>
      <c r="S1269" s="79"/>
      <c r="T1269" s="79"/>
      <c r="U1269" s="79"/>
      <c r="V1269" s="79"/>
      <c r="W1269" s="99"/>
      <c r="X1269" s="99"/>
      <c r="Y1269" s="99"/>
      <c r="Z1269" s="98"/>
      <c r="AA1269" s="98"/>
      <c r="AB1269" s="86"/>
      <c r="AC1269" s="96"/>
      <c r="AD1269" s="86"/>
      <c r="AE1269" s="96"/>
      <c r="AF1269" s="96"/>
      <c r="AG1269" s="87"/>
      <c r="AH1269" s="87"/>
      <c r="AI1269" s="97"/>
      <c r="AJ1269" s="45"/>
      <c r="AK1269" s="45"/>
      <c r="AL1269" s="45"/>
      <c r="AM1269" s="45"/>
      <c r="AN1269" s="45"/>
      <c r="AO1269" s="79"/>
      <c r="AP1269" s="156"/>
      <c r="AQ1269" s="156"/>
      <c r="AR1269" s="90"/>
      <c r="AS1269" s="45"/>
      <c r="AT1269" s="98"/>
      <c r="AU1269" s="98"/>
      <c r="AV1269" s="91"/>
      <c r="AW1269" s="91"/>
      <c r="AX1269" s="155"/>
      <c r="AY1269" s="155"/>
      <c r="AZ1269" s="152"/>
      <c r="BA1269" s="152"/>
      <c r="BB1269" s="152"/>
      <c r="BC1269" s="152"/>
      <c r="BD1269" s="152"/>
      <c r="BE1269" s="152"/>
      <c r="BF1269" s="152"/>
      <c r="BG1269" s="152"/>
      <c r="BH1269" s="152"/>
      <c r="BI1269" s="152"/>
      <c r="BJ1269" s="152"/>
      <c r="BK1269" s="152"/>
      <c r="BL1269" s="152"/>
      <c r="BM1269" s="152"/>
      <c r="BN1269" s="152"/>
      <c r="BO1269" s="152"/>
      <c r="BP1269" s="152"/>
      <c r="BQ1269" s="152"/>
      <c r="BR1269" s="152"/>
      <c r="BS1269" s="152"/>
      <c r="BT1269" s="152"/>
      <c r="BU1269" s="152"/>
      <c r="BV1269" s="152"/>
      <c r="BW1269" s="152"/>
      <c r="BX1269" s="152"/>
      <c r="BY1269" s="152"/>
      <c r="BZ1269" s="152"/>
      <c r="CA1269" s="152"/>
      <c r="CB1269" s="152"/>
      <c r="CC1269" s="152"/>
      <c r="CD1269" s="152"/>
      <c r="CE1269" s="152"/>
      <c r="CF1269" s="152"/>
    </row>
    <row r="1270" spans="1:84" ht="25.5" customHeight="1" x14ac:dyDescent="0.25">
      <c r="A1270" s="45"/>
      <c r="B1270" s="45"/>
      <c r="C1270" s="45"/>
      <c r="D1270" s="45"/>
      <c r="E1270" s="47"/>
      <c r="F1270" s="154"/>
      <c r="G1270" s="45"/>
      <c r="H1270" s="126"/>
      <c r="I1270" s="126"/>
      <c r="J1270" s="79"/>
      <c r="K1270" s="45"/>
      <c r="L1270" s="126"/>
      <c r="M1270" s="91"/>
      <c r="N1270" s="91"/>
      <c r="O1270" s="91"/>
      <c r="P1270" s="99"/>
      <c r="Q1270" s="100"/>
      <c r="R1270" s="79"/>
      <c r="S1270" s="79"/>
      <c r="T1270" s="79"/>
      <c r="U1270" s="79"/>
      <c r="V1270" s="79"/>
      <c r="W1270" s="99"/>
      <c r="X1270" s="99"/>
      <c r="Y1270" s="99"/>
      <c r="Z1270" s="98"/>
      <c r="AA1270" s="98"/>
      <c r="AB1270" s="86"/>
      <c r="AC1270" s="96"/>
      <c r="AD1270" s="86"/>
      <c r="AE1270" s="96"/>
      <c r="AF1270" s="96"/>
      <c r="AG1270" s="87"/>
      <c r="AH1270" s="87"/>
      <c r="AI1270" s="97"/>
      <c r="AJ1270" s="45"/>
      <c r="AK1270" s="45"/>
      <c r="AL1270" s="45"/>
      <c r="AM1270" s="45"/>
      <c r="AN1270" s="45"/>
      <c r="AO1270" s="79"/>
      <c r="AP1270" s="156"/>
      <c r="AQ1270" s="156"/>
      <c r="AR1270" s="90"/>
      <c r="AS1270" s="45"/>
      <c r="AT1270" s="98"/>
      <c r="AU1270" s="98"/>
      <c r="AV1270" s="91"/>
      <c r="AW1270" s="91"/>
      <c r="AX1270" s="155"/>
      <c r="AY1270" s="155"/>
      <c r="AZ1270" s="152"/>
      <c r="BA1270" s="152"/>
      <c r="BB1270" s="152"/>
      <c r="BC1270" s="152"/>
      <c r="BD1270" s="152"/>
      <c r="BE1270" s="152"/>
      <c r="BF1270" s="152"/>
      <c r="BG1270" s="152"/>
      <c r="BH1270" s="152"/>
      <c r="BI1270" s="152"/>
      <c r="BJ1270" s="152"/>
      <c r="BK1270" s="152"/>
      <c r="BL1270" s="152"/>
      <c r="BM1270" s="152"/>
      <c r="BN1270" s="152"/>
      <c r="BO1270" s="152"/>
      <c r="BP1270" s="152"/>
      <c r="BQ1270" s="152"/>
      <c r="BR1270" s="152"/>
      <c r="BS1270" s="152"/>
      <c r="BT1270" s="152"/>
      <c r="BU1270" s="152"/>
      <c r="BV1270" s="152"/>
      <c r="BW1270" s="152"/>
      <c r="BX1270" s="152"/>
      <c r="BY1270" s="152"/>
      <c r="BZ1270" s="152"/>
      <c r="CA1270" s="152"/>
      <c r="CB1270" s="152"/>
      <c r="CC1270" s="152"/>
      <c r="CD1270" s="152"/>
      <c r="CE1270" s="152"/>
      <c r="CF1270" s="152"/>
    </row>
    <row r="1271" spans="1:84" ht="25.5" customHeight="1" x14ac:dyDescent="0.25">
      <c r="A1271" s="45"/>
      <c r="B1271" s="45"/>
      <c r="C1271" s="45"/>
      <c r="D1271" s="45"/>
      <c r="E1271" s="47"/>
      <c r="F1271" s="154"/>
      <c r="G1271" s="45"/>
      <c r="H1271" s="126"/>
      <c r="I1271" s="126"/>
      <c r="J1271" s="79"/>
      <c r="K1271" s="45"/>
      <c r="L1271" s="126"/>
      <c r="M1271" s="91"/>
      <c r="N1271" s="91"/>
      <c r="O1271" s="91"/>
      <c r="P1271" s="99"/>
      <c r="Q1271" s="100"/>
      <c r="R1271" s="79"/>
      <c r="S1271" s="79"/>
      <c r="T1271" s="79"/>
      <c r="U1271" s="79"/>
      <c r="V1271" s="79"/>
      <c r="W1271" s="99"/>
      <c r="X1271" s="99"/>
      <c r="Y1271" s="99"/>
      <c r="Z1271" s="98"/>
      <c r="AA1271" s="98"/>
      <c r="AB1271" s="86"/>
      <c r="AC1271" s="96"/>
      <c r="AD1271" s="86"/>
      <c r="AE1271" s="96"/>
      <c r="AF1271" s="96"/>
      <c r="AG1271" s="87"/>
      <c r="AH1271" s="87"/>
      <c r="AI1271" s="97"/>
      <c r="AJ1271" s="45"/>
      <c r="AK1271" s="45"/>
      <c r="AL1271" s="45"/>
      <c r="AM1271" s="45"/>
      <c r="AN1271" s="45"/>
      <c r="AO1271" s="79"/>
      <c r="AP1271" s="156"/>
      <c r="AQ1271" s="156"/>
      <c r="AR1271" s="90"/>
      <c r="AS1271" s="45"/>
      <c r="AT1271" s="98"/>
      <c r="AU1271" s="98"/>
      <c r="AV1271" s="91"/>
      <c r="AW1271" s="91"/>
      <c r="AX1271" s="155"/>
      <c r="AY1271" s="155"/>
      <c r="AZ1271" s="152"/>
      <c r="BA1271" s="152"/>
      <c r="BB1271" s="152"/>
      <c r="BC1271" s="152"/>
      <c r="BD1271" s="152"/>
      <c r="BE1271" s="152"/>
      <c r="BF1271" s="152"/>
      <c r="BG1271" s="152"/>
      <c r="BH1271" s="152"/>
      <c r="BI1271" s="152"/>
      <c r="BJ1271" s="152"/>
      <c r="BK1271" s="152"/>
      <c r="BL1271" s="152"/>
      <c r="BM1271" s="152"/>
      <c r="BN1271" s="152"/>
      <c r="BO1271" s="152"/>
      <c r="BP1271" s="152"/>
      <c r="BQ1271" s="152"/>
      <c r="BR1271" s="152"/>
      <c r="BS1271" s="152"/>
      <c r="BT1271" s="152"/>
      <c r="BU1271" s="152"/>
      <c r="BV1271" s="152"/>
      <c r="BW1271" s="152"/>
      <c r="BX1271" s="152"/>
      <c r="BY1271" s="152"/>
      <c r="BZ1271" s="152"/>
      <c r="CA1271" s="152"/>
      <c r="CB1271" s="152"/>
      <c r="CC1271" s="152"/>
      <c r="CD1271" s="152"/>
      <c r="CE1271" s="152"/>
      <c r="CF1271" s="152"/>
    </row>
    <row r="1272" spans="1:84" ht="25.5" customHeight="1" x14ac:dyDescent="0.25">
      <c r="A1272" s="45"/>
      <c r="B1272" s="45"/>
      <c r="C1272" s="45"/>
      <c r="D1272" s="45"/>
      <c r="E1272" s="47"/>
      <c r="F1272" s="154"/>
      <c r="G1272" s="45"/>
      <c r="H1272" s="126"/>
      <c r="I1272" s="126"/>
      <c r="J1272" s="79"/>
      <c r="K1272" s="45"/>
      <c r="L1272" s="126"/>
      <c r="M1272" s="91"/>
      <c r="N1272" s="91"/>
      <c r="O1272" s="91"/>
      <c r="P1272" s="99"/>
      <c r="Q1272" s="100"/>
      <c r="R1272" s="79"/>
      <c r="S1272" s="79"/>
      <c r="T1272" s="79"/>
      <c r="U1272" s="79"/>
      <c r="V1272" s="79"/>
      <c r="W1272" s="99"/>
      <c r="X1272" s="99"/>
      <c r="Y1272" s="99"/>
      <c r="Z1272" s="98"/>
      <c r="AA1272" s="98"/>
      <c r="AB1272" s="86"/>
      <c r="AC1272" s="96"/>
      <c r="AD1272" s="86"/>
      <c r="AE1272" s="96"/>
      <c r="AF1272" s="96"/>
      <c r="AG1272" s="87"/>
      <c r="AH1272" s="87"/>
      <c r="AI1272" s="97"/>
      <c r="AJ1272" s="45"/>
      <c r="AK1272" s="45"/>
      <c r="AL1272" s="45"/>
      <c r="AM1272" s="45"/>
      <c r="AN1272" s="45"/>
      <c r="AO1272" s="79"/>
      <c r="AP1272" s="156"/>
      <c r="AQ1272" s="156"/>
      <c r="AR1272" s="90"/>
      <c r="AS1272" s="45"/>
      <c r="AT1272" s="98"/>
      <c r="AU1272" s="98"/>
      <c r="AV1272" s="91"/>
      <c r="AW1272" s="91"/>
      <c r="AX1272" s="155"/>
      <c r="AY1272" s="155"/>
      <c r="AZ1272" s="152"/>
      <c r="BA1272" s="152"/>
      <c r="BB1272" s="152"/>
      <c r="BC1272" s="152"/>
      <c r="BD1272" s="152"/>
      <c r="BE1272" s="152"/>
      <c r="BF1272" s="152"/>
      <c r="BG1272" s="152"/>
      <c r="BH1272" s="152"/>
      <c r="BI1272" s="152"/>
      <c r="BJ1272" s="152"/>
      <c r="BK1272" s="152"/>
      <c r="BL1272" s="152"/>
      <c r="BM1272" s="152"/>
      <c r="BN1272" s="152"/>
      <c r="BO1272" s="152"/>
      <c r="BP1272" s="152"/>
      <c r="BQ1272" s="152"/>
      <c r="BR1272" s="152"/>
      <c r="BS1272" s="152"/>
      <c r="BT1272" s="152"/>
      <c r="BU1272" s="152"/>
      <c r="BV1272" s="152"/>
      <c r="BW1272" s="152"/>
      <c r="BX1272" s="152"/>
      <c r="BY1272" s="152"/>
      <c r="BZ1272" s="152"/>
      <c r="CA1272" s="152"/>
      <c r="CB1272" s="152"/>
      <c r="CC1272" s="152"/>
      <c r="CD1272" s="152"/>
      <c r="CE1272" s="152"/>
      <c r="CF1272" s="152"/>
    </row>
    <row r="1273" spans="1:84" ht="25.5" customHeight="1" x14ac:dyDescent="0.25">
      <c r="A1273" s="45"/>
      <c r="B1273" s="45"/>
      <c r="C1273" s="45"/>
      <c r="D1273" s="45"/>
      <c r="E1273" s="47"/>
      <c r="F1273" s="154"/>
      <c r="G1273" s="45"/>
      <c r="H1273" s="126"/>
      <c r="I1273" s="126"/>
      <c r="J1273" s="79"/>
      <c r="K1273" s="45"/>
      <c r="L1273" s="126"/>
      <c r="M1273" s="91"/>
      <c r="N1273" s="91"/>
      <c r="O1273" s="91"/>
      <c r="P1273" s="99"/>
      <c r="Q1273" s="100"/>
      <c r="R1273" s="79"/>
      <c r="S1273" s="79"/>
      <c r="T1273" s="79"/>
      <c r="U1273" s="79"/>
      <c r="V1273" s="79"/>
      <c r="W1273" s="99"/>
      <c r="X1273" s="99"/>
      <c r="Y1273" s="99"/>
      <c r="Z1273" s="98"/>
      <c r="AA1273" s="98"/>
      <c r="AB1273" s="86"/>
      <c r="AC1273" s="96"/>
      <c r="AD1273" s="86"/>
      <c r="AE1273" s="96"/>
      <c r="AF1273" s="96"/>
      <c r="AG1273" s="87"/>
      <c r="AH1273" s="87"/>
      <c r="AI1273" s="97"/>
      <c r="AJ1273" s="45"/>
      <c r="AK1273" s="45"/>
      <c r="AL1273" s="45"/>
      <c r="AM1273" s="45"/>
      <c r="AN1273" s="45"/>
      <c r="AO1273" s="79"/>
      <c r="AP1273" s="156"/>
      <c r="AQ1273" s="156"/>
      <c r="AR1273" s="90"/>
      <c r="AS1273" s="45"/>
      <c r="AT1273" s="98"/>
      <c r="AU1273" s="98"/>
      <c r="AV1273" s="91"/>
      <c r="AW1273" s="91"/>
      <c r="AX1273" s="155"/>
      <c r="AY1273" s="155"/>
      <c r="AZ1273" s="152"/>
      <c r="BA1273" s="152"/>
      <c r="BB1273" s="152"/>
      <c r="BC1273" s="152"/>
      <c r="BD1273" s="152"/>
      <c r="BE1273" s="152"/>
      <c r="BF1273" s="152"/>
      <c r="BG1273" s="152"/>
      <c r="BH1273" s="152"/>
      <c r="BI1273" s="152"/>
      <c r="BJ1273" s="152"/>
      <c r="BK1273" s="152"/>
      <c r="BL1273" s="152"/>
      <c r="BM1273" s="152"/>
      <c r="BN1273" s="152"/>
      <c r="BO1273" s="152"/>
      <c r="BP1273" s="152"/>
      <c r="BQ1273" s="152"/>
      <c r="BR1273" s="152"/>
      <c r="BS1273" s="152"/>
      <c r="BT1273" s="152"/>
      <c r="BU1273" s="152"/>
      <c r="BV1273" s="152"/>
      <c r="BW1273" s="152"/>
      <c r="BX1273" s="152"/>
      <c r="BY1273" s="152"/>
      <c r="BZ1273" s="152"/>
      <c r="CA1273" s="152"/>
      <c r="CB1273" s="152"/>
      <c r="CC1273" s="152"/>
      <c r="CD1273" s="152"/>
      <c r="CE1273" s="152"/>
      <c r="CF1273" s="152"/>
    </row>
    <row r="1274" spans="1:84" ht="25.5" customHeight="1" x14ac:dyDescent="0.25">
      <c r="A1274" s="45"/>
      <c r="B1274" s="45"/>
      <c r="C1274" s="45"/>
      <c r="D1274" s="45"/>
      <c r="E1274" s="47"/>
      <c r="F1274" s="154"/>
      <c r="G1274" s="45"/>
      <c r="H1274" s="126"/>
      <c r="I1274" s="126"/>
      <c r="J1274" s="79"/>
      <c r="K1274" s="45"/>
      <c r="L1274" s="126"/>
      <c r="M1274" s="91"/>
      <c r="N1274" s="91"/>
      <c r="O1274" s="91"/>
      <c r="P1274" s="99"/>
      <c r="Q1274" s="100"/>
      <c r="R1274" s="79"/>
      <c r="S1274" s="79"/>
      <c r="T1274" s="79"/>
      <c r="U1274" s="79"/>
      <c r="V1274" s="79"/>
      <c r="W1274" s="99"/>
      <c r="X1274" s="99"/>
      <c r="Y1274" s="99"/>
      <c r="Z1274" s="98"/>
      <c r="AA1274" s="98"/>
      <c r="AB1274" s="86"/>
      <c r="AC1274" s="96"/>
      <c r="AD1274" s="86"/>
      <c r="AE1274" s="96"/>
      <c r="AF1274" s="96"/>
      <c r="AG1274" s="87"/>
      <c r="AH1274" s="87"/>
      <c r="AI1274" s="97"/>
      <c r="AJ1274" s="45"/>
      <c r="AK1274" s="45"/>
      <c r="AL1274" s="45"/>
      <c r="AM1274" s="45"/>
      <c r="AN1274" s="45"/>
      <c r="AO1274" s="79"/>
      <c r="AP1274" s="156"/>
      <c r="AQ1274" s="156"/>
      <c r="AR1274" s="90"/>
      <c r="AS1274" s="45"/>
      <c r="AT1274" s="98"/>
      <c r="AU1274" s="98"/>
      <c r="AV1274" s="91"/>
      <c r="AW1274" s="91"/>
      <c r="AX1274" s="155"/>
      <c r="AY1274" s="155"/>
      <c r="AZ1274" s="152"/>
      <c r="BA1274" s="152"/>
      <c r="BB1274" s="152"/>
      <c r="BC1274" s="152"/>
      <c r="BD1274" s="152"/>
      <c r="BE1274" s="152"/>
      <c r="BF1274" s="152"/>
      <c r="BG1274" s="152"/>
      <c r="BH1274" s="152"/>
      <c r="BI1274" s="152"/>
      <c r="BJ1274" s="152"/>
      <c r="BK1274" s="152"/>
      <c r="BL1274" s="152"/>
      <c r="BM1274" s="152"/>
      <c r="BN1274" s="152"/>
      <c r="BO1274" s="152"/>
      <c r="BP1274" s="152"/>
      <c r="BQ1274" s="152"/>
      <c r="BR1274" s="152"/>
      <c r="BS1274" s="152"/>
      <c r="BT1274" s="152"/>
      <c r="BU1274" s="152"/>
      <c r="BV1274" s="152"/>
      <c r="BW1274" s="152"/>
      <c r="BX1274" s="152"/>
      <c r="BY1274" s="152"/>
      <c r="BZ1274" s="152"/>
      <c r="CA1274" s="152"/>
      <c r="CB1274" s="152"/>
      <c r="CC1274" s="152"/>
      <c r="CD1274" s="152"/>
      <c r="CE1274" s="152"/>
      <c r="CF1274" s="152"/>
    </row>
    <row r="1275" spans="1:84" ht="25.5" customHeight="1" x14ac:dyDescent="0.25">
      <c r="A1275" s="45"/>
      <c r="B1275" s="45"/>
      <c r="C1275" s="45"/>
      <c r="D1275" s="45"/>
      <c r="E1275" s="47"/>
      <c r="F1275" s="154"/>
      <c r="G1275" s="45"/>
      <c r="H1275" s="126"/>
      <c r="I1275" s="126"/>
      <c r="J1275" s="79"/>
      <c r="K1275" s="45"/>
      <c r="L1275" s="126"/>
      <c r="M1275" s="91"/>
      <c r="N1275" s="91"/>
      <c r="O1275" s="91"/>
      <c r="P1275" s="99"/>
      <c r="Q1275" s="100"/>
      <c r="R1275" s="79"/>
      <c r="S1275" s="79"/>
      <c r="T1275" s="79"/>
      <c r="U1275" s="79"/>
      <c r="V1275" s="79"/>
      <c r="W1275" s="99"/>
      <c r="X1275" s="99"/>
      <c r="Y1275" s="99"/>
      <c r="Z1275" s="98"/>
      <c r="AA1275" s="98"/>
      <c r="AB1275" s="86"/>
      <c r="AC1275" s="96"/>
      <c r="AD1275" s="86"/>
      <c r="AE1275" s="96"/>
      <c r="AF1275" s="96"/>
      <c r="AG1275" s="87"/>
      <c r="AH1275" s="87"/>
      <c r="AI1275" s="97"/>
      <c r="AJ1275" s="45"/>
      <c r="AK1275" s="45"/>
      <c r="AL1275" s="45"/>
      <c r="AM1275" s="45"/>
      <c r="AN1275" s="45"/>
      <c r="AO1275" s="79"/>
      <c r="AP1275" s="156"/>
      <c r="AQ1275" s="156"/>
      <c r="AR1275" s="90"/>
      <c r="AS1275" s="45"/>
      <c r="AT1275" s="98"/>
      <c r="AU1275" s="98"/>
      <c r="AV1275" s="91"/>
      <c r="AW1275" s="91"/>
      <c r="AX1275" s="155"/>
      <c r="AY1275" s="155"/>
      <c r="AZ1275" s="152"/>
      <c r="BA1275" s="152"/>
      <c r="BB1275" s="152"/>
      <c r="BC1275" s="152"/>
      <c r="BD1275" s="152"/>
      <c r="BE1275" s="152"/>
      <c r="BF1275" s="152"/>
      <c r="BG1275" s="152"/>
      <c r="BH1275" s="152"/>
      <c r="BI1275" s="152"/>
      <c r="BJ1275" s="152"/>
      <c r="BK1275" s="152"/>
      <c r="BL1275" s="152"/>
      <c r="BM1275" s="152"/>
      <c r="BN1275" s="152"/>
      <c r="BO1275" s="152"/>
      <c r="BP1275" s="152"/>
      <c r="BQ1275" s="152"/>
      <c r="BR1275" s="152"/>
      <c r="BS1275" s="152"/>
      <c r="BT1275" s="152"/>
      <c r="BU1275" s="152"/>
      <c r="BV1275" s="152"/>
      <c r="BW1275" s="152"/>
      <c r="BX1275" s="152"/>
      <c r="BY1275" s="152"/>
      <c r="BZ1275" s="152"/>
      <c r="CA1275" s="152"/>
      <c r="CB1275" s="152"/>
      <c r="CC1275" s="152"/>
      <c r="CD1275" s="152"/>
      <c r="CE1275" s="152"/>
      <c r="CF1275" s="152"/>
    </row>
    <row r="1276" spans="1:84" ht="25.5" customHeight="1" x14ac:dyDescent="0.25">
      <c r="A1276" s="45"/>
      <c r="B1276" s="45"/>
      <c r="C1276" s="45"/>
      <c r="D1276" s="45"/>
      <c r="E1276" s="47"/>
      <c r="F1276" s="154"/>
      <c r="G1276" s="45"/>
      <c r="H1276" s="126"/>
      <c r="I1276" s="126"/>
      <c r="J1276" s="79"/>
      <c r="K1276" s="45"/>
      <c r="L1276" s="126"/>
      <c r="M1276" s="91"/>
      <c r="N1276" s="91"/>
      <c r="O1276" s="91"/>
      <c r="P1276" s="99"/>
      <c r="Q1276" s="100"/>
      <c r="R1276" s="79"/>
      <c r="S1276" s="79"/>
      <c r="T1276" s="79"/>
      <c r="U1276" s="79"/>
      <c r="V1276" s="79"/>
      <c r="W1276" s="99"/>
      <c r="X1276" s="99"/>
      <c r="Y1276" s="99"/>
      <c r="Z1276" s="98"/>
      <c r="AA1276" s="98"/>
      <c r="AB1276" s="86"/>
      <c r="AC1276" s="96"/>
      <c r="AD1276" s="86"/>
      <c r="AE1276" s="96"/>
      <c r="AF1276" s="96"/>
      <c r="AG1276" s="87"/>
      <c r="AH1276" s="87"/>
      <c r="AI1276" s="97"/>
      <c r="AJ1276" s="45"/>
      <c r="AK1276" s="45"/>
      <c r="AL1276" s="45"/>
      <c r="AM1276" s="45"/>
      <c r="AN1276" s="45"/>
      <c r="AO1276" s="79"/>
      <c r="AP1276" s="156"/>
      <c r="AQ1276" s="156"/>
      <c r="AR1276" s="90"/>
      <c r="AS1276" s="45"/>
      <c r="AT1276" s="98"/>
      <c r="AU1276" s="98"/>
      <c r="AV1276" s="91"/>
      <c r="AW1276" s="91"/>
      <c r="AX1276" s="155"/>
      <c r="AY1276" s="155"/>
      <c r="AZ1276" s="152"/>
      <c r="BA1276" s="152"/>
      <c r="BB1276" s="152"/>
      <c r="BC1276" s="152"/>
      <c r="BD1276" s="152"/>
      <c r="BE1276" s="152"/>
      <c r="BF1276" s="152"/>
      <c r="BG1276" s="152"/>
      <c r="BH1276" s="152"/>
      <c r="BI1276" s="152"/>
      <c r="BJ1276" s="152"/>
      <c r="BK1276" s="152"/>
      <c r="BL1276" s="152"/>
      <c r="BM1276" s="152"/>
      <c r="BN1276" s="152"/>
      <c r="BO1276" s="152"/>
      <c r="BP1276" s="152"/>
      <c r="BQ1276" s="152"/>
      <c r="BR1276" s="152"/>
      <c r="BS1276" s="152"/>
      <c r="BT1276" s="152"/>
      <c r="BU1276" s="152"/>
      <c r="BV1276" s="152"/>
      <c r="BW1276" s="152"/>
      <c r="BX1276" s="152"/>
      <c r="BY1276" s="152"/>
      <c r="BZ1276" s="152"/>
      <c r="CA1276" s="152"/>
      <c r="CB1276" s="152"/>
      <c r="CC1276" s="152"/>
      <c r="CD1276" s="152"/>
      <c r="CE1276" s="152"/>
      <c r="CF1276" s="152"/>
    </row>
    <row r="1277" spans="1:84" ht="25.5" customHeight="1" x14ac:dyDescent="0.25">
      <c r="A1277" s="45"/>
      <c r="B1277" s="45"/>
      <c r="C1277" s="45"/>
      <c r="D1277" s="45"/>
      <c r="E1277" s="47"/>
      <c r="F1277" s="154"/>
      <c r="G1277" s="45"/>
      <c r="H1277" s="126"/>
      <c r="I1277" s="126"/>
      <c r="J1277" s="79"/>
      <c r="K1277" s="45"/>
      <c r="L1277" s="126"/>
      <c r="M1277" s="91"/>
      <c r="N1277" s="91"/>
      <c r="O1277" s="91"/>
      <c r="P1277" s="99"/>
      <c r="Q1277" s="100"/>
      <c r="R1277" s="79"/>
      <c r="S1277" s="79"/>
      <c r="T1277" s="79"/>
      <c r="U1277" s="79"/>
      <c r="V1277" s="79"/>
      <c r="W1277" s="99"/>
      <c r="X1277" s="99"/>
      <c r="Y1277" s="99"/>
      <c r="Z1277" s="98"/>
      <c r="AA1277" s="98"/>
      <c r="AB1277" s="86"/>
      <c r="AC1277" s="96"/>
      <c r="AD1277" s="86"/>
      <c r="AE1277" s="96"/>
      <c r="AF1277" s="96"/>
      <c r="AG1277" s="87"/>
      <c r="AH1277" s="87"/>
      <c r="AI1277" s="97"/>
      <c r="AJ1277" s="45"/>
      <c r="AK1277" s="45"/>
      <c r="AL1277" s="45"/>
      <c r="AM1277" s="45"/>
      <c r="AN1277" s="45"/>
      <c r="AO1277" s="79"/>
      <c r="AP1277" s="156"/>
      <c r="AQ1277" s="156"/>
      <c r="AR1277" s="90"/>
      <c r="AS1277" s="45"/>
      <c r="AT1277" s="98"/>
      <c r="AU1277" s="98"/>
      <c r="AV1277" s="91"/>
      <c r="AW1277" s="91"/>
      <c r="AX1277" s="155"/>
      <c r="AY1277" s="155"/>
      <c r="AZ1277" s="152"/>
      <c r="BA1277" s="152"/>
      <c r="BB1277" s="152"/>
      <c r="BC1277" s="152"/>
      <c r="BD1277" s="152"/>
      <c r="BE1277" s="152"/>
      <c r="BF1277" s="152"/>
      <c r="BG1277" s="152"/>
      <c r="BH1277" s="152"/>
      <c r="BI1277" s="152"/>
      <c r="BJ1277" s="152"/>
      <c r="BK1277" s="152"/>
      <c r="BL1277" s="152"/>
      <c r="BM1277" s="152"/>
      <c r="BN1277" s="152"/>
      <c r="BO1277" s="152"/>
      <c r="BP1277" s="152"/>
      <c r="BQ1277" s="152"/>
      <c r="BR1277" s="152"/>
      <c r="BS1277" s="152"/>
      <c r="BT1277" s="152"/>
      <c r="BU1277" s="152"/>
      <c r="BV1277" s="152"/>
      <c r="BW1277" s="152"/>
      <c r="BX1277" s="152"/>
      <c r="BY1277" s="152"/>
      <c r="BZ1277" s="152"/>
      <c r="CA1277" s="152"/>
      <c r="CB1277" s="152"/>
      <c r="CC1277" s="152"/>
      <c r="CD1277" s="152"/>
      <c r="CE1277" s="152"/>
      <c r="CF1277" s="152"/>
    </row>
    <row r="1278" spans="1:84" ht="25.5" customHeight="1" x14ac:dyDescent="0.25">
      <c r="A1278" s="45"/>
      <c r="B1278" s="45"/>
      <c r="C1278" s="45"/>
      <c r="D1278" s="45"/>
      <c r="E1278" s="47"/>
      <c r="F1278" s="154"/>
      <c r="G1278" s="45"/>
      <c r="H1278" s="126"/>
      <c r="I1278" s="126"/>
      <c r="J1278" s="79"/>
      <c r="K1278" s="45"/>
      <c r="L1278" s="126"/>
      <c r="M1278" s="91"/>
      <c r="N1278" s="91"/>
      <c r="O1278" s="91"/>
      <c r="P1278" s="99"/>
      <c r="Q1278" s="100"/>
      <c r="R1278" s="79"/>
      <c r="S1278" s="79"/>
      <c r="T1278" s="79"/>
      <c r="U1278" s="79"/>
      <c r="V1278" s="79"/>
      <c r="W1278" s="99"/>
      <c r="X1278" s="99"/>
      <c r="Y1278" s="99"/>
      <c r="Z1278" s="98"/>
      <c r="AA1278" s="98"/>
      <c r="AB1278" s="86"/>
      <c r="AC1278" s="96"/>
      <c r="AD1278" s="86"/>
      <c r="AE1278" s="96"/>
      <c r="AF1278" s="96"/>
      <c r="AG1278" s="87"/>
      <c r="AH1278" s="87"/>
      <c r="AI1278" s="97"/>
      <c r="AJ1278" s="45"/>
      <c r="AK1278" s="45"/>
      <c r="AL1278" s="45"/>
      <c r="AM1278" s="45"/>
      <c r="AN1278" s="45"/>
      <c r="AO1278" s="79"/>
      <c r="AP1278" s="156"/>
      <c r="AQ1278" s="156"/>
      <c r="AR1278" s="90"/>
      <c r="AS1278" s="45"/>
      <c r="AT1278" s="98"/>
      <c r="AU1278" s="98"/>
      <c r="AV1278" s="91"/>
      <c r="AW1278" s="91"/>
      <c r="AX1278" s="155"/>
      <c r="AY1278" s="155"/>
      <c r="AZ1278" s="152"/>
      <c r="BA1278" s="152"/>
      <c r="BB1278" s="152"/>
      <c r="BC1278" s="152"/>
      <c r="BD1278" s="152"/>
      <c r="BE1278" s="152"/>
      <c r="BF1278" s="152"/>
      <c r="BG1278" s="152"/>
      <c r="BH1278" s="152"/>
      <c r="BI1278" s="152"/>
      <c r="BJ1278" s="152"/>
      <c r="BK1278" s="152"/>
      <c r="BL1278" s="152"/>
      <c r="BM1278" s="152"/>
      <c r="BN1278" s="152"/>
      <c r="BO1278" s="152"/>
      <c r="BP1278" s="152"/>
      <c r="BQ1278" s="152"/>
      <c r="BR1278" s="152"/>
      <c r="BS1278" s="152"/>
      <c r="BT1278" s="152"/>
      <c r="BU1278" s="152"/>
      <c r="BV1278" s="152"/>
      <c r="BW1278" s="152"/>
      <c r="BX1278" s="152"/>
      <c r="BY1278" s="152"/>
      <c r="BZ1278" s="152"/>
      <c r="CA1278" s="152"/>
      <c r="CB1278" s="152"/>
      <c r="CC1278" s="152"/>
      <c r="CD1278" s="152"/>
      <c r="CE1278" s="152"/>
      <c r="CF1278" s="152"/>
    </row>
    <row r="1279" spans="1:84" ht="25.5" customHeight="1" x14ac:dyDescent="0.25">
      <c r="A1279" s="45"/>
      <c r="B1279" s="45"/>
      <c r="C1279" s="45"/>
      <c r="D1279" s="45"/>
      <c r="E1279" s="47"/>
      <c r="F1279" s="154"/>
      <c r="G1279" s="45"/>
      <c r="H1279" s="126"/>
      <c r="I1279" s="126"/>
      <c r="J1279" s="79"/>
      <c r="K1279" s="45"/>
      <c r="L1279" s="126"/>
      <c r="M1279" s="91"/>
      <c r="N1279" s="91"/>
      <c r="O1279" s="91"/>
      <c r="P1279" s="99"/>
      <c r="Q1279" s="100"/>
      <c r="R1279" s="79"/>
      <c r="S1279" s="79"/>
      <c r="T1279" s="79"/>
      <c r="U1279" s="79"/>
      <c r="V1279" s="79"/>
      <c r="W1279" s="99"/>
      <c r="X1279" s="99"/>
      <c r="Y1279" s="99"/>
      <c r="Z1279" s="98"/>
      <c r="AA1279" s="98"/>
      <c r="AB1279" s="86"/>
      <c r="AC1279" s="96"/>
      <c r="AD1279" s="86"/>
      <c r="AE1279" s="96"/>
      <c r="AF1279" s="96"/>
      <c r="AG1279" s="87"/>
      <c r="AH1279" s="87"/>
      <c r="AI1279" s="97"/>
      <c r="AJ1279" s="45"/>
      <c r="AK1279" s="45"/>
      <c r="AL1279" s="45"/>
      <c r="AM1279" s="45"/>
      <c r="AN1279" s="45"/>
      <c r="AO1279" s="79"/>
      <c r="AP1279" s="156"/>
      <c r="AQ1279" s="156"/>
      <c r="AR1279" s="90"/>
      <c r="AS1279" s="45"/>
      <c r="AT1279" s="98"/>
      <c r="AU1279" s="98"/>
      <c r="AV1279" s="91"/>
      <c r="AW1279" s="91"/>
      <c r="AX1279" s="155"/>
      <c r="AY1279" s="155"/>
      <c r="AZ1279" s="152"/>
      <c r="BA1279" s="152"/>
      <c r="BB1279" s="152"/>
      <c r="BC1279" s="152"/>
      <c r="BD1279" s="152"/>
      <c r="BE1279" s="152"/>
      <c r="BF1279" s="152"/>
      <c r="BG1279" s="152"/>
      <c r="BH1279" s="152"/>
      <c r="BI1279" s="152"/>
      <c r="BJ1279" s="152"/>
      <c r="BK1279" s="152"/>
      <c r="BL1279" s="152"/>
      <c r="BM1279" s="152"/>
      <c r="BN1279" s="152"/>
      <c r="BO1279" s="152"/>
      <c r="BP1279" s="152"/>
      <c r="BQ1279" s="152"/>
      <c r="BR1279" s="152"/>
      <c r="BS1279" s="152"/>
      <c r="BT1279" s="152"/>
      <c r="BU1279" s="152"/>
      <c r="BV1279" s="152"/>
      <c r="BW1279" s="152"/>
      <c r="BX1279" s="152"/>
      <c r="BY1279" s="152"/>
      <c r="BZ1279" s="152"/>
      <c r="CA1279" s="152"/>
      <c r="CB1279" s="152"/>
      <c r="CC1279" s="152"/>
      <c r="CD1279" s="152"/>
      <c r="CE1279" s="152"/>
      <c r="CF1279" s="152"/>
    </row>
    <row r="1280" spans="1:84" ht="25.5" customHeight="1" x14ac:dyDescent="0.25">
      <c r="A1280" s="45"/>
      <c r="B1280" s="45"/>
      <c r="C1280" s="45"/>
      <c r="D1280" s="45"/>
      <c r="E1280" s="47"/>
      <c r="F1280" s="154"/>
      <c r="G1280" s="45"/>
      <c r="H1280" s="126"/>
      <c r="I1280" s="126"/>
      <c r="J1280" s="79"/>
      <c r="K1280" s="45"/>
      <c r="L1280" s="126"/>
      <c r="M1280" s="91"/>
      <c r="N1280" s="91"/>
      <c r="O1280" s="91"/>
      <c r="P1280" s="99"/>
      <c r="Q1280" s="100"/>
      <c r="R1280" s="79"/>
      <c r="S1280" s="79"/>
      <c r="T1280" s="79"/>
      <c r="U1280" s="79"/>
      <c r="V1280" s="79"/>
      <c r="W1280" s="99"/>
      <c r="X1280" s="99"/>
      <c r="Y1280" s="99"/>
      <c r="Z1280" s="98"/>
      <c r="AA1280" s="98"/>
      <c r="AB1280" s="86"/>
      <c r="AC1280" s="96"/>
      <c r="AD1280" s="86"/>
      <c r="AE1280" s="96"/>
      <c r="AF1280" s="96"/>
      <c r="AG1280" s="87"/>
      <c r="AH1280" s="87"/>
      <c r="AI1280" s="97"/>
      <c r="AJ1280" s="45"/>
      <c r="AK1280" s="45"/>
      <c r="AL1280" s="45"/>
      <c r="AM1280" s="45"/>
      <c r="AN1280" s="45"/>
      <c r="AO1280" s="79"/>
      <c r="AP1280" s="156"/>
      <c r="AQ1280" s="156"/>
      <c r="AR1280" s="90"/>
      <c r="AS1280" s="45"/>
      <c r="AT1280" s="98"/>
      <c r="AU1280" s="98"/>
      <c r="AV1280" s="91"/>
      <c r="AW1280" s="91"/>
      <c r="AX1280" s="155"/>
      <c r="AY1280" s="155"/>
      <c r="AZ1280" s="152"/>
      <c r="BA1280" s="152"/>
      <c r="BB1280" s="152"/>
      <c r="BC1280" s="152"/>
      <c r="BD1280" s="152"/>
      <c r="BE1280" s="152"/>
      <c r="BF1280" s="152"/>
      <c r="BG1280" s="152"/>
      <c r="BH1280" s="152"/>
      <c r="BI1280" s="152"/>
      <c r="BJ1280" s="152"/>
      <c r="BK1280" s="152"/>
      <c r="BL1280" s="152"/>
      <c r="BM1280" s="152"/>
      <c r="BN1280" s="152"/>
      <c r="BO1280" s="152"/>
      <c r="BP1280" s="152"/>
      <c r="BQ1280" s="152"/>
      <c r="BR1280" s="152"/>
      <c r="BS1280" s="152"/>
      <c r="BT1280" s="152"/>
      <c r="BU1280" s="152"/>
      <c r="BV1280" s="152"/>
      <c r="BW1280" s="152"/>
      <c r="BX1280" s="152"/>
      <c r="BY1280" s="152"/>
      <c r="BZ1280" s="152"/>
      <c r="CA1280" s="152"/>
      <c r="CB1280" s="152"/>
      <c r="CC1280" s="152"/>
      <c r="CD1280" s="152"/>
      <c r="CE1280" s="152"/>
      <c r="CF1280" s="152"/>
    </row>
    <row r="1281" spans="1:84" ht="25.5" customHeight="1" x14ac:dyDescent="0.25">
      <c r="A1281" s="45"/>
      <c r="B1281" s="45"/>
      <c r="C1281" s="45"/>
      <c r="D1281" s="45"/>
      <c r="E1281" s="47"/>
      <c r="F1281" s="154"/>
      <c r="G1281" s="45"/>
      <c r="H1281" s="126"/>
      <c r="I1281" s="126"/>
      <c r="J1281" s="79"/>
      <c r="K1281" s="45"/>
      <c r="L1281" s="126"/>
      <c r="M1281" s="91"/>
      <c r="N1281" s="91"/>
      <c r="O1281" s="91"/>
      <c r="P1281" s="99"/>
      <c r="Q1281" s="100"/>
      <c r="R1281" s="79"/>
      <c r="S1281" s="79"/>
      <c r="T1281" s="79"/>
      <c r="U1281" s="79"/>
      <c r="V1281" s="79"/>
      <c r="W1281" s="99"/>
      <c r="X1281" s="99"/>
      <c r="Y1281" s="99"/>
      <c r="Z1281" s="98"/>
      <c r="AA1281" s="98"/>
      <c r="AB1281" s="86"/>
      <c r="AC1281" s="96"/>
      <c r="AD1281" s="86"/>
      <c r="AE1281" s="96"/>
      <c r="AF1281" s="96"/>
      <c r="AG1281" s="87"/>
      <c r="AH1281" s="87"/>
      <c r="AI1281" s="97"/>
      <c r="AJ1281" s="45"/>
      <c r="AK1281" s="45"/>
      <c r="AL1281" s="45"/>
      <c r="AM1281" s="45"/>
      <c r="AN1281" s="45"/>
      <c r="AO1281" s="79"/>
      <c r="AP1281" s="156"/>
      <c r="AQ1281" s="156"/>
      <c r="AR1281" s="90"/>
      <c r="AS1281" s="45"/>
      <c r="AT1281" s="98"/>
      <c r="AU1281" s="98"/>
      <c r="AV1281" s="91"/>
      <c r="AW1281" s="91"/>
      <c r="AX1281" s="155"/>
      <c r="AY1281" s="155"/>
      <c r="AZ1281" s="152"/>
      <c r="BA1281" s="152"/>
      <c r="BB1281" s="152"/>
      <c r="BC1281" s="152"/>
      <c r="BD1281" s="152"/>
      <c r="BE1281" s="152"/>
      <c r="BF1281" s="152"/>
      <c r="BG1281" s="152"/>
      <c r="BH1281" s="152"/>
      <c r="BI1281" s="152"/>
      <c r="BJ1281" s="152"/>
      <c r="BK1281" s="152"/>
      <c r="BL1281" s="152"/>
      <c r="BM1281" s="152"/>
      <c r="BN1281" s="152"/>
      <c r="BO1281" s="152"/>
      <c r="BP1281" s="152"/>
      <c r="BQ1281" s="152"/>
      <c r="BR1281" s="152"/>
      <c r="BS1281" s="152"/>
      <c r="BT1281" s="152"/>
      <c r="BU1281" s="152"/>
      <c r="BV1281" s="152"/>
      <c r="BW1281" s="152"/>
      <c r="BX1281" s="152"/>
      <c r="BY1281" s="152"/>
      <c r="BZ1281" s="152"/>
      <c r="CA1281" s="152"/>
      <c r="CB1281" s="152"/>
      <c r="CC1281" s="152"/>
      <c r="CD1281" s="152"/>
      <c r="CE1281" s="152"/>
      <c r="CF1281" s="152"/>
    </row>
    <row r="1282" spans="1:84" ht="25.5" customHeight="1" x14ac:dyDescent="0.25">
      <c r="A1282" s="45"/>
      <c r="B1282" s="45"/>
      <c r="C1282" s="45"/>
      <c r="D1282" s="45"/>
      <c r="E1282" s="47"/>
      <c r="F1282" s="154"/>
      <c r="G1282" s="45"/>
      <c r="H1282" s="126"/>
      <c r="I1282" s="126"/>
      <c r="J1282" s="79"/>
      <c r="K1282" s="45"/>
      <c r="L1282" s="126"/>
      <c r="M1282" s="91"/>
      <c r="N1282" s="91"/>
      <c r="O1282" s="91"/>
      <c r="P1282" s="99"/>
      <c r="Q1282" s="100"/>
      <c r="R1282" s="79"/>
      <c r="S1282" s="79"/>
      <c r="T1282" s="79"/>
      <c r="U1282" s="79"/>
      <c r="V1282" s="79"/>
      <c r="W1282" s="99"/>
      <c r="X1282" s="99"/>
      <c r="Y1282" s="99"/>
      <c r="Z1282" s="98"/>
      <c r="AA1282" s="98"/>
      <c r="AB1282" s="86"/>
      <c r="AC1282" s="96"/>
      <c r="AD1282" s="86"/>
      <c r="AE1282" s="96"/>
      <c r="AF1282" s="96"/>
      <c r="AG1282" s="87"/>
      <c r="AH1282" s="87"/>
      <c r="AI1282" s="97"/>
      <c r="AJ1282" s="45"/>
      <c r="AK1282" s="45"/>
      <c r="AL1282" s="45"/>
      <c r="AM1282" s="45"/>
      <c r="AN1282" s="45"/>
      <c r="AO1282" s="79"/>
      <c r="AP1282" s="156"/>
      <c r="AQ1282" s="156"/>
      <c r="AR1282" s="90"/>
      <c r="AS1282" s="45"/>
      <c r="AT1282" s="98"/>
      <c r="AU1282" s="98"/>
      <c r="AV1282" s="91"/>
      <c r="AW1282" s="91"/>
      <c r="AX1282" s="155"/>
      <c r="AY1282" s="155"/>
      <c r="AZ1282" s="152"/>
      <c r="BA1282" s="152"/>
      <c r="BB1282" s="152"/>
      <c r="BC1282" s="152"/>
      <c r="BD1282" s="152"/>
      <c r="BE1282" s="152"/>
      <c r="BF1282" s="152"/>
      <c r="BG1282" s="152"/>
      <c r="BH1282" s="152"/>
      <c r="BI1282" s="152"/>
      <c r="BJ1282" s="152"/>
      <c r="BK1282" s="152"/>
      <c r="BL1282" s="152"/>
      <c r="BM1282" s="152"/>
      <c r="BN1282" s="152"/>
      <c r="BO1282" s="152"/>
      <c r="BP1282" s="152"/>
      <c r="BQ1282" s="152"/>
      <c r="BR1282" s="152"/>
      <c r="BS1282" s="152"/>
      <c r="BT1282" s="152"/>
      <c r="BU1282" s="152"/>
      <c r="BV1282" s="152"/>
      <c r="BW1282" s="152"/>
      <c r="BX1282" s="152"/>
      <c r="BY1282" s="152"/>
      <c r="BZ1282" s="152"/>
      <c r="CA1282" s="152"/>
      <c r="CB1282" s="152"/>
      <c r="CC1282" s="152"/>
      <c r="CD1282" s="152"/>
      <c r="CE1282" s="152"/>
      <c r="CF1282" s="152"/>
    </row>
    <row r="1283" spans="1:84" ht="25.5" customHeight="1" x14ac:dyDescent="0.25">
      <c r="A1283" s="45"/>
      <c r="B1283" s="45"/>
      <c r="C1283" s="45"/>
      <c r="D1283" s="45"/>
      <c r="E1283" s="47"/>
      <c r="F1283" s="154"/>
      <c r="G1283" s="45"/>
      <c r="H1283" s="126"/>
      <c r="I1283" s="126"/>
      <c r="J1283" s="79"/>
      <c r="K1283" s="45"/>
      <c r="L1283" s="126"/>
      <c r="M1283" s="91"/>
      <c r="N1283" s="91"/>
      <c r="O1283" s="91"/>
      <c r="P1283" s="99"/>
      <c r="Q1283" s="100"/>
      <c r="R1283" s="79"/>
      <c r="S1283" s="79"/>
      <c r="T1283" s="79"/>
      <c r="U1283" s="79"/>
      <c r="V1283" s="79"/>
      <c r="W1283" s="99"/>
      <c r="X1283" s="99"/>
      <c r="Y1283" s="99"/>
      <c r="Z1283" s="98"/>
      <c r="AA1283" s="98"/>
      <c r="AB1283" s="86"/>
      <c r="AC1283" s="96"/>
      <c r="AD1283" s="86"/>
      <c r="AE1283" s="96"/>
      <c r="AF1283" s="96"/>
      <c r="AG1283" s="87"/>
      <c r="AH1283" s="87"/>
      <c r="AI1283" s="97"/>
      <c r="AJ1283" s="45"/>
      <c r="AK1283" s="45"/>
      <c r="AL1283" s="45"/>
      <c r="AM1283" s="45"/>
      <c r="AN1283" s="45"/>
      <c r="AO1283" s="79"/>
      <c r="AP1283" s="156"/>
      <c r="AQ1283" s="156"/>
      <c r="AR1283" s="90"/>
      <c r="AS1283" s="45"/>
      <c r="AT1283" s="98"/>
      <c r="AU1283" s="98"/>
      <c r="AV1283" s="91"/>
      <c r="AW1283" s="91"/>
      <c r="AX1283" s="155"/>
      <c r="AY1283" s="155"/>
      <c r="AZ1283" s="152"/>
      <c r="BA1283" s="152"/>
      <c r="BB1283" s="152"/>
      <c r="BC1283" s="152"/>
      <c r="BD1283" s="152"/>
      <c r="BE1283" s="152"/>
      <c r="BF1283" s="152"/>
      <c r="BG1283" s="152"/>
      <c r="BH1283" s="152"/>
      <c r="BI1283" s="152"/>
      <c r="BJ1283" s="152"/>
      <c r="BK1283" s="152"/>
      <c r="BL1283" s="152"/>
      <c r="BM1283" s="152"/>
      <c r="BN1283" s="152"/>
      <c r="BO1283" s="152"/>
      <c r="BP1283" s="152"/>
      <c r="BQ1283" s="152"/>
      <c r="BR1283" s="152"/>
      <c r="BS1283" s="152"/>
      <c r="BT1283" s="152"/>
      <c r="BU1283" s="152"/>
      <c r="BV1283" s="152"/>
      <c r="BW1283" s="152"/>
      <c r="BX1283" s="152"/>
      <c r="BY1283" s="152"/>
      <c r="BZ1283" s="152"/>
      <c r="CA1283" s="152"/>
      <c r="CB1283" s="152"/>
      <c r="CC1283" s="152"/>
      <c r="CD1283" s="152"/>
      <c r="CE1283" s="152"/>
      <c r="CF1283" s="152"/>
    </row>
    <row r="1284" spans="1:84" ht="25.5" customHeight="1" x14ac:dyDescent="0.25">
      <c r="A1284" s="45"/>
      <c r="B1284" s="45"/>
      <c r="C1284" s="45"/>
      <c r="D1284" s="45"/>
      <c r="E1284" s="47"/>
      <c r="F1284" s="154"/>
      <c r="G1284" s="45"/>
      <c r="H1284" s="126"/>
      <c r="I1284" s="126"/>
      <c r="J1284" s="79"/>
      <c r="K1284" s="45"/>
      <c r="L1284" s="126"/>
      <c r="M1284" s="91"/>
      <c r="N1284" s="91"/>
      <c r="O1284" s="91"/>
      <c r="P1284" s="99"/>
      <c r="Q1284" s="100"/>
      <c r="R1284" s="79"/>
      <c r="S1284" s="79"/>
      <c r="T1284" s="79"/>
      <c r="U1284" s="79"/>
      <c r="V1284" s="79"/>
      <c r="W1284" s="99"/>
      <c r="X1284" s="99"/>
      <c r="Y1284" s="99"/>
      <c r="Z1284" s="98"/>
      <c r="AA1284" s="98"/>
      <c r="AB1284" s="86"/>
      <c r="AC1284" s="96"/>
      <c r="AD1284" s="86"/>
      <c r="AE1284" s="96"/>
      <c r="AF1284" s="96"/>
      <c r="AG1284" s="87"/>
      <c r="AH1284" s="87"/>
      <c r="AI1284" s="97"/>
      <c r="AJ1284" s="45"/>
      <c r="AK1284" s="45"/>
      <c r="AL1284" s="45"/>
      <c r="AM1284" s="45"/>
      <c r="AN1284" s="45"/>
      <c r="AO1284" s="79"/>
      <c r="AP1284" s="156"/>
      <c r="AQ1284" s="156"/>
      <c r="AR1284" s="90"/>
      <c r="AS1284" s="45"/>
      <c r="AT1284" s="98"/>
      <c r="AU1284" s="98"/>
      <c r="AV1284" s="91"/>
      <c r="AW1284" s="91"/>
      <c r="AX1284" s="155"/>
      <c r="AY1284" s="155"/>
      <c r="AZ1284" s="152"/>
      <c r="BA1284" s="152"/>
      <c r="BB1284" s="152"/>
      <c r="BC1284" s="152"/>
      <c r="BD1284" s="152"/>
      <c r="BE1284" s="152"/>
      <c r="BF1284" s="152"/>
      <c r="BG1284" s="152"/>
      <c r="BH1284" s="152"/>
      <c r="BI1284" s="152"/>
      <c r="BJ1284" s="152"/>
      <c r="BK1284" s="152"/>
      <c r="BL1284" s="152"/>
      <c r="BM1284" s="152"/>
      <c r="BN1284" s="152"/>
      <c r="BO1284" s="152"/>
      <c r="BP1284" s="152"/>
      <c r="BQ1284" s="152"/>
      <c r="BR1284" s="152"/>
      <c r="BS1284" s="152"/>
      <c r="BT1284" s="152"/>
      <c r="BU1284" s="152"/>
      <c r="BV1284" s="152"/>
      <c r="BW1284" s="152"/>
      <c r="BX1284" s="152"/>
      <c r="BY1284" s="152"/>
      <c r="BZ1284" s="152"/>
      <c r="CA1284" s="152"/>
      <c r="CB1284" s="152"/>
      <c r="CC1284" s="152"/>
      <c r="CD1284" s="152"/>
      <c r="CE1284" s="152"/>
      <c r="CF1284" s="152"/>
    </row>
    <row r="1285" spans="1:84" ht="25.5" customHeight="1" x14ac:dyDescent="0.25">
      <c r="A1285" s="45"/>
      <c r="B1285" s="45"/>
      <c r="C1285" s="45"/>
      <c r="D1285" s="45"/>
      <c r="E1285" s="47"/>
      <c r="F1285" s="154"/>
      <c r="G1285" s="45"/>
      <c r="H1285" s="126"/>
      <c r="I1285" s="126"/>
      <c r="J1285" s="79"/>
      <c r="K1285" s="45"/>
      <c r="L1285" s="126"/>
      <c r="M1285" s="91"/>
      <c r="N1285" s="91"/>
      <c r="O1285" s="91"/>
      <c r="P1285" s="99"/>
      <c r="Q1285" s="100"/>
      <c r="R1285" s="79"/>
      <c r="S1285" s="79"/>
      <c r="T1285" s="79"/>
      <c r="U1285" s="79"/>
      <c r="V1285" s="79"/>
      <c r="W1285" s="99"/>
      <c r="X1285" s="99"/>
      <c r="Y1285" s="99"/>
      <c r="Z1285" s="98"/>
      <c r="AA1285" s="98"/>
      <c r="AB1285" s="86"/>
      <c r="AC1285" s="96"/>
      <c r="AD1285" s="86"/>
      <c r="AE1285" s="96"/>
      <c r="AF1285" s="96"/>
      <c r="AG1285" s="87"/>
      <c r="AH1285" s="87"/>
      <c r="AI1285" s="97"/>
      <c r="AJ1285" s="45"/>
      <c r="AK1285" s="45"/>
      <c r="AL1285" s="45"/>
      <c r="AM1285" s="45"/>
      <c r="AN1285" s="45"/>
      <c r="AO1285" s="79"/>
      <c r="AP1285" s="156"/>
      <c r="AQ1285" s="156"/>
      <c r="AR1285" s="90"/>
      <c r="AS1285" s="45"/>
      <c r="AT1285" s="98"/>
      <c r="AU1285" s="98"/>
      <c r="AV1285" s="91"/>
      <c r="AW1285" s="91"/>
      <c r="AX1285" s="155"/>
      <c r="AY1285" s="155"/>
      <c r="AZ1285" s="152"/>
      <c r="BA1285" s="152"/>
      <c r="BB1285" s="152"/>
      <c r="BC1285" s="152"/>
      <c r="BD1285" s="152"/>
      <c r="BE1285" s="152"/>
      <c r="BF1285" s="152"/>
      <c r="BG1285" s="152"/>
      <c r="BH1285" s="152"/>
      <c r="BI1285" s="152"/>
      <c r="BJ1285" s="152"/>
      <c r="BK1285" s="152"/>
      <c r="BL1285" s="152"/>
      <c r="BM1285" s="152"/>
      <c r="BN1285" s="152"/>
      <c r="BO1285" s="152"/>
      <c r="BP1285" s="152"/>
      <c r="BQ1285" s="152"/>
      <c r="BR1285" s="152"/>
      <c r="BS1285" s="152"/>
      <c r="BT1285" s="152"/>
      <c r="BU1285" s="152"/>
      <c r="BV1285" s="152"/>
      <c r="BW1285" s="152"/>
      <c r="BX1285" s="152"/>
      <c r="BY1285" s="152"/>
      <c r="BZ1285" s="152"/>
      <c r="CA1285" s="152"/>
      <c r="CB1285" s="152"/>
      <c r="CC1285" s="152"/>
      <c r="CD1285" s="152"/>
      <c r="CE1285" s="152"/>
      <c r="CF1285" s="152"/>
    </row>
    <row r="1286" spans="1:84" ht="25.5" customHeight="1" x14ac:dyDescent="0.25">
      <c r="A1286" s="45"/>
      <c r="B1286" s="45"/>
      <c r="C1286" s="45"/>
      <c r="D1286" s="45"/>
      <c r="E1286" s="47"/>
      <c r="F1286" s="154"/>
      <c r="G1286" s="45"/>
      <c r="H1286" s="126"/>
      <c r="I1286" s="126"/>
      <c r="J1286" s="79"/>
      <c r="K1286" s="45"/>
      <c r="L1286" s="126"/>
      <c r="M1286" s="91"/>
      <c r="N1286" s="91"/>
      <c r="O1286" s="91"/>
      <c r="P1286" s="99"/>
      <c r="Q1286" s="100"/>
      <c r="R1286" s="79"/>
      <c r="S1286" s="79"/>
      <c r="T1286" s="79"/>
      <c r="U1286" s="79"/>
      <c r="V1286" s="79"/>
      <c r="W1286" s="99"/>
      <c r="X1286" s="99"/>
      <c r="Y1286" s="99"/>
      <c r="Z1286" s="98"/>
      <c r="AA1286" s="98"/>
      <c r="AB1286" s="86"/>
      <c r="AC1286" s="96"/>
      <c r="AD1286" s="86"/>
      <c r="AE1286" s="96"/>
      <c r="AF1286" s="96"/>
      <c r="AG1286" s="87"/>
      <c r="AH1286" s="87"/>
      <c r="AI1286" s="97"/>
      <c r="AJ1286" s="45"/>
      <c r="AK1286" s="45"/>
      <c r="AL1286" s="45"/>
      <c r="AM1286" s="45"/>
      <c r="AN1286" s="45"/>
      <c r="AO1286" s="79"/>
      <c r="AP1286" s="156"/>
      <c r="AQ1286" s="156"/>
      <c r="AR1286" s="90"/>
      <c r="AS1286" s="45"/>
      <c r="AT1286" s="98"/>
      <c r="AU1286" s="98"/>
      <c r="AV1286" s="91"/>
      <c r="AW1286" s="91"/>
      <c r="AX1286" s="155"/>
      <c r="AY1286" s="155"/>
      <c r="AZ1286" s="152"/>
      <c r="BA1286" s="152"/>
      <c r="BB1286" s="152"/>
      <c r="BC1286" s="152"/>
      <c r="BD1286" s="152"/>
      <c r="BE1286" s="152"/>
      <c r="BF1286" s="152"/>
      <c r="BG1286" s="152"/>
      <c r="BH1286" s="152"/>
      <c r="BI1286" s="152"/>
      <c r="BJ1286" s="152"/>
      <c r="BK1286" s="152"/>
      <c r="BL1286" s="152"/>
      <c r="BM1286" s="152"/>
      <c r="BN1286" s="152"/>
      <c r="BO1286" s="152"/>
      <c r="BP1286" s="152"/>
      <c r="BQ1286" s="152"/>
      <c r="BR1286" s="152"/>
      <c r="BS1286" s="152"/>
      <c r="BT1286" s="152"/>
      <c r="BU1286" s="152"/>
      <c r="BV1286" s="152"/>
      <c r="BW1286" s="152"/>
      <c r="BX1286" s="152"/>
      <c r="BY1286" s="152"/>
      <c r="BZ1286" s="152"/>
      <c r="CA1286" s="152"/>
      <c r="CB1286" s="152"/>
      <c r="CC1286" s="152"/>
      <c r="CD1286" s="152"/>
      <c r="CE1286" s="152"/>
      <c r="CF1286" s="152"/>
    </row>
    <row r="1287" spans="1:84" ht="25.5" customHeight="1" x14ac:dyDescent="0.25">
      <c r="A1287" s="45"/>
      <c r="B1287" s="45"/>
      <c r="C1287" s="45"/>
      <c r="D1287" s="45"/>
      <c r="E1287" s="47"/>
      <c r="F1287" s="154"/>
      <c r="G1287" s="45"/>
      <c r="H1287" s="126"/>
      <c r="I1287" s="126"/>
      <c r="J1287" s="79"/>
      <c r="K1287" s="45"/>
      <c r="L1287" s="126"/>
      <c r="M1287" s="91"/>
      <c r="N1287" s="91"/>
      <c r="O1287" s="91"/>
      <c r="P1287" s="99"/>
      <c r="Q1287" s="100"/>
      <c r="R1287" s="79"/>
      <c r="S1287" s="79"/>
      <c r="T1287" s="79"/>
      <c r="U1287" s="79"/>
      <c r="V1287" s="79"/>
      <c r="W1287" s="99"/>
      <c r="X1287" s="99"/>
      <c r="Y1287" s="99"/>
      <c r="Z1287" s="98"/>
      <c r="AA1287" s="98"/>
      <c r="AB1287" s="86"/>
      <c r="AC1287" s="96"/>
      <c r="AD1287" s="86"/>
      <c r="AE1287" s="96"/>
      <c r="AF1287" s="96"/>
      <c r="AG1287" s="87"/>
      <c r="AH1287" s="87"/>
      <c r="AI1287" s="97"/>
      <c r="AJ1287" s="45"/>
      <c r="AK1287" s="45"/>
      <c r="AL1287" s="45"/>
      <c r="AM1287" s="45"/>
      <c r="AN1287" s="45"/>
      <c r="AO1287" s="79"/>
      <c r="AP1287" s="156"/>
      <c r="AQ1287" s="156"/>
      <c r="AR1287" s="90"/>
      <c r="AS1287" s="45"/>
      <c r="AT1287" s="98"/>
      <c r="AU1287" s="98"/>
      <c r="AV1287" s="91"/>
      <c r="AW1287" s="91"/>
      <c r="AX1287" s="155"/>
      <c r="AY1287" s="155"/>
      <c r="AZ1287" s="152"/>
      <c r="BA1287" s="152"/>
      <c r="BB1287" s="152"/>
      <c r="BC1287" s="152"/>
      <c r="BD1287" s="152"/>
      <c r="BE1287" s="152"/>
      <c r="BF1287" s="152"/>
      <c r="BG1287" s="152"/>
      <c r="BH1287" s="152"/>
      <c r="BI1287" s="152"/>
      <c r="BJ1287" s="152"/>
      <c r="BK1287" s="152"/>
      <c r="BL1287" s="152"/>
      <c r="BM1287" s="152"/>
      <c r="BN1287" s="152"/>
      <c r="BO1287" s="152"/>
      <c r="BP1287" s="152"/>
      <c r="BQ1287" s="152"/>
      <c r="BR1287" s="152"/>
      <c r="BS1287" s="152"/>
      <c r="BT1287" s="152"/>
      <c r="BU1287" s="152"/>
      <c r="BV1287" s="152"/>
      <c r="BW1287" s="152"/>
      <c r="BX1287" s="152"/>
      <c r="BY1287" s="152"/>
      <c r="BZ1287" s="152"/>
      <c r="CA1287" s="152"/>
      <c r="CB1287" s="152"/>
      <c r="CC1287" s="152"/>
      <c r="CD1287" s="152"/>
      <c r="CE1287" s="152"/>
      <c r="CF1287" s="152"/>
    </row>
    <row r="1288" spans="1:84" ht="25.5" customHeight="1" x14ac:dyDescent="0.25">
      <c r="A1288" s="45"/>
      <c r="B1288" s="45"/>
      <c r="C1288" s="45"/>
      <c r="D1288" s="45"/>
      <c r="E1288" s="47"/>
      <c r="F1288" s="154"/>
      <c r="G1288" s="45"/>
      <c r="H1288" s="126"/>
      <c r="I1288" s="126"/>
      <c r="J1288" s="79"/>
      <c r="K1288" s="45"/>
      <c r="L1288" s="126"/>
      <c r="M1288" s="91"/>
      <c r="N1288" s="91"/>
      <c r="O1288" s="91"/>
      <c r="P1288" s="99"/>
      <c r="Q1288" s="100"/>
      <c r="R1288" s="79"/>
      <c r="S1288" s="79"/>
      <c r="T1288" s="79"/>
      <c r="U1288" s="79"/>
      <c r="V1288" s="79"/>
      <c r="W1288" s="99"/>
      <c r="X1288" s="99"/>
      <c r="Y1288" s="99"/>
      <c r="Z1288" s="98"/>
      <c r="AA1288" s="98"/>
      <c r="AB1288" s="86"/>
      <c r="AC1288" s="96"/>
      <c r="AD1288" s="86"/>
      <c r="AE1288" s="96"/>
      <c r="AF1288" s="96"/>
      <c r="AG1288" s="87"/>
      <c r="AH1288" s="87"/>
      <c r="AI1288" s="97"/>
      <c r="AJ1288" s="45"/>
      <c r="AK1288" s="45"/>
      <c r="AL1288" s="45"/>
      <c r="AM1288" s="45"/>
      <c r="AN1288" s="45"/>
      <c r="AO1288" s="79"/>
      <c r="AP1288" s="156"/>
      <c r="AQ1288" s="156"/>
      <c r="AR1288" s="90"/>
      <c r="AS1288" s="45"/>
      <c r="AT1288" s="98"/>
      <c r="AU1288" s="98"/>
      <c r="AV1288" s="91"/>
      <c r="AW1288" s="91"/>
      <c r="AX1288" s="155"/>
      <c r="AY1288" s="155"/>
      <c r="AZ1288" s="152"/>
      <c r="BA1288" s="152"/>
      <c r="BB1288" s="152"/>
      <c r="BC1288" s="152"/>
      <c r="BD1288" s="152"/>
      <c r="BE1288" s="152"/>
      <c r="BF1288" s="152"/>
      <c r="BG1288" s="152"/>
      <c r="BH1288" s="152"/>
      <c r="BI1288" s="152"/>
      <c r="BJ1288" s="152"/>
      <c r="BK1288" s="152"/>
      <c r="BL1288" s="152"/>
      <c r="BM1288" s="152"/>
      <c r="BN1288" s="152"/>
      <c r="BO1288" s="152"/>
      <c r="BP1288" s="152"/>
      <c r="BQ1288" s="152"/>
      <c r="BR1288" s="152"/>
      <c r="BS1288" s="152"/>
      <c r="BT1288" s="152"/>
      <c r="BU1288" s="152"/>
      <c r="BV1288" s="152"/>
      <c r="BW1288" s="152"/>
      <c r="BX1288" s="152"/>
      <c r="BY1288" s="152"/>
      <c r="BZ1288" s="152"/>
      <c r="CA1288" s="152"/>
      <c r="CB1288" s="152"/>
      <c r="CC1288" s="152"/>
      <c r="CD1288" s="152"/>
      <c r="CE1288" s="152"/>
      <c r="CF1288" s="152"/>
    </row>
    <row r="1289" spans="1:84" ht="25.5" customHeight="1" x14ac:dyDescent="0.25">
      <c r="A1289" s="45"/>
      <c r="B1289" s="45"/>
      <c r="C1289" s="45"/>
      <c r="D1289" s="45"/>
      <c r="E1289" s="47"/>
      <c r="F1289" s="154"/>
      <c r="G1289" s="45"/>
      <c r="H1289" s="126"/>
      <c r="I1289" s="126"/>
      <c r="J1289" s="79"/>
      <c r="K1289" s="45"/>
      <c r="L1289" s="126"/>
      <c r="M1289" s="91"/>
      <c r="N1289" s="91"/>
      <c r="O1289" s="91"/>
      <c r="P1289" s="99"/>
      <c r="Q1289" s="100"/>
      <c r="R1289" s="79"/>
      <c r="S1289" s="79"/>
      <c r="T1289" s="79"/>
      <c r="U1289" s="79"/>
      <c r="V1289" s="79"/>
      <c r="W1289" s="99"/>
      <c r="X1289" s="99"/>
      <c r="Y1289" s="99"/>
      <c r="Z1289" s="98"/>
      <c r="AA1289" s="98"/>
      <c r="AB1289" s="86"/>
      <c r="AC1289" s="96"/>
      <c r="AD1289" s="86"/>
      <c r="AE1289" s="96"/>
      <c r="AF1289" s="96"/>
      <c r="AG1289" s="87"/>
      <c r="AH1289" s="87"/>
      <c r="AI1289" s="97"/>
      <c r="AJ1289" s="45"/>
      <c r="AK1289" s="45"/>
      <c r="AL1289" s="45"/>
      <c r="AM1289" s="45"/>
      <c r="AN1289" s="45"/>
      <c r="AO1289" s="79"/>
      <c r="AP1289" s="156"/>
      <c r="AQ1289" s="156"/>
      <c r="AR1289" s="90"/>
      <c r="AS1289" s="45"/>
      <c r="AT1289" s="98"/>
      <c r="AU1289" s="98"/>
      <c r="AV1289" s="91"/>
      <c r="AW1289" s="91"/>
      <c r="AX1289" s="155"/>
      <c r="AY1289" s="155"/>
      <c r="AZ1289" s="152"/>
      <c r="BA1289" s="152"/>
      <c r="BB1289" s="152"/>
      <c r="BC1289" s="152"/>
      <c r="BD1289" s="152"/>
      <c r="BE1289" s="152"/>
      <c r="BF1289" s="152"/>
      <c r="BG1289" s="152"/>
      <c r="BH1289" s="152"/>
      <c r="BI1289" s="152"/>
      <c r="BJ1289" s="152"/>
      <c r="BK1289" s="152"/>
      <c r="BL1289" s="152"/>
      <c r="BM1289" s="152"/>
      <c r="BN1289" s="152"/>
      <c r="BO1289" s="152"/>
      <c r="BP1289" s="152"/>
      <c r="BQ1289" s="152"/>
      <c r="BR1289" s="152"/>
      <c r="BS1289" s="152"/>
      <c r="BT1289" s="152"/>
      <c r="BU1289" s="152"/>
      <c r="BV1289" s="152"/>
      <c r="BW1289" s="152"/>
      <c r="BX1289" s="152"/>
      <c r="BY1289" s="152"/>
      <c r="BZ1289" s="152"/>
      <c r="CA1289" s="152"/>
      <c r="CB1289" s="152"/>
      <c r="CC1289" s="152"/>
      <c r="CD1289" s="152"/>
      <c r="CE1289" s="152"/>
      <c r="CF1289" s="152"/>
    </row>
    <row r="1290" spans="1:84" ht="25.5" customHeight="1" x14ac:dyDescent="0.25">
      <c r="A1290" s="45"/>
      <c r="B1290" s="45"/>
      <c r="C1290" s="45"/>
      <c r="D1290" s="45"/>
      <c r="E1290" s="47"/>
      <c r="F1290" s="154"/>
      <c r="G1290" s="45"/>
      <c r="H1290" s="126"/>
      <c r="I1290" s="126"/>
      <c r="J1290" s="79"/>
      <c r="K1290" s="45"/>
      <c r="L1290" s="126"/>
      <c r="M1290" s="91"/>
      <c r="N1290" s="91"/>
      <c r="O1290" s="91"/>
      <c r="P1290" s="99"/>
      <c r="Q1290" s="100"/>
      <c r="R1290" s="79"/>
      <c r="S1290" s="79"/>
      <c r="T1290" s="79"/>
      <c r="U1290" s="79"/>
      <c r="V1290" s="79"/>
      <c r="W1290" s="99"/>
      <c r="X1290" s="99"/>
      <c r="Y1290" s="99"/>
      <c r="Z1290" s="98"/>
      <c r="AA1290" s="98"/>
      <c r="AB1290" s="86"/>
      <c r="AC1290" s="96"/>
      <c r="AD1290" s="86"/>
      <c r="AE1290" s="96"/>
      <c r="AF1290" s="96"/>
      <c r="AG1290" s="87"/>
      <c r="AH1290" s="87"/>
      <c r="AI1290" s="97"/>
      <c r="AJ1290" s="45"/>
      <c r="AK1290" s="45"/>
      <c r="AL1290" s="45"/>
      <c r="AM1290" s="45"/>
      <c r="AN1290" s="45"/>
      <c r="AO1290" s="79"/>
      <c r="AP1290" s="156"/>
      <c r="AQ1290" s="156"/>
      <c r="AR1290" s="90"/>
      <c r="AS1290" s="45"/>
      <c r="AT1290" s="98"/>
      <c r="AU1290" s="98"/>
      <c r="AV1290" s="91"/>
      <c r="AW1290" s="91"/>
      <c r="AX1290" s="155"/>
      <c r="AY1290" s="155"/>
      <c r="AZ1290" s="152"/>
      <c r="BA1290" s="152"/>
      <c r="BB1290" s="152"/>
      <c r="BC1290" s="152"/>
      <c r="BD1290" s="152"/>
      <c r="BE1290" s="152"/>
      <c r="BF1290" s="152"/>
      <c r="BG1290" s="152"/>
      <c r="BH1290" s="152"/>
      <c r="BI1290" s="152"/>
      <c r="BJ1290" s="152"/>
      <c r="BK1290" s="152"/>
      <c r="BL1290" s="152"/>
      <c r="BM1290" s="152"/>
      <c r="BN1290" s="152"/>
      <c r="BO1290" s="152"/>
      <c r="BP1290" s="152"/>
      <c r="BQ1290" s="152"/>
      <c r="BR1290" s="152"/>
      <c r="BS1290" s="152"/>
      <c r="BT1290" s="152"/>
      <c r="BU1290" s="152"/>
      <c r="BV1290" s="152"/>
      <c r="BW1290" s="152"/>
      <c r="BX1290" s="152"/>
      <c r="BY1290" s="152"/>
      <c r="BZ1290" s="152"/>
      <c r="CA1290" s="152"/>
      <c r="CB1290" s="152"/>
      <c r="CC1290" s="152"/>
      <c r="CD1290" s="152"/>
      <c r="CE1290" s="152"/>
      <c r="CF1290" s="152"/>
    </row>
    <row r="1291" spans="1:84" ht="25.5" customHeight="1" x14ac:dyDescent="0.25">
      <c r="A1291" s="45"/>
      <c r="B1291" s="45"/>
      <c r="C1291" s="45"/>
      <c r="D1291" s="45"/>
      <c r="E1291" s="47"/>
      <c r="F1291" s="154"/>
      <c r="G1291" s="45"/>
      <c r="H1291" s="126"/>
      <c r="I1291" s="126"/>
      <c r="J1291" s="79"/>
      <c r="K1291" s="45"/>
      <c r="L1291" s="126"/>
      <c r="M1291" s="91"/>
      <c r="N1291" s="91"/>
      <c r="O1291" s="91"/>
      <c r="P1291" s="99"/>
      <c r="Q1291" s="100"/>
      <c r="R1291" s="79"/>
      <c r="S1291" s="79"/>
      <c r="T1291" s="79"/>
      <c r="U1291" s="79"/>
      <c r="V1291" s="79"/>
      <c r="W1291" s="99"/>
      <c r="X1291" s="99"/>
      <c r="Y1291" s="99"/>
      <c r="Z1291" s="98"/>
      <c r="AA1291" s="98"/>
      <c r="AB1291" s="86"/>
      <c r="AC1291" s="96"/>
      <c r="AD1291" s="86"/>
      <c r="AE1291" s="96"/>
      <c r="AF1291" s="96"/>
      <c r="AG1291" s="87"/>
      <c r="AH1291" s="87"/>
      <c r="AI1291" s="97"/>
      <c r="AJ1291" s="45"/>
      <c r="AK1291" s="45"/>
      <c r="AL1291" s="45"/>
      <c r="AM1291" s="45"/>
      <c r="AN1291" s="45"/>
      <c r="AO1291" s="79"/>
      <c r="AP1291" s="156"/>
      <c r="AQ1291" s="156"/>
      <c r="AR1291" s="90"/>
      <c r="AS1291" s="45"/>
      <c r="AT1291" s="98"/>
      <c r="AU1291" s="98"/>
      <c r="AV1291" s="91"/>
      <c r="AW1291" s="91"/>
      <c r="AX1291" s="155"/>
      <c r="AY1291" s="155"/>
      <c r="AZ1291" s="152"/>
      <c r="BA1291" s="152"/>
      <c r="BB1291" s="152"/>
      <c r="BC1291" s="152"/>
      <c r="BD1291" s="152"/>
      <c r="BE1291" s="152"/>
      <c r="BF1291" s="152"/>
      <c r="BG1291" s="152"/>
      <c r="BH1291" s="152"/>
      <c r="BI1291" s="152"/>
      <c r="BJ1291" s="152"/>
      <c r="BK1291" s="152"/>
      <c r="BL1291" s="152"/>
      <c r="BM1291" s="152"/>
      <c r="BN1291" s="152"/>
      <c r="BO1291" s="152"/>
      <c r="BP1291" s="152"/>
      <c r="BQ1291" s="152"/>
      <c r="BR1291" s="152"/>
      <c r="BS1291" s="152"/>
      <c r="BT1291" s="152"/>
      <c r="BU1291" s="152"/>
      <c r="BV1291" s="152"/>
      <c r="BW1291" s="152"/>
      <c r="BX1291" s="152"/>
      <c r="BY1291" s="152"/>
      <c r="BZ1291" s="152"/>
      <c r="CA1291" s="152"/>
      <c r="CB1291" s="152"/>
      <c r="CC1291" s="152"/>
      <c r="CD1291" s="152"/>
      <c r="CE1291" s="152"/>
      <c r="CF1291" s="152"/>
    </row>
    <row r="1292" spans="1:84" ht="25.5" customHeight="1" x14ac:dyDescent="0.25">
      <c r="A1292" s="45"/>
      <c r="B1292" s="45"/>
      <c r="C1292" s="45"/>
      <c r="D1292" s="45"/>
      <c r="E1292" s="47"/>
      <c r="F1292" s="154"/>
      <c r="G1292" s="45"/>
      <c r="H1292" s="126"/>
      <c r="I1292" s="126"/>
      <c r="J1292" s="79"/>
      <c r="K1292" s="45"/>
      <c r="L1292" s="126"/>
      <c r="M1292" s="91"/>
      <c r="N1292" s="91"/>
      <c r="O1292" s="91"/>
      <c r="P1292" s="99"/>
      <c r="Q1292" s="100"/>
      <c r="R1292" s="79"/>
      <c r="S1292" s="79"/>
      <c r="T1292" s="79"/>
      <c r="U1292" s="79"/>
      <c r="V1292" s="79"/>
      <c r="W1292" s="99"/>
      <c r="X1292" s="99"/>
      <c r="Y1292" s="99"/>
      <c r="Z1292" s="98"/>
      <c r="AA1292" s="98"/>
      <c r="AB1292" s="86"/>
      <c r="AC1292" s="96"/>
      <c r="AD1292" s="86"/>
      <c r="AE1292" s="96"/>
      <c r="AF1292" s="96"/>
      <c r="AG1292" s="87"/>
      <c r="AH1292" s="87"/>
      <c r="AI1292" s="97"/>
      <c r="AJ1292" s="45"/>
      <c r="AK1292" s="45"/>
      <c r="AL1292" s="45"/>
      <c r="AM1292" s="45"/>
      <c r="AN1292" s="45"/>
      <c r="AO1292" s="79"/>
      <c r="AP1292" s="156"/>
      <c r="AQ1292" s="156"/>
      <c r="AR1292" s="90"/>
      <c r="AS1292" s="45"/>
      <c r="AT1292" s="98"/>
      <c r="AU1292" s="98"/>
      <c r="AV1292" s="91"/>
      <c r="AW1292" s="91"/>
      <c r="AX1292" s="155"/>
      <c r="AY1292" s="155"/>
      <c r="AZ1292" s="152"/>
      <c r="BA1292" s="152"/>
      <c r="BB1292" s="152"/>
      <c r="BC1292" s="152"/>
      <c r="BD1292" s="152"/>
      <c r="BE1292" s="152"/>
      <c r="BF1292" s="152"/>
      <c r="BG1292" s="152"/>
      <c r="BH1292" s="152"/>
      <c r="BI1292" s="152"/>
      <c r="BJ1292" s="152"/>
      <c r="BK1292" s="152"/>
      <c r="BL1292" s="152"/>
      <c r="BM1292" s="152"/>
      <c r="BN1292" s="152"/>
      <c r="BO1292" s="152"/>
      <c r="BP1292" s="152"/>
      <c r="BQ1292" s="152"/>
      <c r="BR1292" s="152"/>
      <c r="BS1292" s="152"/>
      <c r="BT1292" s="152"/>
      <c r="BU1292" s="152"/>
      <c r="BV1292" s="152"/>
      <c r="BW1292" s="152"/>
      <c r="BX1292" s="152"/>
      <c r="BY1292" s="152"/>
      <c r="BZ1292" s="152"/>
      <c r="CA1292" s="152"/>
      <c r="CB1292" s="152"/>
      <c r="CC1292" s="152"/>
      <c r="CD1292" s="152"/>
      <c r="CE1292" s="152"/>
      <c r="CF1292" s="152"/>
    </row>
    <row r="1293" spans="1:84" ht="25.5" customHeight="1" x14ac:dyDescent="0.25">
      <c r="A1293" s="45"/>
      <c r="B1293" s="45"/>
      <c r="C1293" s="45"/>
      <c r="D1293" s="45"/>
      <c r="E1293" s="47"/>
      <c r="F1293" s="154"/>
      <c r="G1293" s="45"/>
      <c r="H1293" s="126"/>
      <c r="I1293" s="126"/>
      <c r="J1293" s="79"/>
      <c r="K1293" s="45"/>
      <c r="L1293" s="126"/>
      <c r="M1293" s="91"/>
      <c r="N1293" s="91"/>
      <c r="O1293" s="91"/>
      <c r="P1293" s="99"/>
      <c r="Q1293" s="100"/>
      <c r="R1293" s="79"/>
      <c r="S1293" s="79"/>
      <c r="T1293" s="79"/>
      <c r="U1293" s="79"/>
      <c r="V1293" s="79"/>
      <c r="W1293" s="99"/>
      <c r="X1293" s="99"/>
      <c r="Y1293" s="99"/>
      <c r="Z1293" s="98"/>
      <c r="AA1293" s="98"/>
      <c r="AB1293" s="86"/>
      <c r="AC1293" s="96"/>
      <c r="AD1293" s="86"/>
      <c r="AE1293" s="96"/>
      <c r="AF1293" s="96"/>
      <c r="AG1293" s="87"/>
      <c r="AH1293" s="87"/>
      <c r="AI1293" s="97"/>
      <c r="AJ1293" s="45"/>
      <c r="AK1293" s="45"/>
      <c r="AL1293" s="45"/>
      <c r="AM1293" s="45"/>
      <c r="AN1293" s="45"/>
      <c r="AO1293" s="79"/>
      <c r="AP1293" s="156"/>
      <c r="AQ1293" s="156"/>
      <c r="AR1293" s="90"/>
      <c r="AS1293" s="45"/>
      <c r="AT1293" s="98"/>
      <c r="AU1293" s="98"/>
      <c r="AV1293" s="91"/>
      <c r="AW1293" s="91"/>
      <c r="AX1293" s="155"/>
      <c r="AY1293" s="155"/>
      <c r="AZ1293" s="152"/>
      <c r="BA1293" s="152"/>
      <c r="BB1293" s="152"/>
      <c r="BC1293" s="152"/>
      <c r="BD1293" s="152"/>
      <c r="BE1293" s="152"/>
      <c r="BF1293" s="152"/>
      <c r="BG1293" s="152"/>
      <c r="BH1293" s="152"/>
      <c r="BI1293" s="152"/>
      <c r="BJ1293" s="152"/>
      <c r="BK1293" s="152"/>
      <c r="BL1293" s="152"/>
      <c r="BM1293" s="152"/>
      <c r="BN1293" s="152"/>
      <c r="BO1293" s="152"/>
      <c r="BP1293" s="152"/>
      <c r="BQ1293" s="152"/>
      <c r="BR1293" s="152"/>
      <c r="BS1293" s="152"/>
      <c r="BT1293" s="152"/>
      <c r="BU1293" s="152"/>
      <c r="BV1293" s="152"/>
      <c r="BW1293" s="152"/>
      <c r="BX1293" s="152"/>
      <c r="BY1293" s="152"/>
      <c r="BZ1293" s="152"/>
      <c r="CA1293" s="152"/>
      <c r="CB1293" s="152"/>
      <c r="CC1293" s="152"/>
      <c r="CD1293" s="152"/>
      <c r="CE1293" s="152"/>
      <c r="CF1293" s="152"/>
    </row>
    <row r="1294" spans="1:84" ht="25.5" customHeight="1" x14ac:dyDescent="0.25">
      <c r="A1294" s="45"/>
      <c r="B1294" s="45"/>
      <c r="C1294" s="45"/>
      <c r="D1294" s="45"/>
      <c r="E1294" s="47"/>
      <c r="F1294" s="154"/>
      <c r="G1294" s="45"/>
      <c r="H1294" s="126"/>
      <c r="I1294" s="126"/>
      <c r="J1294" s="79"/>
      <c r="K1294" s="45"/>
      <c r="L1294" s="126"/>
      <c r="M1294" s="91"/>
      <c r="N1294" s="91"/>
      <c r="O1294" s="91"/>
      <c r="P1294" s="99"/>
      <c r="Q1294" s="100"/>
      <c r="R1294" s="79"/>
      <c r="S1294" s="79"/>
      <c r="T1294" s="79"/>
      <c r="U1294" s="79"/>
      <c r="V1294" s="79"/>
      <c r="W1294" s="99"/>
      <c r="X1294" s="99"/>
      <c r="Y1294" s="99"/>
      <c r="Z1294" s="98"/>
      <c r="AA1294" s="98"/>
      <c r="AB1294" s="86"/>
      <c r="AC1294" s="96"/>
      <c r="AD1294" s="86"/>
      <c r="AE1294" s="96"/>
      <c r="AF1294" s="96"/>
      <c r="AG1294" s="87"/>
      <c r="AH1294" s="87"/>
      <c r="AI1294" s="97"/>
      <c r="AJ1294" s="45"/>
      <c r="AK1294" s="45"/>
      <c r="AL1294" s="45"/>
      <c r="AM1294" s="45"/>
      <c r="AN1294" s="45"/>
      <c r="AO1294" s="79"/>
      <c r="AP1294" s="156"/>
      <c r="AQ1294" s="156"/>
      <c r="AR1294" s="90"/>
      <c r="AS1294" s="45"/>
      <c r="AT1294" s="98"/>
      <c r="AU1294" s="98"/>
      <c r="AV1294" s="91"/>
      <c r="AW1294" s="91"/>
      <c r="AX1294" s="155"/>
      <c r="AY1294" s="155"/>
      <c r="AZ1294" s="152"/>
      <c r="BA1294" s="152"/>
      <c r="BB1294" s="152"/>
      <c r="BC1294" s="152"/>
      <c r="BD1294" s="152"/>
      <c r="BE1294" s="152"/>
      <c r="BF1294" s="152"/>
      <c r="BG1294" s="152"/>
      <c r="BH1294" s="152"/>
      <c r="BI1294" s="152"/>
      <c r="BJ1294" s="152"/>
      <c r="BK1294" s="152"/>
      <c r="BL1294" s="152"/>
      <c r="BM1294" s="152"/>
      <c r="BN1294" s="152"/>
      <c r="BO1294" s="152"/>
      <c r="BP1294" s="152"/>
      <c r="BQ1294" s="152"/>
      <c r="BR1294" s="152"/>
      <c r="BS1294" s="152"/>
      <c r="BT1294" s="152"/>
      <c r="BU1294" s="152"/>
      <c r="BV1294" s="152"/>
      <c r="BW1294" s="152"/>
      <c r="BX1294" s="152"/>
      <c r="BY1294" s="152"/>
      <c r="BZ1294" s="152"/>
      <c r="CA1294" s="152"/>
      <c r="CB1294" s="152"/>
      <c r="CC1294" s="152"/>
      <c r="CD1294" s="152"/>
      <c r="CE1294" s="152"/>
      <c r="CF1294" s="152"/>
    </row>
    <row r="1295" spans="1:84" ht="25.5" customHeight="1" x14ac:dyDescent="0.25">
      <c r="A1295" s="45"/>
      <c r="B1295" s="45"/>
      <c r="C1295" s="45"/>
      <c r="D1295" s="45"/>
      <c r="E1295" s="47"/>
      <c r="F1295" s="154"/>
      <c r="G1295" s="45"/>
      <c r="H1295" s="126"/>
      <c r="I1295" s="126"/>
      <c r="J1295" s="79"/>
      <c r="K1295" s="45"/>
      <c r="L1295" s="126"/>
      <c r="M1295" s="91"/>
      <c r="N1295" s="91"/>
      <c r="O1295" s="91"/>
      <c r="P1295" s="99"/>
      <c r="Q1295" s="100"/>
      <c r="R1295" s="79"/>
      <c r="S1295" s="79"/>
      <c r="T1295" s="79"/>
      <c r="U1295" s="79"/>
      <c r="V1295" s="79"/>
      <c r="W1295" s="99"/>
      <c r="X1295" s="99"/>
      <c r="Y1295" s="99"/>
      <c r="Z1295" s="98"/>
      <c r="AA1295" s="98"/>
      <c r="AB1295" s="86"/>
      <c r="AC1295" s="96"/>
      <c r="AD1295" s="86"/>
      <c r="AE1295" s="96"/>
      <c r="AF1295" s="96"/>
      <c r="AG1295" s="87"/>
      <c r="AH1295" s="87"/>
      <c r="AI1295" s="97"/>
      <c r="AJ1295" s="45"/>
      <c r="AK1295" s="45"/>
      <c r="AL1295" s="45"/>
      <c r="AM1295" s="45"/>
      <c r="AN1295" s="45"/>
      <c r="AO1295" s="79"/>
      <c r="AP1295" s="156"/>
      <c r="AQ1295" s="156"/>
      <c r="AR1295" s="90"/>
      <c r="AS1295" s="45"/>
      <c r="AT1295" s="98"/>
      <c r="AU1295" s="98"/>
      <c r="AV1295" s="91"/>
      <c r="AW1295" s="91"/>
      <c r="AX1295" s="155"/>
      <c r="AY1295" s="155"/>
      <c r="AZ1295" s="152"/>
      <c r="BA1295" s="152"/>
      <c r="BB1295" s="152"/>
      <c r="BC1295" s="152"/>
      <c r="BD1295" s="152"/>
      <c r="BE1295" s="152"/>
      <c r="BF1295" s="152"/>
      <c r="BG1295" s="152"/>
      <c r="BH1295" s="152"/>
      <c r="BI1295" s="152"/>
      <c r="BJ1295" s="152"/>
      <c r="BK1295" s="152"/>
      <c r="BL1295" s="152"/>
      <c r="BM1295" s="152"/>
      <c r="BN1295" s="152"/>
      <c r="BO1295" s="152"/>
      <c r="BP1295" s="152"/>
      <c r="BQ1295" s="152"/>
      <c r="BR1295" s="152"/>
      <c r="BS1295" s="152"/>
      <c r="BT1295" s="152"/>
      <c r="BU1295" s="152"/>
      <c r="BV1295" s="152"/>
      <c r="BW1295" s="152"/>
      <c r="BX1295" s="152"/>
      <c r="BY1295" s="152"/>
      <c r="BZ1295" s="152"/>
      <c r="CA1295" s="152"/>
      <c r="CB1295" s="152"/>
      <c r="CC1295" s="152"/>
      <c r="CD1295" s="152"/>
      <c r="CE1295" s="152"/>
      <c r="CF1295" s="152"/>
    </row>
    <row r="1296" spans="1:84" ht="25.5" customHeight="1" x14ac:dyDescent="0.25">
      <c r="A1296" s="45"/>
      <c r="B1296" s="45"/>
      <c r="C1296" s="45"/>
      <c r="D1296" s="45"/>
      <c r="E1296" s="47"/>
      <c r="F1296" s="154"/>
      <c r="G1296" s="45"/>
      <c r="H1296" s="126"/>
      <c r="I1296" s="126"/>
      <c r="J1296" s="79"/>
      <c r="K1296" s="45"/>
      <c r="L1296" s="126"/>
      <c r="M1296" s="91"/>
      <c r="N1296" s="91"/>
      <c r="O1296" s="91"/>
      <c r="P1296" s="99"/>
      <c r="Q1296" s="100"/>
      <c r="R1296" s="79"/>
      <c r="S1296" s="79"/>
      <c r="T1296" s="79"/>
      <c r="U1296" s="79"/>
      <c r="V1296" s="79"/>
      <c r="W1296" s="99"/>
      <c r="X1296" s="99"/>
      <c r="Y1296" s="99"/>
      <c r="Z1296" s="98"/>
      <c r="AA1296" s="98"/>
      <c r="AB1296" s="86"/>
      <c r="AC1296" s="96"/>
      <c r="AD1296" s="86"/>
      <c r="AE1296" s="96"/>
      <c r="AF1296" s="96"/>
      <c r="AG1296" s="87"/>
      <c r="AH1296" s="87"/>
      <c r="AI1296" s="97"/>
      <c r="AJ1296" s="45"/>
      <c r="AK1296" s="45"/>
      <c r="AL1296" s="45"/>
      <c r="AM1296" s="45"/>
      <c r="AN1296" s="45"/>
      <c r="AO1296" s="79"/>
      <c r="AP1296" s="156"/>
      <c r="AQ1296" s="156"/>
      <c r="AR1296" s="90"/>
      <c r="AS1296" s="45"/>
      <c r="AT1296" s="98"/>
      <c r="AU1296" s="98"/>
      <c r="AV1296" s="91"/>
      <c r="AW1296" s="91"/>
      <c r="AX1296" s="155"/>
      <c r="AY1296" s="155"/>
      <c r="AZ1296" s="152"/>
      <c r="BA1296" s="152"/>
      <c r="BB1296" s="152"/>
      <c r="BC1296" s="152"/>
      <c r="BD1296" s="152"/>
      <c r="BE1296" s="152"/>
      <c r="BF1296" s="152"/>
      <c r="BG1296" s="152"/>
      <c r="BH1296" s="152"/>
      <c r="BI1296" s="152"/>
      <c r="BJ1296" s="152"/>
      <c r="BK1296" s="152"/>
      <c r="BL1296" s="152"/>
      <c r="BM1296" s="152"/>
      <c r="BN1296" s="152"/>
      <c r="BO1296" s="152"/>
      <c r="BP1296" s="152"/>
      <c r="BQ1296" s="152"/>
      <c r="BR1296" s="152"/>
      <c r="BS1296" s="152"/>
      <c r="BT1296" s="152"/>
      <c r="BU1296" s="152"/>
      <c r="BV1296" s="152"/>
      <c r="BW1296" s="152"/>
      <c r="BX1296" s="152"/>
      <c r="BY1296" s="152"/>
      <c r="BZ1296" s="152"/>
      <c r="CA1296" s="152"/>
      <c r="CB1296" s="152"/>
      <c r="CC1296" s="152"/>
      <c r="CD1296" s="152"/>
      <c r="CE1296" s="152"/>
      <c r="CF1296" s="152"/>
    </row>
    <row r="1297" spans="1:84" ht="25.5" customHeight="1" x14ac:dyDescent="0.25">
      <c r="A1297" s="45"/>
      <c r="B1297" s="45"/>
      <c r="C1297" s="45"/>
      <c r="D1297" s="45"/>
      <c r="E1297" s="47"/>
      <c r="F1297" s="154"/>
      <c r="G1297" s="45"/>
      <c r="H1297" s="126"/>
      <c r="I1297" s="126"/>
      <c r="J1297" s="79"/>
      <c r="K1297" s="45"/>
      <c r="L1297" s="126"/>
      <c r="M1297" s="91"/>
      <c r="N1297" s="91"/>
      <c r="O1297" s="91"/>
      <c r="P1297" s="99"/>
      <c r="Q1297" s="100"/>
      <c r="R1297" s="79"/>
      <c r="S1297" s="79"/>
      <c r="T1297" s="79"/>
      <c r="U1297" s="79"/>
      <c r="V1297" s="79"/>
      <c r="W1297" s="99"/>
      <c r="X1297" s="99"/>
      <c r="Y1297" s="99"/>
      <c r="Z1297" s="98"/>
      <c r="AA1297" s="98"/>
      <c r="AB1297" s="86"/>
      <c r="AC1297" s="96"/>
      <c r="AD1297" s="86"/>
      <c r="AE1297" s="96"/>
      <c r="AF1297" s="96"/>
      <c r="AG1297" s="87"/>
      <c r="AH1297" s="87"/>
      <c r="AI1297" s="97"/>
      <c r="AJ1297" s="45"/>
      <c r="AK1297" s="45"/>
      <c r="AL1297" s="45"/>
      <c r="AM1297" s="45"/>
      <c r="AN1297" s="45"/>
      <c r="AO1297" s="79"/>
      <c r="AP1297" s="156"/>
      <c r="AQ1297" s="156"/>
      <c r="AR1297" s="90"/>
      <c r="AS1297" s="45"/>
      <c r="AT1297" s="98"/>
      <c r="AU1297" s="98"/>
      <c r="AV1297" s="91"/>
      <c r="AW1297" s="91"/>
      <c r="AX1297" s="155"/>
      <c r="AY1297" s="155"/>
      <c r="AZ1297" s="152"/>
      <c r="BA1297" s="152"/>
      <c r="BB1297" s="152"/>
      <c r="BC1297" s="152"/>
      <c r="BD1297" s="152"/>
      <c r="BE1297" s="152"/>
      <c r="BF1297" s="152"/>
      <c r="BG1297" s="152"/>
      <c r="BH1297" s="152"/>
      <c r="BI1297" s="152"/>
      <c r="BJ1297" s="152"/>
      <c r="BK1297" s="152"/>
      <c r="BL1297" s="152"/>
      <c r="BM1297" s="152"/>
      <c r="BN1297" s="152"/>
      <c r="BO1297" s="152"/>
      <c r="BP1297" s="152"/>
      <c r="BQ1297" s="152"/>
      <c r="BR1297" s="152"/>
      <c r="BS1297" s="152"/>
      <c r="BT1297" s="152"/>
      <c r="BU1297" s="152"/>
      <c r="BV1297" s="152"/>
      <c r="BW1297" s="152"/>
      <c r="BX1297" s="152"/>
      <c r="BY1297" s="152"/>
      <c r="BZ1297" s="152"/>
      <c r="CA1297" s="152"/>
      <c r="CB1297" s="152"/>
      <c r="CC1297" s="152"/>
      <c r="CD1297" s="152"/>
      <c r="CE1297" s="152"/>
      <c r="CF1297" s="152"/>
    </row>
    <row r="1298" spans="1:84" ht="25.5" customHeight="1" x14ac:dyDescent="0.25">
      <c r="A1298" s="45"/>
      <c r="B1298" s="45"/>
      <c r="C1298" s="45"/>
      <c r="D1298" s="45"/>
      <c r="E1298" s="47"/>
      <c r="F1298" s="154"/>
      <c r="G1298" s="45"/>
      <c r="H1298" s="126"/>
      <c r="I1298" s="126"/>
      <c r="J1298" s="79"/>
      <c r="K1298" s="45"/>
      <c r="L1298" s="126"/>
      <c r="M1298" s="91"/>
      <c r="N1298" s="91"/>
      <c r="O1298" s="91"/>
      <c r="P1298" s="99"/>
      <c r="Q1298" s="100"/>
      <c r="R1298" s="79"/>
      <c r="S1298" s="79"/>
      <c r="T1298" s="79"/>
      <c r="U1298" s="79"/>
      <c r="V1298" s="79"/>
      <c r="W1298" s="99"/>
      <c r="X1298" s="99"/>
      <c r="Y1298" s="99"/>
      <c r="Z1298" s="98"/>
      <c r="AA1298" s="98"/>
      <c r="AB1298" s="86"/>
      <c r="AC1298" s="96"/>
      <c r="AD1298" s="86"/>
      <c r="AE1298" s="96"/>
      <c r="AF1298" s="96"/>
      <c r="AG1298" s="87"/>
      <c r="AH1298" s="87"/>
      <c r="AI1298" s="97"/>
      <c r="AJ1298" s="45"/>
      <c r="AK1298" s="45"/>
      <c r="AL1298" s="45"/>
      <c r="AM1298" s="45"/>
      <c r="AN1298" s="45"/>
      <c r="AO1298" s="79"/>
      <c r="AP1298" s="156"/>
      <c r="AQ1298" s="156"/>
      <c r="AR1298" s="90"/>
      <c r="AS1298" s="45"/>
      <c r="AT1298" s="98"/>
      <c r="AU1298" s="98"/>
      <c r="AV1298" s="91"/>
      <c r="AW1298" s="91"/>
      <c r="AX1298" s="155"/>
      <c r="AY1298" s="155"/>
      <c r="AZ1298" s="152"/>
      <c r="BA1298" s="152"/>
      <c r="BB1298" s="152"/>
      <c r="BC1298" s="152"/>
      <c r="BD1298" s="152"/>
      <c r="BE1298" s="152"/>
      <c r="BF1298" s="152"/>
      <c r="BG1298" s="152"/>
      <c r="BH1298" s="152"/>
      <c r="BI1298" s="152"/>
      <c r="BJ1298" s="152"/>
      <c r="BK1298" s="152"/>
      <c r="BL1298" s="152"/>
      <c r="BM1298" s="152"/>
      <c r="BN1298" s="152"/>
      <c r="BO1298" s="152"/>
      <c r="BP1298" s="152"/>
      <c r="BQ1298" s="152"/>
      <c r="BR1298" s="152"/>
      <c r="BS1298" s="152"/>
      <c r="BT1298" s="152"/>
      <c r="BU1298" s="152"/>
      <c r="BV1298" s="152"/>
      <c r="BW1298" s="152"/>
      <c r="BX1298" s="152"/>
      <c r="BY1298" s="152"/>
      <c r="BZ1298" s="152"/>
      <c r="CA1298" s="152"/>
      <c r="CB1298" s="152"/>
      <c r="CC1298" s="152"/>
      <c r="CD1298" s="152"/>
      <c r="CE1298" s="152"/>
      <c r="CF1298" s="152"/>
    </row>
    <row r="1299" spans="1:84" ht="25.5" customHeight="1" x14ac:dyDescent="0.25">
      <c r="A1299" s="45"/>
      <c r="B1299" s="45"/>
      <c r="C1299" s="45"/>
      <c r="D1299" s="45"/>
      <c r="E1299" s="47"/>
      <c r="F1299" s="154"/>
      <c r="G1299" s="45"/>
      <c r="H1299" s="126"/>
      <c r="I1299" s="126"/>
      <c r="J1299" s="79"/>
      <c r="K1299" s="45"/>
      <c r="L1299" s="126"/>
      <c r="M1299" s="91"/>
      <c r="N1299" s="91"/>
      <c r="O1299" s="91"/>
      <c r="P1299" s="99"/>
      <c r="Q1299" s="100"/>
      <c r="R1299" s="79"/>
      <c r="S1299" s="79"/>
      <c r="T1299" s="79"/>
      <c r="U1299" s="79"/>
      <c r="V1299" s="79"/>
      <c r="W1299" s="99"/>
      <c r="X1299" s="99"/>
      <c r="Y1299" s="99"/>
      <c r="Z1299" s="98"/>
      <c r="AA1299" s="98"/>
      <c r="AB1299" s="86"/>
      <c r="AC1299" s="96"/>
      <c r="AD1299" s="86"/>
      <c r="AE1299" s="96"/>
      <c r="AF1299" s="96"/>
      <c r="AG1299" s="87"/>
      <c r="AH1299" s="87"/>
      <c r="AI1299" s="97"/>
      <c r="AJ1299" s="45"/>
      <c r="AK1299" s="45"/>
      <c r="AL1299" s="45"/>
      <c r="AM1299" s="45"/>
      <c r="AN1299" s="45"/>
      <c r="AO1299" s="79"/>
      <c r="AP1299" s="156"/>
      <c r="AQ1299" s="156"/>
      <c r="AR1299" s="90"/>
      <c r="AS1299" s="45"/>
      <c r="AT1299" s="98"/>
      <c r="AU1299" s="98"/>
      <c r="AV1299" s="91"/>
      <c r="AW1299" s="91"/>
      <c r="AX1299" s="155"/>
      <c r="AY1299" s="155"/>
      <c r="AZ1299" s="152"/>
      <c r="BA1299" s="152"/>
      <c r="BB1299" s="152"/>
      <c r="BC1299" s="152"/>
      <c r="BD1299" s="152"/>
      <c r="BE1299" s="152"/>
      <c r="BF1299" s="152"/>
      <c r="BG1299" s="152"/>
      <c r="BH1299" s="152"/>
      <c r="BI1299" s="152"/>
      <c r="BJ1299" s="152"/>
      <c r="BK1299" s="152"/>
      <c r="BL1299" s="152"/>
      <c r="BM1299" s="152"/>
      <c r="BN1299" s="152"/>
      <c r="BO1299" s="152"/>
      <c r="BP1299" s="152"/>
      <c r="BQ1299" s="152"/>
      <c r="BR1299" s="152"/>
      <c r="BS1299" s="152"/>
      <c r="BT1299" s="152"/>
      <c r="BU1299" s="152"/>
      <c r="BV1299" s="152"/>
      <c r="BW1299" s="152"/>
      <c r="BX1299" s="152"/>
      <c r="BY1299" s="152"/>
      <c r="BZ1299" s="152"/>
      <c r="CA1299" s="152"/>
      <c r="CB1299" s="152"/>
      <c r="CC1299" s="152"/>
      <c r="CD1299" s="152"/>
      <c r="CE1299" s="152"/>
      <c r="CF1299" s="152"/>
    </row>
    <row r="1300" spans="1:84" ht="25.5" customHeight="1" x14ac:dyDescent="0.25">
      <c r="A1300" s="45"/>
      <c r="B1300" s="45"/>
      <c r="C1300" s="45"/>
      <c r="D1300" s="45"/>
      <c r="E1300" s="47"/>
      <c r="F1300" s="154"/>
      <c r="G1300" s="45"/>
      <c r="H1300" s="126"/>
      <c r="I1300" s="126"/>
      <c r="J1300" s="79"/>
      <c r="K1300" s="45"/>
      <c r="L1300" s="126"/>
      <c r="M1300" s="91"/>
      <c r="N1300" s="91"/>
      <c r="O1300" s="91"/>
      <c r="P1300" s="99"/>
      <c r="Q1300" s="100"/>
      <c r="R1300" s="79"/>
      <c r="S1300" s="79"/>
      <c r="T1300" s="79"/>
      <c r="U1300" s="79"/>
      <c r="V1300" s="79"/>
      <c r="W1300" s="99"/>
      <c r="X1300" s="99"/>
      <c r="Y1300" s="99"/>
      <c r="Z1300" s="98"/>
      <c r="AA1300" s="98"/>
      <c r="AB1300" s="86"/>
      <c r="AC1300" s="96"/>
      <c r="AD1300" s="86"/>
      <c r="AE1300" s="96"/>
      <c r="AF1300" s="96"/>
      <c r="AG1300" s="87"/>
      <c r="AH1300" s="87"/>
      <c r="AI1300" s="97"/>
      <c r="AJ1300" s="45"/>
      <c r="AK1300" s="45"/>
      <c r="AL1300" s="45"/>
      <c r="AM1300" s="45"/>
      <c r="AN1300" s="45"/>
      <c r="AO1300" s="79"/>
      <c r="AP1300" s="156"/>
      <c r="AQ1300" s="156"/>
      <c r="AR1300" s="90"/>
      <c r="AS1300" s="45"/>
      <c r="AT1300" s="98"/>
      <c r="AU1300" s="98"/>
      <c r="AV1300" s="91"/>
      <c r="AW1300" s="91"/>
      <c r="AX1300" s="155"/>
      <c r="AY1300" s="155"/>
      <c r="AZ1300" s="152"/>
      <c r="BA1300" s="152"/>
      <c r="BB1300" s="152"/>
      <c r="BC1300" s="152"/>
      <c r="BD1300" s="152"/>
      <c r="BE1300" s="152"/>
      <c r="BF1300" s="152"/>
      <c r="BG1300" s="152"/>
      <c r="BH1300" s="152"/>
      <c r="BI1300" s="152"/>
      <c r="BJ1300" s="152"/>
      <c r="BK1300" s="152"/>
      <c r="BL1300" s="152"/>
      <c r="BM1300" s="152"/>
      <c r="BN1300" s="152"/>
      <c r="BO1300" s="152"/>
      <c r="BP1300" s="152"/>
      <c r="BQ1300" s="152"/>
      <c r="BR1300" s="152"/>
      <c r="BS1300" s="152"/>
      <c r="BT1300" s="152"/>
      <c r="BU1300" s="152"/>
      <c r="BV1300" s="152"/>
      <c r="BW1300" s="152"/>
      <c r="BX1300" s="152"/>
      <c r="BY1300" s="152"/>
      <c r="BZ1300" s="152"/>
      <c r="CA1300" s="152"/>
      <c r="CB1300" s="152"/>
      <c r="CC1300" s="152"/>
      <c r="CD1300" s="152"/>
      <c r="CE1300" s="152"/>
      <c r="CF1300" s="152"/>
    </row>
    <row r="1301" spans="1:84" ht="25.5" customHeight="1" x14ac:dyDescent="0.25">
      <c r="A1301" s="45"/>
      <c r="B1301" s="45"/>
      <c r="C1301" s="45"/>
      <c r="D1301" s="45"/>
      <c r="E1301" s="47"/>
      <c r="F1301" s="154"/>
      <c r="G1301" s="45"/>
      <c r="H1301" s="126"/>
      <c r="I1301" s="126"/>
      <c r="J1301" s="79"/>
      <c r="K1301" s="45"/>
      <c r="L1301" s="126"/>
      <c r="M1301" s="91"/>
      <c r="N1301" s="91"/>
      <c r="O1301" s="91"/>
      <c r="P1301" s="99"/>
      <c r="Q1301" s="100"/>
      <c r="R1301" s="79"/>
      <c r="S1301" s="79"/>
      <c r="T1301" s="79"/>
      <c r="U1301" s="79"/>
      <c r="V1301" s="79"/>
      <c r="W1301" s="99"/>
      <c r="X1301" s="99"/>
      <c r="Y1301" s="99"/>
      <c r="Z1301" s="98"/>
      <c r="AA1301" s="98"/>
      <c r="AB1301" s="86"/>
      <c r="AC1301" s="96"/>
      <c r="AD1301" s="86"/>
      <c r="AE1301" s="96"/>
      <c r="AF1301" s="96"/>
      <c r="AG1301" s="87"/>
      <c r="AH1301" s="87"/>
      <c r="AI1301" s="97"/>
      <c r="AJ1301" s="45"/>
      <c r="AK1301" s="45"/>
      <c r="AL1301" s="45"/>
      <c r="AM1301" s="45"/>
      <c r="AN1301" s="45"/>
      <c r="AO1301" s="79"/>
      <c r="AP1301" s="156"/>
      <c r="AQ1301" s="156"/>
      <c r="AR1301" s="90"/>
      <c r="AS1301" s="45"/>
      <c r="AT1301" s="98"/>
      <c r="AU1301" s="98"/>
      <c r="AV1301" s="91"/>
      <c r="AW1301" s="91"/>
      <c r="AX1301" s="155"/>
      <c r="AY1301" s="155"/>
      <c r="AZ1301" s="152"/>
      <c r="BA1301" s="152"/>
      <c r="BB1301" s="152"/>
      <c r="BC1301" s="152"/>
      <c r="BD1301" s="152"/>
      <c r="BE1301" s="152"/>
      <c r="BF1301" s="152"/>
      <c r="BG1301" s="152"/>
      <c r="BH1301" s="152"/>
      <c r="BI1301" s="152"/>
      <c r="BJ1301" s="152"/>
      <c r="BK1301" s="152"/>
      <c r="BL1301" s="152"/>
      <c r="BM1301" s="152"/>
      <c r="BN1301" s="152"/>
      <c r="BO1301" s="152"/>
      <c r="BP1301" s="152"/>
      <c r="BQ1301" s="152"/>
      <c r="BR1301" s="152"/>
      <c r="BS1301" s="152"/>
      <c r="BT1301" s="152"/>
      <c r="BU1301" s="152"/>
      <c r="BV1301" s="152"/>
      <c r="BW1301" s="152"/>
      <c r="BX1301" s="152"/>
      <c r="BY1301" s="152"/>
      <c r="BZ1301" s="152"/>
      <c r="CA1301" s="152"/>
      <c r="CB1301" s="152"/>
      <c r="CC1301" s="152"/>
      <c r="CD1301" s="152"/>
      <c r="CE1301" s="152"/>
      <c r="CF1301" s="152"/>
    </row>
    <row r="1302" spans="1:84" ht="25.5" customHeight="1" x14ac:dyDescent="0.25">
      <c r="A1302" s="45"/>
      <c r="B1302" s="45"/>
      <c r="C1302" s="45"/>
      <c r="D1302" s="45"/>
      <c r="E1302" s="47"/>
      <c r="F1302" s="154"/>
      <c r="G1302" s="45"/>
      <c r="H1302" s="126"/>
      <c r="I1302" s="126"/>
      <c r="J1302" s="79"/>
      <c r="K1302" s="45"/>
      <c r="L1302" s="126"/>
      <c r="M1302" s="91"/>
      <c r="N1302" s="91"/>
      <c r="O1302" s="91"/>
      <c r="P1302" s="99"/>
      <c r="Q1302" s="100"/>
      <c r="R1302" s="79"/>
      <c r="S1302" s="79"/>
      <c r="T1302" s="79"/>
      <c r="U1302" s="79"/>
      <c r="V1302" s="79"/>
      <c r="W1302" s="99"/>
      <c r="X1302" s="99"/>
      <c r="Y1302" s="99"/>
      <c r="Z1302" s="98"/>
      <c r="AA1302" s="98"/>
      <c r="AB1302" s="86"/>
      <c r="AC1302" s="96"/>
      <c r="AD1302" s="86"/>
      <c r="AE1302" s="96"/>
      <c r="AF1302" s="96"/>
      <c r="AG1302" s="87"/>
      <c r="AH1302" s="87"/>
      <c r="AI1302" s="97"/>
      <c r="AJ1302" s="45"/>
      <c r="AK1302" s="45"/>
      <c r="AL1302" s="45"/>
      <c r="AM1302" s="45"/>
      <c r="AN1302" s="45"/>
      <c r="AO1302" s="79"/>
      <c r="AP1302" s="156"/>
      <c r="AQ1302" s="156"/>
      <c r="AR1302" s="90"/>
      <c r="AS1302" s="45"/>
      <c r="AT1302" s="98"/>
      <c r="AU1302" s="98"/>
      <c r="AV1302" s="91"/>
      <c r="AW1302" s="91"/>
      <c r="AX1302" s="155"/>
      <c r="AY1302" s="155"/>
      <c r="AZ1302" s="152"/>
      <c r="BA1302" s="152"/>
      <c r="BB1302" s="152"/>
      <c r="BC1302" s="152"/>
      <c r="BD1302" s="152"/>
      <c r="BE1302" s="152"/>
      <c r="BF1302" s="152"/>
      <c r="BG1302" s="152"/>
      <c r="BH1302" s="152"/>
      <c r="BI1302" s="152"/>
      <c r="BJ1302" s="152"/>
      <c r="BK1302" s="152"/>
      <c r="BL1302" s="152"/>
      <c r="BM1302" s="152"/>
      <c r="BN1302" s="152"/>
      <c r="BO1302" s="152"/>
      <c r="BP1302" s="152"/>
      <c r="BQ1302" s="152"/>
      <c r="BR1302" s="152"/>
      <c r="BS1302" s="152"/>
      <c r="BT1302" s="152"/>
      <c r="BU1302" s="152"/>
      <c r="BV1302" s="152"/>
      <c r="BW1302" s="152"/>
      <c r="BX1302" s="152"/>
      <c r="BY1302" s="152"/>
      <c r="BZ1302" s="152"/>
      <c r="CA1302" s="152"/>
      <c r="CB1302" s="152"/>
      <c r="CC1302" s="152"/>
      <c r="CD1302" s="152"/>
      <c r="CE1302" s="152"/>
      <c r="CF1302" s="152"/>
    </row>
    <row r="1303" spans="1:84" ht="25.5" customHeight="1" x14ac:dyDescent="0.25">
      <c r="A1303" s="45"/>
      <c r="B1303" s="45"/>
      <c r="C1303" s="45"/>
      <c r="D1303" s="45"/>
      <c r="E1303" s="47"/>
      <c r="F1303" s="154"/>
      <c r="G1303" s="45"/>
      <c r="H1303" s="126"/>
      <c r="I1303" s="126"/>
      <c r="J1303" s="79"/>
      <c r="K1303" s="45"/>
      <c r="L1303" s="126"/>
      <c r="M1303" s="91"/>
      <c r="N1303" s="91"/>
      <c r="O1303" s="91"/>
      <c r="P1303" s="99"/>
      <c r="Q1303" s="100"/>
      <c r="R1303" s="79"/>
      <c r="S1303" s="79"/>
      <c r="T1303" s="79"/>
      <c r="U1303" s="79"/>
      <c r="V1303" s="79"/>
      <c r="W1303" s="99"/>
      <c r="X1303" s="99"/>
      <c r="Y1303" s="99"/>
      <c r="Z1303" s="98"/>
      <c r="AA1303" s="98"/>
      <c r="AB1303" s="86"/>
      <c r="AC1303" s="96"/>
      <c r="AD1303" s="86"/>
      <c r="AE1303" s="96"/>
      <c r="AF1303" s="96"/>
      <c r="AG1303" s="87"/>
      <c r="AH1303" s="87"/>
      <c r="AI1303" s="97"/>
      <c r="AJ1303" s="45"/>
      <c r="AK1303" s="45"/>
      <c r="AL1303" s="45"/>
      <c r="AM1303" s="45"/>
      <c r="AN1303" s="45"/>
      <c r="AO1303" s="79"/>
      <c r="AP1303" s="156"/>
      <c r="AQ1303" s="156"/>
      <c r="AR1303" s="90"/>
      <c r="AS1303" s="45"/>
      <c r="AT1303" s="98"/>
      <c r="AU1303" s="98"/>
      <c r="AV1303" s="91"/>
      <c r="AW1303" s="91"/>
      <c r="AX1303" s="155"/>
      <c r="AY1303" s="155"/>
      <c r="AZ1303" s="152"/>
      <c r="BA1303" s="152"/>
      <c r="BB1303" s="152"/>
      <c r="BC1303" s="152"/>
      <c r="BD1303" s="152"/>
      <c r="BE1303" s="152"/>
      <c r="BF1303" s="152"/>
      <c r="BG1303" s="152"/>
      <c r="BH1303" s="152"/>
      <c r="BI1303" s="152"/>
      <c r="BJ1303" s="152"/>
      <c r="BK1303" s="152"/>
      <c r="BL1303" s="152"/>
      <c r="BM1303" s="152"/>
      <c r="BN1303" s="152"/>
      <c r="BO1303" s="152"/>
      <c r="BP1303" s="152"/>
      <c r="BQ1303" s="152"/>
      <c r="BR1303" s="152"/>
      <c r="BS1303" s="152"/>
      <c r="BT1303" s="152"/>
      <c r="BU1303" s="152"/>
      <c r="BV1303" s="152"/>
      <c r="BW1303" s="152"/>
      <c r="BX1303" s="152"/>
      <c r="BY1303" s="152"/>
      <c r="BZ1303" s="152"/>
      <c r="CA1303" s="152"/>
      <c r="CB1303" s="152"/>
      <c r="CC1303" s="152"/>
      <c r="CD1303" s="152"/>
      <c r="CE1303" s="152"/>
      <c r="CF1303" s="152"/>
    </row>
    <row r="1304" spans="1:84" ht="25.5" customHeight="1" x14ac:dyDescent="0.25">
      <c r="A1304" s="45"/>
      <c r="B1304" s="45"/>
      <c r="C1304" s="45"/>
      <c r="D1304" s="45"/>
      <c r="E1304" s="47"/>
      <c r="F1304" s="154"/>
      <c r="G1304" s="45"/>
      <c r="H1304" s="126"/>
      <c r="I1304" s="126"/>
      <c r="J1304" s="79"/>
      <c r="K1304" s="45"/>
      <c r="L1304" s="126"/>
      <c r="M1304" s="91"/>
      <c r="N1304" s="91"/>
      <c r="O1304" s="91"/>
      <c r="P1304" s="99"/>
      <c r="Q1304" s="100"/>
      <c r="R1304" s="79"/>
      <c r="S1304" s="79"/>
      <c r="T1304" s="79"/>
      <c r="U1304" s="79"/>
      <c r="V1304" s="79"/>
      <c r="W1304" s="99"/>
      <c r="X1304" s="99"/>
      <c r="Y1304" s="99"/>
      <c r="Z1304" s="98"/>
      <c r="AA1304" s="98"/>
      <c r="AB1304" s="86"/>
      <c r="AC1304" s="96"/>
      <c r="AD1304" s="86"/>
      <c r="AE1304" s="96"/>
      <c r="AF1304" s="96"/>
      <c r="AG1304" s="87"/>
      <c r="AH1304" s="87"/>
      <c r="AI1304" s="97"/>
      <c r="AJ1304" s="45"/>
      <c r="AK1304" s="45"/>
      <c r="AL1304" s="45"/>
      <c r="AM1304" s="45"/>
      <c r="AN1304" s="45"/>
      <c r="AO1304" s="79"/>
      <c r="AP1304" s="156"/>
      <c r="AQ1304" s="156"/>
      <c r="AR1304" s="90"/>
      <c r="AS1304" s="45"/>
      <c r="AT1304" s="98"/>
      <c r="AU1304" s="98"/>
      <c r="AV1304" s="91"/>
      <c r="AW1304" s="91"/>
      <c r="AX1304" s="155"/>
      <c r="AY1304" s="155"/>
      <c r="AZ1304" s="152"/>
      <c r="BA1304" s="152"/>
      <c r="BB1304" s="152"/>
      <c r="BC1304" s="152"/>
      <c r="BD1304" s="152"/>
      <c r="BE1304" s="152"/>
      <c r="BF1304" s="152"/>
      <c r="BG1304" s="152"/>
      <c r="BH1304" s="152"/>
      <c r="BI1304" s="152"/>
      <c r="BJ1304" s="152"/>
      <c r="BK1304" s="152"/>
      <c r="BL1304" s="152"/>
      <c r="BM1304" s="152"/>
      <c r="BN1304" s="152"/>
      <c r="BO1304" s="152"/>
      <c r="BP1304" s="152"/>
      <c r="BQ1304" s="152"/>
      <c r="BR1304" s="152"/>
      <c r="BS1304" s="152"/>
      <c r="BT1304" s="152"/>
      <c r="BU1304" s="152"/>
      <c r="BV1304" s="152"/>
      <c r="BW1304" s="152"/>
      <c r="BX1304" s="152"/>
      <c r="BY1304" s="152"/>
      <c r="BZ1304" s="152"/>
      <c r="CA1304" s="152"/>
      <c r="CB1304" s="152"/>
      <c r="CC1304" s="152"/>
      <c r="CD1304" s="152"/>
      <c r="CE1304" s="152"/>
      <c r="CF1304" s="152"/>
    </row>
    <row r="1305" spans="1:84" ht="25.5" customHeight="1" x14ac:dyDescent="0.25">
      <c r="A1305" s="45"/>
      <c r="B1305" s="45"/>
      <c r="C1305" s="45"/>
      <c r="D1305" s="45"/>
      <c r="E1305" s="47"/>
      <c r="F1305" s="154"/>
      <c r="G1305" s="45"/>
      <c r="H1305" s="126"/>
      <c r="I1305" s="126"/>
      <c r="J1305" s="79"/>
      <c r="K1305" s="45"/>
      <c r="L1305" s="126"/>
      <c r="M1305" s="91"/>
      <c r="N1305" s="91"/>
      <c r="O1305" s="91"/>
      <c r="P1305" s="99"/>
      <c r="Q1305" s="100"/>
      <c r="R1305" s="79"/>
      <c r="S1305" s="79"/>
      <c r="T1305" s="79"/>
      <c r="U1305" s="79"/>
      <c r="V1305" s="79"/>
      <c r="W1305" s="99"/>
      <c r="X1305" s="99"/>
      <c r="Y1305" s="99"/>
      <c r="Z1305" s="98"/>
      <c r="AA1305" s="98"/>
      <c r="AB1305" s="86"/>
      <c r="AC1305" s="96"/>
      <c r="AD1305" s="86"/>
      <c r="AE1305" s="96"/>
      <c r="AF1305" s="96"/>
      <c r="AG1305" s="87"/>
      <c r="AH1305" s="87"/>
      <c r="AI1305" s="97"/>
      <c r="AJ1305" s="45"/>
      <c r="AK1305" s="45"/>
      <c r="AL1305" s="45"/>
      <c r="AM1305" s="45"/>
      <c r="AN1305" s="45"/>
      <c r="AO1305" s="79"/>
      <c r="AP1305" s="156"/>
      <c r="AQ1305" s="156"/>
      <c r="AR1305" s="90"/>
      <c r="AS1305" s="45"/>
      <c r="AT1305" s="98"/>
      <c r="AU1305" s="98"/>
      <c r="AV1305" s="91"/>
      <c r="AW1305" s="91"/>
      <c r="AX1305" s="155"/>
      <c r="AY1305" s="155"/>
      <c r="AZ1305" s="152"/>
      <c r="BA1305" s="152"/>
      <c r="BB1305" s="152"/>
      <c r="BC1305" s="152"/>
      <c r="BD1305" s="152"/>
      <c r="BE1305" s="152"/>
      <c r="BF1305" s="152"/>
      <c r="BG1305" s="152"/>
      <c r="BH1305" s="152"/>
      <c r="BI1305" s="152"/>
      <c r="BJ1305" s="152"/>
      <c r="BK1305" s="152"/>
      <c r="BL1305" s="152"/>
      <c r="BM1305" s="152"/>
      <c r="BN1305" s="152"/>
      <c r="BO1305" s="152"/>
      <c r="BP1305" s="152"/>
      <c r="BQ1305" s="152"/>
      <c r="BR1305" s="152"/>
      <c r="BS1305" s="152"/>
      <c r="BT1305" s="152"/>
      <c r="BU1305" s="152"/>
      <c r="BV1305" s="152"/>
      <c r="BW1305" s="152"/>
      <c r="BX1305" s="152"/>
      <c r="BY1305" s="152"/>
      <c r="BZ1305" s="152"/>
      <c r="CA1305" s="152"/>
      <c r="CB1305" s="152"/>
      <c r="CC1305" s="152"/>
      <c r="CD1305" s="152"/>
      <c r="CE1305" s="152"/>
      <c r="CF1305" s="152"/>
    </row>
    <row r="1306" spans="1:84" ht="25.5" customHeight="1" x14ac:dyDescent="0.25">
      <c r="A1306" s="45"/>
      <c r="B1306" s="45"/>
      <c r="C1306" s="45"/>
      <c r="D1306" s="45"/>
      <c r="E1306" s="47"/>
      <c r="F1306" s="154"/>
      <c r="G1306" s="45"/>
      <c r="H1306" s="126"/>
      <c r="I1306" s="126"/>
      <c r="J1306" s="79"/>
      <c r="K1306" s="45"/>
      <c r="L1306" s="126"/>
      <c r="M1306" s="91"/>
      <c r="N1306" s="91"/>
      <c r="O1306" s="91"/>
      <c r="P1306" s="99"/>
      <c r="Q1306" s="100"/>
      <c r="R1306" s="79"/>
      <c r="S1306" s="79"/>
      <c r="T1306" s="79"/>
      <c r="U1306" s="79"/>
      <c r="V1306" s="79"/>
      <c r="W1306" s="99"/>
      <c r="X1306" s="99"/>
      <c r="Y1306" s="99"/>
      <c r="Z1306" s="98"/>
      <c r="AA1306" s="98"/>
      <c r="AB1306" s="86"/>
      <c r="AC1306" s="96"/>
      <c r="AD1306" s="86"/>
      <c r="AE1306" s="96"/>
      <c r="AF1306" s="96"/>
      <c r="AG1306" s="87"/>
      <c r="AH1306" s="87"/>
      <c r="AI1306" s="97"/>
      <c r="AJ1306" s="45"/>
      <c r="AK1306" s="45"/>
      <c r="AL1306" s="45"/>
      <c r="AM1306" s="45"/>
      <c r="AN1306" s="45"/>
      <c r="AO1306" s="79"/>
      <c r="AP1306" s="156"/>
      <c r="AQ1306" s="156"/>
      <c r="AR1306" s="90"/>
      <c r="AS1306" s="45"/>
      <c r="AT1306" s="98"/>
      <c r="AU1306" s="98"/>
      <c r="AV1306" s="91"/>
      <c r="AW1306" s="91"/>
      <c r="AX1306" s="155"/>
      <c r="AY1306" s="155"/>
      <c r="AZ1306" s="152"/>
      <c r="BA1306" s="152"/>
      <c r="BB1306" s="152"/>
      <c r="BC1306" s="152"/>
      <c r="BD1306" s="152"/>
      <c r="BE1306" s="152"/>
      <c r="BF1306" s="152"/>
      <c r="BG1306" s="152"/>
      <c r="BH1306" s="152"/>
      <c r="BI1306" s="152"/>
      <c r="BJ1306" s="152"/>
      <c r="BK1306" s="152"/>
      <c r="BL1306" s="152"/>
      <c r="BM1306" s="152"/>
      <c r="BN1306" s="152"/>
      <c r="BO1306" s="152"/>
      <c r="BP1306" s="152"/>
      <c r="BQ1306" s="152"/>
      <c r="BR1306" s="152"/>
      <c r="BS1306" s="152"/>
      <c r="BT1306" s="152"/>
      <c r="BU1306" s="152"/>
      <c r="BV1306" s="152"/>
      <c r="BW1306" s="152"/>
      <c r="BX1306" s="152"/>
      <c r="BY1306" s="152"/>
      <c r="BZ1306" s="152"/>
      <c r="CA1306" s="152"/>
      <c r="CB1306" s="152"/>
      <c r="CC1306" s="152"/>
      <c r="CD1306" s="152"/>
      <c r="CE1306" s="152"/>
      <c r="CF1306" s="152"/>
    </row>
    <row r="1307" spans="1:84" ht="25.5" customHeight="1" x14ac:dyDescent="0.25">
      <c r="A1307" s="45"/>
      <c r="B1307" s="45"/>
      <c r="C1307" s="45"/>
      <c r="D1307" s="45"/>
      <c r="E1307" s="47"/>
      <c r="F1307" s="154"/>
      <c r="G1307" s="45"/>
      <c r="H1307" s="126"/>
      <c r="I1307" s="126"/>
      <c r="J1307" s="79"/>
      <c r="K1307" s="45"/>
      <c r="L1307" s="126"/>
      <c r="M1307" s="91"/>
      <c r="N1307" s="91"/>
      <c r="O1307" s="91"/>
      <c r="P1307" s="99"/>
      <c r="Q1307" s="100"/>
      <c r="R1307" s="79"/>
      <c r="S1307" s="79"/>
      <c r="T1307" s="79"/>
      <c r="U1307" s="79"/>
      <c r="V1307" s="79"/>
      <c r="W1307" s="99"/>
      <c r="X1307" s="99"/>
      <c r="Y1307" s="99"/>
      <c r="Z1307" s="98"/>
      <c r="AA1307" s="98"/>
      <c r="AB1307" s="86"/>
      <c r="AC1307" s="96"/>
      <c r="AD1307" s="86"/>
      <c r="AE1307" s="96"/>
      <c r="AF1307" s="96"/>
      <c r="AG1307" s="87"/>
      <c r="AH1307" s="87"/>
      <c r="AI1307" s="97"/>
      <c r="AJ1307" s="45"/>
      <c r="AK1307" s="45"/>
      <c r="AL1307" s="45"/>
      <c r="AM1307" s="45"/>
      <c r="AN1307" s="45"/>
      <c r="AO1307" s="79"/>
      <c r="AP1307" s="156"/>
      <c r="AQ1307" s="156"/>
      <c r="AR1307" s="90"/>
      <c r="AS1307" s="45"/>
      <c r="AT1307" s="98"/>
      <c r="AU1307" s="98"/>
      <c r="AV1307" s="91"/>
      <c r="AW1307" s="91"/>
      <c r="AX1307" s="155"/>
      <c r="AY1307" s="155"/>
      <c r="AZ1307" s="152"/>
      <c r="BA1307" s="152"/>
      <c r="BB1307" s="152"/>
      <c r="BC1307" s="152"/>
      <c r="BD1307" s="152"/>
      <c r="BE1307" s="152"/>
      <c r="BF1307" s="152"/>
      <c r="BG1307" s="152"/>
      <c r="BH1307" s="152"/>
      <c r="BI1307" s="152"/>
      <c r="BJ1307" s="152"/>
      <c r="BK1307" s="152"/>
      <c r="BL1307" s="152"/>
      <c r="BM1307" s="152"/>
      <c r="BN1307" s="152"/>
      <c r="BO1307" s="152"/>
      <c r="BP1307" s="152"/>
      <c r="BQ1307" s="152"/>
      <c r="BR1307" s="152"/>
      <c r="BS1307" s="152"/>
      <c r="BT1307" s="152"/>
      <c r="BU1307" s="152"/>
      <c r="BV1307" s="152"/>
      <c r="BW1307" s="152"/>
      <c r="BX1307" s="152"/>
      <c r="BY1307" s="152"/>
      <c r="BZ1307" s="152"/>
      <c r="CA1307" s="152"/>
      <c r="CB1307" s="152"/>
      <c r="CC1307" s="152"/>
      <c r="CD1307" s="152"/>
      <c r="CE1307" s="152"/>
      <c r="CF1307" s="152"/>
    </row>
    <row r="1308" spans="1:84" ht="25.5" customHeight="1" x14ac:dyDescent="0.25">
      <c r="A1308" s="45"/>
      <c r="B1308" s="45"/>
      <c r="C1308" s="45"/>
      <c r="D1308" s="45"/>
      <c r="E1308" s="47"/>
      <c r="F1308" s="154"/>
      <c r="G1308" s="45"/>
      <c r="H1308" s="126"/>
      <c r="I1308" s="126"/>
      <c r="J1308" s="79"/>
      <c r="K1308" s="45"/>
      <c r="L1308" s="126"/>
      <c r="M1308" s="91"/>
      <c r="N1308" s="91"/>
      <c r="O1308" s="91"/>
      <c r="P1308" s="99"/>
      <c r="Q1308" s="100"/>
      <c r="R1308" s="79"/>
      <c r="S1308" s="79"/>
      <c r="T1308" s="79"/>
      <c r="U1308" s="79"/>
      <c r="V1308" s="79"/>
      <c r="W1308" s="99"/>
      <c r="X1308" s="99"/>
      <c r="Y1308" s="99"/>
      <c r="Z1308" s="98"/>
      <c r="AA1308" s="98"/>
      <c r="AB1308" s="86"/>
      <c r="AC1308" s="96"/>
      <c r="AD1308" s="86"/>
      <c r="AE1308" s="96"/>
      <c r="AF1308" s="96"/>
      <c r="AG1308" s="87"/>
      <c r="AH1308" s="87"/>
      <c r="AI1308" s="97"/>
      <c r="AJ1308" s="45"/>
      <c r="AK1308" s="45"/>
      <c r="AL1308" s="45"/>
      <c r="AM1308" s="45"/>
      <c r="AN1308" s="45"/>
      <c r="AO1308" s="79"/>
      <c r="AP1308" s="156"/>
      <c r="AQ1308" s="156"/>
      <c r="AR1308" s="90"/>
      <c r="AS1308" s="45"/>
      <c r="AT1308" s="98"/>
      <c r="AU1308" s="98"/>
      <c r="AV1308" s="91"/>
      <c r="AW1308" s="91"/>
      <c r="AX1308" s="155"/>
      <c r="AY1308" s="155"/>
      <c r="AZ1308" s="152"/>
      <c r="BA1308" s="152"/>
      <c r="BB1308" s="152"/>
      <c r="BC1308" s="152"/>
      <c r="BD1308" s="152"/>
      <c r="BE1308" s="152"/>
      <c r="BF1308" s="152"/>
      <c r="BG1308" s="152"/>
      <c r="BH1308" s="152"/>
      <c r="BI1308" s="152"/>
      <c r="BJ1308" s="152"/>
      <c r="BK1308" s="152"/>
      <c r="BL1308" s="152"/>
      <c r="BM1308" s="152"/>
      <c r="BN1308" s="152"/>
      <c r="BO1308" s="152"/>
      <c r="BP1308" s="152"/>
      <c r="BQ1308" s="152"/>
      <c r="BR1308" s="152"/>
      <c r="BS1308" s="152"/>
      <c r="BT1308" s="152"/>
      <c r="BU1308" s="152"/>
      <c r="BV1308" s="152"/>
      <c r="BW1308" s="152"/>
      <c r="BX1308" s="152"/>
      <c r="BY1308" s="152"/>
      <c r="BZ1308" s="152"/>
      <c r="CA1308" s="152"/>
      <c r="CB1308" s="152"/>
      <c r="CC1308" s="152"/>
      <c r="CD1308" s="152"/>
      <c r="CE1308" s="152"/>
      <c r="CF1308" s="152"/>
    </row>
    <row r="1309" spans="1:84" ht="25.5" customHeight="1" x14ac:dyDescent="0.25">
      <c r="A1309" s="45"/>
      <c r="B1309" s="45"/>
      <c r="C1309" s="45"/>
      <c r="D1309" s="45"/>
      <c r="E1309" s="47"/>
      <c r="F1309" s="154"/>
      <c r="G1309" s="45"/>
      <c r="H1309" s="126"/>
      <c r="I1309" s="126"/>
      <c r="J1309" s="79"/>
      <c r="K1309" s="45"/>
      <c r="L1309" s="126"/>
      <c r="M1309" s="91"/>
      <c r="N1309" s="91"/>
      <c r="O1309" s="91"/>
      <c r="P1309" s="99"/>
      <c r="Q1309" s="100"/>
      <c r="R1309" s="79"/>
      <c r="S1309" s="79"/>
      <c r="T1309" s="79"/>
      <c r="U1309" s="79"/>
      <c r="V1309" s="79"/>
      <c r="W1309" s="99"/>
      <c r="X1309" s="99"/>
      <c r="Y1309" s="99"/>
      <c r="Z1309" s="98"/>
      <c r="AA1309" s="98"/>
      <c r="AB1309" s="86"/>
      <c r="AC1309" s="96"/>
      <c r="AD1309" s="86"/>
      <c r="AE1309" s="96"/>
      <c r="AF1309" s="96"/>
      <c r="AG1309" s="87"/>
      <c r="AH1309" s="87"/>
      <c r="AI1309" s="97"/>
      <c r="AJ1309" s="45"/>
      <c r="AK1309" s="45"/>
      <c r="AL1309" s="45"/>
      <c r="AM1309" s="45"/>
      <c r="AN1309" s="45"/>
      <c r="AO1309" s="79"/>
      <c r="AP1309" s="156"/>
      <c r="AQ1309" s="156"/>
      <c r="AR1309" s="90"/>
      <c r="AS1309" s="45"/>
      <c r="AT1309" s="98"/>
      <c r="AU1309" s="98"/>
      <c r="AV1309" s="91"/>
      <c r="AW1309" s="91"/>
      <c r="AX1309" s="155"/>
      <c r="AY1309" s="155"/>
      <c r="AZ1309" s="152"/>
      <c r="BA1309" s="152"/>
      <c r="BB1309" s="152"/>
      <c r="BC1309" s="152"/>
      <c r="BD1309" s="152"/>
      <c r="BE1309" s="152"/>
      <c r="BF1309" s="152"/>
      <c r="BG1309" s="152"/>
      <c r="BH1309" s="152"/>
      <c r="BI1309" s="152"/>
      <c r="BJ1309" s="152"/>
      <c r="BK1309" s="152"/>
      <c r="BL1309" s="152"/>
      <c r="BM1309" s="152"/>
      <c r="BN1309" s="152"/>
      <c r="BO1309" s="152"/>
      <c r="BP1309" s="152"/>
      <c r="BQ1309" s="152"/>
      <c r="BR1309" s="152"/>
      <c r="BS1309" s="152"/>
      <c r="BT1309" s="152"/>
      <c r="BU1309" s="152"/>
      <c r="BV1309" s="152"/>
      <c r="BW1309" s="152"/>
      <c r="BX1309" s="152"/>
      <c r="BY1309" s="152"/>
      <c r="BZ1309" s="152"/>
      <c r="CA1309" s="152"/>
      <c r="CB1309" s="152"/>
      <c r="CC1309" s="152"/>
      <c r="CD1309" s="152"/>
      <c r="CE1309" s="152"/>
      <c r="CF1309" s="152"/>
    </row>
    <row r="1310" spans="1:84" ht="25.5" customHeight="1" x14ac:dyDescent="0.25">
      <c r="A1310" s="45"/>
      <c r="B1310" s="45"/>
      <c r="C1310" s="45"/>
      <c r="D1310" s="45"/>
      <c r="E1310" s="47"/>
      <c r="F1310" s="154"/>
      <c r="G1310" s="45"/>
      <c r="H1310" s="126"/>
      <c r="I1310" s="126"/>
      <c r="J1310" s="79"/>
      <c r="K1310" s="45"/>
      <c r="L1310" s="126"/>
      <c r="M1310" s="91"/>
      <c r="N1310" s="91"/>
      <c r="O1310" s="91"/>
      <c r="P1310" s="99"/>
      <c r="Q1310" s="100"/>
      <c r="R1310" s="79"/>
      <c r="S1310" s="79"/>
      <c r="T1310" s="79"/>
      <c r="U1310" s="79"/>
      <c r="V1310" s="79"/>
      <c r="W1310" s="99"/>
      <c r="X1310" s="99"/>
      <c r="Y1310" s="99"/>
      <c r="Z1310" s="98"/>
      <c r="AA1310" s="98"/>
      <c r="AB1310" s="86"/>
      <c r="AC1310" s="96"/>
      <c r="AD1310" s="86"/>
      <c r="AE1310" s="96"/>
      <c r="AF1310" s="96"/>
      <c r="AG1310" s="87"/>
      <c r="AH1310" s="87"/>
      <c r="AI1310" s="97"/>
      <c r="AJ1310" s="45"/>
      <c r="AK1310" s="45"/>
      <c r="AL1310" s="45"/>
      <c r="AM1310" s="45"/>
      <c r="AN1310" s="45"/>
      <c r="AO1310" s="79"/>
      <c r="AP1310" s="156"/>
      <c r="AQ1310" s="156"/>
      <c r="AR1310" s="90"/>
      <c r="AS1310" s="45"/>
      <c r="AT1310" s="98"/>
      <c r="AU1310" s="98"/>
      <c r="AV1310" s="91"/>
      <c r="AW1310" s="91"/>
      <c r="AX1310" s="155"/>
      <c r="AY1310" s="155"/>
      <c r="AZ1310" s="152"/>
      <c r="BA1310" s="152"/>
      <c r="BB1310" s="152"/>
      <c r="BC1310" s="152"/>
      <c r="BD1310" s="152"/>
      <c r="BE1310" s="152"/>
      <c r="BF1310" s="152"/>
      <c r="BG1310" s="152"/>
      <c r="BH1310" s="152"/>
      <c r="BI1310" s="152"/>
      <c r="BJ1310" s="152"/>
      <c r="BK1310" s="152"/>
      <c r="BL1310" s="152"/>
      <c r="BM1310" s="152"/>
      <c r="BN1310" s="152"/>
      <c r="BO1310" s="152"/>
      <c r="BP1310" s="152"/>
      <c r="BQ1310" s="152"/>
      <c r="BR1310" s="152"/>
      <c r="BS1310" s="152"/>
      <c r="BT1310" s="152"/>
      <c r="BU1310" s="152"/>
      <c r="BV1310" s="152"/>
      <c r="BW1310" s="152"/>
      <c r="BX1310" s="152"/>
      <c r="BY1310" s="152"/>
      <c r="BZ1310" s="152"/>
      <c r="CA1310" s="152"/>
      <c r="CB1310" s="152"/>
      <c r="CC1310" s="152"/>
      <c r="CD1310" s="152"/>
      <c r="CE1310" s="152"/>
      <c r="CF1310" s="152"/>
    </row>
    <row r="1311" spans="1:84" ht="25.5" customHeight="1" x14ac:dyDescent="0.25">
      <c r="A1311" s="45"/>
      <c r="B1311" s="45"/>
      <c r="C1311" s="45"/>
      <c r="D1311" s="45"/>
      <c r="E1311" s="47"/>
      <c r="F1311" s="154"/>
      <c r="G1311" s="45"/>
      <c r="H1311" s="126"/>
      <c r="I1311" s="126"/>
      <c r="J1311" s="79"/>
      <c r="K1311" s="45"/>
      <c r="L1311" s="126"/>
      <c r="M1311" s="91"/>
      <c r="N1311" s="91"/>
      <c r="O1311" s="91"/>
      <c r="P1311" s="99"/>
      <c r="Q1311" s="100"/>
      <c r="R1311" s="79"/>
      <c r="S1311" s="79"/>
      <c r="T1311" s="79"/>
      <c r="U1311" s="79"/>
      <c r="V1311" s="79"/>
      <c r="W1311" s="99"/>
      <c r="X1311" s="99"/>
      <c r="Y1311" s="99"/>
      <c r="Z1311" s="98"/>
      <c r="AA1311" s="98"/>
      <c r="AB1311" s="86"/>
      <c r="AC1311" s="96"/>
      <c r="AD1311" s="86"/>
      <c r="AE1311" s="96"/>
      <c r="AF1311" s="96"/>
      <c r="AG1311" s="87"/>
      <c r="AH1311" s="87"/>
      <c r="AI1311" s="97"/>
      <c r="AJ1311" s="45"/>
      <c r="AK1311" s="45"/>
      <c r="AL1311" s="45"/>
      <c r="AM1311" s="45"/>
      <c r="AN1311" s="45"/>
      <c r="AO1311" s="79"/>
      <c r="AP1311" s="156"/>
      <c r="AQ1311" s="156"/>
      <c r="AR1311" s="90"/>
      <c r="AS1311" s="45"/>
      <c r="AT1311" s="98"/>
      <c r="AU1311" s="98"/>
      <c r="AV1311" s="91"/>
      <c r="AW1311" s="91"/>
      <c r="AX1311" s="155"/>
      <c r="AY1311" s="155"/>
      <c r="AZ1311" s="152"/>
      <c r="BA1311" s="152"/>
      <c r="BB1311" s="152"/>
      <c r="BC1311" s="152"/>
      <c r="BD1311" s="152"/>
      <c r="BE1311" s="152"/>
      <c r="BF1311" s="152"/>
      <c r="BG1311" s="152"/>
      <c r="BH1311" s="152"/>
      <c r="BI1311" s="152"/>
      <c r="BJ1311" s="152"/>
      <c r="BK1311" s="152"/>
      <c r="BL1311" s="152"/>
      <c r="BM1311" s="152"/>
      <c r="BN1311" s="152"/>
      <c r="BO1311" s="152"/>
      <c r="BP1311" s="152"/>
      <c r="BQ1311" s="152"/>
      <c r="BR1311" s="152"/>
      <c r="BS1311" s="152"/>
      <c r="BT1311" s="152"/>
      <c r="BU1311" s="152"/>
      <c r="BV1311" s="152"/>
      <c r="BW1311" s="152"/>
      <c r="BX1311" s="152"/>
      <c r="BY1311" s="152"/>
      <c r="BZ1311" s="152"/>
      <c r="CA1311" s="152"/>
      <c r="CB1311" s="152"/>
      <c r="CC1311" s="152"/>
      <c r="CD1311" s="152"/>
      <c r="CE1311" s="152"/>
      <c r="CF1311" s="152"/>
    </row>
    <row r="1312" spans="1:84" ht="25.5" customHeight="1" x14ac:dyDescent="0.25">
      <c r="A1312" s="45"/>
      <c r="B1312" s="45"/>
      <c r="C1312" s="45"/>
      <c r="D1312" s="45"/>
      <c r="E1312" s="47"/>
      <c r="F1312" s="154"/>
      <c r="G1312" s="45"/>
      <c r="H1312" s="126"/>
      <c r="I1312" s="126"/>
      <c r="J1312" s="79"/>
      <c r="K1312" s="45"/>
      <c r="L1312" s="126"/>
      <c r="M1312" s="91"/>
      <c r="N1312" s="91"/>
      <c r="O1312" s="91"/>
      <c r="P1312" s="99"/>
      <c r="Q1312" s="100"/>
      <c r="R1312" s="79"/>
      <c r="S1312" s="79"/>
      <c r="T1312" s="79"/>
      <c r="U1312" s="79"/>
      <c r="V1312" s="79"/>
      <c r="W1312" s="99"/>
      <c r="X1312" s="99"/>
      <c r="Y1312" s="99"/>
      <c r="Z1312" s="98"/>
      <c r="AA1312" s="98"/>
      <c r="AB1312" s="86"/>
      <c r="AC1312" s="96"/>
      <c r="AD1312" s="86"/>
      <c r="AE1312" s="96"/>
      <c r="AF1312" s="96"/>
      <c r="AG1312" s="87"/>
      <c r="AH1312" s="87"/>
      <c r="AI1312" s="97"/>
      <c r="AJ1312" s="45"/>
      <c r="AK1312" s="45"/>
      <c r="AL1312" s="45"/>
      <c r="AM1312" s="45"/>
      <c r="AN1312" s="45"/>
      <c r="AO1312" s="79"/>
      <c r="AP1312" s="156"/>
      <c r="AQ1312" s="156"/>
      <c r="AR1312" s="90"/>
      <c r="AS1312" s="45"/>
      <c r="AT1312" s="98"/>
      <c r="AU1312" s="98"/>
      <c r="AV1312" s="91"/>
      <c r="AW1312" s="91"/>
      <c r="AX1312" s="155"/>
      <c r="AY1312" s="155"/>
      <c r="AZ1312" s="152"/>
      <c r="BA1312" s="152"/>
      <c r="BB1312" s="152"/>
      <c r="BC1312" s="152"/>
      <c r="BD1312" s="152"/>
      <c r="BE1312" s="152"/>
      <c r="BF1312" s="152"/>
      <c r="BG1312" s="152"/>
      <c r="BH1312" s="152"/>
      <c r="BI1312" s="152"/>
      <c r="BJ1312" s="152"/>
      <c r="BK1312" s="152"/>
      <c r="BL1312" s="152"/>
      <c r="BM1312" s="152"/>
      <c r="BN1312" s="152"/>
      <c r="BO1312" s="152"/>
      <c r="BP1312" s="152"/>
      <c r="BQ1312" s="152"/>
      <c r="BR1312" s="152"/>
      <c r="BS1312" s="152"/>
      <c r="BT1312" s="152"/>
      <c r="BU1312" s="152"/>
      <c r="BV1312" s="152"/>
      <c r="BW1312" s="152"/>
      <c r="BX1312" s="152"/>
      <c r="BY1312" s="152"/>
      <c r="BZ1312" s="152"/>
      <c r="CA1312" s="152"/>
      <c r="CB1312" s="152"/>
      <c r="CC1312" s="152"/>
      <c r="CD1312" s="152"/>
      <c r="CE1312" s="152"/>
      <c r="CF1312" s="152"/>
    </row>
    <row r="1313" spans="1:84" ht="25.5" customHeight="1" x14ac:dyDescent="0.25">
      <c r="A1313" s="45"/>
      <c r="B1313" s="45"/>
      <c r="C1313" s="45"/>
      <c r="D1313" s="45"/>
      <c r="E1313" s="47"/>
      <c r="F1313" s="154"/>
      <c r="G1313" s="45"/>
      <c r="H1313" s="126"/>
      <c r="I1313" s="126"/>
      <c r="J1313" s="79"/>
      <c r="K1313" s="45"/>
      <c r="L1313" s="126"/>
      <c r="M1313" s="91"/>
      <c r="N1313" s="91"/>
      <c r="O1313" s="91"/>
      <c r="P1313" s="99"/>
      <c r="Q1313" s="100"/>
      <c r="R1313" s="79"/>
      <c r="S1313" s="79"/>
      <c r="T1313" s="79"/>
      <c r="U1313" s="79"/>
      <c r="V1313" s="79"/>
      <c r="W1313" s="99"/>
      <c r="X1313" s="99"/>
      <c r="Y1313" s="99"/>
      <c r="Z1313" s="98"/>
      <c r="AA1313" s="98"/>
      <c r="AB1313" s="86"/>
      <c r="AC1313" s="96"/>
      <c r="AD1313" s="86"/>
      <c r="AE1313" s="96"/>
      <c r="AF1313" s="96"/>
      <c r="AG1313" s="87"/>
      <c r="AH1313" s="87"/>
      <c r="AI1313" s="97"/>
      <c r="AJ1313" s="45"/>
      <c r="AK1313" s="45"/>
      <c r="AL1313" s="45"/>
      <c r="AM1313" s="45"/>
      <c r="AN1313" s="45"/>
      <c r="AO1313" s="79"/>
      <c r="AP1313" s="156"/>
      <c r="AQ1313" s="156"/>
      <c r="AR1313" s="90"/>
      <c r="AS1313" s="45"/>
      <c r="AT1313" s="98"/>
      <c r="AU1313" s="98"/>
      <c r="AV1313" s="91"/>
      <c r="AW1313" s="91"/>
      <c r="AX1313" s="155"/>
      <c r="AY1313" s="155"/>
      <c r="AZ1313" s="152"/>
      <c r="BA1313" s="152"/>
      <c r="BB1313" s="152"/>
      <c r="BC1313" s="152"/>
      <c r="BD1313" s="152"/>
      <c r="BE1313" s="152"/>
      <c r="BF1313" s="152"/>
      <c r="BG1313" s="152"/>
      <c r="BH1313" s="152"/>
      <c r="BI1313" s="152"/>
      <c r="BJ1313" s="152"/>
      <c r="BK1313" s="152"/>
      <c r="BL1313" s="152"/>
      <c r="BM1313" s="152"/>
      <c r="BN1313" s="152"/>
      <c r="BO1313" s="152"/>
      <c r="BP1313" s="152"/>
      <c r="BQ1313" s="152"/>
      <c r="BR1313" s="152"/>
      <c r="BS1313" s="152"/>
      <c r="BT1313" s="152"/>
      <c r="BU1313" s="152"/>
      <c r="BV1313" s="152"/>
      <c r="BW1313" s="152"/>
      <c r="BX1313" s="152"/>
      <c r="BY1313" s="152"/>
      <c r="BZ1313" s="152"/>
      <c r="CA1313" s="152"/>
      <c r="CB1313" s="152"/>
      <c r="CC1313" s="152"/>
      <c r="CD1313" s="152"/>
      <c r="CE1313" s="152"/>
      <c r="CF1313" s="152"/>
    </row>
    <row r="1314" spans="1:84" ht="25.5" customHeight="1" x14ac:dyDescent="0.25">
      <c r="A1314" s="45"/>
      <c r="B1314" s="45"/>
      <c r="C1314" s="45"/>
      <c r="D1314" s="45"/>
      <c r="E1314" s="47"/>
      <c r="F1314" s="154"/>
      <c r="G1314" s="45"/>
      <c r="H1314" s="126"/>
      <c r="I1314" s="126"/>
      <c r="J1314" s="79"/>
      <c r="K1314" s="45"/>
      <c r="L1314" s="126"/>
      <c r="M1314" s="91"/>
      <c r="N1314" s="91"/>
      <c r="O1314" s="91"/>
      <c r="P1314" s="99"/>
      <c r="Q1314" s="100"/>
      <c r="R1314" s="79"/>
      <c r="S1314" s="79"/>
      <c r="T1314" s="79"/>
      <c r="U1314" s="79"/>
      <c r="V1314" s="79"/>
      <c r="W1314" s="99"/>
      <c r="X1314" s="99"/>
      <c r="Y1314" s="99"/>
      <c r="Z1314" s="98"/>
      <c r="AA1314" s="98"/>
      <c r="AB1314" s="86"/>
      <c r="AC1314" s="96"/>
      <c r="AD1314" s="86"/>
      <c r="AE1314" s="96"/>
      <c r="AF1314" s="96"/>
      <c r="AG1314" s="87"/>
      <c r="AH1314" s="87"/>
      <c r="AI1314" s="97"/>
      <c r="AJ1314" s="45"/>
      <c r="AK1314" s="45"/>
      <c r="AL1314" s="45"/>
      <c r="AM1314" s="45"/>
      <c r="AN1314" s="45"/>
      <c r="AO1314" s="79"/>
      <c r="AP1314" s="156"/>
      <c r="AQ1314" s="156"/>
      <c r="AR1314" s="90"/>
      <c r="AS1314" s="45"/>
      <c r="AT1314" s="98"/>
      <c r="AU1314" s="98"/>
      <c r="AV1314" s="91"/>
      <c r="AW1314" s="91"/>
      <c r="AX1314" s="155"/>
      <c r="AY1314" s="155"/>
      <c r="AZ1314" s="152"/>
      <c r="BA1314" s="152"/>
      <c r="BB1314" s="152"/>
      <c r="BC1314" s="152"/>
      <c r="BD1314" s="152"/>
      <c r="BE1314" s="152"/>
      <c r="BF1314" s="152"/>
      <c r="BG1314" s="152"/>
      <c r="BH1314" s="152"/>
      <c r="BI1314" s="152"/>
      <c r="BJ1314" s="152"/>
      <c r="BK1314" s="152"/>
      <c r="BL1314" s="152"/>
      <c r="BM1314" s="152"/>
      <c r="BN1314" s="152"/>
      <c r="BO1314" s="152"/>
      <c r="BP1314" s="152"/>
      <c r="BQ1314" s="152"/>
      <c r="BR1314" s="152"/>
      <c r="BS1314" s="152"/>
      <c r="BT1314" s="152"/>
      <c r="BU1314" s="152"/>
      <c r="BV1314" s="152"/>
      <c r="BW1314" s="152"/>
      <c r="BX1314" s="152"/>
      <c r="BY1314" s="152"/>
      <c r="BZ1314" s="152"/>
      <c r="CA1314" s="152"/>
      <c r="CB1314" s="152"/>
      <c r="CC1314" s="152"/>
      <c r="CD1314" s="152"/>
      <c r="CE1314" s="152"/>
      <c r="CF1314" s="152"/>
    </row>
    <row r="1315" spans="1:84" ht="25.5" customHeight="1" x14ac:dyDescent="0.25">
      <c r="A1315" s="45"/>
      <c r="B1315" s="45"/>
      <c r="C1315" s="45"/>
      <c r="D1315" s="45"/>
      <c r="E1315" s="47"/>
      <c r="F1315" s="154"/>
      <c r="G1315" s="45"/>
      <c r="H1315" s="126"/>
      <c r="I1315" s="126"/>
      <c r="J1315" s="79"/>
      <c r="K1315" s="45"/>
      <c r="L1315" s="126"/>
      <c r="M1315" s="91"/>
      <c r="N1315" s="91"/>
      <c r="O1315" s="91"/>
      <c r="P1315" s="99"/>
      <c r="Q1315" s="100"/>
      <c r="R1315" s="79"/>
      <c r="S1315" s="79"/>
      <c r="T1315" s="79"/>
      <c r="U1315" s="79"/>
      <c r="V1315" s="79"/>
      <c r="W1315" s="99"/>
      <c r="X1315" s="99"/>
      <c r="Y1315" s="99"/>
      <c r="Z1315" s="98"/>
      <c r="AA1315" s="98"/>
      <c r="AB1315" s="86"/>
      <c r="AC1315" s="96"/>
      <c r="AD1315" s="86"/>
      <c r="AE1315" s="96"/>
      <c r="AF1315" s="96"/>
      <c r="AG1315" s="87"/>
      <c r="AH1315" s="87"/>
      <c r="AI1315" s="97"/>
      <c r="AJ1315" s="45"/>
      <c r="AK1315" s="45"/>
      <c r="AL1315" s="45"/>
      <c r="AM1315" s="45"/>
      <c r="AN1315" s="45"/>
      <c r="AO1315" s="79"/>
      <c r="AP1315" s="156"/>
      <c r="AQ1315" s="156"/>
      <c r="AR1315" s="90"/>
      <c r="AS1315" s="45"/>
      <c r="AT1315" s="98"/>
      <c r="AU1315" s="98"/>
      <c r="AV1315" s="91"/>
      <c r="AW1315" s="91"/>
      <c r="AX1315" s="155"/>
      <c r="AY1315" s="155"/>
      <c r="AZ1315" s="152"/>
      <c r="BA1315" s="152"/>
      <c r="BB1315" s="152"/>
      <c r="BC1315" s="152"/>
      <c r="BD1315" s="152"/>
      <c r="BE1315" s="152"/>
      <c r="BF1315" s="152"/>
      <c r="BG1315" s="152"/>
      <c r="BH1315" s="152"/>
      <c r="BI1315" s="152"/>
      <c r="BJ1315" s="152"/>
      <c r="BK1315" s="152"/>
      <c r="BL1315" s="152"/>
      <c r="BM1315" s="152"/>
      <c r="BN1315" s="152"/>
      <c r="BO1315" s="152"/>
      <c r="BP1315" s="152"/>
      <c r="BQ1315" s="152"/>
      <c r="BR1315" s="152"/>
      <c r="BS1315" s="152"/>
      <c r="BT1315" s="152"/>
      <c r="BU1315" s="152"/>
      <c r="BV1315" s="152"/>
      <c r="BW1315" s="152"/>
      <c r="BX1315" s="152"/>
      <c r="BY1315" s="152"/>
      <c r="BZ1315" s="152"/>
      <c r="CA1315" s="152"/>
      <c r="CB1315" s="152"/>
      <c r="CC1315" s="152"/>
      <c r="CD1315" s="152"/>
      <c r="CE1315" s="152"/>
      <c r="CF1315" s="152"/>
    </row>
    <row r="1316" spans="1:84" ht="25.5" customHeight="1" x14ac:dyDescent="0.25">
      <c r="A1316" s="45"/>
      <c r="B1316" s="45"/>
      <c r="C1316" s="45"/>
      <c r="D1316" s="45"/>
      <c r="E1316" s="47"/>
      <c r="F1316" s="154"/>
      <c r="G1316" s="45"/>
      <c r="H1316" s="126"/>
      <c r="I1316" s="126"/>
      <c r="J1316" s="79"/>
      <c r="K1316" s="45"/>
      <c r="L1316" s="126"/>
      <c r="M1316" s="91"/>
      <c r="N1316" s="91"/>
      <c r="O1316" s="91"/>
      <c r="P1316" s="99"/>
      <c r="Q1316" s="100"/>
      <c r="R1316" s="79"/>
      <c r="S1316" s="79"/>
      <c r="T1316" s="79"/>
      <c r="U1316" s="79"/>
      <c r="V1316" s="79"/>
      <c r="W1316" s="99"/>
      <c r="X1316" s="99"/>
      <c r="Y1316" s="99"/>
      <c r="Z1316" s="98"/>
      <c r="AA1316" s="98"/>
      <c r="AB1316" s="86"/>
      <c r="AC1316" s="96"/>
      <c r="AD1316" s="86"/>
      <c r="AE1316" s="96"/>
      <c r="AF1316" s="96"/>
      <c r="AG1316" s="87"/>
      <c r="AH1316" s="87"/>
      <c r="AI1316" s="97"/>
      <c r="AJ1316" s="45"/>
      <c r="AK1316" s="45"/>
      <c r="AL1316" s="45"/>
      <c r="AM1316" s="45"/>
      <c r="AN1316" s="45"/>
      <c r="AO1316" s="79"/>
      <c r="AP1316" s="156"/>
      <c r="AQ1316" s="156"/>
      <c r="AR1316" s="90"/>
      <c r="AS1316" s="45"/>
      <c r="AT1316" s="98"/>
      <c r="AU1316" s="98"/>
      <c r="AV1316" s="91"/>
      <c r="AW1316" s="91"/>
      <c r="AX1316" s="155"/>
      <c r="AY1316" s="155"/>
      <c r="AZ1316" s="152"/>
      <c r="BA1316" s="152"/>
      <c r="BB1316" s="152"/>
      <c r="BC1316" s="152"/>
      <c r="BD1316" s="152"/>
      <c r="BE1316" s="152"/>
      <c r="BF1316" s="152"/>
      <c r="BG1316" s="152"/>
      <c r="BH1316" s="152"/>
      <c r="BI1316" s="152"/>
      <c r="BJ1316" s="152"/>
      <c r="BK1316" s="152"/>
      <c r="BL1316" s="152"/>
      <c r="BM1316" s="152"/>
      <c r="BN1316" s="152"/>
      <c r="BO1316" s="152"/>
      <c r="BP1316" s="152"/>
      <c r="BQ1316" s="152"/>
      <c r="BR1316" s="152"/>
      <c r="BS1316" s="152"/>
      <c r="BT1316" s="152"/>
      <c r="BU1316" s="152"/>
      <c r="BV1316" s="152"/>
      <c r="BW1316" s="152"/>
      <c r="BX1316" s="152"/>
      <c r="BY1316" s="152"/>
      <c r="BZ1316" s="152"/>
      <c r="CA1316" s="152"/>
      <c r="CB1316" s="152"/>
      <c r="CC1316" s="152"/>
      <c r="CD1316" s="152"/>
      <c r="CE1316" s="152"/>
      <c r="CF1316" s="152"/>
    </row>
    <row r="1317" spans="1:84" ht="25.5" customHeight="1" x14ac:dyDescent="0.25">
      <c r="A1317" s="45"/>
      <c r="B1317" s="45"/>
      <c r="C1317" s="45"/>
      <c r="D1317" s="45"/>
      <c r="E1317" s="47"/>
      <c r="F1317" s="154"/>
      <c r="G1317" s="45"/>
      <c r="H1317" s="126"/>
      <c r="I1317" s="126"/>
      <c r="J1317" s="79"/>
      <c r="K1317" s="45"/>
      <c r="L1317" s="126"/>
      <c r="M1317" s="91"/>
      <c r="N1317" s="91"/>
      <c r="O1317" s="91"/>
      <c r="P1317" s="99"/>
      <c r="Q1317" s="100"/>
      <c r="R1317" s="79"/>
      <c r="S1317" s="79"/>
      <c r="T1317" s="79"/>
      <c r="U1317" s="79"/>
      <c r="V1317" s="79"/>
      <c r="W1317" s="99"/>
      <c r="X1317" s="99"/>
      <c r="Y1317" s="99"/>
      <c r="Z1317" s="98"/>
      <c r="AA1317" s="98"/>
      <c r="AB1317" s="86"/>
      <c r="AC1317" s="96"/>
      <c r="AD1317" s="86"/>
      <c r="AE1317" s="96"/>
      <c r="AF1317" s="96"/>
      <c r="AG1317" s="87"/>
      <c r="AH1317" s="87"/>
      <c r="AI1317" s="97"/>
      <c r="AJ1317" s="45"/>
      <c r="AK1317" s="45"/>
      <c r="AL1317" s="45"/>
      <c r="AM1317" s="45"/>
      <c r="AN1317" s="45"/>
      <c r="AO1317" s="79"/>
      <c r="AP1317" s="156"/>
      <c r="AQ1317" s="156"/>
      <c r="AR1317" s="90"/>
      <c r="AS1317" s="45"/>
      <c r="AT1317" s="98"/>
      <c r="AU1317" s="98"/>
      <c r="AV1317" s="91"/>
      <c r="AW1317" s="91"/>
      <c r="AX1317" s="155"/>
      <c r="AY1317" s="155"/>
      <c r="AZ1317" s="152"/>
      <c r="BA1317" s="152"/>
      <c r="BB1317" s="152"/>
      <c r="BC1317" s="152"/>
      <c r="BD1317" s="152"/>
      <c r="BE1317" s="152"/>
      <c r="BF1317" s="152"/>
      <c r="BG1317" s="152"/>
      <c r="BH1317" s="152"/>
      <c r="BI1317" s="152"/>
      <c r="BJ1317" s="152"/>
      <c r="BK1317" s="152"/>
      <c r="BL1317" s="152"/>
      <c r="BM1317" s="152"/>
      <c r="BN1317" s="152"/>
      <c r="BO1317" s="152"/>
      <c r="BP1317" s="152"/>
      <c r="BQ1317" s="152"/>
      <c r="BR1317" s="152"/>
      <c r="BS1317" s="152"/>
      <c r="BT1317" s="152"/>
      <c r="BU1317" s="152"/>
      <c r="BV1317" s="152"/>
      <c r="BW1317" s="152"/>
      <c r="BX1317" s="152"/>
      <c r="BY1317" s="152"/>
      <c r="BZ1317" s="152"/>
      <c r="CA1317" s="152"/>
      <c r="CB1317" s="152"/>
      <c r="CC1317" s="152"/>
      <c r="CD1317" s="152"/>
      <c r="CE1317" s="152"/>
      <c r="CF1317" s="152"/>
    </row>
    <row r="1318" spans="1:84" ht="25.5" customHeight="1" x14ac:dyDescent="0.25">
      <c r="A1318" s="45"/>
      <c r="B1318" s="45"/>
      <c r="C1318" s="45"/>
      <c r="D1318" s="45"/>
      <c r="E1318" s="47"/>
      <c r="F1318" s="154"/>
      <c r="G1318" s="45"/>
      <c r="H1318" s="126"/>
      <c r="I1318" s="126"/>
      <c r="J1318" s="79"/>
      <c r="K1318" s="45"/>
      <c r="L1318" s="126"/>
      <c r="M1318" s="91"/>
      <c r="N1318" s="91"/>
      <c r="O1318" s="91"/>
      <c r="P1318" s="99"/>
      <c r="Q1318" s="100"/>
      <c r="R1318" s="79"/>
      <c r="S1318" s="79"/>
      <c r="T1318" s="79"/>
      <c r="U1318" s="79"/>
      <c r="V1318" s="79"/>
      <c r="W1318" s="99"/>
      <c r="X1318" s="99"/>
      <c r="Y1318" s="99"/>
      <c r="Z1318" s="98"/>
      <c r="AA1318" s="98"/>
      <c r="AB1318" s="86"/>
      <c r="AC1318" s="96"/>
      <c r="AD1318" s="86"/>
      <c r="AE1318" s="96"/>
      <c r="AF1318" s="96"/>
      <c r="AG1318" s="87"/>
      <c r="AH1318" s="87"/>
      <c r="AI1318" s="97"/>
      <c r="AJ1318" s="45"/>
      <c r="AK1318" s="45"/>
      <c r="AL1318" s="45"/>
      <c r="AM1318" s="45"/>
      <c r="AN1318" s="45"/>
      <c r="AO1318" s="79"/>
      <c r="AP1318" s="156"/>
      <c r="AQ1318" s="156"/>
      <c r="AR1318" s="90"/>
      <c r="AS1318" s="45"/>
      <c r="AT1318" s="98"/>
      <c r="AU1318" s="98"/>
      <c r="AV1318" s="91"/>
      <c r="AW1318" s="91"/>
      <c r="AX1318" s="155"/>
      <c r="AY1318" s="155"/>
      <c r="AZ1318" s="152"/>
      <c r="BA1318" s="152"/>
      <c r="BB1318" s="152"/>
      <c r="BC1318" s="152"/>
      <c r="BD1318" s="152"/>
      <c r="BE1318" s="152"/>
      <c r="BF1318" s="152"/>
      <c r="BG1318" s="152"/>
      <c r="BH1318" s="152"/>
      <c r="BI1318" s="152"/>
      <c r="BJ1318" s="152"/>
      <c r="BK1318" s="152"/>
      <c r="BL1318" s="152"/>
      <c r="BM1318" s="152"/>
      <c r="BN1318" s="152"/>
      <c r="BO1318" s="152"/>
      <c r="BP1318" s="152"/>
      <c r="BQ1318" s="152"/>
      <c r="BR1318" s="152"/>
      <c r="BS1318" s="152"/>
      <c r="BT1318" s="152"/>
      <c r="BU1318" s="152"/>
      <c r="BV1318" s="152"/>
      <c r="BW1318" s="152"/>
      <c r="BX1318" s="152"/>
      <c r="BY1318" s="152"/>
      <c r="BZ1318" s="152"/>
      <c r="CA1318" s="152"/>
      <c r="CB1318" s="152"/>
      <c r="CC1318" s="152"/>
      <c r="CD1318" s="152"/>
      <c r="CE1318" s="152"/>
      <c r="CF1318" s="152"/>
    </row>
    <row r="1319" spans="1:84" ht="25.5" customHeight="1" x14ac:dyDescent="0.25">
      <c r="A1319" s="45"/>
      <c r="B1319" s="45"/>
      <c r="C1319" s="45"/>
      <c r="D1319" s="45"/>
      <c r="E1319" s="47"/>
      <c r="F1319" s="154"/>
      <c r="G1319" s="45"/>
      <c r="H1319" s="126"/>
      <c r="I1319" s="126"/>
      <c r="J1319" s="79"/>
      <c r="K1319" s="45"/>
      <c r="L1319" s="126"/>
      <c r="M1319" s="91"/>
      <c r="N1319" s="91"/>
      <c r="O1319" s="91"/>
      <c r="P1319" s="99"/>
      <c r="Q1319" s="100"/>
      <c r="R1319" s="79"/>
      <c r="S1319" s="79"/>
      <c r="T1319" s="79"/>
      <c r="U1319" s="79"/>
      <c r="V1319" s="79"/>
      <c r="W1319" s="99"/>
      <c r="X1319" s="99"/>
      <c r="Y1319" s="99"/>
      <c r="Z1319" s="98"/>
      <c r="AA1319" s="98"/>
      <c r="AB1319" s="86"/>
      <c r="AC1319" s="96"/>
      <c r="AD1319" s="86"/>
      <c r="AE1319" s="96"/>
      <c r="AF1319" s="96"/>
      <c r="AG1319" s="87"/>
      <c r="AH1319" s="87"/>
      <c r="AI1319" s="97"/>
      <c r="AJ1319" s="45"/>
      <c r="AK1319" s="45"/>
      <c r="AL1319" s="45"/>
      <c r="AM1319" s="45"/>
      <c r="AN1319" s="45"/>
      <c r="AO1319" s="79"/>
      <c r="AP1319" s="156"/>
      <c r="AQ1319" s="156"/>
      <c r="AR1319" s="90"/>
      <c r="AS1319" s="45"/>
      <c r="AT1319" s="98"/>
      <c r="AU1319" s="98"/>
      <c r="AV1319" s="91"/>
      <c r="AW1319" s="91"/>
      <c r="AX1319" s="155"/>
      <c r="AY1319" s="155"/>
      <c r="AZ1319" s="152"/>
      <c r="BA1319" s="152"/>
      <c r="BB1319" s="152"/>
      <c r="BC1319" s="152"/>
      <c r="BD1319" s="152"/>
      <c r="BE1319" s="152"/>
      <c r="BF1319" s="152"/>
      <c r="BG1319" s="152"/>
      <c r="BH1319" s="152"/>
      <c r="BI1319" s="152"/>
      <c r="BJ1319" s="152"/>
      <c r="BK1319" s="152"/>
      <c r="BL1319" s="152"/>
      <c r="BM1319" s="152"/>
      <c r="BN1319" s="152"/>
      <c r="BO1319" s="152"/>
      <c r="BP1319" s="152"/>
      <c r="BQ1319" s="152"/>
      <c r="BR1319" s="152"/>
      <c r="BS1319" s="152"/>
      <c r="BT1319" s="152"/>
      <c r="BU1319" s="152"/>
      <c r="BV1319" s="152"/>
      <c r="BW1319" s="152"/>
      <c r="BX1319" s="152"/>
      <c r="BY1319" s="152"/>
      <c r="BZ1319" s="152"/>
      <c r="CA1319" s="152"/>
      <c r="CB1319" s="152"/>
      <c r="CC1319" s="152"/>
      <c r="CD1319" s="152"/>
      <c r="CE1319" s="152"/>
      <c r="CF1319" s="152"/>
    </row>
    <row r="1320" spans="1:84" ht="25.5" customHeight="1" x14ac:dyDescent="0.25">
      <c r="A1320" s="45"/>
      <c r="B1320" s="45"/>
      <c r="C1320" s="45"/>
      <c r="D1320" s="45"/>
      <c r="E1320" s="47"/>
      <c r="F1320" s="154"/>
      <c r="G1320" s="45"/>
      <c r="H1320" s="126"/>
      <c r="I1320" s="126"/>
      <c r="J1320" s="79"/>
      <c r="K1320" s="45"/>
      <c r="L1320" s="126"/>
      <c r="M1320" s="91"/>
      <c r="N1320" s="91"/>
      <c r="O1320" s="91"/>
      <c r="P1320" s="99"/>
      <c r="Q1320" s="100"/>
      <c r="R1320" s="79"/>
      <c r="S1320" s="79"/>
      <c r="T1320" s="79"/>
      <c r="U1320" s="79"/>
      <c r="V1320" s="79"/>
      <c r="W1320" s="99"/>
      <c r="X1320" s="99"/>
      <c r="Y1320" s="99"/>
      <c r="Z1320" s="98"/>
      <c r="AA1320" s="98"/>
      <c r="AB1320" s="86"/>
      <c r="AC1320" s="96"/>
      <c r="AD1320" s="86"/>
      <c r="AE1320" s="96"/>
      <c r="AF1320" s="96"/>
      <c r="AG1320" s="87"/>
      <c r="AH1320" s="87"/>
      <c r="AI1320" s="97"/>
      <c r="AJ1320" s="45"/>
      <c r="AK1320" s="45"/>
      <c r="AL1320" s="45"/>
      <c r="AM1320" s="45"/>
      <c r="AN1320" s="45"/>
      <c r="AO1320" s="79"/>
      <c r="AP1320" s="156"/>
      <c r="AQ1320" s="156"/>
      <c r="AR1320" s="90"/>
      <c r="AS1320" s="45"/>
      <c r="AT1320" s="98"/>
      <c r="AU1320" s="98"/>
      <c r="AV1320" s="91"/>
      <c r="AW1320" s="91"/>
      <c r="AX1320" s="155"/>
      <c r="AY1320" s="155"/>
      <c r="AZ1320" s="152"/>
      <c r="BA1320" s="152"/>
      <c r="BB1320" s="152"/>
      <c r="BC1320" s="152"/>
      <c r="BD1320" s="152"/>
      <c r="BE1320" s="152"/>
      <c r="BF1320" s="152"/>
      <c r="BG1320" s="152"/>
      <c r="BH1320" s="152"/>
      <c r="BI1320" s="152"/>
      <c r="BJ1320" s="152"/>
      <c r="BK1320" s="152"/>
      <c r="BL1320" s="152"/>
      <c r="BM1320" s="152"/>
      <c r="BN1320" s="152"/>
      <c r="BO1320" s="152"/>
      <c r="BP1320" s="152"/>
      <c r="BQ1320" s="152"/>
      <c r="BR1320" s="152"/>
      <c r="BS1320" s="152"/>
      <c r="BT1320" s="152"/>
      <c r="BU1320" s="152"/>
      <c r="BV1320" s="152"/>
      <c r="BW1320" s="152"/>
      <c r="BX1320" s="152"/>
      <c r="BY1320" s="152"/>
      <c r="BZ1320" s="152"/>
      <c r="CA1320" s="152"/>
      <c r="CB1320" s="152"/>
      <c r="CC1320" s="152"/>
      <c r="CD1320" s="152"/>
      <c r="CE1320" s="152"/>
      <c r="CF1320" s="152"/>
    </row>
    <row r="1321" spans="1:84" ht="25.5" customHeight="1" x14ac:dyDescent="0.25">
      <c r="A1321" s="45"/>
      <c r="B1321" s="45"/>
      <c r="C1321" s="45"/>
      <c r="D1321" s="45"/>
      <c r="E1321" s="47"/>
      <c r="F1321" s="154"/>
      <c r="G1321" s="45"/>
      <c r="H1321" s="126"/>
      <c r="I1321" s="126"/>
      <c r="J1321" s="79"/>
      <c r="K1321" s="45"/>
      <c r="L1321" s="126"/>
      <c r="M1321" s="91"/>
      <c r="N1321" s="91"/>
      <c r="O1321" s="91"/>
      <c r="P1321" s="99"/>
      <c r="Q1321" s="100"/>
      <c r="R1321" s="79"/>
      <c r="S1321" s="79"/>
      <c r="T1321" s="79"/>
      <c r="U1321" s="79"/>
      <c r="V1321" s="79"/>
      <c r="W1321" s="99"/>
      <c r="X1321" s="99"/>
      <c r="Y1321" s="99"/>
      <c r="Z1321" s="98"/>
      <c r="AA1321" s="98"/>
      <c r="AB1321" s="86"/>
      <c r="AC1321" s="96"/>
      <c r="AD1321" s="86"/>
      <c r="AE1321" s="96"/>
      <c r="AF1321" s="96"/>
      <c r="AG1321" s="87"/>
      <c r="AH1321" s="87"/>
      <c r="AI1321" s="97"/>
      <c r="AJ1321" s="45"/>
      <c r="AK1321" s="45"/>
      <c r="AL1321" s="45"/>
      <c r="AM1321" s="45"/>
      <c r="AN1321" s="45"/>
      <c r="AO1321" s="79"/>
      <c r="AP1321" s="156"/>
      <c r="AQ1321" s="156"/>
      <c r="AR1321" s="90"/>
      <c r="AS1321" s="45"/>
      <c r="AT1321" s="98"/>
      <c r="AU1321" s="98"/>
      <c r="AV1321" s="91"/>
      <c r="AW1321" s="91"/>
      <c r="AX1321" s="155"/>
      <c r="AY1321" s="155"/>
      <c r="AZ1321" s="152"/>
      <c r="BA1321" s="152"/>
      <c r="BB1321" s="152"/>
      <c r="BC1321" s="152"/>
      <c r="BD1321" s="152"/>
      <c r="BE1321" s="152"/>
      <c r="BF1321" s="152"/>
      <c r="BG1321" s="152"/>
      <c r="BH1321" s="152"/>
      <c r="BI1321" s="152"/>
      <c r="BJ1321" s="152"/>
      <c r="BK1321" s="152"/>
      <c r="BL1321" s="152"/>
      <c r="BM1321" s="152"/>
      <c r="BN1321" s="152"/>
      <c r="BO1321" s="152"/>
      <c r="BP1321" s="152"/>
      <c r="BQ1321" s="152"/>
      <c r="BR1321" s="152"/>
      <c r="BS1321" s="152"/>
      <c r="BT1321" s="152"/>
      <c r="BU1321" s="152"/>
      <c r="BV1321" s="152"/>
      <c r="BW1321" s="152"/>
      <c r="BX1321" s="152"/>
      <c r="BY1321" s="152"/>
      <c r="BZ1321" s="152"/>
      <c r="CA1321" s="152"/>
      <c r="CB1321" s="152"/>
      <c r="CC1321" s="152"/>
      <c r="CD1321" s="152"/>
      <c r="CE1321" s="152"/>
      <c r="CF1321" s="152"/>
    </row>
    <row r="1322" spans="1:84" ht="25.5" customHeight="1" x14ac:dyDescent="0.25">
      <c r="A1322" s="45"/>
      <c r="B1322" s="45"/>
      <c r="C1322" s="45"/>
      <c r="D1322" s="45"/>
      <c r="E1322" s="47"/>
      <c r="F1322" s="154"/>
      <c r="G1322" s="45"/>
      <c r="H1322" s="126"/>
      <c r="I1322" s="126"/>
      <c r="J1322" s="79"/>
      <c r="K1322" s="45"/>
      <c r="L1322" s="126"/>
      <c r="M1322" s="91"/>
      <c r="N1322" s="91"/>
      <c r="O1322" s="91"/>
      <c r="P1322" s="99"/>
      <c r="Q1322" s="100"/>
      <c r="R1322" s="79"/>
      <c r="S1322" s="79"/>
      <c r="T1322" s="79"/>
      <c r="U1322" s="79"/>
      <c r="V1322" s="79"/>
      <c r="W1322" s="99"/>
      <c r="X1322" s="99"/>
      <c r="Y1322" s="99"/>
      <c r="Z1322" s="98"/>
      <c r="AA1322" s="98"/>
      <c r="AB1322" s="86"/>
      <c r="AC1322" s="96"/>
      <c r="AD1322" s="86"/>
      <c r="AE1322" s="96"/>
      <c r="AF1322" s="96"/>
      <c r="AG1322" s="87"/>
      <c r="AH1322" s="87"/>
      <c r="AI1322" s="97"/>
      <c r="AJ1322" s="45"/>
      <c r="AK1322" s="45"/>
      <c r="AL1322" s="45"/>
      <c r="AM1322" s="45"/>
      <c r="AN1322" s="45"/>
      <c r="AO1322" s="79"/>
      <c r="AP1322" s="156"/>
      <c r="AQ1322" s="156"/>
      <c r="AR1322" s="90"/>
      <c r="AS1322" s="45"/>
      <c r="AT1322" s="98"/>
      <c r="AU1322" s="98"/>
      <c r="AV1322" s="91"/>
      <c r="AW1322" s="91"/>
      <c r="AX1322" s="155"/>
      <c r="AY1322" s="155"/>
      <c r="AZ1322" s="152"/>
      <c r="BA1322" s="152"/>
      <c r="BB1322" s="152"/>
      <c r="BC1322" s="152"/>
      <c r="BD1322" s="152"/>
      <c r="BE1322" s="152"/>
      <c r="BF1322" s="152"/>
      <c r="BG1322" s="152"/>
      <c r="BH1322" s="152"/>
      <c r="BI1322" s="152"/>
      <c r="BJ1322" s="152"/>
      <c r="BK1322" s="152"/>
      <c r="BL1322" s="152"/>
      <c r="BM1322" s="152"/>
      <c r="BN1322" s="152"/>
      <c r="BO1322" s="152"/>
      <c r="BP1322" s="152"/>
      <c r="BQ1322" s="152"/>
      <c r="BR1322" s="152"/>
      <c r="BS1322" s="152"/>
      <c r="BT1322" s="152"/>
      <c r="BU1322" s="152"/>
      <c r="BV1322" s="152"/>
      <c r="BW1322" s="152"/>
      <c r="BX1322" s="152"/>
      <c r="BY1322" s="152"/>
      <c r="BZ1322" s="152"/>
      <c r="CA1322" s="152"/>
      <c r="CB1322" s="152"/>
      <c r="CC1322" s="152"/>
      <c r="CD1322" s="152"/>
      <c r="CE1322" s="152"/>
      <c r="CF1322" s="152"/>
    </row>
    <row r="1323" spans="1:84" ht="25.5" customHeight="1" x14ac:dyDescent="0.25">
      <c r="A1323" s="45"/>
      <c r="B1323" s="45"/>
      <c r="C1323" s="45"/>
      <c r="D1323" s="45"/>
      <c r="E1323" s="47"/>
      <c r="F1323" s="154"/>
      <c r="G1323" s="45"/>
      <c r="H1323" s="126"/>
      <c r="I1323" s="126"/>
      <c r="J1323" s="79"/>
      <c r="K1323" s="45"/>
      <c r="L1323" s="126"/>
      <c r="M1323" s="91"/>
      <c r="N1323" s="91"/>
      <c r="O1323" s="91"/>
      <c r="P1323" s="99"/>
      <c r="Q1323" s="100"/>
      <c r="R1323" s="79"/>
      <c r="S1323" s="79"/>
      <c r="T1323" s="79"/>
      <c r="U1323" s="79"/>
      <c r="V1323" s="79"/>
      <c r="W1323" s="99"/>
      <c r="X1323" s="99"/>
      <c r="Y1323" s="99"/>
      <c r="Z1323" s="98"/>
      <c r="AA1323" s="98"/>
      <c r="AB1323" s="86"/>
      <c r="AC1323" s="96"/>
      <c r="AD1323" s="86"/>
      <c r="AE1323" s="96"/>
      <c r="AF1323" s="96"/>
      <c r="AG1323" s="87"/>
      <c r="AH1323" s="87"/>
      <c r="AI1323" s="97"/>
      <c r="AJ1323" s="45"/>
      <c r="AK1323" s="45"/>
      <c r="AL1323" s="45"/>
      <c r="AM1323" s="45"/>
      <c r="AN1323" s="45"/>
      <c r="AO1323" s="79"/>
      <c r="AP1323" s="156"/>
      <c r="AQ1323" s="156"/>
      <c r="AR1323" s="90"/>
      <c r="AS1323" s="45"/>
      <c r="AT1323" s="98"/>
      <c r="AU1323" s="98"/>
      <c r="AV1323" s="91"/>
      <c r="AW1323" s="91"/>
      <c r="AX1323" s="155"/>
      <c r="AY1323" s="155"/>
      <c r="AZ1323" s="152"/>
      <c r="BA1323" s="152"/>
      <c r="BB1323" s="152"/>
      <c r="BC1323" s="152"/>
      <c r="BD1323" s="152"/>
      <c r="BE1323" s="152"/>
      <c r="BF1323" s="152"/>
      <c r="BG1323" s="152"/>
      <c r="BH1323" s="152"/>
      <c r="BI1323" s="152"/>
      <c r="BJ1323" s="152"/>
      <c r="BK1323" s="152"/>
      <c r="BL1323" s="152"/>
      <c r="BM1323" s="152"/>
      <c r="BN1323" s="152"/>
      <c r="BO1323" s="152"/>
      <c r="BP1323" s="152"/>
      <c r="BQ1323" s="152"/>
      <c r="BR1323" s="152"/>
      <c r="BS1323" s="152"/>
      <c r="BT1323" s="152"/>
      <c r="BU1323" s="152"/>
      <c r="BV1323" s="152"/>
      <c r="BW1323" s="152"/>
      <c r="BX1323" s="152"/>
      <c r="BY1323" s="152"/>
      <c r="BZ1323" s="152"/>
      <c r="CA1323" s="152"/>
      <c r="CB1323" s="152"/>
      <c r="CC1323" s="152"/>
      <c r="CD1323" s="152"/>
      <c r="CE1323" s="152"/>
      <c r="CF1323" s="152"/>
    </row>
    <row r="1324" spans="1:84" ht="25.5" customHeight="1" x14ac:dyDescent="0.25">
      <c r="A1324" s="45"/>
      <c r="B1324" s="45"/>
      <c r="C1324" s="45"/>
      <c r="D1324" s="45"/>
      <c r="E1324" s="47"/>
      <c r="F1324" s="154"/>
      <c r="G1324" s="45"/>
      <c r="H1324" s="126"/>
      <c r="I1324" s="126"/>
      <c r="J1324" s="79"/>
      <c r="K1324" s="45"/>
      <c r="L1324" s="126"/>
      <c r="M1324" s="91"/>
      <c r="N1324" s="91"/>
      <c r="O1324" s="91"/>
      <c r="P1324" s="99"/>
      <c r="Q1324" s="100"/>
      <c r="R1324" s="79"/>
      <c r="S1324" s="79"/>
      <c r="T1324" s="79"/>
      <c r="U1324" s="79"/>
      <c r="V1324" s="79"/>
      <c r="W1324" s="99"/>
      <c r="X1324" s="99"/>
      <c r="Y1324" s="99"/>
      <c r="Z1324" s="98"/>
      <c r="AA1324" s="98"/>
      <c r="AB1324" s="86"/>
      <c r="AC1324" s="96"/>
      <c r="AD1324" s="86"/>
      <c r="AE1324" s="96"/>
      <c r="AF1324" s="96"/>
      <c r="AG1324" s="87"/>
      <c r="AH1324" s="87"/>
      <c r="AI1324" s="97"/>
      <c r="AJ1324" s="45"/>
      <c r="AK1324" s="45"/>
      <c r="AL1324" s="45"/>
      <c r="AM1324" s="45"/>
      <c r="AN1324" s="45"/>
      <c r="AO1324" s="79"/>
      <c r="AP1324" s="156"/>
      <c r="AQ1324" s="156"/>
      <c r="AR1324" s="90"/>
      <c r="AS1324" s="45"/>
      <c r="AT1324" s="98"/>
      <c r="AU1324" s="98"/>
      <c r="AV1324" s="91"/>
      <c r="AW1324" s="91"/>
      <c r="AX1324" s="155"/>
      <c r="AY1324" s="155"/>
      <c r="AZ1324" s="152"/>
      <c r="BA1324" s="152"/>
      <c r="BB1324" s="152"/>
      <c r="BC1324" s="152"/>
      <c r="BD1324" s="152"/>
      <c r="BE1324" s="152"/>
      <c r="BF1324" s="152"/>
      <c r="BG1324" s="152"/>
      <c r="BH1324" s="152"/>
      <c r="BI1324" s="152"/>
      <c r="BJ1324" s="152"/>
      <c r="BK1324" s="152"/>
      <c r="BL1324" s="152"/>
      <c r="BM1324" s="152"/>
      <c r="BN1324" s="152"/>
      <c r="BO1324" s="152"/>
      <c r="BP1324" s="152"/>
      <c r="BQ1324" s="152"/>
      <c r="BR1324" s="152"/>
      <c r="BS1324" s="152"/>
      <c r="BT1324" s="152"/>
      <c r="BU1324" s="152"/>
      <c r="BV1324" s="152"/>
      <c r="BW1324" s="152"/>
      <c r="BX1324" s="152"/>
      <c r="BY1324" s="152"/>
      <c r="BZ1324" s="152"/>
      <c r="CA1324" s="152"/>
      <c r="CB1324" s="152"/>
      <c r="CC1324" s="152"/>
      <c r="CD1324" s="152"/>
      <c r="CE1324" s="152"/>
      <c r="CF1324" s="152"/>
    </row>
    <row r="1325" spans="1:84" ht="25.5" customHeight="1" x14ac:dyDescent="0.25">
      <c r="A1325" s="45"/>
      <c r="B1325" s="45"/>
      <c r="C1325" s="45"/>
      <c r="D1325" s="45"/>
      <c r="E1325" s="47"/>
      <c r="F1325" s="154"/>
      <c r="G1325" s="45"/>
      <c r="H1325" s="126"/>
      <c r="I1325" s="126"/>
      <c r="J1325" s="79"/>
      <c r="K1325" s="45"/>
      <c r="L1325" s="126"/>
      <c r="M1325" s="91"/>
      <c r="N1325" s="91"/>
      <c r="O1325" s="91"/>
      <c r="P1325" s="99"/>
      <c r="Q1325" s="100"/>
      <c r="R1325" s="79"/>
      <c r="S1325" s="79"/>
      <c r="T1325" s="79"/>
      <c r="U1325" s="79"/>
      <c r="V1325" s="79"/>
      <c r="W1325" s="99"/>
      <c r="X1325" s="99"/>
      <c r="Y1325" s="99"/>
      <c r="Z1325" s="98"/>
      <c r="AA1325" s="98"/>
      <c r="AB1325" s="86"/>
      <c r="AC1325" s="96"/>
      <c r="AD1325" s="86"/>
      <c r="AE1325" s="96"/>
      <c r="AF1325" s="96"/>
      <c r="AG1325" s="87"/>
      <c r="AH1325" s="87"/>
      <c r="AI1325" s="97"/>
      <c r="AJ1325" s="45"/>
      <c r="AK1325" s="45"/>
      <c r="AL1325" s="45"/>
      <c r="AM1325" s="45"/>
      <c r="AN1325" s="45"/>
      <c r="AO1325" s="79"/>
      <c r="AP1325" s="156"/>
      <c r="AQ1325" s="156"/>
      <c r="AR1325" s="90"/>
      <c r="AS1325" s="45"/>
      <c r="AT1325" s="98"/>
      <c r="AU1325" s="98"/>
      <c r="AV1325" s="91"/>
      <c r="AW1325" s="91"/>
      <c r="AX1325" s="155"/>
      <c r="AY1325" s="155"/>
      <c r="AZ1325" s="152"/>
      <c r="BA1325" s="152"/>
      <c r="BB1325" s="152"/>
      <c r="BC1325" s="152"/>
      <c r="BD1325" s="152"/>
      <c r="BE1325" s="152"/>
      <c r="BF1325" s="152"/>
      <c r="BG1325" s="152"/>
      <c r="BH1325" s="152"/>
      <c r="BI1325" s="152"/>
      <c r="BJ1325" s="152"/>
      <c r="BK1325" s="152"/>
      <c r="BL1325" s="152"/>
      <c r="BM1325" s="152"/>
      <c r="BN1325" s="152"/>
      <c r="BO1325" s="152"/>
      <c r="BP1325" s="152"/>
      <c r="BQ1325" s="152"/>
      <c r="BR1325" s="152"/>
      <c r="BS1325" s="152"/>
      <c r="BT1325" s="152"/>
      <c r="BU1325" s="152"/>
      <c r="BV1325" s="152"/>
      <c r="BW1325" s="152"/>
      <c r="BX1325" s="152"/>
      <c r="BY1325" s="152"/>
      <c r="BZ1325" s="152"/>
      <c r="CA1325" s="152"/>
      <c r="CB1325" s="152"/>
      <c r="CC1325" s="152"/>
      <c r="CD1325" s="152"/>
      <c r="CE1325" s="152"/>
      <c r="CF1325" s="152"/>
    </row>
    <row r="1326" spans="1:84" ht="25.5" customHeight="1" x14ac:dyDescent="0.25">
      <c r="A1326" s="45"/>
      <c r="B1326" s="45"/>
      <c r="C1326" s="45"/>
      <c r="D1326" s="45"/>
      <c r="E1326" s="47"/>
      <c r="F1326" s="154"/>
      <c r="G1326" s="45"/>
      <c r="H1326" s="126"/>
      <c r="I1326" s="126"/>
      <c r="J1326" s="79"/>
      <c r="K1326" s="45"/>
      <c r="L1326" s="126"/>
      <c r="M1326" s="91"/>
      <c r="N1326" s="91"/>
      <c r="O1326" s="91"/>
      <c r="P1326" s="99"/>
      <c r="Q1326" s="100"/>
      <c r="R1326" s="79"/>
      <c r="S1326" s="79"/>
      <c r="T1326" s="79"/>
      <c r="U1326" s="79"/>
      <c r="V1326" s="79"/>
      <c r="W1326" s="99"/>
      <c r="X1326" s="99"/>
      <c r="Y1326" s="99"/>
      <c r="Z1326" s="98"/>
      <c r="AA1326" s="98"/>
      <c r="AB1326" s="86"/>
      <c r="AC1326" s="96"/>
      <c r="AD1326" s="86"/>
      <c r="AE1326" s="96"/>
      <c r="AF1326" s="96"/>
      <c r="AG1326" s="87"/>
      <c r="AH1326" s="87"/>
      <c r="AI1326" s="97"/>
      <c r="AJ1326" s="45"/>
      <c r="AK1326" s="45"/>
      <c r="AL1326" s="45"/>
      <c r="AM1326" s="45"/>
      <c r="AN1326" s="45"/>
      <c r="AO1326" s="79"/>
      <c r="AP1326" s="156"/>
      <c r="AQ1326" s="156"/>
      <c r="AR1326" s="90"/>
      <c r="AS1326" s="45"/>
      <c r="AT1326" s="98"/>
      <c r="AU1326" s="98"/>
      <c r="AV1326" s="91"/>
      <c r="AW1326" s="91"/>
      <c r="AX1326" s="155"/>
      <c r="AY1326" s="155"/>
      <c r="AZ1326" s="152"/>
      <c r="BA1326" s="152"/>
      <c r="BB1326" s="152"/>
      <c r="BC1326" s="152"/>
      <c r="BD1326" s="152"/>
      <c r="BE1326" s="152"/>
      <c r="BF1326" s="152"/>
      <c r="BG1326" s="152"/>
      <c r="BH1326" s="152"/>
      <c r="BI1326" s="152"/>
      <c r="BJ1326" s="152"/>
      <c r="BK1326" s="152"/>
      <c r="BL1326" s="152"/>
      <c r="BM1326" s="152"/>
      <c r="BN1326" s="152"/>
      <c r="BO1326" s="152"/>
      <c r="BP1326" s="152"/>
      <c r="BQ1326" s="152"/>
      <c r="BR1326" s="152"/>
      <c r="BS1326" s="152"/>
      <c r="BT1326" s="152"/>
      <c r="BU1326" s="152"/>
      <c r="BV1326" s="152"/>
      <c r="BW1326" s="152"/>
      <c r="BX1326" s="152"/>
      <c r="BY1326" s="152"/>
      <c r="BZ1326" s="152"/>
      <c r="CA1326" s="152"/>
      <c r="CB1326" s="152"/>
      <c r="CC1326" s="152"/>
      <c r="CD1326" s="152"/>
      <c r="CE1326" s="152"/>
      <c r="CF1326" s="152"/>
    </row>
    <row r="1327" spans="1:84" ht="25.5" customHeight="1" x14ac:dyDescent="0.25">
      <c r="A1327" s="45"/>
      <c r="B1327" s="45"/>
      <c r="C1327" s="45"/>
      <c r="D1327" s="45"/>
      <c r="E1327" s="47"/>
      <c r="F1327" s="154"/>
      <c r="G1327" s="45"/>
      <c r="H1327" s="126"/>
      <c r="I1327" s="126"/>
      <c r="J1327" s="79"/>
      <c r="K1327" s="45"/>
      <c r="L1327" s="126"/>
      <c r="M1327" s="91"/>
      <c r="N1327" s="91"/>
      <c r="O1327" s="91"/>
      <c r="P1327" s="99"/>
      <c r="Q1327" s="100"/>
      <c r="R1327" s="79"/>
      <c r="S1327" s="79"/>
      <c r="T1327" s="79"/>
      <c r="U1327" s="79"/>
      <c r="V1327" s="79"/>
      <c r="W1327" s="99"/>
      <c r="X1327" s="99"/>
      <c r="Y1327" s="99"/>
      <c r="Z1327" s="98"/>
      <c r="AA1327" s="98"/>
      <c r="AB1327" s="86"/>
      <c r="AC1327" s="96"/>
      <c r="AD1327" s="86"/>
      <c r="AE1327" s="96"/>
      <c r="AF1327" s="96"/>
      <c r="AG1327" s="87"/>
      <c r="AH1327" s="87"/>
      <c r="AI1327" s="97"/>
      <c r="AJ1327" s="45"/>
      <c r="AK1327" s="45"/>
      <c r="AL1327" s="45"/>
      <c r="AM1327" s="45"/>
      <c r="AN1327" s="45"/>
      <c r="AO1327" s="79"/>
      <c r="AP1327" s="156"/>
      <c r="AQ1327" s="156"/>
      <c r="AR1327" s="90"/>
      <c r="AS1327" s="45"/>
      <c r="AT1327" s="98"/>
      <c r="AU1327" s="98"/>
      <c r="AV1327" s="91"/>
      <c r="AW1327" s="91"/>
      <c r="AX1327" s="155"/>
      <c r="AY1327" s="155"/>
      <c r="AZ1327" s="152"/>
      <c r="BA1327" s="152"/>
      <c r="BB1327" s="152"/>
      <c r="BC1327" s="152"/>
      <c r="BD1327" s="152"/>
      <c r="BE1327" s="152"/>
      <c r="BF1327" s="152"/>
      <c r="BG1327" s="152"/>
      <c r="BH1327" s="152"/>
      <c r="BI1327" s="152"/>
      <c r="BJ1327" s="152"/>
      <c r="BK1327" s="152"/>
      <c r="BL1327" s="152"/>
      <c r="BM1327" s="152"/>
      <c r="BN1327" s="152"/>
      <c r="BO1327" s="152"/>
      <c r="BP1327" s="152"/>
      <c r="BQ1327" s="152"/>
      <c r="BR1327" s="152"/>
      <c r="BS1327" s="152"/>
      <c r="BT1327" s="152"/>
      <c r="BU1327" s="152"/>
      <c r="BV1327" s="152"/>
      <c r="BW1327" s="152"/>
      <c r="BX1327" s="152"/>
      <c r="BY1327" s="152"/>
      <c r="BZ1327" s="152"/>
      <c r="CA1327" s="152"/>
      <c r="CB1327" s="152"/>
      <c r="CC1327" s="152"/>
      <c r="CD1327" s="152"/>
      <c r="CE1327" s="152"/>
      <c r="CF1327" s="152"/>
    </row>
    <row r="1328" spans="1:84" ht="25.5" customHeight="1" x14ac:dyDescent="0.25">
      <c r="A1328" s="45"/>
      <c r="B1328" s="45"/>
      <c r="C1328" s="45"/>
      <c r="D1328" s="45"/>
      <c r="E1328" s="47"/>
      <c r="F1328" s="154"/>
      <c r="G1328" s="45"/>
      <c r="H1328" s="126"/>
      <c r="I1328" s="126"/>
      <c r="J1328" s="79"/>
      <c r="K1328" s="45"/>
      <c r="L1328" s="126"/>
      <c r="M1328" s="91"/>
      <c r="N1328" s="91"/>
      <c r="O1328" s="91"/>
      <c r="P1328" s="99"/>
      <c r="Q1328" s="100"/>
      <c r="R1328" s="79"/>
      <c r="S1328" s="79"/>
      <c r="T1328" s="79"/>
      <c r="U1328" s="79"/>
      <c r="V1328" s="79"/>
      <c r="W1328" s="99"/>
      <c r="X1328" s="99"/>
      <c r="Y1328" s="99"/>
      <c r="Z1328" s="98"/>
      <c r="AA1328" s="98"/>
      <c r="AB1328" s="86"/>
      <c r="AC1328" s="96"/>
      <c r="AD1328" s="86"/>
      <c r="AE1328" s="96"/>
      <c r="AF1328" s="96"/>
      <c r="AG1328" s="87"/>
      <c r="AH1328" s="87"/>
      <c r="AI1328" s="97"/>
      <c r="AJ1328" s="45"/>
      <c r="AK1328" s="45"/>
      <c r="AL1328" s="45"/>
      <c r="AM1328" s="45"/>
      <c r="AN1328" s="45"/>
      <c r="AO1328" s="79"/>
      <c r="AP1328" s="156"/>
      <c r="AQ1328" s="156"/>
      <c r="AR1328" s="90"/>
      <c r="AS1328" s="45"/>
      <c r="AT1328" s="98"/>
      <c r="AU1328" s="98"/>
      <c r="AV1328" s="91"/>
      <c r="AW1328" s="91"/>
      <c r="AX1328" s="155"/>
      <c r="AY1328" s="155"/>
      <c r="AZ1328" s="152"/>
      <c r="BA1328" s="152"/>
      <c r="BB1328" s="152"/>
      <c r="BC1328" s="152"/>
      <c r="BD1328" s="152"/>
      <c r="BE1328" s="152"/>
      <c r="BF1328" s="152"/>
      <c r="BG1328" s="152"/>
      <c r="BH1328" s="152"/>
      <c r="BI1328" s="152"/>
      <c r="BJ1328" s="152"/>
      <c r="BK1328" s="152"/>
      <c r="BL1328" s="152"/>
      <c r="BM1328" s="152"/>
      <c r="BN1328" s="152"/>
      <c r="BO1328" s="152"/>
      <c r="BP1328" s="152"/>
      <c r="BQ1328" s="152"/>
      <c r="BR1328" s="152"/>
      <c r="BS1328" s="152"/>
      <c r="BT1328" s="152"/>
      <c r="BU1328" s="152"/>
      <c r="BV1328" s="152"/>
      <c r="BW1328" s="152"/>
      <c r="BX1328" s="152"/>
      <c r="BY1328" s="152"/>
      <c r="BZ1328" s="152"/>
      <c r="CA1328" s="152"/>
      <c r="CB1328" s="152"/>
      <c r="CC1328" s="152"/>
      <c r="CD1328" s="152"/>
      <c r="CE1328" s="152"/>
      <c r="CF1328" s="152"/>
    </row>
    <row r="1329" spans="1:84" ht="25.5" customHeight="1" x14ac:dyDescent="0.25">
      <c r="A1329" s="45"/>
      <c r="B1329" s="45"/>
      <c r="C1329" s="45"/>
      <c r="D1329" s="45"/>
      <c r="E1329" s="47"/>
      <c r="F1329" s="154"/>
      <c r="G1329" s="45"/>
      <c r="H1329" s="126"/>
      <c r="I1329" s="126"/>
      <c r="J1329" s="79"/>
      <c r="K1329" s="45"/>
      <c r="L1329" s="126"/>
      <c r="M1329" s="91"/>
      <c r="N1329" s="91"/>
      <c r="O1329" s="91"/>
      <c r="P1329" s="99"/>
      <c r="Q1329" s="100"/>
      <c r="R1329" s="79"/>
      <c r="S1329" s="79"/>
      <c r="T1329" s="79"/>
      <c r="U1329" s="79"/>
      <c r="V1329" s="79"/>
      <c r="W1329" s="99"/>
      <c r="X1329" s="99"/>
      <c r="Y1329" s="99"/>
      <c r="Z1329" s="98"/>
      <c r="AA1329" s="98"/>
      <c r="AB1329" s="86"/>
      <c r="AC1329" s="96"/>
      <c r="AD1329" s="86"/>
      <c r="AE1329" s="96"/>
      <c r="AF1329" s="96"/>
      <c r="AG1329" s="87"/>
      <c r="AH1329" s="87"/>
      <c r="AI1329" s="97"/>
      <c r="AJ1329" s="45"/>
      <c r="AK1329" s="45"/>
      <c r="AL1329" s="45"/>
      <c r="AM1329" s="45"/>
      <c r="AN1329" s="45"/>
      <c r="AO1329" s="79"/>
      <c r="AP1329" s="156"/>
      <c r="AQ1329" s="156"/>
      <c r="AR1329" s="90"/>
      <c r="AS1329" s="45"/>
      <c r="AT1329" s="98"/>
      <c r="AU1329" s="98"/>
      <c r="AV1329" s="91"/>
      <c r="AW1329" s="91"/>
      <c r="AX1329" s="155"/>
      <c r="AY1329" s="155"/>
      <c r="AZ1329" s="152"/>
      <c r="BA1329" s="152"/>
      <c r="BB1329" s="152"/>
      <c r="BC1329" s="152"/>
      <c r="BD1329" s="152"/>
      <c r="BE1329" s="152"/>
      <c r="BF1329" s="152"/>
      <c r="BG1329" s="152"/>
      <c r="BH1329" s="152"/>
      <c r="BI1329" s="152"/>
      <c r="BJ1329" s="152"/>
      <c r="BK1329" s="152"/>
      <c r="BL1329" s="152"/>
      <c r="BM1329" s="152"/>
      <c r="BN1329" s="152"/>
      <c r="BO1329" s="152"/>
      <c r="BP1329" s="152"/>
      <c r="BQ1329" s="152"/>
      <c r="BR1329" s="152"/>
      <c r="BS1329" s="152"/>
      <c r="BT1329" s="152"/>
      <c r="BU1329" s="152"/>
      <c r="BV1329" s="152"/>
      <c r="BW1329" s="152"/>
      <c r="BX1329" s="152"/>
      <c r="BY1329" s="152"/>
      <c r="BZ1329" s="152"/>
      <c r="CA1329" s="152"/>
      <c r="CB1329" s="152"/>
      <c r="CC1329" s="152"/>
      <c r="CD1329" s="152"/>
      <c r="CE1329" s="152"/>
      <c r="CF1329" s="152"/>
    </row>
    <row r="1330" spans="1:84" ht="25.5" customHeight="1" x14ac:dyDescent="0.25">
      <c r="A1330" s="45"/>
      <c r="B1330" s="45"/>
      <c r="C1330" s="45"/>
      <c r="D1330" s="45"/>
      <c r="E1330" s="47"/>
      <c r="F1330" s="154"/>
      <c r="G1330" s="45"/>
      <c r="H1330" s="126"/>
      <c r="I1330" s="126"/>
      <c r="J1330" s="79"/>
      <c r="K1330" s="45"/>
      <c r="L1330" s="126"/>
      <c r="M1330" s="91"/>
      <c r="N1330" s="91"/>
      <c r="O1330" s="91"/>
      <c r="P1330" s="99"/>
      <c r="Q1330" s="100"/>
      <c r="R1330" s="79"/>
      <c r="S1330" s="79"/>
      <c r="T1330" s="79"/>
      <c r="U1330" s="79"/>
      <c r="V1330" s="79"/>
      <c r="W1330" s="99"/>
      <c r="X1330" s="99"/>
      <c r="Y1330" s="99"/>
      <c r="Z1330" s="98"/>
      <c r="AA1330" s="98"/>
      <c r="AB1330" s="86"/>
      <c r="AC1330" s="96"/>
      <c r="AD1330" s="86"/>
      <c r="AE1330" s="96"/>
      <c r="AF1330" s="96"/>
      <c r="AG1330" s="87"/>
      <c r="AH1330" s="87"/>
      <c r="AI1330" s="97"/>
      <c r="AJ1330" s="45"/>
      <c r="AK1330" s="45"/>
      <c r="AL1330" s="45"/>
      <c r="AM1330" s="45"/>
      <c r="AN1330" s="45"/>
      <c r="AO1330" s="79"/>
      <c r="AP1330" s="156"/>
      <c r="AQ1330" s="156"/>
      <c r="AR1330" s="90"/>
      <c r="AS1330" s="45"/>
      <c r="AT1330" s="98"/>
      <c r="AU1330" s="98"/>
      <c r="AV1330" s="91"/>
      <c r="AW1330" s="91"/>
      <c r="AX1330" s="155"/>
      <c r="AY1330" s="155"/>
      <c r="AZ1330" s="152"/>
      <c r="BA1330" s="152"/>
      <c r="BB1330" s="152"/>
      <c r="BC1330" s="152"/>
      <c r="BD1330" s="152"/>
      <c r="BE1330" s="152"/>
      <c r="BF1330" s="152"/>
      <c r="BG1330" s="152"/>
      <c r="BH1330" s="152"/>
      <c r="BI1330" s="152"/>
      <c r="BJ1330" s="152"/>
      <c r="BK1330" s="152"/>
      <c r="BL1330" s="152"/>
      <c r="BM1330" s="152"/>
      <c r="BN1330" s="152"/>
      <c r="BO1330" s="152"/>
      <c r="BP1330" s="152"/>
      <c r="BQ1330" s="152"/>
      <c r="BR1330" s="152"/>
      <c r="BS1330" s="152"/>
      <c r="BT1330" s="152"/>
      <c r="BU1330" s="152"/>
      <c r="BV1330" s="152"/>
      <c r="BW1330" s="152"/>
      <c r="BX1330" s="152"/>
      <c r="BY1330" s="152"/>
      <c r="BZ1330" s="152"/>
      <c r="CA1330" s="152"/>
      <c r="CB1330" s="152"/>
      <c r="CC1330" s="152"/>
      <c r="CD1330" s="152"/>
      <c r="CE1330" s="152"/>
      <c r="CF1330" s="152"/>
    </row>
    <row r="1331" spans="1:84" ht="25.5" customHeight="1" x14ac:dyDescent="0.25">
      <c r="A1331" s="45"/>
      <c r="B1331" s="45"/>
      <c r="C1331" s="45"/>
      <c r="D1331" s="45"/>
      <c r="E1331" s="47"/>
      <c r="F1331" s="154"/>
      <c r="G1331" s="45"/>
      <c r="H1331" s="126"/>
      <c r="I1331" s="126"/>
      <c r="J1331" s="79"/>
      <c r="K1331" s="45"/>
      <c r="L1331" s="126"/>
      <c r="M1331" s="91"/>
      <c r="N1331" s="91"/>
      <c r="O1331" s="91"/>
      <c r="P1331" s="99"/>
      <c r="Q1331" s="100"/>
      <c r="R1331" s="79"/>
      <c r="S1331" s="79"/>
      <c r="T1331" s="79"/>
      <c r="U1331" s="79"/>
      <c r="V1331" s="79"/>
      <c r="W1331" s="99"/>
      <c r="X1331" s="99"/>
      <c r="Y1331" s="99"/>
      <c r="Z1331" s="98"/>
      <c r="AA1331" s="98"/>
      <c r="AB1331" s="86"/>
      <c r="AC1331" s="96"/>
      <c r="AD1331" s="86"/>
      <c r="AE1331" s="96"/>
      <c r="AF1331" s="96"/>
      <c r="AG1331" s="87"/>
      <c r="AH1331" s="87"/>
      <c r="AI1331" s="97"/>
      <c r="AJ1331" s="45"/>
      <c r="AK1331" s="45"/>
      <c r="AL1331" s="45"/>
      <c r="AM1331" s="45"/>
      <c r="AN1331" s="45"/>
      <c r="AO1331" s="79"/>
      <c r="AP1331" s="156"/>
      <c r="AQ1331" s="156"/>
      <c r="AR1331" s="90"/>
      <c r="AS1331" s="45"/>
      <c r="AT1331" s="98"/>
      <c r="AU1331" s="98"/>
      <c r="AV1331" s="91"/>
      <c r="AW1331" s="91"/>
      <c r="AX1331" s="155"/>
      <c r="AY1331" s="155"/>
      <c r="AZ1331" s="152"/>
      <c r="BA1331" s="152"/>
      <c r="BB1331" s="152"/>
      <c r="BC1331" s="152"/>
      <c r="BD1331" s="152"/>
      <c r="BE1331" s="152"/>
      <c r="BF1331" s="152"/>
      <c r="BG1331" s="152"/>
      <c r="BH1331" s="152"/>
      <c r="BI1331" s="152"/>
      <c r="BJ1331" s="152"/>
      <c r="BK1331" s="152"/>
      <c r="BL1331" s="152"/>
      <c r="BM1331" s="152"/>
      <c r="BN1331" s="152"/>
      <c r="BO1331" s="152"/>
      <c r="BP1331" s="152"/>
      <c r="BQ1331" s="152"/>
      <c r="BR1331" s="152"/>
      <c r="BS1331" s="152"/>
      <c r="BT1331" s="152"/>
      <c r="BU1331" s="152"/>
      <c r="BV1331" s="152"/>
      <c r="BW1331" s="152"/>
      <c r="BX1331" s="152"/>
      <c r="BY1331" s="152"/>
      <c r="BZ1331" s="152"/>
      <c r="CA1331" s="152"/>
      <c r="CB1331" s="152"/>
      <c r="CC1331" s="152"/>
      <c r="CD1331" s="152"/>
      <c r="CE1331" s="152"/>
      <c r="CF1331" s="152"/>
    </row>
    <row r="1332" spans="1:84" ht="25.5" customHeight="1" x14ac:dyDescent="0.25">
      <c r="A1332" s="45"/>
      <c r="B1332" s="45"/>
      <c r="C1332" s="45"/>
      <c r="D1332" s="45"/>
      <c r="E1332" s="47"/>
      <c r="F1332" s="154"/>
      <c r="G1332" s="45"/>
      <c r="H1332" s="126"/>
      <c r="I1332" s="126"/>
      <c r="J1332" s="79"/>
      <c r="K1332" s="45"/>
      <c r="L1332" s="126"/>
      <c r="M1332" s="91"/>
      <c r="N1332" s="91"/>
      <c r="O1332" s="91"/>
      <c r="P1332" s="99"/>
      <c r="Q1332" s="100"/>
      <c r="R1332" s="79"/>
      <c r="S1332" s="79"/>
      <c r="T1332" s="79"/>
      <c r="U1332" s="79"/>
      <c r="V1332" s="79"/>
      <c r="W1332" s="99"/>
      <c r="X1332" s="99"/>
      <c r="Y1332" s="99"/>
      <c r="Z1332" s="98"/>
      <c r="AA1332" s="98"/>
      <c r="AB1332" s="86"/>
      <c r="AC1332" s="96"/>
      <c r="AD1332" s="86"/>
      <c r="AE1332" s="96"/>
      <c r="AF1332" s="96"/>
      <c r="AG1332" s="87"/>
      <c r="AH1332" s="87"/>
      <c r="AI1332" s="97"/>
      <c r="AJ1332" s="45"/>
      <c r="AK1332" s="45"/>
      <c r="AL1332" s="45"/>
      <c r="AM1332" s="45"/>
      <c r="AN1332" s="45"/>
      <c r="AO1332" s="79"/>
      <c r="AP1332" s="156"/>
      <c r="AQ1332" s="156"/>
      <c r="AR1332" s="90"/>
      <c r="AS1332" s="45"/>
      <c r="AT1332" s="98"/>
      <c r="AU1332" s="98"/>
      <c r="AV1332" s="91"/>
      <c r="AW1332" s="91"/>
      <c r="AX1332" s="155"/>
      <c r="AY1332" s="155"/>
      <c r="AZ1332" s="152"/>
      <c r="BA1332" s="152"/>
      <c r="BB1332" s="152"/>
      <c r="BC1332" s="152"/>
      <c r="BD1332" s="152"/>
      <c r="BE1332" s="152"/>
      <c r="BF1332" s="152"/>
      <c r="BG1332" s="152"/>
      <c r="BH1332" s="152"/>
      <c r="BI1332" s="152"/>
      <c r="BJ1332" s="152"/>
      <c r="BK1332" s="152"/>
      <c r="BL1332" s="152"/>
      <c r="BM1332" s="152"/>
      <c r="BN1332" s="152"/>
      <c r="BO1332" s="152"/>
      <c r="BP1332" s="152"/>
      <c r="BQ1332" s="152"/>
      <c r="BR1332" s="152"/>
      <c r="BS1332" s="152"/>
      <c r="BT1332" s="152"/>
      <c r="BU1332" s="152"/>
      <c r="BV1332" s="152"/>
      <c r="BW1332" s="152"/>
      <c r="BX1332" s="152"/>
      <c r="BY1332" s="152"/>
      <c r="BZ1332" s="152"/>
      <c r="CA1332" s="152"/>
      <c r="CB1332" s="152"/>
      <c r="CC1332" s="152"/>
      <c r="CD1332" s="152"/>
      <c r="CE1332" s="152"/>
      <c r="CF1332" s="152"/>
    </row>
    <row r="1333" spans="1:84" ht="25.5" customHeight="1" x14ac:dyDescent="0.25">
      <c r="A1333" s="45"/>
      <c r="B1333" s="45"/>
      <c r="C1333" s="45"/>
      <c r="D1333" s="45"/>
      <c r="E1333" s="47"/>
      <c r="F1333" s="154"/>
      <c r="G1333" s="45"/>
      <c r="H1333" s="126"/>
      <c r="I1333" s="126"/>
      <c r="J1333" s="79"/>
      <c r="K1333" s="45"/>
      <c r="L1333" s="126"/>
      <c r="M1333" s="91"/>
      <c r="N1333" s="91"/>
      <c r="O1333" s="91"/>
      <c r="P1333" s="99"/>
      <c r="Q1333" s="100"/>
      <c r="R1333" s="79"/>
      <c r="S1333" s="79"/>
      <c r="T1333" s="79"/>
      <c r="U1333" s="79"/>
      <c r="V1333" s="79"/>
      <c r="W1333" s="99"/>
      <c r="X1333" s="99"/>
      <c r="Y1333" s="99"/>
      <c r="Z1333" s="98"/>
      <c r="AA1333" s="98"/>
      <c r="AB1333" s="86"/>
      <c r="AC1333" s="96"/>
      <c r="AD1333" s="86"/>
      <c r="AE1333" s="96"/>
      <c r="AF1333" s="96"/>
      <c r="AG1333" s="87"/>
      <c r="AH1333" s="87"/>
      <c r="AI1333" s="97"/>
      <c r="AJ1333" s="45"/>
      <c r="AK1333" s="45"/>
      <c r="AL1333" s="45"/>
      <c r="AM1333" s="45"/>
      <c r="AN1333" s="45"/>
      <c r="AO1333" s="79"/>
      <c r="AP1333" s="156"/>
      <c r="AQ1333" s="156"/>
      <c r="AR1333" s="90"/>
      <c r="AS1333" s="45"/>
      <c r="AT1333" s="98"/>
      <c r="AU1333" s="98"/>
      <c r="AV1333" s="91"/>
      <c r="AW1333" s="91"/>
      <c r="AX1333" s="155"/>
      <c r="AY1333" s="155"/>
      <c r="AZ1333" s="152"/>
      <c r="BA1333" s="152"/>
      <c r="BB1333" s="152"/>
      <c r="BC1333" s="152"/>
      <c r="BD1333" s="152"/>
      <c r="BE1333" s="152"/>
      <c r="BF1333" s="152"/>
      <c r="BG1333" s="152"/>
      <c r="BH1333" s="152"/>
      <c r="BI1333" s="152"/>
      <c r="BJ1333" s="152"/>
      <c r="BK1333" s="152"/>
      <c r="BL1333" s="152"/>
      <c r="BM1333" s="152"/>
      <c r="BN1333" s="152"/>
      <c r="BO1333" s="152"/>
      <c r="BP1333" s="152"/>
      <c r="BQ1333" s="152"/>
      <c r="BR1333" s="152"/>
      <c r="BS1333" s="152"/>
      <c r="BT1333" s="152"/>
      <c r="BU1333" s="152"/>
      <c r="BV1333" s="152"/>
      <c r="BW1333" s="152"/>
      <c r="BX1333" s="152"/>
      <c r="BY1333" s="152"/>
      <c r="BZ1333" s="152"/>
      <c r="CA1333" s="152"/>
      <c r="CB1333" s="152"/>
      <c r="CC1333" s="152"/>
      <c r="CD1333" s="152"/>
      <c r="CE1333" s="152"/>
      <c r="CF1333" s="152"/>
    </row>
    <row r="1334" spans="1:84" ht="25.5" customHeight="1" x14ac:dyDescent="0.25">
      <c r="A1334" s="45"/>
      <c r="B1334" s="45"/>
      <c r="C1334" s="45"/>
      <c r="D1334" s="45"/>
      <c r="E1334" s="47"/>
      <c r="F1334" s="154"/>
      <c r="G1334" s="45"/>
      <c r="H1334" s="126"/>
      <c r="I1334" s="126"/>
      <c r="J1334" s="79"/>
      <c r="K1334" s="45"/>
      <c r="L1334" s="126"/>
      <c r="M1334" s="91"/>
      <c r="N1334" s="91"/>
      <c r="O1334" s="91"/>
      <c r="P1334" s="99"/>
      <c r="Q1334" s="100"/>
      <c r="R1334" s="79"/>
      <c r="S1334" s="79"/>
      <c r="T1334" s="79"/>
      <c r="U1334" s="79"/>
      <c r="V1334" s="79"/>
      <c r="W1334" s="99"/>
      <c r="X1334" s="99"/>
      <c r="Y1334" s="99"/>
      <c r="Z1334" s="98"/>
      <c r="AA1334" s="98"/>
      <c r="AB1334" s="86"/>
      <c r="AC1334" s="96"/>
      <c r="AD1334" s="86"/>
      <c r="AE1334" s="96"/>
      <c r="AF1334" s="96"/>
      <c r="AG1334" s="87"/>
      <c r="AH1334" s="87"/>
      <c r="AI1334" s="97"/>
      <c r="AJ1334" s="45"/>
      <c r="AK1334" s="45"/>
      <c r="AL1334" s="45"/>
      <c r="AM1334" s="45"/>
      <c r="AN1334" s="45"/>
      <c r="AO1334" s="79"/>
      <c r="AP1334" s="156"/>
      <c r="AQ1334" s="156"/>
      <c r="AR1334" s="90"/>
      <c r="AS1334" s="45"/>
      <c r="AT1334" s="98"/>
      <c r="AU1334" s="98"/>
      <c r="AV1334" s="91"/>
      <c r="AW1334" s="91"/>
      <c r="AX1334" s="155"/>
      <c r="AY1334" s="155"/>
      <c r="AZ1334" s="152"/>
      <c r="BA1334" s="152"/>
      <c r="BB1334" s="152"/>
      <c r="BC1334" s="152"/>
      <c r="BD1334" s="152"/>
      <c r="BE1334" s="152"/>
      <c r="BF1334" s="152"/>
      <c r="BG1334" s="152"/>
      <c r="BH1334" s="152"/>
      <c r="BI1334" s="152"/>
      <c r="BJ1334" s="152"/>
      <c r="BK1334" s="152"/>
      <c r="BL1334" s="152"/>
      <c r="BM1334" s="152"/>
      <c r="BN1334" s="152"/>
      <c r="BO1334" s="152"/>
      <c r="BP1334" s="152"/>
      <c r="BQ1334" s="152"/>
      <c r="BR1334" s="152"/>
      <c r="BS1334" s="152"/>
      <c r="BT1334" s="152"/>
      <c r="BU1334" s="152"/>
      <c r="BV1334" s="152"/>
      <c r="BW1334" s="152"/>
      <c r="BX1334" s="152"/>
      <c r="BY1334" s="152"/>
      <c r="BZ1334" s="152"/>
      <c r="CA1334" s="152"/>
      <c r="CB1334" s="152"/>
      <c r="CC1334" s="152"/>
      <c r="CD1334" s="152"/>
      <c r="CE1334" s="152"/>
      <c r="CF1334" s="152"/>
    </row>
    <row r="1335" spans="1:84" ht="25.5" customHeight="1" x14ac:dyDescent="0.25">
      <c r="A1335" s="45"/>
      <c r="B1335" s="45"/>
      <c r="C1335" s="45"/>
      <c r="D1335" s="45"/>
      <c r="E1335" s="47"/>
      <c r="F1335" s="154"/>
      <c r="G1335" s="45"/>
      <c r="H1335" s="126"/>
      <c r="I1335" s="126"/>
      <c r="J1335" s="79"/>
      <c r="K1335" s="45"/>
      <c r="L1335" s="126"/>
      <c r="M1335" s="91"/>
      <c r="N1335" s="91"/>
      <c r="O1335" s="91"/>
      <c r="P1335" s="99"/>
      <c r="Q1335" s="100"/>
      <c r="R1335" s="79"/>
      <c r="S1335" s="79"/>
      <c r="T1335" s="79"/>
      <c r="U1335" s="79"/>
      <c r="V1335" s="79"/>
      <c r="W1335" s="99"/>
      <c r="X1335" s="99"/>
      <c r="Y1335" s="99"/>
      <c r="Z1335" s="98"/>
      <c r="AA1335" s="98"/>
      <c r="AB1335" s="86"/>
      <c r="AC1335" s="96"/>
      <c r="AD1335" s="86"/>
      <c r="AE1335" s="96"/>
      <c r="AF1335" s="96"/>
      <c r="AG1335" s="87"/>
      <c r="AH1335" s="87"/>
      <c r="AI1335" s="97"/>
      <c r="AJ1335" s="45"/>
      <c r="AK1335" s="45"/>
      <c r="AL1335" s="45"/>
      <c r="AM1335" s="45"/>
      <c r="AN1335" s="45"/>
      <c r="AO1335" s="79"/>
      <c r="AP1335" s="156"/>
      <c r="AQ1335" s="156"/>
      <c r="AR1335" s="90"/>
      <c r="AS1335" s="45"/>
      <c r="AT1335" s="98"/>
      <c r="AU1335" s="98"/>
      <c r="AV1335" s="91"/>
      <c r="AW1335" s="91"/>
      <c r="AX1335" s="155"/>
      <c r="AY1335" s="155"/>
      <c r="AZ1335" s="152"/>
      <c r="BA1335" s="152"/>
      <c r="BB1335" s="152"/>
      <c r="BC1335" s="152"/>
      <c r="BD1335" s="152"/>
      <c r="BE1335" s="152"/>
      <c r="BF1335" s="152"/>
      <c r="BG1335" s="152"/>
      <c r="BH1335" s="152"/>
      <c r="BI1335" s="152"/>
      <c r="BJ1335" s="152"/>
      <c r="BK1335" s="152"/>
      <c r="BL1335" s="152"/>
      <c r="BM1335" s="152"/>
      <c r="BN1335" s="152"/>
      <c r="BO1335" s="152"/>
      <c r="BP1335" s="152"/>
      <c r="BQ1335" s="152"/>
      <c r="BR1335" s="152"/>
      <c r="BS1335" s="152"/>
      <c r="BT1335" s="152"/>
      <c r="BU1335" s="152"/>
      <c r="BV1335" s="152"/>
      <c r="BW1335" s="152"/>
      <c r="BX1335" s="152"/>
      <c r="BY1335" s="152"/>
      <c r="BZ1335" s="152"/>
      <c r="CA1335" s="152"/>
      <c r="CB1335" s="152"/>
      <c r="CC1335" s="152"/>
      <c r="CD1335" s="152"/>
      <c r="CE1335" s="152"/>
      <c r="CF1335" s="152"/>
    </row>
    <row r="1336" spans="1:84" ht="25.5" customHeight="1" x14ac:dyDescent="0.25">
      <c r="A1336" s="45"/>
      <c r="B1336" s="45"/>
      <c r="C1336" s="45"/>
      <c r="D1336" s="45"/>
      <c r="E1336" s="47"/>
      <c r="F1336" s="154"/>
      <c r="G1336" s="45"/>
      <c r="H1336" s="126"/>
      <c r="I1336" s="126"/>
      <c r="J1336" s="79"/>
      <c r="K1336" s="45"/>
      <c r="L1336" s="126"/>
      <c r="M1336" s="91"/>
      <c r="N1336" s="91"/>
      <c r="O1336" s="91"/>
      <c r="P1336" s="99"/>
      <c r="Q1336" s="100"/>
      <c r="R1336" s="79"/>
      <c r="S1336" s="79"/>
      <c r="T1336" s="79"/>
      <c r="U1336" s="79"/>
      <c r="V1336" s="79"/>
      <c r="W1336" s="99"/>
      <c r="X1336" s="99"/>
      <c r="Y1336" s="99"/>
      <c r="Z1336" s="98"/>
      <c r="AA1336" s="98"/>
      <c r="AB1336" s="86"/>
      <c r="AC1336" s="96"/>
      <c r="AD1336" s="86"/>
      <c r="AE1336" s="96"/>
      <c r="AF1336" s="96"/>
      <c r="AG1336" s="87"/>
      <c r="AH1336" s="87"/>
      <c r="AI1336" s="97"/>
      <c r="AJ1336" s="45"/>
      <c r="AK1336" s="45"/>
      <c r="AL1336" s="45"/>
      <c r="AM1336" s="45"/>
      <c r="AN1336" s="45"/>
      <c r="AO1336" s="79"/>
      <c r="AP1336" s="156"/>
      <c r="AQ1336" s="156"/>
      <c r="AR1336" s="90"/>
      <c r="AS1336" s="45"/>
      <c r="AT1336" s="98"/>
      <c r="AU1336" s="98"/>
      <c r="AV1336" s="91"/>
      <c r="AW1336" s="91"/>
      <c r="AX1336" s="155"/>
      <c r="AY1336" s="155"/>
      <c r="AZ1336" s="152"/>
      <c r="BA1336" s="152"/>
      <c r="BB1336" s="152"/>
      <c r="BC1336" s="152"/>
      <c r="BD1336" s="152"/>
      <c r="BE1336" s="152"/>
      <c r="BF1336" s="152"/>
      <c r="BG1336" s="152"/>
      <c r="BH1336" s="152"/>
      <c r="BI1336" s="152"/>
      <c r="BJ1336" s="152"/>
      <c r="BK1336" s="152"/>
      <c r="BL1336" s="152"/>
      <c r="BM1336" s="152"/>
      <c r="BN1336" s="152"/>
      <c r="BO1336" s="152"/>
      <c r="BP1336" s="152"/>
      <c r="BQ1336" s="152"/>
      <c r="BR1336" s="152"/>
      <c r="BS1336" s="152"/>
      <c r="BT1336" s="152"/>
      <c r="BU1336" s="152"/>
      <c r="BV1336" s="152"/>
      <c r="BW1336" s="152"/>
      <c r="BX1336" s="152"/>
      <c r="BY1336" s="152"/>
      <c r="BZ1336" s="152"/>
      <c r="CA1336" s="152"/>
      <c r="CB1336" s="152"/>
      <c r="CC1336" s="152"/>
      <c r="CD1336" s="152"/>
      <c r="CE1336" s="152"/>
      <c r="CF1336" s="152"/>
    </row>
    <row r="1337" spans="1:84" ht="25.5" customHeight="1" x14ac:dyDescent="0.25">
      <c r="A1337" s="45"/>
      <c r="B1337" s="45"/>
      <c r="C1337" s="45"/>
      <c r="D1337" s="45"/>
      <c r="E1337" s="47"/>
      <c r="F1337" s="154"/>
      <c r="G1337" s="45"/>
      <c r="H1337" s="126"/>
      <c r="I1337" s="126"/>
      <c r="J1337" s="79"/>
      <c r="K1337" s="45"/>
      <c r="L1337" s="126"/>
      <c r="M1337" s="91"/>
      <c r="N1337" s="91"/>
      <c r="O1337" s="91"/>
      <c r="P1337" s="99"/>
      <c r="Q1337" s="100"/>
      <c r="R1337" s="79"/>
      <c r="S1337" s="79"/>
      <c r="T1337" s="79"/>
      <c r="U1337" s="79"/>
      <c r="V1337" s="79"/>
      <c r="W1337" s="99"/>
      <c r="X1337" s="99"/>
      <c r="Y1337" s="99"/>
      <c r="Z1337" s="98"/>
      <c r="AA1337" s="98"/>
      <c r="AB1337" s="86"/>
      <c r="AC1337" s="96"/>
      <c r="AD1337" s="86"/>
      <c r="AE1337" s="96"/>
      <c r="AF1337" s="96"/>
      <c r="AG1337" s="87"/>
      <c r="AH1337" s="87"/>
      <c r="AI1337" s="97"/>
      <c r="AJ1337" s="45"/>
      <c r="AK1337" s="45"/>
      <c r="AL1337" s="45"/>
      <c r="AM1337" s="45"/>
      <c r="AN1337" s="45"/>
      <c r="AO1337" s="79"/>
      <c r="AP1337" s="156"/>
      <c r="AQ1337" s="156"/>
      <c r="AR1337" s="90"/>
      <c r="AS1337" s="45"/>
      <c r="AT1337" s="98"/>
      <c r="AU1337" s="98"/>
      <c r="AV1337" s="91"/>
      <c r="AW1337" s="91"/>
      <c r="AX1337" s="155"/>
      <c r="AY1337" s="155"/>
      <c r="AZ1337" s="152"/>
      <c r="BA1337" s="152"/>
      <c r="BB1337" s="152"/>
      <c r="BC1337" s="152"/>
      <c r="BD1337" s="152"/>
      <c r="BE1337" s="152"/>
      <c r="BF1337" s="152"/>
      <c r="BG1337" s="152"/>
      <c r="BH1337" s="152"/>
      <c r="BI1337" s="152"/>
      <c r="BJ1337" s="152"/>
      <c r="BK1337" s="152"/>
      <c r="BL1337" s="152"/>
      <c r="BM1337" s="152"/>
      <c r="BN1337" s="152"/>
      <c r="BO1337" s="152"/>
      <c r="BP1337" s="152"/>
      <c r="BQ1337" s="152"/>
      <c r="BR1337" s="152"/>
      <c r="BS1337" s="152"/>
      <c r="BT1337" s="152"/>
      <c r="BU1337" s="152"/>
      <c r="BV1337" s="152"/>
      <c r="BW1337" s="152"/>
      <c r="BX1337" s="152"/>
      <c r="BY1337" s="152"/>
      <c r="BZ1337" s="152"/>
      <c r="CA1337" s="152"/>
      <c r="CB1337" s="152"/>
      <c r="CC1337" s="152"/>
      <c r="CD1337" s="152"/>
      <c r="CE1337" s="152"/>
      <c r="CF1337" s="152"/>
    </row>
    <row r="1338" spans="1:84" ht="25.5" customHeight="1" x14ac:dyDescent="0.25">
      <c r="A1338" s="45"/>
      <c r="B1338" s="45"/>
      <c r="C1338" s="45"/>
      <c r="D1338" s="45"/>
      <c r="E1338" s="47"/>
      <c r="F1338" s="154"/>
      <c r="G1338" s="45"/>
      <c r="H1338" s="126"/>
      <c r="I1338" s="126"/>
      <c r="J1338" s="79"/>
      <c r="K1338" s="45"/>
      <c r="L1338" s="126"/>
      <c r="M1338" s="91"/>
      <c r="N1338" s="91"/>
      <c r="O1338" s="91"/>
      <c r="P1338" s="99"/>
      <c r="Q1338" s="100"/>
      <c r="R1338" s="79"/>
      <c r="S1338" s="79"/>
      <c r="T1338" s="79"/>
      <c r="U1338" s="79"/>
      <c r="V1338" s="79"/>
      <c r="W1338" s="99"/>
      <c r="X1338" s="99"/>
      <c r="Y1338" s="99"/>
      <c r="Z1338" s="98"/>
      <c r="AA1338" s="98"/>
      <c r="AB1338" s="86"/>
      <c r="AC1338" s="96"/>
      <c r="AD1338" s="86"/>
      <c r="AE1338" s="96"/>
      <c r="AF1338" s="96"/>
      <c r="AG1338" s="87"/>
      <c r="AH1338" s="87"/>
      <c r="AI1338" s="97"/>
      <c r="AJ1338" s="45"/>
      <c r="AK1338" s="45"/>
      <c r="AL1338" s="45"/>
      <c r="AM1338" s="45"/>
      <c r="AN1338" s="45"/>
      <c r="AO1338" s="79"/>
      <c r="AP1338" s="156"/>
      <c r="AQ1338" s="156"/>
      <c r="AR1338" s="90"/>
      <c r="AS1338" s="45"/>
      <c r="AT1338" s="98"/>
      <c r="AU1338" s="98"/>
      <c r="AV1338" s="91"/>
      <c r="AW1338" s="91"/>
      <c r="AX1338" s="155"/>
      <c r="AY1338" s="155"/>
      <c r="AZ1338" s="152"/>
      <c r="BA1338" s="152"/>
      <c r="BB1338" s="152"/>
      <c r="BC1338" s="152"/>
      <c r="BD1338" s="152"/>
      <c r="BE1338" s="152"/>
      <c r="BF1338" s="152"/>
      <c r="BG1338" s="152"/>
      <c r="BH1338" s="152"/>
      <c r="BI1338" s="152"/>
      <c r="BJ1338" s="152"/>
      <c r="BK1338" s="152"/>
      <c r="BL1338" s="152"/>
      <c r="BM1338" s="152"/>
      <c r="BN1338" s="152"/>
      <c r="BO1338" s="152"/>
      <c r="BP1338" s="152"/>
      <c r="BQ1338" s="152"/>
      <c r="BR1338" s="152"/>
      <c r="BS1338" s="152"/>
      <c r="BT1338" s="152"/>
      <c r="BU1338" s="152"/>
      <c r="BV1338" s="152"/>
      <c r="BW1338" s="152"/>
      <c r="BX1338" s="152"/>
      <c r="BY1338" s="152"/>
      <c r="BZ1338" s="152"/>
      <c r="CA1338" s="152"/>
      <c r="CB1338" s="152"/>
      <c r="CC1338" s="152"/>
      <c r="CD1338" s="152"/>
      <c r="CE1338" s="152"/>
      <c r="CF1338" s="152"/>
    </row>
    <row r="1339" spans="1:84" ht="25.5" customHeight="1" x14ac:dyDescent="0.25">
      <c r="A1339" s="45"/>
      <c r="B1339" s="45"/>
      <c r="C1339" s="45"/>
      <c r="D1339" s="45"/>
      <c r="E1339" s="47"/>
      <c r="F1339" s="154"/>
      <c r="G1339" s="45"/>
      <c r="H1339" s="126"/>
      <c r="I1339" s="126"/>
      <c r="J1339" s="79"/>
      <c r="K1339" s="45"/>
      <c r="L1339" s="126"/>
      <c r="M1339" s="91"/>
      <c r="N1339" s="91"/>
      <c r="O1339" s="91"/>
      <c r="P1339" s="99"/>
      <c r="Q1339" s="100"/>
      <c r="R1339" s="79"/>
      <c r="S1339" s="79"/>
      <c r="T1339" s="79"/>
      <c r="U1339" s="79"/>
      <c r="V1339" s="79"/>
      <c r="W1339" s="99"/>
      <c r="X1339" s="99"/>
      <c r="Y1339" s="99"/>
      <c r="Z1339" s="98"/>
      <c r="AA1339" s="98"/>
      <c r="AB1339" s="86"/>
      <c r="AC1339" s="96"/>
      <c r="AD1339" s="86"/>
      <c r="AE1339" s="96"/>
      <c r="AF1339" s="96"/>
      <c r="AG1339" s="87"/>
      <c r="AH1339" s="87"/>
      <c r="AI1339" s="97"/>
      <c r="AJ1339" s="45"/>
      <c r="AK1339" s="45"/>
      <c r="AL1339" s="45"/>
      <c r="AM1339" s="45"/>
      <c r="AN1339" s="45"/>
      <c r="AO1339" s="79"/>
      <c r="AP1339" s="156"/>
      <c r="AQ1339" s="156"/>
      <c r="AR1339" s="90"/>
      <c r="AS1339" s="45"/>
      <c r="AT1339" s="98"/>
      <c r="AU1339" s="98"/>
      <c r="AV1339" s="91"/>
      <c r="AW1339" s="91"/>
      <c r="AX1339" s="155"/>
      <c r="AY1339" s="155"/>
      <c r="AZ1339" s="152"/>
      <c r="BA1339" s="152"/>
      <c r="BB1339" s="152"/>
      <c r="BC1339" s="152"/>
      <c r="BD1339" s="152"/>
      <c r="BE1339" s="152"/>
      <c r="BF1339" s="152"/>
      <c r="BG1339" s="152"/>
      <c r="BH1339" s="152"/>
      <c r="BI1339" s="152"/>
      <c r="BJ1339" s="152"/>
      <c r="BK1339" s="152"/>
      <c r="BL1339" s="152"/>
      <c r="BM1339" s="152"/>
      <c r="BN1339" s="152"/>
      <c r="BO1339" s="152"/>
      <c r="BP1339" s="152"/>
      <c r="BQ1339" s="152"/>
      <c r="BR1339" s="152"/>
      <c r="BS1339" s="152"/>
      <c r="BT1339" s="152"/>
      <c r="BU1339" s="152"/>
      <c r="BV1339" s="152"/>
      <c r="BW1339" s="152"/>
      <c r="BX1339" s="152"/>
      <c r="BY1339" s="152"/>
      <c r="BZ1339" s="152"/>
      <c r="CA1339" s="152"/>
      <c r="CB1339" s="152"/>
      <c r="CC1339" s="152"/>
      <c r="CD1339" s="152"/>
      <c r="CE1339" s="152"/>
      <c r="CF1339" s="152"/>
    </row>
    <row r="1340" spans="1:84" ht="25.5" customHeight="1" x14ac:dyDescent="0.25">
      <c r="A1340" s="45"/>
      <c r="B1340" s="45"/>
      <c r="C1340" s="45"/>
      <c r="D1340" s="45"/>
      <c r="E1340" s="47"/>
      <c r="F1340" s="154"/>
      <c r="G1340" s="45"/>
      <c r="H1340" s="126"/>
      <c r="I1340" s="126"/>
      <c r="J1340" s="79"/>
      <c r="K1340" s="45"/>
      <c r="L1340" s="126"/>
      <c r="M1340" s="91"/>
      <c r="N1340" s="91"/>
      <c r="O1340" s="91"/>
      <c r="P1340" s="99"/>
      <c r="Q1340" s="100"/>
      <c r="R1340" s="79"/>
      <c r="S1340" s="79"/>
      <c r="T1340" s="79"/>
      <c r="U1340" s="79"/>
      <c r="V1340" s="79"/>
      <c r="W1340" s="99"/>
      <c r="X1340" s="99"/>
      <c r="Y1340" s="99"/>
      <c r="Z1340" s="98"/>
      <c r="AA1340" s="98"/>
      <c r="AB1340" s="86"/>
      <c r="AC1340" s="96"/>
      <c r="AD1340" s="86"/>
      <c r="AE1340" s="96"/>
      <c r="AF1340" s="96"/>
      <c r="AG1340" s="87"/>
      <c r="AH1340" s="87"/>
      <c r="AI1340" s="97"/>
      <c r="AJ1340" s="45"/>
      <c r="AK1340" s="45"/>
      <c r="AL1340" s="45"/>
      <c r="AM1340" s="45"/>
      <c r="AN1340" s="45"/>
      <c r="AO1340" s="79"/>
      <c r="AP1340" s="156"/>
      <c r="AQ1340" s="156"/>
      <c r="AR1340" s="90"/>
      <c r="AS1340" s="45"/>
      <c r="AT1340" s="98"/>
      <c r="AU1340" s="98"/>
      <c r="AV1340" s="91"/>
      <c r="AW1340" s="91"/>
      <c r="AX1340" s="155"/>
      <c r="AY1340" s="155"/>
      <c r="AZ1340" s="152"/>
      <c r="BA1340" s="152"/>
      <c r="BB1340" s="152"/>
      <c r="BC1340" s="152"/>
      <c r="BD1340" s="152"/>
      <c r="BE1340" s="152"/>
      <c r="BF1340" s="152"/>
      <c r="BG1340" s="152"/>
      <c r="BH1340" s="152"/>
      <c r="BI1340" s="152"/>
      <c r="BJ1340" s="152"/>
      <c r="BK1340" s="152"/>
      <c r="BL1340" s="152"/>
      <c r="BM1340" s="152"/>
      <c r="BN1340" s="152"/>
      <c r="BO1340" s="152"/>
      <c r="BP1340" s="152"/>
      <c r="BQ1340" s="152"/>
      <c r="BR1340" s="152"/>
      <c r="BS1340" s="152"/>
      <c r="BT1340" s="152"/>
      <c r="BU1340" s="152"/>
      <c r="BV1340" s="152"/>
      <c r="BW1340" s="152"/>
      <c r="BX1340" s="152"/>
      <c r="BY1340" s="152"/>
      <c r="BZ1340" s="152"/>
      <c r="CA1340" s="152"/>
      <c r="CB1340" s="152"/>
      <c r="CC1340" s="152"/>
      <c r="CD1340" s="152"/>
      <c r="CE1340" s="152"/>
      <c r="CF1340" s="152"/>
    </row>
    <row r="1341" spans="1:84" ht="25.5" customHeight="1" x14ac:dyDescent="0.25">
      <c r="A1341" s="45"/>
      <c r="B1341" s="45"/>
      <c r="C1341" s="45"/>
      <c r="D1341" s="45"/>
      <c r="E1341" s="47"/>
      <c r="F1341" s="154"/>
      <c r="G1341" s="45"/>
      <c r="H1341" s="126"/>
      <c r="I1341" s="126"/>
      <c r="J1341" s="79"/>
      <c r="K1341" s="45"/>
      <c r="L1341" s="126"/>
      <c r="M1341" s="91"/>
      <c r="N1341" s="91"/>
      <c r="O1341" s="91"/>
      <c r="P1341" s="99"/>
      <c r="Q1341" s="100"/>
      <c r="R1341" s="79"/>
      <c r="S1341" s="79"/>
      <c r="T1341" s="79"/>
      <c r="U1341" s="79"/>
      <c r="V1341" s="79"/>
      <c r="W1341" s="99"/>
      <c r="X1341" s="99"/>
      <c r="Y1341" s="99"/>
      <c r="Z1341" s="98"/>
      <c r="AA1341" s="98"/>
      <c r="AB1341" s="86"/>
      <c r="AC1341" s="96"/>
      <c r="AD1341" s="86"/>
      <c r="AE1341" s="96"/>
      <c r="AF1341" s="96"/>
      <c r="AG1341" s="87"/>
      <c r="AH1341" s="87"/>
      <c r="AI1341" s="97"/>
      <c r="AJ1341" s="45"/>
      <c r="AK1341" s="45"/>
      <c r="AL1341" s="45"/>
      <c r="AM1341" s="45"/>
      <c r="AN1341" s="45"/>
      <c r="AO1341" s="79"/>
      <c r="AP1341" s="156"/>
      <c r="AQ1341" s="156"/>
      <c r="AR1341" s="90"/>
      <c r="AS1341" s="45"/>
      <c r="AT1341" s="98"/>
      <c r="AU1341" s="98"/>
      <c r="AV1341" s="91"/>
      <c r="AW1341" s="91"/>
      <c r="AX1341" s="155"/>
      <c r="AY1341" s="155"/>
      <c r="AZ1341" s="152"/>
      <c r="BA1341" s="152"/>
      <c r="BB1341" s="152"/>
      <c r="BC1341" s="152"/>
      <c r="BD1341" s="152"/>
      <c r="BE1341" s="152"/>
      <c r="BF1341" s="152"/>
      <c r="BG1341" s="152"/>
      <c r="BH1341" s="152"/>
      <c r="BI1341" s="152"/>
      <c r="BJ1341" s="152"/>
      <c r="BK1341" s="152"/>
      <c r="BL1341" s="152"/>
      <c r="BM1341" s="152"/>
      <c r="BN1341" s="152"/>
      <c r="BO1341" s="152"/>
      <c r="BP1341" s="152"/>
      <c r="BQ1341" s="152"/>
      <c r="BR1341" s="152"/>
      <c r="BS1341" s="152"/>
      <c r="BT1341" s="152"/>
      <c r="BU1341" s="152"/>
      <c r="BV1341" s="152"/>
      <c r="BW1341" s="152"/>
      <c r="BX1341" s="152"/>
      <c r="BY1341" s="152"/>
      <c r="BZ1341" s="152"/>
      <c r="CA1341" s="152"/>
      <c r="CB1341" s="152"/>
      <c r="CC1341" s="152"/>
      <c r="CD1341" s="152"/>
      <c r="CE1341" s="152"/>
      <c r="CF1341" s="152"/>
    </row>
    <row r="1342" spans="1:84" ht="25.5" customHeight="1" x14ac:dyDescent="0.25">
      <c r="A1342" s="45"/>
      <c r="B1342" s="45"/>
      <c r="C1342" s="45"/>
      <c r="D1342" s="45"/>
      <c r="E1342" s="47"/>
      <c r="F1342" s="154"/>
      <c r="G1342" s="45"/>
      <c r="H1342" s="126"/>
      <c r="I1342" s="126"/>
      <c r="J1342" s="79"/>
      <c r="K1342" s="45"/>
      <c r="L1342" s="126"/>
      <c r="M1342" s="91"/>
      <c r="N1342" s="91"/>
      <c r="O1342" s="91"/>
      <c r="P1342" s="99"/>
      <c r="Q1342" s="100"/>
      <c r="R1342" s="79"/>
      <c r="S1342" s="79"/>
      <c r="T1342" s="79"/>
      <c r="U1342" s="79"/>
      <c r="V1342" s="79"/>
      <c r="W1342" s="99"/>
      <c r="X1342" s="99"/>
      <c r="Y1342" s="99"/>
      <c r="Z1342" s="98"/>
      <c r="AA1342" s="98"/>
      <c r="AB1342" s="86"/>
      <c r="AC1342" s="96"/>
      <c r="AD1342" s="86"/>
      <c r="AE1342" s="96"/>
      <c r="AF1342" s="96"/>
      <c r="AG1342" s="87"/>
      <c r="AH1342" s="87"/>
      <c r="AI1342" s="97"/>
      <c r="AJ1342" s="45"/>
      <c r="AK1342" s="45"/>
      <c r="AL1342" s="45"/>
      <c r="AM1342" s="45"/>
      <c r="AN1342" s="45"/>
      <c r="AO1342" s="79"/>
      <c r="AP1342" s="156"/>
      <c r="AQ1342" s="156"/>
      <c r="AR1342" s="90"/>
      <c r="AS1342" s="45"/>
      <c r="AT1342" s="98"/>
      <c r="AU1342" s="98"/>
      <c r="AV1342" s="91"/>
      <c r="AW1342" s="91"/>
      <c r="AX1342" s="155"/>
      <c r="AY1342" s="155"/>
      <c r="AZ1342" s="152"/>
      <c r="BA1342" s="152"/>
      <c r="BB1342" s="152"/>
      <c r="BC1342" s="152"/>
      <c r="BD1342" s="152"/>
      <c r="BE1342" s="152"/>
      <c r="BF1342" s="152"/>
      <c r="BG1342" s="152"/>
      <c r="BH1342" s="152"/>
      <c r="BI1342" s="152"/>
      <c r="BJ1342" s="152"/>
      <c r="BK1342" s="152"/>
      <c r="BL1342" s="152"/>
      <c r="BM1342" s="152"/>
      <c r="BN1342" s="152"/>
      <c r="BO1342" s="152"/>
      <c r="BP1342" s="152"/>
      <c r="BQ1342" s="152"/>
      <c r="BR1342" s="152"/>
      <c r="BS1342" s="152"/>
      <c r="BT1342" s="152"/>
      <c r="BU1342" s="152"/>
      <c r="BV1342" s="152"/>
      <c r="BW1342" s="152"/>
      <c r="BX1342" s="152"/>
      <c r="BY1342" s="152"/>
      <c r="BZ1342" s="152"/>
      <c r="CA1342" s="152"/>
      <c r="CB1342" s="152"/>
      <c r="CC1342" s="152"/>
      <c r="CD1342" s="152"/>
      <c r="CE1342" s="152"/>
      <c r="CF1342" s="152"/>
    </row>
    <row r="1343" spans="1:84" ht="25.5" customHeight="1" x14ac:dyDescent="0.25">
      <c r="A1343" s="45"/>
      <c r="B1343" s="45"/>
      <c r="C1343" s="45"/>
      <c r="D1343" s="45"/>
      <c r="E1343" s="47"/>
      <c r="F1343" s="154"/>
      <c r="G1343" s="45"/>
      <c r="H1343" s="126"/>
      <c r="I1343" s="126"/>
      <c r="J1343" s="79"/>
      <c r="K1343" s="45"/>
      <c r="L1343" s="126"/>
      <c r="M1343" s="91"/>
      <c r="N1343" s="91"/>
      <c r="O1343" s="91"/>
      <c r="P1343" s="99"/>
      <c r="Q1343" s="100"/>
      <c r="R1343" s="79"/>
      <c r="S1343" s="79"/>
      <c r="T1343" s="79"/>
      <c r="U1343" s="79"/>
      <c r="V1343" s="79"/>
      <c r="W1343" s="99"/>
      <c r="X1343" s="99"/>
      <c r="Y1343" s="99"/>
      <c r="Z1343" s="98"/>
      <c r="AA1343" s="98"/>
      <c r="AB1343" s="86"/>
      <c r="AC1343" s="96"/>
      <c r="AD1343" s="86"/>
      <c r="AE1343" s="96"/>
      <c r="AF1343" s="96"/>
      <c r="AG1343" s="87"/>
      <c r="AH1343" s="87"/>
      <c r="AI1343" s="97"/>
      <c r="AJ1343" s="45"/>
      <c r="AK1343" s="45"/>
      <c r="AL1343" s="45"/>
      <c r="AM1343" s="45"/>
      <c r="AN1343" s="45"/>
      <c r="AO1343" s="79"/>
      <c r="AP1343" s="156"/>
      <c r="AQ1343" s="156"/>
      <c r="AR1343" s="90"/>
      <c r="AS1343" s="45"/>
      <c r="AT1343" s="98"/>
      <c r="AU1343" s="98"/>
      <c r="AV1343" s="91"/>
      <c r="AW1343" s="91"/>
      <c r="AX1343" s="155"/>
      <c r="AY1343" s="155"/>
      <c r="AZ1343" s="152"/>
      <c r="BA1343" s="152"/>
      <c r="BB1343" s="152"/>
      <c r="BC1343" s="152"/>
      <c r="BD1343" s="152"/>
      <c r="BE1343" s="152"/>
      <c r="BF1343" s="152"/>
      <c r="BG1343" s="152"/>
      <c r="BH1343" s="152"/>
      <c r="BI1343" s="152"/>
      <c r="BJ1343" s="152"/>
      <c r="BK1343" s="152"/>
      <c r="BL1343" s="152"/>
      <c r="BM1343" s="152"/>
      <c r="BN1343" s="152"/>
      <c r="BO1343" s="152"/>
      <c r="BP1343" s="152"/>
      <c r="BQ1343" s="152"/>
      <c r="BR1343" s="152"/>
      <c r="BS1343" s="152"/>
      <c r="BT1343" s="152"/>
      <c r="BU1343" s="152"/>
      <c r="BV1343" s="152"/>
      <c r="BW1343" s="152"/>
      <c r="BX1343" s="152"/>
      <c r="BY1343" s="152"/>
      <c r="BZ1343" s="152"/>
      <c r="CA1343" s="152"/>
      <c r="CB1343" s="152"/>
      <c r="CC1343" s="152"/>
      <c r="CD1343" s="152"/>
      <c r="CE1343" s="152"/>
      <c r="CF1343" s="152"/>
    </row>
    <row r="1344" spans="1:84" ht="25.5" customHeight="1" x14ac:dyDescent="0.25">
      <c r="A1344" s="45"/>
      <c r="B1344" s="45"/>
      <c r="C1344" s="45"/>
      <c r="D1344" s="45"/>
      <c r="E1344" s="47"/>
      <c r="F1344" s="154"/>
      <c r="G1344" s="45"/>
      <c r="H1344" s="126"/>
      <c r="I1344" s="126"/>
      <c r="J1344" s="79"/>
      <c r="K1344" s="45"/>
      <c r="L1344" s="126"/>
      <c r="M1344" s="91"/>
      <c r="N1344" s="91"/>
      <c r="O1344" s="91"/>
      <c r="P1344" s="99"/>
      <c r="Q1344" s="100"/>
      <c r="R1344" s="79"/>
      <c r="S1344" s="79"/>
      <c r="T1344" s="79"/>
      <c r="U1344" s="79"/>
      <c r="V1344" s="79"/>
      <c r="W1344" s="99"/>
      <c r="X1344" s="99"/>
      <c r="Y1344" s="99"/>
      <c r="Z1344" s="98"/>
      <c r="AA1344" s="98"/>
      <c r="AB1344" s="86"/>
      <c r="AC1344" s="96"/>
      <c r="AD1344" s="86"/>
      <c r="AE1344" s="96"/>
      <c r="AF1344" s="96"/>
      <c r="AG1344" s="87"/>
      <c r="AH1344" s="87"/>
      <c r="AI1344" s="97"/>
      <c r="AJ1344" s="45"/>
      <c r="AK1344" s="45"/>
      <c r="AL1344" s="45"/>
      <c r="AM1344" s="45"/>
      <c r="AN1344" s="45"/>
      <c r="AO1344" s="79"/>
      <c r="AP1344" s="156"/>
      <c r="AQ1344" s="156"/>
      <c r="AR1344" s="90"/>
      <c r="AS1344" s="45"/>
      <c r="AT1344" s="98"/>
      <c r="AU1344" s="98"/>
      <c r="AV1344" s="91"/>
      <c r="AW1344" s="91"/>
      <c r="AX1344" s="155"/>
      <c r="AY1344" s="155"/>
      <c r="AZ1344" s="152"/>
      <c r="BA1344" s="152"/>
      <c r="BB1344" s="152"/>
      <c r="BC1344" s="152"/>
      <c r="BD1344" s="152"/>
      <c r="BE1344" s="152"/>
      <c r="BF1344" s="152"/>
      <c r="BG1344" s="152"/>
      <c r="BH1344" s="152"/>
      <c r="BI1344" s="152"/>
      <c r="BJ1344" s="152"/>
      <c r="BK1344" s="152"/>
      <c r="BL1344" s="152"/>
      <c r="BM1344" s="152"/>
      <c r="BN1344" s="152"/>
      <c r="BO1344" s="152"/>
      <c r="BP1344" s="152"/>
      <c r="BQ1344" s="152"/>
      <c r="BR1344" s="152"/>
      <c r="BS1344" s="152"/>
      <c r="BT1344" s="152"/>
      <c r="BU1344" s="152"/>
      <c r="BV1344" s="152"/>
      <c r="BW1344" s="152"/>
      <c r="BX1344" s="152"/>
      <c r="BY1344" s="152"/>
      <c r="BZ1344" s="152"/>
      <c r="CA1344" s="152"/>
      <c r="CB1344" s="152"/>
      <c r="CC1344" s="152"/>
      <c r="CD1344" s="152"/>
      <c r="CE1344" s="152"/>
      <c r="CF1344" s="152"/>
    </row>
    <row r="1345" spans="1:84" ht="25.5" customHeight="1" x14ac:dyDescent="0.25">
      <c r="A1345" s="45"/>
      <c r="B1345" s="45"/>
      <c r="C1345" s="45"/>
      <c r="D1345" s="45"/>
      <c r="E1345" s="47"/>
      <c r="F1345" s="154"/>
      <c r="G1345" s="45"/>
      <c r="H1345" s="126"/>
      <c r="I1345" s="126"/>
      <c r="J1345" s="79"/>
      <c r="K1345" s="45"/>
      <c r="L1345" s="126"/>
      <c r="M1345" s="91"/>
      <c r="N1345" s="91"/>
      <c r="O1345" s="91"/>
      <c r="P1345" s="99"/>
      <c r="Q1345" s="100"/>
      <c r="R1345" s="79"/>
      <c r="S1345" s="79"/>
      <c r="T1345" s="79"/>
      <c r="U1345" s="79"/>
      <c r="V1345" s="79"/>
      <c r="W1345" s="99"/>
      <c r="X1345" s="99"/>
      <c r="Y1345" s="99"/>
      <c r="Z1345" s="98"/>
      <c r="AA1345" s="98"/>
      <c r="AB1345" s="86"/>
      <c r="AC1345" s="96"/>
      <c r="AD1345" s="86"/>
      <c r="AE1345" s="96"/>
      <c r="AF1345" s="96"/>
      <c r="AG1345" s="87"/>
      <c r="AH1345" s="87"/>
      <c r="AI1345" s="97"/>
      <c r="AJ1345" s="45"/>
      <c r="AK1345" s="45"/>
      <c r="AL1345" s="45"/>
      <c r="AM1345" s="45"/>
      <c r="AN1345" s="45"/>
      <c r="AO1345" s="79"/>
      <c r="AP1345" s="156"/>
      <c r="AQ1345" s="156"/>
      <c r="AR1345" s="90"/>
      <c r="AS1345" s="45"/>
      <c r="AT1345" s="98"/>
      <c r="AU1345" s="98"/>
      <c r="AV1345" s="91"/>
      <c r="AW1345" s="91"/>
      <c r="AX1345" s="155"/>
      <c r="AY1345" s="155"/>
      <c r="AZ1345" s="152"/>
      <c r="BA1345" s="152"/>
      <c r="BB1345" s="152"/>
      <c r="BC1345" s="152"/>
      <c r="BD1345" s="152"/>
      <c r="BE1345" s="152"/>
      <c r="BF1345" s="152"/>
      <c r="BG1345" s="152"/>
      <c r="BH1345" s="152"/>
      <c r="BI1345" s="152"/>
      <c r="BJ1345" s="152"/>
      <c r="BK1345" s="152"/>
      <c r="BL1345" s="152"/>
      <c r="BM1345" s="152"/>
      <c r="BN1345" s="152"/>
      <c r="BO1345" s="152"/>
      <c r="BP1345" s="152"/>
      <c r="BQ1345" s="152"/>
      <c r="BR1345" s="152"/>
      <c r="BS1345" s="152"/>
      <c r="BT1345" s="152"/>
      <c r="BU1345" s="152"/>
      <c r="BV1345" s="152"/>
      <c r="BW1345" s="152"/>
      <c r="BX1345" s="152"/>
      <c r="BY1345" s="152"/>
      <c r="BZ1345" s="152"/>
      <c r="CA1345" s="152"/>
      <c r="CB1345" s="152"/>
      <c r="CC1345" s="152"/>
      <c r="CD1345" s="152"/>
      <c r="CE1345" s="152"/>
      <c r="CF1345" s="152"/>
    </row>
    <row r="1346" spans="1:84" ht="25.5" customHeight="1" x14ac:dyDescent="0.25">
      <c r="A1346" s="45"/>
      <c r="B1346" s="45"/>
      <c r="C1346" s="45"/>
      <c r="D1346" s="45"/>
      <c r="E1346" s="47"/>
      <c r="F1346" s="154"/>
      <c r="G1346" s="45"/>
      <c r="H1346" s="126"/>
      <c r="I1346" s="126"/>
      <c r="J1346" s="79"/>
      <c r="K1346" s="45"/>
      <c r="L1346" s="126"/>
      <c r="M1346" s="91"/>
      <c r="N1346" s="91"/>
      <c r="O1346" s="91"/>
      <c r="P1346" s="99"/>
      <c r="Q1346" s="100"/>
      <c r="R1346" s="79"/>
      <c r="S1346" s="79"/>
      <c r="T1346" s="79"/>
      <c r="U1346" s="79"/>
      <c r="V1346" s="79"/>
      <c r="W1346" s="99"/>
      <c r="X1346" s="99"/>
      <c r="Y1346" s="99"/>
      <c r="Z1346" s="98"/>
      <c r="AA1346" s="98"/>
      <c r="AB1346" s="86"/>
      <c r="AC1346" s="96"/>
      <c r="AD1346" s="86"/>
      <c r="AE1346" s="96"/>
      <c r="AF1346" s="96"/>
      <c r="AG1346" s="87"/>
      <c r="AH1346" s="87"/>
      <c r="AI1346" s="97"/>
      <c r="AJ1346" s="45"/>
      <c r="AK1346" s="45"/>
      <c r="AL1346" s="45"/>
      <c r="AM1346" s="45"/>
      <c r="AN1346" s="45"/>
      <c r="AO1346" s="79"/>
      <c r="AP1346" s="156"/>
      <c r="AQ1346" s="156"/>
      <c r="AR1346" s="90"/>
      <c r="AS1346" s="45"/>
      <c r="AT1346" s="98"/>
      <c r="AU1346" s="98"/>
      <c r="AV1346" s="91"/>
      <c r="AW1346" s="91"/>
      <c r="AX1346" s="155"/>
      <c r="AY1346" s="155"/>
      <c r="AZ1346" s="152"/>
      <c r="BA1346" s="152"/>
      <c r="BB1346" s="152"/>
      <c r="BC1346" s="152"/>
      <c r="BD1346" s="152"/>
      <c r="BE1346" s="152"/>
      <c r="BF1346" s="152"/>
      <c r="BG1346" s="152"/>
      <c r="BH1346" s="152"/>
      <c r="BI1346" s="152"/>
      <c r="BJ1346" s="152"/>
      <c r="BK1346" s="152"/>
      <c r="BL1346" s="152"/>
      <c r="BM1346" s="152"/>
      <c r="BN1346" s="152"/>
      <c r="BO1346" s="152"/>
      <c r="BP1346" s="152"/>
      <c r="BQ1346" s="152"/>
      <c r="BR1346" s="152"/>
      <c r="BS1346" s="152"/>
      <c r="BT1346" s="152"/>
      <c r="BU1346" s="152"/>
      <c r="BV1346" s="152"/>
      <c r="BW1346" s="152"/>
      <c r="BX1346" s="152"/>
      <c r="BY1346" s="152"/>
      <c r="BZ1346" s="152"/>
      <c r="CA1346" s="152"/>
      <c r="CB1346" s="152"/>
      <c r="CC1346" s="152"/>
      <c r="CD1346" s="152"/>
      <c r="CE1346" s="152"/>
      <c r="CF1346" s="152"/>
    </row>
    <row r="1347" spans="1:84" ht="25.5" customHeight="1" x14ac:dyDescent="0.25">
      <c r="A1347" s="45"/>
      <c r="B1347" s="45"/>
      <c r="C1347" s="45"/>
      <c r="D1347" s="45"/>
      <c r="E1347" s="47"/>
      <c r="F1347" s="154"/>
      <c r="G1347" s="45"/>
      <c r="H1347" s="126"/>
      <c r="I1347" s="126"/>
      <c r="J1347" s="79"/>
      <c r="K1347" s="45"/>
      <c r="L1347" s="126"/>
      <c r="M1347" s="91"/>
      <c r="N1347" s="91"/>
      <c r="O1347" s="91"/>
      <c r="P1347" s="99"/>
      <c r="Q1347" s="100"/>
      <c r="R1347" s="79"/>
      <c r="S1347" s="79"/>
      <c r="T1347" s="79"/>
      <c r="U1347" s="79"/>
      <c r="V1347" s="79"/>
      <c r="W1347" s="99"/>
      <c r="X1347" s="99"/>
      <c r="Y1347" s="99"/>
      <c r="Z1347" s="98"/>
      <c r="AA1347" s="98"/>
      <c r="AB1347" s="86"/>
      <c r="AC1347" s="96"/>
      <c r="AD1347" s="86"/>
      <c r="AE1347" s="96"/>
      <c r="AF1347" s="96"/>
      <c r="AG1347" s="87"/>
      <c r="AH1347" s="87"/>
      <c r="AI1347" s="97"/>
      <c r="AJ1347" s="45"/>
      <c r="AK1347" s="45"/>
      <c r="AL1347" s="45"/>
      <c r="AM1347" s="45"/>
      <c r="AN1347" s="45"/>
      <c r="AO1347" s="79"/>
      <c r="AP1347" s="156"/>
      <c r="AQ1347" s="156"/>
      <c r="AR1347" s="90"/>
      <c r="AS1347" s="45"/>
      <c r="AT1347" s="98"/>
      <c r="AU1347" s="98"/>
      <c r="AV1347" s="91"/>
      <c r="AW1347" s="91"/>
      <c r="AX1347" s="155"/>
      <c r="AY1347" s="155"/>
      <c r="AZ1347" s="152"/>
      <c r="BA1347" s="152"/>
      <c r="BB1347" s="152"/>
      <c r="BC1347" s="152"/>
      <c r="BD1347" s="152"/>
      <c r="BE1347" s="152"/>
      <c r="BF1347" s="152"/>
      <c r="BG1347" s="152"/>
      <c r="BH1347" s="152"/>
      <c r="BI1347" s="152"/>
      <c r="BJ1347" s="152"/>
      <c r="BK1347" s="152"/>
      <c r="BL1347" s="152"/>
      <c r="BM1347" s="152"/>
      <c r="BN1347" s="152"/>
      <c r="BO1347" s="152"/>
      <c r="BP1347" s="152"/>
      <c r="BQ1347" s="152"/>
      <c r="BR1347" s="152"/>
      <c r="BS1347" s="152"/>
      <c r="BT1347" s="152"/>
      <c r="BU1347" s="152"/>
      <c r="BV1347" s="152"/>
      <c r="BW1347" s="152"/>
      <c r="BX1347" s="152"/>
      <c r="BY1347" s="152"/>
      <c r="BZ1347" s="152"/>
      <c r="CA1347" s="152"/>
      <c r="CB1347" s="152"/>
      <c r="CC1347" s="152"/>
      <c r="CD1347" s="152"/>
      <c r="CE1347" s="152"/>
      <c r="CF1347" s="152"/>
    </row>
    <row r="1348" spans="1:84" ht="25.5" customHeight="1" x14ac:dyDescent="0.25">
      <c r="A1348" s="45"/>
      <c r="B1348" s="45"/>
      <c r="C1348" s="45"/>
      <c r="D1348" s="45"/>
      <c r="E1348" s="47"/>
      <c r="F1348" s="154"/>
      <c r="G1348" s="45"/>
      <c r="H1348" s="126"/>
      <c r="I1348" s="126"/>
      <c r="J1348" s="79"/>
      <c r="K1348" s="45"/>
      <c r="L1348" s="126"/>
      <c r="M1348" s="91"/>
      <c r="N1348" s="91"/>
      <c r="O1348" s="91"/>
      <c r="P1348" s="99"/>
      <c r="Q1348" s="100"/>
      <c r="R1348" s="79"/>
      <c r="S1348" s="79"/>
      <c r="T1348" s="79"/>
      <c r="U1348" s="79"/>
      <c r="V1348" s="79"/>
      <c r="W1348" s="99"/>
      <c r="X1348" s="99"/>
      <c r="Y1348" s="99"/>
      <c r="Z1348" s="98"/>
      <c r="AA1348" s="98"/>
      <c r="AB1348" s="86"/>
      <c r="AC1348" s="96"/>
      <c r="AD1348" s="86"/>
      <c r="AE1348" s="96"/>
      <c r="AF1348" s="96"/>
      <c r="AG1348" s="87"/>
      <c r="AH1348" s="87"/>
      <c r="AI1348" s="97"/>
      <c r="AJ1348" s="45"/>
      <c r="AK1348" s="45"/>
      <c r="AL1348" s="45"/>
      <c r="AM1348" s="45"/>
      <c r="AN1348" s="45"/>
      <c r="AO1348" s="79"/>
      <c r="AP1348" s="156"/>
      <c r="AQ1348" s="156"/>
      <c r="AR1348" s="90"/>
      <c r="AS1348" s="45"/>
      <c r="AT1348" s="98"/>
      <c r="AU1348" s="98"/>
      <c r="AV1348" s="91"/>
      <c r="AW1348" s="91"/>
      <c r="AX1348" s="155"/>
      <c r="AY1348" s="155"/>
      <c r="AZ1348" s="152"/>
      <c r="BA1348" s="152"/>
      <c r="BB1348" s="152"/>
      <c r="BC1348" s="152"/>
      <c r="BD1348" s="152"/>
      <c r="BE1348" s="152"/>
      <c r="BF1348" s="152"/>
      <c r="BG1348" s="152"/>
      <c r="BH1348" s="152"/>
      <c r="BI1348" s="152"/>
      <c r="BJ1348" s="152"/>
      <c r="BK1348" s="152"/>
      <c r="BL1348" s="152"/>
      <c r="BM1348" s="152"/>
      <c r="BN1348" s="152"/>
      <c r="BO1348" s="152"/>
      <c r="BP1348" s="152"/>
      <c r="BQ1348" s="152"/>
      <c r="BR1348" s="152"/>
      <c r="BS1348" s="152"/>
      <c r="BT1348" s="152"/>
      <c r="BU1348" s="152"/>
      <c r="BV1348" s="152"/>
      <c r="BW1348" s="152"/>
      <c r="BX1348" s="152"/>
      <c r="BY1348" s="152"/>
      <c r="BZ1348" s="152"/>
      <c r="CA1348" s="152"/>
      <c r="CB1348" s="152"/>
      <c r="CC1348" s="152"/>
      <c r="CD1348" s="152"/>
      <c r="CE1348" s="152"/>
      <c r="CF1348" s="152"/>
    </row>
    <row r="1349" spans="1:84" ht="25.5" customHeight="1" x14ac:dyDescent="0.25">
      <c r="A1349" s="45"/>
      <c r="B1349" s="45"/>
      <c r="C1349" s="45"/>
      <c r="D1349" s="45"/>
      <c r="E1349" s="47"/>
      <c r="F1349" s="154"/>
      <c r="G1349" s="45"/>
      <c r="H1349" s="126"/>
      <c r="I1349" s="126"/>
      <c r="J1349" s="79"/>
      <c r="K1349" s="45"/>
      <c r="L1349" s="126"/>
      <c r="M1349" s="91"/>
      <c r="N1349" s="91"/>
      <c r="O1349" s="91"/>
      <c r="P1349" s="99"/>
      <c r="Q1349" s="100"/>
      <c r="R1349" s="79"/>
      <c r="S1349" s="79"/>
      <c r="T1349" s="79"/>
      <c r="U1349" s="79"/>
      <c r="V1349" s="79"/>
      <c r="W1349" s="99"/>
      <c r="X1349" s="99"/>
      <c r="Y1349" s="99"/>
      <c r="Z1349" s="98"/>
      <c r="AA1349" s="98"/>
      <c r="AB1349" s="86"/>
      <c r="AC1349" s="96"/>
      <c r="AD1349" s="86"/>
      <c r="AE1349" s="96"/>
      <c r="AF1349" s="96"/>
      <c r="AG1349" s="87"/>
      <c r="AH1349" s="87"/>
      <c r="AI1349" s="97"/>
      <c r="AJ1349" s="45"/>
      <c r="AK1349" s="45"/>
      <c r="AL1349" s="45"/>
      <c r="AM1349" s="45"/>
      <c r="AN1349" s="45"/>
      <c r="AO1349" s="79"/>
      <c r="AP1349" s="156"/>
      <c r="AQ1349" s="156"/>
      <c r="AR1349" s="90"/>
      <c r="AS1349" s="45"/>
      <c r="AT1349" s="98"/>
      <c r="AU1349" s="98"/>
      <c r="AV1349" s="91"/>
      <c r="AW1349" s="91"/>
      <c r="AX1349" s="155"/>
      <c r="AY1349" s="155"/>
      <c r="AZ1349" s="152"/>
      <c r="BA1349" s="152"/>
      <c r="BB1349" s="152"/>
      <c r="BC1349" s="152"/>
      <c r="BD1349" s="152"/>
      <c r="BE1349" s="152"/>
      <c r="BF1349" s="152"/>
      <c r="BG1349" s="152"/>
      <c r="BH1349" s="152"/>
      <c r="BI1349" s="152"/>
      <c r="BJ1349" s="152"/>
      <c r="BK1349" s="152"/>
      <c r="BL1349" s="152"/>
      <c r="BM1349" s="152"/>
      <c r="BN1349" s="152"/>
      <c r="BO1349" s="152"/>
      <c r="BP1349" s="152"/>
      <c r="BQ1349" s="152"/>
      <c r="BR1349" s="152"/>
      <c r="BS1349" s="152"/>
      <c r="BT1349" s="152"/>
      <c r="BU1349" s="152"/>
      <c r="BV1349" s="152"/>
      <c r="BW1349" s="152"/>
      <c r="BX1349" s="152"/>
      <c r="BY1349" s="152"/>
      <c r="BZ1349" s="152"/>
      <c r="CA1349" s="152"/>
      <c r="CB1349" s="152"/>
      <c r="CC1349" s="152"/>
      <c r="CD1349" s="152"/>
      <c r="CE1349" s="152"/>
      <c r="CF1349" s="152"/>
    </row>
    <row r="1350" spans="1:84" ht="25.5" customHeight="1" x14ac:dyDescent="0.25">
      <c r="A1350" s="45"/>
      <c r="B1350" s="45"/>
      <c r="C1350" s="45"/>
      <c r="D1350" s="45"/>
      <c r="E1350" s="47"/>
      <c r="F1350" s="154"/>
      <c r="G1350" s="45"/>
      <c r="H1350" s="126"/>
      <c r="I1350" s="126"/>
      <c r="J1350" s="79"/>
      <c r="K1350" s="45"/>
      <c r="L1350" s="126"/>
      <c r="M1350" s="91"/>
      <c r="N1350" s="91"/>
      <c r="O1350" s="91"/>
      <c r="P1350" s="99"/>
      <c r="Q1350" s="100"/>
      <c r="R1350" s="79"/>
      <c r="S1350" s="79"/>
      <c r="T1350" s="79"/>
      <c r="U1350" s="79"/>
      <c r="V1350" s="79"/>
      <c r="W1350" s="99"/>
      <c r="X1350" s="99"/>
      <c r="Y1350" s="99"/>
      <c r="Z1350" s="98"/>
      <c r="AA1350" s="98"/>
      <c r="AB1350" s="86"/>
      <c r="AC1350" s="96"/>
      <c r="AD1350" s="86"/>
      <c r="AE1350" s="96"/>
      <c r="AF1350" s="96"/>
      <c r="AG1350" s="87"/>
      <c r="AH1350" s="87"/>
      <c r="AI1350" s="97"/>
      <c r="AJ1350" s="45"/>
      <c r="AK1350" s="45"/>
      <c r="AL1350" s="45"/>
      <c r="AM1350" s="45"/>
      <c r="AN1350" s="45"/>
      <c r="AO1350" s="79"/>
      <c r="AP1350" s="156"/>
      <c r="AQ1350" s="156"/>
      <c r="AR1350" s="90"/>
      <c r="AS1350" s="45"/>
      <c r="AT1350" s="98"/>
      <c r="AU1350" s="98"/>
      <c r="AV1350" s="91"/>
      <c r="AW1350" s="91"/>
      <c r="AX1350" s="155"/>
      <c r="AY1350" s="155"/>
      <c r="AZ1350" s="152"/>
      <c r="BA1350" s="152"/>
      <c r="BB1350" s="152"/>
      <c r="BC1350" s="152"/>
      <c r="BD1350" s="152"/>
      <c r="BE1350" s="152"/>
      <c r="BF1350" s="152"/>
      <c r="BG1350" s="152"/>
      <c r="BH1350" s="152"/>
      <c r="BI1350" s="152"/>
      <c r="BJ1350" s="152"/>
      <c r="BK1350" s="152"/>
      <c r="BL1350" s="152"/>
      <c r="BM1350" s="152"/>
      <c r="BN1350" s="152"/>
      <c r="BO1350" s="152"/>
      <c r="BP1350" s="152"/>
      <c r="BQ1350" s="152"/>
      <c r="BR1350" s="152"/>
      <c r="BS1350" s="152"/>
      <c r="BT1350" s="152"/>
      <c r="BU1350" s="152"/>
      <c r="BV1350" s="152"/>
      <c r="BW1350" s="152"/>
      <c r="BX1350" s="152"/>
      <c r="BY1350" s="152"/>
      <c r="BZ1350" s="152"/>
      <c r="CA1350" s="152"/>
      <c r="CB1350" s="152"/>
      <c r="CC1350" s="152"/>
      <c r="CD1350" s="152"/>
      <c r="CE1350" s="152"/>
      <c r="CF1350" s="152"/>
    </row>
    <row r="1351" spans="1:84" ht="25.5" customHeight="1" x14ac:dyDescent="0.25">
      <c r="A1351" s="45"/>
      <c r="B1351" s="45"/>
      <c r="C1351" s="45"/>
      <c r="D1351" s="45"/>
      <c r="E1351" s="47"/>
      <c r="F1351" s="154"/>
      <c r="G1351" s="45"/>
      <c r="H1351" s="126"/>
      <c r="I1351" s="126"/>
      <c r="J1351" s="79"/>
      <c r="K1351" s="45"/>
      <c r="L1351" s="126"/>
      <c r="M1351" s="91"/>
      <c r="N1351" s="91"/>
      <c r="O1351" s="91"/>
      <c r="P1351" s="99"/>
      <c r="Q1351" s="100"/>
      <c r="R1351" s="79"/>
      <c r="S1351" s="79"/>
      <c r="T1351" s="79"/>
      <c r="U1351" s="79"/>
      <c r="V1351" s="79"/>
      <c r="W1351" s="99"/>
      <c r="X1351" s="99"/>
      <c r="Y1351" s="99"/>
      <c r="Z1351" s="98"/>
      <c r="AA1351" s="98"/>
      <c r="AB1351" s="86"/>
      <c r="AC1351" s="96"/>
      <c r="AD1351" s="86"/>
      <c r="AE1351" s="96"/>
      <c r="AF1351" s="96"/>
      <c r="AG1351" s="87"/>
      <c r="AH1351" s="87"/>
      <c r="AI1351" s="97"/>
      <c r="AJ1351" s="45"/>
      <c r="AK1351" s="45"/>
      <c r="AL1351" s="45"/>
      <c r="AM1351" s="45"/>
      <c r="AN1351" s="45"/>
      <c r="AO1351" s="79"/>
      <c r="AP1351" s="156"/>
      <c r="AQ1351" s="156"/>
      <c r="AR1351" s="90"/>
      <c r="AS1351" s="45"/>
      <c r="AT1351" s="98"/>
      <c r="AU1351" s="98"/>
      <c r="AV1351" s="91"/>
      <c r="AW1351" s="91"/>
      <c r="AX1351" s="155"/>
      <c r="AY1351" s="155"/>
      <c r="AZ1351" s="152"/>
      <c r="BA1351" s="152"/>
      <c r="BB1351" s="152"/>
      <c r="BC1351" s="152"/>
      <c r="BD1351" s="152"/>
      <c r="BE1351" s="152"/>
      <c r="BF1351" s="152"/>
      <c r="BG1351" s="152"/>
      <c r="BH1351" s="152"/>
      <c r="BI1351" s="152"/>
      <c r="BJ1351" s="152"/>
      <c r="BK1351" s="152"/>
      <c r="BL1351" s="152"/>
      <c r="BM1351" s="152"/>
      <c r="BN1351" s="152"/>
      <c r="BO1351" s="152"/>
      <c r="BP1351" s="152"/>
      <c r="BQ1351" s="152"/>
      <c r="BR1351" s="152"/>
      <c r="BS1351" s="152"/>
      <c r="BT1351" s="152"/>
      <c r="BU1351" s="152"/>
      <c r="BV1351" s="152"/>
      <c r="BW1351" s="152"/>
      <c r="BX1351" s="152"/>
      <c r="BY1351" s="152"/>
      <c r="BZ1351" s="152"/>
      <c r="CA1351" s="152"/>
      <c r="CB1351" s="152"/>
      <c r="CC1351" s="152"/>
      <c r="CD1351" s="152"/>
      <c r="CE1351" s="152"/>
      <c r="CF1351" s="152"/>
    </row>
    <row r="1352" spans="1:84" ht="25.5" customHeight="1" x14ac:dyDescent="0.25">
      <c r="A1352" s="45"/>
      <c r="B1352" s="45"/>
      <c r="C1352" s="45"/>
      <c r="D1352" s="45"/>
      <c r="E1352" s="47"/>
      <c r="F1352" s="154"/>
      <c r="G1352" s="45"/>
      <c r="H1352" s="126"/>
      <c r="I1352" s="126"/>
      <c r="J1352" s="79"/>
      <c r="K1352" s="45"/>
      <c r="L1352" s="126"/>
      <c r="M1352" s="91"/>
      <c r="N1352" s="91"/>
      <c r="O1352" s="91"/>
      <c r="P1352" s="99"/>
      <c r="Q1352" s="100"/>
      <c r="R1352" s="79"/>
      <c r="S1352" s="79"/>
      <c r="T1352" s="79"/>
      <c r="U1352" s="79"/>
      <c r="V1352" s="79"/>
      <c r="W1352" s="99"/>
      <c r="X1352" s="99"/>
      <c r="Y1352" s="99"/>
      <c r="Z1352" s="98"/>
      <c r="AA1352" s="98"/>
      <c r="AB1352" s="86"/>
      <c r="AC1352" s="96"/>
      <c r="AD1352" s="86"/>
      <c r="AE1352" s="96"/>
      <c r="AF1352" s="96"/>
      <c r="AG1352" s="87"/>
      <c r="AH1352" s="87"/>
      <c r="AI1352" s="97"/>
      <c r="AJ1352" s="45"/>
      <c r="AK1352" s="45"/>
      <c r="AL1352" s="45"/>
      <c r="AM1352" s="45"/>
      <c r="AN1352" s="45"/>
      <c r="AO1352" s="79"/>
      <c r="AP1352" s="156"/>
      <c r="AQ1352" s="156"/>
      <c r="AR1352" s="90"/>
      <c r="AS1352" s="45"/>
      <c r="AT1352" s="98"/>
      <c r="AU1352" s="98"/>
      <c r="AV1352" s="91"/>
      <c r="AW1352" s="91"/>
      <c r="AX1352" s="155"/>
      <c r="AY1352" s="155"/>
      <c r="AZ1352" s="152"/>
      <c r="BA1352" s="152"/>
      <c r="BB1352" s="152"/>
      <c r="BC1352" s="152"/>
      <c r="BD1352" s="152"/>
      <c r="BE1352" s="152"/>
      <c r="BF1352" s="152"/>
      <c r="BG1352" s="152"/>
      <c r="BH1352" s="152"/>
      <c r="BI1352" s="152"/>
      <c r="BJ1352" s="152"/>
      <c r="BK1352" s="152"/>
      <c r="BL1352" s="152"/>
      <c r="BM1352" s="152"/>
      <c r="BN1352" s="152"/>
      <c r="BO1352" s="152"/>
      <c r="BP1352" s="152"/>
      <c r="BQ1352" s="152"/>
      <c r="BR1352" s="152"/>
      <c r="BS1352" s="152"/>
      <c r="BT1352" s="152"/>
      <c r="BU1352" s="152"/>
      <c r="BV1352" s="152"/>
      <c r="BW1352" s="152"/>
      <c r="BX1352" s="152"/>
      <c r="BY1352" s="152"/>
      <c r="BZ1352" s="152"/>
      <c r="CA1352" s="152"/>
      <c r="CB1352" s="152"/>
      <c r="CC1352" s="152"/>
      <c r="CD1352" s="152"/>
      <c r="CE1352" s="152"/>
      <c r="CF1352" s="152"/>
    </row>
    <row r="1353" spans="1:84" ht="25.5" customHeight="1" x14ac:dyDescent="0.25">
      <c r="A1353" s="45"/>
      <c r="B1353" s="45"/>
      <c r="C1353" s="45"/>
      <c r="D1353" s="45"/>
      <c r="E1353" s="47"/>
      <c r="F1353" s="154"/>
      <c r="G1353" s="45"/>
      <c r="H1353" s="126"/>
      <c r="I1353" s="126"/>
      <c r="J1353" s="79"/>
      <c r="K1353" s="45"/>
      <c r="L1353" s="126"/>
      <c r="M1353" s="91"/>
      <c r="N1353" s="91"/>
      <c r="O1353" s="91"/>
      <c r="P1353" s="99"/>
      <c r="Q1353" s="100"/>
      <c r="R1353" s="79"/>
      <c r="S1353" s="79"/>
      <c r="T1353" s="79"/>
      <c r="U1353" s="79"/>
      <c r="V1353" s="79"/>
      <c r="W1353" s="99"/>
      <c r="X1353" s="99"/>
      <c r="Y1353" s="99"/>
      <c r="Z1353" s="98"/>
      <c r="AA1353" s="98"/>
      <c r="AB1353" s="86"/>
      <c r="AC1353" s="96"/>
      <c r="AD1353" s="86"/>
      <c r="AE1353" s="96"/>
      <c r="AF1353" s="96"/>
      <c r="AG1353" s="87"/>
      <c r="AH1353" s="87"/>
      <c r="AI1353" s="97"/>
      <c r="AJ1353" s="45"/>
      <c r="AK1353" s="45"/>
      <c r="AL1353" s="45"/>
      <c r="AM1353" s="45"/>
      <c r="AN1353" s="45"/>
      <c r="AO1353" s="79"/>
      <c r="AP1353" s="156"/>
      <c r="AQ1353" s="156"/>
      <c r="AR1353" s="90"/>
      <c r="AS1353" s="45"/>
      <c r="AT1353" s="98"/>
      <c r="AU1353" s="98"/>
      <c r="AV1353" s="91"/>
      <c r="AW1353" s="91"/>
      <c r="AX1353" s="155"/>
      <c r="AY1353" s="155"/>
      <c r="AZ1353" s="152"/>
      <c r="BA1353" s="152"/>
      <c r="BB1353" s="152"/>
      <c r="BC1353" s="152"/>
      <c r="BD1353" s="152"/>
      <c r="BE1353" s="152"/>
      <c r="BF1353" s="152"/>
      <c r="BG1353" s="152"/>
      <c r="BH1353" s="152"/>
      <c r="BI1353" s="152"/>
      <c r="BJ1353" s="152"/>
      <c r="BK1353" s="152"/>
      <c r="BL1353" s="152"/>
      <c r="BM1353" s="152"/>
      <c r="BN1353" s="152"/>
      <c r="BO1353" s="152"/>
      <c r="BP1353" s="152"/>
      <c r="BQ1353" s="152"/>
      <c r="BR1353" s="152"/>
      <c r="BS1353" s="152"/>
      <c r="BT1353" s="152"/>
      <c r="BU1353" s="152"/>
      <c r="BV1353" s="152"/>
      <c r="BW1353" s="152"/>
      <c r="BX1353" s="152"/>
      <c r="BY1353" s="152"/>
      <c r="BZ1353" s="152"/>
      <c r="CA1353" s="152"/>
      <c r="CB1353" s="152"/>
      <c r="CC1353" s="152"/>
      <c r="CD1353" s="152"/>
      <c r="CE1353" s="152"/>
      <c r="CF1353" s="152"/>
    </row>
    <row r="1354" spans="1:84" ht="25.5" customHeight="1" x14ac:dyDescent="0.25">
      <c r="A1354" s="45"/>
      <c r="B1354" s="45"/>
      <c r="C1354" s="45"/>
      <c r="D1354" s="45"/>
      <c r="E1354" s="47"/>
      <c r="F1354" s="154"/>
      <c r="G1354" s="45"/>
      <c r="H1354" s="126"/>
      <c r="I1354" s="126"/>
      <c r="J1354" s="79"/>
      <c r="K1354" s="45"/>
      <c r="L1354" s="126"/>
      <c r="M1354" s="91"/>
      <c r="N1354" s="91"/>
      <c r="O1354" s="91"/>
      <c r="P1354" s="99"/>
      <c r="Q1354" s="100"/>
      <c r="R1354" s="79"/>
      <c r="S1354" s="79"/>
      <c r="T1354" s="79"/>
      <c r="U1354" s="79"/>
      <c r="V1354" s="79"/>
      <c r="W1354" s="99"/>
      <c r="X1354" s="99"/>
      <c r="Y1354" s="99"/>
      <c r="Z1354" s="98"/>
      <c r="AA1354" s="98"/>
      <c r="AB1354" s="86"/>
      <c r="AC1354" s="96"/>
      <c r="AD1354" s="86"/>
      <c r="AE1354" s="96"/>
      <c r="AF1354" s="96"/>
      <c r="AG1354" s="87"/>
      <c r="AH1354" s="87"/>
      <c r="AI1354" s="97"/>
      <c r="AJ1354" s="45"/>
      <c r="AK1354" s="45"/>
      <c r="AL1354" s="45"/>
      <c r="AM1354" s="45"/>
      <c r="AN1354" s="45"/>
      <c r="AO1354" s="79"/>
      <c r="AP1354" s="156"/>
      <c r="AQ1354" s="156"/>
      <c r="AR1354" s="90"/>
      <c r="AS1354" s="45"/>
      <c r="AT1354" s="98"/>
      <c r="AU1354" s="98"/>
      <c r="AV1354" s="91"/>
      <c r="AW1354" s="91"/>
      <c r="AX1354" s="155"/>
      <c r="AY1354" s="155"/>
      <c r="AZ1354" s="152"/>
      <c r="BA1354" s="152"/>
      <c r="BB1354" s="152"/>
      <c r="BC1354" s="152"/>
      <c r="BD1354" s="152"/>
      <c r="BE1354" s="152"/>
      <c r="BF1354" s="152"/>
      <c r="BG1354" s="152"/>
      <c r="BH1354" s="152"/>
      <c r="BI1354" s="152"/>
      <c r="BJ1354" s="152"/>
      <c r="BK1354" s="152"/>
      <c r="BL1354" s="152"/>
      <c r="BM1354" s="152"/>
      <c r="BN1354" s="152"/>
      <c r="BO1354" s="152"/>
      <c r="BP1354" s="152"/>
      <c r="BQ1354" s="152"/>
      <c r="BR1354" s="152"/>
      <c r="BS1354" s="152"/>
      <c r="BT1354" s="152"/>
      <c r="BU1354" s="152"/>
      <c r="BV1354" s="152"/>
      <c r="BW1354" s="152"/>
      <c r="BX1354" s="152"/>
      <c r="BY1354" s="152"/>
      <c r="BZ1354" s="152"/>
      <c r="CA1354" s="152"/>
      <c r="CB1354" s="152"/>
      <c r="CC1354" s="152"/>
      <c r="CD1354" s="152"/>
      <c r="CE1354" s="152"/>
      <c r="CF1354" s="152"/>
    </row>
    <row r="1355" spans="1:84" ht="25.5" customHeight="1" x14ac:dyDescent="0.25">
      <c r="A1355" s="45"/>
      <c r="B1355" s="45"/>
      <c r="C1355" s="45"/>
      <c r="D1355" s="45"/>
      <c r="E1355" s="47"/>
      <c r="F1355" s="154"/>
      <c r="G1355" s="45"/>
      <c r="H1355" s="126"/>
      <c r="I1355" s="126"/>
      <c r="J1355" s="79"/>
      <c r="K1355" s="45"/>
      <c r="L1355" s="126"/>
      <c r="M1355" s="91"/>
      <c r="N1355" s="91"/>
      <c r="O1355" s="91"/>
      <c r="P1355" s="99"/>
      <c r="Q1355" s="100"/>
      <c r="R1355" s="79"/>
      <c r="S1355" s="79"/>
      <c r="T1355" s="79"/>
      <c r="U1355" s="79"/>
      <c r="V1355" s="79"/>
      <c r="W1355" s="99"/>
      <c r="X1355" s="99"/>
      <c r="Y1355" s="99"/>
      <c r="Z1355" s="98"/>
      <c r="AA1355" s="98"/>
      <c r="AB1355" s="86"/>
      <c r="AC1355" s="96"/>
      <c r="AD1355" s="86"/>
      <c r="AE1355" s="96"/>
      <c r="AF1355" s="96"/>
      <c r="AG1355" s="87"/>
      <c r="AH1355" s="87"/>
      <c r="AI1355" s="97"/>
      <c r="AJ1355" s="45"/>
      <c r="AK1355" s="45"/>
      <c r="AL1355" s="45"/>
      <c r="AM1355" s="45"/>
      <c r="AN1355" s="45"/>
      <c r="AO1355" s="79"/>
      <c r="AP1355" s="156"/>
      <c r="AQ1355" s="156"/>
      <c r="AR1355" s="90"/>
      <c r="AS1355" s="45"/>
      <c r="AT1355" s="98"/>
      <c r="AU1355" s="98"/>
      <c r="AV1355" s="91"/>
      <c r="AW1355" s="91"/>
      <c r="AX1355" s="155"/>
      <c r="AY1355" s="155"/>
      <c r="AZ1355" s="152"/>
      <c r="BA1355" s="152"/>
      <c r="BB1355" s="152"/>
      <c r="BC1355" s="152"/>
      <c r="BD1355" s="152"/>
      <c r="BE1355" s="152"/>
      <c r="BF1355" s="152"/>
      <c r="BG1355" s="152"/>
      <c r="BH1355" s="152"/>
      <c r="BI1355" s="152"/>
      <c r="BJ1355" s="152"/>
      <c r="BK1355" s="152"/>
      <c r="BL1355" s="152"/>
      <c r="BM1355" s="152"/>
      <c r="BN1355" s="152"/>
      <c r="BO1355" s="152"/>
      <c r="BP1355" s="152"/>
      <c r="BQ1355" s="152"/>
      <c r="BR1355" s="152"/>
      <c r="BS1355" s="152"/>
      <c r="BT1355" s="152"/>
      <c r="BU1355" s="152"/>
      <c r="BV1355" s="152"/>
      <c r="BW1355" s="152"/>
      <c r="BX1355" s="152"/>
      <c r="BY1355" s="152"/>
      <c r="BZ1355" s="152"/>
      <c r="CA1355" s="152"/>
      <c r="CB1355" s="152"/>
      <c r="CC1355" s="152"/>
      <c r="CD1355" s="152"/>
      <c r="CE1355" s="152"/>
      <c r="CF1355" s="152"/>
    </row>
    <row r="1356" spans="1:84" ht="25.5" customHeight="1" x14ac:dyDescent="0.25">
      <c r="A1356" s="45"/>
      <c r="B1356" s="45"/>
      <c r="C1356" s="45"/>
      <c r="D1356" s="45"/>
      <c r="E1356" s="47"/>
      <c r="F1356" s="154"/>
      <c r="G1356" s="45"/>
      <c r="H1356" s="126"/>
      <c r="I1356" s="126"/>
      <c r="J1356" s="79"/>
      <c r="K1356" s="45"/>
      <c r="L1356" s="126"/>
      <c r="M1356" s="91"/>
      <c r="N1356" s="91"/>
      <c r="O1356" s="91"/>
      <c r="P1356" s="99"/>
      <c r="Q1356" s="100"/>
      <c r="R1356" s="79"/>
      <c r="S1356" s="79"/>
      <c r="T1356" s="79"/>
      <c r="U1356" s="79"/>
      <c r="V1356" s="79"/>
      <c r="W1356" s="99"/>
      <c r="X1356" s="99"/>
      <c r="Y1356" s="99"/>
      <c r="Z1356" s="98"/>
      <c r="AA1356" s="98"/>
      <c r="AB1356" s="86"/>
      <c r="AC1356" s="96"/>
      <c r="AD1356" s="86"/>
      <c r="AE1356" s="96"/>
      <c r="AF1356" s="96"/>
      <c r="AG1356" s="87"/>
      <c r="AH1356" s="87"/>
      <c r="AI1356" s="97"/>
      <c r="AJ1356" s="45"/>
      <c r="AK1356" s="45"/>
      <c r="AL1356" s="45"/>
      <c r="AM1356" s="45"/>
      <c r="AN1356" s="45"/>
      <c r="AO1356" s="79"/>
      <c r="AP1356" s="156"/>
      <c r="AQ1356" s="156"/>
      <c r="AR1356" s="90"/>
      <c r="AS1356" s="45"/>
      <c r="AT1356" s="98"/>
      <c r="AU1356" s="98"/>
      <c r="AV1356" s="91"/>
      <c r="AW1356" s="91"/>
      <c r="AX1356" s="155"/>
      <c r="AY1356" s="155"/>
      <c r="AZ1356" s="152"/>
      <c r="BA1356" s="152"/>
      <c r="BB1356" s="152"/>
      <c r="BC1356" s="152"/>
      <c r="BD1356" s="152"/>
      <c r="BE1356" s="152"/>
      <c r="BF1356" s="152"/>
      <c r="BG1356" s="152"/>
      <c r="BH1356" s="152"/>
      <c r="BI1356" s="152"/>
      <c r="BJ1356" s="152"/>
      <c r="BK1356" s="152"/>
      <c r="BL1356" s="152"/>
      <c r="BM1356" s="152"/>
      <c r="BN1356" s="152"/>
      <c r="BO1356" s="152"/>
      <c r="BP1356" s="152"/>
      <c r="BQ1356" s="152"/>
      <c r="BR1356" s="152"/>
      <c r="BS1356" s="152"/>
      <c r="BT1356" s="152"/>
      <c r="BU1356" s="152"/>
      <c r="BV1356" s="152"/>
      <c r="BW1356" s="152"/>
      <c r="BX1356" s="152"/>
      <c r="BY1356" s="152"/>
      <c r="BZ1356" s="152"/>
      <c r="CA1356" s="152"/>
      <c r="CB1356" s="152"/>
      <c r="CC1356" s="152"/>
      <c r="CD1356" s="152"/>
      <c r="CE1356" s="152"/>
      <c r="CF1356" s="152"/>
    </row>
    <row r="1357" spans="1:84" ht="25.5" customHeight="1" x14ac:dyDescent="0.25">
      <c r="A1357" s="45"/>
      <c r="B1357" s="45"/>
      <c r="C1357" s="45"/>
      <c r="D1357" s="45"/>
      <c r="E1357" s="47"/>
      <c r="F1357" s="154"/>
      <c r="G1357" s="45"/>
      <c r="H1357" s="126"/>
      <c r="I1357" s="126"/>
      <c r="J1357" s="79"/>
      <c r="K1357" s="45"/>
      <c r="L1357" s="126"/>
      <c r="M1357" s="91"/>
      <c r="N1357" s="91"/>
      <c r="O1357" s="91"/>
      <c r="P1357" s="99"/>
      <c r="Q1357" s="100"/>
      <c r="R1357" s="79"/>
      <c r="S1357" s="79"/>
      <c r="T1357" s="79"/>
      <c r="U1357" s="79"/>
      <c r="V1357" s="79"/>
      <c r="W1357" s="99"/>
      <c r="X1357" s="99"/>
      <c r="Y1357" s="99"/>
      <c r="Z1357" s="98"/>
      <c r="AA1357" s="98"/>
      <c r="AB1357" s="86"/>
      <c r="AC1357" s="96"/>
      <c r="AD1357" s="86"/>
      <c r="AE1357" s="96"/>
      <c r="AF1357" s="96"/>
      <c r="AG1357" s="87"/>
      <c r="AH1357" s="87"/>
      <c r="AI1357" s="97"/>
      <c r="AJ1357" s="45"/>
      <c r="AK1357" s="45"/>
      <c r="AL1357" s="45"/>
      <c r="AM1357" s="45"/>
      <c r="AN1357" s="45"/>
      <c r="AO1357" s="79"/>
      <c r="AP1357" s="156"/>
      <c r="AQ1357" s="156"/>
      <c r="AR1357" s="90"/>
      <c r="AS1357" s="45"/>
      <c r="AT1357" s="98"/>
      <c r="AU1357" s="98"/>
      <c r="AV1357" s="91"/>
      <c r="AW1357" s="91"/>
      <c r="AX1357" s="155"/>
      <c r="AY1357" s="155"/>
      <c r="AZ1357" s="152"/>
      <c r="BA1357" s="152"/>
      <c r="BB1357" s="152"/>
      <c r="BC1357" s="152"/>
      <c r="BD1357" s="152"/>
      <c r="BE1357" s="152"/>
      <c r="BF1357" s="152"/>
      <c r="BG1357" s="152"/>
      <c r="BH1357" s="152"/>
      <c r="BI1357" s="152"/>
      <c r="BJ1357" s="152"/>
      <c r="BK1357" s="152"/>
      <c r="BL1357" s="152"/>
      <c r="BM1357" s="152"/>
      <c r="BN1357" s="152"/>
      <c r="BO1357" s="152"/>
      <c r="BP1357" s="152"/>
      <c r="BQ1357" s="152"/>
      <c r="BR1357" s="152"/>
      <c r="BS1357" s="152"/>
      <c r="BT1357" s="152"/>
      <c r="BU1357" s="152"/>
      <c r="BV1357" s="152"/>
      <c r="BW1357" s="152"/>
      <c r="BX1357" s="152"/>
      <c r="BY1357" s="152"/>
      <c r="BZ1357" s="152"/>
      <c r="CA1357" s="152"/>
      <c r="CB1357" s="152"/>
      <c r="CC1357" s="152"/>
      <c r="CD1357" s="152"/>
      <c r="CE1357" s="152"/>
      <c r="CF1357" s="152"/>
    </row>
    <row r="1358" spans="1:84" ht="25.5" customHeight="1" x14ac:dyDescent="0.25">
      <c r="A1358" s="45"/>
      <c r="B1358" s="45"/>
      <c r="C1358" s="45"/>
      <c r="D1358" s="45"/>
      <c r="E1358" s="47"/>
      <c r="F1358" s="154"/>
      <c r="G1358" s="45"/>
      <c r="H1358" s="126"/>
      <c r="I1358" s="126"/>
      <c r="J1358" s="79"/>
      <c r="K1358" s="45"/>
      <c r="L1358" s="126"/>
      <c r="M1358" s="91"/>
      <c r="N1358" s="91"/>
      <c r="O1358" s="91"/>
      <c r="P1358" s="99"/>
      <c r="Q1358" s="100"/>
      <c r="R1358" s="79"/>
      <c r="S1358" s="79"/>
      <c r="T1358" s="79"/>
      <c r="U1358" s="79"/>
      <c r="V1358" s="79"/>
      <c r="W1358" s="99"/>
      <c r="X1358" s="99"/>
      <c r="Y1358" s="99"/>
      <c r="Z1358" s="98"/>
      <c r="AA1358" s="98"/>
      <c r="AB1358" s="86"/>
      <c r="AC1358" s="96"/>
      <c r="AD1358" s="86"/>
      <c r="AE1358" s="96"/>
      <c r="AF1358" s="96"/>
      <c r="AG1358" s="87"/>
      <c r="AH1358" s="87"/>
      <c r="AI1358" s="97"/>
      <c r="AJ1358" s="45"/>
      <c r="AK1358" s="45"/>
      <c r="AL1358" s="45"/>
      <c r="AM1358" s="45"/>
      <c r="AN1358" s="45"/>
      <c r="AO1358" s="79"/>
      <c r="AP1358" s="156"/>
      <c r="AQ1358" s="156"/>
      <c r="AR1358" s="90"/>
      <c r="AS1358" s="45"/>
      <c r="AT1358" s="98"/>
      <c r="AU1358" s="98"/>
      <c r="AV1358" s="91"/>
      <c r="AW1358" s="91"/>
      <c r="AX1358" s="155"/>
      <c r="AY1358" s="155"/>
      <c r="AZ1358" s="152"/>
      <c r="BA1358" s="152"/>
      <c r="BB1358" s="152"/>
      <c r="BC1358" s="152"/>
      <c r="BD1358" s="152"/>
      <c r="BE1358" s="152"/>
      <c r="BF1358" s="152"/>
      <c r="BG1358" s="152"/>
      <c r="BH1358" s="152"/>
      <c r="BI1358" s="152"/>
      <c r="BJ1358" s="152"/>
      <c r="BK1358" s="152"/>
      <c r="BL1358" s="152"/>
      <c r="BM1358" s="152"/>
      <c r="BN1358" s="152"/>
      <c r="BO1358" s="152"/>
      <c r="BP1358" s="152"/>
      <c r="BQ1358" s="152"/>
      <c r="BR1358" s="152"/>
      <c r="BS1358" s="152"/>
      <c r="BT1358" s="152"/>
      <c r="BU1358" s="152"/>
      <c r="BV1358" s="152"/>
      <c r="BW1358" s="152"/>
      <c r="BX1358" s="152"/>
      <c r="BY1358" s="152"/>
      <c r="BZ1358" s="152"/>
      <c r="CA1358" s="152"/>
      <c r="CB1358" s="152"/>
      <c r="CC1358" s="152"/>
      <c r="CD1358" s="152"/>
      <c r="CE1358" s="152"/>
      <c r="CF1358" s="152"/>
    </row>
    <row r="1359" spans="1:84" ht="25.5" customHeight="1" x14ac:dyDescent="0.25">
      <c r="A1359" s="45"/>
      <c r="B1359" s="45"/>
      <c r="C1359" s="45"/>
      <c r="D1359" s="45"/>
      <c r="E1359" s="47"/>
      <c r="F1359" s="154"/>
      <c r="G1359" s="45"/>
      <c r="H1359" s="126"/>
      <c r="I1359" s="126"/>
      <c r="J1359" s="79"/>
      <c r="K1359" s="45"/>
      <c r="L1359" s="126"/>
      <c r="M1359" s="91"/>
      <c r="N1359" s="91"/>
      <c r="O1359" s="91"/>
      <c r="P1359" s="99"/>
      <c r="Q1359" s="100"/>
      <c r="R1359" s="79"/>
      <c r="S1359" s="79"/>
      <c r="T1359" s="79"/>
      <c r="U1359" s="79"/>
      <c r="V1359" s="79"/>
      <c r="W1359" s="99"/>
      <c r="X1359" s="99"/>
      <c r="Y1359" s="99"/>
      <c r="Z1359" s="98"/>
      <c r="AA1359" s="98"/>
      <c r="AB1359" s="86"/>
      <c r="AC1359" s="96"/>
      <c r="AD1359" s="86"/>
      <c r="AE1359" s="96"/>
      <c r="AF1359" s="96"/>
      <c r="AG1359" s="87"/>
      <c r="AH1359" s="87"/>
      <c r="AI1359" s="97"/>
      <c r="AJ1359" s="45"/>
      <c r="AK1359" s="45"/>
      <c r="AL1359" s="45"/>
      <c r="AM1359" s="45"/>
      <c r="AN1359" s="45"/>
      <c r="AO1359" s="79"/>
      <c r="AP1359" s="156"/>
      <c r="AQ1359" s="156"/>
      <c r="AR1359" s="90"/>
      <c r="AS1359" s="45"/>
      <c r="AT1359" s="98"/>
      <c r="AU1359" s="98"/>
      <c r="AV1359" s="91"/>
      <c r="AW1359" s="91"/>
      <c r="AX1359" s="155"/>
      <c r="AY1359" s="155"/>
      <c r="AZ1359" s="152"/>
      <c r="BA1359" s="152"/>
      <c r="BB1359" s="152"/>
      <c r="BC1359" s="152"/>
      <c r="BD1359" s="152"/>
      <c r="BE1359" s="152"/>
      <c r="BF1359" s="152"/>
      <c r="BG1359" s="152"/>
      <c r="BH1359" s="152"/>
      <c r="BI1359" s="152"/>
      <c r="BJ1359" s="152"/>
      <c r="BK1359" s="152"/>
      <c r="BL1359" s="152"/>
      <c r="BM1359" s="152"/>
      <c r="BN1359" s="152"/>
      <c r="BO1359" s="152"/>
      <c r="BP1359" s="152"/>
      <c r="BQ1359" s="152"/>
      <c r="BR1359" s="152"/>
      <c r="BS1359" s="152"/>
      <c r="BT1359" s="152"/>
      <c r="BU1359" s="152"/>
      <c r="BV1359" s="152"/>
      <c r="BW1359" s="152"/>
      <c r="BX1359" s="152"/>
      <c r="BY1359" s="152"/>
      <c r="BZ1359" s="152"/>
      <c r="CA1359" s="152"/>
      <c r="CB1359" s="152"/>
      <c r="CC1359" s="152"/>
      <c r="CD1359" s="152"/>
      <c r="CE1359" s="152"/>
      <c r="CF1359" s="152"/>
    </row>
    <row r="1360" spans="1:84" ht="25.5" customHeight="1" x14ac:dyDescent="0.25">
      <c r="A1360" s="45"/>
      <c r="B1360" s="45"/>
      <c r="C1360" s="45"/>
      <c r="D1360" s="45"/>
      <c r="E1360" s="47"/>
      <c r="F1360" s="154"/>
      <c r="G1360" s="45"/>
      <c r="H1360" s="126"/>
      <c r="I1360" s="126"/>
      <c r="J1360" s="79"/>
      <c r="K1360" s="45"/>
      <c r="L1360" s="126"/>
      <c r="M1360" s="91"/>
      <c r="N1360" s="91"/>
      <c r="O1360" s="91"/>
      <c r="P1360" s="99"/>
      <c r="Q1360" s="100"/>
      <c r="R1360" s="79"/>
      <c r="S1360" s="79"/>
      <c r="T1360" s="79"/>
      <c r="U1360" s="79"/>
      <c r="V1360" s="79"/>
      <c r="W1360" s="99"/>
      <c r="X1360" s="99"/>
      <c r="Y1360" s="99"/>
      <c r="Z1360" s="98"/>
      <c r="AA1360" s="98"/>
      <c r="AB1360" s="86"/>
      <c r="AC1360" s="96"/>
      <c r="AD1360" s="86"/>
      <c r="AE1360" s="96"/>
      <c r="AF1360" s="96"/>
      <c r="AG1360" s="87"/>
      <c r="AH1360" s="87"/>
      <c r="AI1360" s="97"/>
      <c r="AJ1360" s="45"/>
      <c r="AK1360" s="45"/>
      <c r="AL1360" s="45"/>
      <c r="AM1360" s="45"/>
      <c r="AN1360" s="45"/>
      <c r="AO1360" s="79"/>
      <c r="AP1360" s="156"/>
      <c r="AQ1360" s="156"/>
      <c r="AR1360" s="90"/>
      <c r="AS1360" s="45"/>
      <c r="AT1360" s="98"/>
      <c r="AU1360" s="98"/>
      <c r="AV1360" s="91"/>
      <c r="AW1360" s="91"/>
      <c r="AX1360" s="155"/>
      <c r="AY1360" s="155"/>
      <c r="AZ1360" s="152"/>
      <c r="BA1360" s="152"/>
      <c r="BB1360" s="152"/>
      <c r="BC1360" s="152"/>
      <c r="BD1360" s="152"/>
      <c r="BE1360" s="152"/>
      <c r="BF1360" s="152"/>
      <c r="BG1360" s="152"/>
      <c r="BH1360" s="152"/>
      <c r="BI1360" s="152"/>
      <c r="BJ1360" s="152"/>
      <c r="BK1360" s="152"/>
      <c r="BL1360" s="152"/>
      <c r="BM1360" s="152"/>
      <c r="BN1360" s="152"/>
      <c r="BO1360" s="152"/>
      <c r="BP1360" s="152"/>
      <c r="BQ1360" s="152"/>
      <c r="BR1360" s="152"/>
      <c r="BS1360" s="152"/>
      <c r="BT1360" s="152"/>
      <c r="BU1360" s="152"/>
      <c r="BV1360" s="152"/>
      <c r="BW1360" s="152"/>
      <c r="BX1360" s="152"/>
      <c r="BY1360" s="152"/>
      <c r="BZ1360" s="152"/>
      <c r="CA1360" s="152"/>
      <c r="CB1360" s="152"/>
      <c r="CC1360" s="152"/>
      <c r="CD1360" s="152"/>
      <c r="CE1360" s="152"/>
      <c r="CF1360" s="152"/>
    </row>
    <row r="1361" spans="1:84" ht="25.5" customHeight="1" x14ac:dyDescent="0.25">
      <c r="A1361" s="45"/>
      <c r="B1361" s="45"/>
      <c r="C1361" s="45"/>
      <c r="D1361" s="45"/>
      <c r="E1361" s="47"/>
      <c r="F1361" s="154"/>
      <c r="G1361" s="45"/>
      <c r="H1361" s="126"/>
      <c r="I1361" s="126"/>
      <c r="J1361" s="79"/>
      <c r="K1361" s="45"/>
      <c r="L1361" s="126"/>
      <c r="M1361" s="91"/>
      <c r="N1361" s="91"/>
      <c r="O1361" s="91"/>
      <c r="P1361" s="99"/>
      <c r="Q1361" s="100"/>
      <c r="R1361" s="79"/>
      <c r="S1361" s="79"/>
      <c r="T1361" s="79"/>
      <c r="U1361" s="79"/>
      <c r="V1361" s="79"/>
      <c r="W1361" s="99"/>
      <c r="X1361" s="99"/>
      <c r="Y1361" s="99"/>
      <c r="Z1361" s="98"/>
      <c r="AA1361" s="98"/>
      <c r="AB1361" s="86"/>
      <c r="AC1361" s="96"/>
      <c r="AD1361" s="86"/>
      <c r="AE1361" s="96"/>
      <c r="AF1361" s="96"/>
      <c r="AG1361" s="87"/>
      <c r="AH1361" s="87"/>
      <c r="AI1361" s="97"/>
      <c r="AJ1361" s="45"/>
      <c r="AK1361" s="45"/>
      <c r="AL1361" s="45"/>
      <c r="AM1361" s="45"/>
      <c r="AN1361" s="45"/>
      <c r="AO1361" s="79"/>
      <c r="AP1361" s="156"/>
      <c r="AQ1361" s="156"/>
      <c r="AR1361" s="90"/>
      <c r="AS1361" s="45"/>
      <c r="AT1361" s="98"/>
      <c r="AU1361" s="98"/>
      <c r="AV1361" s="91"/>
      <c r="AW1361" s="91"/>
      <c r="AX1361" s="155"/>
      <c r="AY1361" s="155"/>
      <c r="AZ1361" s="152"/>
      <c r="BA1361" s="152"/>
      <c r="BB1361" s="152"/>
      <c r="BC1361" s="152"/>
      <c r="BD1361" s="152"/>
      <c r="BE1361" s="152"/>
      <c r="BF1361" s="152"/>
      <c r="BG1361" s="152"/>
      <c r="BH1361" s="152"/>
      <c r="BI1361" s="152"/>
      <c r="BJ1361" s="152"/>
      <c r="BK1361" s="152"/>
      <c r="BL1361" s="152"/>
      <c r="BM1361" s="152"/>
      <c r="BN1361" s="152"/>
      <c r="BO1361" s="152"/>
      <c r="BP1361" s="152"/>
      <c r="BQ1361" s="152"/>
      <c r="BR1361" s="152"/>
      <c r="BS1361" s="152"/>
      <c r="BT1361" s="152"/>
      <c r="BU1361" s="152"/>
      <c r="BV1361" s="152"/>
      <c r="BW1361" s="152"/>
      <c r="BX1361" s="152"/>
      <c r="BY1361" s="152"/>
      <c r="BZ1361" s="152"/>
      <c r="CA1361" s="152"/>
      <c r="CB1361" s="152"/>
      <c r="CC1361" s="152"/>
      <c r="CD1361" s="152"/>
      <c r="CE1361" s="152"/>
      <c r="CF1361" s="152"/>
    </row>
    <row r="1362" spans="1:84" ht="25.5" customHeight="1" x14ac:dyDescent="0.25">
      <c r="A1362" s="45"/>
      <c r="B1362" s="45"/>
      <c r="C1362" s="45"/>
      <c r="D1362" s="45"/>
      <c r="E1362" s="47"/>
      <c r="F1362" s="154"/>
      <c r="G1362" s="45"/>
      <c r="H1362" s="126"/>
      <c r="I1362" s="126"/>
      <c r="J1362" s="79"/>
      <c r="K1362" s="45"/>
      <c r="L1362" s="126"/>
      <c r="M1362" s="91"/>
      <c r="N1362" s="91"/>
      <c r="O1362" s="91"/>
      <c r="P1362" s="99"/>
      <c r="Q1362" s="100"/>
      <c r="R1362" s="79"/>
      <c r="S1362" s="79"/>
      <c r="T1362" s="79"/>
      <c r="U1362" s="79"/>
      <c r="V1362" s="79"/>
      <c r="W1362" s="99"/>
      <c r="X1362" s="99"/>
      <c r="Y1362" s="99"/>
      <c r="Z1362" s="98"/>
      <c r="AA1362" s="98"/>
      <c r="AB1362" s="86"/>
      <c r="AC1362" s="96"/>
      <c r="AD1362" s="86"/>
      <c r="AE1362" s="96"/>
      <c r="AF1362" s="96"/>
      <c r="AG1362" s="87"/>
      <c r="AH1362" s="87"/>
      <c r="AI1362" s="97"/>
      <c r="AJ1362" s="45"/>
      <c r="AK1362" s="45"/>
      <c r="AL1362" s="45"/>
      <c r="AM1362" s="45"/>
      <c r="AN1362" s="45"/>
      <c r="AO1362" s="79"/>
      <c r="AP1362" s="156"/>
      <c r="AQ1362" s="156"/>
      <c r="AR1362" s="90"/>
      <c r="AS1362" s="45"/>
      <c r="AT1362" s="98"/>
      <c r="AU1362" s="98"/>
      <c r="AV1362" s="91"/>
      <c r="AW1362" s="91"/>
      <c r="AX1362" s="155"/>
      <c r="AY1362" s="155"/>
      <c r="AZ1362" s="152"/>
      <c r="BA1362" s="152"/>
      <c r="BB1362" s="152"/>
      <c r="BC1362" s="152"/>
      <c r="BD1362" s="152"/>
      <c r="BE1362" s="152"/>
      <c r="BF1362" s="152"/>
      <c r="BG1362" s="152"/>
      <c r="BH1362" s="152"/>
      <c r="BI1362" s="152"/>
      <c r="BJ1362" s="152"/>
      <c r="BK1362" s="152"/>
      <c r="BL1362" s="152"/>
      <c r="BM1362" s="152"/>
      <c r="BN1362" s="152"/>
      <c r="BO1362" s="152"/>
      <c r="BP1362" s="152"/>
      <c r="BQ1362" s="152"/>
      <c r="BR1362" s="152"/>
      <c r="BS1362" s="152"/>
      <c r="BT1362" s="152"/>
      <c r="BU1362" s="152"/>
      <c r="BV1362" s="152"/>
      <c r="BW1362" s="152"/>
      <c r="BX1362" s="152"/>
      <c r="BY1362" s="152"/>
      <c r="BZ1362" s="152"/>
      <c r="CA1362" s="152"/>
      <c r="CB1362" s="152"/>
      <c r="CC1362" s="152"/>
      <c r="CD1362" s="152"/>
      <c r="CE1362" s="152"/>
      <c r="CF1362" s="152"/>
    </row>
    <row r="1363" spans="1:84" ht="25.5" customHeight="1" x14ac:dyDescent="0.25">
      <c r="A1363" s="45"/>
      <c r="B1363" s="45"/>
      <c r="C1363" s="45"/>
      <c r="D1363" s="45"/>
      <c r="E1363" s="47"/>
      <c r="F1363" s="154"/>
      <c r="G1363" s="45"/>
      <c r="H1363" s="126"/>
      <c r="I1363" s="126"/>
      <c r="J1363" s="79"/>
      <c r="K1363" s="45"/>
      <c r="L1363" s="126"/>
      <c r="M1363" s="91"/>
      <c r="N1363" s="91"/>
      <c r="O1363" s="91"/>
      <c r="P1363" s="99"/>
      <c r="Q1363" s="100"/>
      <c r="R1363" s="79"/>
      <c r="S1363" s="79"/>
      <c r="T1363" s="79"/>
      <c r="U1363" s="79"/>
      <c r="V1363" s="79"/>
      <c r="W1363" s="99"/>
      <c r="X1363" s="99"/>
      <c r="Y1363" s="99"/>
      <c r="Z1363" s="98"/>
      <c r="AA1363" s="98"/>
      <c r="AB1363" s="86"/>
      <c r="AC1363" s="96"/>
      <c r="AD1363" s="86"/>
      <c r="AE1363" s="96"/>
      <c r="AF1363" s="96"/>
      <c r="AG1363" s="87"/>
      <c r="AH1363" s="87"/>
      <c r="AI1363" s="97"/>
      <c r="AJ1363" s="45"/>
      <c r="AK1363" s="45"/>
      <c r="AL1363" s="45"/>
      <c r="AM1363" s="45"/>
      <c r="AN1363" s="45"/>
      <c r="AO1363" s="79"/>
      <c r="AP1363" s="156"/>
      <c r="AQ1363" s="156"/>
      <c r="AR1363" s="90"/>
      <c r="AS1363" s="45"/>
      <c r="AT1363" s="98"/>
      <c r="AU1363" s="98"/>
      <c r="AV1363" s="91"/>
      <c r="AW1363" s="91"/>
      <c r="AX1363" s="155"/>
      <c r="AY1363" s="155"/>
      <c r="AZ1363" s="152"/>
      <c r="BA1363" s="152"/>
      <c r="BB1363" s="152"/>
      <c r="BC1363" s="152"/>
      <c r="BD1363" s="152"/>
      <c r="BE1363" s="152"/>
      <c r="BF1363" s="152"/>
      <c r="BG1363" s="152"/>
      <c r="BH1363" s="152"/>
      <c r="BI1363" s="152"/>
      <c r="BJ1363" s="152"/>
      <c r="BK1363" s="152"/>
      <c r="BL1363" s="152"/>
      <c r="BM1363" s="152"/>
      <c r="BN1363" s="152"/>
      <c r="BO1363" s="152"/>
      <c r="BP1363" s="152"/>
      <c r="BQ1363" s="152"/>
      <c r="BR1363" s="152"/>
      <c r="BS1363" s="152"/>
      <c r="BT1363" s="152"/>
      <c r="BU1363" s="152"/>
      <c r="BV1363" s="152"/>
      <c r="BW1363" s="152"/>
      <c r="BX1363" s="152"/>
      <c r="BY1363" s="152"/>
      <c r="BZ1363" s="152"/>
      <c r="CA1363" s="152"/>
      <c r="CB1363" s="152"/>
      <c r="CC1363" s="152"/>
      <c r="CD1363" s="152"/>
      <c r="CE1363" s="152"/>
      <c r="CF1363" s="152"/>
    </row>
    <row r="1364" spans="1:84" ht="25.5" customHeight="1" x14ac:dyDescent="0.25">
      <c r="A1364" s="45"/>
      <c r="B1364" s="45"/>
      <c r="C1364" s="45"/>
      <c r="D1364" s="45"/>
      <c r="E1364" s="47"/>
      <c r="F1364" s="154"/>
      <c r="G1364" s="45"/>
      <c r="H1364" s="126"/>
      <c r="I1364" s="126"/>
      <c r="J1364" s="79"/>
      <c r="K1364" s="45"/>
      <c r="L1364" s="126"/>
      <c r="M1364" s="91"/>
      <c r="N1364" s="91"/>
      <c r="O1364" s="91"/>
      <c r="P1364" s="99"/>
      <c r="Q1364" s="100"/>
      <c r="R1364" s="79"/>
      <c r="S1364" s="79"/>
      <c r="T1364" s="79"/>
      <c r="U1364" s="79"/>
      <c r="V1364" s="79"/>
      <c r="W1364" s="99"/>
      <c r="X1364" s="99"/>
      <c r="Y1364" s="99"/>
      <c r="Z1364" s="98"/>
      <c r="AA1364" s="98"/>
      <c r="AB1364" s="86"/>
      <c r="AC1364" s="96"/>
      <c r="AD1364" s="86"/>
      <c r="AE1364" s="96"/>
      <c r="AF1364" s="96"/>
      <c r="AG1364" s="87"/>
      <c r="AH1364" s="87"/>
      <c r="AI1364" s="97"/>
      <c r="AJ1364" s="45"/>
      <c r="AK1364" s="45"/>
      <c r="AL1364" s="45"/>
      <c r="AM1364" s="45"/>
      <c r="AN1364" s="45"/>
      <c r="AO1364" s="79"/>
      <c r="AP1364" s="156"/>
      <c r="AQ1364" s="156"/>
      <c r="AR1364" s="90"/>
      <c r="AS1364" s="45"/>
      <c r="AT1364" s="98"/>
      <c r="AU1364" s="98"/>
      <c r="AV1364" s="91"/>
      <c r="AW1364" s="91"/>
      <c r="AX1364" s="155"/>
      <c r="AY1364" s="155"/>
      <c r="AZ1364" s="152"/>
      <c r="BA1364" s="152"/>
      <c r="BB1364" s="152"/>
      <c r="BC1364" s="152"/>
      <c r="BD1364" s="152"/>
      <c r="BE1364" s="152"/>
      <c r="BF1364" s="152"/>
      <c r="BG1364" s="152"/>
      <c r="BH1364" s="152"/>
      <c r="BI1364" s="152"/>
      <c r="BJ1364" s="152"/>
      <c r="BK1364" s="152"/>
      <c r="BL1364" s="152"/>
      <c r="BM1364" s="152"/>
      <c r="BN1364" s="152"/>
      <c r="BO1364" s="152"/>
      <c r="BP1364" s="152"/>
      <c r="BQ1364" s="152"/>
      <c r="BR1364" s="152"/>
      <c r="BS1364" s="152"/>
      <c r="BT1364" s="152"/>
      <c r="BU1364" s="152"/>
      <c r="BV1364" s="152"/>
      <c r="BW1364" s="152"/>
      <c r="BX1364" s="152"/>
      <c r="BY1364" s="152"/>
      <c r="BZ1364" s="152"/>
      <c r="CA1364" s="152"/>
      <c r="CB1364" s="152"/>
      <c r="CC1364" s="152"/>
      <c r="CD1364" s="152"/>
      <c r="CE1364" s="152"/>
      <c r="CF1364" s="152"/>
    </row>
    <row r="1365" spans="1:84" ht="25.5" customHeight="1" x14ac:dyDescent="0.25">
      <c r="A1365" s="45"/>
      <c r="B1365" s="45"/>
      <c r="C1365" s="45"/>
      <c r="D1365" s="45"/>
      <c r="E1365" s="47"/>
      <c r="F1365" s="154"/>
      <c r="G1365" s="45"/>
      <c r="H1365" s="126"/>
      <c r="I1365" s="126"/>
      <c r="J1365" s="79"/>
      <c r="K1365" s="45"/>
      <c r="L1365" s="126"/>
      <c r="M1365" s="91"/>
      <c r="N1365" s="91"/>
      <c r="O1365" s="91"/>
      <c r="P1365" s="99"/>
      <c r="Q1365" s="100"/>
      <c r="R1365" s="79"/>
      <c r="S1365" s="79"/>
      <c r="T1365" s="79"/>
      <c r="U1365" s="79"/>
      <c r="V1365" s="79"/>
      <c r="W1365" s="99"/>
      <c r="X1365" s="99"/>
      <c r="Y1365" s="99"/>
      <c r="Z1365" s="98"/>
      <c r="AA1365" s="98"/>
      <c r="AB1365" s="86"/>
      <c r="AC1365" s="96"/>
      <c r="AD1365" s="86"/>
      <c r="AE1365" s="96"/>
      <c r="AF1365" s="96"/>
      <c r="AG1365" s="87"/>
      <c r="AH1365" s="87"/>
      <c r="AI1365" s="97"/>
      <c r="AJ1365" s="45"/>
      <c r="AK1365" s="45"/>
      <c r="AL1365" s="45"/>
      <c r="AM1365" s="45"/>
      <c r="AN1365" s="45"/>
      <c r="AO1365" s="79"/>
      <c r="AP1365" s="156"/>
      <c r="AQ1365" s="156"/>
      <c r="AR1365" s="90"/>
      <c r="AS1365" s="45"/>
      <c r="AT1365" s="98"/>
      <c r="AU1365" s="98"/>
      <c r="AV1365" s="91"/>
      <c r="AW1365" s="91"/>
      <c r="AX1365" s="155"/>
      <c r="AY1365" s="155"/>
      <c r="AZ1365" s="152"/>
      <c r="BA1365" s="152"/>
      <c r="BB1365" s="152"/>
      <c r="BC1365" s="152"/>
      <c r="BD1365" s="152"/>
      <c r="BE1365" s="152"/>
      <c r="BF1365" s="152"/>
      <c r="BG1365" s="152"/>
      <c r="BH1365" s="152"/>
      <c r="BI1365" s="152"/>
      <c r="BJ1365" s="152"/>
      <c r="BK1365" s="152"/>
      <c r="BL1365" s="152"/>
      <c r="BM1365" s="152"/>
      <c r="BN1365" s="152"/>
      <c r="BO1365" s="152"/>
      <c r="BP1365" s="152"/>
      <c r="BQ1365" s="152"/>
      <c r="BR1365" s="152"/>
      <c r="BS1365" s="152"/>
      <c r="BT1365" s="152"/>
      <c r="BU1365" s="152"/>
      <c r="BV1365" s="152"/>
      <c r="BW1365" s="152"/>
      <c r="BX1365" s="152"/>
      <c r="BY1365" s="152"/>
      <c r="BZ1365" s="152"/>
      <c r="CA1365" s="152"/>
      <c r="CB1365" s="152"/>
      <c r="CC1365" s="152"/>
      <c r="CD1365" s="152"/>
      <c r="CE1365" s="152"/>
      <c r="CF1365" s="152"/>
    </row>
    <row r="1366" spans="1:84" ht="25.5" customHeight="1" x14ac:dyDescent="0.25">
      <c r="A1366" s="45"/>
      <c r="B1366" s="45"/>
      <c r="C1366" s="45"/>
      <c r="D1366" s="45"/>
      <c r="E1366" s="47"/>
      <c r="F1366" s="154"/>
      <c r="G1366" s="45"/>
      <c r="H1366" s="126"/>
      <c r="I1366" s="126"/>
      <c r="J1366" s="79"/>
      <c r="K1366" s="45"/>
      <c r="L1366" s="126"/>
      <c r="M1366" s="91"/>
      <c r="N1366" s="91"/>
      <c r="O1366" s="91"/>
      <c r="P1366" s="99"/>
      <c r="Q1366" s="100"/>
      <c r="R1366" s="79"/>
      <c r="S1366" s="79"/>
      <c r="T1366" s="79"/>
      <c r="U1366" s="79"/>
      <c r="V1366" s="79"/>
      <c r="W1366" s="99"/>
      <c r="X1366" s="99"/>
      <c r="Y1366" s="99"/>
      <c r="Z1366" s="98"/>
      <c r="AA1366" s="98"/>
      <c r="AB1366" s="86"/>
      <c r="AC1366" s="96"/>
      <c r="AD1366" s="86"/>
      <c r="AE1366" s="96"/>
      <c r="AF1366" s="96"/>
      <c r="AG1366" s="87"/>
      <c r="AH1366" s="87"/>
      <c r="AI1366" s="97"/>
      <c r="AJ1366" s="45"/>
      <c r="AK1366" s="45"/>
      <c r="AL1366" s="45"/>
      <c r="AM1366" s="45"/>
      <c r="AN1366" s="45"/>
      <c r="AO1366" s="79"/>
      <c r="AP1366" s="156"/>
      <c r="AQ1366" s="156"/>
      <c r="AR1366" s="90"/>
      <c r="AS1366" s="45"/>
      <c r="AT1366" s="98"/>
      <c r="AU1366" s="98"/>
      <c r="AV1366" s="91"/>
      <c r="AW1366" s="91"/>
      <c r="AX1366" s="155"/>
      <c r="AY1366" s="155"/>
      <c r="AZ1366" s="152"/>
      <c r="BA1366" s="152"/>
      <c r="BB1366" s="152"/>
      <c r="BC1366" s="152"/>
      <c r="BD1366" s="152"/>
      <c r="BE1366" s="152"/>
      <c r="BF1366" s="152"/>
      <c r="BG1366" s="152"/>
      <c r="BH1366" s="152"/>
      <c r="BI1366" s="152"/>
      <c r="BJ1366" s="152"/>
      <c r="BK1366" s="152"/>
      <c r="BL1366" s="152"/>
      <c r="BM1366" s="152"/>
      <c r="BN1366" s="152"/>
      <c r="BO1366" s="152"/>
      <c r="BP1366" s="152"/>
      <c r="BQ1366" s="152"/>
      <c r="BR1366" s="152"/>
      <c r="BS1366" s="152"/>
      <c r="BT1366" s="152"/>
      <c r="BU1366" s="152"/>
      <c r="BV1366" s="152"/>
      <c r="BW1366" s="152"/>
      <c r="BX1366" s="152"/>
      <c r="BY1366" s="152"/>
      <c r="BZ1366" s="152"/>
      <c r="CA1366" s="152"/>
      <c r="CB1366" s="152"/>
      <c r="CC1366" s="152"/>
      <c r="CD1366" s="152"/>
      <c r="CE1366" s="152"/>
      <c r="CF1366" s="152"/>
    </row>
    <row r="1367" spans="1:84" ht="25.5" customHeight="1" x14ac:dyDescent="0.25">
      <c r="A1367" s="45"/>
      <c r="B1367" s="45"/>
      <c r="C1367" s="45"/>
      <c r="D1367" s="45"/>
      <c r="E1367" s="47"/>
      <c r="F1367" s="154"/>
      <c r="G1367" s="45"/>
      <c r="H1367" s="126"/>
      <c r="I1367" s="126"/>
      <c r="J1367" s="79"/>
      <c r="K1367" s="45"/>
      <c r="L1367" s="126"/>
      <c r="M1367" s="91"/>
      <c r="N1367" s="91"/>
      <c r="O1367" s="91"/>
      <c r="P1367" s="99"/>
      <c r="Q1367" s="100"/>
      <c r="R1367" s="79"/>
      <c r="S1367" s="79"/>
      <c r="T1367" s="79"/>
      <c r="U1367" s="79"/>
      <c r="V1367" s="79"/>
      <c r="W1367" s="99"/>
      <c r="X1367" s="99"/>
      <c r="Y1367" s="99"/>
      <c r="Z1367" s="98"/>
      <c r="AA1367" s="98"/>
      <c r="AB1367" s="86"/>
      <c r="AC1367" s="96"/>
      <c r="AD1367" s="86"/>
      <c r="AE1367" s="96"/>
      <c r="AF1367" s="96"/>
      <c r="AG1367" s="87"/>
      <c r="AH1367" s="87"/>
      <c r="AI1367" s="97"/>
      <c r="AJ1367" s="45"/>
      <c r="AK1367" s="45"/>
      <c r="AL1367" s="45"/>
      <c r="AM1367" s="45"/>
      <c r="AN1367" s="45"/>
      <c r="AO1367" s="79"/>
      <c r="AP1367" s="156"/>
      <c r="AQ1367" s="156"/>
      <c r="AR1367" s="90"/>
      <c r="AS1367" s="45"/>
      <c r="AT1367" s="98"/>
      <c r="AU1367" s="98"/>
      <c r="AV1367" s="91"/>
      <c r="AW1367" s="91"/>
      <c r="AX1367" s="155"/>
      <c r="AY1367" s="155"/>
      <c r="AZ1367" s="152"/>
      <c r="BA1367" s="152"/>
      <c r="BB1367" s="152"/>
      <c r="BC1367" s="152"/>
      <c r="BD1367" s="152"/>
      <c r="BE1367" s="152"/>
      <c r="BF1367" s="152"/>
      <c r="BG1367" s="152"/>
      <c r="BH1367" s="152"/>
      <c r="BI1367" s="152"/>
      <c r="BJ1367" s="152"/>
      <c r="BK1367" s="152"/>
      <c r="BL1367" s="152"/>
      <c r="BM1367" s="152"/>
      <c r="BN1367" s="152"/>
      <c r="BO1367" s="152"/>
      <c r="BP1367" s="152"/>
      <c r="BQ1367" s="152"/>
      <c r="BR1367" s="152"/>
      <c r="BS1367" s="152"/>
      <c r="BT1367" s="152"/>
      <c r="BU1367" s="152"/>
      <c r="BV1367" s="152"/>
      <c r="BW1367" s="152"/>
      <c r="BX1367" s="152"/>
      <c r="BY1367" s="152"/>
      <c r="BZ1367" s="152"/>
      <c r="CA1367" s="152"/>
      <c r="CB1367" s="152"/>
      <c r="CC1367" s="152"/>
      <c r="CD1367" s="152"/>
      <c r="CE1367" s="152"/>
      <c r="CF1367" s="152"/>
    </row>
    <row r="1368" spans="1:84" ht="25.5" customHeight="1" x14ac:dyDescent="0.25">
      <c r="A1368" s="45"/>
      <c r="B1368" s="45"/>
      <c r="C1368" s="45"/>
      <c r="D1368" s="45"/>
      <c r="E1368" s="47"/>
      <c r="F1368" s="154"/>
      <c r="G1368" s="45"/>
      <c r="H1368" s="126"/>
      <c r="I1368" s="126"/>
      <c r="J1368" s="79"/>
      <c r="K1368" s="45"/>
      <c r="L1368" s="126"/>
      <c r="M1368" s="91"/>
      <c r="N1368" s="91"/>
      <c r="O1368" s="91"/>
      <c r="P1368" s="99"/>
      <c r="Q1368" s="100"/>
      <c r="R1368" s="79"/>
      <c r="S1368" s="79"/>
      <c r="T1368" s="79"/>
      <c r="U1368" s="79"/>
      <c r="V1368" s="79"/>
      <c r="W1368" s="99"/>
      <c r="X1368" s="99"/>
      <c r="Y1368" s="99"/>
      <c r="Z1368" s="98"/>
      <c r="AA1368" s="98"/>
      <c r="AB1368" s="86"/>
      <c r="AC1368" s="96"/>
      <c r="AD1368" s="86"/>
      <c r="AE1368" s="96"/>
      <c r="AF1368" s="96"/>
      <c r="AG1368" s="87"/>
      <c r="AH1368" s="87"/>
      <c r="AI1368" s="97"/>
      <c r="AJ1368" s="45"/>
      <c r="AK1368" s="45"/>
      <c r="AL1368" s="45"/>
      <c r="AM1368" s="45"/>
      <c r="AN1368" s="45"/>
      <c r="AO1368" s="79"/>
      <c r="AP1368" s="156"/>
      <c r="AQ1368" s="156"/>
      <c r="AR1368" s="90"/>
      <c r="AS1368" s="45"/>
      <c r="AT1368" s="98"/>
      <c r="AU1368" s="98"/>
      <c r="AV1368" s="91"/>
      <c r="AW1368" s="91"/>
      <c r="AX1368" s="155"/>
      <c r="AY1368" s="155"/>
      <c r="AZ1368" s="152"/>
      <c r="BA1368" s="152"/>
      <c r="BB1368" s="152"/>
      <c r="BC1368" s="152"/>
      <c r="BD1368" s="152"/>
      <c r="BE1368" s="152"/>
      <c r="BF1368" s="152"/>
      <c r="BG1368" s="152"/>
      <c r="BH1368" s="152"/>
      <c r="BI1368" s="152"/>
      <c r="BJ1368" s="152"/>
      <c r="BK1368" s="152"/>
      <c r="BL1368" s="152"/>
      <c r="BM1368" s="152"/>
      <c r="BN1368" s="152"/>
      <c r="BO1368" s="152"/>
      <c r="BP1368" s="152"/>
      <c r="BQ1368" s="152"/>
      <c r="BR1368" s="152"/>
      <c r="BS1368" s="152"/>
      <c r="BT1368" s="152"/>
      <c r="BU1368" s="152"/>
      <c r="BV1368" s="152"/>
      <c r="BW1368" s="152"/>
      <c r="BX1368" s="152"/>
      <c r="BY1368" s="152"/>
      <c r="BZ1368" s="152"/>
      <c r="CA1368" s="152"/>
      <c r="CB1368" s="152"/>
      <c r="CC1368" s="152"/>
      <c r="CD1368" s="152"/>
      <c r="CE1368" s="152"/>
      <c r="CF1368" s="152"/>
    </row>
    <row r="1369" spans="1:84" ht="25.5" customHeight="1" x14ac:dyDescent="0.25">
      <c r="A1369" s="45"/>
      <c r="B1369" s="45"/>
      <c r="C1369" s="45"/>
      <c r="D1369" s="45"/>
      <c r="E1369" s="47"/>
      <c r="F1369" s="154"/>
      <c r="G1369" s="45"/>
      <c r="H1369" s="126"/>
      <c r="I1369" s="126"/>
      <c r="J1369" s="79"/>
      <c r="K1369" s="45"/>
      <c r="L1369" s="126"/>
      <c r="M1369" s="91"/>
      <c r="N1369" s="91"/>
      <c r="O1369" s="91"/>
      <c r="P1369" s="99"/>
      <c r="Q1369" s="100"/>
      <c r="R1369" s="79"/>
      <c r="S1369" s="79"/>
      <c r="T1369" s="79"/>
      <c r="U1369" s="79"/>
      <c r="V1369" s="79"/>
      <c r="W1369" s="99"/>
      <c r="X1369" s="99"/>
      <c r="Y1369" s="99"/>
      <c r="Z1369" s="98"/>
      <c r="AA1369" s="98"/>
      <c r="AB1369" s="86"/>
      <c r="AC1369" s="96"/>
      <c r="AD1369" s="86"/>
      <c r="AE1369" s="96"/>
      <c r="AF1369" s="96"/>
      <c r="AG1369" s="87"/>
      <c r="AH1369" s="87"/>
      <c r="AI1369" s="97"/>
      <c r="AJ1369" s="45"/>
      <c r="AK1369" s="45"/>
      <c r="AL1369" s="45"/>
      <c r="AM1369" s="45"/>
      <c r="AN1369" s="45"/>
      <c r="AO1369" s="79"/>
      <c r="AP1369" s="156"/>
      <c r="AQ1369" s="156"/>
      <c r="AR1369" s="90"/>
      <c r="AS1369" s="45"/>
      <c r="AT1369" s="98"/>
      <c r="AU1369" s="98"/>
      <c r="AV1369" s="91"/>
      <c r="AW1369" s="91"/>
      <c r="AX1369" s="155"/>
      <c r="AY1369" s="155"/>
      <c r="AZ1369" s="152"/>
      <c r="BA1369" s="152"/>
      <c r="BB1369" s="152"/>
      <c r="BC1369" s="152"/>
      <c r="BD1369" s="152"/>
      <c r="BE1369" s="152"/>
      <c r="BF1369" s="152"/>
      <c r="BG1369" s="152"/>
      <c r="BH1369" s="152"/>
      <c r="BI1369" s="152"/>
      <c r="BJ1369" s="152"/>
      <c r="BK1369" s="152"/>
      <c r="BL1369" s="152"/>
      <c r="BM1369" s="152"/>
      <c r="BN1369" s="152"/>
      <c r="BO1369" s="152"/>
      <c r="BP1369" s="152"/>
      <c r="BQ1369" s="152"/>
      <c r="BR1369" s="152"/>
      <c r="BS1369" s="152"/>
      <c r="BT1369" s="152"/>
      <c r="BU1369" s="152"/>
      <c r="BV1369" s="152"/>
      <c r="BW1369" s="152"/>
      <c r="BX1369" s="152"/>
      <c r="BY1369" s="152"/>
      <c r="BZ1369" s="152"/>
      <c r="CA1369" s="152"/>
      <c r="CB1369" s="152"/>
      <c r="CC1369" s="152"/>
      <c r="CD1369" s="152"/>
      <c r="CE1369" s="152"/>
      <c r="CF1369" s="152"/>
    </row>
    <row r="1370" spans="1:84" ht="25.5" customHeight="1" x14ac:dyDescent="0.25">
      <c r="A1370" s="45"/>
      <c r="B1370" s="45"/>
      <c r="C1370" s="45"/>
      <c r="D1370" s="45"/>
      <c r="E1370" s="47"/>
      <c r="F1370" s="154"/>
      <c r="G1370" s="45"/>
      <c r="H1370" s="126"/>
      <c r="I1370" s="126"/>
      <c r="J1370" s="79"/>
      <c r="K1370" s="45"/>
      <c r="L1370" s="126"/>
      <c r="M1370" s="91"/>
      <c r="N1370" s="91"/>
      <c r="O1370" s="91"/>
      <c r="P1370" s="99"/>
      <c r="Q1370" s="100"/>
      <c r="R1370" s="79"/>
      <c r="S1370" s="79"/>
      <c r="T1370" s="79"/>
      <c r="U1370" s="79"/>
      <c r="V1370" s="79"/>
      <c r="W1370" s="99"/>
      <c r="X1370" s="99"/>
      <c r="Y1370" s="99"/>
      <c r="Z1370" s="98"/>
      <c r="AA1370" s="98"/>
      <c r="AB1370" s="86"/>
      <c r="AC1370" s="96"/>
      <c r="AD1370" s="86"/>
      <c r="AE1370" s="96"/>
      <c r="AF1370" s="96"/>
      <c r="AG1370" s="87"/>
      <c r="AH1370" s="87"/>
      <c r="AI1370" s="97"/>
      <c r="AJ1370" s="45"/>
      <c r="AK1370" s="45"/>
      <c r="AL1370" s="45"/>
      <c r="AM1370" s="45"/>
      <c r="AN1370" s="45"/>
      <c r="AO1370" s="79"/>
      <c r="AP1370" s="156"/>
      <c r="AQ1370" s="156"/>
      <c r="AR1370" s="90"/>
      <c r="AS1370" s="45"/>
      <c r="AT1370" s="98"/>
      <c r="AU1370" s="98"/>
      <c r="AV1370" s="91"/>
      <c r="AW1370" s="91"/>
      <c r="AX1370" s="155"/>
      <c r="AY1370" s="155"/>
      <c r="AZ1370" s="152"/>
      <c r="BA1370" s="152"/>
      <c r="BB1370" s="152"/>
      <c r="BC1370" s="152"/>
      <c r="BD1370" s="152"/>
      <c r="BE1370" s="152"/>
      <c r="BF1370" s="152"/>
      <c r="BG1370" s="152"/>
      <c r="BH1370" s="152"/>
      <c r="BI1370" s="152"/>
      <c r="BJ1370" s="152"/>
      <c r="BK1370" s="152"/>
      <c r="BL1370" s="152"/>
      <c r="BM1370" s="152"/>
      <c r="BN1370" s="152"/>
      <c r="BO1370" s="152"/>
      <c r="BP1370" s="152"/>
      <c r="BQ1370" s="152"/>
      <c r="BR1370" s="152"/>
      <c r="BS1370" s="152"/>
      <c r="BT1370" s="152"/>
      <c r="BU1370" s="152"/>
      <c r="BV1370" s="152"/>
      <c r="BW1370" s="152"/>
      <c r="BX1370" s="152"/>
      <c r="BY1370" s="152"/>
      <c r="BZ1370" s="152"/>
      <c r="CA1370" s="152"/>
      <c r="CB1370" s="152"/>
      <c r="CC1370" s="152"/>
      <c r="CD1370" s="152"/>
      <c r="CE1370" s="152"/>
      <c r="CF1370" s="152"/>
    </row>
    <row r="1371" spans="1:84" ht="25.5" customHeight="1" x14ac:dyDescent="0.25">
      <c r="A1371" s="45"/>
      <c r="B1371" s="45"/>
      <c r="C1371" s="45"/>
      <c r="D1371" s="45"/>
      <c r="E1371" s="47"/>
      <c r="F1371" s="154"/>
      <c r="G1371" s="45"/>
      <c r="H1371" s="126"/>
      <c r="I1371" s="126"/>
      <c r="J1371" s="79"/>
      <c r="K1371" s="45"/>
      <c r="L1371" s="126"/>
      <c r="M1371" s="91"/>
      <c r="N1371" s="91"/>
      <c r="O1371" s="91"/>
      <c r="P1371" s="99"/>
      <c r="Q1371" s="100"/>
      <c r="R1371" s="79"/>
      <c r="S1371" s="79"/>
      <c r="T1371" s="79"/>
      <c r="U1371" s="79"/>
      <c r="V1371" s="79"/>
      <c r="W1371" s="99"/>
      <c r="X1371" s="99"/>
      <c r="Y1371" s="99"/>
      <c r="Z1371" s="98"/>
      <c r="AA1371" s="98"/>
      <c r="AB1371" s="86"/>
      <c r="AC1371" s="96"/>
      <c r="AD1371" s="86"/>
      <c r="AE1371" s="96"/>
      <c r="AF1371" s="96"/>
      <c r="AG1371" s="87"/>
      <c r="AH1371" s="87"/>
      <c r="AI1371" s="97"/>
      <c r="AJ1371" s="45"/>
      <c r="AK1371" s="45"/>
      <c r="AL1371" s="45"/>
      <c r="AM1371" s="45"/>
      <c r="AN1371" s="45"/>
      <c r="AO1371" s="79"/>
      <c r="AP1371" s="156"/>
      <c r="AQ1371" s="156"/>
      <c r="AR1371" s="90"/>
      <c r="AS1371" s="45"/>
      <c r="AT1371" s="98"/>
      <c r="AU1371" s="98"/>
      <c r="AV1371" s="91"/>
      <c r="AW1371" s="91"/>
      <c r="AX1371" s="155"/>
      <c r="AY1371" s="155"/>
      <c r="AZ1371" s="152"/>
      <c r="BA1371" s="152"/>
      <c r="BB1371" s="152"/>
      <c r="BC1371" s="152"/>
      <c r="BD1371" s="152"/>
      <c r="BE1371" s="152"/>
      <c r="BF1371" s="152"/>
      <c r="BG1371" s="152"/>
      <c r="BH1371" s="152"/>
      <c r="BI1371" s="152"/>
      <c r="BJ1371" s="152"/>
      <c r="BK1371" s="152"/>
      <c r="BL1371" s="152"/>
      <c r="BM1371" s="152"/>
      <c r="BN1371" s="152"/>
      <c r="BO1371" s="152"/>
      <c r="BP1371" s="152"/>
      <c r="BQ1371" s="152"/>
      <c r="BR1371" s="152"/>
      <c r="BS1371" s="152"/>
      <c r="BT1371" s="152"/>
      <c r="BU1371" s="152"/>
      <c r="BV1371" s="152"/>
      <c r="BW1371" s="152"/>
      <c r="BX1371" s="152"/>
      <c r="BY1371" s="152"/>
      <c r="BZ1371" s="152"/>
      <c r="CA1371" s="152"/>
      <c r="CB1371" s="152"/>
      <c r="CC1371" s="152"/>
      <c r="CD1371" s="152"/>
      <c r="CE1371" s="152"/>
      <c r="CF1371" s="152"/>
    </row>
    <row r="1372" spans="1:84" ht="25.5" customHeight="1" x14ac:dyDescent="0.25">
      <c r="A1372" s="45"/>
      <c r="B1372" s="45"/>
      <c r="C1372" s="45"/>
      <c r="D1372" s="45"/>
      <c r="E1372" s="47"/>
      <c r="F1372" s="154"/>
      <c r="G1372" s="45"/>
      <c r="H1372" s="126"/>
      <c r="I1372" s="126"/>
      <c r="J1372" s="79"/>
      <c r="K1372" s="45"/>
      <c r="L1372" s="126"/>
      <c r="M1372" s="91"/>
      <c r="N1372" s="91"/>
      <c r="O1372" s="91"/>
      <c r="P1372" s="99"/>
      <c r="Q1372" s="100"/>
      <c r="R1372" s="79"/>
      <c r="S1372" s="79"/>
      <c r="T1372" s="79"/>
      <c r="U1372" s="79"/>
      <c r="V1372" s="79"/>
      <c r="W1372" s="99"/>
      <c r="X1372" s="99"/>
      <c r="Y1372" s="99"/>
      <c r="Z1372" s="98"/>
      <c r="AA1372" s="98"/>
      <c r="AB1372" s="86"/>
      <c r="AC1372" s="96"/>
      <c r="AD1372" s="86"/>
      <c r="AE1372" s="96"/>
      <c r="AF1372" s="96"/>
      <c r="AG1372" s="87"/>
      <c r="AH1372" s="87"/>
      <c r="AI1372" s="97"/>
      <c r="AJ1372" s="45"/>
      <c r="AK1372" s="45"/>
      <c r="AL1372" s="45"/>
      <c r="AM1372" s="45"/>
      <c r="AN1372" s="45"/>
      <c r="AO1372" s="79"/>
      <c r="AP1372" s="156"/>
      <c r="AQ1372" s="156"/>
      <c r="AR1372" s="90"/>
      <c r="AS1372" s="45"/>
      <c r="AT1372" s="98"/>
      <c r="AU1372" s="98"/>
      <c r="AV1372" s="91"/>
      <c r="AW1372" s="91"/>
      <c r="AX1372" s="155"/>
      <c r="AY1372" s="155"/>
      <c r="AZ1372" s="152"/>
      <c r="BA1372" s="152"/>
      <c r="BB1372" s="152"/>
      <c r="BC1372" s="152"/>
      <c r="BD1372" s="152"/>
      <c r="BE1372" s="152"/>
      <c r="BF1372" s="152"/>
      <c r="BG1372" s="152"/>
      <c r="BH1372" s="152"/>
      <c r="BI1372" s="152"/>
      <c r="BJ1372" s="152"/>
      <c r="BK1372" s="152"/>
      <c r="BL1372" s="152"/>
      <c r="BM1372" s="152"/>
      <c r="BN1372" s="152"/>
      <c r="BO1372" s="152"/>
      <c r="BP1372" s="152"/>
      <c r="BQ1372" s="152"/>
      <c r="BR1372" s="152"/>
      <c r="BS1372" s="152"/>
      <c r="BT1372" s="152"/>
      <c r="BU1372" s="152"/>
      <c r="BV1372" s="152"/>
      <c r="BW1372" s="152"/>
      <c r="BX1372" s="152"/>
      <c r="BY1372" s="152"/>
      <c r="BZ1372" s="152"/>
      <c r="CA1372" s="152"/>
      <c r="CB1372" s="152"/>
      <c r="CC1372" s="152"/>
      <c r="CD1372" s="152"/>
      <c r="CE1372" s="152"/>
      <c r="CF1372" s="152"/>
    </row>
    <row r="1373" spans="1:84" ht="25.5" customHeight="1" x14ac:dyDescent="0.25">
      <c r="A1373" s="45"/>
      <c r="B1373" s="45"/>
      <c r="C1373" s="45"/>
      <c r="D1373" s="45"/>
      <c r="E1373" s="47"/>
      <c r="F1373" s="154"/>
      <c r="G1373" s="45"/>
      <c r="H1373" s="126"/>
      <c r="I1373" s="126"/>
      <c r="J1373" s="79"/>
      <c r="K1373" s="45"/>
      <c r="L1373" s="126"/>
      <c r="M1373" s="91"/>
      <c r="N1373" s="91"/>
      <c r="O1373" s="91"/>
      <c r="P1373" s="99"/>
      <c r="Q1373" s="100"/>
      <c r="R1373" s="79"/>
      <c r="S1373" s="79"/>
      <c r="T1373" s="79"/>
      <c r="U1373" s="79"/>
      <c r="V1373" s="79"/>
      <c r="W1373" s="99"/>
      <c r="X1373" s="99"/>
      <c r="Y1373" s="99"/>
      <c r="Z1373" s="98"/>
      <c r="AA1373" s="98"/>
      <c r="AB1373" s="86"/>
      <c r="AC1373" s="96"/>
      <c r="AD1373" s="86"/>
      <c r="AE1373" s="96"/>
      <c r="AF1373" s="96"/>
      <c r="AG1373" s="87"/>
      <c r="AH1373" s="87"/>
      <c r="AI1373" s="97"/>
      <c r="AJ1373" s="45"/>
      <c r="AK1373" s="45"/>
      <c r="AL1373" s="45"/>
      <c r="AM1373" s="45"/>
      <c r="AN1373" s="45"/>
      <c r="AO1373" s="79"/>
      <c r="AP1373" s="156"/>
      <c r="AQ1373" s="156"/>
      <c r="AR1373" s="90"/>
      <c r="AS1373" s="45"/>
      <c r="AT1373" s="98"/>
      <c r="AU1373" s="98"/>
      <c r="AV1373" s="91"/>
      <c r="AW1373" s="91"/>
      <c r="AX1373" s="155"/>
      <c r="AY1373" s="155"/>
      <c r="AZ1373" s="152"/>
      <c r="BA1373" s="152"/>
      <c r="BB1373" s="152"/>
      <c r="BC1373" s="152"/>
      <c r="BD1373" s="152"/>
      <c r="BE1373" s="152"/>
      <c r="BF1373" s="152"/>
      <c r="BG1373" s="152"/>
      <c r="BH1373" s="152"/>
      <c r="BI1373" s="152"/>
      <c r="BJ1373" s="152"/>
      <c r="BK1373" s="152"/>
      <c r="BL1373" s="152"/>
      <c r="BM1373" s="152"/>
      <c r="BN1373" s="152"/>
      <c r="BO1373" s="152"/>
      <c r="BP1373" s="152"/>
      <c r="BQ1373" s="152"/>
      <c r="BR1373" s="152"/>
      <c r="BS1373" s="152"/>
      <c r="BT1373" s="152"/>
      <c r="BU1373" s="152"/>
      <c r="BV1373" s="152"/>
      <c r="BW1373" s="152"/>
      <c r="BX1373" s="152"/>
      <c r="BY1373" s="152"/>
      <c r="BZ1373" s="152"/>
      <c r="CA1373" s="152"/>
      <c r="CB1373" s="152"/>
      <c r="CC1373" s="152"/>
      <c r="CD1373" s="152"/>
      <c r="CE1373" s="152"/>
      <c r="CF1373" s="152"/>
    </row>
    <row r="1374" spans="1:84" ht="25.5" customHeight="1" x14ac:dyDescent="0.25">
      <c r="A1374" s="45"/>
      <c r="B1374" s="45"/>
      <c r="C1374" s="45"/>
      <c r="D1374" s="45"/>
      <c r="E1374" s="47"/>
      <c r="F1374" s="154"/>
      <c r="G1374" s="45"/>
      <c r="H1374" s="126"/>
      <c r="I1374" s="126"/>
      <c r="J1374" s="79"/>
      <c r="K1374" s="45"/>
      <c r="L1374" s="126"/>
      <c r="M1374" s="91"/>
      <c r="N1374" s="91"/>
      <c r="O1374" s="91"/>
      <c r="P1374" s="99"/>
      <c r="Q1374" s="100"/>
      <c r="R1374" s="79"/>
      <c r="S1374" s="79"/>
      <c r="T1374" s="79"/>
      <c r="U1374" s="79"/>
      <c r="V1374" s="79"/>
      <c r="W1374" s="99"/>
      <c r="X1374" s="99"/>
      <c r="Y1374" s="99"/>
      <c r="Z1374" s="98"/>
      <c r="AA1374" s="98"/>
      <c r="AB1374" s="86"/>
      <c r="AC1374" s="96"/>
      <c r="AD1374" s="86"/>
      <c r="AE1374" s="96"/>
      <c r="AF1374" s="96"/>
      <c r="AG1374" s="87"/>
      <c r="AH1374" s="87"/>
      <c r="AI1374" s="97"/>
      <c r="AJ1374" s="45"/>
      <c r="AK1374" s="45"/>
      <c r="AL1374" s="45"/>
      <c r="AM1374" s="45"/>
      <c r="AN1374" s="45"/>
      <c r="AO1374" s="79"/>
      <c r="AP1374" s="156"/>
      <c r="AQ1374" s="156"/>
      <c r="AR1374" s="90"/>
      <c r="AS1374" s="45"/>
      <c r="AT1374" s="98"/>
      <c r="AU1374" s="98"/>
      <c r="AV1374" s="91"/>
      <c r="AW1374" s="91"/>
      <c r="AX1374" s="155"/>
      <c r="AY1374" s="155"/>
      <c r="AZ1374" s="152"/>
      <c r="BA1374" s="152"/>
      <c r="BB1374" s="152"/>
      <c r="BC1374" s="152"/>
      <c r="BD1374" s="152"/>
      <c r="BE1374" s="152"/>
      <c r="BF1374" s="152"/>
      <c r="BG1374" s="152"/>
      <c r="BH1374" s="152"/>
      <c r="BI1374" s="152"/>
      <c r="BJ1374" s="152"/>
      <c r="BK1374" s="152"/>
      <c r="BL1374" s="152"/>
      <c r="BM1374" s="152"/>
      <c r="BN1374" s="152"/>
      <c r="BO1374" s="152"/>
      <c r="BP1374" s="152"/>
      <c r="BQ1374" s="152"/>
      <c r="BR1374" s="152"/>
      <c r="BS1374" s="152"/>
      <c r="BT1374" s="152"/>
      <c r="BU1374" s="152"/>
      <c r="BV1374" s="152"/>
      <c r="BW1374" s="152"/>
      <c r="BX1374" s="152"/>
      <c r="BY1374" s="152"/>
      <c r="BZ1374" s="152"/>
      <c r="CA1374" s="152"/>
      <c r="CB1374" s="152"/>
      <c r="CC1374" s="152"/>
      <c r="CD1374" s="152"/>
      <c r="CE1374" s="152"/>
      <c r="CF1374" s="152"/>
    </row>
    <row r="1375" spans="1:84" ht="25.5" customHeight="1" x14ac:dyDescent="0.25">
      <c r="A1375" s="45"/>
      <c r="B1375" s="45"/>
      <c r="C1375" s="45"/>
      <c r="D1375" s="45"/>
      <c r="E1375" s="47"/>
      <c r="F1375" s="154"/>
      <c r="G1375" s="45"/>
      <c r="H1375" s="126"/>
      <c r="I1375" s="126"/>
      <c r="J1375" s="79"/>
      <c r="K1375" s="45"/>
      <c r="L1375" s="126"/>
      <c r="M1375" s="91"/>
      <c r="N1375" s="91"/>
      <c r="O1375" s="91"/>
      <c r="P1375" s="99"/>
      <c r="Q1375" s="100"/>
      <c r="R1375" s="79"/>
      <c r="S1375" s="79"/>
      <c r="T1375" s="79"/>
      <c r="U1375" s="79"/>
      <c r="V1375" s="79"/>
      <c r="W1375" s="99"/>
      <c r="X1375" s="99"/>
      <c r="Y1375" s="99"/>
      <c r="Z1375" s="98"/>
      <c r="AA1375" s="98"/>
      <c r="AB1375" s="86"/>
      <c r="AC1375" s="96"/>
      <c r="AD1375" s="86"/>
      <c r="AE1375" s="96"/>
      <c r="AF1375" s="96"/>
      <c r="AG1375" s="87"/>
      <c r="AH1375" s="87"/>
      <c r="AI1375" s="97"/>
      <c r="AJ1375" s="45"/>
      <c r="AK1375" s="45"/>
      <c r="AL1375" s="45"/>
      <c r="AM1375" s="45"/>
      <c r="AN1375" s="45"/>
      <c r="AO1375" s="79"/>
      <c r="AP1375" s="156"/>
      <c r="AQ1375" s="156"/>
      <c r="AR1375" s="90"/>
      <c r="AS1375" s="45"/>
      <c r="AT1375" s="98"/>
      <c r="AU1375" s="98"/>
      <c r="AV1375" s="91"/>
      <c r="AW1375" s="91"/>
      <c r="AX1375" s="155"/>
      <c r="AY1375" s="155"/>
      <c r="AZ1375" s="152"/>
      <c r="BA1375" s="152"/>
      <c r="BB1375" s="152"/>
      <c r="BC1375" s="152"/>
      <c r="BD1375" s="152"/>
      <c r="BE1375" s="152"/>
      <c r="BF1375" s="152"/>
      <c r="BG1375" s="152"/>
      <c r="BH1375" s="152"/>
      <c r="BI1375" s="152"/>
      <c r="BJ1375" s="152"/>
      <c r="BK1375" s="152"/>
      <c r="BL1375" s="152"/>
      <c r="BM1375" s="152"/>
      <c r="BN1375" s="152"/>
      <c r="BO1375" s="152"/>
      <c r="BP1375" s="152"/>
      <c r="BQ1375" s="152"/>
      <c r="BR1375" s="152"/>
      <c r="BS1375" s="152"/>
      <c r="BT1375" s="152"/>
      <c r="BU1375" s="152"/>
      <c r="BV1375" s="152"/>
      <c r="BW1375" s="152"/>
      <c r="BX1375" s="152"/>
      <c r="BY1375" s="152"/>
      <c r="BZ1375" s="152"/>
      <c r="CA1375" s="152"/>
      <c r="CB1375" s="152"/>
      <c r="CC1375" s="152"/>
      <c r="CD1375" s="152"/>
      <c r="CE1375" s="152"/>
      <c r="CF1375" s="152"/>
    </row>
    <row r="1376" spans="1:84" ht="25.5" customHeight="1" x14ac:dyDescent="0.25">
      <c r="A1376" s="45"/>
      <c r="B1376" s="45"/>
      <c r="C1376" s="45"/>
      <c r="D1376" s="45"/>
      <c r="E1376" s="47"/>
      <c r="F1376" s="154"/>
      <c r="G1376" s="45"/>
      <c r="H1376" s="126"/>
      <c r="I1376" s="126"/>
      <c r="J1376" s="79"/>
      <c r="K1376" s="45"/>
      <c r="L1376" s="126"/>
      <c r="M1376" s="91"/>
      <c r="N1376" s="91"/>
      <c r="O1376" s="91"/>
      <c r="P1376" s="99"/>
      <c r="Q1376" s="100"/>
      <c r="R1376" s="79"/>
      <c r="S1376" s="79"/>
      <c r="T1376" s="79"/>
      <c r="U1376" s="79"/>
      <c r="V1376" s="79"/>
      <c r="W1376" s="99"/>
      <c r="X1376" s="99"/>
      <c r="Y1376" s="99"/>
      <c r="Z1376" s="98"/>
      <c r="AA1376" s="98"/>
      <c r="AB1376" s="86"/>
      <c r="AC1376" s="96"/>
      <c r="AD1376" s="86"/>
      <c r="AE1376" s="96"/>
      <c r="AF1376" s="96"/>
      <c r="AG1376" s="87"/>
      <c r="AH1376" s="87"/>
      <c r="AI1376" s="97"/>
      <c r="AJ1376" s="45"/>
      <c r="AK1376" s="45"/>
      <c r="AL1376" s="45"/>
      <c r="AM1376" s="45"/>
      <c r="AN1376" s="45"/>
      <c r="AO1376" s="79"/>
      <c r="AP1376" s="156"/>
      <c r="AQ1376" s="156"/>
      <c r="AR1376" s="90"/>
      <c r="AS1376" s="45"/>
      <c r="AT1376" s="98"/>
      <c r="AU1376" s="98"/>
      <c r="AV1376" s="91"/>
      <c r="AW1376" s="91"/>
      <c r="AX1376" s="155"/>
      <c r="AY1376" s="155"/>
      <c r="AZ1376" s="152"/>
      <c r="BA1376" s="152"/>
      <c r="BB1376" s="152"/>
      <c r="BC1376" s="152"/>
      <c r="BD1376" s="152"/>
      <c r="BE1376" s="152"/>
      <c r="BF1376" s="152"/>
      <c r="BG1376" s="152"/>
      <c r="BH1376" s="152"/>
      <c r="BI1376" s="152"/>
      <c r="BJ1376" s="152"/>
      <c r="BK1376" s="152"/>
      <c r="BL1376" s="152"/>
      <c r="BM1376" s="152"/>
      <c r="BN1376" s="152"/>
      <c r="BO1376" s="152"/>
      <c r="BP1376" s="152"/>
      <c r="BQ1376" s="152"/>
      <c r="BR1376" s="152"/>
      <c r="BS1376" s="152"/>
      <c r="BT1376" s="152"/>
      <c r="BU1376" s="152"/>
      <c r="BV1376" s="152"/>
      <c r="BW1376" s="152"/>
      <c r="BX1376" s="152"/>
      <c r="BY1376" s="152"/>
      <c r="BZ1376" s="152"/>
      <c r="CA1376" s="152"/>
      <c r="CB1376" s="152"/>
      <c r="CC1376" s="152"/>
      <c r="CD1376" s="152"/>
      <c r="CE1376" s="152"/>
      <c r="CF1376" s="152"/>
    </row>
    <row r="1377" spans="1:84" ht="25.5" customHeight="1" x14ac:dyDescent="0.25">
      <c r="A1377" s="45"/>
      <c r="B1377" s="45"/>
      <c r="C1377" s="45"/>
      <c r="D1377" s="45"/>
      <c r="E1377" s="47"/>
      <c r="F1377" s="154"/>
      <c r="G1377" s="45"/>
      <c r="H1377" s="126"/>
      <c r="I1377" s="126"/>
      <c r="J1377" s="79"/>
      <c r="K1377" s="45"/>
      <c r="L1377" s="126"/>
      <c r="M1377" s="91"/>
      <c r="N1377" s="91"/>
      <c r="O1377" s="91"/>
      <c r="P1377" s="99"/>
      <c r="Q1377" s="100"/>
      <c r="R1377" s="79"/>
      <c r="S1377" s="79"/>
      <c r="T1377" s="79"/>
      <c r="U1377" s="79"/>
      <c r="V1377" s="79"/>
      <c r="W1377" s="99"/>
      <c r="X1377" s="99"/>
      <c r="Y1377" s="99"/>
      <c r="Z1377" s="98"/>
      <c r="AA1377" s="98"/>
      <c r="AB1377" s="86"/>
      <c r="AC1377" s="96"/>
      <c r="AD1377" s="86"/>
      <c r="AE1377" s="96"/>
      <c r="AF1377" s="96"/>
      <c r="AG1377" s="87"/>
      <c r="AH1377" s="87"/>
      <c r="AI1377" s="97"/>
      <c r="AJ1377" s="45"/>
      <c r="AK1377" s="45"/>
      <c r="AL1377" s="45"/>
      <c r="AM1377" s="45"/>
      <c r="AN1377" s="45"/>
      <c r="AO1377" s="79"/>
      <c r="AP1377" s="156"/>
      <c r="AQ1377" s="156"/>
      <c r="AR1377" s="90"/>
      <c r="AS1377" s="45"/>
      <c r="AT1377" s="98"/>
      <c r="AU1377" s="98"/>
      <c r="AV1377" s="91"/>
      <c r="AW1377" s="91"/>
      <c r="AX1377" s="155"/>
      <c r="AY1377" s="155"/>
      <c r="AZ1377" s="152"/>
      <c r="BA1377" s="152"/>
      <c r="BB1377" s="152"/>
      <c r="BC1377" s="152"/>
      <c r="BD1377" s="152"/>
      <c r="BE1377" s="152"/>
      <c r="BF1377" s="152"/>
      <c r="BG1377" s="152"/>
      <c r="BH1377" s="152"/>
      <c r="BI1377" s="152"/>
      <c r="BJ1377" s="152"/>
      <c r="BK1377" s="152"/>
      <c r="BL1377" s="152"/>
      <c r="BM1377" s="152"/>
      <c r="BN1377" s="152"/>
      <c r="BO1377" s="152"/>
      <c r="BP1377" s="152"/>
      <c r="BQ1377" s="152"/>
      <c r="BR1377" s="152"/>
      <c r="BS1377" s="152"/>
      <c r="BT1377" s="152"/>
      <c r="BU1377" s="152"/>
      <c r="BV1377" s="152"/>
      <c r="BW1377" s="152"/>
      <c r="BX1377" s="152"/>
      <c r="BY1377" s="152"/>
      <c r="BZ1377" s="152"/>
      <c r="CA1377" s="152"/>
      <c r="CB1377" s="152"/>
      <c r="CC1377" s="152"/>
      <c r="CD1377" s="152"/>
      <c r="CE1377" s="152"/>
      <c r="CF1377" s="152"/>
    </row>
    <row r="1378" spans="1:84" ht="25.5" customHeight="1" x14ac:dyDescent="0.25">
      <c r="A1378" s="45"/>
      <c r="B1378" s="45"/>
      <c r="C1378" s="45"/>
      <c r="D1378" s="45"/>
      <c r="E1378" s="47"/>
      <c r="F1378" s="154"/>
      <c r="G1378" s="45"/>
      <c r="H1378" s="126"/>
      <c r="I1378" s="126"/>
      <c r="J1378" s="79"/>
      <c r="K1378" s="45"/>
      <c r="L1378" s="126"/>
      <c r="M1378" s="91"/>
      <c r="N1378" s="91"/>
      <c r="O1378" s="91"/>
      <c r="P1378" s="99"/>
      <c r="Q1378" s="100"/>
      <c r="R1378" s="79"/>
      <c r="S1378" s="79"/>
      <c r="T1378" s="79"/>
      <c r="U1378" s="79"/>
      <c r="V1378" s="79"/>
      <c r="W1378" s="99"/>
      <c r="X1378" s="99"/>
      <c r="Y1378" s="99"/>
      <c r="Z1378" s="98"/>
      <c r="AA1378" s="98"/>
      <c r="AB1378" s="86"/>
      <c r="AC1378" s="96"/>
      <c r="AD1378" s="86"/>
      <c r="AE1378" s="96"/>
      <c r="AF1378" s="96"/>
      <c r="AG1378" s="87"/>
      <c r="AH1378" s="87"/>
      <c r="AI1378" s="97"/>
      <c r="AJ1378" s="45"/>
      <c r="AK1378" s="45"/>
      <c r="AL1378" s="45"/>
      <c r="AM1378" s="45"/>
      <c r="AN1378" s="45"/>
      <c r="AO1378" s="79"/>
      <c r="AP1378" s="156"/>
      <c r="AQ1378" s="156"/>
      <c r="AR1378" s="90"/>
      <c r="AS1378" s="45"/>
      <c r="AT1378" s="98"/>
      <c r="AU1378" s="98"/>
      <c r="AV1378" s="91"/>
      <c r="AW1378" s="91"/>
      <c r="AX1378" s="155"/>
      <c r="AY1378" s="155"/>
      <c r="AZ1378" s="152"/>
      <c r="BA1378" s="152"/>
      <c r="BB1378" s="152"/>
      <c r="BC1378" s="152"/>
      <c r="BD1378" s="152"/>
      <c r="BE1378" s="152"/>
      <c r="BF1378" s="152"/>
      <c r="BG1378" s="152"/>
      <c r="BH1378" s="152"/>
      <c r="BI1378" s="152"/>
      <c r="BJ1378" s="152"/>
      <c r="BK1378" s="152"/>
      <c r="BL1378" s="152"/>
      <c r="BM1378" s="152"/>
      <c r="BN1378" s="152"/>
      <c r="BO1378" s="152"/>
      <c r="BP1378" s="152"/>
      <c r="BQ1378" s="152"/>
      <c r="BR1378" s="152"/>
      <c r="BS1378" s="152"/>
      <c r="BT1378" s="152"/>
      <c r="BU1378" s="152"/>
      <c r="BV1378" s="152"/>
      <c r="BW1378" s="152"/>
      <c r="BX1378" s="152"/>
      <c r="BY1378" s="152"/>
      <c r="BZ1378" s="152"/>
      <c r="CA1378" s="152"/>
      <c r="CB1378" s="152"/>
      <c r="CC1378" s="152"/>
      <c r="CD1378" s="152"/>
      <c r="CE1378" s="152"/>
      <c r="CF1378" s="152"/>
    </row>
    <row r="1379" spans="1:84" ht="25.5" customHeight="1" x14ac:dyDescent="0.25">
      <c r="A1379" s="45"/>
      <c r="B1379" s="45"/>
      <c r="C1379" s="45"/>
      <c r="D1379" s="45"/>
      <c r="E1379" s="47"/>
      <c r="F1379" s="154"/>
      <c r="G1379" s="45"/>
      <c r="H1379" s="126"/>
      <c r="I1379" s="126"/>
      <c r="J1379" s="79"/>
      <c r="K1379" s="45"/>
      <c r="L1379" s="126"/>
      <c r="M1379" s="91"/>
      <c r="N1379" s="91"/>
      <c r="O1379" s="91"/>
      <c r="P1379" s="99"/>
      <c r="Q1379" s="100"/>
      <c r="R1379" s="79"/>
      <c r="S1379" s="79"/>
      <c r="T1379" s="79"/>
      <c r="U1379" s="79"/>
      <c r="V1379" s="79"/>
      <c r="W1379" s="99"/>
      <c r="X1379" s="99"/>
      <c r="Y1379" s="99"/>
      <c r="Z1379" s="98"/>
      <c r="AA1379" s="98"/>
      <c r="AB1379" s="86"/>
      <c r="AC1379" s="96"/>
      <c r="AD1379" s="86"/>
      <c r="AE1379" s="96"/>
      <c r="AF1379" s="96"/>
      <c r="AG1379" s="87"/>
      <c r="AH1379" s="87"/>
      <c r="AI1379" s="97"/>
      <c r="AJ1379" s="45"/>
      <c r="AK1379" s="45"/>
      <c r="AL1379" s="45"/>
      <c r="AM1379" s="45"/>
      <c r="AN1379" s="45"/>
      <c r="AO1379" s="79"/>
      <c r="AP1379" s="156"/>
      <c r="AQ1379" s="156"/>
      <c r="AR1379" s="90"/>
      <c r="AS1379" s="45"/>
      <c r="AT1379" s="98"/>
      <c r="AU1379" s="98"/>
      <c r="AV1379" s="91"/>
      <c r="AW1379" s="91"/>
      <c r="AX1379" s="155"/>
      <c r="AY1379" s="155"/>
      <c r="AZ1379" s="152"/>
      <c r="BA1379" s="152"/>
      <c r="BB1379" s="152"/>
      <c r="BC1379" s="152"/>
      <c r="BD1379" s="152"/>
      <c r="BE1379" s="152"/>
      <c r="BF1379" s="152"/>
      <c r="BG1379" s="152"/>
      <c r="BH1379" s="152"/>
      <c r="BI1379" s="152"/>
      <c r="BJ1379" s="152"/>
      <c r="BK1379" s="152"/>
      <c r="BL1379" s="152"/>
      <c r="BM1379" s="152"/>
      <c r="BN1379" s="152"/>
      <c r="BO1379" s="152"/>
      <c r="BP1379" s="152"/>
      <c r="BQ1379" s="152"/>
      <c r="BR1379" s="152"/>
      <c r="BS1379" s="152"/>
      <c r="BT1379" s="152"/>
      <c r="BU1379" s="152"/>
      <c r="BV1379" s="152"/>
      <c r="BW1379" s="152"/>
      <c r="BX1379" s="152"/>
      <c r="BY1379" s="152"/>
      <c r="BZ1379" s="152"/>
      <c r="CA1379" s="152"/>
      <c r="CB1379" s="152"/>
      <c r="CC1379" s="152"/>
      <c r="CD1379" s="152"/>
      <c r="CE1379" s="152"/>
      <c r="CF1379" s="152"/>
    </row>
    <row r="1380" spans="1:84" ht="25.5" customHeight="1" x14ac:dyDescent="0.25">
      <c r="A1380" s="45"/>
      <c r="B1380" s="45"/>
      <c r="C1380" s="45"/>
      <c r="D1380" s="45"/>
      <c r="E1380" s="47"/>
      <c r="F1380" s="154"/>
      <c r="G1380" s="45"/>
      <c r="H1380" s="126"/>
      <c r="I1380" s="126"/>
      <c r="J1380" s="79"/>
      <c r="K1380" s="45"/>
      <c r="L1380" s="126"/>
      <c r="M1380" s="91"/>
      <c r="N1380" s="91"/>
      <c r="O1380" s="91"/>
      <c r="P1380" s="99"/>
      <c r="Q1380" s="100"/>
      <c r="R1380" s="79"/>
      <c r="S1380" s="79"/>
      <c r="T1380" s="79"/>
      <c r="U1380" s="79"/>
      <c r="V1380" s="79"/>
      <c r="W1380" s="99"/>
      <c r="X1380" s="99"/>
      <c r="Y1380" s="99"/>
      <c r="Z1380" s="98"/>
      <c r="AA1380" s="98"/>
      <c r="AB1380" s="86"/>
      <c r="AC1380" s="96"/>
      <c r="AD1380" s="86"/>
      <c r="AE1380" s="96"/>
      <c r="AF1380" s="96"/>
      <c r="AG1380" s="87"/>
      <c r="AH1380" s="87"/>
      <c r="AI1380" s="97"/>
      <c r="AJ1380" s="45"/>
      <c r="AK1380" s="45"/>
      <c r="AL1380" s="45"/>
      <c r="AM1380" s="45"/>
      <c r="AN1380" s="45"/>
      <c r="AO1380" s="79"/>
      <c r="AP1380" s="156"/>
      <c r="AQ1380" s="156"/>
      <c r="AR1380" s="90"/>
      <c r="AS1380" s="45"/>
      <c r="AT1380" s="98"/>
      <c r="AU1380" s="98"/>
      <c r="AV1380" s="91"/>
      <c r="AW1380" s="91"/>
      <c r="AX1380" s="155"/>
      <c r="AY1380" s="155"/>
      <c r="AZ1380" s="152"/>
      <c r="BA1380" s="152"/>
      <c r="BB1380" s="152"/>
      <c r="BC1380" s="152"/>
      <c r="BD1380" s="152"/>
      <c r="BE1380" s="152"/>
      <c r="BF1380" s="152"/>
      <c r="BG1380" s="152"/>
      <c r="BH1380" s="152"/>
      <c r="BI1380" s="152"/>
      <c r="BJ1380" s="152"/>
      <c r="BK1380" s="152"/>
      <c r="BL1380" s="152"/>
      <c r="BM1380" s="152"/>
      <c r="BN1380" s="152"/>
      <c r="BO1380" s="152"/>
      <c r="BP1380" s="152"/>
      <c r="BQ1380" s="152"/>
      <c r="BR1380" s="152"/>
      <c r="BS1380" s="152"/>
      <c r="BT1380" s="152"/>
      <c r="BU1380" s="152"/>
      <c r="BV1380" s="152"/>
      <c r="BW1380" s="152"/>
      <c r="BX1380" s="152"/>
      <c r="BY1380" s="152"/>
      <c r="BZ1380" s="152"/>
      <c r="CA1380" s="152"/>
      <c r="CB1380" s="152"/>
      <c r="CC1380" s="152"/>
      <c r="CD1380" s="152"/>
      <c r="CE1380" s="152"/>
      <c r="CF1380" s="152"/>
    </row>
    <row r="1381" spans="1:84" ht="25.5" customHeight="1" x14ac:dyDescent="0.25">
      <c r="A1381" s="45"/>
      <c r="B1381" s="45"/>
      <c r="C1381" s="45"/>
      <c r="D1381" s="45"/>
      <c r="E1381" s="47"/>
      <c r="F1381" s="154"/>
      <c r="G1381" s="45"/>
      <c r="H1381" s="126"/>
      <c r="I1381" s="126"/>
      <c r="J1381" s="79"/>
      <c r="K1381" s="45"/>
      <c r="L1381" s="126"/>
      <c r="M1381" s="91"/>
      <c r="N1381" s="91"/>
      <c r="O1381" s="91"/>
      <c r="P1381" s="99"/>
      <c r="Q1381" s="100"/>
      <c r="R1381" s="79"/>
      <c r="S1381" s="79"/>
      <c r="T1381" s="79"/>
      <c r="U1381" s="79"/>
      <c r="V1381" s="79"/>
      <c r="W1381" s="99"/>
      <c r="X1381" s="99"/>
      <c r="Y1381" s="99"/>
      <c r="Z1381" s="98"/>
      <c r="AA1381" s="98"/>
      <c r="AB1381" s="86"/>
      <c r="AC1381" s="96"/>
      <c r="AD1381" s="86"/>
      <c r="AE1381" s="96"/>
      <c r="AF1381" s="96"/>
      <c r="AG1381" s="87"/>
      <c r="AH1381" s="87"/>
      <c r="AI1381" s="97"/>
      <c r="AJ1381" s="45"/>
      <c r="AK1381" s="45"/>
      <c r="AL1381" s="45"/>
      <c r="AM1381" s="45"/>
      <c r="AN1381" s="45"/>
      <c r="AO1381" s="79"/>
      <c r="AP1381" s="156"/>
      <c r="AQ1381" s="156"/>
      <c r="AR1381" s="90"/>
      <c r="AS1381" s="45"/>
      <c r="AT1381" s="98"/>
      <c r="AU1381" s="98"/>
      <c r="AV1381" s="91"/>
      <c r="AW1381" s="91"/>
      <c r="AX1381" s="155"/>
      <c r="AY1381" s="155"/>
      <c r="AZ1381" s="152"/>
      <c r="BA1381" s="152"/>
      <c r="BB1381" s="152"/>
      <c r="BC1381" s="152"/>
      <c r="BD1381" s="152"/>
      <c r="BE1381" s="152"/>
      <c r="BF1381" s="152"/>
      <c r="BG1381" s="152"/>
      <c r="BH1381" s="152"/>
      <c r="BI1381" s="152"/>
      <c r="BJ1381" s="152"/>
      <c r="BK1381" s="152"/>
      <c r="BL1381" s="152"/>
      <c r="BM1381" s="152"/>
      <c r="BN1381" s="152"/>
      <c r="BO1381" s="152"/>
      <c r="BP1381" s="152"/>
      <c r="BQ1381" s="152"/>
      <c r="BR1381" s="152"/>
      <c r="BS1381" s="152"/>
      <c r="BT1381" s="152"/>
      <c r="BU1381" s="152"/>
      <c r="BV1381" s="152"/>
      <c r="BW1381" s="152"/>
      <c r="BX1381" s="152"/>
      <c r="BY1381" s="152"/>
      <c r="BZ1381" s="152"/>
      <c r="CA1381" s="152"/>
      <c r="CB1381" s="152"/>
      <c r="CC1381" s="152"/>
      <c r="CD1381" s="152"/>
      <c r="CE1381" s="152"/>
      <c r="CF1381" s="152"/>
    </row>
    <row r="1382" spans="1:84" ht="25.5" customHeight="1" x14ac:dyDescent="0.25">
      <c r="A1382" s="45"/>
      <c r="B1382" s="45"/>
      <c r="C1382" s="45"/>
      <c r="D1382" s="45"/>
      <c r="E1382" s="47"/>
      <c r="F1382" s="154"/>
      <c r="G1382" s="45"/>
      <c r="H1382" s="126"/>
      <c r="I1382" s="126"/>
      <c r="J1382" s="79"/>
      <c r="K1382" s="45"/>
      <c r="L1382" s="126"/>
      <c r="M1382" s="91"/>
      <c r="N1382" s="91"/>
      <c r="O1382" s="91"/>
      <c r="P1382" s="99"/>
      <c r="Q1382" s="100"/>
      <c r="R1382" s="79"/>
      <c r="S1382" s="79"/>
      <c r="T1382" s="79"/>
      <c r="U1382" s="79"/>
      <c r="V1382" s="79"/>
      <c r="W1382" s="99"/>
      <c r="X1382" s="99"/>
      <c r="Y1382" s="99"/>
      <c r="Z1382" s="98"/>
      <c r="AA1382" s="98"/>
      <c r="AB1382" s="86"/>
      <c r="AC1382" s="96"/>
      <c r="AD1382" s="86"/>
      <c r="AE1382" s="96"/>
      <c r="AF1382" s="96"/>
      <c r="AG1382" s="87"/>
      <c r="AH1382" s="87"/>
      <c r="AI1382" s="97"/>
      <c r="AJ1382" s="45"/>
      <c r="AK1382" s="45"/>
      <c r="AL1382" s="45"/>
      <c r="AM1382" s="45"/>
      <c r="AN1382" s="45"/>
      <c r="AO1382" s="79"/>
      <c r="AP1382" s="156"/>
      <c r="AQ1382" s="156"/>
      <c r="AR1382" s="90"/>
      <c r="AS1382" s="45"/>
      <c r="AT1382" s="98"/>
      <c r="AU1382" s="98"/>
      <c r="AV1382" s="91"/>
      <c r="AW1382" s="91"/>
      <c r="AX1382" s="155"/>
      <c r="AY1382" s="155"/>
      <c r="AZ1382" s="152"/>
      <c r="BA1382" s="152"/>
      <c r="BB1382" s="152"/>
      <c r="BC1382" s="152"/>
      <c r="BD1382" s="152"/>
      <c r="BE1382" s="152"/>
      <c r="BF1382" s="152"/>
      <c r="BG1382" s="152"/>
      <c r="BH1382" s="152"/>
      <c r="BI1382" s="152"/>
      <c r="BJ1382" s="152"/>
      <c r="BK1382" s="152"/>
      <c r="BL1382" s="152"/>
      <c r="BM1382" s="152"/>
      <c r="BN1382" s="152"/>
      <c r="BO1382" s="152"/>
      <c r="BP1382" s="152"/>
      <c r="BQ1382" s="152"/>
      <c r="BR1382" s="152"/>
      <c r="BS1382" s="152"/>
      <c r="BT1382" s="152"/>
      <c r="BU1382" s="152"/>
      <c r="BV1382" s="152"/>
      <c r="BW1382" s="152"/>
      <c r="BX1382" s="152"/>
      <c r="BY1382" s="152"/>
      <c r="BZ1382" s="152"/>
      <c r="CA1382" s="152"/>
      <c r="CB1382" s="152"/>
      <c r="CC1382" s="152"/>
      <c r="CD1382" s="152"/>
      <c r="CE1382" s="152"/>
      <c r="CF1382" s="152"/>
    </row>
    <row r="1383" spans="1:84" ht="25.5" customHeight="1" x14ac:dyDescent="0.25">
      <c r="A1383" s="45"/>
      <c r="B1383" s="45"/>
      <c r="C1383" s="45"/>
      <c r="D1383" s="45"/>
      <c r="E1383" s="47"/>
      <c r="F1383" s="154"/>
      <c r="G1383" s="45"/>
      <c r="H1383" s="126"/>
      <c r="I1383" s="126"/>
      <c r="J1383" s="79"/>
      <c r="K1383" s="45"/>
      <c r="L1383" s="126"/>
      <c r="M1383" s="91"/>
      <c r="N1383" s="91"/>
      <c r="O1383" s="91"/>
      <c r="P1383" s="99"/>
      <c r="Q1383" s="100"/>
      <c r="R1383" s="79"/>
      <c r="S1383" s="79"/>
      <c r="T1383" s="79"/>
      <c r="U1383" s="79"/>
      <c r="V1383" s="79"/>
      <c r="W1383" s="99"/>
      <c r="X1383" s="99"/>
      <c r="Y1383" s="99"/>
      <c r="Z1383" s="98"/>
      <c r="AA1383" s="98"/>
      <c r="AB1383" s="86"/>
      <c r="AC1383" s="96"/>
      <c r="AD1383" s="86"/>
      <c r="AE1383" s="96"/>
      <c r="AF1383" s="96"/>
      <c r="AG1383" s="87"/>
      <c r="AH1383" s="87"/>
      <c r="AI1383" s="97"/>
      <c r="AJ1383" s="45"/>
      <c r="AK1383" s="45"/>
      <c r="AL1383" s="45"/>
      <c r="AM1383" s="45"/>
      <c r="AN1383" s="45"/>
      <c r="AO1383" s="79"/>
      <c r="AP1383" s="156"/>
      <c r="AQ1383" s="156"/>
      <c r="AR1383" s="90"/>
      <c r="AS1383" s="45"/>
      <c r="AT1383" s="98"/>
      <c r="AU1383" s="98"/>
      <c r="AV1383" s="91"/>
      <c r="AW1383" s="91"/>
      <c r="AX1383" s="155"/>
      <c r="AY1383" s="155"/>
      <c r="AZ1383" s="152"/>
      <c r="BA1383" s="152"/>
      <c r="BB1383" s="152"/>
      <c r="BC1383" s="152"/>
      <c r="BD1383" s="152"/>
      <c r="BE1383" s="152"/>
      <c r="BF1383" s="152"/>
      <c r="BG1383" s="152"/>
      <c r="BH1383" s="152"/>
      <c r="BI1383" s="152"/>
      <c r="BJ1383" s="152"/>
      <c r="BK1383" s="152"/>
      <c r="BL1383" s="152"/>
      <c r="BM1383" s="152"/>
      <c r="BN1383" s="152"/>
      <c r="BO1383" s="152"/>
      <c r="BP1383" s="152"/>
      <c r="BQ1383" s="152"/>
      <c r="BR1383" s="152"/>
      <c r="BS1383" s="152"/>
      <c r="BT1383" s="152"/>
      <c r="BU1383" s="152"/>
      <c r="BV1383" s="152"/>
      <c r="BW1383" s="152"/>
      <c r="BX1383" s="152"/>
      <c r="BY1383" s="152"/>
      <c r="BZ1383" s="152"/>
      <c r="CA1383" s="152"/>
      <c r="CB1383" s="152"/>
      <c r="CC1383" s="152"/>
      <c r="CD1383" s="152"/>
      <c r="CE1383" s="152"/>
      <c r="CF1383" s="152"/>
    </row>
    <row r="1384" spans="1:84" ht="25.5" customHeight="1" x14ac:dyDescent="0.25">
      <c r="A1384" s="45"/>
      <c r="B1384" s="45"/>
      <c r="C1384" s="45"/>
      <c r="D1384" s="45"/>
      <c r="E1384" s="47"/>
      <c r="F1384" s="154"/>
      <c r="G1384" s="45"/>
      <c r="H1384" s="126"/>
      <c r="I1384" s="126"/>
      <c r="J1384" s="79"/>
      <c r="K1384" s="45"/>
      <c r="L1384" s="126"/>
      <c r="M1384" s="91"/>
      <c r="N1384" s="91"/>
      <c r="O1384" s="91"/>
      <c r="P1384" s="99"/>
      <c r="Q1384" s="100"/>
      <c r="R1384" s="79"/>
      <c r="S1384" s="79"/>
      <c r="T1384" s="79"/>
      <c r="U1384" s="79"/>
      <c r="V1384" s="79"/>
      <c r="W1384" s="99"/>
      <c r="X1384" s="99"/>
      <c r="Y1384" s="99"/>
      <c r="Z1384" s="98"/>
      <c r="AA1384" s="98"/>
      <c r="AB1384" s="86"/>
      <c r="AC1384" s="96"/>
      <c r="AD1384" s="86"/>
      <c r="AE1384" s="96"/>
      <c r="AF1384" s="96"/>
      <c r="AG1384" s="87"/>
      <c r="AH1384" s="87"/>
      <c r="AI1384" s="97"/>
      <c r="AJ1384" s="45"/>
      <c r="AK1384" s="45"/>
      <c r="AL1384" s="45"/>
      <c r="AM1384" s="45"/>
      <c r="AN1384" s="45"/>
      <c r="AO1384" s="79"/>
      <c r="AP1384" s="156"/>
      <c r="AQ1384" s="156"/>
      <c r="AR1384" s="90"/>
      <c r="AS1384" s="45"/>
      <c r="AT1384" s="98"/>
      <c r="AU1384" s="98"/>
      <c r="AV1384" s="91"/>
      <c r="AW1384" s="91"/>
      <c r="AX1384" s="155"/>
      <c r="AY1384" s="155"/>
      <c r="AZ1384" s="152"/>
      <c r="BA1384" s="152"/>
      <c r="BB1384" s="152"/>
      <c r="BC1384" s="152"/>
      <c r="BD1384" s="152"/>
      <c r="BE1384" s="152"/>
      <c r="BF1384" s="152"/>
      <c r="BG1384" s="152"/>
      <c r="BH1384" s="152"/>
      <c r="BI1384" s="152"/>
      <c r="BJ1384" s="152"/>
      <c r="BK1384" s="152"/>
      <c r="BL1384" s="152"/>
      <c r="BM1384" s="152"/>
      <c r="BN1384" s="152"/>
      <c r="BO1384" s="152"/>
      <c r="BP1384" s="152"/>
      <c r="BQ1384" s="152"/>
      <c r="BR1384" s="152"/>
      <c r="BS1384" s="152"/>
      <c r="BT1384" s="152"/>
      <c r="BU1384" s="152"/>
      <c r="BV1384" s="152"/>
      <c r="BW1384" s="152"/>
      <c r="BX1384" s="152"/>
      <c r="BY1384" s="152"/>
      <c r="BZ1384" s="152"/>
      <c r="CA1384" s="152"/>
      <c r="CB1384" s="152"/>
      <c r="CC1384" s="152"/>
      <c r="CD1384" s="152"/>
      <c r="CE1384" s="152"/>
      <c r="CF1384" s="152"/>
    </row>
    <row r="1385" spans="1:84" ht="25.5" customHeight="1" x14ac:dyDescent="0.25">
      <c r="A1385" s="45"/>
      <c r="B1385" s="45"/>
      <c r="C1385" s="45"/>
      <c r="D1385" s="45"/>
      <c r="E1385" s="47"/>
      <c r="F1385" s="154"/>
      <c r="G1385" s="45"/>
      <c r="H1385" s="126"/>
      <c r="I1385" s="126"/>
      <c r="J1385" s="79"/>
      <c r="K1385" s="45"/>
      <c r="L1385" s="126"/>
      <c r="M1385" s="91"/>
      <c r="N1385" s="91"/>
      <c r="O1385" s="91"/>
      <c r="P1385" s="99"/>
      <c r="Q1385" s="100"/>
      <c r="R1385" s="79"/>
      <c r="S1385" s="79"/>
      <c r="T1385" s="79"/>
      <c r="U1385" s="79"/>
      <c r="V1385" s="79"/>
      <c r="W1385" s="99"/>
      <c r="X1385" s="99"/>
      <c r="Y1385" s="99"/>
      <c r="Z1385" s="98"/>
      <c r="AA1385" s="98"/>
      <c r="AB1385" s="86"/>
      <c r="AC1385" s="96"/>
      <c r="AD1385" s="86"/>
      <c r="AE1385" s="96"/>
      <c r="AF1385" s="96"/>
      <c r="AG1385" s="87"/>
      <c r="AH1385" s="87"/>
      <c r="AI1385" s="97"/>
      <c r="AJ1385" s="45"/>
      <c r="AK1385" s="45"/>
      <c r="AL1385" s="45"/>
      <c r="AM1385" s="45"/>
      <c r="AN1385" s="45"/>
      <c r="AO1385" s="79"/>
      <c r="AP1385" s="156"/>
      <c r="AQ1385" s="156"/>
      <c r="AR1385" s="90"/>
      <c r="AS1385" s="45"/>
      <c r="AT1385" s="98"/>
      <c r="AU1385" s="98"/>
      <c r="AV1385" s="91"/>
      <c r="AW1385" s="91"/>
      <c r="AX1385" s="155"/>
      <c r="AY1385" s="155"/>
      <c r="AZ1385" s="152"/>
      <c r="BA1385" s="152"/>
      <c r="BB1385" s="152"/>
      <c r="BC1385" s="152"/>
      <c r="BD1385" s="152"/>
      <c r="BE1385" s="152"/>
      <c r="BF1385" s="152"/>
      <c r="BG1385" s="152"/>
      <c r="BH1385" s="152"/>
      <c r="BI1385" s="152"/>
      <c r="BJ1385" s="152"/>
      <c r="BK1385" s="152"/>
      <c r="BL1385" s="152"/>
      <c r="BM1385" s="152"/>
      <c r="BN1385" s="152"/>
      <c r="BO1385" s="152"/>
      <c r="BP1385" s="152"/>
      <c r="BQ1385" s="152"/>
      <c r="BR1385" s="152"/>
      <c r="BS1385" s="152"/>
      <c r="BT1385" s="152"/>
      <c r="BU1385" s="152"/>
      <c r="BV1385" s="152"/>
      <c r="BW1385" s="152"/>
      <c r="BX1385" s="152"/>
      <c r="BY1385" s="152"/>
      <c r="BZ1385" s="152"/>
      <c r="CA1385" s="152"/>
      <c r="CB1385" s="152"/>
      <c r="CC1385" s="152"/>
      <c r="CD1385" s="152"/>
      <c r="CE1385" s="152"/>
      <c r="CF1385" s="152"/>
    </row>
    <row r="1386" spans="1:84" ht="25.5" customHeight="1" x14ac:dyDescent="0.25">
      <c r="A1386" s="45"/>
      <c r="B1386" s="45"/>
      <c r="C1386" s="45"/>
      <c r="D1386" s="45"/>
      <c r="E1386" s="47"/>
      <c r="F1386" s="154"/>
      <c r="G1386" s="45"/>
      <c r="H1386" s="126"/>
      <c r="I1386" s="126"/>
      <c r="J1386" s="79"/>
      <c r="K1386" s="45"/>
      <c r="L1386" s="126"/>
      <c r="M1386" s="91"/>
      <c r="N1386" s="91"/>
      <c r="O1386" s="91"/>
      <c r="P1386" s="99"/>
      <c r="Q1386" s="100"/>
      <c r="R1386" s="79"/>
      <c r="S1386" s="79"/>
      <c r="T1386" s="79"/>
      <c r="U1386" s="79"/>
      <c r="V1386" s="79"/>
      <c r="W1386" s="99"/>
      <c r="X1386" s="99"/>
      <c r="Y1386" s="99"/>
      <c r="Z1386" s="98"/>
      <c r="AA1386" s="98"/>
      <c r="AB1386" s="86"/>
      <c r="AC1386" s="96"/>
      <c r="AD1386" s="86"/>
      <c r="AE1386" s="96"/>
      <c r="AF1386" s="96"/>
      <c r="AG1386" s="87"/>
      <c r="AH1386" s="87"/>
      <c r="AI1386" s="97"/>
      <c r="AJ1386" s="45"/>
      <c r="AK1386" s="45"/>
      <c r="AL1386" s="45"/>
      <c r="AM1386" s="45"/>
      <c r="AN1386" s="45"/>
      <c r="AO1386" s="79"/>
      <c r="AP1386" s="156"/>
      <c r="AQ1386" s="156"/>
      <c r="AR1386" s="90"/>
      <c r="AS1386" s="45"/>
      <c r="AT1386" s="98"/>
      <c r="AU1386" s="98"/>
      <c r="AV1386" s="91"/>
      <c r="AW1386" s="91"/>
      <c r="AX1386" s="155"/>
      <c r="AY1386" s="155"/>
      <c r="AZ1386" s="152"/>
      <c r="BA1386" s="152"/>
      <c r="BB1386" s="152"/>
      <c r="BC1386" s="152"/>
      <c r="BD1386" s="152"/>
      <c r="BE1386" s="152"/>
      <c r="BF1386" s="152"/>
      <c r="BG1386" s="152"/>
      <c r="BH1386" s="152"/>
      <c r="BI1386" s="152"/>
      <c r="BJ1386" s="152"/>
      <c r="BK1386" s="152"/>
      <c r="BL1386" s="152"/>
      <c r="BM1386" s="152"/>
      <c r="BN1386" s="152"/>
      <c r="BO1386" s="152"/>
      <c r="BP1386" s="152"/>
      <c r="BQ1386" s="152"/>
      <c r="BR1386" s="152"/>
      <c r="BS1386" s="152"/>
      <c r="BT1386" s="152"/>
      <c r="BU1386" s="152"/>
      <c r="BV1386" s="152"/>
      <c r="BW1386" s="152"/>
      <c r="BX1386" s="152"/>
      <c r="BY1386" s="152"/>
      <c r="BZ1386" s="152"/>
      <c r="CA1386" s="152"/>
      <c r="CB1386" s="152"/>
      <c r="CC1386" s="152"/>
      <c r="CD1386" s="152"/>
      <c r="CE1386" s="152"/>
      <c r="CF1386" s="152"/>
    </row>
    <row r="1387" spans="1:84" ht="25.5" customHeight="1" x14ac:dyDescent="0.25">
      <c r="A1387" s="45"/>
      <c r="B1387" s="45"/>
      <c r="C1387" s="45"/>
      <c r="D1387" s="45"/>
      <c r="E1387" s="47"/>
      <c r="F1387" s="154"/>
      <c r="G1387" s="45"/>
      <c r="H1387" s="126"/>
      <c r="I1387" s="126"/>
      <c r="J1387" s="79"/>
      <c r="K1387" s="45"/>
      <c r="L1387" s="126"/>
      <c r="M1387" s="91"/>
      <c r="N1387" s="91"/>
      <c r="O1387" s="91"/>
      <c r="P1387" s="99"/>
      <c r="Q1387" s="100"/>
      <c r="R1387" s="79"/>
      <c r="S1387" s="79"/>
      <c r="T1387" s="79"/>
      <c r="U1387" s="79"/>
      <c r="V1387" s="79"/>
      <c r="W1387" s="99"/>
      <c r="X1387" s="99"/>
      <c r="Y1387" s="99"/>
      <c r="Z1387" s="98"/>
      <c r="AA1387" s="98"/>
      <c r="AB1387" s="86"/>
      <c r="AC1387" s="96"/>
      <c r="AD1387" s="86"/>
      <c r="AE1387" s="96"/>
      <c r="AF1387" s="96"/>
      <c r="AG1387" s="87"/>
      <c r="AH1387" s="87"/>
      <c r="AI1387" s="97"/>
      <c r="AJ1387" s="45"/>
      <c r="AK1387" s="45"/>
      <c r="AL1387" s="45"/>
      <c r="AM1387" s="45"/>
      <c r="AN1387" s="45"/>
      <c r="AO1387" s="79"/>
      <c r="AP1387" s="156"/>
      <c r="AQ1387" s="156"/>
      <c r="AR1387" s="90"/>
      <c r="AS1387" s="45"/>
      <c r="AT1387" s="98"/>
      <c r="AU1387" s="98"/>
      <c r="AV1387" s="91"/>
      <c r="AW1387" s="91"/>
      <c r="AX1387" s="155"/>
      <c r="AY1387" s="155"/>
      <c r="AZ1387" s="152"/>
      <c r="BA1387" s="152"/>
      <c r="BB1387" s="152"/>
      <c r="BC1387" s="152"/>
      <c r="BD1387" s="152"/>
      <c r="BE1387" s="152"/>
      <c r="BF1387" s="152"/>
      <c r="BG1387" s="152"/>
      <c r="BH1387" s="152"/>
      <c r="BI1387" s="152"/>
      <c r="BJ1387" s="152"/>
      <c r="BK1387" s="152"/>
      <c r="BL1387" s="152"/>
      <c r="BM1387" s="152"/>
      <c r="BN1387" s="152"/>
      <c r="BO1387" s="152"/>
      <c r="BP1387" s="152"/>
      <c r="BQ1387" s="152"/>
      <c r="BR1387" s="152"/>
      <c r="BS1387" s="152"/>
      <c r="BT1387" s="152"/>
      <c r="BU1387" s="152"/>
      <c r="BV1387" s="152"/>
      <c r="BW1387" s="152"/>
      <c r="BX1387" s="152"/>
      <c r="BY1387" s="152"/>
      <c r="BZ1387" s="152"/>
      <c r="CA1387" s="152"/>
      <c r="CB1387" s="152"/>
      <c r="CC1387" s="152"/>
      <c r="CD1387" s="152"/>
      <c r="CE1387" s="152"/>
      <c r="CF1387" s="152"/>
    </row>
    <row r="1388" spans="1:84" ht="25.5" customHeight="1" x14ac:dyDescent="0.25">
      <c r="A1388" s="45"/>
      <c r="B1388" s="45"/>
      <c r="C1388" s="45"/>
      <c r="D1388" s="45"/>
      <c r="E1388" s="47"/>
      <c r="F1388" s="154"/>
      <c r="G1388" s="45"/>
      <c r="H1388" s="126"/>
      <c r="I1388" s="126"/>
      <c r="J1388" s="79"/>
      <c r="K1388" s="45"/>
      <c r="L1388" s="126"/>
      <c r="M1388" s="91"/>
      <c r="N1388" s="91"/>
      <c r="O1388" s="91"/>
      <c r="P1388" s="99"/>
      <c r="Q1388" s="100"/>
      <c r="R1388" s="79"/>
      <c r="S1388" s="79"/>
      <c r="T1388" s="79"/>
      <c r="U1388" s="79"/>
      <c r="V1388" s="79"/>
      <c r="W1388" s="99"/>
      <c r="X1388" s="99"/>
      <c r="Y1388" s="99"/>
      <c r="Z1388" s="98"/>
      <c r="AA1388" s="98"/>
      <c r="AB1388" s="86"/>
      <c r="AC1388" s="96"/>
      <c r="AD1388" s="86"/>
      <c r="AE1388" s="96"/>
      <c r="AF1388" s="96"/>
      <c r="AG1388" s="87"/>
      <c r="AH1388" s="87"/>
      <c r="AI1388" s="97"/>
      <c r="AJ1388" s="45"/>
      <c r="AK1388" s="45"/>
      <c r="AL1388" s="45"/>
      <c r="AM1388" s="45"/>
      <c r="AN1388" s="45"/>
      <c r="AO1388" s="79"/>
      <c r="AP1388" s="156"/>
      <c r="AQ1388" s="156"/>
      <c r="AR1388" s="90"/>
      <c r="AS1388" s="45"/>
      <c r="AT1388" s="98"/>
      <c r="AU1388" s="98"/>
      <c r="AV1388" s="91"/>
      <c r="AW1388" s="91"/>
      <c r="AX1388" s="155"/>
      <c r="AY1388" s="155"/>
      <c r="AZ1388" s="152"/>
      <c r="BA1388" s="152"/>
      <c r="BB1388" s="152"/>
      <c r="BC1388" s="152"/>
      <c r="BD1388" s="152"/>
      <c r="BE1388" s="152"/>
      <c r="BF1388" s="152"/>
      <c r="BG1388" s="152"/>
      <c r="BH1388" s="152"/>
      <c r="BI1388" s="152"/>
      <c r="BJ1388" s="152"/>
      <c r="BK1388" s="152"/>
      <c r="BL1388" s="152"/>
      <c r="BM1388" s="152"/>
      <c r="BN1388" s="152"/>
      <c r="BO1388" s="152"/>
      <c r="BP1388" s="152"/>
      <c r="BQ1388" s="152"/>
      <c r="BR1388" s="152"/>
      <c r="BS1388" s="152"/>
      <c r="BT1388" s="152"/>
      <c r="BU1388" s="152"/>
      <c r="BV1388" s="152"/>
      <c r="BW1388" s="152"/>
      <c r="BX1388" s="152"/>
      <c r="BY1388" s="152"/>
      <c r="BZ1388" s="152"/>
      <c r="CA1388" s="152"/>
      <c r="CB1388" s="152"/>
      <c r="CC1388" s="152"/>
      <c r="CD1388" s="152"/>
      <c r="CE1388" s="152"/>
      <c r="CF1388" s="152"/>
    </row>
    <row r="1389" spans="1:84" ht="25.5" customHeight="1" x14ac:dyDescent="0.25">
      <c r="A1389" s="45"/>
      <c r="B1389" s="45"/>
      <c r="C1389" s="45"/>
      <c r="D1389" s="45"/>
      <c r="E1389" s="47"/>
      <c r="F1389" s="154"/>
      <c r="G1389" s="45"/>
      <c r="H1389" s="126"/>
      <c r="I1389" s="126"/>
      <c r="J1389" s="79"/>
      <c r="K1389" s="45"/>
      <c r="L1389" s="126"/>
      <c r="M1389" s="91"/>
      <c r="N1389" s="91"/>
      <c r="O1389" s="91"/>
      <c r="P1389" s="99"/>
      <c r="Q1389" s="100"/>
      <c r="R1389" s="79"/>
      <c r="S1389" s="79"/>
      <c r="T1389" s="79"/>
      <c r="U1389" s="79"/>
      <c r="V1389" s="79"/>
      <c r="W1389" s="99"/>
      <c r="X1389" s="99"/>
      <c r="Y1389" s="99"/>
      <c r="Z1389" s="98"/>
      <c r="AA1389" s="98"/>
      <c r="AB1389" s="86"/>
      <c r="AC1389" s="96"/>
      <c r="AD1389" s="86"/>
      <c r="AE1389" s="96"/>
      <c r="AF1389" s="96"/>
      <c r="AG1389" s="87"/>
      <c r="AH1389" s="87"/>
      <c r="AI1389" s="97"/>
      <c r="AJ1389" s="45"/>
      <c r="AK1389" s="45"/>
      <c r="AL1389" s="45"/>
      <c r="AM1389" s="45"/>
      <c r="AN1389" s="45"/>
      <c r="AO1389" s="79"/>
      <c r="AP1389" s="156"/>
      <c r="AQ1389" s="156"/>
      <c r="AR1389" s="90"/>
      <c r="AS1389" s="45"/>
      <c r="AT1389" s="98"/>
      <c r="AU1389" s="98"/>
      <c r="AV1389" s="91"/>
      <c r="AW1389" s="91"/>
      <c r="AX1389" s="155"/>
      <c r="AY1389" s="155"/>
      <c r="AZ1389" s="152"/>
      <c r="BA1389" s="152"/>
      <c r="BB1389" s="152"/>
      <c r="BC1389" s="152"/>
      <c r="BD1389" s="152"/>
      <c r="BE1389" s="152"/>
      <c r="BF1389" s="152"/>
      <c r="BG1389" s="152"/>
      <c r="BH1389" s="152"/>
      <c r="BI1389" s="152"/>
      <c r="BJ1389" s="152"/>
      <c r="BK1389" s="152"/>
      <c r="BL1389" s="152"/>
      <c r="BM1389" s="152"/>
      <c r="BN1389" s="152"/>
      <c r="BO1389" s="152"/>
      <c r="BP1389" s="152"/>
      <c r="BQ1389" s="152"/>
      <c r="BR1389" s="152"/>
      <c r="BS1389" s="152"/>
      <c r="BT1389" s="152"/>
      <c r="BU1389" s="152"/>
      <c r="BV1389" s="152"/>
      <c r="BW1389" s="152"/>
      <c r="BX1389" s="152"/>
      <c r="BY1389" s="152"/>
      <c r="BZ1389" s="152"/>
      <c r="CA1389" s="152"/>
      <c r="CB1389" s="152"/>
      <c r="CC1389" s="152"/>
      <c r="CD1389" s="152"/>
      <c r="CE1389" s="152"/>
      <c r="CF1389" s="152"/>
    </row>
    <row r="1390" spans="1:84" ht="25.5" customHeight="1" x14ac:dyDescent="0.25">
      <c r="A1390" s="45"/>
      <c r="B1390" s="45"/>
      <c r="C1390" s="45"/>
      <c r="D1390" s="45"/>
      <c r="E1390" s="47"/>
      <c r="F1390" s="154"/>
      <c r="G1390" s="45"/>
      <c r="H1390" s="126"/>
      <c r="I1390" s="126"/>
      <c r="J1390" s="79"/>
      <c r="K1390" s="45"/>
      <c r="L1390" s="126"/>
      <c r="M1390" s="91"/>
      <c r="N1390" s="91"/>
      <c r="O1390" s="91"/>
      <c r="P1390" s="99"/>
      <c r="Q1390" s="100"/>
      <c r="R1390" s="79"/>
      <c r="S1390" s="79"/>
      <c r="T1390" s="79"/>
      <c r="U1390" s="79"/>
      <c r="V1390" s="79"/>
      <c r="W1390" s="99"/>
      <c r="X1390" s="99"/>
      <c r="Y1390" s="99"/>
      <c r="Z1390" s="98"/>
      <c r="AA1390" s="98"/>
      <c r="AB1390" s="86"/>
      <c r="AC1390" s="96"/>
      <c r="AD1390" s="86"/>
      <c r="AE1390" s="96"/>
      <c r="AF1390" s="96"/>
      <c r="AG1390" s="87"/>
      <c r="AH1390" s="87"/>
      <c r="AI1390" s="97"/>
      <c r="AJ1390" s="45"/>
      <c r="AK1390" s="45"/>
      <c r="AL1390" s="45"/>
      <c r="AM1390" s="45"/>
      <c r="AN1390" s="45"/>
      <c r="AO1390" s="79"/>
      <c r="AP1390" s="156"/>
      <c r="AQ1390" s="156"/>
      <c r="AR1390" s="90"/>
      <c r="AS1390" s="45"/>
      <c r="AT1390" s="98"/>
      <c r="AU1390" s="98"/>
      <c r="AV1390" s="91"/>
      <c r="AW1390" s="91"/>
      <c r="AX1390" s="155"/>
      <c r="AY1390" s="155"/>
      <c r="AZ1390" s="152"/>
      <c r="BA1390" s="152"/>
      <c r="BB1390" s="152"/>
      <c r="BC1390" s="152"/>
      <c r="BD1390" s="152"/>
      <c r="BE1390" s="152"/>
      <c r="BF1390" s="152"/>
      <c r="BG1390" s="152"/>
      <c r="BH1390" s="152"/>
      <c r="BI1390" s="152"/>
      <c r="BJ1390" s="152"/>
      <c r="BK1390" s="152"/>
      <c r="BL1390" s="152"/>
      <c r="BM1390" s="152"/>
      <c r="BN1390" s="152"/>
      <c r="BO1390" s="152"/>
      <c r="BP1390" s="152"/>
      <c r="BQ1390" s="152"/>
      <c r="BR1390" s="152"/>
      <c r="BS1390" s="152"/>
      <c r="BT1390" s="152"/>
      <c r="BU1390" s="152"/>
      <c r="BV1390" s="152"/>
      <c r="BW1390" s="152"/>
      <c r="BX1390" s="152"/>
      <c r="BY1390" s="152"/>
      <c r="BZ1390" s="152"/>
      <c r="CA1390" s="152"/>
      <c r="CB1390" s="152"/>
      <c r="CC1390" s="152"/>
      <c r="CD1390" s="152"/>
      <c r="CE1390" s="152"/>
      <c r="CF1390" s="152"/>
    </row>
    <row r="1391" spans="1:84" ht="25.5" customHeight="1" x14ac:dyDescent="0.25">
      <c r="A1391" s="45"/>
      <c r="B1391" s="45"/>
      <c r="C1391" s="45"/>
      <c r="D1391" s="45"/>
      <c r="E1391" s="47"/>
      <c r="F1391" s="154"/>
      <c r="G1391" s="45"/>
      <c r="H1391" s="126"/>
      <c r="I1391" s="126"/>
      <c r="J1391" s="79"/>
      <c r="K1391" s="45"/>
      <c r="L1391" s="126"/>
      <c r="M1391" s="91"/>
      <c r="N1391" s="91"/>
      <c r="O1391" s="91"/>
      <c r="P1391" s="99"/>
      <c r="Q1391" s="100"/>
      <c r="R1391" s="79"/>
      <c r="S1391" s="79"/>
      <c r="T1391" s="79"/>
      <c r="U1391" s="79"/>
      <c r="V1391" s="79"/>
      <c r="W1391" s="99"/>
      <c r="X1391" s="99"/>
      <c r="Y1391" s="99"/>
      <c r="Z1391" s="98"/>
      <c r="AA1391" s="98"/>
      <c r="AB1391" s="86"/>
      <c r="AC1391" s="96"/>
      <c r="AD1391" s="86"/>
      <c r="AE1391" s="96"/>
      <c r="AF1391" s="96"/>
      <c r="AG1391" s="87"/>
      <c r="AH1391" s="87"/>
      <c r="AI1391" s="97"/>
      <c r="AJ1391" s="45"/>
      <c r="AK1391" s="45"/>
      <c r="AL1391" s="45"/>
      <c r="AM1391" s="45"/>
      <c r="AN1391" s="45"/>
      <c r="AO1391" s="79"/>
      <c r="AP1391" s="156"/>
      <c r="AQ1391" s="156"/>
      <c r="AR1391" s="90"/>
      <c r="AS1391" s="45"/>
      <c r="AT1391" s="98"/>
      <c r="AU1391" s="98"/>
      <c r="AV1391" s="91"/>
      <c r="AW1391" s="91"/>
      <c r="AX1391" s="155"/>
      <c r="AY1391" s="155"/>
      <c r="AZ1391" s="152"/>
      <c r="BA1391" s="152"/>
      <c r="BB1391" s="152"/>
      <c r="BC1391" s="152"/>
      <c r="BD1391" s="152"/>
      <c r="BE1391" s="152"/>
      <c r="BF1391" s="152"/>
      <c r="BG1391" s="152"/>
      <c r="BH1391" s="152"/>
      <c r="BI1391" s="152"/>
      <c r="BJ1391" s="152"/>
      <c r="BK1391" s="152"/>
      <c r="BL1391" s="152"/>
      <c r="BM1391" s="152"/>
      <c r="BN1391" s="152"/>
      <c r="BO1391" s="152"/>
      <c r="BP1391" s="152"/>
      <c r="BQ1391" s="152"/>
      <c r="BR1391" s="152"/>
      <c r="BS1391" s="152"/>
      <c r="BT1391" s="152"/>
      <c r="BU1391" s="152"/>
      <c r="BV1391" s="152"/>
      <c r="BW1391" s="152"/>
      <c r="BX1391" s="152"/>
      <c r="BY1391" s="152"/>
      <c r="BZ1391" s="152"/>
      <c r="CA1391" s="152"/>
      <c r="CB1391" s="152"/>
      <c r="CC1391" s="152"/>
      <c r="CD1391" s="152"/>
      <c r="CE1391" s="152"/>
      <c r="CF1391" s="152"/>
    </row>
    <row r="1392" spans="1:84" ht="25.5" customHeight="1" x14ac:dyDescent="0.25">
      <c r="A1392" s="45"/>
      <c r="B1392" s="45"/>
      <c r="C1392" s="45"/>
      <c r="D1392" s="45"/>
      <c r="E1392" s="47"/>
      <c r="F1392" s="154"/>
      <c r="G1392" s="45"/>
      <c r="H1392" s="126"/>
      <c r="I1392" s="126"/>
      <c r="J1392" s="79"/>
      <c r="K1392" s="45"/>
      <c r="L1392" s="126"/>
      <c r="M1392" s="91"/>
      <c r="N1392" s="91"/>
      <c r="O1392" s="91"/>
      <c r="P1392" s="99"/>
      <c r="Q1392" s="100"/>
      <c r="R1392" s="79"/>
      <c r="S1392" s="79"/>
      <c r="T1392" s="79"/>
      <c r="U1392" s="79"/>
      <c r="V1392" s="79"/>
      <c r="W1392" s="99"/>
      <c r="X1392" s="99"/>
      <c r="Y1392" s="99"/>
      <c r="Z1392" s="98"/>
      <c r="AA1392" s="98"/>
      <c r="AB1392" s="86"/>
      <c r="AC1392" s="96"/>
      <c r="AD1392" s="86"/>
      <c r="AE1392" s="96"/>
      <c r="AF1392" s="96"/>
      <c r="AG1392" s="87"/>
      <c r="AH1392" s="87"/>
      <c r="AI1392" s="97"/>
      <c r="AJ1392" s="45"/>
      <c r="AK1392" s="45"/>
      <c r="AL1392" s="45"/>
      <c r="AM1392" s="45"/>
      <c r="AN1392" s="45"/>
      <c r="AO1392" s="79"/>
      <c r="AP1392" s="156"/>
      <c r="AQ1392" s="156"/>
      <c r="AR1392" s="90"/>
      <c r="AS1392" s="45"/>
      <c r="AT1392" s="98"/>
      <c r="AU1392" s="98"/>
      <c r="AV1392" s="91"/>
      <c r="AW1392" s="91"/>
      <c r="AX1392" s="155"/>
      <c r="AY1392" s="155"/>
      <c r="AZ1392" s="152"/>
      <c r="BA1392" s="152"/>
      <c r="BB1392" s="152"/>
      <c r="BC1392" s="152"/>
      <c r="BD1392" s="152"/>
      <c r="BE1392" s="152"/>
      <c r="BF1392" s="152"/>
      <c r="BG1392" s="152"/>
      <c r="BH1392" s="152"/>
      <c r="BI1392" s="152"/>
      <c r="BJ1392" s="152"/>
      <c r="BK1392" s="152"/>
      <c r="BL1392" s="152"/>
      <c r="BM1392" s="152"/>
      <c r="BN1392" s="152"/>
      <c r="BO1392" s="152"/>
      <c r="BP1392" s="152"/>
      <c r="BQ1392" s="152"/>
      <c r="BR1392" s="152"/>
      <c r="BS1392" s="152"/>
      <c r="BT1392" s="152"/>
      <c r="BU1392" s="152"/>
      <c r="BV1392" s="152"/>
      <c r="BW1392" s="152"/>
      <c r="BX1392" s="152"/>
      <c r="BY1392" s="152"/>
      <c r="BZ1392" s="152"/>
      <c r="CA1392" s="152"/>
      <c r="CB1392" s="152"/>
      <c r="CC1392" s="152"/>
      <c r="CD1392" s="152"/>
      <c r="CE1392" s="152"/>
      <c r="CF1392" s="152"/>
    </row>
    <row r="1393" spans="1:84" ht="25.5" customHeight="1" x14ac:dyDescent="0.25">
      <c r="A1393" s="45"/>
      <c r="B1393" s="45"/>
      <c r="C1393" s="45"/>
      <c r="D1393" s="45"/>
      <c r="E1393" s="47"/>
      <c r="F1393" s="154"/>
      <c r="G1393" s="45"/>
      <c r="H1393" s="126"/>
      <c r="I1393" s="126"/>
      <c r="J1393" s="79"/>
      <c r="K1393" s="45"/>
      <c r="L1393" s="126"/>
      <c r="M1393" s="91"/>
      <c r="N1393" s="91"/>
      <c r="O1393" s="91"/>
      <c r="P1393" s="99"/>
      <c r="Q1393" s="100"/>
      <c r="R1393" s="79"/>
      <c r="S1393" s="79"/>
      <c r="T1393" s="79"/>
      <c r="U1393" s="79"/>
      <c r="V1393" s="79"/>
      <c r="W1393" s="99"/>
      <c r="X1393" s="99"/>
      <c r="Y1393" s="99"/>
      <c r="Z1393" s="98"/>
      <c r="AA1393" s="98"/>
      <c r="AB1393" s="86"/>
      <c r="AC1393" s="96"/>
      <c r="AD1393" s="86"/>
      <c r="AE1393" s="96"/>
      <c r="AF1393" s="96"/>
      <c r="AG1393" s="87"/>
      <c r="AH1393" s="87"/>
      <c r="AI1393" s="97"/>
      <c r="AJ1393" s="45"/>
      <c r="AK1393" s="45"/>
      <c r="AL1393" s="45"/>
      <c r="AM1393" s="45"/>
      <c r="AN1393" s="45"/>
      <c r="AO1393" s="79"/>
      <c r="AP1393" s="156"/>
      <c r="AQ1393" s="156"/>
      <c r="AR1393" s="90"/>
      <c r="AS1393" s="45"/>
      <c r="AT1393" s="98"/>
      <c r="AU1393" s="98"/>
      <c r="AV1393" s="91"/>
      <c r="AW1393" s="91"/>
      <c r="AX1393" s="155"/>
      <c r="AY1393" s="155"/>
      <c r="AZ1393" s="152"/>
      <c r="BA1393" s="152"/>
      <c r="BB1393" s="152"/>
      <c r="BC1393" s="152"/>
      <c r="BD1393" s="152"/>
      <c r="BE1393" s="152"/>
      <c r="BF1393" s="152"/>
      <c r="BG1393" s="152"/>
      <c r="BH1393" s="152"/>
      <c r="BI1393" s="152"/>
      <c r="BJ1393" s="152"/>
      <c r="BK1393" s="152"/>
      <c r="BL1393" s="152"/>
      <c r="BM1393" s="152"/>
      <c r="BN1393" s="152"/>
      <c r="BO1393" s="152"/>
      <c r="BP1393" s="152"/>
      <c r="BQ1393" s="152"/>
      <c r="BR1393" s="152"/>
      <c r="BS1393" s="152"/>
      <c r="BT1393" s="152"/>
      <c r="BU1393" s="152"/>
      <c r="BV1393" s="152"/>
      <c r="BW1393" s="152"/>
      <c r="BX1393" s="152"/>
      <c r="BY1393" s="152"/>
      <c r="BZ1393" s="152"/>
      <c r="CA1393" s="152"/>
      <c r="CB1393" s="152"/>
      <c r="CC1393" s="152"/>
      <c r="CD1393" s="152"/>
      <c r="CE1393" s="152"/>
      <c r="CF1393" s="152"/>
    </row>
    <row r="1394" spans="1:84" ht="25.5" customHeight="1" x14ac:dyDescent="0.25">
      <c r="A1394" s="45"/>
      <c r="B1394" s="45"/>
      <c r="C1394" s="45"/>
      <c r="D1394" s="45"/>
      <c r="E1394" s="47"/>
      <c r="F1394" s="154"/>
      <c r="G1394" s="45"/>
      <c r="H1394" s="126"/>
      <c r="I1394" s="126"/>
      <c r="J1394" s="79"/>
      <c r="K1394" s="45"/>
      <c r="L1394" s="126"/>
      <c r="M1394" s="91"/>
      <c r="N1394" s="91"/>
      <c r="O1394" s="91"/>
      <c r="P1394" s="99"/>
      <c r="Q1394" s="100"/>
      <c r="R1394" s="79"/>
      <c r="S1394" s="79"/>
      <c r="T1394" s="79"/>
      <c r="U1394" s="79"/>
      <c r="V1394" s="79"/>
      <c r="W1394" s="99"/>
      <c r="X1394" s="99"/>
      <c r="Y1394" s="99"/>
      <c r="Z1394" s="98"/>
      <c r="AA1394" s="98"/>
      <c r="AB1394" s="86"/>
      <c r="AC1394" s="96"/>
      <c r="AD1394" s="86"/>
      <c r="AE1394" s="96"/>
      <c r="AF1394" s="96"/>
      <c r="AG1394" s="87"/>
      <c r="AH1394" s="87"/>
      <c r="AI1394" s="97"/>
      <c r="AJ1394" s="45"/>
      <c r="AK1394" s="45"/>
      <c r="AL1394" s="45"/>
      <c r="AM1394" s="45"/>
      <c r="AN1394" s="45"/>
      <c r="AO1394" s="79"/>
      <c r="AP1394" s="156"/>
      <c r="AQ1394" s="156"/>
      <c r="AR1394" s="90"/>
      <c r="AS1394" s="45"/>
      <c r="AT1394" s="98"/>
      <c r="AU1394" s="98"/>
      <c r="AV1394" s="91"/>
      <c r="AW1394" s="91"/>
      <c r="AX1394" s="155"/>
      <c r="AY1394" s="155"/>
      <c r="AZ1394" s="152"/>
      <c r="BA1394" s="152"/>
      <c r="BB1394" s="152"/>
      <c r="BC1394" s="152"/>
      <c r="BD1394" s="152"/>
      <c r="BE1394" s="152"/>
      <c r="BF1394" s="152"/>
      <c r="BG1394" s="152"/>
      <c r="BH1394" s="152"/>
      <c r="BI1394" s="152"/>
      <c r="BJ1394" s="152"/>
      <c r="BK1394" s="152"/>
      <c r="BL1394" s="152"/>
      <c r="BM1394" s="152"/>
      <c r="BN1394" s="152"/>
      <c r="BO1394" s="152"/>
      <c r="BP1394" s="152"/>
      <c r="BQ1394" s="152"/>
      <c r="BR1394" s="152"/>
      <c r="BS1394" s="152"/>
      <c r="BT1394" s="152"/>
      <c r="BU1394" s="152"/>
      <c r="BV1394" s="152"/>
      <c r="BW1394" s="152"/>
      <c r="BX1394" s="152"/>
      <c r="BY1394" s="152"/>
      <c r="BZ1394" s="152"/>
      <c r="CA1394" s="152"/>
      <c r="CB1394" s="152"/>
      <c r="CC1394" s="152"/>
      <c r="CD1394" s="152"/>
      <c r="CE1394" s="152"/>
      <c r="CF1394" s="152"/>
    </row>
    <row r="1395" spans="1:84" ht="25.5" customHeight="1" x14ac:dyDescent="0.25">
      <c r="A1395" s="45"/>
      <c r="B1395" s="45"/>
      <c r="C1395" s="45"/>
      <c r="D1395" s="45"/>
      <c r="E1395" s="47"/>
      <c r="F1395" s="154"/>
      <c r="G1395" s="45"/>
      <c r="H1395" s="126"/>
      <c r="I1395" s="126"/>
      <c r="J1395" s="79"/>
      <c r="K1395" s="45"/>
      <c r="L1395" s="126"/>
      <c r="M1395" s="91"/>
      <c r="N1395" s="91"/>
      <c r="O1395" s="91"/>
      <c r="P1395" s="99"/>
      <c r="Q1395" s="100"/>
      <c r="R1395" s="79"/>
      <c r="S1395" s="79"/>
      <c r="T1395" s="79"/>
      <c r="U1395" s="79"/>
      <c r="V1395" s="79"/>
      <c r="W1395" s="99"/>
      <c r="X1395" s="99"/>
      <c r="Y1395" s="99"/>
      <c r="Z1395" s="98"/>
      <c r="AA1395" s="98"/>
      <c r="AB1395" s="86"/>
      <c r="AC1395" s="96"/>
      <c r="AD1395" s="86"/>
      <c r="AE1395" s="96"/>
      <c r="AF1395" s="96"/>
      <c r="AG1395" s="87"/>
      <c r="AH1395" s="87"/>
      <c r="AI1395" s="97"/>
      <c r="AJ1395" s="45"/>
      <c r="AK1395" s="45"/>
      <c r="AL1395" s="45"/>
      <c r="AM1395" s="45"/>
      <c r="AN1395" s="45"/>
      <c r="AO1395" s="79"/>
      <c r="AP1395" s="156"/>
      <c r="AQ1395" s="156"/>
      <c r="AR1395" s="90"/>
      <c r="AS1395" s="45"/>
      <c r="AT1395" s="98"/>
      <c r="AU1395" s="98"/>
      <c r="AV1395" s="91"/>
      <c r="AW1395" s="91"/>
      <c r="AX1395" s="155"/>
      <c r="AY1395" s="155"/>
      <c r="AZ1395" s="152"/>
      <c r="BA1395" s="152"/>
      <c r="BB1395" s="152"/>
      <c r="BC1395" s="152"/>
      <c r="BD1395" s="152"/>
      <c r="BE1395" s="152"/>
      <c r="BF1395" s="152"/>
      <c r="BG1395" s="152"/>
      <c r="BH1395" s="152"/>
      <c r="BI1395" s="152"/>
      <c r="BJ1395" s="152"/>
      <c r="BK1395" s="152"/>
      <c r="BL1395" s="152"/>
      <c r="BM1395" s="152"/>
      <c r="BN1395" s="152"/>
      <c r="BO1395" s="152"/>
      <c r="BP1395" s="152"/>
      <c r="BQ1395" s="152"/>
      <c r="BR1395" s="152"/>
      <c r="BS1395" s="152"/>
      <c r="BT1395" s="152"/>
      <c r="BU1395" s="152"/>
      <c r="BV1395" s="152"/>
      <c r="BW1395" s="152"/>
      <c r="BX1395" s="152"/>
      <c r="BY1395" s="152"/>
      <c r="BZ1395" s="152"/>
      <c r="CA1395" s="152"/>
      <c r="CB1395" s="152"/>
      <c r="CC1395" s="152"/>
      <c r="CD1395" s="152"/>
      <c r="CE1395" s="152"/>
      <c r="CF1395" s="152"/>
    </row>
    <row r="1396" spans="1:84" ht="25.5" customHeight="1" x14ac:dyDescent="0.25">
      <c r="A1396" s="45"/>
      <c r="B1396" s="45"/>
      <c r="C1396" s="45"/>
      <c r="D1396" s="45"/>
      <c r="E1396" s="47"/>
      <c r="F1396" s="154"/>
      <c r="G1396" s="45"/>
      <c r="H1396" s="126"/>
      <c r="I1396" s="126"/>
      <c r="J1396" s="79"/>
      <c r="K1396" s="45"/>
      <c r="L1396" s="126"/>
      <c r="M1396" s="91"/>
      <c r="N1396" s="91"/>
      <c r="O1396" s="91"/>
      <c r="P1396" s="99"/>
      <c r="Q1396" s="100"/>
      <c r="R1396" s="79"/>
      <c r="S1396" s="79"/>
      <c r="T1396" s="79"/>
      <c r="U1396" s="79"/>
      <c r="V1396" s="79"/>
      <c r="W1396" s="99"/>
      <c r="X1396" s="99"/>
      <c r="Y1396" s="99"/>
      <c r="Z1396" s="98"/>
      <c r="AA1396" s="98"/>
      <c r="AB1396" s="86"/>
      <c r="AC1396" s="96"/>
      <c r="AD1396" s="86"/>
      <c r="AE1396" s="96"/>
      <c r="AF1396" s="96"/>
      <c r="AG1396" s="87"/>
      <c r="AH1396" s="87"/>
      <c r="AI1396" s="97"/>
      <c r="AJ1396" s="45"/>
      <c r="AK1396" s="45"/>
      <c r="AL1396" s="45"/>
      <c r="AM1396" s="45"/>
      <c r="AN1396" s="45"/>
      <c r="AO1396" s="79"/>
      <c r="AP1396" s="156"/>
      <c r="AQ1396" s="156"/>
      <c r="AR1396" s="90"/>
      <c r="AS1396" s="45"/>
      <c r="AT1396" s="98"/>
      <c r="AU1396" s="98"/>
      <c r="AV1396" s="91"/>
      <c r="AW1396" s="91"/>
      <c r="AX1396" s="155"/>
      <c r="AY1396" s="155"/>
      <c r="AZ1396" s="152"/>
      <c r="BA1396" s="152"/>
      <c r="BB1396" s="152"/>
      <c r="BC1396" s="152"/>
      <c r="BD1396" s="152"/>
      <c r="BE1396" s="152"/>
      <c r="BF1396" s="152"/>
      <c r="BG1396" s="152"/>
      <c r="BH1396" s="152"/>
      <c r="BI1396" s="152"/>
      <c r="BJ1396" s="152"/>
      <c r="BK1396" s="152"/>
      <c r="BL1396" s="152"/>
      <c r="BM1396" s="152"/>
      <c r="BN1396" s="152"/>
      <c r="BO1396" s="152"/>
      <c r="BP1396" s="152"/>
      <c r="BQ1396" s="152"/>
      <c r="BR1396" s="152"/>
      <c r="BS1396" s="152"/>
      <c r="BT1396" s="152"/>
      <c r="BU1396" s="152"/>
      <c r="BV1396" s="152"/>
      <c r="BW1396" s="152"/>
      <c r="BX1396" s="152"/>
      <c r="BY1396" s="152"/>
      <c r="BZ1396" s="152"/>
      <c r="CA1396" s="152"/>
      <c r="CB1396" s="152"/>
      <c r="CC1396" s="152"/>
      <c r="CD1396" s="152"/>
      <c r="CE1396" s="152"/>
      <c r="CF1396" s="152"/>
    </row>
    <row r="1397" spans="1:84" ht="25.5" customHeight="1" x14ac:dyDescent="0.25">
      <c r="A1397" s="45"/>
      <c r="B1397" s="45"/>
      <c r="C1397" s="45"/>
      <c r="D1397" s="45"/>
      <c r="E1397" s="47"/>
      <c r="F1397" s="154"/>
      <c r="G1397" s="45"/>
      <c r="H1397" s="126"/>
      <c r="I1397" s="126"/>
      <c r="J1397" s="79"/>
      <c r="K1397" s="45"/>
      <c r="L1397" s="126"/>
      <c r="M1397" s="91"/>
      <c r="N1397" s="91"/>
      <c r="O1397" s="91"/>
      <c r="P1397" s="99"/>
      <c r="Q1397" s="100"/>
      <c r="R1397" s="79"/>
      <c r="S1397" s="79"/>
      <c r="T1397" s="79"/>
      <c r="U1397" s="79"/>
      <c r="V1397" s="79"/>
      <c r="W1397" s="99"/>
      <c r="X1397" s="99"/>
      <c r="Y1397" s="99"/>
      <c r="Z1397" s="98"/>
      <c r="AA1397" s="98"/>
      <c r="AB1397" s="86"/>
      <c r="AC1397" s="96"/>
      <c r="AD1397" s="86"/>
      <c r="AE1397" s="96"/>
      <c r="AF1397" s="96"/>
      <c r="AG1397" s="87"/>
      <c r="AH1397" s="87"/>
      <c r="AI1397" s="97"/>
      <c r="AJ1397" s="45"/>
      <c r="AK1397" s="45"/>
      <c r="AL1397" s="45"/>
      <c r="AM1397" s="45"/>
      <c r="AN1397" s="45"/>
      <c r="AO1397" s="79"/>
      <c r="AP1397" s="156"/>
      <c r="AQ1397" s="156"/>
      <c r="AR1397" s="90"/>
      <c r="AS1397" s="45"/>
      <c r="AT1397" s="98"/>
      <c r="AU1397" s="98"/>
      <c r="AV1397" s="91"/>
      <c r="AW1397" s="91"/>
      <c r="AX1397" s="155"/>
      <c r="AY1397" s="155"/>
      <c r="AZ1397" s="152"/>
      <c r="BA1397" s="152"/>
      <c r="BB1397" s="152"/>
      <c r="BC1397" s="152"/>
      <c r="BD1397" s="152"/>
      <c r="BE1397" s="152"/>
      <c r="BF1397" s="152"/>
      <c r="BG1397" s="152"/>
      <c r="BH1397" s="152"/>
      <c r="BI1397" s="152"/>
      <c r="BJ1397" s="152"/>
      <c r="BK1397" s="152"/>
      <c r="BL1397" s="152"/>
      <c r="BM1397" s="152"/>
      <c r="BN1397" s="152"/>
      <c r="BO1397" s="152"/>
      <c r="BP1397" s="152"/>
      <c r="BQ1397" s="152"/>
      <c r="BR1397" s="152"/>
      <c r="BS1397" s="152"/>
      <c r="BT1397" s="152"/>
      <c r="BU1397" s="152"/>
      <c r="BV1397" s="152"/>
      <c r="BW1397" s="152"/>
      <c r="BX1397" s="152"/>
      <c r="BY1397" s="152"/>
      <c r="BZ1397" s="152"/>
      <c r="CA1397" s="152"/>
      <c r="CB1397" s="152"/>
      <c r="CC1397" s="152"/>
      <c r="CD1397" s="152"/>
      <c r="CE1397" s="152"/>
      <c r="CF1397" s="152"/>
    </row>
    <row r="1398" spans="1:84" ht="25.5" customHeight="1" x14ac:dyDescent="0.25">
      <c r="A1398" s="45"/>
      <c r="B1398" s="45"/>
      <c r="C1398" s="45"/>
      <c r="D1398" s="45"/>
      <c r="E1398" s="47"/>
      <c r="F1398" s="154"/>
      <c r="G1398" s="45"/>
      <c r="H1398" s="126"/>
      <c r="I1398" s="126"/>
      <c r="J1398" s="79"/>
      <c r="K1398" s="45"/>
      <c r="L1398" s="126"/>
      <c r="M1398" s="91"/>
      <c r="N1398" s="91"/>
      <c r="O1398" s="91"/>
      <c r="P1398" s="99"/>
      <c r="Q1398" s="100"/>
      <c r="R1398" s="79"/>
      <c r="S1398" s="79"/>
      <c r="T1398" s="79"/>
      <c r="U1398" s="79"/>
      <c r="V1398" s="79"/>
      <c r="W1398" s="99"/>
      <c r="X1398" s="99"/>
      <c r="Y1398" s="99"/>
      <c r="Z1398" s="98"/>
      <c r="AA1398" s="98"/>
      <c r="AB1398" s="86"/>
      <c r="AC1398" s="96"/>
      <c r="AD1398" s="86"/>
      <c r="AE1398" s="96"/>
      <c r="AF1398" s="96"/>
      <c r="AG1398" s="87"/>
      <c r="AH1398" s="87"/>
      <c r="AI1398" s="97"/>
      <c r="AJ1398" s="45"/>
      <c r="AK1398" s="45"/>
      <c r="AL1398" s="45"/>
      <c r="AM1398" s="45"/>
      <c r="AN1398" s="45"/>
      <c r="AO1398" s="79"/>
      <c r="AP1398" s="156"/>
      <c r="AQ1398" s="156"/>
      <c r="AR1398" s="90"/>
      <c r="AS1398" s="45"/>
      <c r="AT1398" s="98"/>
      <c r="AU1398" s="98"/>
      <c r="AV1398" s="91"/>
      <c r="AW1398" s="91"/>
      <c r="AX1398" s="155"/>
      <c r="AY1398" s="155"/>
      <c r="AZ1398" s="152"/>
      <c r="BA1398" s="152"/>
      <c r="BB1398" s="152"/>
      <c r="BC1398" s="152"/>
      <c r="BD1398" s="152"/>
      <c r="BE1398" s="152"/>
      <c r="BF1398" s="152"/>
      <c r="BG1398" s="152"/>
      <c r="BH1398" s="152"/>
      <c r="BI1398" s="152"/>
      <c r="BJ1398" s="152"/>
      <c r="BK1398" s="152"/>
      <c r="BL1398" s="152"/>
      <c r="BM1398" s="152"/>
      <c r="BN1398" s="152"/>
      <c r="BO1398" s="152"/>
      <c r="BP1398" s="152"/>
      <c r="BQ1398" s="152"/>
      <c r="BR1398" s="152"/>
      <c r="BS1398" s="152"/>
      <c r="BT1398" s="152"/>
      <c r="BU1398" s="152"/>
      <c r="BV1398" s="152"/>
      <c r="BW1398" s="152"/>
      <c r="BX1398" s="152"/>
      <c r="BY1398" s="152"/>
      <c r="BZ1398" s="152"/>
      <c r="CA1398" s="152"/>
      <c r="CB1398" s="152"/>
      <c r="CC1398" s="152"/>
      <c r="CD1398" s="152"/>
      <c r="CE1398" s="152"/>
      <c r="CF1398" s="152"/>
    </row>
    <row r="1399" spans="1:84" ht="25.5" customHeight="1" x14ac:dyDescent="0.25">
      <c r="A1399" s="45"/>
      <c r="B1399" s="45"/>
      <c r="C1399" s="45"/>
      <c r="D1399" s="45"/>
      <c r="E1399" s="47"/>
      <c r="F1399" s="154"/>
      <c r="G1399" s="45"/>
      <c r="H1399" s="126"/>
      <c r="I1399" s="126"/>
      <c r="J1399" s="79"/>
      <c r="K1399" s="45"/>
      <c r="L1399" s="126"/>
      <c r="M1399" s="91"/>
      <c r="N1399" s="91"/>
      <c r="O1399" s="91"/>
      <c r="P1399" s="99"/>
      <c r="Q1399" s="100"/>
      <c r="R1399" s="79"/>
      <c r="S1399" s="79"/>
      <c r="T1399" s="79"/>
      <c r="U1399" s="79"/>
      <c r="V1399" s="79"/>
      <c r="W1399" s="99"/>
      <c r="X1399" s="99"/>
      <c r="Y1399" s="99"/>
      <c r="Z1399" s="98"/>
      <c r="AA1399" s="98"/>
      <c r="AB1399" s="86"/>
      <c r="AC1399" s="96"/>
      <c r="AD1399" s="86"/>
      <c r="AE1399" s="96"/>
      <c r="AF1399" s="96"/>
      <c r="AG1399" s="87"/>
      <c r="AH1399" s="87"/>
      <c r="AI1399" s="97"/>
      <c r="AJ1399" s="45"/>
      <c r="AK1399" s="45"/>
      <c r="AL1399" s="45"/>
      <c r="AM1399" s="45"/>
      <c r="AN1399" s="45"/>
      <c r="AO1399" s="79"/>
      <c r="AP1399" s="156"/>
      <c r="AQ1399" s="156"/>
      <c r="AR1399" s="90"/>
      <c r="AS1399" s="45"/>
      <c r="AT1399" s="98"/>
      <c r="AU1399" s="98"/>
      <c r="AV1399" s="91"/>
      <c r="AW1399" s="91"/>
      <c r="AX1399" s="155"/>
      <c r="AY1399" s="155"/>
      <c r="AZ1399" s="152"/>
      <c r="BA1399" s="152"/>
      <c r="BB1399" s="152"/>
      <c r="BC1399" s="152"/>
      <c r="BD1399" s="152"/>
      <c r="BE1399" s="152"/>
      <c r="BF1399" s="152"/>
      <c r="BG1399" s="152"/>
      <c r="BH1399" s="152"/>
      <c r="BI1399" s="152"/>
      <c r="BJ1399" s="152"/>
      <c r="BK1399" s="152"/>
      <c r="BL1399" s="152"/>
      <c r="BM1399" s="152"/>
      <c r="BN1399" s="152"/>
      <c r="BO1399" s="152"/>
      <c r="BP1399" s="152"/>
      <c r="BQ1399" s="152"/>
      <c r="BR1399" s="152"/>
      <c r="BS1399" s="152"/>
      <c r="BT1399" s="152"/>
      <c r="BU1399" s="152"/>
      <c r="BV1399" s="152"/>
      <c r="BW1399" s="152"/>
      <c r="BX1399" s="152"/>
      <c r="BY1399" s="152"/>
      <c r="BZ1399" s="152"/>
      <c r="CA1399" s="152"/>
      <c r="CB1399" s="152"/>
      <c r="CC1399" s="152"/>
      <c r="CD1399" s="152"/>
      <c r="CE1399" s="152"/>
      <c r="CF1399" s="152"/>
    </row>
    <row r="1400" spans="1:84" ht="25.5" customHeight="1" x14ac:dyDescent="0.25">
      <c r="A1400" s="45"/>
      <c r="B1400" s="45"/>
      <c r="C1400" s="45"/>
      <c r="D1400" s="45"/>
      <c r="E1400" s="47"/>
      <c r="F1400" s="154"/>
      <c r="G1400" s="45"/>
      <c r="H1400" s="126"/>
      <c r="I1400" s="126"/>
      <c r="J1400" s="79"/>
      <c r="K1400" s="45"/>
      <c r="L1400" s="126"/>
      <c r="M1400" s="91"/>
      <c r="N1400" s="91"/>
      <c r="O1400" s="91"/>
      <c r="P1400" s="99"/>
      <c r="Q1400" s="100"/>
      <c r="R1400" s="79"/>
      <c r="S1400" s="79"/>
      <c r="T1400" s="79"/>
      <c r="U1400" s="79"/>
      <c r="V1400" s="79"/>
      <c r="W1400" s="99"/>
      <c r="X1400" s="99"/>
      <c r="Y1400" s="99"/>
      <c r="Z1400" s="98"/>
      <c r="AA1400" s="98"/>
      <c r="AB1400" s="86"/>
      <c r="AC1400" s="96"/>
      <c r="AD1400" s="86"/>
      <c r="AE1400" s="96"/>
      <c r="AF1400" s="96"/>
      <c r="AG1400" s="87"/>
      <c r="AH1400" s="87"/>
      <c r="AI1400" s="97"/>
      <c r="AJ1400" s="45"/>
      <c r="AK1400" s="45"/>
      <c r="AL1400" s="45"/>
      <c r="AM1400" s="45"/>
      <c r="AN1400" s="45"/>
      <c r="AO1400" s="79"/>
      <c r="AP1400" s="156"/>
      <c r="AQ1400" s="156"/>
      <c r="AR1400" s="90"/>
      <c r="AS1400" s="45"/>
      <c r="AT1400" s="98"/>
      <c r="AU1400" s="98"/>
      <c r="AV1400" s="91"/>
      <c r="AW1400" s="91"/>
      <c r="AX1400" s="155"/>
      <c r="AY1400" s="155"/>
      <c r="AZ1400" s="152"/>
      <c r="BA1400" s="152"/>
      <c r="BB1400" s="152"/>
      <c r="BC1400" s="152"/>
      <c r="BD1400" s="152"/>
      <c r="BE1400" s="152"/>
      <c r="BF1400" s="152"/>
      <c r="BG1400" s="152"/>
      <c r="BH1400" s="152"/>
      <c r="BI1400" s="152"/>
      <c r="BJ1400" s="152"/>
      <c r="BK1400" s="152"/>
      <c r="BL1400" s="152"/>
      <c r="BM1400" s="152"/>
      <c r="BN1400" s="152"/>
      <c r="BO1400" s="152"/>
      <c r="BP1400" s="152"/>
      <c r="BQ1400" s="152"/>
      <c r="BR1400" s="152"/>
      <c r="BS1400" s="152"/>
      <c r="BT1400" s="152"/>
      <c r="BU1400" s="152"/>
      <c r="BV1400" s="152"/>
      <c r="BW1400" s="152"/>
      <c r="BX1400" s="152"/>
      <c r="BY1400" s="152"/>
      <c r="BZ1400" s="152"/>
      <c r="CA1400" s="152"/>
      <c r="CB1400" s="152"/>
      <c r="CC1400" s="152"/>
      <c r="CD1400" s="152"/>
      <c r="CE1400" s="152"/>
      <c r="CF1400" s="152"/>
    </row>
    <row r="1401" spans="1:84" ht="25.5" customHeight="1" x14ac:dyDescent="0.25">
      <c r="A1401" s="45"/>
      <c r="B1401" s="45"/>
      <c r="C1401" s="45"/>
      <c r="D1401" s="45"/>
      <c r="E1401" s="47"/>
      <c r="F1401" s="154"/>
      <c r="G1401" s="45"/>
      <c r="H1401" s="126"/>
      <c r="I1401" s="126"/>
      <c r="J1401" s="79"/>
      <c r="K1401" s="45"/>
      <c r="L1401" s="126"/>
      <c r="M1401" s="91"/>
      <c r="N1401" s="91"/>
      <c r="O1401" s="91"/>
      <c r="P1401" s="99"/>
      <c r="Q1401" s="100"/>
      <c r="R1401" s="79"/>
      <c r="S1401" s="79"/>
      <c r="T1401" s="79"/>
      <c r="U1401" s="79"/>
      <c r="V1401" s="79"/>
      <c r="W1401" s="99"/>
      <c r="X1401" s="99"/>
      <c r="Y1401" s="99"/>
      <c r="Z1401" s="98"/>
      <c r="AA1401" s="98"/>
      <c r="AB1401" s="86"/>
      <c r="AC1401" s="96"/>
      <c r="AD1401" s="86"/>
      <c r="AE1401" s="96"/>
      <c r="AF1401" s="96"/>
      <c r="AG1401" s="87"/>
      <c r="AH1401" s="87"/>
      <c r="AI1401" s="97"/>
      <c r="AJ1401" s="45"/>
      <c r="AK1401" s="45"/>
      <c r="AL1401" s="45"/>
      <c r="AM1401" s="45"/>
      <c r="AN1401" s="45"/>
      <c r="AO1401" s="79"/>
      <c r="AP1401" s="156"/>
      <c r="AQ1401" s="156"/>
      <c r="AR1401" s="90"/>
      <c r="AS1401" s="45"/>
      <c r="AT1401" s="98"/>
      <c r="AU1401" s="98"/>
      <c r="AV1401" s="91"/>
      <c r="AW1401" s="91"/>
      <c r="AX1401" s="155"/>
      <c r="AY1401" s="155"/>
      <c r="AZ1401" s="152"/>
      <c r="BA1401" s="152"/>
      <c r="BB1401" s="152"/>
      <c r="BC1401" s="152"/>
      <c r="BD1401" s="152"/>
      <c r="BE1401" s="152"/>
      <c r="BF1401" s="152"/>
      <c r="BG1401" s="152"/>
      <c r="BH1401" s="152"/>
      <c r="BI1401" s="152"/>
      <c r="BJ1401" s="152"/>
      <c r="BK1401" s="152"/>
      <c r="BL1401" s="152"/>
      <c r="BM1401" s="152"/>
      <c r="BN1401" s="152"/>
      <c r="BO1401" s="152"/>
      <c r="BP1401" s="152"/>
      <c r="BQ1401" s="152"/>
      <c r="BR1401" s="152"/>
      <c r="BS1401" s="152"/>
      <c r="BT1401" s="152"/>
      <c r="BU1401" s="152"/>
      <c r="BV1401" s="152"/>
      <c r="BW1401" s="152"/>
      <c r="BX1401" s="152"/>
      <c r="BY1401" s="152"/>
      <c r="BZ1401" s="152"/>
      <c r="CA1401" s="152"/>
      <c r="CB1401" s="152"/>
      <c r="CC1401" s="152"/>
      <c r="CD1401" s="152"/>
      <c r="CE1401" s="152"/>
      <c r="CF1401" s="152"/>
    </row>
    <row r="1402" spans="1:84" ht="25.5" customHeight="1" x14ac:dyDescent="0.25">
      <c r="A1402" s="45"/>
      <c r="B1402" s="45"/>
      <c r="C1402" s="45"/>
      <c r="D1402" s="45"/>
      <c r="E1402" s="47"/>
      <c r="F1402" s="154"/>
      <c r="G1402" s="45"/>
      <c r="H1402" s="126"/>
      <c r="I1402" s="126"/>
      <c r="J1402" s="79"/>
      <c r="K1402" s="45"/>
      <c r="L1402" s="126"/>
      <c r="M1402" s="91"/>
      <c r="N1402" s="91"/>
      <c r="O1402" s="91"/>
      <c r="P1402" s="99"/>
      <c r="Q1402" s="100"/>
      <c r="R1402" s="79"/>
      <c r="S1402" s="79"/>
      <c r="T1402" s="79"/>
      <c r="U1402" s="79"/>
      <c r="V1402" s="79"/>
      <c r="W1402" s="99"/>
      <c r="X1402" s="99"/>
      <c r="Y1402" s="99"/>
      <c r="Z1402" s="98"/>
      <c r="AA1402" s="98"/>
      <c r="AB1402" s="86"/>
      <c r="AC1402" s="96"/>
      <c r="AD1402" s="86"/>
      <c r="AE1402" s="96"/>
      <c r="AF1402" s="96"/>
      <c r="AG1402" s="87"/>
      <c r="AH1402" s="87"/>
      <c r="AI1402" s="97"/>
      <c r="AJ1402" s="45"/>
      <c r="AK1402" s="45"/>
      <c r="AL1402" s="45"/>
      <c r="AM1402" s="45"/>
      <c r="AN1402" s="45"/>
      <c r="AO1402" s="79"/>
      <c r="AP1402" s="156"/>
      <c r="AQ1402" s="156"/>
      <c r="AR1402" s="90"/>
      <c r="AS1402" s="45"/>
      <c r="AT1402" s="98"/>
      <c r="AU1402" s="98"/>
      <c r="AV1402" s="91"/>
      <c r="AW1402" s="91"/>
      <c r="AX1402" s="155"/>
      <c r="AY1402" s="155"/>
      <c r="AZ1402" s="152"/>
      <c r="BA1402" s="152"/>
      <c r="BB1402" s="152"/>
      <c r="BC1402" s="152"/>
      <c r="BD1402" s="152"/>
      <c r="BE1402" s="152"/>
      <c r="BF1402" s="152"/>
      <c r="BG1402" s="152"/>
      <c r="BH1402" s="152"/>
      <c r="BI1402" s="152"/>
      <c r="BJ1402" s="152"/>
      <c r="BK1402" s="152"/>
      <c r="BL1402" s="152"/>
      <c r="BM1402" s="152"/>
      <c r="BN1402" s="152"/>
      <c r="BO1402" s="152"/>
      <c r="BP1402" s="152"/>
      <c r="BQ1402" s="152"/>
      <c r="BR1402" s="152"/>
      <c r="BS1402" s="152"/>
      <c r="BT1402" s="152"/>
      <c r="BU1402" s="152"/>
      <c r="BV1402" s="152"/>
      <c r="BW1402" s="152"/>
      <c r="BX1402" s="152"/>
      <c r="BY1402" s="152"/>
      <c r="BZ1402" s="152"/>
      <c r="CA1402" s="152"/>
      <c r="CB1402" s="152"/>
      <c r="CC1402" s="152"/>
      <c r="CD1402" s="152"/>
      <c r="CE1402" s="152"/>
      <c r="CF1402" s="152"/>
    </row>
    <row r="1403" spans="1:84" ht="25.5" customHeight="1" x14ac:dyDescent="0.25">
      <c r="A1403" s="45"/>
      <c r="B1403" s="45"/>
      <c r="C1403" s="45"/>
      <c r="D1403" s="45"/>
      <c r="E1403" s="47"/>
      <c r="F1403" s="154"/>
      <c r="G1403" s="45"/>
      <c r="H1403" s="126"/>
      <c r="I1403" s="126"/>
      <c r="J1403" s="79"/>
      <c r="K1403" s="45"/>
      <c r="L1403" s="126"/>
      <c r="M1403" s="91"/>
      <c r="N1403" s="91"/>
      <c r="O1403" s="91"/>
      <c r="P1403" s="99"/>
      <c r="Q1403" s="100"/>
      <c r="R1403" s="79"/>
      <c r="S1403" s="79"/>
      <c r="T1403" s="79"/>
      <c r="U1403" s="79"/>
      <c r="V1403" s="79"/>
      <c r="W1403" s="99"/>
      <c r="X1403" s="99"/>
      <c r="Y1403" s="99"/>
      <c r="Z1403" s="98"/>
      <c r="AA1403" s="98"/>
      <c r="AB1403" s="86"/>
      <c r="AC1403" s="96"/>
      <c r="AD1403" s="86"/>
      <c r="AE1403" s="96"/>
      <c r="AF1403" s="96"/>
      <c r="AG1403" s="87"/>
      <c r="AH1403" s="87"/>
      <c r="AI1403" s="97"/>
      <c r="AJ1403" s="45"/>
      <c r="AK1403" s="45"/>
      <c r="AL1403" s="45"/>
      <c r="AM1403" s="45"/>
      <c r="AN1403" s="45"/>
      <c r="AO1403" s="79"/>
      <c r="AP1403" s="156"/>
      <c r="AQ1403" s="156"/>
      <c r="AR1403" s="90"/>
      <c r="AS1403" s="45"/>
      <c r="AT1403" s="98"/>
      <c r="AU1403" s="98"/>
      <c r="AV1403" s="91"/>
      <c r="AW1403" s="91"/>
      <c r="AX1403" s="155"/>
      <c r="AY1403" s="155"/>
      <c r="AZ1403" s="152"/>
      <c r="BA1403" s="152"/>
      <c r="BB1403" s="152"/>
      <c r="BC1403" s="152"/>
      <c r="BD1403" s="152"/>
      <c r="BE1403" s="152"/>
      <c r="BF1403" s="152"/>
      <c r="BG1403" s="152"/>
      <c r="BH1403" s="152"/>
      <c r="BI1403" s="152"/>
      <c r="BJ1403" s="152"/>
      <c r="BK1403" s="152"/>
      <c r="BL1403" s="152"/>
      <c r="BM1403" s="152"/>
      <c r="BN1403" s="152"/>
      <c r="BO1403" s="152"/>
      <c r="BP1403" s="152"/>
      <c r="BQ1403" s="152"/>
      <c r="BR1403" s="152"/>
      <c r="BS1403" s="152"/>
      <c r="BT1403" s="152"/>
      <c r="BU1403" s="152"/>
      <c r="BV1403" s="152"/>
      <c r="BW1403" s="152"/>
      <c r="BX1403" s="152"/>
      <c r="BY1403" s="152"/>
      <c r="BZ1403" s="152"/>
      <c r="CA1403" s="152"/>
      <c r="CB1403" s="152"/>
      <c r="CC1403" s="152"/>
      <c r="CD1403" s="152"/>
      <c r="CE1403" s="152"/>
      <c r="CF1403" s="152"/>
    </row>
    <row r="1404" spans="1:84" ht="25.5" customHeight="1" x14ac:dyDescent="0.25">
      <c r="A1404" s="45"/>
      <c r="B1404" s="45"/>
      <c r="C1404" s="45"/>
      <c r="D1404" s="45"/>
      <c r="E1404" s="47"/>
      <c r="F1404" s="154"/>
      <c r="G1404" s="45"/>
      <c r="H1404" s="126"/>
      <c r="I1404" s="126"/>
      <c r="J1404" s="79"/>
      <c r="K1404" s="45"/>
      <c r="L1404" s="126"/>
      <c r="M1404" s="91"/>
      <c r="N1404" s="91"/>
      <c r="O1404" s="91"/>
      <c r="P1404" s="99"/>
      <c r="Q1404" s="100"/>
      <c r="R1404" s="79"/>
      <c r="S1404" s="79"/>
      <c r="T1404" s="79"/>
      <c r="U1404" s="79"/>
      <c r="V1404" s="79"/>
      <c r="W1404" s="99"/>
      <c r="X1404" s="99"/>
      <c r="Y1404" s="99"/>
      <c r="Z1404" s="98"/>
      <c r="AA1404" s="98"/>
      <c r="AB1404" s="86"/>
      <c r="AC1404" s="96"/>
      <c r="AD1404" s="86"/>
      <c r="AE1404" s="96"/>
      <c r="AF1404" s="96"/>
      <c r="AG1404" s="87"/>
      <c r="AH1404" s="87"/>
      <c r="AI1404" s="97"/>
      <c r="AJ1404" s="45"/>
      <c r="AK1404" s="45"/>
      <c r="AL1404" s="45"/>
      <c r="AM1404" s="45"/>
      <c r="AN1404" s="45"/>
      <c r="AO1404" s="79"/>
      <c r="AP1404" s="156"/>
      <c r="AQ1404" s="156"/>
      <c r="AR1404" s="90"/>
      <c r="AS1404" s="45"/>
      <c r="AT1404" s="98"/>
      <c r="AU1404" s="98"/>
      <c r="AV1404" s="91"/>
      <c r="AW1404" s="91"/>
      <c r="AX1404" s="155"/>
      <c r="AY1404" s="155"/>
      <c r="AZ1404" s="152"/>
      <c r="BA1404" s="152"/>
      <c r="BB1404" s="152"/>
      <c r="BC1404" s="152"/>
      <c r="BD1404" s="152"/>
      <c r="BE1404" s="152"/>
      <c r="BF1404" s="152"/>
      <c r="BG1404" s="152"/>
      <c r="BH1404" s="152"/>
      <c r="BI1404" s="152"/>
      <c r="BJ1404" s="152"/>
      <c r="BK1404" s="152"/>
      <c r="BL1404" s="152"/>
      <c r="BM1404" s="152"/>
      <c r="BN1404" s="152"/>
      <c r="BO1404" s="152"/>
      <c r="BP1404" s="152"/>
      <c r="BQ1404" s="152"/>
      <c r="BR1404" s="152"/>
      <c r="BS1404" s="152"/>
      <c r="BT1404" s="152"/>
      <c r="BU1404" s="152"/>
      <c r="BV1404" s="152"/>
      <c r="BW1404" s="152"/>
      <c r="BX1404" s="152"/>
      <c r="BY1404" s="152"/>
      <c r="BZ1404" s="152"/>
      <c r="CA1404" s="152"/>
      <c r="CB1404" s="152"/>
      <c r="CC1404" s="152"/>
      <c r="CD1404" s="152"/>
      <c r="CE1404" s="152"/>
      <c r="CF1404" s="152"/>
    </row>
    <row r="1405" spans="1:84" ht="25.5" customHeight="1" x14ac:dyDescent="0.25">
      <c r="A1405" s="45"/>
      <c r="B1405" s="45"/>
      <c r="C1405" s="45"/>
      <c r="D1405" s="45"/>
      <c r="E1405" s="47"/>
      <c r="F1405" s="154"/>
      <c r="G1405" s="45"/>
      <c r="H1405" s="126"/>
      <c r="I1405" s="126"/>
      <c r="J1405" s="79"/>
      <c r="K1405" s="45"/>
      <c r="L1405" s="126"/>
      <c r="M1405" s="91"/>
      <c r="N1405" s="91"/>
      <c r="O1405" s="91"/>
      <c r="P1405" s="99"/>
      <c r="Q1405" s="100"/>
      <c r="R1405" s="79"/>
      <c r="S1405" s="79"/>
      <c r="T1405" s="79"/>
      <c r="U1405" s="79"/>
      <c r="V1405" s="79"/>
      <c r="W1405" s="99"/>
      <c r="X1405" s="99"/>
      <c r="Y1405" s="99"/>
      <c r="Z1405" s="98"/>
      <c r="AA1405" s="98"/>
      <c r="AB1405" s="86"/>
      <c r="AC1405" s="96"/>
      <c r="AD1405" s="86"/>
      <c r="AE1405" s="96"/>
      <c r="AF1405" s="96"/>
      <c r="AG1405" s="87"/>
      <c r="AH1405" s="87"/>
      <c r="AI1405" s="97"/>
      <c r="AJ1405" s="45"/>
      <c r="AK1405" s="45"/>
      <c r="AL1405" s="45"/>
      <c r="AM1405" s="45"/>
      <c r="AN1405" s="45"/>
      <c r="AO1405" s="79"/>
      <c r="AP1405" s="156"/>
      <c r="AQ1405" s="156"/>
      <c r="AR1405" s="90"/>
      <c r="AS1405" s="45"/>
      <c r="AT1405" s="98"/>
      <c r="AU1405" s="98"/>
      <c r="AV1405" s="91"/>
      <c r="AW1405" s="91"/>
      <c r="AX1405" s="155"/>
      <c r="AY1405" s="155"/>
      <c r="AZ1405" s="152"/>
      <c r="BA1405" s="152"/>
      <c r="BB1405" s="152"/>
      <c r="BC1405" s="152"/>
      <c r="BD1405" s="152"/>
      <c r="BE1405" s="152"/>
      <c r="BF1405" s="152"/>
      <c r="BG1405" s="152"/>
      <c r="BH1405" s="152"/>
      <c r="BI1405" s="152"/>
      <c r="BJ1405" s="152"/>
      <c r="BK1405" s="152"/>
      <c r="BL1405" s="152"/>
      <c r="BM1405" s="152"/>
      <c r="BN1405" s="152"/>
      <c r="BO1405" s="152"/>
      <c r="BP1405" s="152"/>
      <c r="BQ1405" s="152"/>
      <c r="BR1405" s="152"/>
      <c r="BS1405" s="152"/>
      <c r="BT1405" s="152"/>
      <c r="BU1405" s="152"/>
      <c r="BV1405" s="152"/>
      <c r="BW1405" s="152"/>
      <c r="BX1405" s="152"/>
      <c r="BY1405" s="152"/>
      <c r="BZ1405" s="152"/>
      <c r="CA1405" s="152"/>
      <c r="CB1405" s="152"/>
      <c r="CC1405" s="152"/>
      <c r="CD1405" s="152"/>
      <c r="CE1405" s="152"/>
      <c r="CF1405" s="152"/>
    </row>
    <row r="1406" spans="1:84" ht="25.5" customHeight="1" x14ac:dyDescent="0.25">
      <c r="A1406" s="45"/>
      <c r="B1406" s="45"/>
      <c r="C1406" s="45"/>
      <c r="D1406" s="45"/>
      <c r="E1406" s="47"/>
      <c r="F1406" s="154"/>
      <c r="G1406" s="45"/>
      <c r="H1406" s="126"/>
      <c r="I1406" s="126"/>
      <c r="J1406" s="79"/>
      <c r="K1406" s="45"/>
      <c r="L1406" s="126"/>
      <c r="M1406" s="91"/>
      <c r="N1406" s="91"/>
      <c r="O1406" s="91"/>
      <c r="P1406" s="99"/>
      <c r="Q1406" s="100"/>
      <c r="R1406" s="79"/>
      <c r="S1406" s="79"/>
      <c r="T1406" s="79"/>
      <c r="U1406" s="79"/>
      <c r="V1406" s="79"/>
      <c r="W1406" s="99"/>
      <c r="X1406" s="99"/>
      <c r="Y1406" s="99"/>
      <c r="Z1406" s="98"/>
      <c r="AA1406" s="98"/>
      <c r="AB1406" s="86"/>
      <c r="AC1406" s="96"/>
      <c r="AD1406" s="86"/>
      <c r="AE1406" s="96"/>
      <c r="AF1406" s="96"/>
      <c r="AG1406" s="87"/>
      <c r="AH1406" s="87"/>
      <c r="AI1406" s="97"/>
      <c r="AJ1406" s="45"/>
      <c r="AK1406" s="45"/>
      <c r="AL1406" s="45"/>
      <c r="AM1406" s="45"/>
      <c r="AN1406" s="45"/>
      <c r="AO1406" s="79"/>
      <c r="AP1406" s="156"/>
      <c r="AQ1406" s="156"/>
      <c r="AR1406" s="90"/>
      <c r="AS1406" s="45"/>
      <c r="AT1406" s="98"/>
      <c r="AU1406" s="98"/>
      <c r="AV1406" s="91"/>
      <c r="AW1406" s="91"/>
      <c r="AX1406" s="155"/>
      <c r="AY1406" s="155"/>
      <c r="AZ1406" s="152"/>
      <c r="BA1406" s="152"/>
      <c r="BB1406" s="152"/>
      <c r="BC1406" s="152"/>
      <c r="BD1406" s="152"/>
      <c r="BE1406" s="152"/>
      <c r="BF1406" s="152"/>
      <c r="BG1406" s="152"/>
      <c r="BH1406" s="152"/>
      <c r="BI1406" s="152"/>
      <c r="BJ1406" s="152"/>
      <c r="BK1406" s="152"/>
      <c r="BL1406" s="152"/>
      <c r="BM1406" s="152"/>
      <c r="BN1406" s="152"/>
      <c r="BO1406" s="152"/>
      <c r="BP1406" s="152"/>
      <c r="BQ1406" s="152"/>
      <c r="BR1406" s="152"/>
      <c r="BS1406" s="152"/>
      <c r="BT1406" s="152"/>
      <c r="BU1406" s="152"/>
      <c r="BV1406" s="152"/>
      <c r="BW1406" s="152"/>
      <c r="BX1406" s="152"/>
      <c r="BY1406" s="152"/>
      <c r="BZ1406" s="152"/>
      <c r="CA1406" s="152"/>
      <c r="CB1406" s="152"/>
      <c r="CC1406" s="152"/>
      <c r="CD1406" s="152"/>
      <c r="CE1406" s="152"/>
      <c r="CF1406" s="152"/>
    </row>
    <row r="1407" spans="1:84" ht="25.5" customHeight="1" x14ac:dyDescent="0.25">
      <c r="A1407" s="45"/>
      <c r="B1407" s="45"/>
      <c r="C1407" s="45"/>
      <c r="D1407" s="45"/>
      <c r="E1407" s="47"/>
      <c r="F1407" s="154"/>
      <c r="G1407" s="45"/>
      <c r="H1407" s="126"/>
      <c r="I1407" s="126"/>
      <c r="J1407" s="79"/>
      <c r="K1407" s="45"/>
      <c r="L1407" s="126"/>
      <c r="M1407" s="91"/>
      <c r="N1407" s="91"/>
      <c r="O1407" s="91"/>
      <c r="P1407" s="99"/>
      <c r="Q1407" s="100"/>
      <c r="R1407" s="79"/>
      <c r="S1407" s="79"/>
      <c r="T1407" s="79"/>
      <c r="U1407" s="79"/>
      <c r="V1407" s="79"/>
      <c r="W1407" s="99"/>
      <c r="X1407" s="99"/>
      <c r="Y1407" s="99"/>
      <c r="Z1407" s="98"/>
      <c r="AA1407" s="98"/>
      <c r="AB1407" s="86"/>
      <c r="AC1407" s="96"/>
      <c r="AD1407" s="86"/>
      <c r="AE1407" s="96"/>
      <c r="AF1407" s="96"/>
      <c r="AG1407" s="87"/>
      <c r="AH1407" s="87"/>
      <c r="AI1407" s="97"/>
      <c r="AJ1407" s="45"/>
      <c r="AK1407" s="45"/>
      <c r="AL1407" s="45"/>
      <c r="AM1407" s="45"/>
      <c r="AN1407" s="45"/>
      <c r="AO1407" s="79"/>
      <c r="AP1407" s="156"/>
      <c r="AQ1407" s="156"/>
      <c r="AR1407" s="90"/>
      <c r="AS1407" s="45"/>
      <c r="AT1407" s="98"/>
      <c r="AU1407" s="98"/>
      <c r="AV1407" s="91"/>
      <c r="AW1407" s="91"/>
      <c r="AX1407" s="155"/>
      <c r="AY1407" s="155"/>
      <c r="AZ1407" s="152"/>
      <c r="BA1407" s="152"/>
      <c r="BB1407" s="152"/>
      <c r="BC1407" s="152"/>
      <c r="BD1407" s="152"/>
      <c r="BE1407" s="152"/>
      <c r="BF1407" s="152"/>
      <c r="BG1407" s="152"/>
      <c r="BH1407" s="152"/>
      <c r="BI1407" s="152"/>
      <c r="BJ1407" s="152"/>
      <c r="BK1407" s="152"/>
      <c r="BL1407" s="152"/>
      <c r="BM1407" s="152"/>
      <c r="BN1407" s="152"/>
      <c r="BO1407" s="152"/>
      <c r="BP1407" s="152"/>
      <c r="BQ1407" s="152"/>
      <c r="BR1407" s="152"/>
      <c r="BS1407" s="152"/>
      <c r="BT1407" s="152"/>
      <c r="BU1407" s="152"/>
      <c r="BV1407" s="152"/>
      <c r="BW1407" s="152"/>
      <c r="BX1407" s="152"/>
      <c r="BY1407" s="152"/>
      <c r="BZ1407" s="152"/>
      <c r="CA1407" s="152"/>
      <c r="CB1407" s="152"/>
      <c r="CC1407" s="152"/>
      <c r="CD1407" s="152"/>
      <c r="CE1407" s="152"/>
      <c r="CF1407" s="152"/>
    </row>
    <row r="1408" spans="1:84" ht="25.5" customHeight="1" x14ac:dyDescent="0.25">
      <c r="A1408" s="45"/>
      <c r="B1408" s="45"/>
      <c r="C1408" s="45"/>
      <c r="D1408" s="45"/>
      <c r="E1408" s="47"/>
      <c r="F1408" s="154"/>
      <c r="G1408" s="45"/>
      <c r="H1408" s="126"/>
      <c r="I1408" s="126"/>
      <c r="J1408" s="79"/>
      <c r="K1408" s="45"/>
      <c r="L1408" s="126"/>
      <c r="M1408" s="91"/>
      <c r="N1408" s="91"/>
      <c r="O1408" s="91"/>
      <c r="P1408" s="99"/>
      <c r="Q1408" s="100"/>
      <c r="R1408" s="79"/>
      <c r="S1408" s="79"/>
      <c r="T1408" s="79"/>
      <c r="U1408" s="79"/>
      <c r="V1408" s="79"/>
      <c r="W1408" s="99"/>
      <c r="X1408" s="99"/>
      <c r="Y1408" s="99"/>
      <c r="Z1408" s="98"/>
      <c r="AA1408" s="98"/>
      <c r="AB1408" s="86"/>
      <c r="AC1408" s="96"/>
      <c r="AD1408" s="86"/>
      <c r="AE1408" s="96"/>
      <c r="AF1408" s="96"/>
      <c r="AG1408" s="87"/>
      <c r="AH1408" s="87"/>
      <c r="AI1408" s="97"/>
      <c r="AJ1408" s="45"/>
      <c r="AK1408" s="45"/>
      <c r="AL1408" s="45"/>
      <c r="AM1408" s="45"/>
      <c r="AN1408" s="45"/>
      <c r="AO1408" s="79"/>
      <c r="AP1408" s="156"/>
      <c r="AQ1408" s="156"/>
      <c r="AR1408" s="90"/>
      <c r="AS1408" s="45"/>
      <c r="AT1408" s="98"/>
      <c r="AU1408" s="98"/>
      <c r="AV1408" s="91"/>
      <c r="AW1408" s="91"/>
      <c r="AX1408" s="155"/>
      <c r="AY1408" s="155"/>
      <c r="AZ1408" s="152"/>
      <c r="BA1408" s="152"/>
      <c r="BB1408" s="152"/>
      <c r="BC1408" s="152"/>
      <c r="BD1408" s="152"/>
      <c r="BE1408" s="152"/>
      <c r="BF1408" s="152"/>
      <c r="BG1408" s="152"/>
      <c r="BH1408" s="152"/>
      <c r="BI1408" s="152"/>
      <c r="BJ1408" s="152"/>
      <c r="BK1408" s="152"/>
      <c r="BL1408" s="152"/>
      <c r="BM1408" s="152"/>
      <c r="BN1408" s="152"/>
      <c r="BO1408" s="152"/>
      <c r="BP1408" s="152"/>
      <c r="BQ1408" s="152"/>
      <c r="BR1408" s="152"/>
      <c r="BS1408" s="152"/>
      <c r="BT1408" s="152"/>
      <c r="BU1408" s="152"/>
      <c r="BV1408" s="152"/>
      <c r="BW1408" s="152"/>
      <c r="BX1408" s="152"/>
      <c r="BY1408" s="152"/>
      <c r="BZ1408" s="152"/>
      <c r="CA1408" s="152"/>
      <c r="CB1408" s="152"/>
      <c r="CC1408" s="152"/>
      <c r="CD1408" s="152"/>
      <c r="CE1408" s="152"/>
      <c r="CF1408" s="152"/>
    </row>
    <row r="1409" spans="1:84" ht="25.5" customHeight="1" x14ac:dyDescent="0.25">
      <c r="A1409" s="45"/>
      <c r="B1409" s="45"/>
      <c r="C1409" s="45"/>
      <c r="D1409" s="45"/>
      <c r="E1409" s="47"/>
      <c r="F1409" s="154"/>
      <c r="G1409" s="45"/>
      <c r="H1409" s="126"/>
      <c r="I1409" s="126"/>
      <c r="J1409" s="79"/>
      <c r="K1409" s="45"/>
      <c r="L1409" s="126"/>
      <c r="M1409" s="91"/>
      <c r="N1409" s="91"/>
      <c r="O1409" s="91"/>
      <c r="P1409" s="99"/>
      <c r="Q1409" s="100"/>
      <c r="R1409" s="79"/>
      <c r="S1409" s="79"/>
      <c r="T1409" s="79"/>
      <c r="U1409" s="79"/>
      <c r="V1409" s="79"/>
      <c r="W1409" s="99"/>
      <c r="X1409" s="99"/>
      <c r="Y1409" s="99"/>
      <c r="Z1409" s="98"/>
      <c r="AA1409" s="98"/>
      <c r="AB1409" s="86"/>
      <c r="AC1409" s="96"/>
      <c r="AD1409" s="86"/>
      <c r="AE1409" s="96"/>
      <c r="AF1409" s="96"/>
      <c r="AG1409" s="87"/>
      <c r="AH1409" s="87"/>
      <c r="AI1409" s="97"/>
      <c r="AJ1409" s="45"/>
      <c r="AK1409" s="45"/>
      <c r="AL1409" s="45"/>
      <c r="AM1409" s="45"/>
      <c r="AN1409" s="45"/>
      <c r="AO1409" s="79"/>
      <c r="AP1409" s="156"/>
      <c r="AQ1409" s="156"/>
      <c r="AR1409" s="90"/>
      <c r="AS1409" s="45"/>
      <c r="AT1409" s="98"/>
      <c r="AU1409" s="98"/>
      <c r="AV1409" s="91"/>
      <c r="AW1409" s="91"/>
      <c r="AX1409" s="155"/>
      <c r="AY1409" s="155"/>
      <c r="AZ1409" s="152"/>
      <c r="BA1409" s="152"/>
      <c r="BB1409" s="152"/>
      <c r="BC1409" s="152"/>
      <c r="BD1409" s="152"/>
      <c r="BE1409" s="152"/>
      <c r="BF1409" s="152"/>
      <c r="BG1409" s="152"/>
      <c r="BH1409" s="152"/>
      <c r="BI1409" s="152"/>
      <c r="BJ1409" s="152"/>
      <c r="BK1409" s="152"/>
      <c r="BL1409" s="152"/>
      <c r="BM1409" s="152"/>
      <c r="BN1409" s="152"/>
      <c r="BO1409" s="152"/>
      <c r="BP1409" s="152"/>
      <c r="BQ1409" s="152"/>
      <c r="BR1409" s="152"/>
      <c r="BS1409" s="152"/>
      <c r="BT1409" s="152"/>
      <c r="BU1409" s="152"/>
      <c r="BV1409" s="152"/>
      <c r="BW1409" s="152"/>
      <c r="BX1409" s="152"/>
      <c r="BY1409" s="152"/>
      <c r="BZ1409" s="152"/>
      <c r="CA1409" s="152"/>
      <c r="CB1409" s="152"/>
      <c r="CC1409" s="152"/>
      <c r="CD1409" s="152"/>
      <c r="CE1409" s="152"/>
      <c r="CF1409" s="152"/>
    </row>
    <row r="1410" spans="1:84" ht="25.5" customHeight="1" x14ac:dyDescent="0.25">
      <c r="A1410" s="45"/>
      <c r="B1410" s="45"/>
      <c r="C1410" s="45"/>
      <c r="D1410" s="45"/>
      <c r="E1410" s="47"/>
      <c r="F1410" s="154"/>
      <c r="G1410" s="45"/>
      <c r="H1410" s="126"/>
      <c r="I1410" s="126"/>
      <c r="J1410" s="79"/>
      <c r="K1410" s="45"/>
      <c r="L1410" s="126"/>
      <c r="M1410" s="91"/>
      <c r="N1410" s="91"/>
      <c r="O1410" s="91"/>
      <c r="P1410" s="99"/>
      <c r="Q1410" s="100"/>
      <c r="R1410" s="79"/>
      <c r="S1410" s="79"/>
      <c r="T1410" s="79"/>
      <c r="U1410" s="79"/>
      <c r="V1410" s="79"/>
      <c r="W1410" s="99"/>
      <c r="X1410" s="99"/>
      <c r="Y1410" s="99"/>
      <c r="Z1410" s="98"/>
      <c r="AA1410" s="98"/>
      <c r="AB1410" s="86"/>
      <c r="AC1410" s="96"/>
      <c r="AD1410" s="86"/>
      <c r="AE1410" s="96"/>
      <c r="AF1410" s="96"/>
      <c r="AG1410" s="87"/>
      <c r="AH1410" s="87"/>
      <c r="AI1410" s="97"/>
      <c r="AJ1410" s="45"/>
      <c r="AK1410" s="45"/>
      <c r="AL1410" s="45"/>
      <c r="AM1410" s="45"/>
      <c r="AN1410" s="45"/>
      <c r="AO1410" s="79"/>
      <c r="AP1410" s="156"/>
      <c r="AQ1410" s="156"/>
      <c r="AR1410" s="90"/>
      <c r="AS1410" s="45"/>
      <c r="AT1410" s="98"/>
      <c r="AU1410" s="98"/>
      <c r="AV1410" s="91"/>
      <c r="AW1410" s="91"/>
      <c r="AX1410" s="155"/>
      <c r="AY1410" s="155"/>
      <c r="AZ1410" s="152"/>
      <c r="BA1410" s="152"/>
      <c r="BB1410" s="152"/>
      <c r="BC1410" s="152"/>
      <c r="BD1410" s="152"/>
      <c r="BE1410" s="152"/>
      <c r="BF1410" s="152"/>
      <c r="BG1410" s="152"/>
      <c r="BH1410" s="152"/>
      <c r="BI1410" s="152"/>
      <c r="BJ1410" s="152"/>
      <c r="BK1410" s="152"/>
      <c r="BL1410" s="152"/>
      <c r="BM1410" s="152"/>
      <c r="BN1410" s="152"/>
      <c r="BO1410" s="152"/>
      <c r="BP1410" s="152"/>
      <c r="BQ1410" s="152"/>
      <c r="BR1410" s="152"/>
      <c r="BS1410" s="152"/>
      <c r="BT1410" s="152"/>
      <c r="BU1410" s="152"/>
      <c r="BV1410" s="152"/>
      <c r="BW1410" s="152"/>
      <c r="BX1410" s="152"/>
      <c r="BY1410" s="152"/>
      <c r="BZ1410" s="152"/>
      <c r="CA1410" s="152"/>
      <c r="CB1410" s="152"/>
      <c r="CC1410" s="152"/>
      <c r="CD1410" s="152"/>
      <c r="CE1410" s="152"/>
      <c r="CF1410" s="152"/>
    </row>
    <row r="1411" spans="1:84" ht="25.5" customHeight="1" x14ac:dyDescent="0.25">
      <c r="A1411" s="45"/>
      <c r="B1411" s="45"/>
      <c r="C1411" s="45"/>
      <c r="D1411" s="45"/>
      <c r="E1411" s="47"/>
      <c r="F1411" s="154"/>
      <c r="G1411" s="45"/>
      <c r="H1411" s="126"/>
      <c r="I1411" s="126"/>
      <c r="J1411" s="79"/>
      <c r="K1411" s="45"/>
      <c r="L1411" s="126"/>
      <c r="M1411" s="91"/>
      <c r="N1411" s="91"/>
      <c r="O1411" s="91"/>
      <c r="P1411" s="99"/>
      <c r="Q1411" s="100"/>
      <c r="R1411" s="79"/>
      <c r="S1411" s="79"/>
      <c r="T1411" s="79"/>
      <c r="U1411" s="79"/>
      <c r="V1411" s="79"/>
      <c r="W1411" s="99"/>
      <c r="X1411" s="99"/>
      <c r="Y1411" s="99"/>
      <c r="Z1411" s="98"/>
      <c r="AA1411" s="98"/>
      <c r="AB1411" s="86"/>
      <c r="AC1411" s="96"/>
      <c r="AD1411" s="86"/>
      <c r="AE1411" s="96"/>
      <c r="AF1411" s="96"/>
      <c r="AG1411" s="87"/>
      <c r="AH1411" s="87"/>
      <c r="AI1411" s="97"/>
      <c r="AJ1411" s="45"/>
      <c r="AK1411" s="45"/>
      <c r="AL1411" s="45"/>
      <c r="AM1411" s="45"/>
      <c r="AN1411" s="45"/>
      <c r="AO1411" s="79"/>
      <c r="AP1411" s="156"/>
      <c r="AQ1411" s="156"/>
      <c r="AR1411" s="90"/>
      <c r="AS1411" s="45"/>
      <c r="AT1411" s="98"/>
      <c r="AU1411" s="98"/>
      <c r="AV1411" s="91"/>
      <c r="AW1411" s="91"/>
      <c r="AX1411" s="155"/>
      <c r="AY1411" s="155"/>
      <c r="AZ1411" s="152"/>
      <c r="BA1411" s="152"/>
      <c r="BB1411" s="152"/>
      <c r="BC1411" s="152"/>
      <c r="BD1411" s="152"/>
      <c r="BE1411" s="152"/>
      <c r="BF1411" s="152"/>
      <c r="BG1411" s="152"/>
      <c r="BH1411" s="152"/>
      <c r="BI1411" s="152"/>
      <c r="BJ1411" s="152"/>
      <c r="BK1411" s="152"/>
      <c r="BL1411" s="152"/>
      <c r="BM1411" s="152"/>
      <c r="BN1411" s="152"/>
      <c r="BO1411" s="152"/>
      <c r="BP1411" s="152"/>
      <c r="BQ1411" s="152"/>
      <c r="BR1411" s="152"/>
      <c r="BS1411" s="152"/>
      <c r="BT1411" s="152"/>
      <c r="BU1411" s="152"/>
      <c r="BV1411" s="152"/>
      <c r="BW1411" s="152"/>
      <c r="BX1411" s="152"/>
      <c r="BY1411" s="152"/>
      <c r="BZ1411" s="152"/>
      <c r="CA1411" s="152"/>
      <c r="CB1411" s="152"/>
      <c r="CC1411" s="152"/>
      <c r="CD1411" s="152"/>
      <c r="CE1411" s="152"/>
      <c r="CF1411" s="152"/>
    </row>
    <row r="1412" spans="1:84" ht="25.5" customHeight="1" x14ac:dyDescent="0.25">
      <c r="A1412" s="45"/>
      <c r="B1412" s="45"/>
      <c r="C1412" s="45"/>
      <c r="D1412" s="45"/>
      <c r="E1412" s="47"/>
      <c r="F1412" s="154"/>
      <c r="G1412" s="45"/>
      <c r="H1412" s="126"/>
      <c r="I1412" s="126"/>
      <c r="J1412" s="79"/>
      <c r="K1412" s="45"/>
      <c r="L1412" s="126"/>
      <c r="M1412" s="91"/>
      <c r="N1412" s="91"/>
      <c r="O1412" s="91"/>
      <c r="P1412" s="99"/>
      <c r="Q1412" s="100"/>
      <c r="R1412" s="79"/>
      <c r="S1412" s="79"/>
      <c r="T1412" s="79"/>
      <c r="U1412" s="79"/>
      <c r="V1412" s="79"/>
      <c r="W1412" s="99"/>
      <c r="X1412" s="99"/>
      <c r="Y1412" s="99"/>
      <c r="Z1412" s="98"/>
      <c r="AA1412" s="98"/>
      <c r="AB1412" s="86"/>
      <c r="AC1412" s="96"/>
      <c r="AD1412" s="86"/>
      <c r="AE1412" s="96"/>
      <c r="AF1412" s="96"/>
      <c r="AG1412" s="87"/>
      <c r="AH1412" s="87"/>
      <c r="AI1412" s="97"/>
      <c r="AJ1412" s="45"/>
      <c r="AK1412" s="45"/>
      <c r="AL1412" s="45"/>
      <c r="AM1412" s="45"/>
      <c r="AN1412" s="45"/>
      <c r="AO1412" s="79"/>
      <c r="AP1412" s="156"/>
      <c r="AQ1412" s="156"/>
      <c r="AR1412" s="90"/>
      <c r="AS1412" s="45"/>
      <c r="AT1412" s="98"/>
      <c r="AU1412" s="98"/>
      <c r="AV1412" s="91"/>
      <c r="AW1412" s="91"/>
      <c r="AX1412" s="155"/>
      <c r="AY1412" s="155"/>
      <c r="AZ1412" s="152"/>
      <c r="BA1412" s="152"/>
      <c r="BB1412" s="152"/>
      <c r="BC1412" s="152"/>
      <c r="BD1412" s="152"/>
      <c r="BE1412" s="152"/>
      <c r="BF1412" s="152"/>
      <c r="BG1412" s="152"/>
      <c r="BH1412" s="152"/>
      <c r="BI1412" s="152"/>
      <c r="BJ1412" s="152"/>
      <c r="BK1412" s="152"/>
      <c r="BL1412" s="152"/>
      <c r="BM1412" s="152"/>
      <c r="BN1412" s="152"/>
      <c r="BO1412" s="152"/>
      <c r="BP1412" s="152"/>
      <c r="BQ1412" s="152"/>
      <c r="BR1412" s="152"/>
      <c r="BS1412" s="152"/>
      <c r="BT1412" s="152"/>
      <c r="BU1412" s="152"/>
      <c r="BV1412" s="152"/>
      <c r="BW1412" s="152"/>
      <c r="BX1412" s="152"/>
      <c r="BY1412" s="152"/>
      <c r="BZ1412" s="152"/>
      <c r="CA1412" s="152"/>
      <c r="CB1412" s="152"/>
      <c r="CC1412" s="152"/>
      <c r="CD1412" s="152"/>
      <c r="CE1412" s="152"/>
      <c r="CF1412" s="152"/>
    </row>
    <row r="1413" spans="1:84" ht="25.5" customHeight="1" x14ac:dyDescent="0.25">
      <c r="A1413" s="45"/>
      <c r="B1413" s="45"/>
      <c r="C1413" s="45"/>
      <c r="D1413" s="45"/>
      <c r="E1413" s="47"/>
      <c r="F1413" s="154"/>
      <c r="G1413" s="45"/>
      <c r="H1413" s="126"/>
      <c r="I1413" s="126"/>
      <c r="J1413" s="79"/>
      <c r="K1413" s="45"/>
      <c r="L1413" s="126"/>
      <c r="M1413" s="91"/>
      <c r="N1413" s="91"/>
      <c r="O1413" s="91"/>
      <c r="P1413" s="99"/>
      <c r="Q1413" s="100"/>
      <c r="R1413" s="79"/>
      <c r="S1413" s="79"/>
      <c r="T1413" s="79"/>
      <c r="U1413" s="79"/>
      <c r="V1413" s="79"/>
      <c r="W1413" s="99"/>
      <c r="X1413" s="99"/>
      <c r="Y1413" s="99"/>
      <c r="Z1413" s="98"/>
      <c r="AA1413" s="98"/>
      <c r="AB1413" s="86"/>
      <c r="AC1413" s="96"/>
      <c r="AD1413" s="86"/>
      <c r="AE1413" s="96"/>
      <c r="AF1413" s="96"/>
      <c r="AG1413" s="87"/>
      <c r="AH1413" s="87"/>
      <c r="AI1413" s="97"/>
      <c r="AJ1413" s="45"/>
      <c r="AK1413" s="45"/>
      <c r="AL1413" s="45"/>
      <c r="AM1413" s="45"/>
      <c r="AN1413" s="45"/>
      <c r="AO1413" s="79"/>
      <c r="AP1413" s="156"/>
      <c r="AQ1413" s="156"/>
      <c r="AR1413" s="90"/>
      <c r="AS1413" s="45"/>
      <c r="AT1413" s="98"/>
      <c r="AU1413" s="98"/>
      <c r="AV1413" s="91"/>
      <c r="AW1413" s="91"/>
      <c r="AX1413" s="155"/>
      <c r="AY1413" s="155"/>
      <c r="AZ1413" s="152"/>
      <c r="BA1413" s="152"/>
      <c r="BB1413" s="152"/>
      <c r="BC1413" s="152"/>
      <c r="BD1413" s="152"/>
      <c r="BE1413" s="152"/>
      <c r="BF1413" s="152"/>
      <c r="BG1413" s="152"/>
      <c r="BH1413" s="152"/>
      <c r="BI1413" s="152"/>
      <c r="BJ1413" s="152"/>
      <c r="BK1413" s="152"/>
      <c r="BL1413" s="152"/>
      <c r="BM1413" s="152"/>
      <c r="BN1413" s="152"/>
      <c r="BO1413" s="152"/>
      <c r="BP1413" s="152"/>
      <c r="BQ1413" s="152"/>
      <c r="BR1413" s="152"/>
      <c r="BS1413" s="152"/>
      <c r="BT1413" s="152"/>
      <c r="BU1413" s="152"/>
      <c r="BV1413" s="152"/>
      <c r="BW1413" s="152"/>
      <c r="BX1413" s="152"/>
      <c r="BY1413" s="152"/>
      <c r="BZ1413" s="152"/>
      <c r="CA1413" s="152"/>
      <c r="CB1413" s="152"/>
      <c r="CC1413" s="152"/>
      <c r="CD1413" s="152"/>
      <c r="CE1413" s="152"/>
      <c r="CF1413" s="152"/>
    </row>
    <row r="1414" spans="1:84" ht="25.5" customHeight="1" x14ac:dyDescent="0.25">
      <c r="A1414" s="45"/>
      <c r="B1414" s="45"/>
      <c r="C1414" s="45"/>
      <c r="D1414" s="45"/>
      <c r="E1414" s="47"/>
      <c r="F1414" s="154"/>
      <c r="G1414" s="45"/>
      <c r="H1414" s="126"/>
      <c r="I1414" s="126"/>
      <c r="J1414" s="79"/>
      <c r="K1414" s="45"/>
      <c r="L1414" s="126"/>
      <c r="M1414" s="91"/>
      <c r="N1414" s="91"/>
      <c r="O1414" s="91"/>
      <c r="P1414" s="99"/>
      <c r="Q1414" s="100"/>
      <c r="R1414" s="79"/>
      <c r="S1414" s="79"/>
      <c r="T1414" s="79"/>
      <c r="U1414" s="79"/>
      <c r="V1414" s="79"/>
      <c r="W1414" s="99"/>
      <c r="X1414" s="99"/>
      <c r="Y1414" s="99"/>
      <c r="Z1414" s="98"/>
      <c r="AA1414" s="98"/>
      <c r="AB1414" s="86"/>
      <c r="AC1414" s="96"/>
      <c r="AD1414" s="86"/>
      <c r="AE1414" s="96"/>
      <c r="AF1414" s="96"/>
      <c r="AG1414" s="87"/>
      <c r="AH1414" s="87"/>
      <c r="AI1414" s="97"/>
      <c r="AJ1414" s="45"/>
      <c r="AK1414" s="45"/>
      <c r="AL1414" s="45"/>
      <c r="AM1414" s="45"/>
      <c r="AN1414" s="45"/>
      <c r="AO1414" s="79"/>
      <c r="AP1414" s="156"/>
      <c r="AQ1414" s="156"/>
      <c r="AR1414" s="90"/>
      <c r="AS1414" s="45"/>
      <c r="AT1414" s="98"/>
      <c r="AU1414" s="98"/>
      <c r="AV1414" s="91"/>
      <c r="AW1414" s="91"/>
      <c r="AX1414" s="155"/>
      <c r="AY1414" s="155"/>
      <c r="AZ1414" s="152"/>
      <c r="BA1414" s="152"/>
      <c r="BB1414" s="152"/>
      <c r="BC1414" s="152"/>
      <c r="BD1414" s="152"/>
      <c r="BE1414" s="152"/>
      <c r="BF1414" s="152"/>
      <c r="BG1414" s="152"/>
      <c r="BH1414" s="152"/>
      <c r="BI1414" s="152"/>
      <c r="BJ1414" s="152"/>
      <c r="BK1414" s="152"/>
      <c r="BL1414" s="152"/>
      <c r="BM1414" s="152"/>
      <c r="BN1414" s="152"/>
      <c r="BO1414" s="152"/>
      <c r="BP1414" s="152"/>
      <c r="BQ1414" s="152"/>
      <c r="BR1414" s="152"/>
      <c r="BS1414" s="152"/>
      <c r="BT1414" s="152"/>
      <c r="BU1414" s="152"/>
      <c r="BV1414" s="152"/>
      <c r="BW1414" s="152"/>
      <c r="BX1414" s="152"/>
      <c r="BY1414" s="152"/>
      <c r="BZ1414" s="152"/>
      <c r="CA1414" s="152"/>
      <c r="CB1414" s="152"/>
      <c r="CC1414" s="152"/>
      <c r="CD1414" s="152"/>
      <c r="CE1414" s="152"/>
      <c r="CF1414" s="152"/>
    </row>
    <row r="1415" spans="1:84" ht="25.5" customHeight="1" x14ac:dyDescent="0.25">
      <c r="A1415" s="45"/>
      <c r="B1415" s="45"/>
      <c r="C1415" s="45"/>
      <c r="D1415" s="45"/>
      <c r="E1415" s="47"/>
      <c r="F1415" s="154"/>
      <c r="G1415" s="45"/>
      <c r="H1415" s="126"/>
      <c r="I1415" s="126"/>
      <c r="J1415" s="79"/>
      <c r="K1415" s="45"/>
      <c r="L1415" s="126"/>
      <c r="M1415" s="91"/>
      <c r="N1415" s="91"/>
      <c r="O1415" s="91"/>
      <c r="P1415" s="99"/>
      <c r="Q1415" s="100"/>
      <c r="R1415" s="79"/>
      <c r="S1415" s="79"/>
      <c r="T1415" s="79"/>
      <c r="U1415" s="79"/>
      <c r="V1415" s="79"/>
      <c r="W1415" s="99"/>
      <c r="X1415" s="99"/>
      <c r="Y1415" s="99"/>
      <c r="Z1415" s="98"/>
      <c r="AA1415" s="98"/>
      <c r="AB1415" s="86"/>
      <c r="AC1415" s="96"/>
      <c r="AD1415" s="86"/>
      <c r="AE1415" s="96"/>
      <c r="AF1415" s="96"/>
      <c r="AG1415" s="87"/>
      <c r="AH1415" s="87"/>
      <c r="AI1415" s="97"/>
      <c r="AJ1415" s="45"/>
      <c r="AK1415" s="45"/>
      <c r="AL1415" s="45"/>
      <c r="AM1415" s="45"/>
      <c r="AN1415" s="45"/>
      <c r="AO1415" s="79"/>
      <c r="AP1415" s="156"/>
      <c r="AQ1415" s="156"/>
      <c r="AR1415" s="90"/>
      <c r="AS1415" s="45"/>
      <c r="AT1415" s="98"/>
      <c r="AU1415" s="98"/>
      <c r="AV1415" s="91"/>
      <c r="AW1415" s="91"/>
      <c r="AX1415" s="155"/>
      <c r="AY1415" s="155"/>
      <c r="AZ1415" s="152"/>
      <c r="BA1415" s="152"/>
      <c r="BB1415" s="152"/>
      <c r="BC1415" s="152"/>
      <c r="BD1415" s="152"/>
      <c r="BE1415" s="152"/>
      <c r="BF1415" s="152"/>
      <c r="BG1415" s="152"/>
      <c r="BH1415" s="152"/>
      <c r="BI1415" s="152"/>
      <c r="BJ1415" s="152"/>
      <c r="BK1415" s="152"/>
      <c r="BL1415" s="152"/>
      <c r="BM1415" s="152"/>
      <c r="BN1415" s="152"/>
      <c r="BO1415" s="152"/>
      <c r="BP1415" s="152"/>
      <c r="BQ1415" s="152"/>
      <c r="BR1415" s="152"/>
      <c r="BS1415" s="152"/>
      <c r="BT1415" s="152"/>
      <c r="BU1415" s="152"/>
      <c r="BV1415" s="152"/>
      <c r="BW1415" s="152"/>
      <c r="BX1415" s="152"/>
      <c r="BY1415" s="152"/>
      <c r="BZ1415" s="152"/>
      <c r="CA1415" s="152"/>
      <c r="CB1415" s="152"/>
      <c r="CC1415" s="152"/>
      <c r="CD1415" s="152"/>
      <c r="CE1415" s="152"/>
      <c r="CF1415" s="152"/>
    </row>
    <row r="1416" spans="1:84" ht="25.5" customHeight="1" x14ac:dyDescent="0.25">
      <c r="A1416" s="45"/>
      <c r="B1416" s="45"/>
      <c r="C1416" s="45"/>
      <c r="D1416" s="45"/>
      <c r="E1416" s="47"/>
      <c r="F1416" s="154"/>
      <c r="G1416" s="45"/>
      <c r="H1416" s="126"/>
      <c r="I1416" s="126"/>
      <c r="J1416" s="79"/>
      <c r="K1416" s="45"/>
      <c r="L1416" s="126"/>
      <c r="M1416" s="91"/>
      <c r="N1416" s="91"/>
      <c r="O1416" s="91"/>
      <c r="P1416" s="99"/>
      <c r="Q1416" s="100"/>
      <c r="R1416" s="79"/>
      <c r="S1416" s="79"/>
      <c r="T1416" s="79"/>
      <c r="U1416" s="79"/>
      <c r="V1416" s="79"/>
      <c r="W1416" s="99"/>
      <c r="X1416" s="99"/>
      <c r="Y1416" s="99"/>
      <c r="Z1416" s="98"/>
      <c r="AA1416" s="98"/>
      <c r="AB1416" s="86"/>
      <c r="AC1416" s="96"/>
      <c r="AD1416" s="86"/>
      <c r="AE1416" s="96"/>
      <c r="AF1416" s="96"/>
      <c r="AG1416" s="87"/>
      <c r="AH1416" s="87"/>
      <c r="AI1416" s="97"/>
      <c r="AJ1416" s="45"/>
      <c r="AK1416" s="45"/>
      <c r="AL1416" s="45"/>
      <c r="AM1416" s="45"/>
      <c r="AN1416" s="45"/>
      <c r="AO1416" s="79"/>
      <c r="AP1416" s="156"/>
      <c r="AQ1416" s="156"/>
      <c r="AR1416" s="90"/>
      <c r="AS1416" s="45"/>
      <c r="AT1416" s="98"/>
      <c r="AU1416" s="98"/>
      <c r="AV1416" s="91"/>
      <c r="AW1416" s="91"/>
      <c r="AX1416" s="155"/>
      <c r="AY1416" s="155"/>
      <c r="AZ1416" s="152"/>
      <c r="BA1416" s="152"/>
      <c r="BB1416" s="152"/>
      <c r="BC1416" s="152"/>
      <c r="BD1416" s="152"/>
      <c r="BE1416" s="152"/>
      <c r="BF1416" s="152"/>
      <c r="BG1416" s="152"/>
      <c r="BH1416" s="152"/>
      <c r="BI1416" s="152"/>
      <c r="BJ1416" s="152"/>
      <c r="BK1416" s="152"/>
      <c r="BL1416" s="152"/>
      <c r="BM1416" s="152"/>
      <c r="BN1416" s="152"/>
      <c r="BO1416" s="152"/>
      <c r="BP1416" s="152"/>
      <c r="BQ1416" s="152"/>
      <c r="BR1416" s="152"/>
      <c r="BS1416" s="152"/>
      <c r="BT1416" s="152"/>
      <c r="BU1416" s="152"/>
      <c r="BV1416" s="152"/>
      <c r="BW1416" s="152"/>
      <c r="BX1416" s="152"/>
      <c r="BY1416" s="152"/>
      <c r="BZ1416" s="152"/>
      <c r="CA1416" s="152"/>
      <c r="CB1416" s="152"/>
      <c r="CC1416" s="152"/>
      <c r="CD1416" s="152"/>
      <c r="CE1416" s="152"/>
      <c r="CF1416" s="152"/>
    </row>
    <row r="1417" spans="1:84" ht="25.5" customHeight="1" x14ac:dyDescent="0.25">
      <c r="A1417" s="45"/>
      <c r="B1417" s="45"/>
      <c r="C1417" s="45"/>
      <c r="D1417" s="45"/>
      <c r="E1417" s="47"/>
      <c r="F1417" s="154"/>
      <c r="G1417" s="45"/>
      <c r="H1417" s="126"/>
      <c r="I1417" s="126"/>
      <c r="J1417" s="79"/>
      <c r="K1417" s="45"/>
      <c r="L1417" s="126"/>
      <c r="M1417" s="91"/>
      <c r="N1417" s="91"/>
      <c r="O1417" s="91"/>
      <c r="P1417" s="99"/>
      <c r="Q1417" s="100"/>
      <c r="R1417" s="79"/>
      <c r="S1417" s="79"/>
      <c r="T1417" s="79"/>
      <c r="U1417" s="79"/>
      <c r="V1417" s="79"/>
      <c r="W1417" s="99"/>
      <c r="X1417" s="99"/>
      <c r="Y1417" s="99"/>
      <c r="Z1417" s="98"/>
      <c r="AA1417" s="98"/>
      <c r="AB1417" s="86"/>
      <c r="AC1417" s="96"/>
      <c r="AD1417" s="86"/>
      <c r="AE1417" s="96"/>
      <c r="AF1417" s="96"/>
      <c r="AG1417" s="87"/>
      <c r="AH1417" s="87"/>
      <c r="AI1417" s="97"/>
      <c r="AJ1417" s="45"/>
      <c r="AK1417" s="45"/>
      <c r="AL1417" s="45"/>
      <c r="AM1417" s="45"/>
      <c r="AN1417" s="45"/>
      <c r="AO1417" s="79"/>
      <c r="AP1417" s="156"/>
      <c r="AQ1417" s="156"/>
      <c r="AR1417" s="90"/>
      <c r="AS1417" s="45"/>
      <c r="AT1417" s="98"/>
      <c r="AU1417" s="98"/>
      <c r="AV1417" s="91"/>
      <c r="AW1417" s="91"/>
      <c r="AX1417" s="155"/>
      <c r="AY1417" s="155"/>
      <c r="AZ1417" s="152"/>
      <c r="BA1417" s="152"/>
      <c r="BB1417" s="152"/>
      <c r="BC1417" s="152"/>
      <c r="BD1417" s="152"/>
      <c r="BE1417" s="152"/>
      <c r="BF1417" s="152"/>
      <c r="BG1417" s="152"/>
      <c r="BH1417" s="152"/>
      <c r="BI1417" s="152"/>
      <c r="BJ1417" s="152"/>
      <c r="BK1417" s="152"/>
      <c r="BL1417" s="152"/>
      <c r="BM1417" s="152"/>
      <c r="BN1417" s="152"/>
      <c r="BO1417" s="152"/>
      <c r="BP1417" s="152"/>
      <c r="BQ1417" s="152"/>
      <c r="BR1417" s="152"/>
      <c r="BS1417" s="152"/>
      <c r="BT1417" s="152"/>
      <c r="BU1417" s="152"/>
      <c r="BV1417" s="152"/>
      <c r="BW1417" s="152"/>
      <c r="BX1417" s="152"/>
      <c r="BY1417" s="152"/>
      <c r="BZ1417" s="152"/>
      <c r="CA1417" s="152"/>
      <c r="CB1417" s="152"/>
      <c r="CC1417" s="152"/>
      <c r="CD1417" s="152"/>
      <c r="CE1417" s="152"/>
      <c r="CF1417" s="152"/>
    </row>
    <row r="1418" spans="1:84" ht="25.5" customHeight="1" x14ac:dyDescent="0.25">
      <c r="A1418" s="45"/>
      <c r="B1418" s="45"/>
      <c r="C1418" s="45"/>
      <c r="D1418" s="45"/>
      <c r="E1418" s="47"/>
      <c r="F1418" s="154"/>
      <c r="G1418" s="45"/>
      <c r="H1418" s="126"/>
      <c r="I1418" s="126"/>
      <c r="J1418" s="79"/>
      <c r="K1418" s="45"/>
      <c r="L1418" s="126"/>
      <c r="M1418" s="91"/>
      <c r="N1418" s="91"/>
      <c r="O1418" s="91"/>
      <c r="P1418" s="99"/>
      <c r="Q1418" s="100"/>
      <c r="R1418" s="79"/>
      <c r="S1418" s="79"/>
      <c r="T1418" s="79"/>
      <c r="U1418" s="79"/>
      <c r="V1418" s="79"/>
      <c r="W1418" s="99"/>
      <c r="X1418" s="99"/>
      <c r="Y1418" s="99"/>
      <c r="Z1418" s="98"/>
      <c r="AA1418" s="98"/>
      <c r="AB1418" s="86"/>
      <c r="AC1418" s="96"/>
      <c r="AD1418" s="86"/>
      <c r="AE1418" s="96"/>
      <c r="AF1418" s="96"/>
      <c r="AG1418" s="87"/>
      <c r="AH1418" s="87"/>
      <c r="AI1418" s="97"/>
      <c r="AJ1418" s="45"/>
      <c r="AK1418" s="45"/>
      <c r="AL1418" s="45"/>
      <c r="AM1418" s="45"/>
      <c r="AN1418" s="45"/>
      <c r="AO1418" s="79"/>
      <c r="AP1418" s="156"/>
      <c r="AQ1418" s="156"/>
      <c r="AR1418" s="90"/>
      <c r="AS1418" s="45"/>
      <c r="AT1418" s="98"/>
      <c r="AU1418" s="98"/>
      <c r="AV1418" s="91"/>
      <c r="AW1418" s="91"/>
      <c r="AX1418" s="155"/>
      <c r="AY1418" s="155"/>
      <c r="AZ1418" s="152"/>
      <c r="BA1418" s="152"/>
      <c r="BB1418" s="152"/>
      <c r="BC1418" s="152"/>
      <c r="BD1418" s="152"/>
      <c r="BE1418" s="152"/>
      <c r="BF1418" s="152"/>
      <c r="BG1418" s="152"/>
      <c r="BH1418" s="152"/>
      <c r="BI1418" s="152"/>
      <c r="BJ1418" s="152"/>
      <c r="BK1418" s="152"/>
      <c r="BL1418" s="152"/>
      <c r="BM1418" s="152"/>
      <c r="BN1418" s="152"/>
      <c r="BO1418" s="152"/>
      <c r="BP1418" s="152"/>
      <c r="BQ1418" s="152"/>
      <c r="BR1418" s="152"/>
      <c r="BS1418" s="152"/>
      <c r="BT1418" s="152"/>
      <c r="BU1418" s="152"/>
      <c r="BV1418" s="152"/>
      <c r="BW1418" s="152"/>
      <c r="BX1418" s="152"/>
      <c r="BY1418" s="152"/>
      <c r="BZ1418" s="152"/>
      <c r="CA1418" s="152"/>
      <c r="CB1418" s="152"/>
      <c r="CC1418" s="152"/>
      <c r="CD1418" s="152"/>
      <c r="CE1418" s="152"/>
      <c r="CF1418" s="152"/>
    </row>
    <row r="1419" spans="1:84" ht="25.5" customHeight="1" x14ac:dyDescent="0.25">
      <c r="A1419" s="45"/>
      <c r="B1419" s="45"/>
      <c r="C1419" s="45"/>
      <c r="D1419" s="45"/>
      <c r="E1419" s="47"/>
      <c r="F1419" s="154"/>
      <c r="G1419" s="45"/>
      <c r="H1419" s="126"/>
      <c r="I1419" s="126"/>
      <c r="J1419" s="79"/>
      <c r="K1419" s="45"/>
      <c r="L1419" s="126"/>
      <c r="M1419" s="91"/>
      <c r="N1419" s="91"/>
      <c r="O1419" s="91"/>
      <c r="P1419" s="99"/>
      <c r="Q1419" s="100"/>
      <c r="R1419" s="79"/>
      <c r="S1419" s="79"/>
      <c r="T1419" s="79"/>
      <c r="U1419" s="79"/>
      <c r="V1419" s="79"/>
      <c r="W1419" s="99"/>
      <c r="X1419" s="99"/>
      <c r="Y1419" s="99"/>
      <c r="Z1419" s="98"/>
      <c r="AA1419" s="98"/>
      <c r="AB1419" s="86"/>
      <c r="AC1419" s="96"/>
      <c r="AD1419" s="86"/>
      <c r="AE1419" s="96"/>
      <c r="AF1419" s="96"/>
      <c r="AG1419" s="87"/>
      <c r="AH1419" s="87"/>
      <c r="AI1419" s="97"/>
      <c r="AJ1419" s="45"/>
      <c r="AK1419" s="45"/>
      <c r="AL1419" s="45"/>
      <c r="AM1419" s="45"/>
      <c r="AN1419" s="45"/>
      <c r="AO1419" s="79"/>
      <c r="AP1419" s="156"/>
      <c r="AQ1419" s="156"/>
      <c r="AR1419" s="90"/>
      <c r="AS1419" s="45"/>
      <c r="AT1419" s="98"/>
      <c r="AU1419" s="98"/>
      <c r="AV1419" s="91"/>
      <c r="AW1419" s="91"/>
      <c r="AX1419" s="155"/>
      <c r="AY1419" s="155"/>
      <c r="AZ1419" s="152"/>
      <c r="BA1419" s="152"/>
      <c r="BB1419" s="152"/>
      <c r="BC1419" s="152"/>
      <c r="BD1419" s="152"/>
      <c r="BE1419" s="152"/>
      <c r="BF1419" s="152"/>
      <c r="BG1419" s="152"/>
      <c r="BH1419" s="152"/>
      <c r="BI1419" s="152"/>
      <c r="BJ1419" s="152"/>
      <c r="BK1419" s="152"/>
      <c r="BL1419" s="152"/>
      <c r="BM1419" s="152"/>
      <c r="BN1419" s="152"/>
      <c r="BO1419" s="152"/>
      <c r="BP1419" s="152"/>
      <c r="BQ1419" s="152"/>
      <c r="BR1419" s="152"/>
      <c r="BS1419" s="152"/>
      <c r="BT1419" s="152"/>
      <c r="BU1419" s="152"/>
      <c r="BV1419" s="152"/>
      <c r="BW1419" s="152"/>
      <c r="BX1419" s="152"/>
      <c r="BY1419" s="152"/>
      <c r="BZ1419" s="152"/>
      <c r="CA1419" s="152"/>
      <c r="CB1419" s="152"/>
      <c r="CC1419" s="152"/>
      <c r="CD1419" s="152"/>
      <c r="CE1419" s="152"/>
      <c r="CF1419" s="152"/>
    </row>
    <row r="1420" spans="1:84" ht="25.5" customHeight="1" x14ac:dyDescent="0.25">
      <c r="A1420" s="45"/>
      <c r="B1420" s="45"/>
      <c r="C1420" s="45"/>
      <c r="D1420" s="45"/>
      <c r="E1420" s="47"/>
      <c r="F1420" s="154"/>
      <c r="G1420" s="45"/>
      <c r="H1420" s="126"/>
      <c r="I1420" s="126"/>
      <c r="J1420" s="79"/>
      <c r="K1420" s="45"/>
      <c r="L1420" s="126"/>
      <c r="M1420" s="91"/>
      <c r="N1420" s="91"/>
      <c r="O1420" s="91"/>
      <c r="P1420" s="99"/>
      <c r="Q1420" s="100"/>
      <c r="R1420" s="79"/>
      <c r="S1420" s="79"/>
      <c r="T1420" s="79"/>
      <c r="U1420" s="79"/>
      <c r="V1420" s="79"/>
      <c r="W1420" s="99"/>
      <c r="X1420" s="99"/>
      <c r="Y1420" s="99"/>
      <c r="Z1420" s="98"/>
      <c r="AA1420" s="98"/>
      <c r="AB1420" s="86"/>
      <c r="AC1420" s="96"/>
      <c r="AD1420" s="86"/>
      <c r="AE1420" s="96"/>
      <c r="AF1420" s="96"/>
      <c r="AG1420" s="87"/>
      <c r="AH1420" s="87"/>
      <c r="AI1420" s="97"/>
      <c r="AJ1420" s="45"/>
      <c r="AK1420" s="45"/>
      <c r="AL1420" s="45"/>
      <c r="AM1420" s="45"/>
      <c r="AN1420" s="45"/>
      <c r="AO1420" s="79"/>
      <c r="AP1420" s="156"/>
      <c r="AQ1420" s="156"/>
      <c r="AR1420" s="90"/>
      <c r="AS1420" s="45"/>
      <c r="AT1420" s="98"/>
      <c r="AU1420" s="98"/>
      <c r="AV1420" s="91"/>
      <c r="AW1420" s="91"/>
      <c r="AX1420" s="155"/>
      <c r="AY1420" s="155"/>
      <c r="AZ1420" s="152"/>
      <c r="BA1420" s="152"/>
      <c r="BB1420" s="152"/>
      <c r="BC1420" s="152"/>
      <c r="BD1420" s="152"/>
      <c r="BE1420" s="152"/>
      <c r="BF1420" s="152"/>
      <c r="BG1420" s="152"/>
      <c r="BH1420" s="152"/>
      <c r="BI1420" s="152"/>
      <c r="BJ1420" s="152"/>
      <c r="BK1420" s="152"/>
      <c r="BL1420" s="152"/>
      <c r="BM1420" s="152"/>
      <c r="BN1420" s="152"/>
      <c r="BO1420" s="152"/>
      <c r="BP1420" s="152"/>
      <c r="BQ1420" s="152"/>
      <c r="BR1420" s="152"/>
      <c r="BS1420" s="152"/>
      <c r="BT1420" s="152"/>
      <c r="BU1420" s="152"/>
      <c r="BV1420" s="152"/>
      <c r="BW1420" s="152"/>
      <c r="BX1420" s="152"/>
      <c r="BY1420" s="152"/>
      <c r="BZ1420" s="152"/>
      <c r="CA1420" s="152"/>
      <c r="CB1420" s="152"/>
      <c r="CC1420" s="152"/>
      <c r="CD1420" s="152"/>
      <c r="CE1420" s="152"/>
      <c r="CF1420" s="152"/>
    </row>
    <row r="1421" spans="1:84" ht="25.5" customHeight="1" x14ac:dyDescent="0.25">
      <c r="A1421" s="45"/>
      <c r="B1421" s="45"/>
      <c r="C1421" s="45"/>
      <c r="D1421" s="45"/>
      <c r="E1421" s="47"/>
      <c r="F1421" s="154"/>
      <c r="G1421" s="45"/>
      <c r="H1421" s="126"/>
      <c r="I1421" s="126"/>
      <c r="J1421" s="79"/>
      <c r="K1421" s="45"/>
      <c r="L1421" s="126"/>
      <c r="M1421" s="91"/>
      <c r="N1421" s="91"/>
      <c r="O1421" s="91"/>
      <c r="P1421" s="99"/>
      <c r="Q1421" s="100"/>
      <c r="R1421" s="79"/>
      <c r="S1421" s="79"/>
      <c r="T1421" s="79"/>
      <c r="U1421" s="79"/>
      <c r="V1421" s="79"/>
      <c r="W1421" s="99"/>
      <c r="X1421" s="99"/>
      <c r="Y1421" s="99"/>
      <c r="Z1421" s="98"/>
      <c r="AA1421" s="98"/>
      <c r="AB1421" s="86"/>
      <c r="AC1421" s="96"/>
      <c r="AD1421" s="86"/>
      <c r="AE1421" s="96"/>
      <c r="AF1421" s="96"/>
      <c r="AG1421" s="87"/>
      <c r="AH1421" s="87"/>
      <c r="AI1421" s="97"/>
      <c r="AJ1421" s="45"/>
      <c r="AK1421" s="45"/>
      <c r="AL1421" s="45"/>
      <c r="AM1421" s="45"/>
      <c r="AN1421" s="45"/>
      <c r="AO1421" s="79"/>
      <c r="AP1421" s="156"/>
      <c r="AQ1421" s="156"/>
      <c r="AR1421" s="90"/>
      <c r="AS1421" s="45"/>
      <c r="AT1421" s="98"/>
      <c r="AU1421" s="98"/>
      <c r="AV1421" s="91"/>
      <c r="AW1421" s="91"/>
      <c r="AX1421" s="155"/>
      <c r="AY1421" s="155"/>
      <c r="AZ1421" s="152"/>
      <c r="BA1421" s="152"/>
      <c r="BB1421" s="152"/>
      <c r="BC1421" s="152"/>
      <c r="BD1421" s="152"/>
      <c r="BE1421" s="152"/>
      <c r="BF1421" s="152"/>
      <c r="BG1421" s="152"/>
      <c r="BH1421" s="152"/>
      <c r="BI1421" s="152"/>
      <c r="BJ1421" s="152"/>
      <c r="BK1421" s="152"/>
      <c r="BL1421" s="152"/>
      <c r="BM1421" s="152"/>
      <c r="BN1421" s="152"/>
      <c r="BO1421" s="152"/>
      <c r="BP1421" s="152"/>
      <c r="BQ1421" s="152"/>
      <c r="BR1421" s="152"/>
      <c r="BS1421" s="152"/>
      <c r="BT1421" s="152"/>
      <c r="BU1421" s="152"/>
      <c r="BV1421" s="152"/>
      <c r="BW1421" s="152"/>
      <c r="BX1421" s="152"/>
      <c r="BY1421" s="152"/>
      <c r="BZ1421" s="152"/>
      <c r="CA1421" s="152"/>
      <c r="CB1421" s="152"/>
      <c r="CC1421" s="152"/>
      <c r="CD1421" s="152"/>
      <c r="CE1421" s="152"/>
      <c r="CF1421" s="152"/>
    </row>
    <row r="1422" spans="1:84" ht="25.5" customHeight="1" x14ac:dyDescent="0.25">
      <c r="A1422" s="45"/>
      <c r="B1422" s="45"/>
      <c r="C1422" s="45"/>
      <c r="D1422" s="45"/>
      <c r="E1422" s="47"/>
      <c r="F1422" s="154"/>
      <c r="G1422" s="45"/>
      <c r="H1422" s="126"/>
      <c r="I1422" s="126"/>
      <c r="J1422" s="79"/>
      <c r="K1422" s="45"/>
      <c r="L1422" s="126"/>
      <c r="M1422" s="91"/>
      <c r="N1422" s="91"/>
      <c r="O1422" s="91"/>
      <c r="P1422" s="99"/>
      <c r="Q1422" s="100"/>
      <c r="R1422" s="79"/>
      <c r="S1422" s="79"/>
      <c r="T1422" s="79"/>
      <c r="U1422" s="79"/>
      <c r="V1422" s="79"/>
      <c r="W1422" s="99"/>
      <c r="X1422" s="99"/>
      <c r="Y1422" s="99"/>
      <c r="Z1422" s="98"/>
      <c r="AA1422" s="98"/>
      <c r="AB1422" s="86"/>
      <c r="AC1422" s="96"/>
      <c r="AD1422" s="86"/>
      <c r="AE1422" s="96"/>
      <c r="AF1422" s="96"/>
      <c r="AG1422" s="87"/>
      <c r="AH1422" s="87"/>
      <c r="AI1422" s="97"/>
      <c r="AJ1422" s="45"/>
      <c r="AK1422" s="45"/>
      <c r="AL1422" s="45"/>
      <c r="AM1422" s="45"/>
      <c r="AN1422" s="45"/>
      <c r="AO1422" s="79"/>
      <c r="AP1422" s="156"/>
      <c r="AQ1422" s="156"/>
      <c r="AR1422" s="90"/>
      <c r="AS1422" s="45"/>
      <c r="AT1422" s="98"/>
      <c r="AU1422" s="98"/>
      <c r="AV1422" s="91"/>
      <c r="AW1422" s="91"/>
      <c r="AX1422" s="155"/>
      <c r="AY1422" s="155"/>
      <c r="AZ1422" s="152"/>
      <c r="BA1422" s="152"/>
      <c r="BB1422" s="152"/>
      <c r="BC1422" s="152"/>
      <c r="BD1422" s="152"/>
      <c r="BE1422" s="152"/>
      <c r="BF1422" s="152"/>
      <c r="BG1422" s="152"/>
      <c r="BH1422" s="152"/>
      <c r="BI1422" s="152"/>
      <c r="BJ1422" s="152"/>
      <c r="BK1422" s="152"/>
      <c r="BL1422" s="152"/>
      <c r="BM1422" s="152"/>
      <c r="BN1422" s="152"/>
      <c r="BO1422" s="152"/>
      <c r="BP1422" s="152"/>
      <c r="BQ1422" s="152"/>
      <c r="BR1422" s="152"/>
      <c r="BS1422" s="152"/>
      <c r="BT1422" s="152"/>
      <c r="BU1422" s="152"/>
      <c r="BV1422" s="152"/>
      <c r="BW1422" s="152"/>
      <c r="BX1422" s="152"/>
      <c r="BY1422" s="152"/>
      <c r="BZ1422" s="152"/>
      <c r="CA1422" s="152"/>
      <c r="CB1422" s="152"/>
      <c r="CC1422" s="152"/>
      <c r="CD1422" s="152"/>
      <c r="CE1422" s="152"/>
      <c r="CF1422" s="152"/>
    </row>
    <row r="1423" spans="1:84" ht="25.5" customHeight="1" x14ac:dyDescent="0.25">
      <c r="A1423" s="45"/>
      <c r="B1423" s="45"/>
      <c r="C1423" s="45"/>
      <c r="D1423" s="45"/>
      <c r="E1423" s="47"/>
      <c r="F1423" s="154"/>
      <c r="G1423" s="45"/>
      <c r="H1423" s="126"/>
      <c r="I1423" s="126"/>
      <c r="J1423" s="79"/>
      <c r="K1423" s="45"/>
      <c r="L1423" s="126"/>
      <c r="M1423" s="91"/>
      <c r="N1423" s="91"/>
      <c r="O1423" s="91"/>
      <c r="P1423" s="99"/>
      <c r="Q1423" s="100"/>
      <c r="R1423" s="79"/>
      <c r="S1423" s="79"/>
      <c r="T1423" s="79"/>
      <c r="U1423" s="79"/>
      <c r="V1423" s="79"/>
      <c r="W1423" s="99"/>
      <c r="X1423" s="99"/>
      <c r="Y1423" s="99"/>
      <c r="Z1423" s="98"/>
      <c r="AA1423" s="98"/>
      <c r="AB1423" s="86"/>
      <c r="AC1423" s="96"/>
      <c r="AD1423" s="86"/>
      <c r="AE1423" s="96"/>
      <c r="AF1423" s="96"/>
      <c r="AG1423" s="87"/>
      <c r="AH1423" s="87"/>
      <c r="AI1423" s="97"/>
      <c r="AJ1423" s="45"/>
      <c r="AK1423" s="45"/>
      <c r="AL1423" s="45"/>
      <c r="AM1423" s="45"/>
      <c r="AN1423" s="45"/>
      <c r="AO1423" s="79"/>
      <c r="AP1423" s="156"/>
      <c r="AQ1423" s="156"/>
      <c r="AR1423" s="90"/>
      <c r="AS1423" s="45"/>
      <c r="AT1423" s="98"/>
      <c r="AU1423" s="98"/>
      <c r="AV1423" s="91"/>
      <c r="AW1423" s="91"/>
      <c r="AX1423" s="155"/>
      <c r="AY1423" s="155"/>
      <c r="AZ1423" s="152"/>
      <c r="BA1423" s="152"/>
      <c r="BB1423" s="152"/>
      <c r="BC1423" s="152"/>
      <c r="BD1423" s="152"/>
      <c r="BE1423" s="152"/>
      <c r="BF1423" s="152"/>
      <c r="BG1423" s="152"/>
      <c r="BH1423" s="152"/>
      <c r="BI1423" s="152"/>
      <c r="BJ1423" s="152"/>
      <c r="BK1423" s="152"/>
      <c r="BL1423" s="152"/>
      <c r="BM1423" s="152"/>
      <c r="BN1423" s="152"/>
      <c r="BO1423" s="152"/>
      <c r="BP1423" s="152"/>
      <c r="BQ1423" s="152"/>
      <c r="BR1423" s="152"/>
      <c r="BS1423" s="152"/>
      <c r="BT1423" s="152"/>
      <c r="BU1423" s="152"/>
      <c r="BV1423" s="152"/>
      <c r="BW1423" s="152"/>
      <c r="BX1423" s="152"/>
      <c r="BY1423" s="152"/>
      <c r="BZ1423" s="152"/>
      <c r="CA1423" s="152"/>
      <c r="CB1423" s="152"/>
      <c r="CC1423" s="152"/>
      <c r="CD1423" s="152"/>
      <c r="CE1423" s="152"/>
      <c r="CF1423" s="152"/>
    </row>
    <row r="1424" spans="1:84" ht="25.5" customHeight="1" x14ac:dyDescent="0.25">
      <c r="A1424" s="45"/>
      <c r="B1424" s="45"/>
      <c r="C1424" s="45"/>
      <c r="D1424" s="45"/>
      <c r="E1424" s="47"/>
      <c r="F1424" s="154"/>
      <c r="G1424" s="45"/>
      <c r="H1424" s="126"/>
      <c r="I1424" s="126"/>
      <c r="J1424" s="79"/>
      <c r="K1424" s="45"/>
      <c r="L1424" s="126"/>
      <c r="M1424" s="91"/>
      <c r="N1424" s="91"/>
      <c r="O1424" s="91"/>
      <c r="P1424" s="99"/>
      <c r="Q1424" s="100"/>
      <c r="R1424" s="79"/>
      <c r="S1424" s="79"/>
      <c r="T1424" s="79"/>
      <c r="U1424" s="79"/>
      <c r="V1424" s="79"/>
      <c r="W1424" s="99"/>
      <c r="X1424" s="99"/>
      <c r="Y1424" s="99"/>
      <c r="Z1424" s="98"/>
      <c r="AA1424" s="98"/>
      <c r="AB1424" s="86"/>
      <c r="AC1424" s="96"/>
      <c r="AD1424" s="86"/>
      <c r="AE1424" s="96"/>
      <c r="AF1424" s="96"/>
      <c r="AG1424" s="87"/>
      <c r="AH1424" s="87"/>
      <c r="AI1424" s="97"/>
      <c r="AJ1424" s="45"/>
      <c r="AK1424" s="45"/>
      <c r="AL1424" s="45"/>
      <c r="AM1424" s="45"/>
      <c r="AN1424" s="45"/>
      <c r="AO1424" s="79"/>
      <c r="AP1424" s="156"/>
      <c r="AQ1424" s="156"/>
      <c r="AR1424" s="90"/>
      <c r="AS1424" s="45"/>
      <c r="AT1424" s="98"/>
      <c r="AU1424" s="98"/>
      <c r="AV1424" s="91"/>
      <c r="AW1424" s="91"/>
      <c r="AX1424" s="155"/>
      <c r="AY1424" s="155"/>
      <c r="AZ1424" s="152"/>
      <c r="BA1424" s="152"/>
      <c r="BB1424" s="152"/>
      <c r="BC1424" s="152"/>
      <c r="BD1424" s="152"/>
      <c r="BE1424" s="152"/>
      <c r="BF1424" s="152"/>
      <c r="BG1424" s="152"/>
      <c r="BH1424" s="152"/>
      <c r="BI1424" s="152"/>
      <c r="BJ1424" s="152"/>
      <c r="BK1424" s="152"/>
      <c r="BL1424" s="152"/>
      <c r="BM1424" s="152"/>
      <c r="BN1424" s="152"/>
      <c r="BO1424" s="152"/>
      <c r="BP1424" s="152"/>
      <c r="BQ1424" s="152"/>
      <c r="BR1424" s="152"/>
      <c r="BS1424" s="152"/>
      <c r="BT1424" s="152"/>
      <c r="BU1424" s="152"/>
      <c r="BV1424" s="152"/>
      <c r="BW1424" s="152"/>
      <c r="BX1424" s="152"/>
      <c r="BY1424" s="152"/>
      <c r="BZ1424" s="152"/>
      <c r="CA1424" s="152"/>
      <c r="CB1424" s="152"/>
      <c r="CC1424" s="152"/>
      <c r="CD1424" s="152"/>
      <c r="CE1424" s="152"/>
      <c r="CF1424" s="152"/>
    </row>
    <row r="1425" spans="1:84" ht="25.5" customHeight="1" x14ac:dyDescent="0.25">
      <c r="A1425" s="45"/>
      <c r="B1425" s="45"/>
      <c r="C1425" s="45"/>
      <c r="D1425" s="45"/>
      <c r="E1425" s="47"/>
      <c r="F1425" s="154"/>
      <c r="G1425" s="45"/>
      <c r="H1425" s="126"/>
      <c r="I1425" s="126"/>
      <c r="J1425" s="79"/>
      <c r="K1425" s="45"/>
      <c r="L1425" s="126"/>
      <c r="M1425" s="91"/>
      <c r="N1425" s="91"/>
      <c r="O1425" s="91"/>
      <c r="P1425" s="99"/>
      <c r="Q1425" s="100"/>
      <c r="R1425" s="79"/>
      <c r="S1425" s="79"/>
      <c r="T1425" s="79"/>
      <c r="U1425" s="79"/>
      <c r="V1425" s="79"/>
      <c r="W1425" s="99"/>
      <c r="X1425" s="99"/>
      <c r="Y1425" s="99"/>
      <c r="Z1425" s="98"/>
      <c r="AA1425" s="98"/>
      <c r="AB1425" s="86"/>
      <c r="AC1425" s="96"/>
      <c r="AD1425" s="86"/>
      <c r="AE1425" s="96"/>
      <c r="AF1425" s="96"/>
      <c r="AG1425" s="87"/>
      <c r="AH1425" s="87"/>
      <c r="AI1425" s="97"/>
      <c r="AJ1425" s="45"/>
      <c r="AK1425" s="45"/>
      <c r="AL1425" s="45"/>
      <c r="AM1425" s="45"/>
      <c r="AN1425" s="45"/>
      <c r="AO1425" s="79"/>
      <c r="AP1425" s="156"/>
      <c r="AQ1425" s="156"/>
      <c r="AR1425" s="90"/>
      <c r="AS1425" s="45"/>
      <c r="AT1425" s="98"/>
      <c r="AU1425" s="98"/>
      <c r="AV1425" s="91"/>
      <c r="AW1425" s="91"/>
      <c r="AX1425" s="155"/>
      <c r="AY1425" s="155"/>
      <c r="AZ1425" s="152"/>
      <c r="BA1425" s="152"/>
      <c r="BB1425" s="152"/>
      <c r="BC1425" s="152"/>
      <c r="BD1425" s="152"/>
      <c r="BE1425" s="152"/>
      <c r="BF1425" s="152"/>
      <c r="BG1425" s="152"/>
      <c r="BH1425" s="152"/>
      <c r="BI1425" s="152"/>
      <c r="BJ1425" s="152"/>
      <c r="BK1425" s="152"/>
      <c r="BL1425" s="152"/>
      <c r="BM1425" s="152"/>
      <c r="BN1425" s="152"/>
      <c r="BO1425" s="152"/>
      <c r="BP1425" s="152"/>
      <c r="BQ1425" s="152"/>
      <c r="BR1425" s="152"/>
      <c r="BS1425" s="152"/>
      <c r="BT1425" s="152"/>
      <c r="BU1425" s="152"/>
      <c r="BV1425" s="152"/>
      <c r="BW1425" s="152"/>
      <c r="BX1425" s="152"/>
      <c r="BY1425" s="152"/>
      <c r="BZ1425" s="152"/>
      <c r="CA1425" s="152"/>
      <c r="CB1425" s="152"/>
      <c r="CC1425" s="152"/>
      <c r="CD1425" s="152"/>
      <c r="CE1425" s="152"/>
      <c r="CF1425" s="152"/>
    </row>
    <row r="1426" spans="1:84" ht="25.5" customHeight="1" x14ac:dyDescent="0.25">
      <c r="A1426" s="45"/>
      <c r="B1426" s="45"/>
      <c r="C1426" s="45"/>
      <c r="D1426" s="45"/>
      <c r="E1426" s="47"/>
      <c r="F1426" s="154"/>
      <c r="G1426" s="45"/>
      <c r="H1426" s="126"/>
      <c r="I1426" s="126"/>
      <c r="J1426" s="79"/>
      <c r="K1426" s="45"/>
      <c r="L1426" s="126"/>
      <c r="M1426" s="91"/>
      <c r="N1426" s="91"/>
      <c r="O1426" s="91"/>
      <c r="P1426" s="99"/>
      <c r="Q1426" s="100"/>
      <c r="R1426" s="79"/>
      <c r="S1426" s="79"/>
      <c r="T1426" s="79"/>
      <c r="U1426" s="79"/>
      <c r="V1426" s="79"/>
      <c r="W1426" s="99"/>
      <c r="X1426" s="99"/>
      <c r="Y1426" s="99"/>
      <c r="Z1426" s="98"/>
      <c r="AA1426" s="98"/>
      <c r="AB1426" s="86"/>
      <c r="AC1426" s="96"/>
      <c r="AD1426" s="86"/>
      <c r="AE1426" s="96"/>
      <c r="AF1426" s="96"/>
      <c r="AG1426" s="87"/>
      <c r="AH1426" s="87"/>
      <c r="AI1426" s="97"/>
      <c r="AJ1426" s="45"/>
      <c r="AK1426" s="45"/>
      <c r="AL1426" s="45"/>
      <c r="AM1426" s="45"/>
      <c r="AN1426" s="45"/>
      <c r="AO1426" s="79"/>
      <c r="AP1426" s="156"/>
      <c r="AQ1426" s="156"/>
      <c r="AR1426" s="90"/>
      <c r="AS1426" s="45"/>
      <c r="AT1426" s="98"/>
      <c r="AU1426" s="98"/>
      <c r="AV1426" s="91"/>
      <c r="AW1426" s="91"/>
      <c r="AX1426" s="155"/>
      <c r="AY1426" s="155"/>
      <c r="AZ1426" s="152"/>
      <c r="BA1426" s="152"/>
      <c r="BB1426" s="152"/>
      <c r="BC1426" s="152"/>
      <c r="BD1426" s="152"/>
      <c r="BE1426" s="152"/>
      <c r="BF1426" s="152"/>
      <c r="BG1426" s="152"/>
      <c r="BH1426" s="152"/>
      <c r="BI1426" s="152"/>
      <c r="BJ1426" s="152"/>
      <c r="BK1426" s="152"/>
      <c r="BL1426" s="152"/>
      <c r="BM1426" s="152"/>
      <c r="BN1426" s="152"/>
      <c r="BO1426" s="152"/>
      <c r="BP1426" s="152"/>
      <c r="BQ1426" s="152"/>
      <c r="BR1426" s="152"/>
      <c r="BS1426" s="152"/>
      <c r="BT1426" s="152"/>
      <c r="BU1426" s="152"/>
      <c r="BV1426" s="152"/>
      <c r="BW1426" s="152"/>
      <c r="BX1426" s="152"/>
      <c r="BY1426" s="152"/>
      <c r="BZ1426" s="152"/>
      <c r="CA1426" s="152"/>
      <c r="CB1426" s="152"/>
      <c r="CC1426" s="152"/>
      <c r="CD1426" s="152"/>
      <c r="CE1426" s="152"/>
      <c r="CF1426" s="152"/>
    </row>
    <row r="1427" spans="1:84" ht="25.5" customHeight="1" x14ac:dyDescent="0.25">
      <c r="A1427" s="45"/>
      <c r="B1427" s="45"/>
      <c r="C1427" s="45"/>
      <c r="D1427" s="45"/>
      <c r="E1427" s="47"/>
      <c r="F1427" s="154"/>
      <c r="G1427" s="45"/>
      <c r="H1427" s="126"/>
      <c r="I1427" s="126"/>
      <c r="J1427" s="79"/>
      <c r="K1427" s="45"/>
      <c r="L1427" s="126"/>
      <c r="M1427" s="91"/>
      <c r="N1427" s="91"/>
      <c r="O1427" s="91"/>
      <c r="P1427" s="99"/>
      <c r="Q1427" s="100"/>
      <c r="R1427" s="79"/>
      <c r="S1427" s="79"/>
      <c r="T1427" s="79"/>
      <c r="U1427" s="79"/>
      <c r="V1427" s="79"/>
      <c r="W1427" s="99"/>
      <c r="X1427" s="99"/>
      <c r="Y1427" s="99"/>
      <c r="Z1427" s="98"/>
      <c r="AA1427" s="98"/>
      <c r="AB1427" s="86"/>
      <c r="AC1427" s="96"/>
      <c r="AD1427" s="86"/>
      <c r="AE1427" s="96"/>
      <c r="AF1427" s="96"/>
      <c r="AG1427" s="87"/>
      <c r="AH1427" s="87"/>
      <c r="AI1427" s="97"/>
      <c r="AJ1427" s="45"/>
      <c r="AK1427" s="45"/>
      <c r="AL1427" s="45"/>
      <c r="AM1427" s="45"/>
      <c r="AN1427" s="45"/>
      <c r="AO1427" s="79"/>
      <c r="AP1427" s="156"/>
      <c r="AQ1427" s="156"/>
      <c r="AR1427" s="90"/>
      <c r="AS1427" s="45"/>
      <c r="AT1427" s="98"/>
      <c r="AU1427" s="98"/>
      <c r="AV1427" s="91"/>
      <c r="AW1427" s="91"/>
      <c r="AX1427" s="155"/>
      <c r="AY1427" s="155"/>
      <c r="AZ1427" s="152"/>
      <c r="BA1427" s="152"/>
      <c r="BB1427" s="152"/>
      <c r="BC1427" s="152"/>
      <c r="BD1427" s="152"/>
      <c r="BE1427" s="152"/>
      <c r="BF1427" s="152"/>
      <c r="BG1427" s="152"/>
      <c r="BH1427" s="152"/>
      <c r="BI1427" s="152"/>
      <c r="BJ1427" s="152"/>
      <c r="BK1427" s="152"/>
      <c r="BL1427" s="152"/>
      <c r="BM1427" s="152"/>
      <c r="BN1427" s="152"/>
      <c r="BO1427" s="152"/>
      <c r="BP1427" s="152"/>
      <c r="BQ1427" s="152"/>
      <c r="BR1427" s="152"/>
      <c r="BS1427" s="152"/>
      <c r="BT1427" s="152"/>
      <c r="BU1427" s="152"/>
      <c r="BV1427" s="152"/>
      <c r="BW1427" s="152"/>
      <c r="BX1427" s="152"/>
      <c r="BY1427" s="152"/>
      <c r="BZ1427" s="152"/>
      <c r="CA1427" s="152"/>
      <c r="CB1427" s="152"/>
      <c r="CC1427" s="152"/>
      <c r="CD1427" s="152"/>
      <c r="CE1427" s="152"/>
      <c r="CF1427" s="152"/>
    </row>
    <row r="1428" spans="1:84" ht="25.5" customHeight="1" x14ac:dyDescent="0.25">
      <c r="A1428" s="45"/>
      <c r="B1428" s="45"/>
      <c r="C1428" s="45"/>
      <c r="D1428" s="45"/>
      <c r="E1428" s="47"/>
      <c r="F1428" s="154"/>
      <c r="G1428" s="45"/>
      <c r="H1428" s="126"/>
      <c r="I1428" s="126"/>
      <c r="J1428" s="79"/>
      <c r="K1428" s="45"/>
      <c r="L1428" s="126"/>
      <c r="M1428" s="91"/>
      <c r="N1428" s="91"/>
      <c r="O1428" s="91"/>
      <c r="P1428" s="99"/>
      <c r="Q1428" s="100"/>
      <c r="R1428" s="79"/>
      <c r="S1428" s="79"/>
      <c r="T1428" s="79"/>
      <c r="U1428" s="79"/>
      <c r="V1428" s="79"/>
      <c r="W1428" s="99"/>
      <c r="X1428" s="99"/>
      <c r="Y1428" s="99"/>
      <c r="Z1428" s="98"/>
      <c r="AA1428" s="98"/>
      <c r="AB1428" s="86"/>
      <c r="AC1428" s="96"/>
      <c r="AD1428" s="86"/>
      <c r="AE1428" s="96"/>
      <c r="AF1428" s="96"/>
      <c r="AG1428" s="87"/>
      <c r="AH1428" s="87"/>
      <c r="AI1428" s="97"/>
      <c r="AJ1428" s="45"/>
      <c r="AK1428" s="45"/>
      <c r="AL1428" s="45"/>
      <c r="AM1428" s="45"/>
      <c r="AN1428" s="45"/>
      <c r="AO1428" s="79"/>
      <c r="AP1428" s="156"/>
      <c r="AQ1428" s="156"/>
      <c r="AR1428" s="90"/>
      <c r="AS1428" s="45"/>
      <c r="AT1428" s="98"/>
      <c r="AU1428" s="98"/>
      <c r="AV1428" s="91"/>
      <c r="AW1428" s="91"/>
      <c r="AX1428" s="155"/>
      <c r="AY1428" s="155"/>
      <c r="AZ1428" s="152"/>
      <c r="BA1428" s="152"/>
      <c r="BB1428" s="152"/>
      <c r="BC1428" s="152"/>
      <c r="BD1428" s="152"/>
      <c r="BE1428" s="152"/>
      <c r="BF1428" s="152"/>
      <c r="BG1428" s="152"/>
      <c r="BH1428" s="152"/>
      <c r="BI1428" s="152"/>
      <c r="BJ1428" s="152"/>
      <c r="BK1428" s="152"/>
      <c r="BL1428" s="152"/>
      <c r="BM1428" s="152"/>
      <c r="BN1428" s="152"/>
      <c r="BO1428" s="152"/>
      <c r="BP1428" s="152"/>
      <c r="BQ1428" s="152"/>
      <c r="BR1428" s="152"/>
      <c r="BS1428" s="152"/>
      <c r="BT1428" s="152"/>
      <c r="BU1428" s="152"/>
      <c r="BV1428" s="152"/>
      <c r="BW1428" s="152"/>
      <c r="BX1428" s="152"/>
      <c r="BY1428" s="152"/>
      <c r="BZ1428" s="152"/>
      <c r="CA1428" s="152"/>
      <c r="CB1428" s="152"/>
      <c r="CC1428" s="152"/>
      <c r="CD1428" s="152"/>
      <c r="CE1428" s="152"/>
      <c r="CF1428" s="152"/>
    </row>
    <row r="1429" spans="1:84" ht="25.5" customHeight="1" x14ac:dyDescent="0.25">
      <c r="A1429" s="45"/>
      <c r="B1429" s="45"/>
      <c r="C1429" s="45"/>
      <c r="D1429" s="45"/>
      <c r="E1429" s="47"/>
      <c r="F1429" s="154"/>
      <c r="G1429" s="45"/>
      <c r="H1429" s="126"/>
      <c r="I1429" s="126"/>
      <c r="J1429" s="79"/>
      <c r="K1429" s="45"/>
      <c r="L1429" s="126"/>
      <c r="M1429" s="91"/>
      <c r="N1429" s="91"/>
      <c r="O1429" s="91"/>
      <c r="P1429" s="99"/>
      <c r="Q1429" s="100"/>
      <c r="R1429" s="79"/>
      <c r="S1429" s="79"/>
      <c r="T1429" s="79"/>
      <c r="U1429" s="79"/>
      <c r="V1429" s="79"/>
      <c r="W1429" s="99"/>
      <c r="X1429" s="99"/>
      <c r="Y1429" s="99"/>
      <c r="Z1429" s="98"/>
      <c r="AA1429" s="98"/>
      <c r="AB1429" s="86"/>
      <c r="AC1429" s="96"/>
      <c r="AD1429" s="86"/>
      <c r="AE1429" s="96"/>
      <c r="AF1429" s="96"/>
      <c r="AG1429" s="87"/>
      <c r="AH1429" s="87"/>
      <c r="AI1429" s="97"/>
      <c r="AJ1429" s="45"/>
      <c r="AK1429" s="45"/>
      <c r="AL1429" s="45"/>
      <c r="AM1429" s="45"/>
      <c r="AN1429" s="45"/>
      <c r="AO1429" s="79"/>
      <c r="AP1429" s="156"/>
      <c r="AQ1429" s="156"/>
      <c r="AR1429" s="90"/>
      <c r="AS1429" s="45"/>
      <c r="AT1429" s="98"/>
      <c r="AU1429" s="98"/>
      <c r="AV1429" s="91"/>
      <c r="AW1429" s="91"/>
      <c r="AX1429" s="155"/>
      <c r="AY1429" s="155"/>
      <c r="AZ1429" s="152"/>
      <c r="BA1429" s="152"/>
      <c r="BB1429" s="152"/>
      <c r="BC1429" s="152"/>
      <c r="BD1429" s="152"/>
      <c r="BE1429" s="152"/>
      <c r="BF1429" s="152"/>
      <c r="BG1429" s="152"/>
      <c r="BH1429" s="152"/>
      <c r="BI1429" s="152"/>
      <c r="BJ1429" s="152"/>
      <c r="BK1429" s="152"/>
      <c r="BL1429" s="152"/>
      <c r="BM1429" s="152"/>
      <c r="BN1429" s="152"/>
      <c r="BO1429" s="152"/>
      <c r="BP1429" s="152"/>
      <c r="BQ1429" s="152"/>
      <c r="BR1429" s="152"/>
      <c r="BS1429" s="152"/>
      <c r="BT1429" s="152"/>
      <c r="BU1429" s="152"/>
      <c r="BV1429" s="152"/>
      <c r="BW1429" s="152"/>
      <c r="BX1429" s="152"/>
      <c r="BY1429" s="152"/>
      <c r="BZ1429" s="152"/>
      <c r="CA1429" s="152"/>
      <c r="CB1429" s="152"/>
      <c r="CC1429" s="152"/>
      <c r="CD1429" s="152"/>
      <c r="CE1429" s="152"/>
      <c r="CF1429" s="152"/>
    </row>
    <row r="1430" spans="1:84" ht="25.5" customHeight="1" x14ac:dyDescent="0.25">
      <c r="A1430" s="45"/>
      <c r="B1430" s="45"/>
      <c r="C1430" s="45"/>
      <c r="D1430" s="45"/>
      <c r="E1430" s="47"/>
      <c r="F1430" s="154"/>
      <c r="G1430" s="45"/>
      <c r="H1430" s="126"/>
      <c r="I1430" s="126"/>
      <c r="J1430" s="79"/>
      <c r="K1430" s="45"/>
      <c r="L1430" s="126"/>
      <c r="M1430" s="91"/>
      <c r="N1430" s="91"/>
      <c r="O1430" s="91"/>
      <c r="P1430" s="99"/>
      <c r="Q1430" s="100"/>
      <c r="R1430" s="79"/>
      <c r="S1430" s="79"/>
      <c r="T1430" s="79"/>
      <c r="U1430" s="79"/>
      <c r="V1430" s="79"/>
      <c r="W1430" s="99"/>
      <c r="X1430" s="99"/>
      <c r="Y1430" s="99"/>
      <c r="Z1430" s="98"/>
      <c r="AA1430" s="98"/>
      <c r="AB1430" s="86"/>
      <c r="AC1430" s="96"/>
      <c r="AD1430" s="86"/>
      <c r="AE1430" s="96"/>
      <c r="AF1430" s="96"/>
      <c r="AG1430" s="87"/>
      <c r="AH1430" s="87"/>
      <c r="AI1430" s="97"/>
      <c r="AJ1430" s="45"/>
      <c r="AK1430" s="45"/>
      <c r="AL1430" s="45"/>
      <c r="AM1430" s="45"/>
      <c r="AN1430" s="45"/>
      <c r="AO1430" s="79"/>
      <c r="AP1430" s="156"/>
      <c r="AQ1430" s="156"/>
      <c r="AR1430" s="90"/>
      <c r="AS1430" s="45"/>
      <c r="AT1430" s="98"/>
      <c r="AU1430" s="98"/>
      <c r="AV1430" s="91"/>
      <c r="AW1430" s="91"/>
      <c r="AX1430" s="155"/>
      <c r="AY1430" s="155"/>
      <c r="AZ1430" s="152"/>
      <c r="BA1430" s="152"/>
      <c r="BB1430" s="152"/>
      <c r="BC1430" s="152"/>
      <c r="BD1430" s="152"/>
      <c r="BE1430" s="152"/>
      <c r="BF1430" s="152"/>
      <c r="BG1430" s="152"/>
      <c r="BH1430" s="152"/>
      <c r="BI1430" s="152"/>
      <c r="BJ1430" s="152"/>
      <c r="BK1430" s="152"/>
      <c r="BL1430" s="152"/>
      <c r="BM1430" s="152"/>
      <c r="BN1430" s="152"/>
      <c r="BO1430" s="152"/>
      <c r="BP1430" s="152"/>
      <c r="BQ1430" s="152"/>
      <c r="BR1430" s="152"/>
      <c r="BS1430" s="152"/>
      <c r="BT1430" s="152"/>
      <c r="BU1430" s="152"/>
      <c r="BV1430" s="152"/>
      <c r="BW1430" s="152"/>
      <c r="BX1430" s="152"/>
      <c r="BY1430" s="152"/>
      <c r="BZ1430" s="152"/>
      <c r="CA1430" s="152"/>
      <c r="CB1430" s="152"/>
      <c r="CC1430" s="152"/>
      <c r="CD1430" s="152"/>
      <c r="CE1430" s="152"/>
      <c r="CF1430" s="152"/>
    </row>
    <row r="1431" spans="1:84" ht="25.5" customHeight="1" x14ac:dyDescent="0.25">
      <c r="A1431" s="45"/>
      <c r="B1431" s="45"/>
      <c r="C1431" s="45"/>
      <c r="D1431" s="45"/>
      <c r="E1431" s="47"/>
      <c r="F1431" s="154"/>
      <c r="G1431" s="45"/>
      <c r="H1431" s="126"/>
      <c r="I1431" s="126"/>
      <c r="J1431" s="79"/>
      <c r="K1431" s="45"/>
      <c r="L1431" s="126"/>
      <c r="M1431" s="91"/>
      <c r="N1431" s="91"/>
      <c r="O1431" s="91"/>
      <c r="P1431" s="99"/>
      <c r="Q1431" s="100"/>
      <c r="R1431" s="79"/>
      <c r="S1431" s="79"/>
      <c r="T1431" s="79"/>
      <c r="U1431" s="79"/>
      <c r="V1431" s="79"/>
      <c r="W1431" s="99"/>
      <c r="X1431" s="99"/>
      <c r="Y1431" s="99"/>
      <c r="Z1431" s="98"/>
      <c r="AA1431" s="98"/>
      <c r="AB1431" s="86"/>
      <c r="AC1431" s="96"/>
      <c r="AD1431" s="86"/>
      <c r="AE1431" s="96"/>
      <c r="AF1431" s="96"/>
      <c r="AG1431" s="87"/>
      <c r="AH1431" s="87"/>
      <c r="AI1431" s="97"/>
      <c r="AJ1431" s="45"/>
      <c r="AK1431" s="45"/>
      <c r="AL1431" s="45"/>
      <c r="AM1431" s="45"/>
      <c r="AN1431" s="45"/>
      <c r="AO1431" s="79"/>
      <c r="AP1431" s="156"/>
      <c r="AQ1431" s="156"/>
      <c r="AR1431" s="90"/>
      <c r="AS1431" s="45"/>
      <c r="AT1431" s="98"/>
      <c r="AU1431" s="98"/>
      <c r="AV1431" s="91"/>
      <c r="AW1431" s="91"/>
      <c r="AX1431" s="155"/>
      <c r="AY1431" s="155"/>
      <c r="AZ1431" s="152"/>
      <c r="BA1431" s="152"/>
      <c r="BB1431" s="152"/>
      <c r="BC1431" s="152"/>
      <c r="BD1431" s="152"/>
      <c r="BE1431" s="152"/>
      <c r="BF1431" s="152"/>
      <c r="BG1431" s="152"/>
      <c r="BH1431" s="152"/>
      <c r="BI1431" s="152"/>
      <c r="BJ1431" s="152"/>
      <c r="BK1431" s="152"/>
      <c r="BL1431" s="152"/>
      <c r="BM1431" s="152"/>
      <c r="BN1431" s="152"/>
      <c r="BO1431" s="152"/>
      <c r="BP1431" s="152"/>
      <c r="BQ1431" s="152"/>
      <c r="BR1431" s="152"/>
      <c r="BS1431" s="152"/>
      <c r="BT1431" s="152"/>
      <c r="BU1431" s="152"/>
      <c r="BV1431" s="152"/>
      <c r="BW1431" s="152"/>
      <c r="BX1431" s="152"/>
      <c r="BY1431" s="152"/>
      <c r="BZ1431" s="152"/>
      <c r="CA1431" s="152"/>
      <c r="CB1431" s="152"/>
      <c r="CC1431" s="152"/>
      <c r="CD1431" s="152"/>
      <c r="CE1431" s="152"/>
      <c r="CF1431" s="152"/>
    </row>
    <row r="1432" spans="1:84" ht="25.5" customHeight="1" x14ac:dyDescent="0.25">
      <c r="A1432" s="45"/>
      <c r="B1432" s="45"/>
      <c r="C1432" s="45"/>
      <c r="D1432" s="45"/>
      <c r="E1432" s="47"/>
      <c r="F1432" s="154"/>
      <c r="G1432" s="45"/>
      <c r="H1432" s="126"/>
      <c r="I1432" s="126"/>
      <c r="J1432" s="79"/>
      <c r="K1432" s="45"/>
      <c r="L1432" s="126"/>
      <c r="M1432" s="91"/>
      <c r="N1432" s="91"/>
      <c r="O1432" s="91"/>
      <c r="P1432" s="99"/>
      <c r="Q1432" s="100"/>
      <c r="R1432" s="79"/>
      <c r="S1432" s="79"/>
      <c r="T1432" s="79"/>
      <c r="U1432" s="79"/>
      <c r="V1432" s="79"/>
      <c r="W1432" s="99"/>
      <c r="X1432" s="99"/>
      <c r="Y1432" s="99"/>
      <c r="Z1432" s="98"/>
      <c r="AA1432" s="98"/>
      <c r="AB1432" s="86"/>
      <c r="AC1432" s="96"/>
      <c r="AD1432" s="86"/>
      <c r="AE1432" s="96"/>
      <c r="AF1432" s="96"/>
      <c r="AG1432" s="87"/>
      <c r="AH1432" s="87"/>
      <c r="AI1432" s="97"/>
      <c r="AJ1432" s="45"/>
      <c r="AK1432" s="45"/>
      <c r="AL1432" s="45"/>
      <c r="AM1432" s="45"/>
      <c r="AN1432" s="45"/>
      <c r="AO1432" s="79"/>
      <c r="AP1432" s="156"/>
      <c r="AQ1432" s="156"/>
      <c r="AR1432" s="90"/>
      <c r="AS1432" s="45"/>
      <c r="AT1432" s="98"/>
      <c r="AU1432" s="98"/>
      <c r="AV1432" s="91"/>
      <c r="AW1432" s="91"/>
      <c r="AX1432" s="155"/>
      <c r="AY1432" s="155"/>
      <c r="AZ1432" s="152"/>
      <c r="BA1432" s="152"/>
      <c r="BB1432" s="152"/>
      <c r="BC1432" s="152"/>
      <c r="BD1432" s="152"/>
      <c r="BE1432" s="152"/>
      <c r="BF1432" s="152"/>
      <c r="BG1432" s="152"/>
      <c r="BH1432" s="152"/>
      <c r="BI1432" s="152"/>
      <c r="BJ1432" s="152"/>
      <c r="BK1432" s="152"/>
      <c r="BL1432" s="152"/>
      <c r="BM1432" s="152"/>
      <c r="BN1432" s="152"/>
      <c r="BO1432" s="152"/>
      <c r="BP1432" s="152"/>
      <c r="BQ1432" s="152"/>
      <c r="BR1432" s="152"/>
      <c r="BS1432" s="152"/>
      <c r="BT1432" s="152"/>
      <c r="BU1432" s="152"/>
      <c r="BV1432" s="152"/>
      <c r="BW1432" s="152"/>
      <c r="BX1432" s="152"/>
      <c r="BY1432" s="152"/>
      <c r="BZ1432" s="152"/>
      <c r="CA1432" s="152"/>
      <c r="CB1432" s="152"/>
      <c r="CC1432" s="152"/>
      <c r="CD1432" s="152"/>
      <c r="CE1432" s="152"/>
      <c r="CF1432" s="152"/>
    </row>
    <row r="1433" spans="1:84" ht="25.5" customHeight="1" x14ac:dyDescent="0.25">
      <c r="A1433" s="45"/>
      <c r="B1433" s="45"/>
      <c r="C1433" s="45"/>
      <c r="D1433" s="45"/>
      <c r="E1433" s="47"/>
      <c r="F1433" s="154"/>
      <c r="G1433" s="45"/>
      <c r="H1433" s="126"/>
      <c r="I1433" s="126"/>
      <c r="J1433" s="79"/>
      <c r="K1433" s="45"/>
      <c r="L1433" s="126"/>
      <c r="M1433" s="91"/>
      <c r="N1433" s="91"/>
      <c r="O1433" s="91"/>
      <c r="P1433" s="99"/>
      <c r="Q1433" s="100"/>
      <c r="R1433" s="79"/>
      <c r="S1433" s="79"/>
      <c r="T1433" s="79"/>
      <c r="U1433" s="79"/>
      <c r="V1433" s="79"/>
      <c r="W1433" s="99"/>
      <c r="X1433" s="99"/>
      <c r="Y1433" s="99"/>
      <c r="Z1433" s="98"/>
      <c r="AA1433" s="98"/>
      <c r="AB1433" s="86"/>
      <c r="AC1433" s="96"/>
      <c r="AD1433" s="86"/>
      <c r="AE1433" s="96"/>
      <c r="AF1433" s="96"/>
      <c r="AG1433" s="87"/>
      <c r="AH1433" s="87"/>
      <c r="AI1433" s="97"/>
      <c r="AJ1433" s="45"/>
      <c r="AK1433" s="45"/>
      <c r="AL1433" s="45"/>
      <c r="AM1433" s="45"/>
      <c r="AN1433" s="45"/>
      <c r="AO1433" s="79"/>
      <c r="AP1433" s="156"/>
      <c r="AQ1433" s="156"/>
      <c r="AR1433" s="90"/>
      <c r="AS1433" s="45"/>
      <c r="AT1433" s="98"/>
      <c r="AU1433" s="98"/>
      <c r="AV1433" s="91"/>
      <c r="AW1433" s="91"/>
      <c r="AX1433" s="155"/>
      <c r="AY1433" s="155"/>
      <c r="AZ1433" s="152"/>
      <c r="BA1433" s="152"/>
      <c r="BB1433" s="152"/>
      <c r="BC1433" s="152"/>
      <c r="BD1433" s="152"/>
      <c r="BE1433" s="152"/>
      <c r="BF1433" s="152"/>
      <c r="BG1433" s="152"/>
      <c r="BH1433" s="152"/>
      <c r="BI1433" s="152"/>
      <c r="BJ1433" s="152"/>
      <c r="BK1433" s="152"/>
      <c r="BL1433" s="152"/>
      <c r="BM1433" s="152"/>
      <c r="BN1433" s="152"/>
      <c r="BO1433" s="152"/>
      <c r="BP1433" s="152"/>
      <c r="BQ1433" s="152"/>
      <c r="BR1433" s="152"/>
      <c r="BS1433" s="152"/>
      <c r="BT1433" s="152"/>
      <c r="BU1433" s="152"/>
      <c r="BV1433" s="152"/>
      <c r="BW1433" s="152"/>
      <c r="BX1433" s="152"/>
      <c r="BY1433" s="152"/>
      <c r="BZ1433" s="152"/>
      <c r="CA1433" s="152"/>
      <c r="CB1433" s="152"/>
      <c r="CC1433" s="152"/>
      <c r="CD1433" s="152"/>
      <c r="CE1433" s="152"/>
      <c r="CF1433" s="152"/>
    </row>
    <row r="1434" spans="1:84" ht="25.5" customHeight="1" x14ac:dyDescent="0.25">
      <c r="A1434" s="45"/>
      <c r="B1434" s="45"/>
      <c r="C1434" s="45"/>
      <c r="D1434" s="45"/>
      <c r="E1434" s="47"/>
      <c r="F1434" s="154"/>
      <c r="G1434" s="45"/>
      <c r="H1434" s="126"/>
      <c r="I1434" s="126"/>
      <c r="J1434" s="79"/>
      <c r="K1434" s="45"/>
      <c r="L1434" s="126"/>
      <c r="M1434" s="91"/>
      <c r="N1434" s="91"/>
      <c r="O1434" s="91"/>
      <c r="P1434" s="99"/>
      <c r="Q1434" s="100"/>
      <c r="R1434" s="79"/>
      <c r="S1434" s="79"/>
      <c r="T1434" s="79"/>
      <c r="U1434" s="79"/>
      <c r="V1434" s="79"/>
      <c r="W1434" s="99"/>
      <c r="X1434" s="99"/>
      <c r="Y1434" s="99"/>
      <c r="Z1434" s="98"/>
      <c r="AA1434" s="98"/>
      <c r="AB1434" s="86"/>
      <c r="AC1434" s="96"/>
      <c r="AD1434" s="86"/>
      <c r="AE1434" s="96"/>
      <c r="AF1434" s="96"/>
      <c r="AG1434" s="87"/>
      <c r="AH1434" s="87"/>
      <c r="AI1434" s="97"/>
      <c r="AJ1434" s="45"/>
      <c r="AK1434" s="45"/>
      <c r="AL1434" s="45"/>
      <c r="AM1434" s="45"/>
      <c r="AN1434" s="45"/>
      <c r="AO1434" s="79"/>
      <c r="AP1434" s="156"/>
      <c r="AQ1434" s="156"/>
      <c r="AR1434" s="90"/>
      <c r="AS1434" s="45"/>
      <c r="AT1434" s="98"/>
      <c r="AU1434" s="98"/>
      <c r="AV1434" s="91"/>
      <c r="AW1434" s="91"/>
      <c r="AX1434" s="155"/>
      <c r="AY1434" s="155"/>
      <c r="AZ1434" s="152"/>
      <c r="BA1434" s="152"/>
      <c r="BB1434" s="152"/>
      <c r="BC1434" s="152"/>
      <c r="BD1434" s="152"/>
      <c r="BE1434" s="152"/>
      <c r="BF1434" s="152"/>
      <c r="BG1434" s="152"/>
      <c r="BH1434" s="152"/>
      <c r="BI1434" s="152"/>
      <c r="BJ1434" s="152"/>
      <c r="BK1434" s="152"/>
      <c r="BL1434" s="152"/>
      <c r="BM1434" s="152"/>
      <c r="BN1434" s="152"/>
      <c r="BO1434" s="152"/>
      <c r="BP1434" s="152"/>
      <c r="BQ1434" s="152"/>
      <c r="BR1434" s="152"/>
      <c r="BS1434" s="152"/>
      <c r="BT1434" s="152"/>
      <c r="BU1434" s="152"/>
      <c r="BV1434" s="152"/>
      <c r="BW1434" s="152"/>
      <c r="BX1434" s="152"/>
      <c r="BY1434" s="152"/>
      <c r="BZ1434" s="152"/>
      <c r="CA1434" s="152"/>
      <c r="CB1434" s="152"/>
      <c r="CC1434" s="152"/>
      <c r="CD1434" s="152"/>
      <c r="CE1434" s="152"/>
      <c r="CF1434" s="152"/>
    </row>
    <row r="1435" spans="1:84" ht="25.5" customHeight="1" x14ac:dyDescent="0.25">
      <c r="A1435" s="45"/>
      <c r="B1435" s="45"/>
      <c r="C1435" s="45"/>
      <c r="D1435" s="45"/>
      <c r="E1435" s="47"/>
      <c r="F1435" s="154"/>
      <c r="G1435" s="45"/>
      <c r="H1435" s="126"/>
      <c r="I1435" s="126"/>
      <c r="J1435" s="79"/>
      <c r="K1435" s="45"/>
      <c r="L1435" s="126"/>
      <c r="M1435" s="91"/>
      <c r="N1435" s="91"/>
      <c r="O1435" s="91"/>
      <c r="P1435" s="99"/>
      <c r="Q1435" s="100"/>
      <c r="R1435" s="79"/>
      <c r="S1435" s="79"/>
      <c r="T1435" s="79"/>
      <c r="U1435" s="79"/>
      <c r="V1435" s="79"/>
      <c r="W1435" s="99"/>
      <c r="X1435" s="99"/>
      <c r="Y1435" s="99"/>
      <c r="Z1435" s="98"/>
      <c r="AA1435" s="98"/>
      <c r="AB1435" s="86"/>
      <c r="AC1435" s="96"/>
      <c r="AD1435" s="86"/>
      <c r="AE1435" s="96"/>
      <c r="AF1435" s="96"/>
      <c r="AG1435" s="87"/>
      <c r="AH1435" s="87"/>
      <c r="AI1435" s="97"/>
      <c r="AJ1435" s="45"/>
      <c r="AK1435" s="45"/>
      <c r="AL1435" s="45"/>
      <c r="AM1435" s="45"/>
      <c r="AN1435" s="45"/>
      <c r="AO1435" s="79"/>
      <c r="AP1435" s="156"/>
      <c r="AQ1435" s="156"/>
      <c r="AR1435" s="90"/>
      <c r="AS1435" s="45"/>
      <c r="AT1435" s="98"/>
      <c r="AU1435" s="98"/>
      <c r="AV1435" s="91"/>
      <c r="AW1435" s="91"/>
      <c r="AX1435" s="155"/>
      <c r="AY1435" s="155"/>
      <c r="AZ1435" s="152"/>
      <c r="BA1435" s="152"/>
      <c r="BB1435" s="152"/>
      <c r="BC1435" s="152"/>
      <c r="BD1435" s="152"/>
      <c r="BE1435" s="152"/>
      <c r="BF1435" s="152"/>
      <c r="BG1435" s="152"/>
      <c r="BH1435" s="152"/>
      <c r="BI1435" s="152"/>
      <c r="BJ1435" s="152"/>
      <c r="BK1435" s="152"/>
      <c r="BL1435" s="152"/>
      <c r="BM1435" s="152"/>
      <c r="BN1435" s="152"/>
      <c r="BO1435" s="152"/>
      <c r="BP1435" s="152"/>
      <c r="BQ1435" s="152"/>
      <c r="BR1435" s="152"/>
      <c r="BS1435" s="152"/>
      <c r="BT1435" s="152"/>
      <c r="BU1435" s="152"/>
      <c r="BV1435" s="152"/>
      <c r="BW1435" s="152"/>
      <c r="BX1435" s="152"/>
      <c r="BY1435" s="152"/>
      <c r="BZ1435" s="152"/>
      <c r="CA1435" s="152"/>
      <c r="CB1435" s="152"/>
      <c r="CC1435" s="152"/>
      <c r="CD1435" s="152"/>
      <c r="CE1435" s="152"/>
      <c r="CF1435" s="152"/>
    </row>
    <row r="1436" spans="1:84" ht="25.5" customHeight="1" x14ac:dyDescent="0.25">
      <c r="A1436" s="45"/>
      <c r="B1436" s="45"/>
      <c r="C1436" s="45"/>
      <c r="D1436" s="45"/>
      <c r="E1436" s="47"/>
      <c r="F1436" s="154"/>
      <c r="G1436" s="45"/>
      <c r="H1436" s="126"/>
      <c r="I1436" s="126"/>
      <c r="J1436" s="79"/>
      <c r="K1436" s="45"/>
      <c r="L1436" s="126"/>
      <c r="M1436" s="91"/>
      <c r="N1436" s="91"/>
      <c r="O1436" s="91"/>
      <c r="P1436" s="99"/>
      <c r="Q1436" s="100"/>
      <c r="R1436" s="79"/>
      <c r="S1436" s="79"/>
      <c r="T1436" s="79"/>
      <c r="U1436" s="79"/>
      <c r="V1436" s="79"/>
      <c r="W1436" s="99"/>
      <c r="X1436" s="99"/>
      <c r="Y1436" s="99"/>
      <c r="Z1436" s="98"/>
      <c r="AA1436" s="98"/>
      <c r="AB1436" s="86"/>
      <c r="AC1436" s="96"/>
      <c r="AD1436" s="86"/>
      <c r="AE1436" s="96"/>
      <c r="AF1436" s="96"/>
      <c r="AG1436" s="87"/>
      <c r="AH1436" s="87"/>
      <c r="AI1436" s="97"/>
      <c r="AJ1436" s="45"/>
      <c r="AK1436" s="45"/>
      <c r="AL1436" s="45"/>
      <c r="AM1436" s="45"/>
      <c r="AN1436" s="45"/>
      <c r="AO1436" s="79"/>
      <c r="AP1436" s="156"/>
      <c r="AQ1436" s="156"/>
      <c r="AR1436" s="90"/>
      <c r="AS1436" s="45"/>
      <c r="AT1436" s="98"/>
      <c r="AU1436" s="98"/>
      <c r="AV1436" s="91"/>
      <c r="AW1436" s="91"/>
      <c r="AX1436" s="155"/>
      <c r="AY1436" s="155"/>
      <c r="AZ1436" s="152"/>
      <c r="BA1436" s="152"/>
      <c r="BB1436" s="152"/>
      <c r="BC1436" s="152"/>
      <c r="BD1436" s="152"/>
      <c r="BE1436" s="152"/>
      <c r="BF1436" s="152"/>
      <c r="BG1436" s="152"/>
      <c r="BH1436" s="152"/>
      <c r="BI1436" s="152"/>
      <c r="BJ1436" s="152"/>
      <c r="BK1436" s="152"/>
      <c r="BL1436" s="152"/>
      <c r="BM1436" s="152"/>
      <c r="BN1436" s="152"/>
      <c r="BO1436" s="152"/>
      <c r="BP1436" s="152"/>
      <c r="BQ1436" s="152"/>
      <c r="BR1436" s="152"/>
      <c r="BS1436" s="152"/>
      <c r="BT1436" s="152"/>
      <c r="BU1436" s="152"/>
      <c r="BV1436" s="152"/>
      <c r="BW1436" s="152"/>
      <c r="BX1436" s="152"/>
      <c r="BY1436" s="152"/>
      <c r="BZ1436" s="152"/>
      <c r="CA1436" s="152"/>
      <c r="CB1436" s="152"/>
      <c r="CC1436" s="152"/>
      <c r="CD1436" s="152"/>
      <c r="CE1436" s="152"/>
      <c r="CF1436" s="152"/>
    </row>
    <row r="1437" spans="1:84" ht="25.5" customHeight="1" x14ac:dyDescent="0.25">
      <c r="A1437" s="45"/>
      <c r="B1437" s="45"/>
      <c r="C1437" s="45"/>
      <c r="D1437" s="45"/>
      <c r="E1437" s="47"/>
      <c r="F1437" s="154"/>
      <c r="G1437" s="45"/>
      <c r="H1437" s="126"/>
      <c r="I1437" s="126"/>
      <c r="J1437" s="79"/>
      <c r="K1437" s="45"/>
      <c r="L1437" s="126"/>
      <c r="M1437" s="91"/>
      <c r="N1437" s="91"/>
      <c r="O1437" s="91"/>
      <c r="P1437" s="99"/>
      <c r="Q1437" s="100"/>
      <c r="R1437" s="79"/>
      <c r="S1437" s="79"/>
      <c r="T1437" s="79"/>
      <c r="U1437" s="79"/>
      <c r="V1437" s="79"/>
      <c r="W1437" s="99"/>
      <c r="X1437" s="99"/>
      <c r="Y1437" s="99"/>
      <c r="Z1437" s="98"/>
      <c r="AA1437" s="98"/>
      <c r="AB1437" s="86"/>
      <c r="AC1437" s="96"/>
      <c r="AD1437" s="86"/>
      <c r="AE1437" s="96"/>
      <c r="AF1437" s="96"/>
      <c r="AG1437" s="87"/>
      <c r="AH1437" s="87"/>
      <c r="AI1437" s="97"/>
      <c r="AJ1437" s="45"/>
      <c r="AK1437" s="45"/>
      <c r="AL1437" s="45"/>
      <c r="AM1437" s="45"/>
      <c r="AN1437" s="45"/>
      <c r="AO1437" s="79"/>
      <c r="AP1437" s="156"/>
      <c r="AQ1437" s="156"/>
      <c r="AR1437" s="90"/>
      <c r="AS1437" s="45"/>
      <c r="AT1437" s="98"/>
      <c r="AU1437" s="98"/>
      <c r="AV1437" s="91"/>
      <c r="AW1437" s="91"/>
      <c r="AX1437" s="155"/>
      <c r="AY1437" s="155"/>
      <c r="AZ1437" s="152"/>
      <c r="BA1437" s="152"/>
      <c r="BB1437" s="152"/>
      <c r="BC1437" s="152"/>
      <c r="BD1437" s="152"/>
      <c r="BE1437" s="152"/>
      <c r="BF1437" s="152"/>
      <c r="BG1437" s="152"/>
      <c r="BH1437" s="152"/>
      <c r="BI1437" s="152"/>
      <c r="BJ1437" s="152"/>
      <c r="BK1437" s="152"/>
      <c r="BL1437" s="152"/>
      <c r="BM1437" s="152"/>
      <c r="BN1437" s="152"/>
      <c r="BO1437" s="152"/>
      <c r="BP1437" s="152"/>
      <c r="BQ1437" s="152"/>
      <c r="BR1437" s="152"/>
      <c r="BS1437" s="152"/>
      <c r="BT1437" s="152"/>
      <c r="BU1437" s="152"/>
      <c r="BV1437" s="152"/>
      <c r="BW1437" s="152"/>
      <c r="BX1437" s="152"/>
      <c r="BY1437" s="152"/>
      <c r="BZ1437" s="152"/>
      <c r="CA1437" s="152"/>
      <c r="CB1437" s="152"/>
      <c r="CC1437" s="152"/>
      <c r="CD1437" s="152"/>
      <c r="CE1437" s="152"/>
      <c r="CF1437" s="152"/>
    </row>
    <row r="1438" spans="1:84" ht="25.5" customHeight="1" x14ac:dyDescent="0.25">
      <c r="A1438" s="45"/>
      <c r="B1438" s="45"/>
      <c r="C1438" s="45"/>
      <c r="D1438" s="45"/>
      <c r="E1438" s="47"/>
      <c r="F1438" s="154"/>
      <c r="G1438" s="45"/>
      <c r="H1438" s="126"/>
      <c r="I1438" s="126"/>
      <c r="J1438" s="79"/>
      <c r="K1438" s="45"/>
      <c r="L1438" s="126"/>
      <c r="M1438" s="91"/>
      <c r="N1438" s="91"/>
      <c r="O1438" s="91"/>
      <c r="P1438" s="99"/>
      <c r="Q1438" s="100"/>
      <c r="R1438" s="79"/>
      <c r="S1438" s="79"/>
      <c r="T1438" s="79"/>
      <c r="U1438" s="79"/>
      <c r="V1438" s="79"/>
      <c r="W1438" s="99"/>
      <c r="X1438" s="99"/>
      <c r="Y1438" s="99"/>
      <c r="Z1438" s="98"/>
      <c r="AA1438" s="98"/>
      <c r="AB1438" s="86"/>
      <c r="AC1438" s="96"/>
      <c r="AD1438" s="86"/>
      <c r="AE1438" s="96"/>
      <c r="AF1438" s="96"/>
      <c r="AG1438" s="87"/>
      <c r="AH1438" s="87"/>
      <c r="AI1438" s="97"/>
      <c r="AJ1438" s="45"/>
      <c r="AK1438" s="45"/>
      <c r="AL1438" s="45"/>
      <c r="AM1438" s="45"/>
      <c r="AN1438" s="45"/>
      <c r="AO1438" s="79"/>
      <c r="AP1438" s="156"/>
      <c r="AQ1438" s="156"/>
      <c r="AR1438" s="90"/>
      <c r="AS1438" s="45"/>
      <c r="AT1438" s="98"/>
      <c r="AU1438" s="98"/>
      <c r="AV1438" s="91"/>
      <c r="AW1438" s="91"/>
      <c r="AX1438" s="155"/>
      <c r="AY1438" s="155"/>
      <c r="AZ1438" s="152"/>
      <c r="BA1438" s="152"/>
      <c r="BB1438" s="152"/>
      <c r="BC1438" s="152"/>
      <c r="BD1438" s="152"/>
      <c r="BE1438" s="152"/>
      <c r="BF1438" s="152"/>
      <c r="BG1438" s="152"/>
      <c r="BH1438" s="152"/>
      <c r="BI1438" s="152"/>
      <c r="BJ1438" s="152"/>
      <c r="BK1438" s="152"/>
      <c r="BL1438" s="152"/>
      <c r="BM1438" s="152"/>
      <c r="BN1438" s="152"/>
      <c r="BO1438" s="152"/>
      <c r="BP1438" s="152"/>
      <c r="BQ1438" s="152"/>
      <c r="BR1438" s="152"/>
      <c r="BS1438" s="152"/>
      <c r="BT1438" s="152"/>
      <c r="BU1438" s="152"/>
      <c r="BV1438" s="152"/>
      <c r="BW1438" s="152"/>
      <c r="BX1438" s="152"/>
      <c r="BY1438" s="152"/>
      <c r="BZ1438" s="152"/>
      <c r="CA1438" s="152"/>
      <c r="CB1438" s="152"/>
      <c r="CC1438" s="152"/>
      <c r="CD1438" s="152"/>
      <c r="CE1438" s="152"/>
      <c r="CF1438" s="152"/>
    </row>
    <row r="1439" spans="1:84" ht="25.5" customHeight="1" x14ac:dyDescent="0.25">
      <c r="A1439" s="45"/>
      <c r="B1439" s="45"/>
      <c r="C1439" s="45"/>
      <c r="D1439" s="45"/>
      <c r="E1439" s="47"/>
      <c r="F1439" s="154"/>
      <c r="G1439" s="45"/>
      <c r="H1439" s="126"/>
      <c r="I1439" s="126"/>
      <c r="J1439" s="79"/>
      <c r="K1439" s="45"/>
      <c r="L1439" s="126"/>
      <c r="M1439" s="91"/>
      <c r="N1439" s="91"/>
      <c r="O1439" s="91"/>
      <c r="P1439" s="99"/>
      <c r="Q1439" s="100"/>
      <c r="R1439" s="79"/>
      <c r="S1439" s="79"/>
      <c r="T1439" s="79"/>
      <c r="U1439" s="79"/>
      <c r="V1439" s="79"/>
      <c r="W1439" s="99"/>
      <c r="X1439" s="99"/>
      <c r="Y1439" s="99"/>
      <c r="Z1439" s="98"/>
      <c r="AA1439" s="98"/>
      <c r="AB1439" s="86"/>
      <c r="AC1439" s="96"/>
      <c r="AD1439" s="86"/>
      <c r="AE1439" s="96"/>
      <c r="AF1439" s="96"/>
      <c r="AG1439" s="87"/>
      <c r="AH1439" s="87"/>
      <c r="AI1439" s="97"/>
      <c r="AJ1439" s="45"/>
      <c r="AK1439" s="45"/>
      <c r="AL1439" s="45"/>
      <c r="AM1439" s="45"/>
      <c r="AN1439" s="45"/>
      <c r="AO1439" s="79"/>
      <c r="AP1439" s="156"/>
      <c r="AQ1439" s="156"/>
      <c r="AR1439" s="90"/>
      <c r="AS1439" s="45"/>
      <c r="AT1439" s="98"/>
      <c r="AU1439" s="98"/>
      <c r="AV1439" s="91"/>
      <c r="AW1439" s="91"/>
      <c r="AX1439" s="155"/>
      <c r="AY1439" s="155"/>
      <c r="AZ1439" s="152"/>
      <c r="BA1439" s="152"/>
      <c r="BB1439" s="152"/>
      <c r="BC1439" s="152"/>
      <c r="BD1439" s="152"/>
      <c r="BE1439" s="152"/>
      <c r="BF1439" s="152"/>
      <c r="BG1439" s="152"/>
      <c r="BH1439" s="152"/>
      <c r="BI1439" s="152"/>
      <c r="BJ1439" s="152"/>
      <c r="BK1439" s="152"/>
      <c r="BL1439" s="152"/>
      <c r="BM1439" s="152"/>
      <c r="BN1439" s="152"/>
      <c r="BO1439" s="152"/>
      <c r="BP1439" s="152"/>
      <c r="BQ1439" s="152"/>
      <c r="BR1439" s="152"/>
      <c r="BS1439" s="152"/>
      <c r="BT1439" s="152"/>
      <c r="BU1439" s="152"/>
      <c r="BV1439" s="152"/>
      <c r="BW1439" s="152"/>
      <c r="BX1439" s="152"/>
      <c r="BY1439" s="152"/>
      <c r="BZ1439" s="152"/>
      <c r="CA1439" s="152"/>
      <c r="CB1439" s="152"/>
      <c r="CC1439" s="152"/>
      <c r="CD1439" s="152"/>
      <c r="CE1439" s="152"/>
      <c r="CF1439" s="152"/>
    </row>
    <row r="1440" spans="1:84" ht="25.5" customHeight="1" x14ac:dyDescent="0.25">
      <c r="A1440" s="45"/>
      <c r="B1440" s="45"/>
      <c r="C1440" s="45"/>
      <c r="D1440" s="45"/>
      <c r="E1440" s="47"/>
      <c r="F1440" s="154"/>
      <c r="G1440" s="45"/>
      <c r="H1440" s="126"/>
      <c r="I1440" s="126"/>
      <c r="J1440" s="79"/>
      <c r="K1440" s="45"/>
      <c r="L1440" s="126"/>
      <c r="M1440" s="91"/>
      <c r="N1440" s="91"/>
      <c r="O1440" s="91"/>
      <c r="P1440" s="99"/>
      <c r="Q1440" s="100"/>
      <c r="R1440" s="79"/>
      <c r="S1440" s="79"/>
      <c r="T1440" s="79"/>
      <c r="U1440" s="79"/>
      <c r="V1440" s="79"/>
      <c r="W1440" s="99"/>
      <c r="X1440" s="99"/>
      <c r="Y1440" s="99"/>
      <c r="Z1440" s="98"/>
      <c r="AA1440" s="98"/>
      <c r="AB1440" s="86"/>
      <c r="AC1440" s="96"/>
      <c r="AD1440" s="86"/>
      <c r="AE1440" s="96"/>
      <c r="AF1440" s="96"/>
      <c r="AG1440" s="87"/>
      <c r="AH1440" s="87"/>
      <c r="AI1440" s="97"/>
      <c r="AJ1440" s="45"/>
      <c r="AK1440" s="45"/>
      <c r="AL1440" s="45"/>
      <c r="AM1440" s="45"/>
      <c r="AN1440" s="45"/>
      <c r="AO1440" s="79"/>
      <c r="AP1440" s="156"/>
      <c r="AQ1440" s="156"/>
      <c r="AR1440" s="90"/>
      <c r="AS1440" s="45"/>
      <c r="AT1440" s="98"/>
      <c r="AU1440" s="98"/>
      <c r="AV1440" s="91"/>
      <c r="AW1440" s="91"/>
      <c r="AX1440" s="155"/>
      <c r="AY1440" s="155"/>
      <c r="AZ1440" s="152"/>
      <c r="BA1440" s="152"/>
      <c r="BB1440" s="152"/>
      <c r="BC1440" s="152"/>
      <c r="BD1440" s="152"/>
      <c r="BE1440" s="152"/>
      <c r="BF1440" s="152"/>
      <c r="BG1440" s="152"/>
      <c r="BH1440" s="152"/>
      <c r="BI1440" s="152"/>
      <c r="BJ1440" s="152"/>
      <c r="BK1440" s="152"/>
      <c r="BL1440" s="152"/>
      <c r="BM1440" s="152"/>
      <c r="BN1440" s="152"/>
      <c r="BO1440" s="152"/>
      <c r="BP1440" s="152"/>
      <c r="BQ1440" s="152"/>
      <c r="BR1440" s="152"/>
      <c r="BS1440" s="152"/>
      <c r="BT1440" s="152"/>
      <c r="BU1440" s="152"/>
      <c r="BV1440" s="152"/>
      <c r="BW1440" s="152"/>
      <c r="BX1440" s="152"/>
      <c r="BY1440" s="152"/>
      <c r="BZ1440" s="152"/>
      <c r="CA1440" s="152"/>
      <c r="CB1440" s="152"/>
      <c r="CC1440" s="152"/>
      <c r="CD1440" s="152"/>
      <c r="CE1440" s="152"/>
      <c r="CF1440" s="152"/>
    </row>
    <row r="1441" spans="1:84" ht="25.5" customHeight="1" x14ac:dyDescent="0.25">
      <c r="A1441" s="45"/>
      <c r="B1441" s="45"/>
      <c r="C1441" s="45"/>
      <c r="D1441" s="45"/>
      <c r="E1441" s="47"/>
      <c r="F1441" s="154"/>
      <c r="G1441" s="45"/>
      <c r="H1441" s="126"/>
      <c r="I1441" s="126"/>
      <c r="J1441" s="79"/>
      <c r="K1441" s="45"/>
      <c r="L1441" s="126"/>
      <c r="M1441" s="91"/>
      <c r="N1441" s="91"/>
      <c r="O1441" s="91"/>
      <c r="P1441" s="99"/>
      <c r="Q1441" s="100"/>
      <c r="R1441" s="79"/>
      <c r="S1441" s="79"/>
      <c r="T1441" s="79"/>
      <c r="U1441" s="79"/>
      <c r="V1441" s="79"/>
      <c r="W1441" s="99"/>
      <c r="X1441" s="99"/>
      <c r="Y1441" s="99"/>
      <c r="Z1441" s="98"/>
      <c r="AA1441" s="98"/>
      <c r="AB1441" s="86"/>
      <c r="AC1441" s="96"/>
      <c r="AD1441" s="86"/>
      <c r="AE1441" s="96"/>
      <c r="AF1441" s="96"/>
      <c r="AG1441" s="87"/>
      <c r="AH1441" s="87"/>
      <c r="AI1441" s="97"/>
      <c r="AJ1441" s="45"/>
      <c r="AK1441" s="45"/>
      <c r="AL1441" s="45"/>
      <c r="AM1441" s="45"/>
      <c r="AN1441" s="45"/>
      <c r="AO1441" s="79"/>
      <c r="AP1441" s="156"/>
      <c r="AQ1441" s="156"/>
      <c r="AR1441" s="90"/>
      <c r="AS1441" s="45"/>
      <c r="AT1441" s="98"/>
      <c r="AU1441" s="98"/>
      <c r="AV1441" s="91"/>
      <c r="AW1441" s="91"/>
      <c r="AX1441" s="155"/>
      <c r="AY1441" s="155"/>
      <c r="AZ1441" s="152"/>
      <c r="BA1441" s="152"/>
      <c r="BB1441" s="152"/>
      <c r="BC1441" s="152"/>
      <c r="BD1441" s="152"/>
      <c r="BE1441" s="152"/>
      <c r="BF1441" s="152"/>
      <c r="BG1441" s="152"/>
      <c r="BH1441" s="152"/>
      <c r="BI1441" s="152"/>
      <c r="BJ1441" s="152"/>
      <c r="BK1441" s="152"/>
      <c r="BL1441" s="152"/>
      <c r="BM1441" s="152"/>
      <c r="BN1441" s="152"/>
      <c r="BO1441" s="152"/>
      <c r="BP1441" s="152"/>
      <c r="BQ1441" s="152"/>
      <c r="BR1441" s="152"/>
      <c r="BS1441" s="152"/>
      <c r="BT1441" s="152"/>
      <c r="BU1441" s="152"/>
      <c r="BV1441" s="152"/>
      <c r="BW1441" s="152"/>
      <c r="BX1441" s="152"/>
      <c r="BY1441" s="152"/>
      <c r="BZ1441" s="152"/>
      <c r="CA1441" s="152"/>
      <c r="CB1441" s="152"/>
      <c r="CC1441" s="152"/>
      <c r="CD1441" s="152"/>
      <c r="CE1441" s="152"/>
      <c r="CF1441" s="152"/>
    </row>
    <row r="1442" spans="1:84" ht="25.5" customHeight="1" x14ac:dyDescent="0.25">
      <c r="A1442" s="45"/>
      <c r="B1442" s="45"/>
      <c r="C1442" s="45"/>
      <c r="D1442" s="45"/>
      <c r="E1442" s="47"/>
      <c r="F1442" s="154"/>
      <c r="G1442" s="45"/>
      <c r="H1442" s="126"/>
      <c r="I1442" s="126"/>
      <c r="J1442" s="79"/>
      <c r="K1442" s="45"/>
      <c r="L1442" s="126"/>
      <c r="M1442" s="91"/>
      <c r="N1442" s="91"/>
      <c r="O1442" s="91"/>
      <c r="P1442" s="99"/>
      <c r="Q1442" s="100"/>
      <c r="R1442" s="79"/>
      <c r="S1442" s="79"/>
      <c r="T1442" s="79"/>
      <c r="U1442" s="79"/>
      <c r="V1442" s="79"/>
      <c r="W1442" s="99"/>
      <c r="X1442" s="99"/>
      <c r="Y1442" s="99"/>
      <c r="Z1442" s="98"/>
      <c r="AA1442" s="98"/>
      <c r="AB1442" s="86"/>
      <c r="AC1442" s="96"/>
      <c r="AD1442" s="86"/>
      <c r="AE1442" s="96"/>
      <c r="AF1442" s="96"/>
      <c r="AG1442" s="87"/>
      <c r="AH1442" s="87"/>
      <c r="AI1442" s="97"/>
      <c r="AJ1442" s="45"/>
      <c r="AK1442" s="45"/>
      <c r="AL1442" s="45"/>
      <c r="AM1442" s="45"/>
      <c r="AN1442" s="45"/>
      <c r="AO1442" s="79"/>
      <c r="AP1442" s="156"/>
      <c r="AQ1442" s="156"/>
      <c r="AR1442" s="90"/>
      <c r="AS1442" s="45"/>
      <c r="AT1442" s="98"/>
      <c r="AU1442" s="98"/>
      <c r="AV1442" s="91"/>
      <c r="AW1442" s="91"/>
      <c r="AX1442" s="155"/>
      <c r="AY1442" s="155"/>
      <c r="AZ1442" s="152"/>
      <c r="BA1442" s="152"/>
      <c r="BB1442" s="152"/>
      <c r="BC1442" s="152"/>
      <c r="BD1442" s="152"/>
      <c r="BE1442" s="152"/>
      <c r="BF1442" s="152"/>
      <c r="BG1442" s="152"/>
      <c r="BH1442" s="152"/>
      <c r="BI1442" s="152"/>
      <c r="BJ1442" s="152"/>
      <c r="BK1442" s="152"/>
      <c r="BL1442" s="152"/>
      <c r="BM1442" s="152"/>
      <c r="BN1442" s="152"/>
      <c r="BO1442" s="152"/>
      <c r="BP1442" s="152"/>
      <c r="BQ1442" s="152"/>
      <c r="BR1442" s="152"/>
      <c r="BS1442" s="152"/>
      <c r="BT1442" s="152"/>
      <c r="BU1442" s="152"/>
      <c r="BV1442" s="152"/>
      <c r="BW1442" s="152"/>
      <c r="BX1442" s="152"/>
      <c r="BY1442" s="152"/>
      <c r="BZ1442" s="152"/>
      <c r="CA1442" s="152"/>
      <c r="CB1442" s="152"/>
      <c r="CC1442" s="152"/>
      <c r="CD1442" s="152"/>
      <c r="CE1442" s="152"/>
      <c r="CF1442" s="152"/>
    </row>
    <row r="1443" spans="1:84" ht="25.5" customHeight="1" x14ac:dyDescent="0.25">
      <c r="A1443" s="45"/>
      <c r="B1443" s="45"/>
      <c r="C1443" s="45"/>
      <c r="D1443" s="45"/>
      <c r="E1443" s="47"/>
      <c r="F1443" s="154"/>
      <c r="G1443" s="45"/>
      <c r="H1443" s="126"/>
      <c r="I1443" s="126"/>
      <c r="J1443" s="79"/>
      <c r="K1443" s="45"/>
      <c r="L1443" s="126"/>
      <c r="M1443" s="91"/>
      <c r="N1443" s="91"/>
      <c r="O1443" s="91"/>
      <c r="P1443" s="99"/>
      <c r="Q1443" s="100"/>
      <c r="R1443" s="79"/>
      <c r="S1443" s="79"/>
      <c r="T1443" s="79"/>
      <c r="U1443" s="79"/>
      <c r="V1443" s="79"/>
      <c r="W1443" s="99"/>
      <c r="X1443" s="99"/>
      <c r="Y1443" s="99"/>
      <c r="Z1443" s="98"/>
      <c r="AA1443" s="98"/>
      <c r="AB1443" s="86"/>
      <c r="AC1443" s="96"/>
      <c r="AD1443" s="86"/>
      <c r="AE1443" s="96"/>
      <c r="AF1443" s="96"/>
      <c r="AG1443" s="87"/>
      <c r="AH1443" s="87"/>
      <c r="AI1443" s="97"/>
      <c r="AJ1443" s="45"/>
      <c r="AK1443" s="45"/>
      <c r="AL1443" s="45"/>
      <c r="AM1443" s="45"/>
      <c r="AN1443" s="45"/>
      <c r="AO1443" s="79"/>
      <c r="AP1443" s="156"/>
      <c r="AQ1443" s="156"/>
      <c r="AR1443" s="90"/>
      <c r="AS1443" s="45"/>
      <c r="AT1443" s="98"/>
      <c r="AU1443" s="98"/>
      <c r="AV1443" s="91"/>
      <c r="AW1443" s="91"/>
      <c r="AX1443" s="155"/>
      <c r="AY1443" s="155"/>
      <c r="AZ1443" s="152"/>
      <c r="BA1443" s="152"/>
      <c r="BB1443" s="152"/>
      <c r="BC1443" s="152"/>
      <c r="BD1443" s="152"/>
      <c r="BE1443" s="152"/>
      <c r="BF1443" s="152"/>
      <c r="BG1443" s="152"/>
      <c r="BH1443" s="152"/>
      <c r="BI1443" s="152"/>
      <c r="BJ1443" s="152"/>
      <c r="BK1443" s="152"/>
      <c r="BL1443" s="152"/>
      <c r="BM1443" s="152"/>
      <c r="BN1443" s="152"/>
      <c r="BO1443" s="152"/>
      <c r="BP1443" s="152"/>
      <c r="BQ1443" s="152"/>
      <c r="BR1443" s="152"/>
      <c r="BS1443" s="152"/>
      <c r="BT1443" s="152"/>
      <c r="BU1443" s="152"/>
      <c r="BV1443" s="152"/>
      <c r="BW1443" s="152"/>
      <c r="BX1443" s="152"/>
      <c r="BY1443" s="152"/>
      <c r="BZ1443" s="152"/>
      <c r="CA1443" s="152"/>
      <c r="CB1443" s="152"/>
      <c r="CC1443" s="152"/>
      <c r="CD1443" s="152"/>
      <c r="CE1443" s="152"/>
      <c r="CF1443" s="152"/>
    </row>
    <row r="1444" spans="1:84" ht="25.5" customHeight="1" x14ac:dyDescent="0.25">
      <c r="A1444" s="45"/>
      <c r="B1444" s="45"/>
      <c r="C1444" s="45"/>
      <c r="D1444" s="45"/>
      <c r="E1444" s="47"/>
      <c r="F1444" s="154"/>
      <c r="G1444" s="45"/>
      <c r="H1444" s="126"/>
      <c r="I1444" s="126"/>
      <c r="J1444" s="79"/>
      <c r="K1444" s="45"/>
      <c r="L1444" s="126"/>
      <c r="M1444" s="91"/>
      <c r="N1444" s="91"/>
      <c r="O1444" s="91"/>
      <c r="P1444" s="99"/>
      <c r="Q1444" s="100"/>
      <c r="R1444" s="79"/>
      <c r="S1444" s="79"/>
      <c r="T1444" s="79"/>
      <c r="U1444" s="79"/>
      <c r="V1444" s="79"/>
      <c r="W1444" s="99"/>
      <c r="X1444" s="99"/>
      <c r="Y1444" s="99"/>
      <c r="Z1444" s="98"/>
      <c r="AA1444" s="98"/>
      <c r="AB1444" s="86"/>
      <c r="AC1444" s="96"/>
      <c r="AD1444" s="86"/>
      <c r="AE1444" s="96"/>
      <c r="AF1444" s="96"/>
      <c r="AG1444" s="87"/>
      <c r="AH1444" s="87"/>
      <c r="AI1444" s="97"/>
      <c r="AJ1444" s="45"/>
      <c r="AK1444" s="45"/>
      <c r="AL1444" s="45"/>
      <c r="AM1444" s="45"/>
      <c r="AN1444" s="45"/>
      <c r="AO1444" s="79"/>
      <c r="AP1444" s="156"/>
      <c r="AQ1444" s="156"/>
      <c r="AR1444" s="90"/>
      <c r="AS1444" s="45"/>
      <c r="AT1444" s="98"/>
      <c r="AU1444" s="98"/>
      <c r="AV1444" s="91"/>
      <c r="AW1444" s="91"/>
      <c r="AX1444" s="155"/>
      <c r="AY1444" s="155"/>
      <c r="AZ1444" s="152"/>
      <c r="BA1444" s="152"/>
      <c r="BB1444" s="152"/>
      <c r="BC1444" s="152"/>
      <c r="BD1444" s="152"/>
      <c r="BE1444" s="152"/>
      <c r="BF1444" s="152"/>
      <c r="BG1444" s="152"/>
      <c r="BH1444" s="152"/>
      <c r="BI1444" s="152"/>
      <c r="BJ1444" s="152"/>
      <c r="BK1444" s="152"/>
      <c r="BL1444" s="152"/>
      <c r="BM1444" s="152"/>
      <c r="BN1444" s="152"/>
      <c r="BO1444" s="152"/>
      <c r="BP1444" s="152"/>
      <c r="BQ1444" s="152"/>
      <c r="BR1444" s="152"/>
      <c r="BS1444" s="152"/>
      <c r="BT1444" s="152"/>
      <c r="BU1444" s="152"/>
      <c r="BV1444" s="152"/>
      <c r="BW1444" s="152"/>
      <c r="BX1444" s="152"/>
      <c r="BY1444" s="152"/>
      <c r="BZ1444" s="152"/>
      <c r="CA1444" s="152"/>
      <c r="CB1444" s="152"/>
      <c r="CC1444" s="152"/>
      <c r="CD1444" s="152"/>
      <c r="CE1444" s="152"/>
      <c r="CF1444" s="152"/>
    </row>
    <row r="1445" spans="1:84" ht="25.5" customHeight="1" x14ac:dyDescent="0.25">
      <c r="A1445" s="45"/>
      <c r="B1445" s="45"/>
      <c r="C1445" s="45"/>
      <c r="D1445" s="45"/>
      <c r="E1445" s="47"/>
      <c r="F1445" s="154"/>
      <c r="G1445" s="45"/>
      <c r="H1445" s="126"/>
      <c r="I1445" s="126"/>
      <c r="J1445" s="79"/>
      <c r="K1445" s="45"/>
      <c r="L1445" s="126"/>
      <c r="M1445" s="91"/>
      <c r="N1445" s="91"/>
      <c r="O1445" s="91"/>
      <c r="P1445" s="99"/>
      <c r="Q1445" s="100"/>
      <c r="R1445" s="79"/>
      <c r="S1445" s="79"/>
      <c r="T1445" s="79"/>
      <c r="U1445" s="79"/>
      <c r="V1445" s="79"/>
      <c r="W1445" s="99"/>
      <c r="X1445" s="99"/>
      <c r="Y1445" s="99"/>
      <c r="Z1445" s="98"/>
      <c r="AA1445" s="98"/>
      <c r="AB1445" s="86"/>
      <c r="AC1445" s="96"/>
      <c r="AD1445" s="86"/>
      <c r="AE1445" s="96"/>
      <c r="AF1445" s="96"/>
      <c r="AG1445" s="87"/>
      <c r="AH1445" s="87"/>
      <c r="AI1445" s="97"/>
      <c r="AJ1445" s="45"/>
      <c r="AK1445" s="45"/>
      <c r="AL1445" s="45"/>
      <c r="AM1445" s="45"/>
      <c r="AN1445" s="45"/>
      <c r="AO1445" s="79"/>
      <c r="AP1445" s="156"/>
      <c r="AQ1445" s="156"/>
      <c r="AR1445" s="90"/>
      <c r="AS1445" s="45"/>
      <c r="AT1445" s="98"/>
      <c r="AU1445" s="98"/>
      <c r="AV1445" s="91"/>
      <c r="AW1445" s="91"/>
      <c r="AX1445" s="155"/>
      <c r="AY1445" s="155"/>
      <c r="AZ1445" s="152"/>
      <c r="BA1445" s="152"/>
      <c r="BB1445" s="152"/>
      <c r="BC1445" s="152"/>
      <c r="BD1445" s="152"/>
      <c r="BE1445" s="152"/>
      <c r="BF1445" s="152"/>
      <c r="BG1445" s="152"/>
      <c r="BH1445" s="152"/>
      <c r="BI1445" s="152"/>
      <c r="BJ1445" s="152"/>
      <c r="BK1445" s="152"/>
      <c r="BL1445" s="152"/>
      <c r="BM1445" s="152"/>
      <c r="BN1445" s="152"/>
      <c r="BO1445" s="152"/>
      <c r="BP1445" s="152"/>
      <c r="BQ1445" s="152"/>
      <c r="BR1445" s="152"/>
      <c r="BS1445" s="152"/>
      <c r="BT1445" s="152"/>
      <c r="BU1445" s="152"/>
      <c r="BV1445" s="152"/>
      <c r="BW1445" s="152"/>
      <c r="BX1445" s="152"/>
      <c r="BY1445" s="152"/>
      <c r="BZ1445" s="152"/>
      <c r="CA1445" s="152"/>
      <c r="CB1445" s="152"/>
      <c r="CC1445" s="152"/>
      <c r="CD1445" s="152"/>
      <c r="CE1445" s="152"/>
      <c r="CF1445" s="152"/>
    </row>
    <row r="1446" spans="1:84" ht="25.5" customHeight="1" x14ac:dyDescent="0.25">
      <c r="A1446" s="45"/>
      <c r="B1446" s="45"/>
      <c r="C1446" s="45"/>
      <c r="D1446" s="45"/>
      <c r="E1446" s="47"/>
      <c r="F1446" s="154"/>
      <c r="G1446" s="45"/>
      <c r="H1446" s="126"/>
      <c r="I1446" s="126"/>
      <c r="J1446" s="79"/>
      <c r="K1446" s="45"/>
      <c r="L1446" s="126"/>
      <c r="M1446" s="91"/>
      <c r="N1446" s="91"/>
      <c r="O1446" s="91"/>
      <c r="P1446" s="99"/>
      <c r="Q1446" s="100"/>
      <c r="R1446" s="79"/>
      <c r="S1446" s="79"/>
      <c r="T1446" s="79"/>
      <c r="U1446" s="79"/>
      <c r="V1446" s="79"/>
      <c r="W1446" s="99"/>
      <c r="X1446" s="99"/>
      <c r="Y1446" s="99"/>
      <c r="Z1446" s="98"/>
      <c r="AA1446" s="98"/>
      <c r="AB1446" s="86"/>
      <c r="AC1446" s="96"/>
      <c r="AD1446" s="86"/>
      <c r="AE1446" s="96"/>
      <c r="AF1446" s="96"/>
      <c r="AG1446" s="87"/>
      <c r="AH1446" s="87"/>
      <c r="AI1446" s="97"/>
      <c r="AJ1446" s="45"/>
      <c r="AK1446" s="45"/>
      <c r="AL1446" s="45"/>
      <c r="AM1446" s="45"/>
      <c r="AN1446" s="45"/>
      <c r="AO1446" s="79"/>
      <c r="AP1446" s="156"/>
      <c r="AQ1446" s="156"/>
      <c r="AR1446" s="90"/>
      <c r="AS1446" s="45"/>
      <c r="AT1446" s="98"/>
      <c r="AU1446" s="98"/>
      <c r="AV1446" s="91"/>
      <c r="AW1446" s="91"/>
      <c r="AX1446" s="155"/>
      <c r="AY1446" s="155"/>
      <c r="AZ1446" s="152"/>
      <c r="BA1446" s="152"/>
      <c r="BB1446" s="152"/>
      <c r="BC1446" s="152"/>
      <c r="BD1446" s="152"/>
      <c r="BE1446" s="152"/>
      <c r="BF1446" s="152"/>
      <c r="BG1446" s="152"/>
      <c r="BH1446" s="152"/>
      <c r="BI1446" s="152"/>
      <c r="BJ1446" s="152"/>
      <c r="BK1446" s="152"/>
      <c r="BL1446" s="152"/>
      <c r="BM1446" s="152"/>
      <c r="BN1446" s="152"/>
      <c r="BO1446" s="152"/>
      <c r="BP1446" s="152"/>
      <c r="BQ1446" s="152"/>
      <c r="BR1446" s="152"/>
      <c r="BS1446" s="152"/>
      <c r="BT1446" s="152"/>
      <c r="BU1446" s="152"/>
      <c r="BV1446" s="152"/>
      <c r="BW1446" s="152"/>
      <c r="BX1446" s="152"/>
      <c r="BY1446" s="152"/>
      <c r="BZ1446" s="152"/>
      <c r="CA1446" s="152"/>
      <c r="CB1446" s="152"/>
      <c r="CC1446" s="152"/>
      <c r="CD1446" s="152"/>
      <c r="CE1446" s="152"/>
      <c r="CF1446" s="152"/>
    </row>
    <row r="1447" spans="1:84" ht="25.5" customHeight="1" x14ac:dyDescent="0.25">
      <c r="A1447" s="45"/>
      <c r="B1447" s="45"/>
      <c r="C1447" s="45"/>
      <c r="D1447" s="45"/>
      <c r="E1447" s="47"/>
      <c r="F1447" s="154"/>
      <c r="G1447" s="45"/>
      <c r="H1447" s="126"/>
      <c r="I1447" s="126"/>
      <c r="J1447" s="79"/>
      <c r="K1447" s="45"/>
      <c r="L1447" s="126"/>
      <c r="M1447" s="91"/>
      <c r="N1447" s="91"/>
      <c r="O1447" s="91"/>
      <c r="P1447" s="99"/>
      <c r="Q1447" s="100"/>
      <c r="R1447" s="79"/>
      <c r="S1447" s="79"/>
      <c r="T1447" s="79"/>
      <c r="U1447" s="79"/>
      <c r="V1447" s="79"/>
      <c r="W1447" s="99"/>
      <c r="X1447" s="99"/>
      <c r="Y1447" s="99"/>
      <c r="Z1447" s="98"/>
      <c r="AA1447" s="98"/>
      <c r="AB1447" s="86"/>
      <c r="AC1447" s="96"/>
      <c r="AD1447" s="86"/>
      <c r="AE1447" s="96"/>
      <c r="AF1447" s="96"/>
      <c r="AG1447" s="87"/>
      <c r="AH1447" s="87"/>
      <c r="AI1447" s="97"/>
      <c r="AJ1447" s="45"/>
      <c r="AK1447" s="45"/>
      <c r="AL1447" s="45"/>
      <c r="AM1447" s="45"/>
      <c r="AN1447" s="45"/>
      <c r="AO1447" s="79"/>
      <c r="AP1447" s="156"/>
      <c r="AQ1447" s="156"/>
      <c r="AR1447" s="90"/>
      <c r="AS1447" s="45"/>
      <c r="AT1447" s="98"/>
      <c r="AU1447" s="98"/>
      <c r="AV1447" s="91"/>
      <c r="AW1447" s="91"/>
      <c r="AX1447" s="155"/>
      <c r="AY1447" s="155"/>
      <c r="AZ1447" s="152"/>
      <c r="BA1447" s="152"/>
      <c r="BB1447" s="152"/>
      <c r="BC1447" s="152"/>
      <c r="BD1447" s="152"/>
      <c r="BE1447" s="152"/>
      <c r="BF1447" s="152"/>
      <c r="BG1447" s="152"/>
      <c r="BH1447" s="152"/>
      <c r="BI1447" s="152"/>
      <c r="BJ1447" s="152"/>
      <c r="BK1447" s="152"/>
      <c r="BL1447" s="152"/>
      <c r="BM1447" s="152"/>
      <c r="BN1447" s="152"/>
      <c r="BO1447" s="152"/>
      <c r="BP1447" s="152"/>
      <c r="BQ1447" s="152"/>
      <c r="BR1447" s="152"/>
      <c r="BS1447" s="152"/>
      <c r="BT1447" s="152"/>
      <c r="BU1447" s="152"/>
      <c r="BV1447" s="152"/>
      <c r="BW1447" s="152"/>
      <c r="BX1447" s="152"/>
      <c r="BY1447" s="152"/>
      <c r="BZ1447" s="152"/>
      <c r="CA1447" s="152"/>
      <c r="CB1447" s="152"/>
      <c r="CC1447" s="152"/>
      <c r="CD1447" s="152"/>
      <c r="CE1447" s="152"/>
      <c r="CF1447" s="152"/>
    </row>
    <row r="1448" spans="1:84" ht="25.5" customHeight="1" x14ac:dyDescent="0.25">
      <c r="A1448" s="45"/>
      <c r="B1448" s="45"/>
      <c r="C1448" s="45"/>
      <c r="D1448" s="45"/>
      <c r="E1448" s="47"/>
      <c r="F1448" s="154"/>
      <c r="G1448" s="45"/>
      <c r="H1448" s="126"/>
      <c r="I1448" s="126"/>
      <c r="J1448" s="79"/>
      <c r="K1448" s="45"/>
      <c r="L1448" s="126"/>
      <c r="M1448" s="91"/>
      <c r="N1448" s="91"/>
      <c r="O1448" s="91"/>
      <c r="P1448" s="99"/>
      <c r="Q1448" s="100"/>
      <c r="R1448" s="79"/>
      <c r="S1448" s="79"/>
      <c r="T1448" s="79"/>
      <c r="U1448" s="79"/>
      <c r="V1448" s="79"/>
      <c r="W1448" s="99"/>
      <c r="X1448" s="99"/>
      <c r="Y1448" s="99"/>
      <c r="Z1448" s="98"/>
      <c r="AA1448" s="98"/>
      <c r="AB1448" s="86"/>
      <c r="AC1448" s="96"/>
      <c r="AD1448" s="86"/>
      <c r="AE1448" s="96"/>
      <c r="AF1448" s="96"/>
      <c r="AG1448" s="87"/>
      <c r="AH1448" s="87"/>
      <c r="AI1448" s="97"/>
      <c r="AJ1448" s="45"/>
      <c r="AK1448" s="45"/>
      <c r="AL1448" s="45"/>
      <c r="AM1448" s="45"/>
      <c r="AN1448" s="45"/>
      <c r="AO1448" s="79"/>
      <c r="AP1448" s="156"/>
      <c r="AQ1448" s="156"/>
      <c r="AR1448" s="90"/>
      <c r="AS1448" s="45"/>
      <c r="AT1448" s="98"/>
      <c r="AU1448" s="98"/>
      <c r="AV1448" s="91"/>
      <c r="AW1448" s="91"/>
      <c r="AX1448" s="155"/>
      <c r="AY1448" s="155"/>
      <c r="AZ1448" s="152"/>
      <c r="BA1448" s="152"/>
      <c r="BB1448" s="152"/>
      <c r="BC1448" s="152"/>
      <c r="BD1448" s="152"/>
      <c r="BE1448" s="152"/>
      <c r="BF1448" s="152"/>
      <c r="BG1448" s="152"/>
      <c r="BH1448" s="152"/>
      <c r="BI1448" s="152"/>
      <c r="BJ1448" s="152"/>
      <c r="BK1448" s="152"/>
      <c r="BL1448" s="152"/>
      <c r="BM1448" s="152"/>
      <c r="BN1448" s="152"/>
      <c r="BO1448" s="152"/>
      <c r="BP1448" s="152"/>
      <c r="BQ1448" s="152"/>
      <c r="BR1448" s="152"/>
      <c r="BS1448" s="152"/>
      <c r="BT1448" s="152"/>
      <c r="BU1448" s="152"/>
      <c r="BV1448" s="152"/>
      <c r="BW1448" s="152"/>
      <c r="BX1448" s="152"/>
      <c r="BY1448" s="152"/>
      <c r="BZ1448" s="152"/>
      <c r="CA1448" s="152"/>
      <c r="CB1448" s="152"/>
      <c r="CC1448" s="152"/>
      <c r="CD1448" s="152"/>
      <c r="CE1448" s="152"/>
      <c r="CF1448" s="152"/>
    </row>
    <row r="1449" spans="1:84" ht="25.5" customHeight="1" x14ac:dyDescent="0.25">
      <c r="A1449" s="45"/>
      <c r="B1449" s="45"/>
      <c r="C1449" s="45"/>
      <c r="D1449" s="45"/>
      <c r="E1449" s="47"/>
      <c r="F1449" s="154"/>
      <c r="G1449" s="45"/>
      <c r="H1449" s="126"/>
      <c r="I1449" s="126"/>
      <c r="J1449" s="79"/>
      <c r="K1449" s="45"/>
      <c r="L1449" s="126"/>
      <c r="M1449" s="91"/>
      <c r="N1449" s="91"/>
      <c r="O1449" s="91"/>
      <c r="P1449" s="99"/>
      <c r="Q1449" s="100"/>
      <c r="R1449" s="79"/>
      <c r="S1449" s="79"/>
      <c r="T1449" s="79"/>
      <c r="U1449" s="79"/>
      <c r="V1449" s="79"/>
      <c r="W1449" s="99"/>
      <c r="X1449" s="99"/>
      <c r="Y1449" s="99"/>
      <c r="Z1449" s="98"/>
      <c r="AA1449" s="98"/>
      <c r="AB1449" s="86"/>
      <c r="AC1449" s="96"/>
      <c r="AD1449" s="86"/>
      <c r="AE1449" s="96"/>
      <c r="AF1449" s="96"/>
      <c r="AG1449" s="87"/>
      <c r="AH1449" s="87"/>
      <c r="AI1449" s="97"/>
      <c r="AJ1449" s="45"/>
      <c r="AK1449" s="45"/>
      <c r="AL1449" s="45"/>
      <c r="AM1449" s="45"/>
      <c r="AN1449" s="45"/>
      <c r="AO1449" s="79"/>
      <c r="AP1449" s="156"/>
      <c r="AQ1449" s="156"/>
      <c r="AR1449" s="90"/>
      <c r="AS1449" s="45"/>
      <c r="AT1449" s="98"/>
      <c r="AU1449" s="98"/>
      <c r="AV1449" s="91"/>
      <c r="AW1449" s="91"/>
      <c r="AX1449" s="155"/>
      <c r="AY1449" s="155"/>
      <c r="AZ1449" s="152"/>
      <c r="BA1449" s="152"/>
      <c r="BB1449" s="152"/>
      <c r="BC1449" s="152"/>
      <c r="BD1449" s="152"/>
      <c r="BE1449" s="152"/>
      <c r="BF1449" s="152"/>
      <c r="BG1449" s="152"/>
      <c r="BH1449" s="152"/>
      <c r="BI1449" s="152"/>
      <c r="BJ1449" s="152"/>
      <c r="BK1449" s="152"/>
      <c r="BL1449" s="152"/>
      <c r="BM1449" s="152"/>
      <c r="BN1449" s="152"/>
      <c r="BO1449" s="152"/>
      <c r="BP1449" s="152"/>
      <c r="BQ1449" s="152"/>
      <c r="BR1449" s="152"/>
      <c r="BS1449" s="152"/>
      <c r="BT1449" s="152"/>
      <c r="BU1449" s="152"/>
      <c r="BV1449" s="152"/>
      <c r="BW1449" s="152"/>
      <c r="BX1449" s="152"/>
      <c r="BY1449" s="152"/>
      <c r="BZ1449" s="152"/>
      <c r="CA1449" s="152"/>
      <c r="CB1449" s="152"/>
      <c r="CC1449" s="152"/>
      <c r="CD1449" s="152"/>
      <c r="CE1449" s="152"/>
      <c r="CF1449" s="152"/>
    </row>
    <row r="1450" spans="1:84" ht="25.5" customHeight="1" x14ac:dyDescent="0.25">
      <c r="A1450" s="45"/>
      <c r="B1450" s="45"/>
      <c r="C1450" s="45"/>
      <c r="D1450" s="45"/>
      <c r="E1450" s="47"/>
      <c r="F1450" s="154"/>
      <c r="G1450" s="45"/>
      <c r="H1450" s="126"/>
      <c r="I1450" s="126"/>
      <c r="J1450" s="79"/>
      <c r="K1450" s="45"/>
      <c r="L1450" s="126"/>
      <c r="M1450" s="91"/>
      <c r="N1450" s="91"/>
      <c r="O1450" s="91"/>
      <c r="P1450" s="99"/>
      <c r="Q1450" s="100"/>
      <c r="R1450" s="79"/>
      <c r="S1450" s="79"/>
      <c r="T1450" s="79"/>
      <c r="U1450" s="79"/>
      <c r="V1450" s="79"/>
      <c r="W1450" s="99"/>
      <c r="X1450" s="99"/>
      <c r="Y1450" s="99"/>
      <c r="Z1450" s="98"/>
      <c r="AA1450" s="98"/>
      <c r="AB1450" s="86"/>
      <c r="AC1450" s="96"/>
      <c r="AD1450" s="86"/>
      <c r="AE1450" s="96"/>
      <c r="AF1450" s="96"/>
      <c r="AG1450" s="87"/>
      <c r="AH1450" s="87"/>
      <c r="AI1450" s="97"/>
      <c r="AJ1450" s="45"/>
      <c r="AK1450" s="45"/>
      <c r="AL1450" s="45"/>
      <c r="AM1450" s="45"/>
      <c r="AN1450" s="45"/>
      <c r="AO1450" s="79"/>
      <c r="AP1450" s="156"/>
      <c r="AQ1450" s="156"/>
      <c r="AR1450" s="90"/>
      <c r="AS1450" s="45"/>
      <c r="AT1450" s="98"/>
      <c r="AU1450" s="98"/>
      <c r="AV1450" s="91"/>
      <c r="AW1450" s="91"/>
      <c r="AX1450" s="155"/>
      <c r="AY1450" s="155"/>
      <c r="AZ1450" s="152"/>
      <c r="BA1450" s="152"/>
      <c r="BB1450" s="152"/>
      <c r="BC1450" s="152"/>
      <c r="BD1450" s="152"/>
      <c r="BE1450" s="152"/>
      <c r="BF1450" s="152"/>
      <c r="BG1450" s="152"/>
      <c r="BH1450" s="152"/>
      <c r="BI1450" s="152"/>
      <c r="BJ1450" s="152"/>
      <c r="BK1450" s="152"/>
      <c r="BL1450" s="152"/>
      <c r="BM1450" s="152"/>
      <c r="BN1450" s="152"/>
      <c r="BO1450" s="152"/>
      <c r="BP1450" s="152"/>
      <c r="BQ1450" s="152"/>
      <c r="BR1450" s="152"/>
      <c r="BS1450" s="152"/>
      <c r="BT1450" s="152"/>
      <c r="BU1450" s="152"/>
      <c r="BV1450" s="152"/>
      <c r="BW1450" s="152"/>
      <c r="BX1450" s="152"/>
      <c r="BY1450" s="152"/>
      <c r="BZ1450" s="152"/>
      <c r="CA1450" s="152"/>
      <c r="CB1450" s="152"/>
      <c r="CC1450" s="152"/>
      <c r="CD1450" s="152"/>
      <c r="CE1450" s="152"/>
      <c r="CF1450" s="152"/>
    </row>
    <row r="1451" spans="1:84" ht="25.5" customHeight="1" x14ac:dyDescent="0.25">
      <c r="A1451" s="45"/>
      <c r="B1451" s="45"/>
      <c r="C1451" s="45"/>
      <c r="D1451" s="45"/>
      <c r="E1451" s="47"/>
      <c r="F1451" s="154"/>
      <c r="G1451" s="45"/>
      <c r="H1451" s="126"/>
      <c r="I1451" s="126"/>
      <c r="J1451" s="79"/>
      <c r="K1451" s="45"/>
      <c r="L1451" s="126"/>
      <c r="M1451" s="91"/>
      <c r="N1451" s="91"/>
      <c r="O1451" s="91"/>
      <c r="P1451" s="99"/>
      <c r="Q1451" s="100"/>
      <c r="R1451" s="79"/>
      <c r="S1451" s="79"/>
      <c r="T1451" s="79"/>
      <c r="U1451" s="79"/>
      <c r="V1451" s="79"/>
      <c r="W1451" s="99"/>
      <c r="X1451" s="99"/>
      <c r="Y1451" s="99"/>
      <c r="Z1451" s="98"/>
      <c r="AA1451" s="98"/>
      <c r="AB1451" s="86"/>
      <c r="AC1451" s="96"/>
      <c r="AD1451" s="86"/>
      <c r="AE1451" s="96"/>
      <c r="AF1451" s="96"/>
      <c r="AG1451" s="87"/>
      <c r="AH1451" s="87"/>
      <c r="AI1451" s="97"/>
      <c r="AJ1451" s="45"/>
      <c r="AK1451" s="45"/>
      <c r="AL1451" s="45"/>
      <c r="AM1451" s="45"/>
      <c r="AN1451" s="45"/>
      <c r="AO1451" s="79"/>
      <c r="AP1451" s="156"/>
      <c r="AQ1451" s="156"/>
      <c r="AR1451" s="90"/>
      <c r="AS1451" s="45"/>
      <c r="AT1451" s="98"/>
      <c r="AU1451" s="98"/>
      <c r="AV1451" s="91"/>
      <c r="AW1451" s="91"/>
      <c r="AX1451" s="155"/>
      <c r="AY1451" s="155"/>
      <c r="AZ1451" s="152"/>
      <c r="BA1451" s="152"/>
      <c r="BB1451" s="152"/>
      <c r="BC1451" s="152"/>
      <c r="BD1451" s="152"/>
      <c r="BE1451" s="152"/>
      <c r="BF1451" s="152"/>
      <c r="BG1451" s="152"/>
      <c r="BH1451" s="152"/>
      <c r="BI1451" s="152"/>
      <c r="BJ1451" s="152"/>
      <c r="BK1451" s="152"/>
      <c r="BL1451" s="152"/>
      <c r="BM1451" s="152"/>
      <c r="BN1451" s="152"/>
      <c r="BO1451" s="152"/>
      <c r="BP1451" s="152"/>
      <c r="BQ1451" s="152"/>
      <c r="BR1451" s="152"/>
      <c r="BS1451" s="152"/>
      <c r="BT1451" s="152"/>
      <c r="BU1451" s="152"/>
      <c r="BV1451" s="152"/>
      <c r="BW1451" s="152"/>
      <c r="BX1451" s="152"/>
      <c r="BY1451" s="152"/>
      <c r="BZ1451" s="152"/>
      <c r="CA1451" s="152"/>
      <c r="CB1451" s="152"/>
      <c r="CC1451" s="152"/>
      <c r="CD1451" s="152"/>
      <c r="CE1451" s="152"/>
      <c r="CF1451" s="152"/>
    </row>
    <row r="1452" spans="1:84" ht="25.5" customHeight="1" x14ac:dyDescent="0.25">
      <c r="A1452" s="45"/>
      <c r="B1452" s="45"/>
      <c r="C1452" s="45"/>
      <c r="D1452" s="45"/>
      <c r="E1452" s="47"/>
      <c r="F1452" s="154"/>
      <c r="G1452" s="45"/>
      <c r="H1452" s="126"/>
      <c r="I1452" s="126"/>
      <c r="J1452" s="79"/>
      <c r="K1452" s="45"/>
      <c r="L1452" s="126"/>
      <c r="M1452" s="91"/>
      <c r="N1452" s="91"/>
      <c r="O1452" s="91"/>
      <c r="P1452" s="99"/>
      <c r="Q1452" s="100"/>
      <c r="R1452" s="79"/>
      <c r="S1452" s="79"/>
      <c r="T1452" s="79"/>
      <c r="U1452" s="79"/>
      <c r="V1452" s="79"/>
      <c r="W1452" s="99"/>
      <c r="X1452" s="99"/>
      <c r="Y1452" s="99"/>
      <c r="Z1452" s="98"/>
      <c r="AA1452" s="98"/>
      <c r="AB1452" s="86"/>
      <c r="AC1452" s="96"/>
      <c r="AD1452" s="86"/>
      <c r="AE1452" s="96"/>
      <c r="AF1452" s="96"/>
      <c r="AG1452" s="87"/>
      <c r="AH1452" s="87"/>
      <c r="AI1452" s="97"/>
      <c r="AJ1452" s="45"/>
      <c r="AK1452" s="45"/>
      <c r="AL1452" s="45"/>
      <c r="AM1452" s="45"/>
      <c r="AN1452" s="45"/>
      <c r="AO1452" s="79"/>
      <c r="AP1452" s="156"/>
      <c r="AQ1452" s="156"/>
      <c r="AR1452" s="90"/>
      <c r="AS1452" s="45"/>
      <c r="AT1452" s="98"/>
      <c r="AU1452" s="98"/>
      <c r="AV1452" s="91"/>
      <c r="AW1452" s="91"/>
      <c r="AX1452" s="155"/>
      <c r="AY1452" s="155"/>
      <c r="AZ1452" s="152"/>
      <c r="BA1452" s="152"/>
      <c r="BB1452" s="152"/>
      <c r="BC1452" s="152"/>
      <c r="BD1452" s="152"/>
      <c r="BE1452" s="152"/>
      <c r="BF1452" s="152"/>
      <c r="BG1452" s="152"/>
      <c r="BH1452" s="152"/>
      <c r="BI1452" s="152"/>
      <c r="BJ1452" s="152"/>
      <c r="BK1452" s="152"/>
      <c r="BL1452" s="152"/>
      <c r="BM1452" s="152"/>
      <c r="BN1452" s="152"/>
      <c r="BO1452" s="152"/>
      <c r="BP1452" s="152"/>
      <c r="BQ1452" s="152"/>
      <c r="BR1452" s="152"/>
      <c r="BS1452" s="152"/>
      <c r="BT1452" s="152"/>
      <c r="BU1452" s="152"/>
      <c r="BV1452" s="152"/>
      <c r="BW1452" s="152"/>
      <c r="BX1452" s="152"/>
      <c r="BY1452" s="152"/>
      <c r="BZ1452" s="152"/>
      <c r="CA1452" s="152"/>
      <c r="CB1452" s="152"/>
      <c r="CC1452" s="152"/>
      <c r="CD1452" s="152"/>
      <c r="CE1452" s="152"/>
      <c r="CF1452" s="152"/>
    </row>
    <row r="1453" spans="1:84" ht="25.5" customHeight="1" x14ac:dyDescent="0.25">
      <c r="A1453" s="45"/>
      <c r="B1453" s="45"/>
      <c r="C1453" s="45"/>
      <c r="D1453" s="45"/>
      <c r="E1453" s="47"/>
      <c r="F1453" s="154"/>
      <c r="G1453" s="45"/>
      <c r="H1453" s="126"/>
      <c r="I1453" s="126"/>
      <c r="J1453" s="79"/>
      <c r="K1453" s="45"/>
      <c r="L1453" s="126"/>
      <c r="M1453" s="91"/>
      <c r="N1453" s="91"/>
      <c r="O1453" s="91"/>
      <c r="P1453" s="99"/>
      <c r="Q1453" s="100"/>
      <c r="R1453" s="79"/>
      <c r="S1453" s="79"/>
      <c r="T1453" s="79"/>
      <c r="U1453" s="79"/>
      <c r="V1453" s="79"/>
      <c r="W1453" s="99"/>
      <c r="X1453" s="99"/>
      <c r="Y1453" s="99"/>
      <c r="Z1453" s="98"/>
      <c r="AA1453" s="98"/>
      <c r="AB1453" s="86"/>
      <c r="AC1453" s="96"/>
      <c r="AD1453" s="86"/>
      <c r="AE1453" s="96"/>
      <c r="AF1453" s="96"/>
      <c r="AG1453" s="87"/>
      <c r="AH1453" s="87"/>
      <c r="AI1453" s="97"/>
      <c r="AJ1453" s="45"/>
      <c r="AK1453" s="45"/>
      <c r="AL1453" s="45"/>
      <c r="AM1453" s="45"/>
      <c r="AN1453" s="45"/>
      <c r="AO1453" s="79"/>
      <c r="AP1453" s="156"/>
      <c r="AQ1453" s="156"/>
      <c r="AR1453" s="90"/>
      <c r="AS1453" s="45"/>
      <c r="AT1453" s="98"/>
      <c r="AU1453" s="98"/>
      <c r="AV1453" s="91"/>
      <c r="AW1453" s="91"/>
      <c r="AX1453" s="155"/>
      <c r="AY1453" s="155"/>
      <c r="AZ1453" s="152"/>
      <c r="BA1453" s="152"/>
      <c r="BB1453" s="152"/>
      <c r="BC1453" s="152"/>
      <c r="BD1453" s="152"/>
      <c r="BE1453" s="152"/>
      <c r="BF1453" s="152"/>
      <c r="BG1453" s="152"/>
      <c r="BH1453" s="152"/>
      <c r="BI1453" s="152"/>
      <c r="BJ1453" s="152"/>
      <c r="BK1453" s="152"/>
      <c r="BL1453" s="152"/>
      <c r="BM1453" s="152"/>
      <c r="BN1453" s="152"/>
      <c r="BO1453" s="152"/>
      <c r="BP1453" s="152"/>
      <c r="BQ1453" s="152"/>
      <c r="BR1453" s="152"/>
      <c r="BS1453" s="152"/>
      <c r="BT1453" s="152"/>
      <c r="BU1453" s="152"/>
      <c r="BV1453" s="152"/>
      <c r="BW1453" s="152"/>
      <c r="BX1453" s="152"/>
      <c r="BY1453" s="152"/>
      <c r="BZ1453" s="152"/>
      <c r="CA1453" s="152"/>
      <c r="CB1453" s="152"/>
      <c r="CC1453" s="152"/>
      <c r="CD1453" s="152"/>
      <c r="CE1453" s="152"/>
      <c r="CF1453" s="152"/>
    </row>
    <row r="1454" spans="1:84" ht="25.5" customHeight="1" x14ac:dyDescent="0.25">
      <c r="A1454" s="45"/>
      <c r="B1454" s="45"/>
      <c r="C1454" s="45"/>
      <c r="D1454" s="45"/>
      <c r="E1454" s="47"/>
      <c r="F1454" s="154"/>
      <c r="G1454" s="45"/>
      <c r="H1454" s="126"/>
      <c r="I1454" s="126"/>
      <c r="J1454" s="79"/>
      <c r="K1454" s="45"/>
      <c r="L1454" s="126"/>
      <c r="M1454" s="91"/>
      <c r="N1454" s="91"/>
      <c r="O1454" s="91"/>
      <c r="P1454" s="99"/>
      <c r="Q1454" s="100"/>
      <c r="R1454" s="79"/>
      <c r="S1454" s="79"/>
      <c r="T1454" s="79"/>
      <c r="U1454" s="79"/>
      <c r="V1454" s="79"/>
      <c r="W1454" s="99"/>
      <c r="X1454" s="99"/>
      <c r="Y1454" s="99"/>
      <c r="Z1454" s="98"/>
      <c r="AA1454" s="98"/>
      <c r="AB1454" s="86"/>
      <c r="AC1454" s="96"/>
      <c r="AD1454" s="86"/>
      <c r="AE1454" s="96"/>
      <c r="AF1454" s="96"/>
      <c r="AG1454" s="87"/>
      <c r="AH1454" s="87"/>
      <c r="AI1454" s="97"/>
      <c r="AJ1454" s="45"/>
      <c r="AK1454" s="45"/>
      <c r="AL1454" s="45"/>
      <c r="AM1454" s="45"/>
      <c r="AN1454" s="45"/>
      <c r="AO1454" s="79"/>
      <c r="AP1454" s="156"/>
      <c r="AQ1454" s="156"/>
      <c r="AR1454" s="90"/>
      <c r="AS1454" s="45"/>
      <c r="AT1454" s="98"/>
      <c r="AU1454" s="98"/>
      <c r="AV1454" s="91"/>
      <c r="AW1454" s="91"/>
      <c r="AX1454" s="155"/>
      <c r="AY1454" s="155"/>
      <c r="AZ1454" s="152"/>
      <c r="BA1454" s="152"/>
      <c r="BB1454" s="152"/>
      <c r="BC1454" s="152"/>
      <c r="BD1454" s="152"/>
      <c r="BE1454" s="152"/>
      <c r="BF1454" s="152"/>
      <c r="BG1454" s="152"/>
      <c r="BH1454" s="152"/>
      <c r="BI1454" s="152"/>
      <c r="BJ1454" s="152"/>
      <c r="BK1454" s="152"/>
      <c r="BL1454" s="152"/>
      <c r="BM1454" s="152"/>
      <c r="BN1454" s="152"/>
      <c r="BO1454" s="152"/>
      <c r="BP1454" s="152"/>
      <c r="BQ1454" s="152"/>
      <c r="BR1454" s="152"/>
      <c r="BS1454" s="152"/>
      <c r="BT1454" s="152"/>
      <c r="BU1454" s="152"/>
      <c r="BV1454" s="152"/>
      <c r="BW1454" s="152"/>
      <c r="BX1454" s="152"/>
      <c r="BY1454" s="152"/>
      <c r="BZ1454" s="152"/>
      <c r="CA1454" s="152"/>
      <c r="CB1454" s="152"/>
      <c r="CC1454" s="152"/>
      <c r="CD1454" s="152"/>
      <c r="CE1454" s="152"/>
      <c r="CF1454" s="152"/>
    </row>
    <row r="1455" spans="1:84" ht="25.5" customHeight="1" x14ac:dyDescent="0.25">
      <c r="A1455" s="45"/>
      <c r="B1455" s="45"/>
      <c r="C1455" s="45"/>
      <c r="D1455" s="45"/>
      <c r="E1455" s="47"/>
      <c r="F1455" s="154"/>
      <c r="G1455" s="45"/>
      <c r="H1455" s="126"/>
      <c r="I1455" s="126"/>
      <c r="J1455" s="79"/>
      <c r="K1455" s="45"/>
      <c r="L1455" s="126"/>
      <c r="M1455" s="91"/>
      <c r="N1455" s="91"/>
      <c r="O1455" s="91"/>
      <c r="P1455" s="99"/>
      <c r="Q1455" s="100"/>
      <c r="R1455" s="79"/>
      <c r="S1455" s="79"/>
      <c r="T1455" s="79"/>
      <c r="U1455" s="79"/>
      <c r="V1455" s="79"/>
      <c r="W1455" s="99"/>
      <c r="X1455" s="99"/>
      <c r="Y1455" s="99"/>
      <c r="Z1455" s="98"/>
      <c r="AA1455" s="98"/>
      <c r="AB1455" s="86"/>
      <c r="AC1455" s="96"/>
      <c r="AD1455" s="86"/>
      <c r="AE1455" s="96"/>
      <c r="AF1455" s="96"/>
      <c r="AG1455" s="87"/>
      <c r="AH1455" s="87"/>
      <c r="AI1455" s="97"/>
      <c r="AJ1455" s="45"/>
      <c r="AK1455" s="45"/>
      <c r="AL1455" s="45"/>
      <c r="AM1455" s="45"/>
      <c r="AN1455" s="45"/>
      <c r="AO1455" s="79"/>
      <c r="AP1455" s="156"/>
      <c r="AQ1455" s="156"/>
      <c r="AR1455" s="90"/>
      <c r="AS1455" s="45"/>
      <c r="AT1455" s="98"/>
      <c r="AU1455" s="98"/>
      <c r="AV1455" s="91"/>
      <c r="AW1455" s="91"/>
      <c r="AX1455" s="155"/>
      <c r="AY1455" s="155"/>
      <c r="AZ1455" s="152"/>
      <c r="BA1455" s="152"/>
      <c r="BB1455" s="152"/>
      <c r="BC1455" s="152"/>
      <c r="BD1455" s="152"/>
      <c r="BE1455" s="152"/>
      <c r="BF1455" s="152"/>
      <c r="BG1455" s="152"/>
      <c r="BH1455" s="152"/>
      <c r="BI1455" s="152"/>
      <c r="BJ1455" s="152"/>
      <c r="BK1455" s="152"/>
      <c r="BL1455" s="152"/>
      <c r="BM1455" s="152"/>
      <c r="BN1455" s="152"/>
      <c r="BO1455" s="152"/>
      <c r="BP1455" s="152"/>
      <c r="BQ1455" s="152"/>
      <c r="BR1455" s="152"/>
      <c r="BS1455" s="152"/>
      <c r="BT1455" s="152"/>
      <c r="BU1455" s="152"/>
      <c r="BV1455" s="152"/>
      <c r="BW1455" s="152"/>
      <c r="BX1455" s="152"/>
      <c r="BY1455" s="152"/>
      <c r="BZ1455" s="152"/>
      <c r="CA1455" s="152"/>
      <c r="CB1455" s="152"/>
      <c r="CC1455" s="152"/>
      <c r="CD1455" s="152"/>
      <c r="CE1455" s="152"/>
      <c r="CF1455" s="152"/>
    </row>
    <row r="1456" spans="1:84" ht="25.5" customHeight="1" x14ac:dyDescent="0.25">
      <c r="A1456" s="45"/>
      <c r="B1456" s="45"/>
      <c r="C1456" s="45"/>
      <c r="D1456" s="45"/>
      <c r="E1456" s="47"/>
      <c r="F1456" s="154"/>
      <c r="G1456" s="45"/>
      <c r="H1456" s="126"/>
      <c r="I1456" s="126"/>
      <c r="J1456" s="79"/>
      <c r="K1456" s="45"/>
      <c r="L1456" s="126"/>
      <c r="M1456" s="91"/>
      <c r="N1456" s="91"/>
      <c r="O1456" s="91"/>
      <c r="P1456" s="99"/>
      <c r="Q1456" s="100"/>
      <c r="R1456" s="79"/>
      <c r="S1456" s="79"/>
      <c r="T1456" s="79"/>
      <c r="U1456" s="79"/>
      <c r="V1456" s="79"/>
      <c r="W1456" s="99"/>
      <c r="X1456" s="99"/>
      <c r="Y1456" s="99"/>
      <c r="Z1456" s="98"/>
      <c r="AA1456" s="98"/>
      <c r="AB1456" s="86"/>
      <c r="AC1456" s="96"/>
      <c r="AD1456" s="86"/>
      <c r="AE1456" s="96"/>
      <c r="AF1456" s="96"/>
      <c r="AG1456" s="87"/>
      <c r="AH1456" s="87"/>
      <c r="AI1456" s="97"/>
      <c r="AJ1456" s="45"/>
      <c r="AK1456" s="45"/>
      <c r="AL1456" s="45"/>
      <c r="AM1456" s="45"/>
      <c r="AN1456" s="45"/>
      <c r="AO1456" s="79"/>
      <c r="AP1456" s="156"/>
      <c r="AQ1456" s="156"/>
      <c r="AR1456" s="90"/>
      <c r="AS1456" s="45"/>
      <c r="AT1456" s="98"/>
      <c r="AU1456" s="98"/>
      <c r="AV1456" s="91"/>
      <c r="AW1456" s="91"/>
      <c r="AX1456" s="155"/>
      <c r="AY1456" s="155"/>
      <c r="AZ1456" s="152"/>
      <c r="BA1456" s="152"/>
      <c r="BB1456" s="152"/>
      <c r="BC1456" s="152"/>
      <c r="BD1456" s="152"/>
      <c r="BE1456" s="152"/>
      <c r="BF1456" s="152"/>
      <c r="BG1456" s="152"/>
      <c r="BH1456" s="152"/>
      <c r="BI1456" s="152"/>
      <c r="BJ1456" s="152"/>
      <c r="BK1456" s="152"/>
      <c r="BL1456" s="152"/>
      <c r="BM1456" s="152"/>
      <c r="BN1456" s="152"/>
      <c r="BO1456" s="152"/>
      <c r="BP1456" s="152"/>
      <c r="BQ1456" s="152"/>
      <c r="BR1456" s="152"/>
      <c r="BS1456" s="152"/>
      <c r="BT1456" s="152"/>
      <c r="BU1456" s="152"/>
      <c r="BV1456" s="152"/>
      <c r="BW1456" s="152"/>
      <c r="BX1456" s="152"/>
      <c r="BY1456" s="152"/>
      <c r="BZ1456" s="152"/>
      <c r="CA1456" s="152"/>
      <c r="CB1456" s="152"/>
      <c r="CC1456" s="152"/>
      <c r="CD1456" s="152"/>
      <c r="CE1456" s="152"/>
      <c r="CF1456" s="152"/>
    </row>
    <row r="1457" spans="1:84" ht="25.5" customHeight="1" x14ac:dyDescent="0.25">
      <c r="A1457" s="45"/>
      <c r="B1457" s="45"/>
      <c r="C1457" s="45"/>
      <c r="D1457" s="45"/>
      <c r="E1457" s="47"/>
      <c r="F1457" s="154"/>
      <c r="G1457" s="45"/>
      <c r="H1457" s="126"/>
      <c r="I1457" s="126"/>
      <c r="J1457" s="79"/>
      <c r="K1457" s="45"/>
      <c r="L1457" s="126"/>
      <c r="M1457" s="91"/>
      <c r="N1457" s="91"/>
      <c r="O1457" s="91"/>
      <c r="P1457" s="99"/>
      <c r="Q1457" s="100"/>
      <c r="R1457" s="79"/>
      <c r="S1457" s="79"/>
      <c r="T1457" s="79"/>
      <c r="U1457" s="79"/>
      <c r="V1457" s="79"/>
      <c r="W1457" s="99"/>
      <c r="X1457" s="99"/>
      <c r="Y1457" s="99"/>
      <c r="Z1457" s="98"/>
      <c r="AA1457" s="98"/>
      <c r="AB1457" s="86"/>
      <c r="AC1457" s="96"/>
      <c r="AD1457" s="86"/>
      <c r="AE1457" s="96"/>
      <c r="AF1457" s="96"/>
      <c r="AG1457" s="87"/>
      <c r="AH1457" s="87"/>
      <c r="AI1457" s="97"/>
      <c r="AJ1457" s="45"/>
      <c r="AK1457" s="45"/>
      <c r="AL1457" s="45"/>
      <c r="AM1457" s="45"/>
      <c r="AN1457" s="45"/>
      <c r="AO1457" s="79"/>
      <c r="AP1457" s="156"/>
      <c r="AQ1457" s="156"/>
      <c r="AR1457" s="90"/>
      <c r="AS1457" s="45"/>
      <c r="AT1457" s="98"/>
      <c r="AU1457" s="98"/>
      <c r="AV1457" s="91"/>
      <c r="AW1457" s="91"/>
      <c r="AX1457" s="155"/>
      <c r="AY1457" s="155"/>
      <c r="AZ1457" s="152"/>
      <c r="BA1457" s="152"/>
      <c r="BB1457" s="152"/>
      <c r="BC1457" s="152"/>
      <c r="BD1457" s="152"/>
      <c r="BE1457" s="152"/>
      <c r="BF1457" s="152"/>
      <c r="BG1457" s="152"/>
      <c r="BH1457" s="152"/>
      <c r="BI1457" s="152"/>
      <c r="BJ1457" s="152"/>
      <c r="BK1457" s="152"/>
      <c r="BL1457" s="152"/>
      <c r="BM1457" s="152"/>
      <c r="BN1457" s="152"/>
      <c r="BO1457" s="152"/>
      <c r="BP1457" s="152"/>
      <c r="BQ1457" s="152"/>
      <c r="BR1457" s="152"/>
      <c r="BS1457" s="152"/>
      <c r="BT1457" s="152"/>
      <c r="BU1457" s="152"/>
      <c r="BV1457" s="152"/>
      <c r="BW1457" s="152"/>
      <c r="BX1457" s="152"/>
      <c r="BY1457" s="152"/>
      <c r="BZ1457" s="152"/>
      <c r="CA1457" s="152"/>
      <c r="CB1457" s="152"/>
      <c r="CC1457" s="152"/>
      <c r="CD1457" s="152"/>
      <c r="CE1457" s="152"/>
      <c r="CF1457" s="152"/>
    </row>
    <row r="1458" spans="1:84" ht="25.5" customHeight="1" x14ac:dyDescent="0.25">
      <c r="A1458" s="45"/>
      <c r="B1458" s="45"/>
      <c r="C1458" s="45"/>
      <c r="D1458" s="45"/>
      <c r="E1458" s="47"/>
      <c r="F1458" s="154"/>
      <c r="G1458" s="45"/>
      <c r="H1458" s="126"/>
      <c r="I1458" s="126"/>
      <c r="J1458" s="79"/>
      <c r="K1458" s="45"/>
      <c r="L1458" s="126"/>
      <c r="M1458" s="91"/>
      <c r="N1458" s="91"/>
      <c r="O1458" s="91"/>
      <c r="P1458" s="99"/>
      <c r="Q1458" s="100"/>
      <c r="R1458" s="79"/>
      <c r="S1458" s="79"/>
      <c r="T1458" s="79"/>
      <c r="U1458" s="79"/>
      <c r="V1458" s="79"/>
      <c r="W1458" s="99"/>
      <c r="X1458" s="99"/>
      <c r="Y1458" s="99"/>
      <c r="Z1458" s="98"/>
      <c r="AA1458" s="98"/>
      <c r="AB1458" s="86"/>
      <c r="AC1458" s="96"/>
      <c r="AD1458" s="86"/>
      <c r="AE1458" s="96"/>
      <c r="AF1458" s="96"/>
      <c r="AG1458" s="87"/>
      <c r="AH1458" s="87"/>
      <c r="AI1458" s="97"/>
      <c r="AJ1458" s="45"/>
      <c r="AK1458" s="45"/>
      <c r="AL1458" s="45"/>
      <c r="AM1458" s="45"/>
      <c r="AN1458" s="45"/>
      <c r="AO1458" s="79"/>
      <c r="AP1458" s="156"/>
      <c r="AQ1458" s="156"/>
      <c r="AR1458" s="90"/>
      <c r="AS1458" s="45"/>
      <c r="AT1458" s="98"/>
      <c r="AU1458" s="98"/>
      <c r="AV1458" s="91"/>
      <c r="AW1458" s="91"/>
      <c r="AX1458" s="155"/>
      <c r="AY1458" s="155"/>
      <c r="AZ1458" s="152"/>
      <c r="BA1458" s="152"/>
      <c r="BB1458" s="152"/>
      <c r="BC1458" s="152"/>
      <c r="BD1458" s="152"/>
      <c r="BE1458" s="152"/>
      <c r="BF1458" s="152"/>
      <c r="BG1458" s="152"/>
      <c r="BH1458" s="152"/>
      <c r="BI1458" s="152"/>
      <c r="BJ1458" s="152"/>
      <c r="BK1458" s="152"/>
      <c r="BL1458" s="152"/>
      <c r="BM1458" s="152"/>
      <c r="BN1458" s="152"/>
      <c r="BO1458" s="152"/>
      <c r="BP1458" s="152"/>
      <c r="BQ1458" s="152"/>
      <c r="BR1458" s="152"/>
      <c r="BS1458" s="152"/>
      <c r="BT1458" s="152"/>
      <c r="BU1458" s="152"/>
      <c r="BV1458" s="152"/>
      <c r="BW1458" s="152"/>
      <c r="BX1458" s="152"/>
      <c r="BY1458" s="152"/>
      <c r="BZ1458" s="152"/>
      <c r="CA1458" s="152"/>
      <c r="CB1458" s="152"/>
      <c r="CC1458" s="152"/>
      <c r="CD1458" s="152"/>
      <c r="CE1458" s="152"/>
      <c r="CF1458" s="152"/>
    </row>
    <row r="1459" spans="1:84" ht="25.5" customHeight="1" x14ac:dyDescent="0.25">
      <c r="A1459" s="45"/>
      <c r="B1459" s="45"/>
      <c r="C1459" s="45"/>
      <c r="D1459" s="45"/>
      <c r="E1459" s="47"/>
      <c r="F1459" s="154"/>
      <c r="G1459" s="45"/>
      <c r="H1459" s="126"/>
      <c r="I1459" s="126"/>
      <c r="J1459" s="79"/>
      <c r="K1459" s="45"/>
      <c r="L1459" s="126"/>
      <c r="M1459" s="91"/>
      <c r="N1459" s="91"/>
      <c r="O1459" s="91"/>
      <c r="P1459" s="99"/>
      <c r="Q1459" s="100"/>
      <c r="R1459" s="79"/>
      <c r="S1459" s="79"/>
      <c r="T1459" s="79"/>
      <c r="U1459" s="79"/>
      <c r="V1459" s="79"/>
      <c r="W1459" s="99"/>
      <c r="X1459" s="99"/>
      <c r="Y1459" s="99"/>
      <c r="Z1459" s="98"/>
      <c r="AA1459" s="98"/>
      <c r="AB1459" s="86"/>
      <c r="AC1459" s="96"/>
      <c r="AD1459" s="86"/>
      <c r="AE1459" s="96"/>
      <c r="AF1459" s="96"/>
      <c r="AG1459" s="87"/>
      <c r="AH1459" s="87"/>
      <c r="AI1459" s="97"/>
      <c r="AJ1459" s="45"/>
      <c r="AK1459" s="45"/>
      <c r="AL1459" s="45"/>
      <c r="AM1459" s="45"/>
      <c r="AN1459" s="45"/>
      <c r="AO1459" s="79"/>
      <c r="AP1459" s="156"/>
      <c r="AQ1459" s="156"/>
      <c r="AR1459" s="90"/>
      <c r="AS1459" s="45"/>
      <c r="AT1459" s="98"/>
      <c r="AU1459" s="98"/>
      <c r="AV1459" s="91"/>
      <c r="AW1459" s="91"/>
      <c r="AX1459" s="155"/>
      <c r="AY1459" s="155"/>
      <c r="AZ1459" s="152"/>
      <c r="BA1459" s="152"/>
      <c r="BB1459" s="152"/>
      <c r="BC1459" s="152"/>
      <c r="BD1459" s="152"/>
      <c r="BE1459" s="152"/>
      <c r="BF1459" s="152"/>
      <c r="BG1459" s="152"/>
      <c r="BH1459" s="152"/>
      <c r="BI1459" s="152"/>
      <c r="BJ1459" s="152"/>
      <c r="BK1459" s="152"/>
      <c r="BL1459" s="152"/>
      <c r="BM1459" s="152"/>
      <c r="BN1459" s="152"/>
      <c r="BO1459" s="152"/>
      <c r="BP1459" s="152"/>
      <c r="BQ1459" s="152"/>
      <c r="BR1459" s="152"/>
      <c r="BS1459" s="152"/>
      <c r="BT1459" s="152"/>
      <c r="BU1459" s="152"/>
      <c r="BV1459" s="152"/>
      <c r="BW1459" s="152"/>
      <c r="BX1459" s="152"/>
      <c r="BY1459" s="152"/>
      <c r="BZ1459" s="152"/>
      <c r="CA1459" s="152"/>
      <c r="CB1459" s="152"/>
      <c r="CC1459" s="152"/>
      <c r="CD1459" s="152"/>
      <c r="CE1459" s="152"/>
      <c r="CF1459" s="152"/>
    </row>
    <row r="1460" spans="1:84" ht="25.5" customHeight="1" x14ac:dyDescent="0.25">
      <c r="A1460" s="45"/>
      <c r="B1460" s="45"/>
      <c r="C1460" s="45"/>
      <c r="D1460" s="45"/>
      <c r="E1460" s="47"/>
      <c r="F1460" s="154"/>
      <c r="G1460" s="45"/>
      <c r="H1460" s="126"/>
      <c r="I1460" s="126"/>
      <c r="J1460" s="79"/>
      <c r="K1460" s="45"/>
      <c r="L1460" s="126"/>
      <c r="M1460" s="91"/>
      <c r="N1460" s="91"/>
      <c r="O1460" s="91"/>
      <c r="P1460" s="99"/>
      <c r="Q1460" s="100"/>
      <c r="R1460" s="79"/>
      <c r="S1460" s="79"/>
      <c r="T1460" s="79"/>
      <c r="U1460" s="79"/>
      <c r="V1460" s="79"/>
      <c r="W1460" s="99"/>
      <c r="X1460" s="99"/>
      <c r="Y1460" s="99"/>
      <c r="Z1460" s="98"/>
      <c r="AA1460" s="98"/>
      <c r="AB1460" s="86"/>
      <c r="AC1460" s="96"/>
      <c r="AD1460" s="86"/>
      <c r="AE1460" s="96"/>
      <c r="AF1460" s="96"/>
      <c r="AG1460" s="87"/>
      <c r="AH1460" s="87"/>
      <c r="AI1460" s="97"/>
      <c r="AJ1460" s="45"/>
      <c r="AK1460" s="45"/>
      <c r="AL1460" s="45"/>
      <c r="AM1460" s="45"/>
      <c r="AN1460" s="45"/>
      <c r="AO1460" s="79"/>
      <c r="AP1460" s="156"/>
      <c r="AQ1460" s="156"/>
      <c r="AR1460" s="90"/>
      <c r="AS1460" s="45"/>
      <c r="AT1460" s="98"/>
      <c r="AU1460" s="98"/>
      <c r="AV1460" s="91"/>
      <c r="AW1460" s="91"/>
      <c r="AX1460" s="155"/>
      <c r="AY1460" s="155"/>
      <c r="AZ1460" s="152"/>
      <c r="BA1460" s="152"/>
      <c r="BB1460" s="152"/>
      <c r="BC1460" s="152"/>
      <c r="BD1460" s="152"/>
      <c r="BE1460" s="152"/>
      <c r="BF1460" s="152"/>
      <c r="BG1460" s="152"/>
      <c r="BH1460" s="152"/>
      <c r="BI1460" s="152"/>
      <c r="BJ1460" s="152"/>
      <c r="BK1460" s="152"/>
      <c r="BL1460" s="152"/>
      <c r="BM1460" s="152"/>
      <c r="BN1460" s="152"/>
      <c r="BO1460" s="152"/>
      <c r="BP1460" s="152"/>
      <c r="BQ1460" s="152"/>
      <c r="BR1460" s="152"/>
      <c r="BS1460" s="152"/>
      <c r="BT1460" s="152"/>
      <c r="BU1460" s="152"/>
      <c r="BV1460" s="152"/>
      <c r="BW1460" s="152"/>
      <c r="BX1460" s="152"/>
      <c r="BY1460" s="152"/>
      <c r="BZ1460" s="152"/>
      <c r="CA1460" s="152"/>
      <c r="CB1460" s="152"/>
      <c r="CC1460" s="152"/>
      <c r="CD1460" s="152"/>
      <c r="CE1460" s="152"/>
      <c r="CF1460" s="152"/>
    </row>
    <row r="1461" spans="1:84" ht="25.5" customHeight="1" x14ac:dyDescent="0.25">
      <c r="A1461" s="45"/>
      <c r="B1461" s="45"/>
      <c r="C1461" s="45"/>
      <c r="D1461" s="45"/>
      <c r="E1461" s="47"/>
      <c r="F1461" s="154"/>
      <c r="G1461" s="45"/>
      <c r="H1461" s="126"/>
      <c r="I1461" s="126"/>
      <c r="J1461" s="79"/>
      <c r="K1461" s="45"/>
      <c r="L1461" s="126"/>
      <c r="M1461" s="91"/>
      <c r="N1461" s="91"/>
      <c r="O1461" s="91"/>
      <c r="P1461" s="99"/>
      <c r="Q1461" s="100"/>
      <c r="R1461" s="79"/>
      <c r="S1461" s="79"/>
      <c r="T1461" s="79"/>
      <c r="U1461" s="79"/>
      <c r="V1461" s="79"/>
      <c r="W1461" s="99"/>
      <c r="X1461" s="99"/>
      <c r="Y1461" s="99"/>
      <c r="Z1461" s="98"/>
      <c r="AA1461" s="98"/>
      <c r="AB1461" s="86"/>
      <c r="AC1461" s="96"/>
      <c r="AD1461" s="86"/>
      <c r="AE1461" s="96"/>
      <c r="AF1461" s="96"/>
      <c r="AG1461" s="87"/>
      <c r="AH1461" s="87"/>
      <c r="AI1461" s="97"/>
      <c r="AJ1461" s="45"/>
      <c r="AK1461" s="45"/>
      <c r="AL1461" s="45"/>
      <c r="AM1461" s="45"/>
      <c r="AN1461" s="45"/>
      <c r="AO1461" s="79"/>
      <c r="AP1461" s="156"/>
      <c r="AQ1461" s="156"/>
      <c r="AR1461" s="90"/>
      <c r="AS1461" s="45"/>
      <c r="AT1461" s="98"/>
      <c r="AU1461" s="98"/>
      <c r="AV1461" s="91"/>
      <c r="AW1461" s="91"/>
      <c r="AX1461" s="155"/>
      <c r="AY1461" s="155"/>
      <c r="AZ1461" s="152"/>
      <c r="BA1461" s="152"/>
      <c r="BB1461" s="152"/>
      <c r="BC1461" s="152"/>
      <c r="BD1461" s="152"/>
      <c r="BE1461" s="152"/>
      <c r="BF1461" s="152"/>
      <c r="BG1461" s="152"/>
      <c r="BH1461" s="152"/>
      <c r="BI1461" s="152"/>
      <c r="BJ1461" s="152"/>
      <c r="BK1461" s="152"/>
      <c r="BL1461" s="152"/>
      <c r="BM1461" s="152"/>
      <c r="BN1461" s="152"/>
      <c r="BO1461" s="152"/>
      <c r="BP1461" s="152"/>
      <c r="BQ1461" s="152"/>
      <c r="BR1461" s="152"/>
      <c r="BS1461" s="152"/>
      <c r="BT1461" s="152"/>
      <c r="BU1461" s="152"/>
      <c r="BV1461" s="152"/>
      <c r="BW1461" s="152"/>
      <c r="BX1461" s="152"/>
      <c r="BY1461" s="152"/>
      <c r="BZ1461" s="152"/>
      <c r="CA1461" s="152"/>
      <c r="CB1461" s="152"/>
      <c r="CC1461" s="152"/>
      <c r="CD1461" s="152"/>
      <c r="CE1461" s="152"/>
      <c r="CF1461" s="152"/>
    </row>
    <row r="1462" spans="1:84" ht="25.5" customHeight="1" x14ac:dyDescent="0.25">
      <c r="A1462" s="45"/>
      <c r="B1462" s="45"/>
      <c r="C1462" s="45"/>
      <c r="D1462" s="45"/>
      <c r="E1462" s="47"/>
      <c r="F1462" s="154"/>
      <c r="G1462" s="45"/>
      <c r="H1462" s="126"/>
      <c r="I1462" s="126"/>
      <c r="J1462" s="79"/>
      <c r="K1462" s="45"/>
      <c r="L1462" s="126"/>
      <c r="M1462" s="91"/>
      <c r="N1462" s="91"/>
      <c r="O1462" s="91"/>
      <c r="P1462" s="99"/>
      <c r="Q1462" s="100"/>
      <c r="R1462" s="79"/>
      <c r="S1462" s="79"/>
      <c r="T1462" s="79"/>
      <c r="U1462" s="79"/>
      <c r="V1462" s="79"/>
      <c r="W1462" s="99"/>
      <c r="X1462" s="99"/>
      <c r="Y1462" s="99"/>
      <c r="Z1462" s="98"/>
      <c r="AA1462" s="98"/>
      <c r="AB1462" s="86"/>
      <c r="AC1462" s="96"/>
      <c r="AD1462" s="86"/>
      <c r="AE1462" s="96"/>
      <c r="AF1462" s="96"/>
      <c r="AG1462" s="87"/>
      <c r="AH1462" s="87"/>
      <c r="AI1462" s="97"/>
      <c r="AJ1462" s="45"/>
      <c r="AK1462" s="45"/>
      <c r="AL1462" s="45"/>
      <c r="AM1462" s="45"/>
      <c r="AN1462" s="45"/>
      <c r="AO1462" s="79"/>
      <c r="AP1462" s="156"/>
      <c r="AQ1462" s="156"/>
      <c r="AR1462" s="90"/>
      <c r="AS1462" s="45"/>
      <c r="AT1462" s="98"/>
      <c r="AU1462" s="98"/>
      <c r="AV1462" s="91"/>
      <c r="AW1462" s="91"/>
      <c r="AX1462" s="155"/>
      <c r="AY1462" s="155"/>
      <c r="AZ1462" s="152"/>
      <c r="BA1462" s="152"/>
      <c r="BB1462" s="152"/>
      <c r="BC1462" s="152"/>
      <c r="BD1462" s="152"/>
      <c r="BE1462" s="152"/>
      <c r="BF1462" s="152"/>
      <c r="BG1462" s="152"/>
      <c r="BH1462" s="152"/>
      <c r="BI1462" s="152"/>
      <c r="BJ1462" s="152"/>
      <c r="BK1462" s="152"/>
      <c r="BL1462" s="152"/>
      <c r="BM1462" s="152"/>
      <c r="BN1462" s="152"/>
      <c r="BO1462" s="152"/>
      <c r="BP1462" s="152"/>
      <c r="BQ1462" s="152"/>
      <c r="BR1462" s="152"/>
      <c r="BS1462" s="152"/>
      <c r="BT1462" s="152"/>
      <c r="BU1462" s="152"/>
      <c r="BV1462" s="152"/>
      <c r="BW1462" s="152"/>
      <c r="BX1462" s="152"/>
      <c r="BY1462" s="152"/>
      <c r="BZ1462" s="152"/>
      <c r="CA1462" s="152"/>
      <c r="CB1462" s="152"/>
      <c r="CC1462" s="152"/>
      <c r="CD1462" s="152"/>
      <c r="CE1462" s="152"/>
      <c r="CF1462" s="152"/>
    </row>
    <row r="1463" spans="1:84" ht="25.5" customHeight="1" x14ac:dyDescent="0.25">
      <c r="A1463" s="45"/>
      <c r="B1463" s="45"/>
      <c r="C1463" s="45"/>
      <c r="D1463" s="45"/>
      <c r="E1463" s="47"/>
      <c r="F1463" s="154"/>
      <c r="G1463" s="45"/>
      <c r="H1463" s="126"/>
      <c r="I1463" s="126"/>
      <c r="J1463" s="79"/>
      <c r="K1463" s="45"/>
      <c r="L1463" s="126"/>
      <c r="M1463" s="91"/>
      <c r="N1463" s="91"/>
      <c r="O1463" s="91"/>
      <c r="P1463" s="99"/>
      <c r="Q1463" s="100"/>
      <c r="R1463" s="79"/>
      <c r="S1463" s="79"/>
      <c r="T1463" s="79"/>
      <c r="U1463" s="79"/>
      <c r="V1463" s="79"/>
      <c r="W1463" s="99"/>
      <c r="X1463" s="99"/>
      <c r="Y1463" s="99"/>
      <c r="Z1463" s="98"/>
      <c r="AA1463" s="98"/>
      <c r="AB1463" s="86"/>
      <c r="AC1463" s="96"/>
      <c r="AD1463" s="86"/>
      <c r="AE1463" s="96"/>
      <c r="AF1463" s="96"/>
      <c r="AG1463" s="87"/>
      <c r="AH1463" s="87"/>
      <c r="AI1463" s="97"/>
      <c r="AJ1463" s="45"/>
      <c r="AK1463" s="45"/>
      <c r="AL1463" s="45"/>
      <c r="AM1463" s="45"/>
      <c r="AN1463" s="45"/>
      <c r="AO1463" s="79"/>
      <c r="AP1463" s="156"/>
      <c r="AQ1463" s="156"/>
      <c r="AR1463" s="90"/>
      <c r="AS1463" s="45"/>
      <c r="AT1463" s="98"/>
      <c r="AU1463" s="98"/>
      <c r="AV1463" s="91"/>
      <c r="AW1463" s="91"/>
      <c r="AX1463" s="155"/>
      <c r="AY1463" s="155"/>
      <c r="AZ1463" s="152"/>
      <c r="BA1463" s="152"/>
      <c r="BB1463" s="152"/>
      <c r="BC1463" s="152"/>
      <c r="BD1463" s="152"/>
      <c r="BE1463" s="152"/>
      <c r="BF1463" s="152"/>
      <c r="BG1463" s="152"/>
      <c r="BH1463" s="152"/>
      <c r="BI1463" s="152"/>
      <c r="BJ1463" s="152"/>
      <c r="BK1463" s="152"/>
      <c r="BL1463" s="152"/>
      <c r="BM1463" s="152"/>
      <c r="BN1463" s="152"/>
      <c r="BO1463" s="152"/>
      <c r="BP1463" s="152"/>
      <c r="BQ1463" s="152"/>
      <c r="BR1463" s="152"/>
      <c r="BS1463" s="152"/>
      <c r="BT1463" s="152"/>
      <c r="BU1463" s="152"/>
      <c r="BV1463" s="152"/>
      <c r="BW1463" s="152"/>
      <c r="BX1463" s="152"/>
      <c r="BY1463" s="152"/>
      <c r="BZ1463" s="152"/>
      <c r="CA1463" s="152"/>
      <c r="CB1463" s="152"/>
      <c r="CC1463" s="152"/>
      <c r="CD1463" s="152"/>
      <c r="CE1463" s="152"/>
      <c r="CF1463" s="152"/>
    </row>
    <row r="1464" spans="1:84" ht="25.5" customHeight="1" x14ac:dyDescent="0.25">
      <c r="A1464" s="45"/>
      <c r="B1464" s="45"/>
      <c r="C1464" s="45"/>
      <c r="D1464" s="45"/>
      <c r="E1464" s="47"/>
      <c r="F1464" s="154"/>
      <c r="G1464" s="45"/>
      <c r="H1464" s="126"/>
      <c r="I1464" s="126"/>
      <c r="J1464" s="79"/>
      <c r="K1464" s="45"/>
      <c r="L1464" s="126"/>
      <c r="M1464" s="91"/>
      <c r="N1464" s="91"/>
      <c r="O1464" s="91"/>
      <c r="P1464" s="99"/>
      <c r="Q1464" s="100"/>
      <c r="R1464" s="79"/>
      <c r="S1464" s="79"/>
      <c r="T1464" s="79"/>
      <c r="U1464" s="79"/>
      <c r="V1464" s="79"/>
      <c r="W1464" s="99"/>
      <c r="X1464" s="99"/>
      <c r="Y1464" s="99"/>
      <c r="Z1464" s="98"/>
      <c r="AA1464" s="98"/>
      <c r="AB1464" s="86"/>
      <c r="AC1464" s="96"/>
      <c r="AD1464" s="86"/>
      <c r="AE1464" s="96"/>
      <c r="AF1464" s="96"/>
      <c r="AG1464" s="87"/>
      <c r="AH1464" s="87"/>
      <c r="AI1464" s="97"/>
      <c r="AJ1464" s="45"/>
      <c r="AK1464" s="45"/>
      <c r="AL1464" s="45"/>
      <c r="AM1464" s="45"/>
      <c r="AN1464" s="45"/>
      <c r="AO1464" s="79"/>
      <c r="AP1464" s="156"/>
      <c r="AQ1464" s="156"/>
      <c r="AR1464" s="90"/>
      <c r="AS1464" s="45"/>
      <c r="AT1464" s="98"/>
      <c r="AU1464" s="98"/>
      <c r="AV1464" s="91"/>
      <c r="AW1464" s="91"/>
      <c r="AX1464" s="155"/>
      <c r="AY1464" s="155"/>
      <c r="AZ1464" s="152"/>
      <c r="BA1464" s="152"/>
      <c r="BB1464" s="152"/>
      <c r="BC1464" s="152"/>
      <c r="BD1464" s="152"/>
      <c r="BE1464" s="152"/>
      <c r="BF1464" s="152"/>
      <c r="BG1464" s="152"/>
      <c r="BH1464" s="152"/>
      <c r="BI1464" s="152"/>
      <c r="BJ1464" s="152"/>
      <c r="BK1464" s="152"/>
      <c r="BL1464" s="152"/>
      <c r="BM1464" s="152"/>
      <c r="BN1464" s="152"/>
      <c r="BO1464" s="152"/>
      <c r="BP1464" s="152"/>
      <c r="BQ1464" s="152"/>
      <c r="BR1464" s="152"/>
      <c r="BS1464" s="152"/>
      <c r="BT1464" s="152"/>
      <c r="BU1464" s="152"/>
      <c r="BV1464" s="152"/>
      <c r="BW1464" s="152"/>
      <c r="BX1464" s="152"/>
      <c r="BY1464" s="152"/>
      <c r="BZ1464" s="152"/>
      <c r="CA1464" s="152"/>
      <c r="CB1464" s="152"/>
      <c r="CC1464" s="152"/>
      <c r="CD1464" s="152"/>
      <c r="CE1464" s="152"/>
      <c r="CF1464" s="152"/>
    </row>
    <row r="1465" spans="1:84" ht="25.5" customHeight="1" x14ac:dyDescent="0.25">
      <c r="A1465" s="45"/>
      <c r="B1465" s="45"/>
      <c r="C1465" s="45"/>
      <c r="D1465" s="45"/>
      <c r="E1465" s="47"/>
      <c r="F1465" s="154"/>
      <c r="G1465" s="45"/>
      <c r="H1465" s="126"/>
      <c r="I1465" s="126"/>
      <c r="J1465" s="79"/>
      <c r="K1465" s="45"/>
      <c r="L1465" s="126"/>
      <c r="M1465" s="91"/>
      <c r="N1465" s="91"/>
      <c r="O1465" s="91"/>
      <c r="P1465" s="99"/>
      <c r="Q1465" s="100"/>
      <c r="R1465" s="79"/>
      <c r="S1465" s="79"/>
      <c r="T1465" s="79"/>
      <c r="U1465" s="79"/>
      <c r="V1465" s="79"/>
      <c r="W1465" s="99"/>
      <c r="X1465" s="99"/>
      <c r="Y1465" s="99"/>
      <c r="Z1465" s="98"/>
      <c r="AA1465" s="98"/>
      <c r="AB1465" s="86"/>
      <c r="AC1465" s="96"/>
      <c r="AD1465" s="86"/>
      <c r="AE1465" s="96"/>
      <c r="AF1465" s="96"/>
      <c r="AG1465" s="87"/>
      <c r="AH1465" s="87"/>
      <c r="AI1465" s="97"/>
      <c r="AJ1465" s="45"/>
      <c r="AK1465" s="45"/>
      <c r="AL1465" s="45"/>
      <c r="AM1465" s="45"/>
      <c r="AN1465" s="45"/>
      <c r="AO1465" s="79"/>
      <c r="AP1465" s="156"/>
      <c r="AQ1465" s="156"/>
      <c r="AR1465" s="90"/>
      <c r="AS1465" s="45"/>
      <c r="AT1465" s="98"/>
      <c r="AU1465" s="98"/>
      <c r="AV1465" s="91"/>
      <c r="AW1465" s="91"/>
      <c r="AX1465" s="155"/>
      <c r="AY1465" s="155"/>
      <c r="AZ1465" s="152"/>
      <c r="BA1465" s="152"/>
      <c r="BB1465" s="152"/>
      <c r="BC1465" s="152"/>
      <c r="BD1465" s="152"/>
      <c r="BE1465" s="152"/>
      <c r="BF1465" s="152"/>
      <c r="BG1465" s="152"/>
      <c r="BH1465" s="152"/>
      <c r="BI1465" s="152"/>
      <c r="BJ1465" s="152"/>
      <c r="BK1465" s="152"/>
      <c r="BL1465" s="152"/>
      <c r="BM1465" s="152"/>
      <c r="BN1465" s="152"/>
      <c r="BO1465" s="152"/>
      <c r="BP1465" s="152"/>
      <c r="BQ1465" s="152"/>
      <c r="BR1465" s="152"/>
      <c r="BS1465" s="152"/>
      <c r="BT1465" s="152"/>
      <c r="BU1465" s="152"/>
      <c r="BV1465" s="152"/>
      <c r="BW1465" s="152"/>
      <c r="BX1465" s="152"/>
      <c r="BY1465" s="152"/>
      <c r="BZ1465" s="152"/>
      <c r="CA1465" s="152"/>
      <c r="CB1465" s="152"/>
      <c r="CC1465" s="152"/>
      <c r="CD1465" s="152"/>
      <c r="CE1465" s="152"/>
      <c r="CF1465" s="152"/>
    </row>
    <row r="1466" spans="1:84" ht="25.5" customHeight="1" x14ac:dyDescent="0.25">
      <c r="A1466" s="45"/>
      <c r="B1466" s="45"/>
      <c r="C1466" s="45"/>
      <c r="D1466" s="45"/>
      <c r="E1466" s="47"/>
      <c r="F1466" s="154"/>
      <c r="G1466" s="45"/>
      <c r="H1466" s="126"/>
      <c r="I1466" s="126"/>
      <c r="J1466" s="79"/>
      <c r="K1466" s="45"/>
      <c r="L1466" s="126"/>
      <c r="M1466" s="91"/>
      <c r="N1466" s="91"/>
      <c r="O1466" s="91"/>
      <c r="P1466" s="99"/>
      <c r="Q1466" s="100"/>
      <c r="R1466" s="79"/>
      <c r="S1466" s="79"/>
      <c r="T1466" s="79"/>
      <c r="U1466" s="79"/>
      <c r="V1466" s="79"/>
      <c r="W1466" s="99"/>
      <c r="X1466" s="99"/>
      <c r="Y1466" s="99"/>
      <c r="Z1466" s="98"/>
      <c r="AA1466" s="98"/>
      <c r="AB1466" s="86"/>
      <c r="AC1466" s="96"/>
      <c r="AD1466" s="86"/>
      <c r="AE1466" s="96"/>
      <c r="AF1466" s="96"/>
      <c r="AG1466" s="87"/>
      <c r="AH1466" s="87"/>
      <c r="AI1466" s="97"/>
      <c r="AJ1466" s="45"/>
      <c r="AK1466" s="45"/>
      <c r="AL1466" s="45"/>
      <c r="AM1466" s="45"/>
      <c r="AN1466" s="45"/>
      <c r="AO1466" s="79"/>
      <c r="AP1466" s="156"/>
      <c r="AQ1466" s="156"/>
      <c r="AR1466" s="90"/>
      <c r="AS1466" s="45"/>
      <c r="AT1466" s="98"/>
      <c r="AU1466" s="98"/>
      <c r="AV1466" s="91"/>
      <c r="AW1466" s="91"/>
      <c r="AX1466" s="155"/>
      <c r="AY1466" s="155"/>
      <c r="AZ1466" s="152"/>
      <c r="BA1466" s="152"/>
      <c r="BB1466" s="152"/>
      <c r="BC1466" s="152"/>
      <c r="BD1466" s="152"/>
      <c r="BE1466" s="152"/>
      <c r="BF1466" s="152"/>
      <c r="BG1466" s="152"/>
      <c r="BH1466" s="152"/>
      <c r="BI1466" s="152"/>
      <c r="BJ1466" s="152"/>
      <c r="BK1466" s="152"/>
      <c r="BL1466" s="152"/>
      <c r="BM1466" s="152"/>
      <c r="BN1466" s="152"/>
      <c r="BO1466" s="152"/>
      <c r="BP1466" s="152"/>
      <c r="BQ1466" s="152"/>
      <c r="BR1466" s="152"/>
      <c r="BS1466" s="152"/>
      <c r="BT1466" s="152"/>
      <c r="BU1466" s="152"/>
      <c r="BV1466" s="152"/>
      <c r="BW1466" s="152"/>
      <c r="BX1466" s="152"/>
      <c r="BY1466" s="152"/>
      <c r="BZ1466" s="152"/>
      <c r="CA1466" s="152"/>
      <c r="CB1466" s="152"/>
      <c r="CC1466" s="152"/>
      <c r="CD1466" s="152"/>
      <c r="CE1466" s="152"/>
      <c r="CF1466" s="152"/>
    </row>
    <row r="1467" spans="1:84" ht="25.5" customHeight="1" x14ac:dyDescent="0.25">
      <c r="A1467" s="45"/>
      <c r="B1467" s="45"/>
      <c r="C1467" s="45"/>
      <c r="D1467" s="45"/>
      <c r="E1467" s="47"/>
      <c r="F1467" s="154"/>
      <c r="G1467" s="45"/>
      <c r="H1467" s="126"/>
      <c r="I1467" s="126"/>
      <c r="J1467" s="79"/>
      <c r="K1467" s="45"/>
      <c r="L1467" s="126"/>
      <c r="M1467" s="91"/>
      <c r="N1467" s="91"/>
      <c r="O1467" s="91"/>
      <c r="P1467" s="99"/>
      <c r="Q1467" s="100"/>
      <c r="R1467" s="79"/>
      <c r="S1467" s="79"/>
      <c r="T1467" s="79"/>
      <c r="U1467" s="79"/>
      <c r="V1467" s="79"/>
      <c r="W1467" s="99"/>
      <c r="X1467" s="99"/>
      <c r="Y1467" s="99"/>
      <c r="Z1467" s="98"/>
      <c r="AA1467" s="98"/>
      <c r="AB1467" s="86"/>
      <c r="AC1467" s="96"/>
      <c r="AD1467" s="86"/>
      <c r="AE1467" s="96"/>
      <c r="AF1467" s="96"/>
      <c r="AG1467" s="87"/>
      <c r="AH1467" s="87"/>
      <c r="AI1467" s="97"/>
      <c r="AJ1467" s="45"/>
      <c r="AK1467" s="45"/>
      <c r="AL1467" s="45"/>
      <c r="AM1467" s="45"/>
      <c r="AN1467" s="45"/>
      <c r="AO1467" s="79"/>
      <c r="AP1467" s="156"/>
      <c r="AQ1467" s="156"/>
      <c r="AR1467" s="90"/>
      <c r="AS1467" s="45"/>
      <c r="AT1467" s="98"/>
      <c r="AU1467" s="98"/>
      <c r="AV1467" s="91"/>
      <c r="AW1467" s="91"/>
      <c r="AX1467" s="155"/>
      <c r="AY1467" s="155"/>
      <c r="AZ1467" s="152"/>
      <c r="BA1467" s="152"/>
      <c r="BB1467" s="152"/>
      <c r="BC1467" s="152"/>
      <c r="BD1467" s="152"/>
      <c r="BE1467" s="152"/>
      <c r="BF1467" s="152"/>
      <c r="BG1467" s="152"/>
      <c r="BH1467" s="152"/>
      <c r="BI1467" s="152"/>
      <c r="BJ1467" s="152"/>
      <c r="BK1467" s="152"/>
      <c r="BL1467" s="152"/>
      <c r="BM1467" s="152"/>
      <c r="BN1467" s="152"/>
      <c r="BO1467" s="152"/>
      <c r="BP1467" s="152"/>
      <c r="BQ1467" s="152"/>
      <c r="BR1467" s="152"/>
      <c r="BS1467" s="152"/>
      <c r="BT1467" s="152"/>
      <c r="BU1467" s="152"/>
      <c r="BV1467" s="152"/>
      <c r="BW1467" s="152"/>
      <c r="BX1467" s="152"/>
      <c r="BY1467" s="152"/>
      <c r="BZ1467" s="152"/>
      <c r="CA1467" s="152"/>
      <c r="CB1467" s="152"/>
      <c r="CC1467" s="152"/>
      <c r="CD1467" s="152"/>
      <c r="CE1467" s="152"/>
      <c r="CF1467" s="152"/>
    </row>
    <row r="1468" spans="1:84" ht="25.5" customHeight="1" x14ac:dyDescent="0.25">
      <c r="A1468" s="45"/>
      <c r="B1468" s="45"/>
      <c r="C1468" s="45"/>
      <c r="D1468" s="45"/>
      <c r="E1468" s="47"/>
      <c r="F1468" s="154"/>
      <c r="G1468" s="45"/>
      <c r="H1468" s="126"/>
      <c r="I1468" s="126"/>
      <c r="J1468" s="79"/>
      <c r="K1468" s="45"/>
      <c r="L1468" s="126"/>
      <c r="M1468" s="91"/>
      <c r="N1468" s="91"/>
      <c r="O1468" s="91"/>
      <c r="P1468" s="99"/>
      <c r="Q1468" s="100"/>
      <c r="R1468" s="79"/>
      <c r="S1468" s="79"/>
      <c r="T1468" s="79"/>
      <c r="U1468" s="79"/>
      <c r="V1468" s="79"/>
      <c r="W1468" s="99"/>
      <c r="X1468" s="99"/>
      <c r="Y1468" s="99"/>
      <c r="Z1468" s="98"/>
      <c r="AA1468" s="98"/>
      <c r="AB1468" s="86"/>
      <c r="AC1468" s="96"/>
      <c r="AD1468" s="86"/>
      <c r="AE1468" s="96"/>
      <c r="AF1468" s="96"/>
      <c r="AG1468" s="87"/>
      <c r="AH1468" s="87"/>
      <c r="AI1468" s="97"/>
      <c r="AJ1468" s="45"/>
      <c r="AK1468" s="45"/>
      <c r="AL1468" s="45"/>
      <c r="AM1468" s="45"/>
      <c r="AN1468" s="45"/>
      <c r="AO1468" s="79"/>
      <c r="AP1468" s="156"/>
      <c r="AQ1468" s="156"/>
      <c r="AR1468" s="90"/>
      <c r="AS1468" s="45"/>
      <c r="AT1468" s="98"/>
      <c r="AU1468" s="98"/>
      <c r="AV1468" s="91"/>
      <c r="AW1468" s="91"/>
      <c r="AX1468" s="155"/>
      <c r="AY1468" s="155"/>
      <c r="AZ1468" s="152"/>
      <c r="BA1468" s="152"/>
      <c r="BB1468" s="152"/>
      <c r="BC1468" s="152"/>
      <c r="BD1468" s="152"/>
      <c r="BE1468" s="152"/>
      <c r="BF1468" s="152"/>
      <c r="BG1468" s="152"/>
      <c r="BH1468" s="152"/>
      <c r="BI1468" s="152"/>
      <c r="BJ1468" s="152"/>
      <c r="BK1468" s="152"/>
      <c r="BL1468" s="152"/>
      <c r="BM1468" s="152"/>
      <c r="BN1468" s="152"/>
      <c r="BO1468" s="152"/>
      <c r="BP1468" s="152"/>
      <c r="BQ1468" s="152"/>
      <c r="BR1468" s="152"/>
      <c r="BS1468" s="152"/>
      <c r="BT1468" s="152"/>
      <c r="BU1468" s="152"/>
      <c r="BV1468" s="152"/>
      <c r="BW1468" s="152"/>
      <c r="BX1468" s="152"/>
      <c r="BY1468" s="152"/>
      <c r="BZ1468" s="152"/>
      <c r="CA1468" s="152"/>
      <c r="CB1468" s="152"/>
      <c r="CC1468" s="152"/>
      <c r="CD1468" s="152"/>
      <c r="CE1468" s="152"/>
      <c r="CF1468" s="152"/>
    </row>
    <row r="1469" spans="1:84" ht="25.5" customHeight="1" x14ac:dyDescent="0.25">
      <c r="A1469" s="45"/>
      <c r="B1469" s="45"/>
      <c r="C1469" s="45"/>
      <c r="D1469" s="45"/>
      <c r="E1469" s="47"/>
      <c r="F1469" s="154"/>
      <c r="G1469" s="45"/>
      <c r="H1469" s="126"/>
      <c r="I1469" s="126"/>
      <c r="J1469" s="79"/>
      <c r="K1469" s="45"/>
      <c r="L1469" s="126"/>
      <c r="M1469" s="91"/>
      <c r="N1469" s="91"/>
      <c r="O1469" s="91"/>
      <c r="P1469" s="99"/>
      <c r="Q1469" s="100"/>
      <c r="R1469" s="79"/>
      <c r="S1469" s="79"/>
      <c r="T1469" s="79"/>
      <c r="U1469" s="79"/>
      <c r="V1469" s="79"/>
      <c r="W1469" s="99"/>
      <c r="X1469" s="99"/>
      <c r="Y1469" s="99"/>
      <c r="Z1469" s="98"/>
      <c r="AA1469" s="98"/>
      <c r="AB1469" s="86"/>
      <c r="AC1469" s="96"/>
      <c r="AD1469" s="86"/>
      <c r="AE1469" s="96"/>
      <c r="AF1469" s="96"/>
      <c r="AG1469" s="87"/>
      <c r="AH1469" s="87"/>
      <c r="AI1469" s="97"/>
      <c r="AJ1469" s="45"/>
      <c r="AK1469" s="45"/>
      <c r="AL1469" s="45"/>
      <c r="AM1469" s="45"/>
      <c r="AN1469" s="45"/>
      <c r="AO1469" s="79"/>
      <c r="AP1469" s="156"/>
      <c r="AQ1469" s="156"/>
      <c r="AR1469" s="90"/>
      <c r="AS1469" s="45"/>
      <c r="AT1469" s="98"/>
      <c r="AU1469" s="98"/>
      <c r="AV1469" s="91"/>
      <c r="AW1469" s="91"/>
      <c r="AX1469" s="155"/>
      <c r="AY1469" s="155"/>
      <c r="AZ1469" s="152"/>
      <c r="BA1469" s="152"/>
      <c r="BB1469" s="152"/>
      <c r="BC1469" s="152"/>
      <c r="BD1469" s="152"/>
      <c r="BE1469" s="152"/>
      <c r="BF1469" s="152"/>
      <c r="BG1469" s="152"/>
      <c r="BH1469" s="152"/>
      <c r="BI1469" s="152"/>
      <c r="BJ1469" s="152"/>
      <c r="BK1469" s="152"/>
      <c r="BL1469" s="152"/>
      <c r="BM1469" s="152"/>
      <c r="BN1469" s="152"/>
      <c r="BO1469" s="152"/>
      <c r="BP1469" s="152"/>
      <c r="BQ1469" s="152"/>
      <c r="BR1469" s="152"/>
      <c r="BS1469" s="152"/>
      <c r="BT1469" s="152"/>
      <c r="BU1469" s="152"/>
      <c r="BV1469" s="152"/>
      <c r="BW1469" s="152"/>
      <c r="BX1469" s="152"/>
      <c r="BY1469" s="152"/>
      <c r="BZ1469" s="152"/>
      <c r="CA1469" s="152"/>
      <c r="CB1469" s="152"/>
      <c r="CC1469" s="152"/>
      <c r="CD1469" s="152"/>
      <c r="CE1469" s="152"/>
      <c r="CF1469" s="152"/>
    </row>
    <row r="1470" spans="1:84" ht="25.5" customHeight="1" x14ac:dyDescent="0.25">
      <c r="A1470" s="45"/>
      <c r="B1470" s="45"/>
      <c r="C1470" s="45"/>
      <c r="D1470" s="45"/>
      <c r="E1470" s="47"/>
      <c r="F1470" s="154"/>
      <c r="G1470" s="45"/>
      <c r="H1470" s="126"/>
      <c r="I1470" s="126"/>
      <c r="J1470" s="79"/>
      <c r="K1470" s="45"/>
      <c r="L1470" s="126"/>
      <c r="M1470" s="91"/>
      <c r="N1470" s="91"/>
      <c r="O1470" s="91"/>
      <c r="P1470" s="99"/>
      <c r="Q1470" s="100"/>
      <c r="R1470" s="79"/>
      <c r="S1470" s="79"/>
      <c r="T1470" s="79"/>
      <c r="U1470" s="79"/>
      <c r="V1470" s="79"/>
      <c r="W1470" s="99"/>
      <c r="X1470" s="99"/>
      <c r="Y1470" s="99"/>
      <c r="Z1470" s="98"/>
      <c r="AA1470" s="98"/>
      <c r="AB1470" s="86"/>
      <c r="AC1470" s="96"/>
      <c r="AD1470" s="86"/>
      <c r="AE1470" s="96"/>
      <c r="AF1470" s="96"/>
      <c r="AG1470" s="87"/>
      <c r="AH1470" s="87"/>
      <c r="AI1470" s="97"/>
      <c r="AJ1470" s="45"/>
      <c r="AK1470" s="45"/>
      <c r="AL1470" s="45"/>
      <c r="AM1470" s="45"/>
      <c r="AN1470" s="45"/>
      <c r="AO1470" s="79"/>
      <c r="AP1470" s="156"/>
      <c r="AQ1470" s="156"/>
      <c r="AR1470" s="90"/>
      <c r="AS1470" s="45"/>
      <c r="AT1470" s="98"/>
      <c r="AU1470" s="98"/>
      <c r="AV1470" s="91"/>
      <c r="AW1470" s="91"/>
      <c r="AX1470" s="155"/>
      <c r="AY1470" s="155"/>
      <c r="AZ1470" s="152"/>
      <c r="BA1470" s="152"/>
      <c r="BB1470" s="152"/>
      <c r="BC1470" s="152"/>
      <c r="BD1470" s="152"/>
      <c r="BE1470" s="152"/>
      <c r="BF1470" s="152"/>
      <c r="BG1470" s="152"/>
      <c r="BH1470" s="152"/>
      <c r="BI1470" s="152"/>
      <c r="BJ1470" s="152"/>
      <c r="BK1470" s="152"/>
      <c r="BL1470" s="152"/>
      <c r="BM1470" s="152"/>
      <c r="BN1470" s="152"/>
      <c r="BO1470" s="152"/>
      <c r="BP1470" s="152"/>
      <c r="BQ1470" s="152"/>
      <c r="BR1470" s="152"/>
      <c r="BS1470" s="152"/>
      <c r="BT1470" s="152"/>
      <c r="BU1470" s="152"/>
      <c r="BV1470" s="152"/>
      <c r="BW1470" s="152"/>
      <c r="BX1470" s="152"/>
      <c r="BY1470" s="152"/>
      <c r="BZ1470" s="152"/>
      <c r="CA1470" s="152"/>
      <c r="CB1470" s="152"/>
      <c r="CC1470" s="152"/>
      <c r="CD1470" s="152"/>
      <c r="CE1470" s="152"/>
      <c r="CF1470" s="152"/>
    </row>
    <row r="1471" spans="1:84" ht="25.5" customHeight="1" x14ac:dyDescent="0.25">
      <c r="A1471" s="45"/>
      <c r="B1471" s="45"/>
      <c r="C1471" s="45"/>
      <c r="D1471" s="45"/>
      <c r="E1471" s="47"/>
      <c r="F1471" s="154"/>
      <c r="G1471" s="45"/>
      <c r="H1471" s="126"/>
      <c r="I1471" s="126"/>
      <c r="J1471" s="79"/>
      <c r="K1471" s="45"/>
      <c r="L1471" s="126"/>
      <c r="M1471" s="91"/>
      <c r="N1471" s="91"/>
      <c r="O1471" s="91"/>
      <c r="P1471" s="99"/>
      <c r="Q1471" s="100"/>
      <c r="R1471" s="79"/>
      <c r="S1471" s="79"/>
      <c r="T1471" s="79"/>
      <c r="U1471" s="79"/>
      <c r="V1471" s="79"/>
      <c r="W1471" s="99"/>
      <c r="X1471" s="99"/>
      <c r="Y1471" s="99"/>
      <c r="Z1471" s="98"/>
      <c r="AA1471" s="98"/>
      <c r="AB1471" s="86"/>
      <c r="AC1471" s="96"/>
      <c r="AD1471" s="86"/>
      <c r="AE1471" s="96"/>
      <c r="AF1471" s="96"/>
      <c r="AG1471" s="87"/>
      <c r="AH1471" s="87"/>
      <c r="AI1471" s="97"/>
      <c r="AJ1471" s="45"/>
      <c r="AK1471" s="45"/>
      <c r="AL1471" s="45"/>
      <c r="AM1471" s="45"/>
      <c r="AN1471" s="45"/>
      <c r="AO1471" s="79"/>
      <c r="AP1471" s="156"/>
      <c r="AQ1471" s="156"/>
      <c r="AR1471" s="90"/>
      <c r="AS1471" s="45"/>
      <c r="AT1471" s="98"/>
      <c r="AU1471" s="98"/>
      <c r="AV1471" s="91"/>
      <c r="AW1471" s="91"/>
      <c r="AX1471" s="155"/>
      <c r="AY1471" s="155"/>
      <c r="AZ1471" s="152"/>
      <c r="BA1471" s="152"/>
      <c r="BB1471" s="152"/>
      <c r="BC1471" s="152"/>
      <c r="BD1471" s="152"/>
      <c r="BE1471" s="152"/>
      <c r="BF1471" s="152"/>
      <c r="BG1471" s="152"/>
      <c r="BH1471" s="152"/>
      <c r="BI1471" s="152"/>
      <c r="BJ1471" s="152"/>
      <c r="BK1471" s="152"/>
      <c r="BL1471" s="152"/>
      <c r="BM1471" s="152"/>
      <c r="BN1471" s="152"/>
      <c r="BO1471" s="152"/>
      <c r="BP1471" s="152"/>
      <c r="BQ1471" s="152"/>
      <c r="BR1471" s="152"/>
      <c r="BS1471" s="152"/>
      <c r="BT1471" s="152"/>
      <c r="BU1471" s="152"/>
      <c r="BV1471" s="152"/>
      <c r="BW1471" s="152"/>
      <c r="BX1471" s="152"/>
      <c r="BY1471" s="152"/>
      <c r="BZ1471" s="152"/>
      <c r="CA1471" s="152"/>
      <c r="CB1471" s="152"/>
      <c r="CC1471" s="152"/>
      <c r="CD1471" s="152"/>
      <c r="CE1471" s="152"/>
      <c r="CF1471" s="152"/>
    </row>
    <row r="1472" spans="1:84" ht="25.5" customHeight="1" x14ac:dyDescent="0.25">
      <c r="A1472" s="45"/>
      <c r="B1472" s="45"/>
      <c r="C1472" s="45"/>
      <c r="D1472" s="45"/>
      <c r="E1472" s="47"/>
      <c r="F1472" s="154"/>
      <c r="G1472" s="45"/>
      <c r="H1472" s="126"/>
      <c r="I1472" s="126"/>
      <c r="J1472" s="79"/>
      <c r="K1472" s="45"/>
      <c r="L1472" s="126"/>
      <c r="M1472" s="91"/>
      <c r="N1472" s="91"/>
      <c r="O1472" s="91"/>
      <c r="P1472" s="99"/>
      <c r="Q1472" s="100"/>
      <c r="R1472" s="79"/>
      <c r="S1472" s="79"/>
      <c r="T1472" s="79"/>
      <c r="U1472" s="79"/>
      <c r="V1472" s="79"/>
      <c r="W1472" s="99"/>
      <c r="X1472" s="99"/>
      <c r="Y1472" s="99"/>
      <c r="Z1472" s="98"/>
      <c r="AA1472" s="98"/>
      <c r="AB1472" s="86"/>
      <c r="AC1472" s="96"/>
      <c r="AD1472" s="86"/>
      <c r="AE1472" s="96"/>
      <c r="AF1472" s="96"/>
      <c r="AG1472" s="87"/>
      <c r="AH1472" s="87"/>
      <c r="AI1472" s="97"/>
      <c r="AJ1472" s="45"/>
      <c r="AK1472" s="45"/>
      <c r="AL1472" s="45"/>
      <c r="AM1472" s="45"/>
      <c r="AN1472" s="45"/>
      <c r="AO1472" s="79"/>
      <c r="AP1472" s="156"/>
      <c r="AQ1472" s="156"/>
      <c r="AR1472" s="90"/>
      <c r="AS1472" s="45"/>
      <c r="AT1472" s="98"/>
      <c r="AU1472" s="98"/>
      <c r="AV1472" s="91"/>
      <c r="AW1472" s="91"/>
      <c r="AX1472" s="155"/>
      <c r="AY1472" s="155"/>
      <c r="AZ1472" s="152"/>
      <c r="BA1472" s="152"/>
      <c r="BB1472" s="152"/>
      <c r="BC1472" s="152"/>
      <c r="BD1472" s="152"/>
      <c r="BE1472" s="152"/>
      <c r="BF1472" s="152"/>
      <c r="BG1472" s="152"/>
      <c r="BH1472" s="152"/>
      <c r="BI1472" s="152"/>
      <c r="BJ1472" s="152"/>
      <c r="BK1472" s="152"/>
      <c r="BL1472" s="152"/>
      <c r="BM1472" s="152"/>
      <c r="BN1472" s="152"/>
      <c r="BO1472" s="152"/>
      <c r="BP1472" s="152"/>
      <c r="BQ1472" s="152"/>
      <c r="BR1472" s="152"/>
      <c r="BS1472" s="152"/>
      <c r="BT1472" s="152"/>
      <c r="BU1472" s="152"/>
      <c r="BV1472" s="152"/>
      <c r="BW1472" s="152"/>
      <c r="BX1472" s="152"/>
      <c r="BY1472" s="152"/>
      <c r="BZ1472" s="152"/>
      <c r="CA1472" s="152"/>
      <c r="CB1472" s="152"/>
      <c r="CC1472" s="152"/>
      <c r="CD1472" s="152"/>
      <c r="CE1472" s="152"/>
      <c r="CF1472" s="152"/>
    </row>
    <row r="1473" spans="1:84" ht="25.5" customHeight="1" x14ac:dyDescent="0.25">
      <c r="A1473" s="45"/>
      <c r="B1473" s="45"/>
      <c r="C1473" s="45"/>
      <c r="D1473" s="45"/>
      <c r="E1473" s="47"/>
      <c r="F1473" s="154"/>
      <c r="G1473" s="45"/>
      <c r="H1473" s="126"/>
      <c r="I1473" s="126"/>
      <c r="J1473" s="79"/>
      <c r="K1473" s="45"/>
      <c r="L1473" s="126"/>
      <c r="M1473" s="91"/>
      <c r="N1473" s="91"/>
      <c r="O1473" s="91"/>
      <c r="P1473" s="99"/>
      <c r="Q1473" s="100"/>
      <c r="R1473" s="79"/>
      <c r="S1473" s="79"/>
      <c r="T1473" s="79"/>
      <c r="U1473" s="79"/>
      <c r="V1473" s="79"/>
      <c r="W1473" s="99"/>
      <c r="X1473" s="99"/>
      <c r="Y1473" s="99"/>
      <c r="Z1473" s="98"/>
      <c r="AA1473" s="98"/>
      <c r="AB1473" s="86"/>
      <c r="AC1473" s="96"/>
      <c r="AD1473" s="86"/>
      <c r="AE1473" s="96"/>
      <c r="AF1473" s="96"/>
      <c r="AG1473" s="87"/>
      <c r="AH1473" s="87"/>
      <c r="AI1473" s="97"/>
      <c r="AJ1473" s="45"/>
      <c r="AK1473" s="45"/>
      <c r="AL1473" s="45"/>
      <c r="AM1473" s="45"/>
      <c r="AN1473" s="45"/>
      <c r="AO1473" s="79"/>
      <c r="AP1473" s="156"/>
      <c r="AQ1473" s="156"/>
      <c r="AR1473" s="90"/>
      <c r="AS1473" s="45"/>
      <c r="AT1473" s="98"/>
      <c r="AU1473" s="98"/>
      <c r="AV1473" s="91"/>
      <c r="AW1473" s="91"/>
      <c r="AX1473" s="155"/>
      <c r="AY1473" s="155"/>
      <c r="AZ1473" s="152"/>
      <c r="BA1473" s="152"/>
      <c r="BB1473" s="152"/>
      <c r="BC1473" s="152"/>
      <c r="BD1473" s="152"/>
      <c r="BE1473" s="152"/>
      <c r="BF1473" s="152"/>
      <c r="BG1473" s="152"/>
      <c r="BH1473" s="152"/>
      <c r="BI1473" s="152"/>
      <c r="BJ1473" s="152"/>
      <c r="BK1473" s="152"/>
      <c r="BL1473" s="152"/>
      <c r="BM1473" s="152"/>
      <c r="BN1473" s="152"/>
      <c r="BO1473" s="152"/>
      <c r="BP1473" s="152"/>
      <c r="BQ1473" s="152"/>
      <c r="BR1473" s="152"/>
      <c r="BS1473" s="152"/>
      <c r="BT1473" s="152"/>
      <c r="BU1473" s="152"/>
      <c r="BV1473" s="152"/>
      <c r="BW1473" s="152"/>
      <c r="BX1473" s="152"/>
      <c r="BY1473" s="152"/>
      <c r="BZ1473" s="152"/>
      <c r="CA1473" s="152"/>
      <c r="CB1473" s="152"/>
      <c r="CC1473" s="152"/>
      <c r="CD1473" s="152"/>
      <c r="CE1473" s="152"/>
      <c r="CF1473" s="152"/>
    </row>
    <row r="1474" spans="1:84" ht="25.5" customHeight="1" x14ac:dyDescent="0.25">
      <c r="A1474" s="45"/>
      <c r="B1474" s="45"/>
      <c r="C1474" s="45"/>
      <c r="D1474" s="45"/>
      <c r="E1474" s="47"/>
      <c r="F1474" s="154"/>
      <c r="G1474" s="45"/>
      <c r="H1474" s="126"/>
      <c r="I1474" s="126"/>
      <c r="J1474" s="79"/>
      <c r="K1474" s="45"/>
      <c r="L1474" s="126"/>
      <c r="M1474" s="91"/>
      <c r="N1474" s="91"/>
      <c r="O1474" s="91"/>
      <c r="P1474" s="99"/>
      <c r="Q1474" s="100"/>
      <c r="R1474" s="79"/>
      <c r="S1474" s="79"/>
      <c r="T1474" s="79"/>
      <c r="U1474" s="79"/>
      <c r="V1474" s="79"/>
      <c r="W1474" s="99"/>
      <c r="X1474" s="99"/>
      <c r="Y1474" s="99"/>
      <c r="Z1474" s="98"/>
      <c r="AA1474" s="98"/>
      <c r="AB1474" s="86"/>
      <c r="AC1474" s="96"/>
      <c r="AD1474" s="86"/>
      <c r="AE1474" s="96"/>
      <c r="AF1474" s="96"/>
      <c r="AG1474" s="87"/>
      <c r="AH1474" s="87"/>
      <c r="AI1474" s="97"/>
      <c r="AJ1474" s="45"/>
      <c r="AK1474" s="45"/>
      <c r="AL1474" s="45"/>
      <c r="AM1474" s="45"/>
      <c r="AN1474" s="45"/>
      <c r="AO1474" s="79"/>
      <c r="AP1474" s="156"/>
      <c r="AQ1474" s="156"/>
      <c r="AR1474" s="90"/>
      <c r="AS1474" s="45"/>
      <c r="AT1474" s="98"/>
      <c r="AU1474" s="98"/>
      <c r="AV1474" s="91"/>
      <c r="AW1474" s="91"/>
      <c r="AX1474" s="155"/>
      <c r="AY1474" s="155"/>
      <c r="AZ1474" s="152"/>
      <c r="BA1474" s="152"/>
      <c r="BB1474" s="152"/>
      <c r="BC1474" s="152"/>
      <c r="BD1474" s="152"/>
      <c r="BE1474" s="152"/>
      <c r="BF1474" s="152"/>
      <c r="BG1474" s="152"/>
      <c r="BH1474" s="152"/>
      <c r="BI1474" s="152"/>
      <c r="BJ1474" s="152"/>
      <c r="BK1474" s="152"/>
      <c r="BL1474" s="152"/>
      <c r="BM1474" s="152"/>
      <c r="BN1474" s="152"/>
      <c r="BO1474" s="152"/>
      <c r="BP1474" s="152"/>
      <c r="BQ1474" s="152"/>
      <c r="BR1474" s="152"/>
      <c r="BS1474" s="152"/>
      <c r="BT1474" s="152"/>
      <c r="BU1474" s="152"/>
      <c r="BV1474" s="152"/>
      <c r="BW1474" s="152"/>
      <c r="BX1474" s="152"/>
      <c r="BY1474" s="152"/>
      <c r="BZ1474" s="152"/>
      <c r="CA1474" s="152"/>
      <c r="CB1474" s="152"/>
      <c r="CC1474" s="152"/>
      <c r="CD1474" s="152"/>
      <c r="CE1474" s="152"/>
      <c r="CF1474" s="152"/>
    </row>
    <row r="1475" spans="1:84" ht="25.5" customHeight="1" x14ac:dyDescent="0.25">
      <c r="A1475" s="45"/>
      <c r="B1475" s="45"/>
      <c r="C1475" s="45"/>
      <c r="D1475" s="45"/>
      <c r="E1475" s="47"/>
      <c r="F1475" s="154"/>
      <c r="G1475" s="45"/>
      <c r="H1475" s="126"/>
      <c r="I1475" s="126"/>
      <c r="J1475" s="79"/>
      <c r="K1475" s="45"/>
      <c r="L1475" s="126"/>
      <c r="M1475" s="91"/>
      <c r="N1475" s="91"/>
      <c r="O1475" s="91"/>
      <c r="P1475" s="99"/>
      <c r="Q1475" s="100"/>
      <c r="R1475" s="79"/>
      <c r="S1475" s="79"/>
      <c r="T1475" s="79"/>
      <c r="U1475" s="79"/>
      <c r="V1475" s="79"/>
      <c r="W1475" s="99"/>
      <c r="X1475" s="99"/>
      <c r="Y1475" s="99"/>
      <c r="Z1475" s="98"/>
      <c r="AA1475" s="98"/>
      <c r="AB1475" s="86"/>
      <c r="AC1475" s="96"/>
      <c r="AD1475" s="86"/>
      <c r="AE1475" s="96"/>
      <c r="AF1475" s="96"/>
      <c r="AG1475" s="87"/>
      <c r="AH1475" s="87"/>
      <c r="AI1475" s="97"/>
      <c r="AJ1475" s="45"/>
      <c r="AK1475" s="45"/>
      <c r="AL1475" s="45"/>
      <c r="AM1475" s="45"/>
      <c r="AN1475" s="45"/>
      <c r="AO1475" s="79"/>
      <c r="AP1475" s="156"/>
      <c r="AQ1475" s="156"/>
      <c r="AR1475" s="90"/>
      <c r="AS1475" s="45"/>
      <c r="AT1475" s="98"/>
      <c r="AU1475" s="98"/>
      <c r="AV1475" s="91"/>
      <c r="AW1475" s="91"/>
      <c r="AX1475" s="155"/>
      <c r="AY1475" s="155"/>
      <c r="AZ1475" s="152"/>
      <c r="BA1475" s="152"/>
      <c r="BB1475" s="152"/>
      <c r="BC1475" s="152"/>
      <c r="BD1475" s="152"/>
      <c r="BE1475" s="152"/>
      <c r="BF1475" s="152"/>
      <c r="BG1475" s="152"/>
      <c r="BH1475" s="152"/>
      <c r="BI1475" s="152"/>
      <c r="BJ1475" s="152"/>
      <c r="BK1475" s="152"/>
      <c r="BL1475" s="152"/>
      <c r="BM1475" s="152"/>
      <c r="BN1475" s="152"/>
      <c r="BO1475" s="152"/>
      <c r="BP1475" s="152"/>
      <c r="BQ1475" s="152"/>
      <c r="BR1475" s="152"/>
      <c r="BS1475" s="152"/>
      <c r="BT1475" s="152"/>
      <c r="BU1475" s="152"/>
      <c r="BV1475" s="152"/>
      <c r="BW1475" s="152"/>
      <c r="BX1475" s="152"/>
      <c r="BY1475" s="152"/>
      <c r="BZ1475" s="152"/>
      <c r="CA1475" s="152"/>
      <c r="CB1475" s="152"/>
      <c r="CC1475" s="152"/>
      <c r="CD1475" s="152"/>
      <c r="CE1475" s="152"/>
      <c r="CF1475" s="152"/>
    </row>
    <row r="1476" spans="1:84" ht="25.5" customHeight="1" x14ac:dyDescent="0.25">
      <c r="A1476" s="45"/>
      <c r="B1476" s="45"/>
      <c r="C1476" s="45"/>
      <c r="D1476" s="45"/>
      <c r="E1476" s="47"/>
      <c r="F1476" s="154"/>
      <c r="G1476" s="45"/>
      <c r="H1476" s="126"/>
      <c r="I1476" s="126"/>
      <c r="J1476" s="79"/>
      <c r="K1476" s="45"/>
      <c r="L1476" s="126"/>
      <c r="M1476" s="91"/>
      <c r="N1476" s="91"/>
      <c r="O1476" s="91"/>
      <c r="P1476" s="99"/>
      <c r="Q1476" s="100"/>
      <c r="R1476" s="79"/>
      <c r="S1476" s="79"/>
      <c r="T1476" s="79"/>
      <c r="U1476" s="79"/>
      <c r="V1476" s="79"/>
      <c r="W1476" s="99"/>
      <c r="X1476" s="99"/>
      <c r="Y1476" s="99"/>
      <c r="Z1476" s="98"/>
      <c r="AA1476" s="98"/>
      <c r="AB1476" s="86"/>
      <c r="AC1476" s="96"/>
      <c r="AD1476" s="86"/>
      <c r="AE1476" s="96"/>
      <c r="AF1476" s="96"/>
      <c r="AG1476" s="87"/>
      <c r="AH1476" s="87"/>
      <c r="AI1476" s="97"/>
      <c r="AJ1476" s="45"/>
      <c r="AK1476" s="45"/>
      <c r="AL1476" s="45"/>
      <c r="AM1476" s="45"/>
      <c r="AN1476" s="45"/>
      <c r="AO1476" s="79"/>
      <c r="AP1476" s="156"/>
      <c r="AQ1476" s="156"/>
      <c r="AR1476" s="90"/>
      <c r="AS1476" s="45"/>
      <c r="AT1476" s="98"/>
      <c r="AU1476" s="98"/>
      <c r="AV1476" s="91"/>
      <c r="AW1476" s="91"/>
      <c r="AX1476" s="155"/>
      <c r="AY1476" s="155"/>
      <c r="AZ1476" s="152"/>
      <c r="BA1476" s="152"/>
      <c r="BB1476" s="152"/>
      <c r="BC1476" s="152"/>
      <c r="BD1476" s="152"/>
      <c r="BE1476" s="152"/>
      <c r="BF1476" s="152"/>
      <c r="BG1476" s="152"/>
      <c r="BH1476" s="152"/>
      <c r="BI1476" s="152"/>
      <c r="BJ1476" s="152"/>
      <c r="BK1476" s="152"/>
      <c r="BL1476" s="152"/>
      <c r="BM1476" s="152"/>
      <c r="BN1476" s="152"/>
      <c r="BO1476" s="152"/>
      <c r="BP1476" s="152"/>
      <c r="BQ1476" s="152"/>
      <c r="BR1476" s="152"/>
      <c r="BS1476" s="152"/>
      <c r="BT1476" s="152"/>
      <c r="BU1476" s="152"/>
      <c r="BV1476" s="152"/>
      <c r="BW1476" s="152"/>
      <c r="BX1476" s="152"/>
      <c r="BY1476" s="152"/>
      <c r="BZ1476" s="152"/>
      <c r="CA1476" s="152"/>
      <c r="CB1476" s="152"/>
      <c r="CC1476" s="152"/>
      <c r="CD1476" s="152"/>
      <c r="CE1476" s="152"/>
      <c r="CF1476" s="152"/>
    </row>
    <row r="1477" spans="1:84" ht="25.5" customHeight="1" x14ac:dyDescent="0.25">
      <c r="A1477" s="45"/>
      <c r="B1477" s="45"/>
      <c r="C1477" s="45"/>
      <c r="D1477" s="45"/>
      <c r="E1477" s="47"/>
      <c r="F1477" s="154"/>
      <c r="G1477" s="45"/>
      <c r="H1477" s="126"/>
      <c r="I1477" s="126"/>
      <c r="J1477" s="79"/>
      <c r="K1477" s="45"/>
      <c r="L1477" s="126"/>
      <c r="M1477" s="91"/>
      <c r="N1477" s="91"/>
      <c r="O1477" s="91"/>
      <c r="P1477" s="99"/>
      <c r="Q1477" s="100"/>
      <c r="R1477" s="79"/>
      <c r="S1477" s="79"/>
      <c r="T1477" s="79"/>
      <c r="U1477" s="79"/>
      <c r="V1477" s="79"/>
      <c r="W1477" s="99"/>
      <c r="X1477" s="99"/>
      <c r="Y1477" s="99"/>
      <c r="Z1477" s="98"/>
      <c r="AA1477" s="98"/>
      <c r="AB1477" s="86"/>
      <c r="AC1477" s="96"/>
      <c r="AD1477" s="86"/>
      <c r="AE1477" s="96"/>
      <c r="AF1477" s="96"/>
      <c r="AG1477" s="87"/>
      <c r="AH1477" s="87"/>
      <c r="AI1477" s="97"/>
      <c r="AJ1477" s="45"/>
      <c r="AK1477" s="45"/>
      <c r="AL1477" s="45"/>
      <c r="AM1477" s="45"/>
      <c r="AN1477" s="45"/>
      <c r="AO1477" s="79"/>
      <c r="AP1477" s="156"/>
      <c r="AQ1477" s="156"/>
      <c r="AR1477" s="90"/>
      <c r="AS1477" s="45"/>
      <c r="AT1477" s="98"/>
      <c r="AU1477" s="98"/>
      <c r="AV1477" s="91"/>
      <c r="AW1477" s="91"/>
      <c r="AX1477" s="155"/>
      <c r="AY1477" s="155"/>
      <c r="AZ1477" s="152"/>
      <c r="BA1477" s="152"/>
      <c r="BB1477" s="152"/>
      <c r="BC1477" s="152"/>
      <c r="BD1477" s="152"/>
      <c r="BE1477" s="152"/>
      <c r="BF1477" s="152"/>
      <c r="BG1477" s="152"/>
      <c r="BH1477" s="152"/>
      <c r="BI1477" s="152"/>
      <c r="BJ1477" s="152"/>
      <c r="BK1477" s="152"/>
      <c r="BL1477" s="152"/>
      <c r="BM1477" s="152"/>
      <c r="BN1477" s="152"/>
      <c r="BO1477" s="152"/>
      <c r="BP1477" s="152"/>
      <c r="BQ1477" s="152"/>
      <c r="BR1477" s="152"/>
      <c r="BS1477" s="152"/>
      <c r="BT1477" s="152"/>
      <c r="BU1477" s="152"/>
      <c r="BV1477" s="152"/>
      <c r="BW1477" s="152"/>
      <c r="BX1477" s="152"/>
      <c r="BY1477" s="152"/>
      <c r="BZ1477" s="152"/>
      <c r="CA1477" s="152"/>
      <c r="CB1477" s="152"/>
      <c r="CC1477" s="152"/>
      <c r="CD1477" s="152"/>
      <c r="CE1477" s="152"/>
      <c r="CF1477" s="152"/>
    </row>
    <row r="1478" spans="1:84" ht="25.5" customHeight="1" x14ac:dyDescent="0.25">
      <c r="A1478" s="45"/>
      <c r="B1478" s="45"/>
      <c r="C1478" s="45"/>
      <c r="D1478" s="45"/>
      <c r="E1478" s="47"/>
      <c r="F1478" s="154"/>
      <c r="G1478" s="45"/>
      <c r="H1478" s="126"/>
      <c r="I1478" s="126"/>
      <c r="J1478" s="79"/>
      <c r="K1478" s="45"/>
      <c r="L1478" s="126"/>
      <c r="M1478" s="91"/>
      <c r="N1478" s="91"/>
      <c r="O1478" s="91"/>
      <c r="P1478" s="99"/>
      <c r="Q1478" s="100"/>
      <c r="R1478" s="79"/>
      <c r="S1478" s="79"/>
      <c r="T1478" s="79"/>
      <c r="U1478" s="79"/>
      <c r="V1478" s="79"/>
      <c r="W1478" s="99"/>
      <c r="X1478" s="99"/>
      <c r="Y1478" s="99"/>
      <c r="Z1478" s="98"/>
      <c r="AA1478" s="98"/>
      <c r="AB1478" s="86"/>
      <c r="AC1478" s="96"/>
      <c r="AD1478" s="86"/>
      <c r="AE1478" s="96"/>
      <c r="AF1478" s="96"/>
      <c r="AG1478" s="87"/>
      <c r="AH1478" s="87"/>
      <c r="AI1478" s="97"/>
      <c r="AJ1478" s="45"/>
      <c r="AK1478" s="45"/>
      <c r="AL1478" s="45"/>
      <c r="AM1478" s="45"/>
      <c r="AN1478" s="45"/>
      <c r="AO1478" s="79"/>
      <c r="AP1478" s="156"/>
      <c r="AQ1478" s="156"/>
      <c r="AR1478" s="90"/>
      <c r="AS1478" s="45"/>
      <c r="AT1478" s="98"/>
      <c r="AU1478" s="98"/>
      <c r="AV1478" s="91"/>
      <c r="AW1478" s="91"/>
      <c r="AX1478" s="155"/>
      <c r="AY1478" s="155"/>
      <c r="AZ1478" s="152"/>
      <c r="BA1478" s="152"/>
      <c r="BB1478" s="152"/>
      <c r="BC1478" s="152"/>
      <c r="BD1478" s="152"/>
      <c r="BE1478" s="152"/>
      <c r="BF1478" s="152"/>
      <c r="BG1478" s="152"/>
      <c r="BH1478" s="152"/>
      <c r="BI1478" s="152"/>
      <c r="BJ1478" s="152"/>
      <c r="BK1478" s="152"/>
      <c r="BL1478" s="152"/>
      <c r="BM1478" s="152"/>
      <c r="BN1478" s="152"/>
      <c r="BO1478" s="152"/>
      <c r="BP1478" s="152"/>
      <c r="BQ1478" s="152"/>
      <c r="BR1478" s="152"/>
      <c r="BS1478" s="152"/>
      <c r="BT1478" s="152"/>
      <c r="BU1478" s="152"/>
      <c r="BV1478" s="152"/>
      <c r="BW1478" s="152"/>
      <c r="BX1478" s="152"/>
      <c r="BY1478" s="152"/>
      <c r="BZ1478" s="152"/>
      <c r="CA1478" s="152"/>
      <c r="CB1478" s="152"/>
      <c r="CC1478" s="152"/>
      <c r="CD1478" s="152"/>
      <c r="CE1478" s="152"/>
      <c r="CF1478" s="152"/>
    </row>
    <row r="1479" spans="1:84" ht="25.5" customHeight="1" x14ac:dyDescent="0.25">
      <c r="A1479" s="45"/>
      <c r="B1479" s="45"/>
      <c r="C1479" s="45"/>
      <c r="D1479" s="45"/>
      <c r="E1479" s="47"/>
      <c r="F1479" s="154"/>
      <c r="G1479" s="45"/>
      <c r="H1479" s="126"/>
      <c r="I1479" s="126"/>
      <c r="J1479" s="79"/>
      <c r="K1479" s="45"/>
      <c r="L1479" s="126"/>
      <c r="M1479" s="91"/>
      <c r="N1479" s="91"/>
      <c r="O1479" s="91"/>
      <c r="P1479" s="99"/>
      <c r="Q1479" s="100"/>
      <c r="R1479" s="79"/>
      <c r="S1479" s="79"/>
      <c r="T1479" s="79"/>
      <c r="U1479" s="79"/>
      <c r="V1479" s="79"/>
      <c r="W1479" s="99"/>
      <c r="X1479" s="99"/>
      <c r="Y1479" s="99"/>
      <c r="Z1479" s="98"/>
      <c r="AA1479" s="98"/>
      <c r="AB1479" s="86"/>
      <c r="AC1479" s="96"/>
      <c r="AD1479" s="86"/>
      <c r="AE1479" s="96"/>
      <c r="AF1479" s="96"/>
      <c r="AG1479" s="87"/>
      <c r="AH1479" s="87"/>
      <c r="AI1479" s="97"/>
      <c r="AJ1479" s="45"/>
      <c r="AK1479" s="45"/>
      <c r="AL1479" s="45"/>
      <c r="AM1479" s="45"/>
      <c r="AN1479" s="45"/>
      <c r="AO1479" s="79"/>
      <c r="AP1479" s="156"/>
      <c r="AQ1479" s="156"/>
      <c r="AR1479" s="90"/>
      <c r="AS1479" s="45"/>
      <c r="AT1479" s="98"/>
      <c r="AU1479" s="98"/>
      <c r="AV1479" s="91"/>
      <c r="AW1479" s="91"/>
      <c r="AX1479" s="155"/>
      <c r="AY1479" s="155"/>
      <c r="AZ1479" s="152"/>
      <c r="BA1479" s="152"/>
      <c r="BB1479" s="152"/>
      <c r="BC1479" s="152"/>
      <c r="BD1479" s="152"/>
      <c r="BE1479" s="152"/>
      <c r="BF1479" s="152"/>
      <c r="BG1479" s="152"/>
      <c r="BH1479" s="152"/>
      <c r="BI1479" s="152"/>
      <c r="BJ1479" s="152"/>
      <c r="BK1479" s="152"/>
      <c r="BL1479" s="152"/>
      <c r="BM1479" s="152"/>
      <c r="BN1479" s="152"/>
      <c r="BO1479" s="152"/>
      <c r="BP1479" s="152"/>
      <c r="BQ1479" s="152"/>
      <c r="BR1479" s="152"/>
      <c r="BS1479" s="152"/>
      <c r="BT1479" s="152"/>
      <c r="BU1479" s="152"/>
      <c r="BV1479" s="152"/>
      <c r="BW1479" s="152"/>
      <c r="BX1479" s="152"/>
      <c r="BY1479" s="152"/>
      <c r="BZ1479" s="152"/>
      <c r="CA1479" s="152"/>
      <c r="CB1479" s="152"/>
      <c r="CC1479" s="152"/>
      <c r="CD1479" s="152"/>
      <c r="CE1479" s="152"/>
      <c r="CF1479" s="152"/>
    </row>
    <row r="1480" spans="1:84" ht="25.5" customHeight="1" x14ac:dyDescent="0.25">
      <c r="A1480" s="45"/>
      <c r="B1480" s="45"/>
      <c r="C1480" s="45"/>
      <c r="D1480" s="45"/>
      <c r="E1480" s="47"/>
      <c r="F1480" s="154"/>
      <c r="G1480" s="45"/>
      <c r="H1480" s="126"/>
      <c r="I1480" s="126"/>
      <c r="J1480" s="79"/>
      <c r="K1480" s="45"/>
      <c r="L1480" s="126"/>
      <c r="M1480" s="91"/>
      <c r="N1480" s="91"/>
      <c r="O1480" s="91"/>
      <c r="P1480" s="99"/>
      <c r="Q1480" s="100"/>
      <c r="R1480" s="79"/>
      <c r="S1480" s="79"/>
      <c r="T1480" s="79"/>
      <c r="U1480" s="79"/>
      <c r="V1480" s="79"/>
      <c r="W1480" s="99"/>
      <c r="X1480" s="99"/>
      <c r="Y1480" s="99"/>
      <c r="Z1480" s="98"/>
      <c r="AA1480" s="98"/>
      <c r="AB1480" s="86"/>
      <c r="AC1480" s="96"/>
      <c r="AD1480" s="86"/>
      <c r="AE1480" s="96"/>
      <c r="AF1480" s="96"/>
      <c r="AG1480" s="87"/>
      <c r="AH1480" s="87"/>
      <c r="AI1480" s="97"/>
      <c r="AJ1480" s="45"/>
      <c r="AK1480" s="45"/>
      <c r="AL1480" s="45"/>
      <c r="AM1480" s="45"/>
      <c r="AN1480" s="45"/>
      <c r="AO1480" s="79"/>
      <c r="AP1480" s="156"/>
      <c r="AQ1480" s="156"/>
      <c r="AR1480" s="90"/>
      <c r="AS1480" s="45"/>
      <c r="AT1480" s="98"/>
      <c r="AU1480" s="98"/>
      <c r="AV1480" s="91"/>
      <c r="AW1480" s="91"/>
      <c r="AX1480" s="155"/>
      <c r="AY1480" s="155"/>
      <c r="AZ1480" s="152"/>
      <c r="BA1480" s="152"/>
      <c r="BB1480" s="152"/>
      <c r="BC1480" s="152"/>
      <c r="BD1480" s="152"/>
      <c r="BE1480" s="152"/>
      <c r="BF1480" s="152"/>
      <c r="BG1480" s="152"/>
      <c r="BH1480" s="152"/>
      <c r="BI1480" s="152"/>
      <c r="BJ1480" s="152"/>
      <c r="BK1480" s="152"/>
      <c r="BL1480" s="152"/>
      <c r="BM1480" s="152"/>
      <c r="BN1480" s="152"/>
      <c r="BO1480" s="152"/>
      <c r="BP1480" s="152"/>
      <c r="BQ1480" s="152"/>
      <c r="BR1480" s="152"/>
      <c r="BS1480" s="152"/>
      <c r="BT1480" s="152"/>
      <c r="BU1480" s="152"/>
      <c r="BV1480" s="152"/>
      <c r="BW1480" s="152"/>
      <c r="BX1480" s="152"/>
      <c r="BY1480" s="152"/>
      <c r="BZ1480" s="152"/>
      <c r="CA1480" s="152"/>
      <c r="CB1480" s="152"/>
      <c r="CC1480" s="152"/>
      <c r="CD1480" s="152"/>
      <c r="CE1480" s="152"/>
      <c r="CF1480" s="152"/>
    </row>
    <row r="1481" spans="1:84" ht="25.5" customHeight="1" x14ac:dyDescent="0.25">
      <c r="A1481" s="45"/>
      <c r="B1481" s="45"/>
      <c r="C1481" s="45"/>
      <c r="D1481" s="45"/>
      <c r="E1481" s="47"/>
      <c r="F1481" s="154"/>
      <c r="G1481" s="45"/>
      <c r="H1481" s="126"/>
      <c r="I1481" s="126"/>
      <c r="J1481" s="79"/>
      <c r="K1481" s="45"/>
      <c r="L1481" s="126"/>
      <c r="M1481" s="91"/>
      <c r="N1481" s="91"/>
      <c r="O1481" s="91"/>
      <c r="P1481" s="99"/>
      <c r="Q1481" s="100"/>
      <c r="R1481" s="79"/>
      <c r="S1481" s="79"/>
      <c r="T1481" s="79"/>
      <c r="U1481" s="79"/>
      <c r="V1481" s="79"/>
      <c r="W1481" s="99"/>
      <c r="X1481" s="99"/>
      <c r="Y1481" s="99"/>
      <c r="Z1481" s="98"/>
      <c r="AA1481" s="98"/>
      <c r="AB1481" s="86"/>
      <c r="AC1481" s="96"/>
      <c r="AD1481" s="86"/>
      <c r="AE1481" s="96"/>
      <c r="AF1481" s="96"/>
      <c r="AG1481" s="87"/>
      <c r="AH1481" s="87"/>
      <c r="AI1481" s="97"/>
      <c r="AJ1481" s="45"/>
      <c r="AK1481" s="45"/>
      <c r="AL1481" s="45"/>
      <c r="AM1481" s="45"/>
      <c r="AN1481" s="45"/>
      <c r="AO1481" s="79"/>
      <c r="AP1481" s="156"/>
      <c r="AQ1481" s="156"/>
      <c r="AR1481" s="90"/>
      <c r="AS1481" s="45"/>
      <c r="AT1481" s="98"/>
      <c r="AU1481" s="98"/>
      <c r="AV1481" s="91"/>
      <c r="AW1481" s="91"/>
      <c r="AX1481" s="155"/>
      <c r="AY1481" s="155"/>
      <c r="AZ1481" s="152"/>
      <c r="BA1481" s="152"/>
      <c r="BB1481" s="152"/>
      <c r="BC1481" s="152"/>
      <c r="BD1481" s="152"/>
      <c r="BE1481" s="152"/>
      <c r="BF1481" s="152"/>
      <c r="BG1481" s="152"/>
      <c r="BH1481" s="152"/>
      <c r="BI1481" s="152"/>
      <c r="BJ1481" s="152"/>
      <c r="BK1481" s="152"/>
      <c r="BL1481" s="152"/>
      <c r="BM1481" s="152"/>
      <c r="BN1481" s="152"/>
      <c r="BO1481" s="152"/>
      <c r="BP1481" s="152"/>
      <c r="BQ1481" s="152"/>
      <c r="BR1481" s="152"/>
      <c r="BS1481" s="152"/>
      <c r="BT1481" s="152"/>
      <c r="BU1481" s="152"/>
      <c r="BV1481" s="152"/>
      <c r="BW1481" s="152"/>
      <c r="BX1481" s="152"/>
      <c r="BY1481" s="152"/>
      <c r="BZ1481" s="152"/>
      <c r="CA1481" s="152"/>
      <c r="CB1481" s="152"/>
      <c r="CC1481" s="152"/>
      <c r="CD1481" s="152"/>
      <c r="CE1481" s="152"/>
      <c r="CF1481" s="152"/>
    </row>
    <row r="1482" spans="1:84" ht="25.5" customHeight="1" x14ac:dyDescent="0.25">
      <c r="A1482" s="45"/>
      <c r="B1482" s="45"/>
      <c r="C1482" s="45"/>
      <c r="D1482" s="45"/>
      <c r="E1482" s="47"/>
      <c r="F1482" s="154"/>
      <c r="G1482" s="45"/>
      <c r="H1482" s="126"/>
      <c r="I1482" s="126"/>
      <c r="J1482" s="79"/>
      <c r="K1482" s="45"/>
      <c r="L1482" s="126"/>
      <c r="M1482" s="91"/>
      <c r="N1482" s="91"/>
      <c r="O1482" s="91"/>
      <c r="P1482" s="99"/>
      <c r="Q1482" s="100"/>
      <c r="R1482" s="79"/>
      <c r="S1482" s="79"/>
      <c r="T1482" s="79"/>
      <c r="U1482" s="79"/>
      <c r="V1482" s="79"/>
      <c r="W1482" s="99"/>
      <c r="X1482" s="99"/>
      <c r="Y1482" s="99"/>
      <c r="Z1482" s="98"/>
      <c r="AA1482" s="98"/>
      <c r="AB1482" s="86"/>
      <c r="AC1482" s="96"/>
      <c r="AD1482" s="86"/>
      <c r="AE1482" s="96"/>
      <c r="AF1482" s="96"/>
      <c r="AG1482" s="87"/>
      <c r="AH1482" s="87"/>
      <c r="AI1482" s="97"/>
      <c r="AJ1482" s="45"/>
      <c r="AK1482" s="45"/>
      <c r="AL1482" s="45"/>
      <c r="AM1482" s="45"/>
      <c r="AN1482" s="45"/>
      <c r="AO1482" s="79"/>
      <c r="AP1482" s="156"/>
      <c r="AQ1482" s="156"/>
      <c r="AR1482" s="90"/>
      <c r="AS1482" s="45"/>
      <c r="AT1482" s="98"/>
      <c r="AU1482" s="98"/>
      <c r="AV1482" s="91"/>
      <c r="AW1482" s="91"/>
      <c r="AX1482" s="155"/>
      <c r="AY1482" s="155"/>
      <c r="AZ1482" s="152"/>
      <c r="BA1482" s="152"/>
      <c r="BB1482" s="152"/>
      <c r="BC1482" s="152"/>
      <c r="BD1482" s="152"/>
      <c r="BE1482" s="152"/>
      <c r="BF1482" s="152"/>
      <c r="BG1482" s="152"/>
      <c r="BH1482" s="152"/>
      <c r="BI1482" s="152"/>
      <c r="BJ1482" s="152"/>
      <c r="BK1482" s="152"/>
      <c r="BL1482" s="152"/>
      <c r="BM1482" s="152"/>
      <c r="BN1482" s="152"/>
      <c r="BO1482" s="152"/>
      <c r="BP1482" s="152"/>
      <c r="BQ1482" s="152"/>
      <c r="BR1482" s="152"/>
      <c r="BS1482" s="152"/>
      <c r="BT1482" s="152"/>
      <c r="BU1482" s="152"/>
      <c r="BV1482" s="152"/>
      <c r="BW1482" s="152"/>
      <c r="BX1482" s="152"/>
      <c r="BY1482" s="152"/>
      <c r="BZ1482" s="152"/>
      <c r="CA1482" s="152"/>
      <c r="CB1482" s="152"/>
      <c r="CC1482" s="152"/>
      <c r="CD1482" s="152"/>
      <c r="CE1482" s="152"/>
      <c r="CF1482" s="152"/>
    </row>
    <row r="1483" spans="1:84" ht="25.5" customHeight="1" x14ac:dyDescent="0.25">
      <c r="A1483" s="45"/>
      <c r="B1483" s="45"/>
      <c r="C1483" s="45"/>
      <c r="D1483" s="45"/>
      <c r="E1483" s="47"/>
      <c r="F1483" s="154"/>
      <c r="G1483" s="45"/>
      <c r="H1483" s="126"/>
      <c r="I1483" s="126"/>
      <c r="J1483" s="79"/>
      <c r="K1483" s="45"/>
      <c r="L1483" s="126"/>
      <c r="M1483" s="91"/>
      <c r="N1483" s="91"/>
      <c r="O1483" s="91"/>
      <c r="P1483" s="99"/>
      <c r="Q1483" s="100"/>
      <c r="R1483" s="79"/>
      <c r="S1483" s="79"/>
      <c r="T1483" s="79"/>
      <c r="U1483" s="79"/>
      <c r="V1483" s="79"/>
      <c r="W1483" s="99"/>
      <c r="X1483" s="99"/>
      <c r="Y1483" s="99"/>
      <c r="Z1483" s="98"/>
      <c r="AA1483" s="98"/>
      <c r="AB1483" s="86"/>
      <c r="AC1483" s="96"/>
      <c r="AD1483" s="86"/>
      <c r="AE1483" s="96"/>
      <c r="AF1483" s="96"/>
      <c r="AG1483" s="87"/>
      <c r="AH1483" s="87"/>
      <c r="AI1483" s="97"/>
      <c r="AJ1483" s="45"/>
      <c r="AK1483" s="45"/>
      <c r="AL1483" s="45"/>
      <c r="AM1483" s="45"/>
      <c r="AN1483" s="45"/>
      <c r="AO1483" s="79"/>
      <c r="AP1483" s="156"/>
      <c r="AQ1483" s="156"/>
      <c r="AR1483" s="90"/>
      <c r="AS1483" s="45"/>
      <c r="AT1483" s="98"/>
      <c r="AU1483" s="98"/>
      <c r="AV1483" s="91"/>
      <c r="AW1483" s="91"/>
      <c r="AX1483" s="155"/>
      <c r="AY1483" s="155"/>
      <c r="AZ1483" s="152"/>
      <c r="BA1483" s="152"/>
      <c r="BB1483" s="152"/>
      <c r="BC1483" s="152"/>
      <c r="BD1483" s="152"/>
      <c r="BE1483" s="152"/>
      <c r="BF1483" s="152"/>
      <c r="BG1483" s="152"/>
      <c r="BH1483" s="152"/>
      <c r="BI1483" s="152"/>
      <c r="BJ1483" s="152"/>
      <c r="BK1483" s="152"/>
      <c r="BL1483" s="152"/>
      <c r="BM1483" s="152"/>
      <c r="BN1483" s="152"/>
      <c r="BO1483" s="152"/>
      <c r="BP1483" s="152"/>
      <c r="BQ1483" s="152"/>
      <c r="BR1483" s="152"/>
      <c r="BS1483" s="152"/>
      <c r="BT1483" s="152"/>
      <c r="BU1483" s="152"/>
      <c r="BV1483" s="152"/>
      <c r="BW1483" s="152"/>
      <c r="BX1483" s="152"/>
      <c r="BY1483" s="152"/>
      <c r="BZ1483" s="152"/>
      <c r="CA1483" s="152"/>
      <c r="CB1483" s="152"/>
      <c r="CC1483" s="152"/>
      <c r="CD1483" s="152"/>
      <c r="CE1483" s="152"/>
      <c r="CF1483" s="152"/>
    </row>
    <row r="1484" spans="1:84" ht="25.5" customHeight="1" x14ac:dyDescent="0.25">
      <c r="A1484" s="45"/>
      <c r="B1484" s="45"/>
      <c r="C1484" s="45"/>
      <c r="D1484" s="45"/>
      <c r="E1484" s="47"/>
      <c r="F1484" s="154"/>
      <c r="G1484" s="45"/>
      <c r="H1484" s="126"/>
      <c r="I1484" s="126"/>
      <c r="J1484" s="79"/>
      <c r="K1484" s="45"/>
      <c r="L1484" s="126"/>
      <c r="M1484" s="91"/>
      <c r="N1484" s="91"/>
      <c r="O1484" s="91"/>
      <c r="P1484" s="99"/>
      <c r="Q1484" s="100"/>
      <c r="R1484" s="79"/>
      <c r="S1484" s="79"/>
      <c r="T1484" s="79"/>
      <c r="U1484" s="79"/>
      <c r="V1484" s="79"/>
      <c r="W1484" s="99"/>
      <c r="X1484" s="99"/>
      <c r="Y1484" s="99"/>
      <c r="Z1484" s="98"/>
      <c r="AA1484" s="98"/>
      <c r="AB1484" s="86"/>
      <c r="AC1484" s="96"/>
      <c r="AD1484" s="86"/>
      <c r="AE1484" s="96"/>
      <c r="AF1484" s="96"/>
      <c r="AG1484" s="87"/>
      <c r="AH1484" s="87"/>
      <c r="AI1484" s="97"/>
      <c r="AJ1484" s="45"/>
      <c r="AK1484" s="45"/>
      <c r="AL1484" s="45"/>
      <c r="AM1484" s="45"/>
      <c r="AN1484" s="45"/>
      <c r="AO1484" s="79"/>
      <c r="AP1484" s="156"/>
      <c r="AQ1484" s="156"/>
      <c r="AR1484" s="90"/>
      <c r="AS1484" s="45"/>
      <c r="AT1484" s="98"/>
      <c r="AU1484" s="98"/>
      <c r="AV1484" s="91"/>
      <c r="AW1484" s="91"/>
      <c r="AX1484" s="155"/>
      <c r="AY1484" s="155"/>
      <c r="AZ1484" s="152"/>
      <c r="BA1484" s="152"/>
      <c r="BB1484" s="152"/>
      <c r="BC1484" s="152"/>
      <c r="BD1484" s="152"/>
      <c r="BE1484" s="152"/>
      <c r="BF1484" s="152"/>
      <c r="BG1484" s="152"/>
      <c r="BH1484" s="152"/>
      <c r="BI1484" s="152"/>
      <c r="BJ1484" s="152"/>
      <c r="BK1484" s="152"/>
      <c r="BL1484" s="152"/>
      <c r="BM1484" s="152"/>
      <c r="BN1484" s="152"/>
      <c r="BO1484" s="152"/>
      <c r="BP1484" s="152"/>
      <c r="BQ1484" s="152"/>
      <c r="BR1484" s="152"/>
      <c r="BS1484" s="152"/>
      <c r="BT1484" s="152"/>
      <c r="BU1484" s="152"/>
      <c r="BV1484" s="152"/>
      <c r="BW1484" s="152"/>
      <c r="BX1484" s="152"/>
      <c r="BY1484" s="152"/>
      <c r="BZ1484" s="152"/>
      <c r="CA1484" s="152"/>
      <c r="CB1484" s="152"/>
      <c r="CC1484" s="152"/>
      <c r="CD1484" s="152"/>
      <c r="CE1484" s="152"/>
      <c r="CF1484" s="152"/>
    </row>
    <row r="1485" spans="1:84" ht="25.5" customHeight="1" x14ac:dyDescent="0.25">
      <c r="A1485" s="45"/>
      <c r="B1485" s="45"/>
      <c r="C1485" s="45"/>
      <c r="D1485" s="45"/>
      <c r="E1485" s="47"/>
      <c r="F1485" s="154"/>
      <c r="G1485" s="45"/>
      <c r="H1485" s="126"/>
      <c r="I1485" s="126"/>
      <c r="J1485" s="79"/>
      <c r="K1485" s="45"/>
      <c r="L1485" s="126"/>
      <c r="M1485" s="91"/>
      <c r="N1485" s="91"/>
      <c r="O1485" s="91"/>
      <c r="P1485" s="99"/>
      <c r="Q1485" s="100"/>
      <c r="R1485" s="79"/>
      <c r="S1485" s="79"/>
      <c r="T1485" s="79"/>
      <c r="U1485" s="79"/>
      <c r="V1485" s="79"/>
      <c r="W1485" s="99"/>
      <c r="X1485" s="99"/>
      <c r="Y1485" s="99"/>
      <c r="Z1485" s="98"/>
      <c r="AA1485" s="98"/>
      <c r="AB1485" s="86"/>
      <c r="AC1485" s="96"/>
      <c r="AD1485" s="86"/>
      <c r="AE1485" s="96"/>
      <c r="AF1485" s="96"/>
      <c r="AG1485" s="87"/>
      <c r="AH1485" s="87"/>
      <c r="AI1485" s="97"/>
      <c r="AJ1485" s="45"/>
      <c r="AK1485" s="45"/>
      <c r="AL1485" s="45"/>
      <c r="AM1485" s="45"/>
      <c r="AN1485" s="45"/>
      <c r="AO1485" s="79"/>
      <c r="AP1485" s="156"/>
      <c r="AQ1485" s="156"/>
      <c r="AR1485" s="90"/>
      <c r="AS1485" s="45"/>
      <c r="AT1485" s="98"/>
      <c r="AU1485" s="98"/>
      <c r="AV1485" s="91"/>
      <c r="AW1485" s="91"/>
      <c r="AX1485" s="155"/>
      <c r="AY1485" s="155"/>
      <c r="AZ1485" s="152"/>
      <c r="BA1485" s="152"/>
      <c r="BB1485" s="152"/>
      <c r="BC1485" s="152"/>
      <c r="BD1485" s="152"/>
      <c r="BE1485" s="152"/>
      <c r="BF1485" s="152"/>
      <c r="BG1485" s="152"/>
      <c r="BH1485" s="152"/>
      <c r="BI1485" s="152"/>
      <c r="BJ1485" s="152"/>
      <c r="BK1485" s="152"/>
      <c r="BL1485" s="152"/>
      <c r="BM1485" s="152"/>
      <c r="BN1485" s="152"/>
      <c r="BO1485" s="152"/>
      <c r="BP1485" s="152"/>
      <c r="BQ1485" s="152"/>
      <c r="BR1485" s="152"/>
      <c r="BS1485" s="152"/>
      <c r="BT1485" s="152"/>
      <c r="BU1485" s="152"/>
      <c r="BV1485" s="152"/>
      <c r="BW1485" s="152"/>
      <c r="BX1485" s="152"/>
      <c r="BY1485" s="152"/>
      <c r="BZ1485" s="152"/>
      <c r="CA1485" s="152"/>
      <c r="CB1485" s="152"/>
      <c r="CC1485" s="152"/>
      <c r="CD1485" s="152"/>
      <c r="CE1485" s="152"/>
      <c r="CF1485" s="152"/>
    </row>
    <row r="1486" spans="1:84" ht="25.5" customHeight="1" x14ac:dyDescent="0.25">
      <c r="A1486" s="45"/>
      <c r="B1486" s="45"/>
      <c r="C1486" s="45"/>
      <c r="D1486" s="45"/>
      <c r="E1486" s="47"/>
      <c r="F1486" s="154"/>
      <c r="G1486" s="45"/>
      <c r="H1486" s="126"/>
      <c r="I1486" s="126"/>
      <c r="J1486" s="79"/>
      <c r="K1486" s="45"/>
      <c r="L1486" s="126"/>
      <c r="M1486" s="91"/>
      <c r="N1486" s="91"/>
      <c r="O1486" s="91"/>
      <c r="P1486" s="99"/>
      <c r="Q1486" s="100"/>
      <c r="R1486" s="79"/>
      <c r="S1486" s="79"/>
      <c r="T1486" s="79"/>
      <c r="U1486" s="79"/>
      <c r="V1486" s="79"/>
      <c r="W1486" s="99"/>
      <c r="X1486" s="99"/>
      <c r="Y1486" s="99"/>
      <c r="Z1486" s="98"/>
      <c r="AA1486" s="98"/>
      <c r="AB1486" s="86"/>
      <c r="AC1486" s="96"/>
      <c r="AD1486" s="86"/>
      <c r="AE1486" s="96"/>
      <c r="AF1486" s="96"/>
      <c r="AG1486" s="87"/>
      <c r="AH1486" s="87"/>
      <c r="AI1486" s="97"/>
      <c r="AJ1486" s="45"/>
      <c r="AK1486" s="45"/>
      <c r="AL1486" s="45"/>
      <c r="AM1486" s="45"/>
      <c r="AN1486" s="45"/>
      <c r="AO1486" s="79"/>
      <c r="AP1486" s="156"/>
      <c r="AQ1486" s="156"/>
      <c r="AR1486" s="90"/>
      <c r="AS1486" s="45"/>
      <c r="AT1486" s="98"/>
      <c r="AU1486" s="98"/>
      <c r="AV1486" s="91"/>
      <c r="AW1486" s="91"/>
      <c r="AX1486" s="155"/>
      <c r="AY1486" s="155"/>
      <c r="AZ1486" s="152"/>
      <c r="BA1486" s="152"/>
      <c r="BB1486" s="152"/>
      <c r="BC1486" s="152"/>
      <c r="BD1486" s="152"/>
      <c r="BE1486" s="152"/>
      <c r="BF1486" s="152"/>
      <c r="BG1486" s="152"/>
      <c r="BH1486" s="152"/>
      <c r="BI1486" s="152"/>
      <c r="BJ1486" s="152"/>
      <c r="BK1486" s="152"/>
      <c r="BL1486" s="152"/>
      <c r="BM1486" s="152"/>
      <c r="BN1486" s="152"/>
      <c r="BO1486" s="152"/>
      <c r="BP1486" s="152"/>
      <c r="BQ1486" s="152"/>
      <c r="BR1486" s="152"/>
      <c r="BS1486" s="152"/>
      <c r="BT1486" s="152"/>
      <c r="BU1486" s="152"/>
      <c r="BV1486" s="152"/>
      <c r="BW1486" s="152"/>
      <c r="BX1486" s="152"/>
      <c r="BY1486" s="152"/>
      <c r="BZ1486" s="152"/>
      <c r="CA1486" s="152"/>
      <c r="CB1486" s="152"/>
      <c r="CC1486" s="152"/>
      <c r="CD1486" s="152"/>
      <c r="CE1486" s="152"/>
      <c r="CF1486" s="152"/>
    </row>
    <row r="1487" spans="1:84" ht="25.5" customHeight="1" x14ac:dyDescent="0.25">
      <c r="A1487" s="45"/>
      <c r="B1487" s="45"/>
      <c r="C1487" s="45"/>
      <c r="D1487" s="45"/>
      <c r="E1487" s="47"/>
      <c r="F1487" s="154"/>
      <c r="G1487" s="45"/>
      <c r="H1487" s="126"/>
      <c r="I1487" s="126"/>
      <c r="J1487" s="79"/>
      <c r="K1487" s="45"/>
      <c r="L1487" s="126"/>
      <c r="M1487" s="91"/>
      <c r="N1487" s="91"/>
      <c r="O1487" s="91"/>
      <c r="P1487" s="99"/>
      <c r="Q1487" s="100"/>
      <c r="R1487" s="79"/>
      <c r="S1487" s="79"/>
      <c r="T1487" s="79"/>
      <c r="U1487" s="79"/>
      <c r="V1487" s="79"/>
      <c r="W1487" s="99"/>
      <c r="X1487" s="99"/>
      <c r="Y1487" s="99"/>
      <c r="Z1487" s="98"/>
      <c r="AA1487" s="98"/>
      <c r="AB1487" s="86"/>
      <c r="AC1487" s="96"/>
      <c r="AD1487" s="86"/>
      <c r="AE1487" s="96"/>
      <c r="AF1487" s="96"/>
      <c r="AG1487" s="87"/>
      <c r="AH1487" s="87"/>
      <c r="AI1487" s="97"/>
      <c r="AJ1487" s="45"/>
      <c r="AK1487" s="45"/>
      <c r="AL1487" s="45"/>
      <c r="AM1487" s="45"/>
      <c r="AN1487" s="45"/>
      <c r="AO1487" s="79"/>
      <c r="AP1487" s="156"/>
      <c r="AQ1487" s="156"/>
      <c r="AR1487" s="90"/>
      <c r="AS1487" s="45"/>
      <c r="AT1487" s="98"/>
      <c r="AU1487" s="98"/>
      <c r="AV1487" s="91"/>
      <c r="AW1487" s="91"/>
      <c r="AX1487" s="155"/>
      <c r="AY1487" s="155"/>
      <c r="AZ1487" s="152"/>
      <c r="BA1487" s="152"/>
      <c r="BB1487" s="152"/>
      <c r="BC1487" s="152"/>
      <c r="BD1487" s="152"/>
      <c r="BE1487" s="152"/>
      <c r="BF1487" s="152"/>
      <c r="BG1487" s="152"/>
      <c r="BH1487" s="152"/>
      <c r="BI1487" s="152"/>
      <c r="BJ1487" s="152"/>
      <c r="BK1487" s="152"/>
      <c r="BL1487" s="152"/>
      <c r="BM1487" s="152"/>
      <c r="BN1487" s="152"/>
      <c r="BO1487" s="152"/>
      <c r="BP1487" s="152"/>
      <c r="BQ1487" s="152"/>
      <c r="BR1487" s="152"/>
      <c r="BS1487" s="152"/>
      <c r="BT1487" s="152"/>
      <c r="BU1487" s="152"/>
      <c r="BV1487" s="152"/>
      <c r="BW1487" s="152"/>
      <c r="BX1487" s="152"/>
      <c r="BY1487" s="152"/>
      <c r="BZ1487" s="152"/>
      <c r="CA1487" s="152"/>
      <c r="CB1487" s="152"/>
      <c r="CC1487" s="152"/>
      <c r="CD1487" s="152"/>
      <c r="CE1487" s="152"/>
      <c r="CF1487" s="152"/>
    </row>
    <row r="1488" spans="1:84" ht="25.5" customHeight="1" x14ac:dyDescent="0.25">
      <c r="A1488" s="45"/>
      <c r="B1488" s="45"/>
      <c r="C1488" s="45"/>
      <c r="D1488" s="45"/>
      <c r="E1488" s="47"/>
      <c r="F1488" s="154"/>
      <c r="G1488" s="45"/>
      <c r="H1488" s="126"/>
      <c r="I1488" s="126"/>
      <c r="J1488" s="79"/>
      <c r="K1488" s="45"/>
      <c r="L1488" s="126"/>
      <c r="M1488" s="91"/>
      <c r="N1488" s="91"/>
      <c r="O1488" s="91"/>
      <c r="P1488" s="99"/>
      <c r="Q1488" s="100"/>
      <c r="R1488" s="79"/>
      <c r="S1488" s="79"/>
      <c r="T1488" s="79"/>
      <c r="U1488" s="79"/>
      <c r="V1488" s="79"/>
      <c r="W1488" s="99"/>
      <c r="X1488" s="99"/>
      <c r="Y1488" s="99"/>
      <c r="Z1488" s="98"/>
      <c r="AA1488" s="98"/>
      <c r="AB1488" s="86"/>
      <c r="AC1488" s="96"/>
      <c r="AD1488" s="86"/>
      <c r="AE1488" s="96"/>
      <c r="AF1488" s="96"/>
      <c r="AG1488" s="87"/>
      <c r="AH1488" s="87"/>
      <c r="AI1488" s="97"/>
      <c r="AJ1488" s="45"/>
      <c r="AK1488" s="45"/>
      <c r="AL1488" s="45"/>
      <c r="AM1488" s="45"/>
      <c r="AN1488" s="45"/>
      <c r="AO1488" s="79"/>
      <c r="AP1488" s="156"/>
      <c r="AQ1488" s="156"/>
      <c r="AR1488" s="90"/>
      <c r="AS1488" s="45"/>
      <c r="AT1488" s="98"/>
      <c r="AU1488" s="98"/>
      <c r="AV1488" s="91"/>
      <c r="AW1488" s="91"/>
      <c r="AX1488" s="155"/>
      <c r="AY1488" s="155"/>
      <c r="AZ1488" s="152"/>
      <c r="BA1488" s="152"/>
      <c r="BB1488" s="152"/>
      <c r="BC1488" s="152"/>
      <c r="BD1488" s="152"/>
      <c r="BE1488" s="152"/>
      <c r="BF1488" s="152"/>
      <c r="BG1488" s="152"/>
      <c r="BH1488" s="152"/>
      <c r="BI1488" s="152"/>
      <c r="BJ1488" s="152"/>
      <c r="BK1488" s="152"/>
      <c r="BL1488" s="152"/>
      <c r="BM1488" s="152"/>
      <c r="BN1488" s="152"/>
      <c r="BO1488" s="152"/>
      <c r="BP1488" s="152"/>
      <c r="BQ1488" s="152"/>
      <c r="BR1488" s="152"/>
      <c r="BS1488" s="152"/>
      <c r="BT1488" s="152"/>
      <c r="BU1488" s="152"/>
      <c r="BV1488" s="152"/>
      <c r="BW1488" s="152"/>
      <c r="BX1488" s="152"/>
      <c r="BY1488" s="152"/>
      <c r="BZ1488" s="152"/>
      <c r="CA1488" s="152"/>
      <c r="CB1488" s="152"/>
      <c r="CC1488" s="152"/>
      <c r="CD1488" s="152"/>
      <c r="CE1488" s="152"/>
      <c r="CF1488" s="152"/>
    </row>
    <row r="1489" spans="1:84" ht="25.5" customHeight="1" x14ac:dyDescent="0.25">
      <c r="A1489" s="45"/>
      <c r="B1489" s="45"/>
      <c r="C1489" s="45"/>
      <c r="D1489" s="45"/>
      <c r="E1489" s="47"/>
      <c r="F1489" s="154"/>
      <c r="G1489" s="45"/>
      <c r="H1489" s="126"/>
      <c r="I1489" s="126"/>
      <c r="J1489" s="79"/>
      <c r="K1489" s="45"/>
      <c r="L1489" s="126"/>
      <c r="M1489" s="91"/>
      <c r="N1489" s="91"/>
      <c r="O1489" s="91"/>
      <c r="P1489" s="99"/>
      <c r="Q1489" s="100"/>
      <c r="R1489" s="79"/>
      <c r="S1489" s="79"/>
      <c r="T1489" s="79"/>
      <c r="U1489" s="79"/>
      <c r="V1489" s="79"/>
      <c r="W1489" s="99"/>
      <c r="X1489" s="99"/>
      <c r="Y1489" s="99"/>
      <c r="Z1489" s="98"/>
      <c r="AA1489" s="98"/>
      <c r="AB1489" s="86"/>
      <c r="AC1489" s="96"/>
      <c r="AD1489" s="86"/>
      <c r="AE1489" s="96"/>
      <c r="AF1489" s="96"/>
      <c r="AG1489" s="87"/>
      <c r="AH1489" s="87"/>
      <c r="AI1489" s="97"/>
      <c r="AJ1489" s="45"/>
      <c r="AK1489" s="45"/>
      <c r="AL1489" s="45"/>
      <c r="AM1489" s="45"/>
      <c r="AN1489" s="45"/>
      <c r="AO1489" s="79"/>
      <c r="AP1489" s="156"/>
      <c r="AQ1489" s="156"/>
      <c r="AR1489" s="90"/>
      <c r="AS1489" s="45"/>
      <c r="AT1489" s="98"/>
      <c r="AU1489" s="98"/>
      <c r="AV1489" s="91"/>
      <c r="AW1489" s="91"/>
      <c r="AX1489" s="155"/>
      <c r="AY1489" s="155"/>
      <c r="AZ1489" s="152"/>
      <c r="BA1489" s="152"/>
      <c r="BB1489" s="152"/>
      <c r="BC1489" s="152"/>
      <c r="BD1489" s="152"/>
      <c r="BE1489" s="152"/>
      <c r="BF1489" s="152"/>
      <c r="BG1489" s="152"/>
      <c r="BH1489" s="152"/>
      <c r="BI1489" s="152"/>
      <c r="BJ1489" s="152"/>
      <c r="BK1489" s="152"/>
      <c r="BL1489" s="152"/>
      <c r="BM1489" s="152"/>
      <c r="BN1489" s="152"/>
      <c r="BO1489" s="152"/>
      <c r="BP1489" s="152"/>
      <c r="BQ1489" s="152"/>
      <c r="BR1489" s="152"/>
      <c r="BS1489" s="152"/>
      <c r="BT1489" s="152"/>
      <c r="BU1489" s="152"/>
      <c r="BV1489" s="152"/>
      <c r="BW1489" s="152"/>
      <c r="BX1489" s="152"/>
      <c r="BY1489" s="152"/>
      <c r="BZ1489" s="152"/>
      <c r="CA1489" s="152"/>
      <c r="CB1489" s="152"/>
      <c r="CC1489" s="152"/>
      <c r="CD1489" s="152"/>
      <c r="CE1489" s="152"/>
      <c r="CF1489" s="152"/>
    </row>
    <row r="1490" spans="1:84" ht="25.5" customHeight="1" x14ac:dyDescent="0.25">
      <c r="A1490" s="45"/>
      <c r="B1490" s="45"/>
      <c r="C1490" s="45"/>
      <c r="D1490" s="45"/>
      <c r="E1490" s="47"/>
      <c r="F1490" s="154"/>
      <c r="G1490" s="45"/>
      <c r="H1490" s="126"/>
      <c r="I1490" s="126"/>
      <c r="J1490" s="79"/>
      <c r="K1490" s="45"/>
      <c r="L1490" s="126"/>
      <c r="M1490" s="91"/>
      <c r="N1490" s="91"/>
      <c r="O1490" s="91"/>
      <c r="P1490" s="99"/>
      <c r="Q1490" s="100"/>
      <c r="R1490" s="79"/>
      <c r="S1490" s="79"/>
      <c r="T1490" s="79"/>
      <c r="U1490" s="79"/>
      <c r="V1490" s="79"/>
      <c r="W1490" s="99"/>
      <c r="X1490" s="99"/>
      <c r="Y1490" s="99"/>
      <c r="Z1490" s="98"/>
      <c r="AA1490" s="98"/>
      <c r="AB1490" s="86"/>
      <c r="AC1490" s="96"/>
      <c r="AD1490" s="86"/>
      <c r="AE1490" s="96"/>
      <c r="AF1490" s="96"/>
      <c r="AG1490" s="87"/>
      <c r="AH1490" s="87"/>
      <c r="AI1490" s="97"/>
      <c r="AJ1490" s="45"/>
      <c r="AK1490" s="45"/>
      <c r="AL1490" s="45"/>
      <c r="AM1490" s="45"/>
      <c r="AN1490" s="45"/>
      <c r="AO1490" s="79"/>
      <c r="AP1490" s="156"/>
      <c r="AQ1490" s="156"/>
      <c r="AR1490" s="90"/>
      <c r="AS1490" s="45"/>
      <c r="AT1490" s="98"/>
      <c r="AU1490" s="98"/>
      <c r="AV1490" s="91"/>
      <c r="AW1490" s="91"/>
      <c r="AX1490" s="155"/>
      <c r="AY1490" s="155"/>
      <c r="AZ1490" s="152"/>
      <c r="BA1490" s="152"/>
      <c r="BB1490" s="152"/>
      <c r="BC1490" s="152"/>
      <c r="BD1490" s="152"/>
      <c r="BE1490" s="152"/>
      <c r="BF1490" s="152"/>
      <c r="BG1490" s="152"/>
      <c r="BH1490" s="152"/>
      <c r="BI1490" s="152"/>
      <c r="BJ1490" s="152"/>
      <c r="BK1490" s="152"/>
      <c r="BL1490" s="152"/>
      <c r="BM1490" s="152"/>
      <c r="BN1490" s="152"/>
      <c r="BO1490" s="152"/>
      <c r="BP1490" s="152"/>
      <c r="BQ1490" s="152"/>
      <c r="BR1490" s="152"/>
      <c r="BS1490" s="152"/>
      <c r="BT1490" s="152"/>
      <c r="BU1490" s="152"/>
      <c r="BV1490" s="152"/>
      <c r="BW1490" s="152"/>
      <c r="BX1490" s="152"/>
      <c r="BY1490" s="152"/>
      <c r="BZ1490" s="152"/>
      <c r="CA1490" s="152"/>
      <c r="CB1490" s="152"/>
      <c r="CC1490" s="152"/>
      <c r="CD1490" s="152"/>
      <c r="CE1490" s="152"/>
      <c r="CF1490" s="152"/>
    </row>
    <row r="1491" spans="1:84" ht="25.5" customHeight="1" x14ac:dyDescent="0.25">
      <c r="A1491" s="45"/>
      <c r="B1491" s="45"/>
      <c r="C1491" s="45"/>
      <c r="D1491" s="45"/>
      <c r="E1491" s="47"/>
      <c r="F1491" s="154"/>
      <c r="G1491" s="45"/>
      <c r="H1491" s="126"/>
      <c r="I1491" s="126"/>
      <c r="J1491" s="79"/>
      <c r="K1491" s="45"/>
      <c r="L1491" s="126"/>
      <c r="M1491" s="91"/>
      <c r="N1491" s="91"/>
      <c r="O1491" s="91"/>
      <c r="P1491" s="99"/>
      <c r="Q1491" s="100"/>
      <c r="R1491" s="79"/>
      <c r="S1491" s="79"/>
      <c r="T1491" s="79"/>
      <c r="U1491" s="79"/>
      <c r="V1491" s="79"/>
      <c r="W1491" s="99"/>
      <c r="X1491" s="99"/>
      <c r="Y1491" s="99"/>
      <c r="Z1491" s="98"/>
      <c r="AA1491" s="98"/>
      <c r="AB1491" s="86"/>
      <c r="AC1491" s="96"/>
      <c r="AD1491" s="86"/>
      <c r="AE1491" s="96"/>
      <c r="AF1491" s="96"/>
      <c r="AG1491" s="87"/>
      <c r="AH1491" s="87"/>
      <c r="AI1491" s="97"/>
      <c r="AJ1491" s="45"/>
      <c r="AK1491" s="45"/>
      <c r="AL1491" s="45"/>
      <c r="AM1491" s="45"/>
      <c r="AN1491" s="45"/>
      <c r="AO1491" s="79"/>
      <c r="AP1491" s="156"/>
      <c r="AQ1491" s="156"/>
      <c r="AR1491" s="90"/>
      <c r="AS1491" s="45"/>
      <c r="AT1491" s="98"/>
      <c r="AU1491" s="98"/>
      <c r="AV1491" s="91"/>
      <c r="AW1491" s="91"/>
      <c r="AX1491" s="155"/>
      <c r="AY1491" s="155"/>
      <c r="AZ1491" s="152"/>
      <c r="BA1491" s="152"/>
      <c r="BB1491" s="152"/>
      <c r="BC1491" s="152"/>
      <c r="BD1491" s="152"/>
      <c r="BE1491" s="152"/>
      <c r="BF1491" s="152"/>
      <c r="BG1491" s="152"/>
      <c r="BH1491" s="152"/>
      <c r="BI1491" s="152"/>
      <c r="BJ1491" s="152"/>
      <c r="BK1491" s="152"/>
      <c r="BL1491" s="152"/>
      <c r="BM1491" s="152"/>
      <c r="BN1491" s="152"/>
      <c r="BO1491" s="152"/>
      <c r="BP1491" s="152"/>
      <c r="BQ1491" s="152"/>
      <c r="BR1491" s="152"/>
      <c r="BS1491" s="152"/>
      <c r="BT1491" s="152"/>
      <c r="BU1491" s="152"/>
      <c r="BV1491" s="152"/>
      <c r="BW1491" s="152"/>
      <c r="BX1491" s="152"/>
      <c r="BY1491" s="152"/>
      <c r="BZ1491" s="152"/>
      <c r="CA1491" s="152"/>
      <c r="CB1491" s="152"/>
      <c r="CC1491" s="152"/>
      <c r="CD1491" s="152"/>
      <c r="CE1491" s="152"/>
      <c r="CF1491" s="152"/>
    </row>
    <row r="1492" spans="1:84" ht="25.5" customHeight="1" x14ac:dyDescent="0.25">
      <c r="A1492" s="45"/>
      <c r="B1492" s="45"/>
      <c r="C1492" s="45"/>
      <c r="D1492" s="45"/>
      <c r="E1492" s="47"/>
      <c r="F1492" s="154"/>
      <c r="G1492" s="45"/>
      <c r="H1492" s="126"/>
      <c r="I1492" s="126"/>
      <c r="J1492" s="79"/>
      <c r="K1492" s="45"/>
      <c r="L1492" s="126"/>
      <c r="M1492" s="91"/>
      <c r="N1492" s="91"/>
      <c r="O1492" s="91"/>
      <c r="P1492" s="99"/>
      <c r="Q1492" s="100"/>
      <c r="R1492" s="79"/>
      <c r="S1492" s="79"/>
      <c r="T1492" s="79"/>
      <c r="U1492" s="79"/>
      <c r="V1492" s="79"/>
      <c r="W1492" s="99"/>
      <c r="X1492" s="99"/>
      <c r="Y1492" s="99"/>
      <c r="Z1492" s="98"/>
      <c r="AA1492" s="98"/>
      <c r="AB1492" s="86"/>
      <c r="AC1492" s="96"/>
      <c r="AD1492" s="86"/>
      <c r="AE1492" s="96"/>
      <c r="AF1492" s="96"/>
      <c r="AG1492" s="87"/>
      <c r="AH1492" s="87"/>
      <c r="AI1492" s="97"/>
      <c r="AJ1492" s="45"/>
      <c r="AK1492" s="45"/>
      <c r="AL1492" s="45"/>
      <c r="AM1492" s="45"/>
      <c r="AN1492" s="45"/>
      <c r="AO1492" s="79"/>
      <c r="AP1492" s="156"/>
      <c r="AQ1492" s="156"/>
      <c r="AR1492" s="90"/>
      <c r="AS1492" s="45"/>
      <c r="AT1492" s="98"/>
      <c r="AU1492" s="98"/>
      <c r="AV1492" s="91"/>
      <c r="AW1492" s="91"/>
      <c r="AX1492" s="155"/>
      <c r="AY1492" s="155"/>
      <c r="AZ1492" s="152"/>
      <c r="BA1492" s="152"/>
      <c r="BB1492" s="152"/>
      <c r="BC1492" s="152"/>
      <c r="BD1492" s="152"/>
      <c r="BE1492" s="152"/>
      <c r="BF1492" s="152"/>
      <c r="BG1492" s="152"/>
      <c r="BH1492" s="152"/>
      <c r="BI1492" s="152"/>
      <c r="BJ1492" s="152"/>
      <c r="BK1492" s="152"/>
      <c r="BL1492" s="152"/>
      <c r="BM1492" s="152"/>
      <c r="BN1492" s="152"/>
      <c r="BO1492" s="152"/>
      <c r="BP1492" s="152"/>
      <c r="BQ1492" s="152"/>
      <c r="BR1492" s="152"/>
      <c r="BS1492" s="152"/>
      <c r="BT1492" s="152"/>
      <c r="BU1492" s="152"/>
      <c r="BV1492" s="152"/>
      <c r="BW1492" s="152"/>
      <c r="BX1492" s="152"/>
      <c r="BY1492" s="152"/>
      <c r="BZ1492" s="152"/>
      <c r="CA1492" s="152"/>
      <c r="CB1492" s="152"/>
      <c r="CC1492" s="152"/>
      <c r="CD1492" s="152"/>
      <c r="CE1492" s="152"/>
      <c r="CF1492" s="152"/>
    </row>
    <row r="1493" spans="1:84" ht="25.5" customHeight="1" x14ac:dyDescent="0.25">
      <c r="A1493" s="45"/>
      <c r="B1493" s="45"/>
      <c r="C1493" s="45"/>
      <c r="D1493" s="45"/>
      <c r="E1493" s="47"/>
      <c r="F1493" s="154"/>
      <c r="G1493" s="45"/>
      <c r="H1493" s="126"/>
      <c r="I1493" s="126"/>
      <c r="J1493" s="79"/>
      <c r="K1493" s="45"/>
      <c r="L1493" s="126"/>
      <c r="M1493" s="91"/>
      <c r="N1493" s="91"/>
      <c r="O1493" s="91"/>
      <c r="P1493" s="99"/>
      <c r="Q1493" s="100"/>
      <c r="R1493" s="79"/>
      <c r="S1493" s="79"/>
      <c r="T1493" s="79"/>
      <c r="U1493" s="79"/>
      <c r="V1493" s="79"/>
      <c r="W1493" s="99"/>
      <c r="X1493" s="99"/>
      <c r="Y1493" s="99"/>
      <c r="Z1493" s="98"/>
      <c r="AA1493" s="98"/>
      <c r="AB1493" s="86"/>
      <c r="AC1493" s="96"/>
      <c r="AD1493" s="86"/>
      <c r="AE1493" s="96"/>
      <c r="AF1493" s="96"/>
      <c r="AG1493" s="87"/>
      <c r="AH1493" s="87"/>
      <c r="AI1493" s="97"/>
      <c r="AJ1493" s="45"/>
      <c r="AK1493" s="45"/>
      <c r="AL1493" s="45"/>
      <c r="AM1493" s="45"/>
      <c r="AN1493" s="45"/>
      <c r="AO1493" s="79"/>
      <c r="AP1493" s="156"/>
      <c r="AQ1493" s="156"/>
      <c r="AR1493" s="90"/>
      <c r="AS1493" s="45"/>
      <c r="AT1493" s="98"/>
      <c r="AU1493" s="98"/>
      <c r="AV1493" s="91"/>
      <c r="AW1493" s="91"/>
      <c r="AX1493" s="155"/>
      <c r="AY1493" s="155"/>
      <c r="AZ1493" s="152"/>
      <c r="BA1493" s="152"/>
      <c r="BB1493" s="152"/>
      <c r="BC1493" s="152"/>
      <c r="BD1493" s="152"/>
      <c r="BE1493" s="152"/>
      <c r="BF1493" s="152"/>
      <c r="BG1493" s="152"/>
      <c r="BH1493" s="152"/>
      <c r="BI1493" s="152"/>
      <c r="BJ1493" s="152"/>
      <c r="BK1493" s="152"/>
      <c r="BL1493" s="152"/>
      <c r="BM1493" s="152"/>
      <c r="BN1493" s="152"/>
      <c r="BO1493" s="152"/>
      <c r="BP1493" s="152"/>
      <c r="BQ1493" s="152"/>
      <c r="BR1493" s="152"/>
      <c r="BS1493" s="152"/>
      <c r="BT1493" s="152"/>
      <c r="BU1493" s="152"/>
      <c r="BV1493" s="152"/>
      <c r="BW1493" s="152"/>
      <c r="BX1493" s="152"/>
      <c r="BY1493" s="152"/>
      <c r="BZ1493" s="152"/>
      <c r="CA1493" s="152"/>
      <c r="CB1493" s="152"/>
      <c r="CC1493" s="152"/>
      <c r="CD1493" s="152"/>
      <c r="CE1493" s="152"/>
      <c r="CF1493" s="152"/>
    </row>
    <row r="1494" spans="1:84" ht="25.5" customHeight="1" x14ac:dyDescent="0.25">
      <c r="A1494" s="45"/>
      <c r="B1494" s="45"/>
      <c r="C1494" s="45"/>
      <c r="D1494" s="45"/>
      <c r="E1494" s="47"/>
      <c r="F1494" s="154"/>
      <c r="G1494" s="45"/>
      <c r="H1494" s="126"/>
      <c r="I1494" s="126"/>
      <c r="J1494" s="79"/>
      <c r="K1494" s="45"/>
      <c r="L1494" s="126"/>
      <c r="M1494" s="91"/>
      <c r="N1494" s="91"/>
      <c r="O1494" s="91"/>
      <c r="P1494" s="99"/>
      <c r="Q1494" s="100"/>
      <c r="R1494" s="79"/>
      <c r="S1494" s="79"/>
      <c r="T1494" s="79"/>
      <c r="U1494" s="79"/>
      <c r="V1494" s="79"/>
      <c r="W1494" s="99"/>
      <c r="X1494" s="99"/>
      <c r="Y1494" s="99"/>
      <c r="Z1494" s="98"/>
      <c r="AA1494" s="98"/>
      <c r="AB1494" s="86"/>
      <c r="AC1494" s="96"/>
      <c r="AD1494" s="86"/>
      <c r="AE1494" s="96"/>
      <c r="AF1494" s="96"/>
      <c r="AG1494" s="87"/>
      <c r="AH1494" s="87"/>
      <c r="AI1494" s="97"/>
      <c r="AJ1494" s="45"/>
      <c r="AK1494" s="45"/>
      <c r="AL1494" s="45"/>
      <c r="AM1494" s="45"/>
      <c r="AN1494" s="45"/>
      <c r="AO1494" s="79"/>
      <c r="AP1494" s="156"/>
      <c r="AQ1494" s="156"/>
      <c r="AR1494" s="90"/>
      <c r="AS1494" s="45"/>
      <c r="AT1494" s="98"/>
      <c r="AU1494" s="98"/>
      <c r="AV1494" s="91"/>
      <c r="AW1494" s="91"/>
      <c r="AX1494" s="155"/>
      <c r="AY1494" s="155"/>
      <c r="AZ1494" s="152"/>
      <c r="BA1494" s="152"/>
      <c r="BB1494" s="152"/>
      <c r="BC1494" s="152"/>
      <c r="BD1494" s="152"/>
      <c r="BE1494" s="152"/>
      <c r="BF1494" s="152"/>
      <c r="BG1494" s="152"/>
      <c r="BH1494" s="152"/>
      <c r="BI1494" s="152"/>
      <c r="BJ1494" s="152"/>
      <c r="BK1494" s="152"/>
      <c r="BL1494" s="152"/>
      <c r="BM1494" s="152"/>
      <c r="BN1494" s="152"/>
      <c r="BO1494" s="152"/>
      <c r="BP1494" s="152"/>
      <c r="BQ1494" s="152"/>
      <c r="BR1494" s="152"/>
      <c r="BS1494" s="152"/>
      <c r="BT1494" s="152"/>
      <c r="BU1494" s="152"/>
      <c r="BV1494" s="152"/>
      <c r="BW1494" s="152"/>
      <c r="BX1494" s="152"/>
      <c r="BY1494" s="152"/>
      <c r="BZ1494" s="152"/>
      <c r="CA1494" s="152"/>
      <c r="CB1494" s="152"/>
      <c r="CC1494" s="152"/>
      <c r="CD1494" s="152"/>
      <c r="CE1494" s="152"/>
      <c r="CF1494" s="152"/>
    </row>
    <row r="1495" spans="1:84" ht="25.5" customHeight="1" x14ac:dyDescent="0.25">
      <c r="A1495" s="45"/>
      <c r="B1495" s="45"/>
      <c r="C1495" s="45"/>
      <c r="D1495" s="45"/>
      <c r="E1495" s="47"/>
      <c r="F1495" s="154"/>
      <c r="G1495" s="45"/>
      <c r="H1495" s="126"/>
      <c r="I1495" s="126"/>
      <c r="J1495" s="79"/>
      <c r="K1495" s="45"/>
      <c r="L1495" s="126"/>
      <c r="M1495" s="91"/>
      <c r="N1495" s="91"/>
      <c r="O1495" s="91"/>
      <c r="P1495" s="99"/>
      <c r="Q1495" s="100"/>
      <c r="R1495" s="79"/>
      <c r="S1495" s="79"/>
      <c r="T1495" s="79"/>
      <c r="U1495" s="79"/>
      <c r="V1495" s="79"/>
      <c r="W1495" s="99"/>
      <c r="X1495" s="99"/>
      <c r="Y1495" s="99"/>
      <c r="Z1495" s="98"/>
      <c r="AA1495" s="98"/>
      <c r="AB1495" s="86"/>
      <c r="AC1495" s="96"/>
      <c r="AD1495" s="86"/>
      <c r="AE1495" s="96"/>
      <c r="AF1495" s="96"/>
      <c r="AG1495" s="87"/>
      <c r="AH1495" s="87"/>
      <c r="AI1495" s="97"/>
      <c r="AJ1495" s="45"/>
      <c r="AK1495" s="45"/>
      <c r="AL1495" s="45"/>
      <c r="AM1495" s="45"/>
      <c r="AN1495" s="45"/>
      <c r="AO1495" s="79"/>
      <c r="AP1495" s="156"/>
      <c r="AQ1495" s="156"/>
      <c r="AR1495" s="90"/>
      <c r="AS1495" s="45"/>
      <c r="AT1495" s="98"/>
      <c r="AU1495" s="98"/>
      <c r="AV1495" s="91"/>
      <c r="AW1495" s="91"/>
      <c r="AX1495" s="155"/>
      <c r="AY1495" s="155"/>
      <c r="AZ1495" s="152"/>
      <c r="BA1495" s="152"/>
      <c r="BB1495" s="152"/>
      <c r="BC1495" s="152"/>
      <c r="BD1495" s="152"/>
      <c r="BE1495" s="152"/>
      <c r="BF1495" s="152"/>
      <c r="BG1495" s="152"/>
      <c r="BH1495" s="152"/>
      <c r="BI1495" s="152"/>
      <c r="BJ1495" s="152"/>
      <c r="BK1495" s="152"/>
      <c r="BL1495" s="152"/>
      <c r="BM1495" s="152"/>
      <c r="BN1495" s="152"/>
      <c r="BO1495" s="152"/>
      <c r="BP1495" s="152"/>
      <c r="BQ1495" s="152"/>
      <c r="BR1495" s="152"/>
      <c r="BS1495" s="152"/>
      <c r="BT1495" s="152"/>
      <c r="BU1495" s="152"/>
      <c r="BV1495" s="152"/>
      <c r="BW1495" s="152"/>
      <c r="BX1495" s="152"/>
      <c r="BY1495" s="152"/>
      <c r="BZ1495" s="152"/>
      <c r="CA1495" s="152"/>
      <c r="CB1495" s="152"/>
      <c r="CC1495" s="152"/>
      <c r="CD1495" s="152"/>
      <c r="CE1495" s="152"/>
      <c r="CF1495" s="152"/>
    </row>
    <row r="1496" spans="1:84" ht="25.5" customHeight="1" x14ac:dyDescent="0.25">
      <c r="A1496" s="45"/>
      <c r="B1496" s="45"/>
      <c r="C1496" s="45"/>
      <c r="D1496" s="45"/>
      <c r="E1496" s="47"/>
      <c r="F1496" s="154"/>
      <c r="G1496" s="45"/>
      <c r="H1496" s="126"/>
      <c r="I1496" s="126"/>
      <c r="J1496" s="79"/>
      <c r="K1496" s="45"/>
      <c r="L1496" s="126"/>
      <c r="M1496" s="91"/>
      <c r="N1496" s="91"/>
      <c r="O1496" s="91"/>
      <c r="P1496" s="99"/>
      <c r="Q1496" s="100"/>
      <c r="R1496" s="79"/>
      <c r="S1496" s="79"/>
      <c r="T1496" s="79"/>
      <c r="U1496" s="79"/>
      <c r="V1496" s="79"/>
      <c r="W1496" s="99"/>
      <c r="X1496" s="99"/>
      <c r="Y1496" s="99"/>
      <c r="Z1496" s="98"/>
      <c r="AA1496" s="98"/>
      <c r="AB1496" s="86"/>
      <c r="AC1496" s="96"/>
      <c r="AD1496" s="86"/>
      <c r="AE1496" s="96"/>
      <c r="AF1496" s="96"/>
      <c r="AG1496" s="87"/>
      <c r="AH1496" s="87"/>
      <c r="AI1496" s="97"/>
      <c r="AJ1496" s="45"/>
      <c r="AK1496" s="45"/>
      <c r="AL1496" s="45"/>
      <c r="AM1496" s="45"/>
      <c r="AN1496" s="45"/>
      <c r="AO1496" s="79"/>
      <c r="AP1496" s="156"/>
      <c r="AQ1496" s="156"/>
      <c r="AR1496" s="90"/>
      <c r="AS1496" s="45"/>
      <c r="AT1496" s="98"/>
      <c r="AU1496" s="98"/>
      <c r="AV1496" s="91"/>
      <c r="AW1496" s="91"/>
      <c r="AX1496" s="155"/>
      <c r="AY1496" s="155"/>
      <c r="AZ1496" s="152"/>
      <c r="BA1496" s="152"/>
      <c r="BB1496" s="152"/>
      <c r="BC1496" s="152"/>
      <c r="BD1496" s="152"/>
      <c r="BE1496" s="152"/>
      <c r="BF1496" s="152"/>
      <c r="BG1496" s="152"/>
      <c r="BH1496" s="152"/>
      <c r="BI1496" s="152"/>
      <c r="BJ1496" s="152"/>
      <c r="BK1496" s="152"/>
      <c r="BL1496" s="152"/>
      <c r="BM1496" s="152"/>
      <c r="BN1496" s="152"/>
      <c r="BO1496" s="152"/>
      <c r="BP1496" s="152"/>
      <c r="BQ1496" s="152"/>
      <c r="BR1496" s="152"/>
      <c r="BS1496" s="152"/>
      <c r="BT1496" s="152"/>
      <c r="BU1496" s="152"/>
      <c r="BV1496" s="152"/>
      <c r="BW1496" s="152"/>
      <c r="BX1496" s="152"/>
      <c r="BY1496" s="152"/>
      <c r="BZ1496" s="152"/>
      <c r="CA1496" s="152"/>
      <c r="CB1496" s="152"/>
      <c r="CC1496" s="152"/>
      <c r="CD1496" s="152"/>
      <c r="CE1496" s="152"/>
      <c r="CF1496" s="152"/>
    </row>
    <row r="1497" spans="1:84" ht="25.5" customHeight="1" x14ac:dyDescent="0.25">
      <c r="A1497" s="45"/>
      <c r="B1497" s="45"/>
      <c r="C1497" s="45"/>
      <c r="D1497" s="45"/>
      <c r="E1497" s="47"/>
      <c r="F1497" s="154"/>
      <c r="G1497" s="45"/>
      <c r="H1497" s="126"/>
      <c r="I1497" s="126"/>
      <c r="J1497" s="79"/>
      <c r="K1497" s="45"/>
      <c r="L1497" s="126"/>
      <c r="M1497" s="91"/>
      <c r="N1497" s="91"/>
      <c r="O1497" s="91"/>
      <c r="P1497" s="99"/>
      <c r="Q1497" s="100"/>
      <c r="R1497" s="79"/>
      <c r="S1497" s="79"/>
      <c r="T1497" s="79"/>
      <c r="U1497" s="79"/>
      <c r="V1497" s="79"/>
      <c r="W1497" s="99"/>
      <c r="X1497" s="99"/>
      <c r="Y1497" s="99"/>
      <c r="Z1497" s="98"/>
      <c r="AA1497" s="98"/>
      <c r="AB1497" s="86"/>
      <c r="AC1497" s="96"/>
      <c r="AD1497" s="86"/>
      <c r="AE1497" s="96"/>
      <c r="AF1497" s="96"/>
      <c r="AG1497" s="87"/>
      <c r="AH1497" s="87"/>
      <c r="AI1497" s="97"/>
      <c r="AJ1497" s="45"/>
      <c r="AK1497" s="45"/>
      <c r="AL1497" s="45"/>
      <c r="AM1497" s="45"/>
      <c r="AN1497" s="45"/>
      <c r="AO1497" s="79"/>
      <c r="AP1497" s="156"/>
      <c r="AQ1497" s="156"/>
      <c r="AR1497" s="90"/>
      <c r="AS1497" s="45"/>
      <c r="AT1497" s="98"/>
      <c r="AU1497" s="98"/>
      <c r="AV1497" s="91"/>
      <c r="AW1497" s="91"/>
      <c r="AX1497" s="155"/>
      <c r="AY1497" s="155"/>
      <c r="AZ1497" s="152"/>
      <c r="BA1497" s="152"/>
      <c r="BB1497" s="152"/>
      <c r="BC1497" s="152"/>
      <c r="BD1497" s="152"/>
      <c r="BE1497" s="152"/>
      <c r="BF1497" s="152"/>
      <c r="BG1497" s="152"/>
      <c r="BH1497" s="152"/>
      <c r="BI1497" s="152"/>
      <c r="BJ1497" s="152"/>
      <c r="BK1497" s="152"/>
      <c r="BL1497" s="152"/>
      <c r="BM1497" s="152"/>
      <c r="BN1497" s="152"/>
      <c r="BO1497" s="152"/>
      <c r="BP1497" s="152"/>
      <c r="BQ1497" s="152"/>
      <c r="BR1497" s="152"/>
      <c r="BS1497" s="152"/>
      <c r="BT1497" s="152"/>
      <c r="BU1497" s="152"/>
      <c r="BV1497" s="152"/>
      <c r="BW1497" s="152"/>
      <c r="BX1497" s="152"/>
      <c r="BY1497" s="152"/>
      <c r="BZ1497" s="152"/>
      <c r="CA1497" s="152"/>
      <c r="CB1497" s="152"/>
      <c r="CC1497" s="152"/>
      <c r="CD1497" s="152"/>
      <c r="CE1497" s="152"/>
      <c r="CF1497" s="152"/>
    </row>
    <row r="1498" spans="1:84" ht="25.5" customHeight="1" x14ac:dyDescent="0.25">
      <c r="A1498" s="45"/>
      <c r="B1498" s="45"/>
      <c r="C1498" s="45"/>
      <c r="D1498" s="45"/>
      <c r="E1498" s="47"/>
      <c r="F1498" s="154"/>
      <c r="G1498" s="45"/>
      <c r="H1498" s="126"/>
      <c r="I1498" s="126"/>
      <c r="J1498" s="79"/>
      <c r="K1498" s="45"/>
      <c r="L1498" s="126"/>
      <c r="M1498" s="91"/>
      <c r="N1498" s="91"/>
      <c r="O1498" s="91"/>
      <c r="P1498" s="99"/>
      <c r="Q1498" s="100"/>
      <c r="R1498" s="79"/>
      <c r="S1498" s="79"/>
      <c r="T1498" s="79"/>
      <c r="U1498" s="79"/>
      <c r="V1498" s="79"/>
      <c r="W1498" s="99"/>
      <c r="X1498" s="99"/>
      <c r="Y1498" s="99"/>
      <c r="Z1498" s="98"/>
      <c r="AA1498" s="98"/>
      <c r="AB1498" s="86"/>
      <c r="AC1498" s="96"/>
      <c r="AD1498" s="86"/>
      <c r="AE1498" s="96"/>
      <c r="AF1498" s="96"/>
      <c r="AG1498" s="87"/>
      <c r="AH1498" s="87"/>
      <c r="AI1498" s="97"/>
      <c r="AJ1498" s="45"/>
      <c r="AK1498" s="45"/>
      <c r="AL1498" s="45"/>
      <c r="AM1498" s="45"/>
      <c r="AN1498" s="45"/>
      <c r="AO1498" s="79"/>
      <c r="AP1498" s="156"/>
      <c r="AQ1498" s="156"/>
      <c r="AR1498" s="90"/>
      <c r="AS1498" s="45"/>
      <c r="AT1498" s="98"/>
      <c r="AU1498" s="98"/>
      <c r="AV1498" s="91"/>
      <c r="AW1498" s="91"/>
      <c r="AX1498" s="155"/>
      <c r="AY1498" s="155"/>
      <c r="AZ1498" s="152"/>
      <c r="BA1498" s="152"/>
      <c r="BB1498" s="152"/>
      <c r="BC1498" s="152"/>
      <c r="BD1498" s="152"/>
      <c r="BE1498" s="152"/>
      <c r="BF1498" s="152"/>
      <c r="BG1498" s="152"/>
      <c r="BH1498" s="152"/>
      <c r="BI1498" s="152"/>
      <c r="BJ1498" s="152"/>
      <c r="BK1498" s="152"/>
      <c r="BL1498" s="152"/>
      <c r="BM1498" s="152"/>
      <c r="BN1498" s="152"/>
      <c r="BO1498" s="152"/>
      <c r="BP1498" s="152"/>
      <c r="BQ1498" s="152"/>
      <c r="BR1498" s="152"/>
      <c r="BS1498" s="152"/>
      <c r="BT1498" s="152"/>
      <c r="BU1498" s="152"/>
      <c r="BV1498" s="152"/>
      <c r="BW1498" s="152"/>
      <c r="BX1498" s="152"/>
      <c r="BY1498" s="152"/>
      <c r="BZ1498" s="152"/>
      <c r="CA1498" s="152"/>
      <c r="CB1498" s="152"/>
      <c r="CC1498" s="152"/>
      <c r="CD1498" s="152"/>
      <c r="CE1498" s="152"/>
      <c r="CF1498" s="152"/>
    </row>
    <row r="1499" spans="1:84" ht="25.5" customHeight="1" x14ac:dyDescent="0.25">
      <c r="A1499" s="45"/>
      <c r="B1499" s="45"/>
      <c r="C1499" s="45"/>
      <c r="D1499" s="45"/>
      <c r="E1499" s="47"/>
      <c r="F1499" s="154"/>
      <c r="G1499" s="45"/>
      <c r="H1499" s="126"/>
      <c r="I1499" s="126"/>
      <c r="J1499" s="79"/>
      <c r="K1499" s="45"/>
      <c r="L1499" s="126"/>
      <c r="M1499" s="91"/>
      <c r="N1499" s="91"/>
      <c r="O1499" s="91"/>
      <c r="P1499" s="99"/>
      <c r="Q1499" s="100"/>
      <c r="R1499" s="79"/>
      <c r="S1499" s="79"/>
      <c r="T1499" s="79"/>
      <c r="U1499" s="79"/>
      <c r="V1499" s="79"/>
      <c r="W1499" s="99"/>
      <c r="X1499" s="99"/>
      <c r="Y1499" s="99"/>
      <c r="Z1499" s="98"/>
      <c r="AA1499" s="98"/>
      <c r="AB1499" s="86"/>
      <c r="AC1499" s="96"/>
      <c r="AD1499" s="86"/>
      <c r="AE1499" s="96"/>
      <c r="AF1499" s="96"/>
      <c r="AG1499" s="87"/>
      <c r="AH1499" s="87"/>
      <c r="AI1499" s="97"/>
      <c r="AJ1499" s="45"/>
      <c r="AK1499" s="45"/>
      <c r="AL1499" s="45"/>
      <c r="AM1499" s="45"/>
      <c r="AN1499" s="45"/>
      <c r="AO1499" s="79"/>
      <c r="AP1499" s="156"/>
      <c r="AQ1499" s="156"/>
      <c r="AR1499" s="90"/>
      <c r="AS1499" s="45"/>
      <c r="AT1499" s="98"/>
      <c r="AU1499" s="98"/>
      <c r="AV1499" s="91"/>
      <c r="AW1499" s="91"/>
      <c r="AX1499" s="155"/>
      <c r="AY1499" s="155"/>
      <c r="AZ1499" s="152"/>
      <c r="BA1499" s="152"/>
      <c r="BB1499" s="152"/>
      <c r="BC1499" s="152"/>
      <c r="BD1499" s="152"/>
      <c r="BE1499" s="152"/>
      <c r="BF1499" s="152"/>
      <c r="BG1499" s="152"/>
      <c r="BH1499" s="152"/>
      <c r="BI1499" s="152"/>
      <c r="BJ1499" s="152"/>
      <c r="BK1499" s="152"/>
      <c r="BL1499" s="152"/>
      <c r="BM1499" s="152"/>
      <c r="BN1499" s="152"/>
      <c r="BO1499" s="152"/>
      <c r="BP1499" s="152"/>
      <c r="BQ1499" s="152"/>
      <c r="BR1499" s="152"/>
      <c r="BS1499" s="152"/>
      <c r="BT1499" s="152"/>
      <c r="BU1499" s="152"/>
      <c r="BV1499" s="152"/>
      <c r="BW1499" s="152"/>
      <c r="BX1499" s="152"/>
      <c r="BY1499" s="152"/>
      <c r="BZ1499" s="152"/>
      <c r="CA1499" s="152"/>
      <c r="CB1499" s="152"/>
      <c r="CC1499" s="152"/>
      <c r="CD1499" s="152"/>
      <c r="CE1499" s="152"/>
      <c r="CF1499" s="152"/>
    </row>
    <row r="1500" spans="1:84" ht="25.5" customHeight="1" x14ac:dyDescent="0.25">
      <c r="A1500" s="45"/>
      <c r="B1500" s="45"/>
      <c r="C1500" s="45"/>
      <c r="D1500" s="45"/>
      <c r="E1500" s="47"/>
      <c r="F1500" s="154"/>
      <c r="G1500" s="45"/>
      <c r="H1500" s="126"/>
      <c r="I1500" s="126"/>
      <c r="J1500" s="79"/>
      <c r="K1500" s="45"/>
      <c r="L1500" s="126"/>
      <c r="M1500" s="91"/>
      <c r="N1500" s="91"/>
      <c r="O1500" s="91"/>
      <c r="P1500" s="99"/>
      <c r="Q1500" s="100"/>
      <c r="R1500" s="79"/>
      <c r="S1500" s="79"/>
      <c r="T1500" s="79"/>
      <c r="U1500" s="79"/>
      <c r="V1500" s="79"/>
      <c r="W1500" s="99"/>
      <c r="X1500" s="99"/>
      <c r="Y1500" s="99"/>
      <c r="Z1500" s="98"/>
      <c r="AA1500" s="98"/>
      <c r="AB1500" s="86"/>
      <c r="AC1500" s="96"/>
      <c r="AD1500" s="86"/>
      <c r="AE1500" s="96"/>
      <c r="AF1500" s="96"/>
      <c r="AG1500" s="87"/>
      <c r="AH1500" s="87"/>
      <c r="AI1500" s="97"/>
      <c r="AJ1500" s="45"/>
      <c r="AK1500" s="45"/>
      <c r="AL1500" s="45"/>
      <c r="AM1500" s="45"/>
      <c r="AN1500" s="45"/>
      <c r="AO1500" s="79"/>
      <c r="AP1500" s="156"/>
      <c r="AQ1500" s="156"/>
      <c r="AR1500" s="90"/>
      <c r="AS1500" s="45"/>
      <c r="AT1500" s="98"/>
      <c r="AU1500" s="98"/>
      <c r="AV1500" s="91"/>
      <c r="AW1500" s="91"/>
      <c r="AX1500" s="155"/>
      <c r="AY1500" s="155"/>
      <c r="AZ1500" s="152"/>
      <c r="BA1500" s="152"/>
      <c r="BB1500" s="152"/>
      <c r="BC1500" s="152"/>
      <c r="BD1500" s="152"/>
      <c r="BE1500" s="152"/>
      <c r="BF1500" s="152"/>
      <c r="BG1500" s="152"/>
      <c r="BH1500" s="152"/>
      <c r="BI1500" s="152"/>
      <c r="BJ1500" s="152"/>
      <c r="BK1500" s="152"/>
      <c r="BL1500" s="152"/>
      <c r="BM1500" s="152"/>
      <c r="BN1500" s="152"/>
      <c r="BO1500" s="152"/>
      <c r="BP1500" s="152"/>
      <c r="BQ1500" s="152"/>
      <c r="BR1500" s="152"/>
      <c r="BS1500" s="152"/>
      <c r="BT1500" s="152"/>
      <c r="BU1500" s="152"/>
      <c r="BV1500" s="152"/>
      <c r="BW1500" s="152"/>
      <c r="BX1500" s="152"/>
      <c r="BY1500" s="152"/>
      <c r="BZ1500" s="152"/>
      <c r="CA1500" s="152"/>
      <c r="CB1500" s="152"/>
      <c r="CC1500" s="152"/>
      <c r="CD1500" s="152"/>
      <c r="CE1500" s="152"/>
      <c r="CF1500" s="152"/>
    </row>
    <row r="1501" spans="1:84" ht="25.5" customHeight="1" x14ac:dyDescent="0.25">
      <c r="A1501" s="45"/>
      <c r="B1501" s="45"/>
      <c r="C1501" s="45"/>
      <c r="D1501" s="45"/>
      <c r="E1501" s="47"/>
      <c r="F1501" s="154"/>
      <c r="G1501" s="45"/>
      <c r="H1501" s="126"/>
      <c r="I1501" s="126"/>
      <c r="J1501" s="79"/>
      <c r="K1501" s="45"/>
      <c r="L1501" s="126"/>
      <c r="M1501" s="91"/>
      <c r="N1501" s="91"/>
      <c r="O1501" s="91"/>
      <c r="P1501" s="99"/>
      <c r="Q1501" s="100"/>
      <c r="R1501" s="79"/>
      <c r="S1501" s="79"/>
      <c r="T1501" s="79"/>
      <c r="U1501" s="79"/>
      <c r="V1501" s="79"/>
      <c r="W1501" s="99"/>
      <c r="X1501" s="99"/>
      <c r="Y1501" s="99"/>
      <c r="Z1501" s="98"/>
      <c r="AA1501" s="98"/>
      <c r="AB1501" s="86"/>
      <c r="AC1501" s="96"/>
      <c r="AD1501" s="86"/>
      <c r="AE1501" s="96"/>
      <c r="AF1501" s="96"/>
      <c r="AG1501" s="87"/>
      <c r="AH1501" s="87"/>
      <c r="AI1501" s="97"/>
      <c r="AJ1501" s="45"/>
      <c r="AK1501" s="45"/>
      <c r="AL1501" s="45"/>
      <c r="AM1501" s="45"/>
      <c r="AN1501" s="45"/>
      <c r="AO1501" s="79"/>
      <c r="AP1501" s="156"/>
      <c r="AQ1501" s="156"/>
      <c r="AR1501" s="90"/>
      <c r="AS1501" s="45"/>
      <c r="AT1501" s="98"/>
      <c r="AU1501" s="98"/>
      <c r="AV1501" s="91"/>
      <c r="AW1501" s="91"/>
      <c r="AX1501" s="155"/>
      <c r="AY1501" s="155"/>
      <c r="AZ1501" s="152"/>
      <c r="BA1501" s="152"/>
      <c r="BB1501" s="152"/>
      <c r="BC1501" s="152"/>
      <c r="BD1501" s="152"/>
      <c r="BE1501" s="152"/>
      <c r="BF1501" s="152"/>
      <c r="BG1501" s="152"/>
      <c r="BH1501" s="152"/>
      <c r="BI1501" s="152"/>
      <c r="BJ1501" s="152"/>
      <c r="BK1501" s="152"/>
      <c r="BL1501" s="152"/>
      <c r="BM1501" s="152"/>
      <c r="BN1501" s="152"/>
      <c r="BO1501" s="152"/>
      <c r="BP1501" s="152"/>
      <c r="BQ1501" s="152"/>
      <c r="BR1501" s="152"/>
      <c r="BS1501" s="152"/>
      <c r="BT1501" s="152"/>
      <c r="BU1501" s="152"/>
      <c r="BV1501" s="152"/>
      <c r="BW1501" s="152"/>
      <c r="BX1501" s="152"/>
      <c r="BY1501" s="152"/>
      <c r="BZ1501" s="152"/>
      <c r="CA1501" s="152"/>
      <c r="CB1501" s="152"/>
      <c r="CC1501" s="152"/>
      <c r="CD1501" s="152"/>
      <c r="CE1501" s="152"/>
      <c r="CF1501" s="152"/>
    </row>
    <row r="1502" spans="1:84" ht="25.5" customHeight="1" x14ac:dyDescent="0.25">
      <c r="A1502" s="45"/>
      <c r="B1502" s="45"/>
      <c r="C1502" s="45"/>
      <c r="D1502" s="45"/>
      <c r="E1502" s="47"/>
      <c r="F1502" s="154"/>
      <c r="G1502" s="45"/>
      <c r="H1502" s="126"/>
      <c r="I1502" s="126"/>
      <c r="J1502" s="79"/>
      <c r="K1502" s="45"/>
      <c r="L1502" s="126"/>
      <c r="M1502" s="91"/>
      <c r="N1502" s="91"/>
      <c r="O1502" s="91"/>
      <c r="P1502" s="99"/>
      <c r="Q1502" s="100"/>
      <c r="R1502" s="79"/>
      <c r="S1502" s="79"/>
      <c r="T1502" s="79"/>
      <c r="U1502" s="79"/>
      <c r="V1502" s="79"/>
      <c r="W1502" s="99"/>
      <c r="X1502" s="99"/>
      <c r="Y1502" s="99"/>
      <c r="Z1502" s="98"/>
      <c r="AA1502" s="98"/>
      <c r="AB1502" s="86"/>
      <c r="AC1502" s="96"/>
      <c r="AD1502" s="86"/>
      <c r="AE1502" s="96"/>
      <c r="AF1502" s="96"/>
      <c r="AG1502" s="87"/>
      <c r="AH1502" s="87"/>
      <c r="AI1502" s="97"/>
      <c r="AJ1502" s="45"/>
      <c r="AK1502" s="45"/>
      <c r="AL1502" s="45"/>
      <c r="AM1502" s="45"/>
      <c r="AN1502" s="45"/>
      <c r="AO1502" s="79"/>
      <c r="AP1502" s="156"/>
      <c r="AQ1502" s="156"/>
      <c r="AR1502" s="90"/>
      <c r="AS1502" s="45"/>
      <c r="AT1502" s="98"/>
      <c r="AU1502" s="98"/>
      <c r="AV1502" s="91"/>
      <c r="AW1502" s="91"/>
      <c r="AX1502" s="155"/>
      <c r="AY1502" s="155"/>
      <c r="AZ1502" s="152"/>
      <c r="BA1502" s="152"/>
      <c r="BB1502" s="152"/>
      <c r="BC1502" s="152"/>
      <c r="BD1502" s="152"/>
      <c r="BE1502" s="152"/>
      <c r="BF1502" s="152"/>
      <c r="BG1502" s="152"/>
      <c r="BH1502" s="152"/>
      <c r="BI1502" s="152"/>
      <c r="BJ1502" s="152"/>
      <c r="BK1502" s="152"/>
      <c r="BL1502" s="152"/>
      <c r="BM1502" s="152"/>
      <c r="BN1502" s="152"/>
      <c r="BO1502" s="152"/>
      <c r="BP1502" s="152"/>
      <c r="BQ1502" s="152"/>
      <c r="BR1502" s="152"/>
      <c r="BS1502" s="152"/>
      <c r="BT1502" s="152"/>
      <c r="BU1502" s="152"/>
      <c r="BV1502" s="152"/>
      <c r="BW1502" s="152"/>
      <c r="BX1502" s="152"/>
      <c r="BY1502" s="152"/>
      <c r="BZ1502" s="152"/>
      <c r="CA1502" s="152"/>
      <c r="CB1502" s="152"/>
      <c r="CC1502" s="152"/>
      <c r="CD1502" s="152"/>
      <c r="CE1502" s="152"/>
      <c r="CF1502" s="152"/>
    </row>
    <row r="1503" spans="1:84" ht="25.5" customHeight="1" x14ac:dyDescent="0.25">
      <c r="A1503" s="45"/>
      <c r="B1503" s="45"/>
      <c r="C1503" s="45"/>
      <c r="D1503" s="45"/>
      <c r="E1503" s="47"/>
      <c r="F1503" s="154"/>
      <c r="G1503" s="45"/>
      <c r="H1503" s="126"/>
      <c r="I1503" s="126"/>
      <c r="J1503" s="79"/>
      <c r="K1503" s="45"/>
      <c r="L1503" s="126"/>
      <c r="M1503" s="91"/>
      <c r="N1503" s="91"/>
      <c r="O1503" s="91"/>
      <c r="P1503" s="99"/>
      <c r="Q1503" s="100"/>
      <c r="R1503" s="79"/>
      <c r="S1503" s="79"/>
      <c r="T1503" s="79"/>
      <c r="U1503" s="79"/>
      <c r="V1503" s="79"/>
      <c r="W1503" s="99"/>
      <c r="X1503" s="99"/>
      <c r="Y1503" s="99"/>
      <c r="Z1503" s="98"/>
      <c r="AA1503" s="98"/>
      <c r="AB1503" s="86"/>
      <c r="AC1503" s="96"/>
      <c r="AD1503" s="86"/>
      <c r="AE1503" s="96"/>
      <c r="AF1503" s="96"/>
      <c r="AG1503" s="87"/>
      <c r="AH1503" s="87"/>
      <c r="AI1503" s="97"/>
      <c r="AJ1503" s="45"/>
      <c r="AK1503" s="45"/>
      <c r="AL1503" s="45"/>
      <c r="AM1503" s="45"/>
      <c r="AN1503" s="45"/>
      <c r="AO1503" s="79"/>
      <c r="AP1503" s="156"/>
      <c r="AQ1503" s="156"/>
      <c r="AR1503" s="90"/>
      <c r="AS1503" s="45"/>
      <c r="AT1503" s="98"/>
      <c r="AU1503" s="98"/>
      <c r="AV1503" s="91"/>
      <c r="AW1503" s="91"/>
      <c r="AX1503" s="155"/>
      <c r="AY1503" s="155"/>
      <c r="AZ1503" s="152"/>
      <c r="BA1503" s="152"/>
      <c r="BB1503" s="152"/>
      <c r="BC1503" s="152"/>
      <c r="BD1503" s="152"/>
      <c r="BE1503" s="152"/>
      <c r="BF1503" s="152"/>
      <c r="BG1503" s="152"/>
      <c r="BH1503" s="152"/>
      <c r="BI1503" s="152"/>
      <c r="BJ1503" s="152"/>
      <c r="BK1503" s="152"/>
      <c r="BL1503" s="152"/>
      <c r="BM1503" s="152"/>
      <c r="BN1503" s="152"/>
      <c r="BO1503" s="152"/>
      <c r="BP1503" s="152"/>
      <c r="BQ1503" s="152"/>
      <c r="BR1503" s="152"/>
      <c r="BS1503" s="152"/>
      <c r="BT1503" s="152"/>
      <c r="BU1503" s="152"/>
      <c r="BV1503" s="152"/>
      <c r="BW1503" s="152"/>
      <c r="BX1503" s="152"/>
      <c r="BY1503" s="152"/>
      <c r="BZ1503" s="152"/>
      <c r="CA1503" s="152"/>
      <c r="CB1503" s="152"/>
      <c r="CC1503" s="152"/>
      <c r="CD1503" s="152"/>
      <c r="CE1503" s="152"/>
      <c r="CF1503" s="152"/>
    </row>
    <row r="1504" spans="1:84" ht="25.5" customHeight="1" x14ac:dyDescent="0.25">
      <c r="A1504" s="45"/>
      <c r="B1504" s="45"/>
      <c r="C1504" s="45"/>
      <c r="D1504" s="45"/>
      <c r="E1504" s="47"/>
      <c r="F1504" s="154"/>
      <c r="G1504" s="45"/>
      <c r="H1504" s="126"/>
      <c r="I1504" s="126"/>
      <c r="J1504" s="79"/>
      <c r="K1504" s="45"/>
      <c r="L1504" s="126"/>
      <c r="M1504" s="91"/>
      <c r="N1504" s="91"/>
      <c r="O1504" s="91"/>
      <c r="P1504" s="99"/>
      <c r="Q1504" s="100"/>
      <c r="R1504" s="79"/>
      <c r="S1504" s="79"/>
      <c r="T1504" s="79"/>
      <c r="U1504" s="79"/>
      <c r="V1504" s="79"/>
      <c r="W1504" s="99"/>
      <c r="X1504" s="99"/>
      <c r="Y1504" s="99"/>
      <c r="Z1504" s="98"/>
      <c r="AA1504" s="98"/>
      <c r="AB1504" s="86"/>
      <c r="AC1504" s="96"/>
      <c r="AD1504" s="86"/>
      <c r="AE1504" s="96"/>
      <c r="AF1504" s="96"/>
      <c r="AG1504" s="87"/>
      <c r="AH1504" s="87"/>
      <c r="AI1504" s="97"/>
      <c r="AJ1504" s="45"/>
      <c r="AK1504" s="45"/>
      <c r="AL1504" s="45"/>
      <c r="AM1504" s="45"/>
      <c r="AN1504" s="45"/>
      <c r="AO1504" s="79"/>
      <c r="AP1504" s="156"/>
      <c r="AQ1504" s="156"/>
      <c r="AR1504" s="90"/>
      <c r="AS1504" s="45"/>
      <c r="AT1504" s="98"/>
      <c r="AU1504" s="98"/>
      <c r="AV1504" s="91"/>
      <c r="AW1504" s="91"/>
      <c r="AX1504" s="155"/>
      <c r="AY1504" s="155"/>
      <c r="AZ1504" s="152"/>
      <c r="BA1504" s="152"/>
      <c r="BB1504" s="152"/>
      <c r="BC1504" s="152"/>
      <c r="BD1504" s="152"/>
      <c r="BE1504" s="152"/>
      <c r="BF1504" s="152"/>
      <c r="BG1504" s="152"/>
      <c r="BH1504" s="152"/>
      <c r="BI1504" s="152"/>
      <c r="BJ1504" s="152"/>
      <c r="BK1504" s="152"/>
      <c r="BL1504" s="152"/>
      <c r="BM1504" s="152"/>
      <c r="BN1504" s="152"/>
      <c r="BO1504" s="152"/>
      <c r="BP1504" s="152"/>
      <c r="BQ1504" s="152"/>
      <c r="BR1504" s="152"/>
      <c r="BS1504" s="152"/>
      <c r="BT1504" s="152"/>
      <c r="BU1504" s="152"/>
      <c r="BV1504" s="152"/>
      <c r="BW1504" s="152"/>
      <c r="BX1504" s="152"/>
      <c r="BY1504" s="152"/>
      <c r="BZ1504" s="152"/>
      <c r="CA1504" s="152"/>
      <c r="CB1504" s="152"/>
      <c r="CC1504" s="152"/>
      <c r="CD1504" s="152"/>
      <c r="CE1504" s="152"/>
      <c r="CF1504" s="152"/>
    </row>
    <row r="1505" spans="1:84" ht="25.5" customHeight="1" x14ac:dyDescent="0.25">
      <c r="A1505" s="45"/>
      <c r="B1505" s="45"/>
      <c r="C1505" s="45"/>
      <c r="D1505" s="45"/>
      <c r="E1505" s="47"/>
      <c r="F1505" s="154"/>
      <c r="G1505" s="45"/>
      <c r="H1505" s="126"/>
      <c r="I1505" s="126"/>
      <c r="J1505" s="79"/>
      <c r="K1505" s="45"/>
      <c r="L1505" s="126"/>
      <c r="M1505" s="91"/>
      <c r="N1505" s="91"/>
      <c r="O1505" s="91"/>
      <c r="P1505" s="99"/>
      <c r="Q1505" s="100"/>
      <c r="R1505" s="79"/>
      <c r="S1505" s="79"/>
      <c r="T1505" s="79"/>
      <c r="U1505" s="79"/>
      <c r="V1505" s="79"/>
      <c r="W1505" s="99"/>
      <c r="X1505" s="99"/>
      <c r="Y1505" s="99"/>
      <c r="Z1505" s="98"/>
      <c r="AA1505" s="98"/>
      <c r="AB1505" s="86"/>
      <c r="AC1505" s="96"/>
      <c r="AD1505" s="86"/>
      <c r="AE1505" s="96"/>
      <c r="AF1505" s="96"/>
      <c r="AG1505" s="87"/>
      <c r="AH1505" s="87"/>
      <c r="AI1505" s="97"/>
      <c r="AJ1505" s="45"/>
      <c r="AK1505" s="45"/>
      <c r="AL1505" s="45"/>
      <c r="AM1505" s="45"/>
      <c r="AN1505" s="45"/>
      <c r="AO1505" s="79"/>
      <c r="AP1505" s="156"/>
      <c r="AQ1505" s="156"/>
      <c r="AR1505" s="90"/>
      <c r="AS1505" s="45"/>
      <c r="AT1505" s="98"/>
      <c r="AU1505" s="98"/>
      <c r="AV1505" s="91"/>
      <c r="AW1505" s="91"/>
      <c r="AX1505" s="155"/>
      <c r="AY1505" s="155"/>
      <c r="AZ1505" s="152"/>
      <c r="BA1505" s="152"/>
      <c r="BB1505" s="152"/>
      <c r="BC1505" s="152"/>
      <c r="BD1505" s="152"/>
      <c r="BE1505" s="152"/>
      <c r="BF1505" s="152"/>
      <c r="BG1505" s="152"/>
      <c r="BH1505" s="152"/>
      <c r="BI1505" s="152"/>
      <c r="BJ1505" s="152"/>
      <c r="BK1505" s="152"/>
      <c r="BL1505" s="152"/>
      <c r="BM1505" s="152"/>
      <c r="BN1505" s="152"/>
      <c r="BO1505" s="152"/>
      <c r="BP1505" s="152"/>
      <c r="BQ1505" s="152"/>
      <c r="BR1505" s="152"/>
      <c r="BS1505" s="152"/>
      <c r="BT1505" s="152"/>
      <c r="BU1505" s="152"/>
      <c r="BV1505" s="152"/>
      <c r="BW1505" s="152"/>
      <c r="BX1505" s="152"/>
      <c r="BY1505" s="152"/>
      <c r="BZ1505" s="152"/>
      <c r="CA1505" s="152"/>
      <c r="CB1505" s="152"/>
      <c r="CC1505" s="152"/>
      <c r="CD1505" s="152"/>
      <c r="CE1505" s="152"/>
      <c r="CF1505" s="152"/>
    </row>
    <row r="1506" spans="1:84" ht="25.5" customHeight="1" x14ac:dyDescent="0.25">
      <c r="A1506" s="45"/>
      <c r="B1506" s="45"/>
      <c r="C1506" s="45"/>
      <c r="D1506" s="45"/>
      <c r="E1506" s="47"/>
      <c r="F1506" s="154"/>
      <c r="G1506" s="45"/>
      <c r="H1506" s="126"/>
      <c r="I1506" s="126"/>
      <c r="J1506" s="79"/>
      <c r="K1506" s="45"/>
      <c r="L1506" s="126"/>
      <c r="M1506" s="91"/>
      <c r="N1506" s="91"/>
      <c r="O1506" s="91"/>
      <c r="P1506" s="99"/>
      <c r="Q1506" s="100"/>
      <c r="R1506" s="79"/>
      <c r="S1506" s="79"/>
      <c r="T1506" s="79"/>
      <c r="U1506" s="79"/>
      <c r="V1506" s="79"/>
      <c r="W1506" s="99"/>
      <c r="X1506" s="99"/>
      <c r="Y1506" s="99"/>
      <c r="Z1506" s="98"/>
      <c r="AA1506" s="98"/>
      <c r="AB1506" s="86"/>
      <c r="AC1506" s="96"/>
      <c r="AD1506" s="86"/>
      <c r="AE1506" s="96"/>
      <c r="AF1506" s="96"/>
      <c r="AG1506" s="87"/>
      <c r="AH1506" s="87"/>
      <c r="AI1506" s="97"/>
      <c r="AJ1506" s="45"/>
      <c r="AK1506" s="45"/>
      <c r="AL1506" s="45"/>
      <c r="AM1506" s="45"/>
      <c r="AN1506" s="45"/>
      <c r="AO1506" s="79"/>
      <c r="AP1506" s="156"/>
      <c r="AQ1506" s="156"/>
      <c r="AR1506" s="90"/>
      <c r="AS1506" s="45"/>
      <c r="AT1506" s="98"/>
      <c r="AU1506" s="98"/>
      <c r="AV1506" s="91"/>
      <c r="AW1506" s="91"/>
      <c r="AX1506" s="155"/>
      <c r="AY1506" s="155"/>
      <c r="AZ1506" s="152"/>
      <c r="BA1506" s="152"/>
      <c r="BB1506" s="152"/>
      <c r="BC1506" s="152"/>
      <c r="BD1506" s="152"/>
      <c r="BE1506" s="152"/>
      <c r="BF1506" s="152"/>
      <c r="BG1506" s="152"/>
      <c r="BH1506" s="152"/>
      <c r="BI1506" s="152"/>
      <c r="BJ1506" s="152"/>
      <c r="BK1506" s="152"/>
      <c r="BL1506" s="152"/>
      <c r="BM1506" s="152"/>
      <c r="BN1506" s="152"/>
      <c r="BO1506" s="152"/>
      <c r="BP1506" s="152"/>
      <c r="BQ1506" s="152"/>
      <c r="BR1506" s="152"/>
      <c r="BS1506" s="152"/>
      <c r="BT1506" s="152"/>
      <c r="BU1506" s="152"/>
      <c r="BV1506" s="152"/>
      <c r="BW1506" s="152"/>
      <c r="BX1506" s="152"/>
      <c r="BY1506" s="152"/>
      <c r="BZ1506" s="152"/>
      <c r="CA1506" s="152"/>
      <c r="CB1506" s="152"/>
      <c r="CC1506" s="152"/>
      <c r="CD1506" s="152"/>
      <c r="CE1506" s="152"/>
      <c r="CF1506" s="152"/>
    </row>
    <row r="1507" spans="1:84" ht="25.5" customHeight="1" x14ac:dyDescent="0.25">
      <c r="A1507" s="45"/>
      <c r="B1507" s="45"/>
      <c r="C1507" s="45"/>
      <c r="D1507" s="45"/>
      <c r="E1507" s="47"/>
      <c r="F1507" s="154"/>
      <c r="G1507" s="45"/>
      <c r="H1507" s="126"/>
      <c r="I1507" s="126"/>
      <c r="J1507" s="79"/>
      <c r="K1507" s="45"/>
      <c r="L1507" s="126"/>
      <c r="M1507" s="91"/>
      <c r="N1507" s="91"/>
      <c r="O1507" s="91"/>
      <c r="P1507" s="99"/>
      <c r="Q1507" s="100"/>
      <c r="R1507" s="79"/>
      <c r="S1507" s="79"/>
      <c r="T1507" s="79"/>
      <c r="U1507" s="79"/>
      <c r="V1507" s="79"/>
      <c r="W1507" s="99"/>
      <c r="X1507" s="99"/>
      <c r="Y1507" s="99"/>
      <c r="Z1507" s="98"/>
      <c r="AA1507" s="98"/>
      <c r="AB1507" s="86"/>
      <c r="AC1507" s="96"/>
      <c r="AD1507" s="86"/>
      <c r="AE1507" s="96"/>
      <c r="AF1507" s="96"/>
      <c r="AG1507" s="87"/>
      <c r="AH1507" s="87"/>
      <c r="AI1507" s="97"/>
      <c r="AJ1507" s="45"/>
      <c r="AK1507" s="45"/>
      <c r="AL1507" s="45"/>
      <c r="AM1507" s="45"/>
      <c r="AN1507" s="45"/>
      <c r="AO1507" s="79"/>
      <c r="AP1507" s="156"/>
      <c r="AQ1507" s="156"/>
      <c r="AR1507" s="90"/>
      <c r="AS1507" s="45"/>
      <c r="AT1507" s="98"/>
      <c r="AU1507" s="98"/>
      <c r="AV1507" s="91"/>
      <c r="AW1507" s="91"/>
      <c r="AX1507" s="155"/>
      <c r="AY1507" s="155"/>
      <c r="AZ1507" s="152"/>
      <c r="BA1507" s="152"/>
      <c r="BB1507" s="152"/>
      <c r="BC1507" s="152"/>
      <c r="BD1507" s="152"/>
      <c r="BE1507" s="152"/>
      <c r="BF1507" s="152"/>
      <c r="BG1507" s="152"/>
      <c r="BH1507" s="152"/>
      <c r="BI1507" s="152"/>
      <c r="BJ1507" s="152"/>
      <c r="BK1507" s="152"/>
      <c r="BL1507" s="152"/>
      <c r="BM1507" s="152"/>
      <c r="BN1507" s="152"/>
      <c r="BO1507" s="152"/>
      <c r="BP1507" s="152"/>
      <c r="BQ1507" s="152"/>
      <c r="BR1507" s="152"/>
      <c r="BS1507" s="152"/>
      <c r="BT1507" s="152"/>
      <c r="BU1507" s="152"/>
      <c r="BV1507" s="152"/>
      <c r="BW1507" s="152"/>
      <c r="BX1507" s="152"/>
      <c r="BY1507" s="152"/>
      <c r="BZ1507" s="152"/>
      <c r="CA1507" s="152"/>
      <c r="CB1507" s="152"/>
      <c r="CC1507" s="152"/>
      <c r="CD1507" s="152"/>
      <c r="CE1507" s="152"/>
      <c r="CF1507" s="152"/>
    </row>
    <row r="1508" spans="1:84" ht="25.5" customHeight="1" x14ac:dyDescent="0.25">
      <c r="A1508" s="45"/>
      <c r="B1508" s="45"/>
      <c r="C1508" s="45"/>
      <c r="D1508" s="45"/>
      <c r="E1508" s="47"/>
      <c r="F1508" s="154"/>
      <c r="G1508" s="45"/>
      <c r="H1508" s="126"/>
      <c r="I1508" s="126"/>
      <c r="J1508" s="79"/>
      <c r="K1508" s="45"/>
      <c r="L1508" s="126"/>
      <c r="M1508" s="91"/>
      <c r="N1508" s="91"/>
      <c r="O1508" s="91"/>
      <c r="P1508" s="99"/>
      <c r="Q1508" s="100"/>
      <c r="R1508" s="79"/>
      <c r="S1508" s="79"/>
      <c r="T1508" s="79"/>
      <c r="U1508" s="79"/>
      <c r="V1508" s="79"/>
      <c r="W1508" s="99"/>
      <c r="X1508" s="99"/>
      <c r="Y1508" s="99"/>
      <c r="Z1508" s="98"/>
      <c r="AA1508" s="98"/>
      <c r="AB1508" s="86"/>
      <c r="AC1508" s="96"/>
      <c r="AD1508" s="86"/>
      <c r="AE1508" s="96"/>
      <c r="AF1508" s="96"/>
      <c r="AG1508" s="87"/>
      <c r="AH1508" s="87"/>
      <c r="AI1508" s="97"/>
      <c r="AJ1508" s="45"/>
      <c r="AK1508" s="45"/>
      <c r="AL1508" s="45"/>
      <c r="AM1508" s="45"/>
      <c r="AN1508" s="45"/>
      <c r="AO1508" s="79"/>
      <c r="AP1508" s="156"/>
      <c r="AQ1508" s="156"/>
      <c r="AR1508" s="90"/>
      <c r="AS1508" s="45"/>
      <c r="AT1508" s="98"/>
      <c r="AU1508" s="98"/>
      <c r="AV1508" s="91"/>
      <c r="AW1508" s="91"/>
      <c r="AX1508" s="155"/>
      <c r="AY1508" s="155"/>
      <c r="AZ1508" s="152"/>
      <c r="BA1508" s="152"/>
      <c r="BB1508" s="152"/>
      <c r="BC1508" s="152"/>
      <c r="BD1508" s="152"/>
      <c r="BE1508" s="152"/>
      <c r="BF1508" s="152"/>
      <c r="BG1508" s="152"/>
      <c r="BH1508" s="152"/>
      <c r="BI1508" s="152"/>
      <c r="BJ1508" s="152"/>
      <c r="BK1508" s="152"/>
      <c r="BL1508" s="152"/>
      <c r="BM1508" s="152"/>
      <c r="BN1508" s="152"/>
      <c r="BO1508" s="152"/>
      <c r="BP1508" s="152"/>
      <c r="BQ1508" s="152"/>
      <c r="BR1508" s="152"/>
      <c r="BS1508" s="152"/>
      <c r="BT1508" s="152"/>
      <c r="BU1508" s="152"/>
      <c r="BV1508" s="152"/>
      <c r="BW1508" s="152"/>
      <c r="BX1508" s="152"/>
      <c r="BY1508" s="152"/>
      <c r="BZ1508" s="152"/>
      <c r="CA1508" s="152"/>
      <c r="CB1508" s="152"/>
      <c r="CC1508" s="152"/>
      <c r="CD1508" s="152"/>
      <c r="CE1508" s="152"/>
      <c r="CF1508" s="152"/>
    </row>
    <row r="1509" spans="1:84" ht="25.5" customHeight="1" x14ac:dyDescent="0.25">
      <c r="A1509" s="45"/>
      <c r="B1509" s="45"/>
      <c r="C1509" s="45"/>
      <c r="D1509" s="45"/>
      <c r="E1509" s="47"/>
      <c r="F1509" s="154"/>
      <c r="G1509" s="45"/>
      <c r="H1509" s="126"/>
      <c r="I1509" s="126"/>
      <c r="J1509" s="79"/>
      <c r="K1509" s="45"/>
      <c r="L1509" s="126"/>
      <c r="M1509" s="91"/>
      <c r="N1509" s="91"/>
      <c r="O1509" s="91"/>
      <c r="P1509" s="99"/>
      <c r="Q1509" s="100"/>
      <c r="R1509" s="79"/>
      <c r="S1509" s="79"/>
      <c r="T1509" s="79"/>
      <c r="U1509" s="79"/>
      <c r="V1509" s="79"/>
      <c r="W1509" s="99"/>
      <c r="X1509" s="99"/>
      <c r="Y1509" s="99"/>
      <c r="Z1509" s="98"/>
      <c r="AA1509" s="98"/>
      <c r="AB1509" s="86"/>
      <c r="AC1509" s="96"/>
      <c r="AD1509" s="86"/>
      <c r="AE1509" s="96"/>
      <c r="AF1509" s="96"/>
      <c r="AG1509" s="87"/>
      <c r="AH1509" s="87"/>
      <c r="AI1509" s="97"/>
      <c r="AJ1509" s="45"/>
      <c r="AK1509" s="45"/>
      <c r="AL1509" s="45"/>
      <c r="AM1509" s="45"/>
      <c r="AN1509" s="45"/>
      <c r="AO1509" s="79"/>
      <c r="AP1509" s="156"/>
      <c r="AQ1509" s="156"/>
      <c r="AR1509" s="90"/>
      <c r="AS1509" s="45"/>
      <c r="AT1509" s="98"/>
      <c r="AU1509" s="98"/>
      <c r="AV1509" s="91"/>
      <c r="AW1509" s="91"/>
      <c r="AX1509" s="155"/>
      <c r="AY1509" s="155"/>
      <c r="AZ1509" s="152"/>
      <c r="BA1509" s="152"/>
      <c r="BB1509" s="152"/>
      <c r="BC1509" s="152"/>
      <c r="BD1509" s="152"/>
      <c r="BE1509" s="152"/>
      <c r="BF1509" s="152"/>
      <c r="BG1509" s="152"/>
      <c r="BH1509" s="152"/>
      <c r="BI1509" s="152"/>
      <c r="BJ1509" s="152"/>
      <c r="BK1509" s="152"/>
      <c r="BL1509" s="152"/>
      <c r="BM1509" s="152"/>
      <c r="BN1509" s="152"/>
      <c r="BO1509" s="152"/>
      <c r="BP1509" s="152"/>
      <c r="BQ1509" s="152"/>
      <c r="BR1509" s="152"/>
      <c r="BS1509" s="152"/>
      <c r="BT1509" s="152"/>
      <c r="BU1509" s="152"/>
      <c r="BV1509" s="152"/>
      <c r="BW1509" s="152"/>
      <c r="BX1509" s="152"/>
      <c r="BY1509" s="152"/>
      <c r="BZ1509" s="152"/>
      <c r="CA1509" s="152"/>
      <c r="CB1509" s="152"/>
      <c r="CC1509" s="152"/>
      <c r="CD1509" s="152"/>
      <c r="CE1509" s="152"/>
      <c r="CF1509" s="152"/>
    </row>
    <row r="1510" spans="1:84" ht="25.5" customHeight="1" x14ac:dyDescent="0.25">
      <c r="A1510" s="45"/>
      <c r="B1510" s="45"/>
      <c r="C1510" s="45"/>
      <c r="D1510" s="45"/>
      <c r="E1510" s="47"/>
      <c r="F1510" s="154"/>
      <c r="G1510" s="45"/>
      <c r="H1510" s="126"/>
      <c r="I1510" s="126"/>
      <c r="J1510" s="79"/>
      <c r="K1510" s="45"/>
      <c r="L1510" s="126"/>
      <c r="M1510" s="91"/>
      <c r="N1510" s="91"/>
      <c r="O1510" s="91"/>
      <c r="P1510" s="99"/>
      <c r="Q1510" s="100"/>
      <c r="R1510" s="79"/>
      <c r="S1510" s="79"/>
      <c r="T1510" s="79"/>
      <c r="U1510" s="79"/>
      <c r="V1510" s="79"/>
      <c r="W1510" s="99"/>
      <c r="X1510" s="99"/>
      <c r="Y1510" s="99"/>
      <c r="Z1510" s="98"/>
      <c r="AA1510" s="98"/>
      <c r="AB1510" s="86"/>
      <c r="AC1510" s="96"/>
      <c r="AD1510" s="86"/>
      <c r="AE1510" s="96"/>
      <c r="AF1510" s="96"/>
      <c r="AG1510" s="87"/>
      <c r="AH1510" s="87"/>
      <c r="AI1510" s="97"/>
      <c r="AJ1510" s="45"/>
      <c r="AK1510" s="45"/>
      <c r="AL1510" s="45"/>
      <c r="AM1510" s="45"/>
      <c r="AN1510" s="45"/>
      <c r="AO1510" s="79"/>
      <c r="AP1510" s="156"/>
      <c r="AQ1510" s="156"/>
      <c r="AR1510" s="90"/>
      <c r="AS1510" s="45"/>
      <c r="AT1510" s="98"/>
      <c r="AU1510" s="98"/>
      <c r="AV1510" s="91"/>
      <c r="AW1510" s="91"/>
      <c r="AX1510" s="155"/>
      <c r="AY1510" s="155"/>
      <c r="AZ1510" s="152"/>
      <c r="BA1510" s="152"/>
      <c r="BB1510" s="152"/>
      <c r="BC1510" s="152"/>
      <c r="BD1510" s="152"/>
      <c r="BE1510" s="152"/>
      <c r="BF1510" s="152"/>
      <c r="BG1510" s="152"/>
      <c r="BH1510" s="152"/>
      <c r="BI1510" s="152"/>
      <c r="BJ1510" s="152"/>
      <c r="BK1510" s="152"/>
      <c r="BL1510" s="152"/>
      <c r="BM1510" s="152"/>
      <c r="BN1510" s="152"/>
      <c r="BO1510" s="152"/>
      <c r="BP1510" s="152"/>
      <c r="BQ1510" s="152"/>
      <c r="BR1510" s="152"/>
      <c r="BS1510" s="152"/>
      <c r="BT1510" s="152"/>
      <c r="BU1510" s="152"/>
      <c r="BV1510" s="152"/>
      <c r="BW1510" s="152"/>
      <c r="BX1510" s="152"/>
      <c r="BY1510" s="152"/>
      <c r="BZ1510" s="152"/>
      <c r="CA1510" s="152"/>
      <c r="CB1510" s="152"/>
      <c r="CC1510" s="152"/>
      <c r="CD1510" s="152"/>
      <c r="CE1510" s="152"/>
      <c r="CF1510" s="152"/>
    </row>
    <row r="1511" spans="1:84" ht="25.5" customHeight="1" x14ac:dyDescent="0.25">
      <c r="A1511" s="45"/>
      <c r="B1511" s="45"/>
      <c r="C1511" s="45"/>
      <c r="D1511" s="45"/>
      <c r="E1511" s="47"/>
      <c r="F1511" s="154"/>
      <c r="G1511" s="45"/>
      <c r="H1511" s="126"/>
      <c r="I1511" s="126"/>
      <c r="J1511" s="79"/>
      <c r="K1511" s="45"/>
      <c r="L1511" s="126"/>
      <c r="M1511" s="91"/>
      <c r="N1511" s="91"/>
      <c r="O1511" s="91"/>
      <c r="P1511" s="99"/>
      <c r="Q1511" s="100"/>
      <c r="R1511" s="79"/>
      <c r="S1511" s="79"/>
      <c r="T1511" s="79"/>
      <c r="U1511" s="79"/>
      <c r="V1511" s="79"/>
      <c r="W1511" s="99"/>
      <c r="X1511" s="99"/>
      <c r="Y1511" s="99"/>
      <c r="Z1511" s="98"/>
      <c r="AA1511" s="98"/>
      <c r="AB1511" s="86"/>
      <c r="AC1511" s="96"/>
      <c r="AD1511" s="86"/>
      <c r="AE1511" s="96"/>
      <c r="AF1511" s="96"/>
      <c r="AG1511" s="87"/>
      <c r="AH1511" s="87"/>
      <c r="AI1511" s="97"/>
      <c r="AJ1511" s="45"/>
      <c r="AK1511" s="45"/>
      <c r="AL1511" s="45"/>
      <c r="AM1511" s="45"/>
      <c r="AN1511" s="45"/>
      <c r="AO1511" s="79"/>
      <c r="AP1511" s="156"/>
      <c r="AQ1511" s="156"/>
      <c r="AR1511" s="90"/>
      <c r="AS1511" s="45"/>
      <c r="AT1511" s="98"/>
      <c r="AU1511" s="98"/>
      <c r="AV1511" s="91"/>
      <c r="AW1511" s="91"/>
      <c r="AX1511" s="155"/>
      <c r="AY1511" s="155"/>
      <c r="AZ1511" s="152"/>
      <c r="BA1511" s="152"/>
      <c r="BB1511" s="152"/>
      <c r="BC1511" s="152"/>
      <c r="BD1511" s="152"/>
      <c r="BE1511" s="152"/>
      <c r="BF1511" s="152"/>
      <c r="BG1511" s="152"/>
      <c r="BH1511" s="152"/>
      <c r="BI1511" s="152"/>
      <c r="BJ1511" s="152"/>
      <c r="BK1511" s="152"/>
      <c r="BL1511" s="152"/>
      <c r="BM1511" s="152"/>
      <c r="BN1511" s="152"/>
      <c r="BO1511" s="152"/>
      <c r="BP1511" s="152"/>
      <c r="BQ1511" s="152"/>
      <c r="BR1511" s="152"/>
      <c r="BS1511" s="152"/>
      <c r="BT1511" s="152"/>
      <c r="BU1511" s="152"/>
      <c r="BV1511" s="152"/>
      <c r="BW1511" s="152"/>
      <c r="BX1511" s="152"/>
      <c r="BY1511" s="152"/>
      <c r="BZ1511" s="152"/>
      <c r="CA1511" s="152"/>
      <c r="CB1511" s="152"/>
      <c r="CC1511" s="152"/>
      <c r="CD1511" s="152"/>
      <c r="CE1511" s="152"/>
      <c r="CF1511" s="152"/>
    </row>
    <row r="1512" spans="1:84" ht="25.5" customHeight="1" x14ac:dyDescent="0.25">
      <c r="A1512" s="45"/>
      <c r="B1512" s="45"/>
      <c r="C1512" s="45"/>
      <c r="D1512" s="45"/>
      <c r="E1512" s="47"/>
      <c r="F1512" s="154"/>
      <c r="G1512" s="45"/>
      <c r="H1512" s="126"/>
      <c r="I1512" s="126"/>
      <c r="J1512" s="79"/>
      <c r="K1512" s="45"/>
      <c r="L1512" s="126"/>
      <c r="M1512" s="91"/>
      <c r="N1512" s="91"/>
      <c r="O1512" s="91"/>
      <c r="P1512" s="99"/>
      <c r="Q1512" s="100"/>
      <c r="R1512" s="79"/>
      <c r="S1512" s="79"/>
      <c r="T1512" s="79"/>
      <c r="U1512" s="79"/>
      <c r="V1512" s="79"/>
      <c r="W1512" s="99"/>
      <c r="X1512" s="99"/>
      <c r="Y1512" s="99"/>
      <c r="Z1512" s="98"/>
      <c r="AA1512" s="98"/>
      <c r="AB1512" s="86"/>
      <c r="AC1512" s="96"/>
      <c r="AD1512" s="86"/>
      <c r="AE1512" s="96"/>
      <c r="AF1512" s="96"/>
      <c r="AG1512" s="87"/>
      <c r="AH1512" s="87"/>
      <c r="AI1512" s="97"/>
      <c r="AJ1512" s="45"/>
      <c r="AK1512" s="45"/>
      <c r="AL1512" s="45"/>
      <c r="AM1512" s="45"/>
      <c r="AN1512" s="45"/>
      <c r="AO1512" s="79"/>
      <c r="AP1512" s="156"/>
      <c r="AQ1512" s="156"/>
      <c r="AR1512" s="90"/>
      <c r="AS1512" s="45"/>
      <c r="AT1512" s="98"/>
      <c r="AU1512" s="98"/>
      <c r="AV1512" s="91"/>
      <c r="AW1512" s="91"/>
      <c r="AX1512" s="155"/>
      <c r="AY1512" s="155"/>
      <c r="AZ1512" s="152"/>
      <c r="BA1512" s="152"/>
      <c r="BB1512" s="152"/>
      <c r="BC1512" s="152"/>
      <c r="BD1512" s="152"/>
      <c r="BE1512" s="152"/>
      <c r="BF1512" s="152"/>
      <c r="BG1512" s="152"/>
      <c r="BH1512" s="152"/>
      <c r="BI1512" s="152"/>
      <c r="BJ1512" s="152"/>
      <c r="BK1512" s="152"/>
      <c r="BL1512" s="152"/>
      <c r="BM1512" s="152"/>
      <c r="BN1512" s="152"/>
      <c r="BO1512" s="152"/>
      <c r="BP1512" s="152"/>
      <c r="BQ1512" s="152"/>
      <c r="BR1512" s="152"/>
      <c r="BS1512" s="152"/>
      <c r="BT1512" s="152"/>
      <c r="BU1512" s="152"/>
      <c r="BV1512" s="152"/>
      <c r="BW1512" s="152"/>
      <c r="BX1512" s="152"/>
      <c r="BY1512" s="152"/>
      <c r="BZ1512" s="152"/>
      <c r="CA1512" s="152"/>
      <c r="CB1512" s="152"/>
      <c r="CC1512" s="152"/>
      <c r="CD1512" s="152"/>
      <c r="CE1512" s="152"/>
      <c r="CF1512" s="152"/>
    </row>
    <row r="1513" spans="1:84" ht="25.5" customHeight="1" x14ac:dyDescent="0.25">
      <c r="A1513" s="45"/>
      <c r="B1513" s="45"/>
      <c r="C1513" s="45"/>
      <c r="D1513" s="45"/>
      <c r="E1513" s="47"/>
      <c r="F1513" s="154"/>
      <c r="G1513" s="45"/>
      <c r="H1513" s="126"/>
      <c r="I1513" s="126"/>
      <c r="J1513" s="79"/>
      <c r="K1513" s="45"/>
      <c r="L1513" s="126"/>
      <c r="M1513" s="91"/>
      <c r="N1513" s="91"/>
      <c r="O1513" s="91"/>
      <c r="P1513" s="99"/>
      <c r="Q1513" s="100"/>
      <c r="R1513" s="79"/>
      <c r="S1513" s="79"/>
      <c r="T1513" s="79"/>
      <c r="U1513" s="79"/>
      <c r="V1513" s="79"/>
      <c r="W1513" s="99"/>
      <c r="X1513" s="99"/>
      <c r="Y1513" s="99"/>
      <c r="Z1513" s="98"/>
      <c r="AA1513" s="98"/>
      <c r="AB1513" s="86"/>
      <c r="AC1513" s="96"/>
      <c r="AD1513" s="86"/>
      <c r="AE1513" s="96"/>
      <c r="AF1513" s="96"/>
      <c r="AG1513" s="87"/>
      <c r="AH1513" s="87"/>
      <c r="AI1513" s="97"/>
      <c r="AJ1513" s="45"/>
      <c r="AK1513" s="45"/>
      <c r="AL1513" s="45"/>
      <c r="AM1513" s="45"/>
      <c r="AN1513" s="45"/>
      <c r="AO1513" s="79"/>
      <c r="AP1513" s="156"/>
      <c r="AQ1513" s="156"/>
      <c r="AR1513" s="90"/>
      <c r="AS1513" s="45"/>
      <c r="AT1513" s="98"/>
      <c r="AU1513" s="98"/>
      <c r="AV1513" s="91"/>
      <c r="AW1513" s="91"/>
      <c r="AX1513" s="155"/>
      <c r="AY1513" s="155"/>
      <c r="AZ1513" s="152"/>
      <c r="BA1513" s="152"/>
      <c r="BB1513" s="152"/>
      <c r="BC1513" s="152"/>
      <c r="BD1513" s="152"/>
      <c r="BE1513" s="152"/>
      <c r="BF1513" s="152"/>
      <c r="BG1513" s="152"/>
      <c r="BH1513" s="152"/>
      <c r="BI1513" s="152"/>
      <c r="BJ1513" s="152"/>
      <c r="BK1513" s="152"/>
      <c r="BL1513" s="152"/>
      <c r="BM1513" s="152"/>
      <c r="BN1513" s="152"/>
      <c r="BO1513" s="152"/>
      <c r="BP1513" s="152"/>
      <c r="BQ1513" s="152"/>
      <c r="BR1513" s="152"/>
      <c r="BS1513" s="152"/>
      <c r="BT1513" s="152"/>
      <c r="BU1513" s="152"/>
      <c r="BV1513" s="152"/>
      <c r="BW1513" s="152"/>
      <c r="BX1513" s="152"/>
      <c r="BY1513" s="152"/>
      <c r="BZ1513" s="152"/>
      <c r="CA1513" s="152"/>
      <c r="CB1513" s="152"/>
      <c r="CC1513" s="152"/>
      <c r="CD1513" s="152"/>
      <c r="CE1513" s="152"/>
      <c r="CF1513" s="152"/>
    </row>
    <row r="1514" spans="1:84" ht="25.5" customHeight="1" x14ac:dyDescent="0.25">
      <c r="A1514" s="45"/>
      <c r="B1514" s="45"/>
      <c r="C1514" s="45"/>
      <c r="D1514" s="45"/>
      <c r="E1514" s="47"/>
      <c r="F1514" s="154"/>
      <c r="G1514" s="45"/>
      <c r="H1514" s="126"/>
      <c r="I1514" s="126"/>
      <c r="J1514" s="79"/>
      <c r="K1514" s="45"/>
      <c r="L1514" s="126"/>
      <c r="M1514" s="91"/>
      <c r="N1514" s="91"/>
      <c r="O1514" s="91"/>
      <c r="P1514" s="99"/>
      <c r="Q1514" s="100"/>
      <c r="R1514" s="79"/>
      <c r="S1514" s="79"/>
      <c r="T1514" s="79"/>
      <c r="U1514" s="79"/>
      <c r="V1514" s="79"/>
      <c r="W1514" s="99"/>
      <c r="X1514" s="99"/>
      <c r="Y1514" s="99"/>
      <c r="Z1514" s="98"/>
      <c r="AA1514" s="98"/>
      <c r="AB1514" s="86"/>
      <c r="AC1514" s="96"/>
      <c r="AD1514" s="86"/>
      <c r="AE1514" s="96"/>
      <c r="AF1514" s="96"/>
      <c r="AG1514" s="87"/>
      <c r="AH1514" s="87"/>
      <c r="AI1514" s="97"/>
      <c r="AJ1514" s="45"/>
      <c r="AK1514" s="45"/>
      <c r="AL1514" s="45"/>
      <c r="AM1514" s="45"/>
      <c r="AN1514" s="45"/>
      <c r="AO1514" s="79"/>
      <c r="AP1514" s="156"/>
      <c r="AQ1514" s="156"/>
      <c r="AR1514" s="90"/>
      <c r="AS1514" s="45"/>
      <c r="AT1514" s="98"/>
      <c r="AU1514" s="98"/>
      <c r="AV1514" s="91"/>
      <c r="AW1514" s="91"/>
      <c r="AX1514" s="155"/>
      <c r="AY1514" s="155"/>
      <c r="AZ1514" s="152"/>
      <c r="BA1514" s="152"/>
      <c r="BB1514" s="152"/>
      <c r="BC1514" s="152"/>
      <c r="BD1514" s="152"/>
      <c r="BE1514" s="152"/>
      <c r="BF1514" s="152"/>
      <c r="BG1514" s="152"/>
      <c r="BH1514" s="152"/>
      <c r="BI1514" s="152"/>
      <c r="BJ1514" s="152"/>
      <c r="BK1514" s="152"/>
      <c r="BL1514" s="152"/>
      <c r="BM1514" s="152"/>
      <c r="BN1514" s="152"/>
      <c r="BO1514" s="152"/>
      <c r="BP1514" s="152"/>
      <c r="BQ1514" s="152"/>
      <c r="BR1514" s="152"/>
      <c r="BS1514" s="152"/>
      <c r="BT1514" s="152"/>
      <c r="BU1514" s="152"/>
      <c r="BV1514" s="152"/>
      <c r="BW1514" s="152"/>
      <c r="BX1514" s="152"/>
      <c r="BY1514" s="152"/>
      <c r="BZ1514" s="152"/>
      <c r="CA1514" s="152"/>
      <c r="CB1514" s="152"/>
      <c r="CC1514" s="152"/>
      <c r="CD1514" s="152"/>
      <c r="CE1514" s="152"/>
      <c r="CF1514" s="152"/>
    </row>
    <row r="1515" spans="1:84" ht="25.5" customHeight="1" x14ac:dyDescent="0.25">
      <c r="A1515" s="45"/>
      <c r="B1515" s="45"/>
      <c r="C1515" s="45"/>
      <c r="D1515" s="45"/>
      <c r="E1515" s="47"/>
      <c r="F1515" s="154"/>
      <c r="G1515" s="45"/>
      <c r="H1515" s="126"/>
      <c r="I1515" s="126"/>
      <c r="J1515" s="79"/>
      <c r="K1515" s="45"/>
      <c r="L1515" s="126"/>
      <c r="M1515" s="91"/>
      <c r="N1515" s="91"/>
      <c r="O1515" s="91"/>
      <c r="P1515" s="99"/>
      <c r="Q1515" s="100"/>
      <c r="R1515" s="79"/>
      <c r="S1515" s="79"/>
      <c r="T1515" s="79"/>
      <c r="U1515" s="79"/>
      <c r="V1515" s="79"/>
      <c r="W1515" s="99"/>
      <c r="X1515" s="99"/>
      <c r="Y1515" s="99"/>
      <c r="Z1515" s="98"/>
      <c r="AA1515" s="98"/>
      <c r="AB1515" s="86"/>
      <c r="AC1515" s="96"/>
      <c r="AD1515" s="86"/>
      <c r="AE1515" s="96"/>
      <c r="AF1515" s="96"/>
      <c r="AG1515" s="87"/>
      <c r="AH1515" s="87"/>
      <c r="AI1515" s="97"/>
      <c r="AJ1515" s="45"/>
      <c r="AK1515" s="45"/>
      <c r="AL1515" s="45"/>
      <c r="AM1515" s="45"/>
      <c r="AN1515" s="45"/>
      <c r="AO1515" s="79"/>
      <c r="AP1515" s="156"/>
      <c r="AQ1515" s="156"/>
      <c r="AR1515" s="90"/>
      <c r="AS1515" s="45"/>
      <c r="AT1515" s="98"/>
      <c r="AU1515" s="98"/>
      <c r="AV1515" s="91"/>
      <c r="AW1515" s="91"/>
      <c r="AX1515" s="155"/>
      <c r="AY1515" s="155"/>
      <c r="AZ1515" s="152"/>
      <c r="BA1515" s="152"/>
      <c r="BB1515" s="152"/>
      <c r="BC1515" s="152"/>
      <c r="BD1515" s="152"/>
      <c r="BE1515" s="152"/>
      <c r="BF1515" s="152"/>
      <c r="BG1515" s="152"/>
      <c r="BH1515" s="152"/>
      <c r="BI1515" s="152"/>
      <c r="BJ1515" s="152"/>
      <c r="BK1515" s="152"/>
      <c r="BL1515" s="152"/>
      <c r="BM1515" s="152"/>
      <c r="BN1515" s="152"/>
      <c r="BO1515" s="152"/>
      <c r="BP1515" s="152"/>
      <c r="BQ1515" s="152"/>
      <c r="BR1515" s="152"/>
      <c r="BS1515" s="152"/>
      <c r="BT1515" s="152"/>
      <c r="BU1515" s="152"/>
      <c r="BV1515" s="152"/>
      <c r="BW1515" s="152"/>
      <c r="BX1515" s="152"/>
      <c r="BY1515" s="152"/>
      <c r="BZ1515" s="152"/>
      <c r="CA1515" s="152"/>
      <c r="CB1515" s="152"/>
      <c r="CC1515" s="152"/>
      <c r="CD1515" s="152"/>
      <c r="CE1515" s="152"/>
      <c r="CF1515" s="152"/>
    </row>
    <row r="1516" spans="1:84" ht="25.5" customHeight="1" x14ac:dyDescent="0.25">
      <c r="A1516" s="45"/>
      <c r="B1516" s="45"/>
      <c r="C1516" s="45"/>
      <c r="D1516" s="45"/>
      <c r="E1516" s="47"/>
      <c r="F1516" s="154"/>
      <c r="G1516" s="45"/>
      <c r="H1516" s="126"/>
      <c r="I1516" s="126"/>
      <c r="J1516" s="79"/>
      <c r="K1516" s="45"/>
      <c r="L1516" s="126"/>
      <c r="M1516" s="91"/>
      <c r="N1516" s="91"/>
      <c r="O1516" s="91"/>
      <c r="P1516" s="99"/>
      <c r="Q1516" s="100"/>
      <c r="R1516" s="79"/>
      <c r="S1516" s="79"/>
      <c r="T1516" s="79"/>
      <c r="U1516" s="79"/>
      <c r="V1516" s="79"/>
      <c r="W1516" s="99"/>
      <c r="X1516" s="99"/>
      <c r="Y1516" s="99"/>
      <c r="Z1516" s="98"/>
      <c r="AA1516" s="98"/>
      <c r="AB1516" s="86"/>
      <c r="AC1516" s="96"/>
      <c r="AD1516" s="86"/>
      <c r="AE1516" s="96"/>
      <c r="AF1516" s="96"/>
      <c r="AG1516" s="87"/>
      <c r="AH1516" s="87"/>
      <c r="AI1516" s="97"/>
      <c r="AJ1516" s="45"/>
      <c r="AK1516" s="45"/>
      <c r="AL1516" s="45"/>
      <c r="AM1516" s="45"/>
      <c r="AN1516" s="45"/>
      <c r="AO1516" s="79"/>
      <c r="AP1516" s="156"/>
      <c r="AQ1516" s="156"/>
      <c r="AR1516" s="90"/>
      <c r="AS1516" s="45"/>
      <c r="AT1516" s="98"/>
      <c r="AU1516" s="98"/>
      <c r="AV1516" s="91"/>
      <c r="AW1516" s="91"/>
      <c r="AX1516" s="155"/>
      <c r="AY1516" s="155"/>
      <c r="AZ1516" s="152"/>
      <c r="BA1516" s="152"/>
      <c r="BB1516" s="152"/>
      <c r="BC1516" s="152"/>
      <c r="BD1516" s="152"/>
      <c r="BE1516" s="152"/>
      <c r="BF1516" s="152"/>
      <c r="BG1516" s="152"/>
      <c r="BH1516" s="152"/>
      <c r="BI1516" s="152"/>
      <c r="BJ1516" s="152"/>
      <c r="BK1516" s="152"/>
      <c r="BL1516" s="152"/>
      <c r="BM1516" s="152"/>
      <c r="BN1516" s="152"/>
      <c r="BO1516" s="152"/>
      <c r="BP1516" s="152"/>
      <c r="BQ1516" s="152"/>
      <c r="BR1516" s="152"/>
      <c r="BS1516" s="152"/>
      <c r="BT1516" s="152"/>
      <c r="BU1516" s="152"/>
      <c r="BV1516" s="152"/>
      <c r="BW1516" s="152"/>
      <c r="BX1516" s="152"/>
      <c r="BY1516" s="152"/>
      <c r="BZ1516" s="152"/>
      <c r="CA1516" s="152"/>
      <c r="CB1516" s="152"/>
      <c r="CC1516" s="152"/>
      <c r="CD1516" s="152"/>
      <c r="CE1516" s="152"/>
      <c r="CF1516" s="152"/>
    </row>
    <row r="1517" spans="1:84" ht="25.5" customHeight="1" x14ac:dyDescent="0.25">
      <c r="A1517" s="45"/>
      <c r="B1517" s="45"/>
      <c r="C1517" s="45"/>
      <c r="D1517" s="45"/>
      <c r="E1517" s="47"/>
      <c r="F1517" s="154"/>
      <c r="G1517" s="45"/>
      <c r="H1517" s="126"/>
      <c r="I1517" s="126"/>
      <c r="J1517" s="79"/>
      <c r="K1517" s="45"/>
      <c r="L1517" s="126"/>
      <c r="M1517" s="91"/>
      <c r="N1517" s="91"/>
      <c r="O1517" s="91"/>
      <c r="P1517" s="99"/>
      <c r="Q1517" s="100"/>
      <c r="R1517" s="79"/>
      <c r="S1517" s="79"/>
      <c r="T1517" s="79"/>
      <c r="U1517" s="79"/>
      <c r="V1517" s="79"/>
      <c r="W1517" s="99"/>
      <c r="X1517" s="99"/>
      <c r="Y1517" s="99"/>
      <c r="Z1517" s="98"/>
      <c r="AA1517" s="98"/>
      <c r="AB1517" s="86"/>
      <c r="AC1517" s="96"/>
      <c r="AD1517" s="86"/>
      <c r="AE1517" s="96"/>
      <c r="AF1517" s="96"/>
      <c r="AG1517" s="87"/>
      <c r="AH1517" s="87"/>
      <c r="AI1517" s="97"/>
      <c r="AJ1517" s="45"/>
      <c r="AK1517" s="45"/>
      <c r="AL1517" s="45"/>
      <c r="AM1517" s="45"/>
      <c r="AN1517" s="45"/>
      <c r="AO1517" s="79"/>
      <c r="AP1517" s="156"/>
      <c r="AQ1517" s="156"/>
      <c r="AR1517" s="90"/>
      <c r="AS1517" s="45"/>
      <c r="AT1517" s="98"/>
      <c r="AU1517" s="98"/>
      <c r="AV1517" s="91"/>
      <c r="AW1517" s="91"/>
      <c r="AX1517" s="155"/>
      <c r="AY1517" s="155"/>
      <c r="AZ1517" s="152"/>
      <c r="BA1517" s="152"/>
      <c r="BB1517" s="152"/>
      <c r="BC1517" s="152"/>
      <c r="BD1517" s="152"/>
      <c r="BE1517" s="152"/>
      <c r="BF1517" s="152"/>
      <c r="BG1517" s="152"/>
      <c r="BH1517" s="152"/>
      <c r="BI1517" s="152"/>
      <c r="BJ1517" s="152"/>
      <c r="BK1517" s="152"/>
      <c r="BL1517" s="152"/>
      <c r="BM1517" s="152"/>
      <c r="BN1517" s="152"/>
      <c r="BO1517" s="152"/>
      <c r="BP1517" s="152"/>
      <c r="BQ1517" s="152"/>
      <c r="BR1517" s="152"/>
      <c r="BS1517" s="152"/>
      <c r="BT1517" s="152"/>
      <c r="BU1517" s="152"/>
      <c r="BV1517" s="152"/>
      <c r="BW1517" s="152"/>
      <c r="BX1517" s="152"/>
      <c r="BY1517" s="152"/>
      <c r="BZ1517" s="152"/>
      <c r="CA1517" s="152"/>
      <c r="CB1517" s="152"/>
      <c r="CC1517" s="152"/>
      <c r="CD1517" s="152"/>
      <c r="CE1517" s="152"/>
      <c r="CF1517" s="152"/>
    </row>
    <row r="1518" spans="1:84" ht="25.5" customHeight="1" x14ac:dyDescent="0.25">
      <c r="A1518" s="45"/>
      <c r="B1518" s="45"/>
      <c r="C1518" s="45"/>
      <c r="D1518" s="45"/>
      <c r="E1518" s="47"/>
      <c r="F1518" s="154"/>
      <c r="G1518" s="45"/>
      <c r="H1518" s="126"/>
      <c r="I1518" s="126"/>
      <c r="J1518" s="79"/>
      <c r="K1518" s="45"/>
      <c r="L1518" s="126"/>
      <c r="M1518" s="91"/>
      <c r="N1518" s="91"/>
      <c r="O1518" s="91"/>
      <c r="P1518" s="99"/>
      <c r="Q1518" s="100"/>
      <c r="R1518" s="79"/>
      <c r="S1518" s="79"/>
      <c r="T1518" s="79"/>
      <c r="U1518" s="79"/>
      <c r="V1518" s="79"/>
      <c r="W1518" s="99"/>
      <c r="X1518" s="99"/>
      <c r="Y1518" s="99"/>
      <c r="Z1518" s="98"/>
      <c r="AA1518" s="98"/>
      <c r="AB1518" s="86"/>
      <c r="AC1518" s="96"/>
      <c r="AD1518" s="86"/>
      <c r="AE1518" s="96"/>
      <c r="AF1518" s="96"/>
      <c r="AG1518" s="87"/>
      <c r="AH1518" s="87"/>
      <c r="AI1518" s="97"/>
      <c r="AJ1518" s="45"/>
      <c r="AK1518" s="45"/>
      <c r="AL1518" s="45"/>
      <c r="AM1518" s="45"/>
      <c r="AN1518" s="45"/>
      <c r="AO1518" s="79"/>
      <c r="AP1518" s="156"/>
      <c r="AQ1518" s="156"/>
      <c r="AR1518" s="90"/>
      <c r="AS1518" s="45"/>
      <c r="AT1518" s="98"/>
      <c r="AU1518" s="98"/>
      <c r="AV1518" s="91"/>
      <c r="AW1518" s="91"/>
      <c r="AX1518" s="155"/>
      <c r="AY1518" s="155"/>
      <c r="AZ1518" s="152"/>
      <c r="BA1518" s="152"/>
      <c r="BB1518" s="152"/>
      <c r="BC1518" s="152"/>
      <c r="BD1518" s="152"/>
      <c r="BE1518" s="152"/>
      <c r="BF1518" s="152"/>
      <c r="BG1518" s="152"/>
      <c r="BH1518" s="152"/>
      <c r="BI1518" s="152"/>
      <c r="BJ1518" s="152"/>
      <c r="BK1518" s="152"/>
      <c r="BL1518" s="152"/>
      <c r="BM1518" s="152"/>
      <c r="BN1518" s="152"/>
      <c r="BO1518" s="152"/>
      <c r="BP1518" s="152"/>
      <c r="BQ1518" s="152"/>
      <c r="BR1518" s="152"/>
      <c r="BS1518" s="152"/>
      <c r="BT1518" s="152"/>
      <c r="BU1518" s="152"/>
      <c r="BV1518" s="152"/>
      <c r="BW1518" s="152"/>
      <c r="BX1518" s="152"/>
      <c r="BY1518" s="152"/>
      <c r="BZ1518" s="152"/>
      <c r="CA1518" s="152"/>
      <c r="CB1518" s="152"/>
      <c r="CC1518" s="152"/>
      <c r="CD1518" s="152"/>
      <c r="CE1518" s="152"/>
      <c r="CF1518" s="152"/>
    </row>
    <row r="1519" spans="1:84" ht="25.5" customHeight="1" x14ac:dyDescent="0.25">
      <c r="A1519" s="45"/>
      <c r="B1519" s="45"/>
      <c r="C1519" s="45"/>
      <c r="D1519" s="45"/>
      <c r="E1519" s="47"/>
      <c r="F1519" s="154"/>
      <c r="G1519" s="45"/>
      <c r="H1519" s="126"/>
      <c r="I1519" s="126"/>
      <c r="J1519" s="79"/>
      <c r="K1519" s="45"/>
      <c r="L1519" s="126"/>
      <c r="M1519" s="91"/>
      <c r="N1519" s="91"/>
      <c r="O1519" s="91"/>
      <c r="P1519" s="99"/>
      <c r="Q1519" s="100"/>
      <c r="R1519" s="79"/>
      <c r="S1519" s="79"/>
      <c r="T1519" s="79"/>
      <c r="U1519" s="79"/>
      <c r="V1519" s="79"/>
      <c r="W1519" s="99"/>
      <c r="X1519" s="99"/>
      <c r="Y1519" s="99"/>
      <c r="Z1519" s="98"/>
      <c r="AA1519" s="98"/>
      <c r="AB1519" s="86"/>
      <c r="AC1519" s="96"/>
      <c r="AD1519" s="86"/>
      <c r="AE1519" s="96"/>
      <c r="AF1519" s="96"/>
      <c r="AG1519" s="87"/>
      <c r="AH1519" s="87"/>
      <c r="AI1519" s="97"/>
      <c r="AJ1519" s="45"/>
      <c r="AK1519" s="45"/>
      <c r="AL1519" s="45"/>
      <c r="AM1519" s="45"/>
      <c r="AN1519" s="45"/>
      <c r="AO1519" s="79"/>
      <c r="AP1519" s="156"/>
      <c r="AQ1519" s="156"/>
      <c r="AR1519" s="90"/>
      <c r="AS1519" s="45"/>
      <c r="AT1519" s="98"/>
      <c r="AU1519" s="98"/>
      <c r="AV1519" s="91"/>
      <c r="AW1519" s="91"/>
      <c r="AX1519" s="155"/>
      <c r="AY1519" s="155"/>
      <c r="AZ1519" s="152"/>
      <c r="BA1519" s="152"/>
      <c r="BB1519" s="152"/>
      <c r="BC1519" s="152"/>
      <c r="BD1519" s="152"/>
      <c r="BE1519" s="152"/>
      <c r="BF1519" s="152"/>
      <c r="BG1519" s="152"/>
      <c r="BH1519" s="152"/>
      <c r="BI1519" s="152"/>
      <c r="BJ1519" s="152"/>
      <c r="BK1519" s="152"/>
      <c r="BL1519" s="152"/>
      <c r="BM1519" s="152"/>
      <c r="BN1519" s="152"/>
      <c r="BO1519" s="152"/>
      <c r="BP1519" s="152"/>
      <c r="BQ1519" s="152"/>
      <c r="BR1519" s="152"/>
      <c r="BS1519" s="152"/>
      <c r="BT1519" s="152"/>
      <c r="BU1519" s="152"/>
      <c r="BV1519" s="152"/>
      <c r="BW1519" s="152"/>
      <c r="BX1519" s="152"/>
      <c r="BY1519" s="152"/>
      <c r="BZ1519" s="152"/>
      <c r="CA1519" s="152"/>
      <c r="CB1519" s="152"/>
      <c r="CC1519" s="152"/>
      <c r="CD1519" s="152"/>
      <c r="CE1519" s="152"/>
      <c r="CF1519" s="152"/>
    </row>
    <row r="1520" spans="1:84" ht="25.5" customHeight="1" x14ac:dyDescent="0.25">
      <c r="A1520" s="45"/>
      <c r="B1520" s="45"/>
      <c r="C1520" s="45"/>
      <c r="D1520" s="45"/>
      <c r="E1520" s="47"/>
      <c r="F1520" s="154"/>
      <c r="G1520" s="45"/>
      <c r="H1520" s="126"/>
      <c r="I1520" s="126"/>
      <c r="J1520" s="79"/>
      <c r="K1520" s="45"/>
      <c r="L1520" s="126"/>
      <c r="M1520" s="91"/>
      <c r="N1520" s="91"/>
      <c r="O1520" s="91"/>
      <c r="P1520" s="99"/>
      <c r="Q1520" s="100"/>
      <c r="R1520" s="79"/>
      <c r="S1520" s="79"/>
      <c r="T1520" s="79"/>
      <c r="U1520" s="79"/>
      <c r="V1520" s="79"/>
      <c r="W1520" s="99"/>
      <c r="X1520" s="99"/>
      <c r="Y1520" s="99"/>
      <c r="Z1520" s="98"/>
      <c r="AA1520" s="98"/>
      <c r="AB1520" s="86"/>
      <c r="AC1520" s="96"/>
      <c r="AD1520" s="86"/>
      <c r="AE1520" s="96"/>
      <c r="AF1520" s="96"/>
      <c r="AG1520" s="87"/>
      <c r="AH1520" s="87"/>
      <c r="AI1520" s="97"/>
      <c r="AJ1520" s="45"/>
      <c r="AK1520" s="45"/>
      <c r="AL1520" s="45"/>
      <c r="AM1520" s="45"/>
      <c r="AN1520" s="45"/>
      <c r="AO1520" s="79"/>
      <c r="AP1520" s="156"/>
      <c r="AQ1520" s="156"/>
      <c r="AR1520" s="90"/>
      <c r="AS1520" s="45"/>
      <c r="AT1520" s="98"/>
      <c r="AU1520" s="98"/>
      <c r="AV1520" s="91"/>
      <c r="AW1520" s="91"/>
      <c r="AX1520" s="155"/>
      <c r="AY1520" s="155"/>
      <c r="AZ1520" s="152"/>
      <c r="BA1520" s="152"/>
      <c r="BB1520" s="152"/>
      <c r="BC1520" s="152"/>
      <c r="BD1520" s="152"/>
      <c r="BE1520" s="152"/>
      <c r="BF1520" s="152"/>
      <c r="BG1520" s="152"/>
      <c r="BH1520" s="152"/>
      <c r="BI1520" s="152"/>
      <c r="BJ1520" s="152"/>
      <c r="BK1520" s="152"/>
      <c r="BL1520" s="152"/>
      <c r="BM1520" s="152"/>
      <c r="BN1520" s="152"/>
      <c r="BO1520" s="152"/>
      <c r="BP1520" s="152"/>
      <c r="BQ1520" s="152"/>
      <c r="BR1520" s="152"/>
      <c r="BS1520" s="152"/>
      <c r="BT1520" s="152"/>
      <c r="BU1520" s="152"/>
      <c r="BV1520" s="152"/>
      <c r="BW1520" s="152"/>
      <c r="BX1520" s="152"/>
      <c r="BY1520" s="152"/>
      <c r="BZ1520" s="152"/>
      <c r="CA1520" s="152"/>
      <c r="CB1520" s="152"/>
      <c r="CC1520" s="152"/>
      <c r="CD1520" s="152"/>
      <c r="CE1520" s="152"/>
      <c r="CF1520" s="152"/>
    </row>
    <row r="1521" spans="1:84" ht="25.5" customHeight="1" x14ac:dyDescent="0.25">
      <c r="A1521" s="45"/>
      <c r="B1521" s="45"/>
      <c r="C1521" s="45"/>
      <c r="D1521" s="45"/>
      <c r="E1521" s="47"/>
      <c r="F1521" s="154"/>
      <c r="G1521" s="45"/>
      <c r="H1521" s="126"/>
      <c r="I1521" s="126"/>
      <c r="J1521" s="79"/>
      <c r="K1521" s="45"/>
      <c r="L1521" s="126"/>
      <c r="M1521" s="91"/>
      <c r="N1521" s="91"/>
      <c r="O1521" s="91"/>
      <c r="P1521" s="99"/>
      <c r="Q1521" s="100"/>
      <c r="R1521" s="79"/>
      <c r="S1521" s="79"/>
      <c r="T1521" s="79"/>
      <c r="U1521" s="79"/>
      <c r="V1521" s="79"/>
      <c r="W1521" s="99"/>
      <c r="X1521" s="99"/>
      <c r="Y1521" s="99"/>
      <c r="Z1521" s="98"/>
      <c r="AA1521" s="98"/>
      <c r="AB1521" s="86"/>
      <c r="AC1521" s="96"/>
      <c r="AD1521" s="86"/>
      <c r="AE1521" s="96"/>
      <c r="AF1521" s="96"/>
      <c r="AG1521" s="87"/>
      <c r="AH1521" s="87"/>
      <c r="AI1521" s="97"/>
      <c r="AJ1521" s="45"/>
      <c r="AK1521" s="45"/>
      <c r="AL1521" s="45"/>
      <c r="AM1521" s="45"/>
      <c r="AN1521" s="45"/>
      <c r="AO1521" s="79"/>
      <c r="AP1521" s="156"/>
      <c r="AQ1521" s="156"/>
      <c r="AR1521" s="90"/>
      <c r="AS1521" s="45"/>
      <c r="AT1521" s="98"/>
      <c r="AU1521" s="98"/>
      <c r="AV1521" s="91"/>
      <c r="AW1521" s="91"/>
      <c r="AX1521" s="155"/>
      <c r="AY1521" s="155"/>
      <c r="AZ1521" s="152"/>
      <c r="BA1521" s="152"/>
      <c r="BB1521" s="152"/>
      <c r="BC1521" s="152"/>
      <c r="BD1521" s="152"/>
      <c r="BE1521" s="152"/>
      <c r="BF1521" s="152"/>
      <c r="BG1521" s="152"/>
      <c r="BH1521" s="152"/>
      <c r="BI1521" s="152"/>
      <c r="BJ1521" s="152"/>
      <c r="BK1521" s="152"/>
      <c r="BL1521" s="152"/>
      <c r="BM1521" s="152"/>
      <c r="BN1521" s="152"/>
      <c r="BO1521" s="152"/>
      <c r="BP1521" s="152"/>
      <c r="BQ1521" s="152"/>
      <c r="BR1521" s="152"/>
      <c r="BS1521" s="152"/>
      <c r="BT1521" s="152"/>
      <c r="BU1521" s="152"/>
      <c r="BV1521" s="152"/>
      <c r="BW1521" s="152"/>
      <c r="BX1521" s="152"/>
      <c r="BY1521" s="152"/>
      <c r="BZ1521" s="152"/>
      <c r="CA1521" s="152"/>
      <c r="CB1521" s="152"/>
      <c r="CC1521" s="152"/>
      <c r="CD1521" s="152"/>
      <c r="CE1521" s="152"/>
      <c r="CF1521" s="152"/>
    </row>
    <row r="1522" spans="1:84" ht="25.5" customHeight="1" x14ac:dyDescent="0.25">
      <c r="A1522" s="45"/>
      <c r="B1522" s="45"/>
      <c r="C1522" s="45"/>
      <c r="D1522" s="45"/>
      <c r="E1522" s="47"/>
      <c r="F1522" s="154"/>
      <c r="G1522" s="45"/>
      <c r="H1522" s="126"/>
      <c r="I1522" s="126"/>
      <c r="J1522" s="79"/>
      <c r="K1522" s="45"/>
      <c r="L1522" s="126"/>
      <c r="M1522" s="91"/>
      <c r="N1522" s="91"/>
      <c r="O1522" s="91"/>
      <c r="P1522" s="99"/>
      <c r="Q1522" s="100"/>
      <c r="R1522" s="79"/>
      <c r="S1522" s="79"/>
      <c r="T1522" s="79"/>
      <c r="U1522" s="79"/>
      <c r="V1522" s="79"/>
      <c r="W1522" s="99"/>
      <c r="X1522" s="99"/>
      <c r="Y1522" s="99"/>
      <c r="Z1522" s="98"/>
      <c r="AA1522" s="98"/>
      <c r="AB1522" s="86"/>
      <c r="AC1522" s="96"/>
      <c r="AD1522" s="86"/>
      <c r="AE1522" s="96"/>
      <c r="AF1522" s="96"/>
      <c r="AG1522" s="87"/>
      <c r="AH1522" s="87"/>
      <c r="AI1522" s="97"/>
      <c r="AJ1522" s="45"/>
      <c r="AK1522" s="45"/>
      <c r="AL1522" s="45"/>
      <c r="AM1522" s="45"/>
      <c r="AN1522" s="45"/>
      <c r="AO1522" s="79"/>
      <c r="AP1522" s="156"/>
      <c r="AQ1522" s="156"/>
      <c r="AR1522" s="90"/>
      <c r="AS1522" s="45"/>
      <c r="AT1522" s="98"/>
      <c r="AU1522" s="98"/>
      <c r="AV1522" s="91"/>
      <c r="AW1522" s="91"/>
      <c r="AX1522" s="155"/>
      <c r="AY1522" s="155"/>
      <c r="AZ1522" s="152"/>
      <c r="BA1522" s="152"/>
      <c r="BB1522" s="152"/>
      <c r="BC1522" s="152"/>
      <c r="BD1522" s="152"/>
      <c r="BE1522" s="152"/>
      <c r="BF1522" s="152"/>
      <c r="BG1522" s="152"/>
      <c r="BH1522" s="152"/>
      <c r="BI1522" s="152"/>
      <c r="BJ1522" s="152"/>
      <c r="BK1522" s="152"/>
      <c r="BL1522" s="152"/>
      <c r="BM1522" s="152"/>
      <c r="BN1522" s="152"/>
      <c r="BO1522" s="152"/>
      <c r="BP1522" s="152"/>
      <c r="BQ1522" s="152"/>
      <c r="BR1522" s="152"/>
      <c r="BS1522" s="152"/>
      <c r="BT1522" s="152"/>
      <c r="BU1522" s="152"/>
      <c r="BV1522" s="152"/>
      <c r="BW1522" s="152"/>
      <c r="BX1522" s="152"/>
      <c r="BY1522" s="152"/>
      <c r="BZ1522" s="152"/>
      <c r="CA1522" s="152"/>
      <c r="CB1522" s="152"/>
      <c r="CC1522" s="152"/>
      <c r="CD1522" s="152"/>
      <c r="CE1522" s="152"/>
      <c r="CF1522" s="152"/>
    </row>
    <row r="1523" spans="1:84" ht="25.5" customHeight="1" x14ac:dyDescent="0.25">
      <c r="A1523" s="45"/>
      <c r="B1523" s="45"/>
      <c r="C1523" s="45"/>
      <c r="D1523" s="45"/>
      <c r="E1523" s="47"/>
      <c r="F1523" s="154"/>
      <c r="G1523" s="45"/>
      <c r="H1523" s="126"/>
      <c r="I1523" s="126"/>
      <c r="J1523" s="79"/>
      <c r="K1523" s="45"/>
      <c r="L1523" s="126"/>
      <c r="M1523" s="91"/>
      <c r="N1523" s="91"/>
      <c r="O1523" s="91"/>
      <c r="P1523" s="99"/>
      <c r="Q1523" s="100"/>
      <c r="R1523" s="79"/>
      <c r="S1523" s="79"/>
      <c r="T1523" s="79"/>
      <c r="U1523" s="79"/>
      <c r="V1523" s="79"/>
      <c r="W1523" s="99"/>
      <c r="X1523" s="99"/>
      <c r="Y1523" s="99"/>
      <c r="Z1523" s="98"/>
      <c r="AA1523" s="98"/>
      <c r="AB1523" s="86"/>
      <c r="AC1523" s="96"/>
      <c r="AD1523" s="86"/>
      <c r="AE1523" s="96"/>
      <c r="AF1523" s="96"/>
      <c r="AG1523" s="87"/>
      <c r="AH1523" s="87"/>
      <c r="AI1523" s="97"/>
      <c r="AJ1523" s="45"/>
      <c r="AK1523" s="45"/>
      <c r="AL1523" s="45"/>
      <c r="AM1523" s="45"/>
      <c r="AN1523" s="45"/>
      <c r="AO1523" s="79"/>
      <c r="AP1523" s="156"/>
      <c r="AQ1523" s="156"/>
      <c r="AR1523" s="90"/>
      <c r="AS1523" s="45"/>
      <c r="AT1523" s="98"/>
      <c r="AU1523" s="98"/>
      <c r="AV1523" s="91"/>
      <c r="AW1523" s="91"/>
      <c r="AX1523" s="155"/>
      <c r="AY1523" s="155"/>
      <c r="AZ1523" s="152"/>
      <c r="BA1523" s="152"/>
      <c r="BB1523" s="152"/>
      <c r="BC1523" s="152"/>
      <c r="BD1523" s="152"/>
      <c r="BE1523" s="152"/>
      <c r="BF1523" s="152"/>
      <c r="BG1523" s="152"/>
      <c r="BH1523" s="152"/>
      <c r="BI1523" s="152"/>
      <c r="BJ1523" s="152"/>
      <c r="BK1523" s="152"/>
      <c r="BL1523" s="152"/>
      <c r="BM1523" s="152"/>
      <c r="BN1523" s="152"/>
      <c r="BO1523" s="152"/>
      <c r="BP1523" s="152"/>
      <c r="BQ1523" s="152"/>
      <c r="BR1523" s="152"/>
      <c r="BS1523" s="152"/>
      <c r="BT1523" s="152"/>
      <c r="BU1523" s="152"/>
      <c r="BV1523" s="152"/>
      <c r="BW1523" s="152"/>
      <c r="BX1523" s="152"/>
      <c r="BY1523" s="152"/>
      <c r="BZ1523" s="152"/>
      <c r="CA1523" s="152"/>
      <c r="CB1523" s="152"/>
      <c r="CC1523" s="152"/>
      <c r="CD1523" s="152"/>
      <c r="CE1523" s="152"/>
      <c r="CF1523" s="152"/>
    </row>
    <row r="1524" spans="1:84" ht="25.5" customHeight="1" x14ac:dyDescent="0.25">
      <c r="A1524" s="45"/>
      <c r="B1524" s="45"/>
      <c r="C1524" s="45"/>
      <c r="D1524" s="45"/>
      <c r="E1524" s="47"/>
      <c r="F1524" s="154"/>
      <c r="G1524" s="45"/>
      <c r="H1524" s="126"/>
      <c r="I1524" s="126"/>
      <c r="J1524" s="79"/>
      <c r="K1524" s="45"/>
      <c r="L1524" s="126"/>
      <c r="M1524" s="91"/>
      <c r="N1524" s="91"/>
      <c r="O1524" s="91"/>
      <c r="P1524" s="99"/>
      <c r="Q1524" s="100"/>
      <c r="R1524" s="79"/>
      <c r="S1524" s="79"/>
      <c r="T1524" s="79"/>
      <c r="U1524" s="79"/>
      <c r="V1524" s="79"/>
      <c r="W1524" s="99"/>
      <c r="X1524" s="99"/>
      <c r="Y1524" s="99"/>
      <c r="Z1524" s="98"/>
      <c r="AA1524" s="98"/>
      <c r="AB1524" s="86"/>
      <c r="AC1524" s="96"/>
      <c r="AD1524" s="86"/>
      <c r="AE1524" s="96"/>
      <c r="AF1524" s="96"/>
      <c r="AG1524" s="87"/>
      <c r="AH1524" s="87"/>
      <c r="AI1524" s="97"/>
      <c r="AJ1524" s="45"/>
      <c r="AK1524" s="45"/>
      <c r="AL1524" s="45"/>
      <c r="AM1524" s="45"/>
      <c r="AN1524" s="45"/>
      <c r="AO1524" s="79"/>
      <c r="AP1524" s="156"/>
      <c r="AQ1524" s="156"/>
      <c r="AR1524" s="90"/>
      <c r="AS1524" s="45"/>
      <c r="AT1524" s="98"/>
      <c r="AU1524" s="98"/>
      <c r="AV1524" s="91"/>
      <c r="AW1524" s="91"/>
      <c r="AX1524" s="155"/>
      <c r="AY1524" s="155"/>
      <c r="AZ1524" s="152"/>
      <c r="BA1524" s="152"/>
      <c r="BB1524" s="152"/>
      <c r="BC1524" s="152"/>
      <c r="BD1524" s="152"/>
      <c r="BE1524" s="152"/>
      <c r="BF1524" s="152"/>
      <c r="BG1524" s="152"/>
      <c r="BH1524" s="152"/>
      <c r="BI1524" s="152"/>
      <c r="BJ1524" s="152"/>
      <c r="BK1524" s="152"/>
      <c r="BL1524" s="152"/>
      <c r="BM1524" s="152"/>
      <c r="BN1524" s="152"/>
      <c r="BO1524" s="152"/>
      <c r="BP1524" s="152"/>
      <c r="BQ1524" s="152"/>
      <c r="BR1524" s="152"/>
      <c r="BS1524" s="152"/>
      <c r="BT1524" s="152"/>
      <c r="BU1524" s="152"/>
      <c r="BV1524" s="152"/>
      <c r="BW1524" s="152"/>
      <c r="BX1524" s="152"/>
      <c r="BY1524" s="152"/>
      <c r="BZ1524" s="152"/>
      <c r="CA1524" s="152"/>
      <c r="CB1524" s="152"/>
      <c r="CC1524" s="152"/>
      <c r="CD1524" s="152"/>
      <c r="CE1524" s="152"/>
      <c r="CF1524" s="152"/>
    </row>
    <row r="1525" spans="1:84" ht="25.5" customHeight="1" x14ac:dyDescent="0.25">
      <c r="A1525" s="45"/>
      <c r="B1525" s="45"/>
      <c r="C1525" s="45"/>
      <c r="D1525" s="45"/>
      <c r="E1525" s="47"/>
      <c r="F1525" s="154"/>
      <c r="G1525" s="45"/>
      <c r="H1525" s="126"/>
      <c r="I1525" s="126"/>
      <c r="J1525" s="79"/>
      <c r="K1525" s="45"/>
      <c r="L1525" s="126"/>
      <c r="M1525" s="91"/>
      <c r="N1525" s="91"/>
      <c r="O1525" s="91"/>
      <c r="P1525" s="99"/>
      <c r="Q1525" s="100"/>
      <c r="R1525" s="79"/>
      <c r="S1525" s="79"/>
      <c r="T1525" s="79"/>
      <c r="U1525" s="79"/>
      <c r="V1525" s="79"/>
      <c r="W1525" s="99"/>
      <c r="X1525" s="99"/>
      <c r="Y1525" s="99"/>
      <c r="Z1525" s="98"/>
      <c r="AA1525" s="98"/>
      <c r="AB1525" s="86"/>
      <c r="AC1525" s="96"/>
      <c r="AD1525" s="86"/>
      <c r="AE1525" s="96"/>
      <c r="AF1525" s="96"/>
      <c r="AG1525" s="87"/>
      <c r="AH1525" s="87"/>
      <c r="AI1525" s="97"/>
      <c r="AJ1525" s="45"/>
      <c r="AK1525" s="45"/>
      <c r="AL1525" s="45"/>
      <c r="AM1525" s="45"/>
      <c r="AN1525" s="45"/>
      <c r="AO1525" s="79"/>
      <c r="AP1525" s="156"/>
      <c r="AQ1525" s="156"/>
      <c r="AR1525" s="90"/>
      <c r="AS1525" s="45"/>
      <c r="AT1525" s="98"/>
      <c r="AU1525" s="98"/>
      <c r="AV1525" s="91"/>
      <c r="AW1525" s="91"/>
      <c r="AX1525" s="155"/>
      <c r="AY1525" s="155"/>
      <c r="AZ1525" s="152"/>
      <c r="BA1525" s="152"/>
      <c r="BB1525" s="152"/>
      <c r="BC1525" s="152"/>
      <c r="BD1525" s="152"/>
      <c r="BE1525" s="152"/>
      <c r="BF1525" s="152"/>
      <c r="BG1525" s="152"/>
      <c r="BH1525" s="152"/>
      <c r="BI1525" s="152"/>
      <c r="BJ1525" s="152"/>
      <c r="BK1525" s="152"/>
      <c r="BL1525" s="152"/>
      <c r="BM1525" s="152"/>
      <c r="BN1525" s="152"/>
      <c r="BO1525" s="152"/>
      <c r="BP1525" s="152"/>
      <c r="BQ1525" s="152"/>
      <c r="BR1525" s="152"/>
      <c r="BS1525" s="152"/>
      <c r="BT1525" s="152"/>
      <c r="BU1525" s="152"/>
      <c r="BV1525" s="152"/>
      <c r="BW1525" s="152"/>
      <c r="BX1525" s="152"/>
      <c r="BY1525" s="152"/>
      <c r="BZ1525" s="152"/>
      <c r="CA1525" s="152"/>
      <c r="CB1525" s="152"/>
      <c r="CC1525" s="152"/>
      <c r="CD1525" s="152"/>
      <c r="CE1525" s="152"/>
      <c r="CF1525" s="152"/>
    </row>
    <row r="1526" spans="1:84" ht="25.5" customHeight="1" x14ac:dyDescent="0.25">
      <c r="A1526" s="45"/>
      <c r="B1526" s="45"/>
      <c r="C1526" s="45"/>
      <c r="D1526" s="45"/>
      <c r="E1526" s="47"/>
      <c r="F1526" s="154"/>
      <c r="G1526" s="45"/>
      <c r="H1526" s="126"/>
      <c r="I1526" s="126"/>
      <c r="J1526" s="79"/>
      <c r="K1526" s="45"/>
      <c r="L1526" s="126"/>
      <c r="M1526" s="91"/>
      <c r="N1526" s="91"/>
      <c r="O1526" s="91"/>
      <c r="P1526" s="99"/>
      <c r="Q1526" s="100"/>
      <c r="R1526" s="79"/>
      <c r="S1526" s="79"/>
      <c r="T1526" s="79"/>
      <c r="U1526" s="79"/>
      <c r="V1526" s="79"/>
      <c r="W1526" s="99"/>
      <c r="X1526" s="99"/>
      <c r="Y1526" s="99"/>
      <c r="Z1526" s="98"/>
      <c r="AA1526" s="98"/>
      <c r="AB1526" s="86"/>
      <c r="AC1526" s="96"/>
      <c r="AD1526" s="86"/>
      <c r="AE1526" s="96"/>
      <c r="AF1526" s="96"/>
      <c r="AG1526" s="87"/>
      <c r="AH1526" s="87"/>
      <c r="AI1526" s="97"/>
      <c r="AJ1526" s="45"/>
      <c r="AK1526" s="45"/>
      <c r="AL1526" s="45"/>
      <c r="AM1526" s="45"/>
      <c r="AN1526" s="45"/>
      <c r="AO1526" s="79"/>
      <c r="AP1526" s="156"/>
      <c r="AQ1526" s="156"/>
      <c r="AR1526" s="90"/>
      <c r="AS1526" s="45"/>
      <c r="AT1526" s="98"/>
      <c r="AU1526" s="98"/>
      <c r="AV1526" s="91"/>
      <c r="AW1526" s="91"/>
      <c r="AX1526" s="155"/>
      <c r="AY1526" s="155"/>
      <c r="AZ1526" s="152"/>
      <c r="BA1526" s="152"/>
      <c r="BB1526" s="152"/>
      <c r="BC1526" s="152"/>
      <c r="BD1526" s="152"/>
      <c r="BE1526" s="152"/>
      <c r="BF1526" s="152"/>
      <c r="BG1526" s="152"/>
      <c r="BH1526" s="152"/>
      <c r="BI1526" s="152"/>
      <c r="BJ1526" s="152"/>
      <c r="BK1526" s="152"/>
      <c r="BL1526" s="152"/>
      <c r="BM1526" s="152"/>
      <c r="BN1526" s="152"/>
      <c r="BO1526" s="152"/>
      <c r="BP1526" s="152"/>
      <c r="BQ1526" s="152"/>
      <c r="BR1526" s="152"/>
      <c r="BS1526" s="152"/>
      <c r="BT1526" s="152"/>
      <c r="BU1526" s="152"/>
      <c r="BV1526" s="152"/>
      <c r="BW1526" s="152"/>
      <c r="BX1526" s="152"/>
      <c r="BY1526" s="152"/>
      <c r="BZ1526" s="152"/>
      <c r="CA1526" s="152"/>
      <c r="CB1526" s="152"/>
      <c r="CC1526" s="152"/>
      <c r="CD1526" s="152"/>
      <c r="CE1526" s="152"/>
      <c r="CF1526" s="152"/>
    </row>
    <row r="1527" spans="1:84" ht="25.5" customHeight="1" x14ac:dyDescent="0.25">
      <c r="A1527" s="45"/>
      <c r="B1527" s="45"/>
      <c r="C1527" s="45"/>
      <c r="D1527" s="45"/>
      <c r="E1527" s="47"/>
      <c r="F1527" s="154"/>
      <c r="G1527" s="45"/>
      <c r="H1527" s="126"/>
      <c r="I1527" s="126"/>
      <c r="J1527" s="79"/>
      <c r="K1527" s="45"/>
      <c r="L1527" s="126"/>
      <c r="M1527" s="91"/>
      <c r="N1527" s="91"/>
      <c r="O1527" s="91"/>
      <c r="P1527" s="99"/>
      <c r="Q1527" s="100"/>
      <c r="R1527" s="79"/>
      <c r="S1527" s="79"/>
      <c r="T1527" s="79"/>
      <c r="U1527" s="79"/>
      <c r="V1527" s="79"/>
      <c r="W1527" s="99"/>
      <c r="X1527" s="99"/>
      <c r="Y1527" s="99"/>
      <c r="Z1527" s="98"/>
      <c r="AA1527" s="98"/>
      <c r="AB1527" s="86"/>
      <c r="AC1527" s="96"/>
      <c r="AD1527" s="86"/>
      <c r="AE1527" s="96"/>
      <c r="AF1527" s="96"/>
      <c r="AG1527" s="87"/>
      <c r="AH1527" s="87"/>
      <c r="AI1527" s="97"/>
      <c r="AJ1527" s="45"/>
      <c r="AK1527" s="45"/>
      <c r="AL1527" s="45"/>
      <c r="AM1527" s="45"/>
      <c r="AN1527" s="45"/>
      <c r="AO1527" s="79"/>
      <c r="AP1527" s="156"/>
      <c r="AQ1527" s="156"/>
      <c r="AR1527" s="90"/>
      <c r="AS1527" s="45"/>
      <c r="AT1527" s="98"/>
      <c r="AU1527" s="98"/>
      <c r="AV1527" s="91"/>
      <c r="AW1527" s="91"/>
      <c r="AX1527" s="155"/>
      <c r="AY1527" s="155"/>
      <c r="AZ1527" s="152"/>
      <c r="BA1527" s="152"/>
      <c r="BB1527" s="152"/>
      <c r="BC1527" s="152"/>
      <c r="BD1527" s="152"/>
      <c r="BE1527" s="152"/>
      <c r="BF1527" s="152"/>
      <c r="BG1527" s="152"/>
      <c r="BH1527" s="152"/>
      <c r="BI1527" s="152"/>
      <c r="BJ1527" s="152"/>
      <c r="BK1527" s="152"/>
      <c r="BL1527" s="152"/>
      <c r="BM1527" s="152"/>
      <c r="BN1527" s="152"/>
      <c r="BO1527" s="152"/>
      <c r="BP1527" s="152"/>
      <c r="BQ1527" s="152"/>
      <c r="BR1527" s="152"/>
      <c r="BS1527" s="152"/>
      <c r="BT1527" s="152"/>
      <c r="BU1527" s="152"/>
      <c r="BV1527" s="152"/>
      <c r="BW1527" s="152"/>
      <c r="BX1527" s="152"/>
      <c r="BY1527" s="152"/>
      <c r="BZ1527" s="152"/>
      <c r="CA1527" s="152"/>
      <c r="CB1527" s="152"/>
      <c r="CC1527" s="152"/>
      <c r="CD1527" s="152"/>
      <c r="CE1527" s="152"/>
      <c r="CF1527" s="152"/>
    </row>
    <row r="1528" spans="1:84" ht="25.5" customHeight="1" x14ac:dyDescent="0.25">
      <c r="A1528" s="45"/>
      <c r="B1528" s="45"/>
      <c r="C1528" s="45"/>
      <c r="D1528" s="45"/>
      <c r="E1528" s="47"/>
      <c r="F1528" s="154"/>
      <c r="G1528" s="45"/>
      <c r="H1528" s="126"/>
      <c r="I1528" s="126"/>
      <c r="J1528" s="79"/>
      <c r="K1528" s="45"/>
      <c r="L1528" s="126"/>
      <c r="M1528" s="91"/>
      <c r="N1528" s="91"/>
      <c r="O1528" s="91"/>
      <c r="P1528" s="99"/>
      <c r="Q1528" s="100"/>
      <c r="R1528" s="79"/>
      <c r="S1528" s="79"/>
      <c r="T1528" s="79"/>
      <c r="U1528" s="79"/>
      <c r="V1528" s="79"/>
      <c r="W1528" s="99"/>
      <c r="X1528" s="99"/>
      <c r="Y1528" s="99"/>
      <c r="Z1528" s="98"/>
      <c r="AA1528" s="98"/>
      <c r="AB1528" s="86"/>
      <c r="AC1528" s="96"/>
      <c r="AD1528" s="86"/>
      <c r="AE1528" s="96"/>
      <c r="AF1528" s="96"/>
      <c r="AG1528" s="87"/>
      <c r="AH1528" s="87"/>
      <c r="AI1528" s="97"/>
      <c r="AJ1528" s="45"/>
      <c r="AK1528" s="45"/>
      <c r="AL1528" s="45"/>
      <c r="AM1528" s="45"/>
      <c r="AN1528" s="45"/>
      <c r="AO1528" s="79"/>
      <c r="AP1528" s="156"/>
      <c r="AQ1528" s="156"/>
      <c r="AR1528" s="90"/>
      <c r="AS1528" s="45"/>
      <c r="AT1528" s="98"/>
      <c r="AU1528" s="98"/>
      <c r="AV1528" s="91"/>
      <c r="AW1528" s="91"/>
      <c r="AX1528" s="155"/>
      <c r="AY1528" s="155"/>
      <c r="AZ1528" s="152"/>
      <c r="BA1528" s="152"/>
      <c r="BB1528" s="152"/>
      <c r="BC1528" s="152"/>
      <c r="BD1528" s="152"/>
      <c r="BE1528" s="152"/>
      <c r="BF1528" s="152"/>
      <c r="BG1528" s="152"/>
      <c r="BH1528" s="152"/>
      <c r="BI1528" s="152"/>
      <c r="BJ1528" s="152"/>
      <c r="BK1528" s="152"/>
      <c r="BL1528" s="152"/>
      <c r="BM1528" s="152"/>
      <c r="BN1528" s="152"/>
      <c r="BO1528" s="152"/>
      <c r="BP1528" s="152"/>
      <c r="BQ1528" s="152"/>
      <c r="BR1528" s="152"/>
      <c r="BS1528" s="152"/>
      <c r="BT1528" s="152"/>
      <c r="BU1528" s="152"/>
      <c r="BV1528" s="152"/>
      <c r="BW1528" s="152"/>
      <c r="BX1528" s="152"/>
      <c r="BY1528" s="152"/>
      <c r="BZ1528" s="152"/>
      <c r="CA1528" s="152"/>
      <c r="CB1528" s="152"/>
      <c r="CC1528" s="152"/>
      <c r="CD1528" s="152"/>
      <c r="CE1528" s="152"/>
      <c r="CF1528" s="152"/>
    </row>
    <row r="1529" spans="1:84" ht="25.5" customHeight="1" x14ac:dyDescent="0.25">
      <c r="A1529" s="45"/>
      <c r="B1529" s="45"/>
      <c r="C1529" s="45"/>
      <c r="D1529" s="45"/>
      <c r="E1529" s="47"/>
      <c r="F1529" s="154"/>
      <c r="G1529" s="45"/>
      <c r="H1529" s="126"/>
      <c r="I1529" s="126"/>
      <c r="J1529" s="79"/>
      <c r="K1529" s="45"/>
      <c r="L1529" s="126"/>
      <c r="M1529" s="91"/>
      <c r="N1529" s="91"/>
      <c r="O1529" s="91"/>
      <c r="P1529" s="99"/>
      <c r="Q1529" s="100"/>
      <c r="R1529" s="79"/>
      <c r="S1529" s="79"/>
      <c r="T1529" s="79"/>
      <c r="U1529" s="79"/>
      <c r="V1529" s="79"/>
      <c r="W1529" s="99"/>
      <c r="X1529" s="99"/>
      <c r="Y1529" s="99"/>
      <c r="Z1529" s="98"/>
      <c r="AA1529" s="98"/>
      <c r="AB1529" s="86"/>
      <c r="AC1529" s="96"/>
      <c r="AD1529" s="86"/>
      <c r="AE1529" s="96"/>
      <c r="AF1529" s="96"/>
      <c r="AG1529" s="87"/>
      <c r="AH1529" s="87"/>
      <c r="AI1529" s="97"/>
      <c r="AJ1529" s="45"/>
      <c r="AK1529" s="45"/>
      <c r="AL1529" s="45"/>
      <c r="AM1529" s="45"/>
      <c r="AN1529" s="45"/>
      <c r="AO1529" s="79"/>
      <c r="AP1529" s="156"/>
      <c r="AQ1529" s="156"/>
      <c r="AR1529" s="90"/>
      <c r="AS1529" s="45"/>
      <c r="AT1529" s="98"/>
      <c r="AU1529" s="98"/>
      <c r="AV1529" s="91"/>
      <c r="AW1529" s="91"/>
      <c r="AX1529" s="155"/>
      <c r="AY1529" s="155"/>
      <c r="AZ1529" s="152"/>
      <c r="BA1529" s="152"/>
      <c r="BB1529" s="152"/>
      <c r="BC1529" s="152"/>
      <c r="BD1529" s="152"/>
      <c r="BE1529" s="152"/>
      <c r="BF1529" s="152"/>
      <c r="BG1529" s="152"/>
      <c r="BH1529" s="152"/>
      <c r="BI1529" s="152"/>
      <c r="BJ1529" s="152"/>
      <c r="BK1529" s="152"/>
      <c r="BL1529" s="152"/>
      <c r="BM1529" s="152"/>
      <c r="BN1529" s="152"/>
      <c r="BO1529" s="152"/>
      <c r="BP1529" s="152"/>
      <c r="BQ1529" s="152"/>
      <c r="BR1529" s="152"/>
      <c r="BS1529" s="152"/>
      <c r="BT1529" s="152"/>
      <c r="BU1529" s="152"/>
      <c r="BV1529" s="152"/>
      <c r="BW1529" s="152"/>
      <c r="BX1529" s="152"/>
      <c r="BY1529" s="152"/>
      <c r="BZ1529" s="152"/>
      <c r="CA1529" s="152"/>
      <c r="CB1529" s="152"/>
      <c r="CC1529" s="152"/>
      <c r="CD1529" s="152"/>
      <c r="CE1529" s="152"/>
      <c r="CF1529" s="152"/>
    </row>
    <row r="1530" spans="1:84" ht="25.5" customHeight="1" x14ac:dyDescent="0.25">
      <c r="A1530" s="45"/>
      <c r="B1530" s="45"/>
      <c r="C1530" s="45"/>
      <c r="D1530" s="45"/>
      <c r="E1530" s="47"/>
      <c r="F1530" s="154"/>
      <c r="G1530" s="45"/>
      <c r="H1530" s="126"/>
      <c r="I1530" s="126"/>
      <c r="J1530" s="79"/>
      <c r="K1530" s="45"/>
      <c r="L1530" s="126"/>
      <c r="M1530" s="91"/>
      <c r="N1530" s="91"/>
      <c r="O1530" s="91"/>
      <c r="P1530" s="99"/>
      <c r="Q1530" s="100"/>
      <c r="R1530" s="79"/>
      <c r="S1530" s="79"/>
      <c r="T1530" s="79"/>
      <c r="U1530" s="79"/>
      <c r="V1530" s="79"/>
      <c r="W1530" s="99"/>
      <c r="X1530" s="99"/>
      <c r="Y1530" s="99"/>
      <c r="Z1530" s="98"/>
      <c r="AA1530" s="98"/>
      <c r="AB1530" s="86"/>
      <c r="AC1530" s="96"/>
      <c r="AD1530" s="86"/>
      <c r="AE1530" s="96"/>
      <c r="AF1530" s="96"/>
      <c r="AG1530" s="87"/>
      <c r="AH1530" s="87"/>
      <c r="AI1530" s="97"/>
      <c r="AJ1530" s="45"/>
      <c r="AK1530" s="45"/>
      <c r="AL1530" s="45"/>
      <c r="AM1530" s="45"/>
      <c r="AN1530" s="45"/>
      <c r="AO1530" s="79"/>
      <c r="AP1530" s="156"/>
      <c r="AQ1530" s="156"/>
      <c r="AR1530" s="90"/>
      <c r="AS1530" s="45"/>
      <c r="AT1530" s="98"/>
      <c r="AU1530" s="98"/>
      <c r="AV1530" s="91"/>
      <c r="AW1530" s="91"/>
      <c r="AX1530" s="155"/>
      <c r="AY1530" s="155"/>
      <c r="AZ1530" s="152"/>
      <c r="BA1530" s="152"/>
      <c r="BB1530" s="152"/>
      <c r="BC1530" s="152"/>
      <c r="BD1530" s="152"/>
      <c r="BE1530" s="152"/>
      <c r="BF1530" s="152"/>
      <c r="BG1530" s="152"/>
      <c r="BH1530" s="152"/>
      <c r="BI1530" s="152"/>
      <c r="BJ1530" s="152"/>
      <c r="BK1530" s="152"/>
      <c r="BL1530" s="152"/>
      <c r="BM1530" s="152"/>
      <c r="BN1530" s="152"/>
      <c r="BO1530" s="152"/>
      <c r="BP1530" s="152"/>
      <c r="BQ1530" s="152"/>
      <c r="BR1530" s="152"/>
      <c r="BS1530" s="152"/>
      <c r="BT1530" s="152"/>
      <c r="BU1530" s="152"/>
      <c r="BV1530" s="152"/>
      <c r="BW1530" s="152"/>
      <c r="BX1530" s="152"/>
      <c r="BY1530" s="152"/>
      <c r="BZ1530" s="152"/>
      <c r="CA1530" s="152"/>
      <c r="CB1530" s="152"/>
      <c r="CC1530" s="152"/>
      <c r="CD1530" s="152"/>
      <c r="CE1530" s="152"/>
      <c r="CF1530" s="152"/>
    </row>
    <row r="1531" spans="1:84" ht="25.5" customHeight="1" x14ac:dyDescent="0.25">
      <c r="A1531" s="45"/>
      <c r="B1531" s="45"/>
      <c r="C1531" s="45"/>
      <c r="D1531" s="45"/>
      <c r="E1531" s="47"/>
      <c r="F1531" s="154"/>
      <c r="G1531" s="45"/>
      <c r="H1531" s="126"/>
      <c r="I1531" s="126"/>
      <c r="J1531" s="79"/>
      <c r="K1531" s="45"/>
      <c r="L1531" s="126"/>
      <c r="M1531" s="91"/>
      <c r="N1531" s="91"/>
      <c r="O1531" s="91"/>
      <c r="P1531" s="99"/>
      <c r="Q1531" s="100"/>
      <c r="R1531" s="79"/>
      <c r="S1531" s="79"/>
      <c r="T1531" s="79"/>
      <c r="U1531" s="79"/>
      <c r="V1531" s="79"/>
      <c r="W1531" s="99"/>
      <c r="X1531" s="99"/>
      <c r="Y1531" s="99"/>
      <c r="Z1531" s="98"/>
      <c r="AA1531" s="98"/>
      <c r="AB1531" s="86"/>
      <c r="AC1531" s="96"/>
      <c r="AD1531" s="86"/>
      <c r="AE1531" s="96"/>
      <c r="AF1531" s="96"/>
      <c r="AG1531" s="87"/>
      <c r="AH1531" s="87"/>
      <c r="AI1531" s="97"/>
      <c r="AJ1531" s="45"/>
      <c r="AK1531" s="45"/>
      <c r="AL1531" s="45"/>
      <c r="AM1531" s="45"/>
      <c r="AN1531" s="45"/>
      <c r="AO1531" s="79"/>
      <c r="AP1531" s="156"/>
      <c r="AQ1531" s="156"/>
      <c r="AR1531" s="90"/>
      <c r="AS1531" s="45"/>
      <c r="AT1531" s="98"/>
      <c r="AU1531" s="98"/>
      <c r="AV1531" s="91"/>
      <c r="AW1531" s="91"/>
      <c r="AX1531" s="155"/>
      <c r="AY1531" s="155"/>
      <c r="AZ1531" s="152"/>
      <c r="BA1531" s="152"/>
      <c r="BB1531" s="152"/>
      <c r="BC1531" s="152"/>
      <c r="BD1531" s="152"/>
      <c r="BE1531" s="152"/>
      <c r="BF1531" s="152"/>
      <c r="BG1531" s="152"/>
      <c r="BH1531" s="152"/>
      <c r="BI1531" s="152"/>
      <c r="BJ1531" s="152"/>
      <c r="BK1531" s="152"/>
      <c r="BL1531" s="152"/>
      <c r="BM1531" s="152"/>
      <c r="BN1531" s="152"/>
      <c r="BO1531" s="152"/>
      <c r="BP1531" s="152"/>
      <c r="BQ1531" s="152"/>
      <c r="BR1531" s="152"/>
      <c r="BS1531" s="152"/>
      <c r="BT1531" s="152"/>
      <c r="BU1531" s="152"/>
      <c r="BV1531" s="152"/>
      <c r="BW1531" s="152"/>
      <c r="BX1531" s="152"/>
      <c r="BY1531" s="152"/>
      <c r="BZ1531" s="152"/>
      <c r="CA1531" s="152"/>
      <c r="CB1531" s="152"/>
      <c r="CC1531" s="152"/>
      <c r="CD1531" s="152"/>
      <c r="CE1531" s="152"/>
      <c r="CF1531" s="152"/>
    </row>
    <row r="1532" spans="1:84" ht="25.5" customHeight="1" x14ac:dyDescent="0.25">
      <c r="A1532" s="45"/>
      <c r="B1532" s="45"/>
      <c r="C1532" s="45"/>
      <c r="D1532" s="45"/>
      <c r="E1532" s="47"/>
      <c r="F1532" s="154"/>
      <c r="G1532" s="45"/>
      <c r="H1532" s="126"/>
      <c r="I1532" s="126"/>
      <c r="J1532" s="79"/>
      <c r="K1532" s="45"/>
      <c r="L1532" s="126"/>
      <c r="M1532" s="91"/>
      <c r="N1532" s="91"/>
      <c r="O1532" s="91"/>
      <c r="P1532" s="99"/>
      <c r="Q1532" s="100"/>
      <c r="R1532" s="79"/>
      <c r="S1532" s="79"/>
      <c r="T1532" s="79"/>
      <c r="U1532" s="79"/>
      <c r="V1532" s="79"/>
      <c r="W1532" s="99"/>
      <c r="X1532" s="99"/>
      <c r="Y1532" s="99"/>
      <c r="Z1532" s="98"/>
      <c r="AA1532" s="98"/>
      <c r="AB1532" s="86"/>
      <c r="AC1532" s="96"/>
      <c r="AD1532" s="86"/>
      <c r="AE1532" s="96"/>
      <c r="AF1532" s="96"/>
      <c r="AG1532" s="87"/>
      <c r="AH1532" s="87"/>
      <c r="AI1532" s="97"/>
      <c r="AJ1532" s="45"/>
      <c r="AK1532" s="45"/>
      <c r="AL1532" s="45"/>
      <c r="AM1532" s="45"/>
      <c r="AN1532" s="45"/>
      <c r="AO1532" s="79"/>
      <c r="AP1532" s="156"/>
      <c r="AQ1532" s="156"/>
      <c r="AR1532" s="90"/>
      <c r="AS1532" s="45"/>
      <c r="AT1532" s="98"/>
      <c r="AU1532" s="98"/>
      <c r="AV1532" s="91"/>
      <c r="AW1532" s="91"/>
      <c r="AX1532" s="155"/>
      <c r="AY1532" s="155"/>
      <c r="AZ1532" s="152"/>
      <c r="BA1532" s="152"/>
      <c r="BB1532" s="152"/>
      <c r="BC1532" s="152"/>
      <c r="BD1532" s="152"/>
      <c r="BE1532" s="152"/>
      <c r="BF1532" s="152"/>
      <c r="BG1532" s="152"/>
      <c r="BH1532" s="152"/>
      <c r="BI1532" s="152"/>
      <c r="BJ1532" s="152"/>
      <c r="BK1532" s="152"/>
      <c r="BL1532" s="152"/>
      <c r="BM1532" s="152"/>
      <c r="BN1532" s="152"/>
      <c r="BO1532" s="152"/>
      <c r="BP1532" s="152"/>
      <c r="BQ1532" s="152"/>
      <c r="BR1532" s="152"/>
      <c r="BS1532" s="152"/>
      <c r="BT1532" s="152"/>
      <c r="BU1532" s="152"/>
      <c r="BV1532" s="152"/>
      <c r="BW1532" s="152"/>
      <c r="BX1532" s="152"/>
      <c r="BY1532" s="152"/>
      <c r="BZ1532" s="152"/>
      <c r="CA1532" s="152"/>
      <c r="CB1532" s="152"/>
      <c r="CC1532" s="152"/>
      <c r="CD1532" s="152"/>
      <c r="CE1532" s="152"/>
      <c r="CF1532" s="152"/>
    </row>
    <row r="1533" spans="1:84" ht="25.5" customHeight="1" x14ac:dyDescent="0.25">
      <c r="A1533" s="45"/>
      <c r="B1533" s="45"/>
      <c r="C1533" s="45"/>
      <c r="D1533" s="45"/>
      <c r="E1533" s="47"/>
      <c r="F1533" s="154"/>
      <c r="G1533" s="45"/>
      <c r="H1533" s="126"/>
      <c r="I1533" s="126"/>
      <c r="J1533" s="79"/>
      <c r="K1533" s="45"/>
      <c r="L1533" s="126"/>
      <c r="M1533" s="91"/>
      <c r="N1533" s="91"/>
      <c r="O1533" s="91"/>
      <c r="P1533" s="99"/>
      <c r="Q1533" s="100"/>
      <c r="R1533" s="79"/>
      <c r="S1533" s="79"/>
      <c r="T1533" s="79"/>
      <c r="U1533" s="79"/>
      <c r="V1533" s="79"/>
      <c r="W1533" s="99"/>
      <c r="X1533" s="99"/>
      <c r="Y1533" s="99"/>
      <c r="Z1533" s="98"/>
      <c r="AA1533" s="98"/>
      <c r="AB1533" s="86"/>
      <c r="AC1533" s="96"/>
      <c r="AD1533" s="86"/>
      <c r="AE1533" s="96"/>
      <c r="AF1533" s="96"/>
      <c r="AG1533" s="87"/>
      <c r="AH1533" s="87"/>
      <c r="AI1533" s="97"/>
      <c r="AJ1533" s="45"/>
      <c r="AK1533" s="45"/>
      <c r="AL1533" s="45"/>
      <c r="AM1533" s="45"/>
      <c r="AN1533" s="45"/>
      <c r="AO1533" s="79"/>
      <c r="AP1533" s="156"/>
      <c r="AQ1533" s="156"/>
      <c r="AR1533" s="90"/>
      <c r="AS1533" s="45"/>
      <c r="AT1533" s="98"/>
      <c r="AU1533" s="98"/>
      <c r="AV1533" s="91"/>
      <c r="AW1533" s="91"/>
      <c r="AX1533" s="155"/>
      <c r="AY1533" s="155"/>
      <c r="AZ1533" s="152"/>
      <c r="BA1533" s="152"/>
      <c r="BB1533" s="152"/>
      <c r="BC1533" s="152"/>
      <c r="BD1533" s="152"/>
      <c r="BE1533" s="152"/>
      <c r="BF1533" s="152"/>
      <c r="BG1533" s="152"/>
      <c r="BH1533" s="152"/>
      <c r="BI1533" s="152"/>
      <c r="BJ1533" s="152"/>
      <c r="BK1533" s="152"/>
      <c r="BL1533" s="152"/>
      <c r="BM1533" s="152"/>
      <c r="BN1533" s="152"/>
      <c r="BO1533" s="152"/>
      <c r="BP1533" s="152"/>
      <c r="BQ1533" s="152"/>
      <c r="BR1533" s="152"/>
      <c r="BS1533" s="152"/>
      <c r="BT1533" s="152"/>
      <c r="BU1533" s="152"/>
      <c r="BV1533" s="152"/>
      <c r="BW1533" s="152"/>
      <c r="BX1533" s="152"/>
      <c r="BY1533" s="152"/>
      <c r="BZ1533" s="152"/>
      <c r="CA1533" s="152"/>
      <c r="CB1533" s="152"/>
      <c r="CC1533" s="152"/>
      <c r="CD1533" s="152"/>
      <c r="CE1533" s="152"/>
      <c r="CF1533" s="152"/>
    </row>
    <row r="1534" spans="1:84" ht="25.5" customHeight="1" x14ac:dyDescent="0.25">
      <c r="A1534" s="45"/>
      <c r="B1534" s="45"/>
      <c r="C1534" s="45"/>
      <c r="D1534" s="45"/>
      <c r="E1534" s="47"/>
      <c r="F1534" s="154"/>
      <c r="G1534" s="45"/>
      <c r="H1534" s="126"/>
      <c r="I1534" s="126"/>
      <c r="J1534" s="79"/>
      <c r="K1534" s="45"/>
      <c r="L1534" s="126"/>
      <c r="M1534" s="91"/>
      <c r="N1534" s="91"/>
      <c r="O1534" s="91"/>
      <c r="P1534" s="99"/>
      <c r="Q1534" s="100"/>
      <c r="R1534" s="79"/>
      <c r="S1534" s="79"/>
      <c r="T1534" s="79"/>
      <c r="U1534" s="79"/>
      <c r="V1534" s="79"/>
      <c r="W1534" s="99"/>
      <c r="X1534" s="99"/>
      <c r="Y1534" s="99"/>
      <c r="Z1534" s="98"/>
      <c r="AA1534" s="98"/>
      <c r="AB1534" s="86"/>
      <c r="AC1534" s="96"/>
      <c r="AD1534" s="86"/>
      <c r="AE1534" s="96"/>
      <c r="AF1534" s="96"/>
      <c r="AG1534" s="87"/>
      <c r="AH1534" s="87"/>
      <c r="AI1534" s="97"/>
      <c r="AJ1534" s="45"/>
      <c r="AK1534" s="45"/>
      <c r="AL1534" s="45"/>
      <c r="AM1534" s="45"/>
      <c r="AN1534" s="45"/>
      <c r="AO1534" s="79"/>
      <c r="AP1534" s="156"/>
      <c r="AQ1534" s="156"/>
      <c r="AR1534" s="90"/>
      <c r="AS1534" s="45"/>
      <c r="AT1534" s="98"/>
      <c r="AU1534" s="98"/>
      <c r="AV1534" s="91"/>
      <c r="AW1534" s="91"/>
      <c r="AX1534" s="155"/>
      <c r="AY1534" s="155"/>
      <c r="AZ1534" s="152"/>
      <c r="BA1534" s="152"/>
      <c r="BB1534" s="152"/>
      <c r="BC1534" s="152"/>
      <c r="BD1534" s="152"/>
      <c r="BE1534" s="152"/>
      <c r="BF1534" s="152"/>
      <c r="BG1534" s="152"/>
      <c r="BH1534" s="152"/>
      <c r="BI1534" s="152"/>
      <c r="BJ1534" s="152"/>
      <c r="BK1534" s="152"/>
      <c r="BL1534" s="152"/>
      <c r="BM1534" s="152"/>
      <c r="BN1534" s="152"/>
      <c r="BO1534" s="152"/>
      <c r="BP1534" s="152"/>
      <c r="BQ1534" s="152"/>
      <c r="BR1534" s="152"/>
      <c r="BS1534" s="152"/>
      <c r="BT1534" s="152"/>
      <c r="BU1534" s="152"/>
      <c r="BV1534" s="152"/>
      <c r="BW1534" s="152"/>
      <c r="BX1534" s="152"/>
      <c r="BY1534" s="152"/>
      <c r="BZ1534" s="152"/>
      <c r="CA1534" s="152"/>
      <c r="CB1534" s="152"/>
      <c r="CC1534" s="152"/>
      <c r="CD1534" s="152"/>
      <c r="CE1534" s="152"/>
      <c r="CF1534" s="152"/>
    </row>
    <row r="1535" spans="1:84" ht="25.5" customHeight="1" x14ac:dyDescent="0.25">
      <c r="A1535" s="45"/>
      <c r="B1535" s="45"/>
      <c r="C1535" s="45"/>
      <c r="D1535" s="45"/>
      <c r="E1535" s="47"/>
      <c r="F1535" s="154"/>
      <c r="G1535" s="45"/>
      <c r="H1535" s="126"/>
      <c r="I1535" s="126"/>
      <c r="J1535" s="79"/>
      <c r="K1535" s="45"/>
      <c r="L1535" s="126"/>
      <c r="M1535" s="91"/>
      <c r="N1535" s="91"/>
      <c r="O1535" s="91"/>
      <c r="P1535" s="99"/>
      <c r="Q1535" s="100"/>
      <c r="R1535" s="79"/>
      <c r="S1535" s="79"/>
      <c r="T1535" s="79"/>
      <c r="U1535" s="79"/>
      <c r="V1535" s="79"/>
      <c r="W1535" s="99"/>
      <c r="X1535" s="99"/>
      <c r="Y1535" s="99"/>
      <c r="Z1535" s="98"/>
      <c r="AA1535" s="98"/>
      <c r="AB1535" s="86"/>
      <c r="AC1535" s="96"/>
      <c r="AD1535" s="86"/>
      <c r="AE1535" s="96"/>
      <c r="AF1535" s="96"/>
      <c r="AG1535" s="87"/>
      <c r="AH1535" s="87"/>
      <c r="AI1535" s="97"/>
      <c r="AJ1535" s="45"/>
      <c r="AK1535" s="45"/>
      <c r="AL1535" s="45"/>
      <c r="AM1535" s="45"/>
      <c r="AN1535" s="45"/>
      <c r="AO1535" s="79"/>
      <c r="AP1535" s="156"/>
      <c r="AQ1535" s="156"/>
      <c r="AR1535" s="90"/>
      <c r="AS1535" s="45"/>
      <c r="AT1535" s="98"/>
      <c r="AU1535" s="98"/>
      <c r="AV1535" s="91"/>
      <c r="AW1535" s="91"/>
      <c r="AX1535" s="155"/>
      <c r="AY1535" s="155"/>
      <c r="AZ1535" s="152"/>
      <c r="BA1535" s="152"/>
      <c r="BB1535" s="152"/>
      <c r="BC1535" s="152"/>
      <c r="BD1535" s="152"/>
      <c r="BE1535" s="152"/>
      <c r="BF1535" s="152"/>
      <c r="BG1535" s="152"/>
      <c r="BH1535" s="152"/>
      <c r="BI1535" s="152"/>
      <c r="BJ1535" s="152"/>
      <c r="BK1535" s="152"/>
      <c r="BL1535" s="152"/>
      <c r="BM1535" s="152"/>
      <c r="BN1535" s="152"/>
      <c r="BO1535" s="152"/>
      <c r="BP1535" s="152"/>
      <c r="BQ1535" s="152"/>
      <c r="BR1535" s="152"/>
      <c r="BS1535" s="152"/>
      <c r="BT1535" s="152"/>
      <c r="BU1535" s="152"/>
      <c r="BV1535" s="152"/>
      <c r="BW1535" s="152"/>
      <c r="BX1535" s="152"/>
      <c r="BY1535" s="152"/>
      <c r="BZ1535" s="152"/>
      <c r="CA1535" s="152"/>
      <c r="CB1535" s="152"/>
      <c r="CC1535" s="152"/>
      <c r="CD1535" s="152"/>
      <c r="CE1535" s="152"/>
      <c r="CF1535" s="152"/>
    </row>
    <row r="1536" spans="1:84" ht="25.5" customHeight="1" x14ac:dyDescent="0.25">
      <c r="A1536" s="45"/>
      <c r="B1536" s="45"/>
      <c r="C1536" s="45"/>
      <c r="D1536" s="45"/>
      <c r="E1536" s="47"/>
      <c r="F1536" s="154"/>
      <c r="G1536" s="45"/>
      <c r="H1536" s="126"/>
      <c r="I1536" s="126"/>
      <c r="J1536" s="79"/>
      <c r="K1536" s="45"/>
      <c r="L1536" s="126"/>
      <c r="M1536" s="91"/>
      <c r="N1536" s="91"/>
      <c r="O1536" s="91"/>
      <c r="P1536" s="99"/>
      <c r="Q1536" s="100"/>
      <c r="R1536" s="79"/>
      <c r="S1536" s="79"/>
      <c r="T1536" s="79"/>
      <c r="U1536" s="79"/>
      <c r="V1536" s="79"/>
      <c r="W1536" s="99"/>
      <c r="X1536" s="99"/>
      <c r="Y1536" s="99"/>
      <c r="Z1536" s="98"/>
      <c r="AA1536" s="98"/>
      <c r="AB1536" s="86"/>
      <c r="AC1536" s="96"/>
      <c r="AD1536" s="86"/>
      <c r="AE1536" s="96"/>
      <c r="AF1536" s="96"/>
      <c r="AG1536" s="87"/>
      <c r="AH1536" s="87"/>
      <c r="AI1536" s="97"/>
      <c r="AJ1536" s="45"/>
      <c r="AK1536" s="45"/>
      <c r="AL1536" s="45"/>
      <c r="AM1536" s="45"/>
      <c r="AN1536" s="45"/>
      <c r="AO1536" s="79"/>
      <c r="AP1536" s="156"/>
      <c r="AQ1536" s="156"/>
      <c r="AR1536" s="90"/>
      <c r="AS1536" s="45"/>
      <c r="AT1536" s="98"/>
      <c r="AU1536" s="98"/>
      <c r="AV1536" s="91"/>
      <c r="AW1536" s="91"/>
      <c r="AX1536" s="155"/>
      <c r="AY1536" s="155"/>
      <c r="AZ1536" s="152"/>
      <c r="BA1536" s="152"/>
      <c r="BB1536" s="152"/>
      <c r="BC1536" s="152"/>
      <c r="BD1536" s="152"/>
      <c r="BE1536" s="152"/>
      <c r="BF1536" s="152"/>
      <c r="BG1536" s="152"/>
      <c r="BH1536" s="152"/>
      <c r="BI1536" s="152"/>
      <c r="BJ1536" s="152"/>
      <c r="BK1536" s="152"/>
      <c r="BL1536" s="152"/>
      <c r="BM1536" s="152"/>
      <c r="BN1536" s="152"/>
      <c r="BO1536" s="152"/>
      <c r="BP1536" s="152"/>
      <c r="BQ1536" s="152"/>
      <c r="BR1536" s="152"/>
      <c r="BS1536" s="152"/>
      <c r="BT1536" s="152"/>
      <c r="BU1536" s="152"/>
      <c r="BV1536" s="152"/>
      <c r="BW1536" s="152"/>
      <c r="BX1536" s="152"/>
      <c r="BY1536" s="152"/>
      <c r="BZ1536" s="152"/>
      <c r="CA1536" s="152"/>
      <c r="CB1536" s="152"/>
      <c r="CC1536" s="152"/>
      <c r="CD1536" s="152"/>
      <c r="CE1536" s="152"/>
      <c r="CF1536" s="152"/>
    </row>
    <row r="1537" spans="1:84" ht="25.5" customHeight="1" x14ac:dyDescent="0.25">
      <c r="A1537" s="45"/>
      <c r="B1537" s="45"/>
      <c r="C1537" s="45"/>
      <c r="D1537" s="45"/>
      <c r="E1537" s="47"/>
      <c r="F1537" s="154"/>
      <c r="G1537" s="45"/>
      <c r="H1537" s="126"/>
      <c r="I1537" s="126"/>
      <c r="J1537" s="79"/>
      <c r="K1537" s="45"/>
      <c r="L1537" s="126"/>
      <c r="M1537" s="91"/>
      <c r="N1537" s="91"/>
      <c r="O1537" s="91"/>
      <c r="P1537" s="99"/>
      <c r="Q1537" s="100"/>
      <c r="R1537" s="79"/>
      <c r="S1537" s="79"/>
      <c r="T1537" s="79"/>
      <c r="U1537" s="79"/>
      <c r="V1537" s="79"/>
      <c r="W1537" s="99"/>
      <c r="X1537" s="99"/>
      <c r="Y1537" s="99"/>
      <c r="Z1537" s="98"/>
      <c r="AA1537" s="98"/>
      <c r="AB1537" s="86"/>
      <c r="AC1537" s="96"/>
      <c r="AD1537" s="86"/>
      <c r="AE1537" s="96"/>
      <c r="AF1537" s="96"/>
      <c r="AG1537" s="87"/>
      <c r="AH1537" s="87"/>
      <c r="AI1537" s="97"/>
      <c r="AJ1537" s="45"/>
      <c r="AK1537" s="45"/>
      <c r="AL1537" s="45"/>
      <c r="AM1537" s="45"/>
      <c r="AN1537" s="45"/>
      <c r="AO1537" s="79"/>
      <c r="AP1537" s="156"/>
      <c r="AQ1537" s="156"/>
      <c r="AR1537" s="90"/>
      <c r="AS1537" s="45"/>
      <c r="AT1537" s="98"/>
      <c r="AU1537" s="98"/>
      <c r="AV1537" s="91"/>
      <c r="AW1537" s="91"/>
      <c r="AX1537" s="155"/>
      <c r="AY1537" s="155"/>
      <c r="AZ1537" s="152"/>
      <c r="BA1537" s="152"/>
      <c r="BB1537" s="152"/>
      <c r="BC1537" s="152"/>
      <c r="BD1537" s="152"/>
      <c r="BE1537" s="152"/>
      <c r="BF1537" s="152"/>
      <c r="BG1537" s="152"/>
      <c r="BH1537" s="152"/>
      <c r="BI1537" s="152"/>
      <c r="BJ1537" s="152"/>
      <c r="BK1537" s="152"/>
      <c r="BL1537" s="152"/>
      <c r="BM1537" s="152"/>
      <c r="BN1537" s="152"/>
      <c r="BO1537" s="152"/>
      <c r="BP1537" s="152"/>
      <c r="BQ1537" s="152"/>
      <c r="BR1537" s="152"/>
      <c r="BS1537" s="152"/>
      <c r="BT1537" s="152"/>
      <c r="BU1537" s="152"/>
      <c r="BV1537" s="152"/>
      <c r="BW1537" s="152"/>
      <c r="BX1537" s="152"/>
      <c r="BY1537" s="152"/>
      <c r="BZ1537" s="152"/>
      <c r="CA1537" s="152"/>
      <c r="CB1537" s="152"/>
      <c r="CC1537" s="152"/>
      <c r="CD1537" s="152"/>
      <c r="CE1537" s="152"/>
      <c r="CF1537" s="152"/>
    </row>
    <row r="1538" spans="1:84" ht="25.5" customHeight="1" x14ac:dyDescent="0.25">
      <c r="A1538" s="45"/>
      <c r="B1538" s="45"/>
      <c r="C1538" s="45"/>
      <c r="D1538" s="45"/>
      <c r="E1538" s="47"/>
      <c r="F1538" s="154"/>
      <c r="G1538" s="45"/>
      <c r="H1538" s="126"/>
      <c r="I1538" s="126"/>
      <c r="J1538" s="79"/>
      <c r="K1538" s="45"/>
      <c r="L1538" s="126"/>
      <c r="M1538" s="91"/>
      <c r="N1538" s="91"/>
      <c r="O1538" s="91"/>
      <c r="P1538" s="99"/>
      <c r="Q1538" s="100"/>
      <c r="R1538" s="79"/>
      <c r="S1538" s="79"/>
      <c r="T1538" s="79"/>
      <c r="U1538" s="79"/>
      <c r="V1538" s="79"/>
      <c r="W1538" s="99"/>
      <c r="X1538" s="99"/>
      <c r="Y1538" s="99"/>
      <c r="Z1538" s="98"/>
      <c r="AA1538" s="98"/>
      <c r="AB1538" s="86"/>
      <c r="AC1538" s="96"/>
      <c r="AD1538" s="86"/>
      <c r="AE1538" s="96"/>
      <c r="AF1538" s="96"/>
      <c r="AG1538" s="87"/>
      <c r="AH1538" s="87"/>
      <c r="AI1538" s="97"/>
      <c r="AJ1538" s="45"/>
      <c r="AK1538" s="45"/>
      <c r="AL1538" s="45"/>
      <c r="AM1538" s="45"/>
      <c r="AN1538" s="45"/>
      <c r="AO1538" s="79"/>
      <c r="AP1538" s="156"/>
      <c r="AQ1538" s="156"/>
      <c r="AR1538" s="90"/>
      <c r="AS1538" s="45"/>
      <c r="AT1538" s="98"/>
      <c r="AU1538" s="98"/>
      <c r="AV1538" s="91"/>
      <c r="AW1538" s="91"/>
      <c r="AX1538" s="155"/>
      <c r="AY1538" s="155"/>
      <c r="AZ1538" s="152"/>
      <c r="BA1538" s="152"/>
      <c r="BB1538" s="152"/>
      <c r="BC1538" s="152"/>
      <c r="BD1538" s="152"/>
      <c r="BE1538" s="152"/>
      <c r="BF1538" s="152"/>
      <c r="BG1538" s="152"/>
      <c r="BH1538" s="152"/>
      <c r="BI1538" s="152"/>
      <c r="BJ1538" s="152"/>
      <c r="BK1538" s="152"/>
      <c r="BL1538" s="152"/>
      <c r="BM1538" s="152"/>
      <c r="BN1538" s="152"/>
      <c r="BO1538" s="152"/>
      <c r="BP1538" s="152"/>
      <c r="BQ1538" s="152"/>
      <c r="BR1538" s="152"/>
      <c r="BS1538" s="152"/>
      <c r="BT1538" s="152"/>
      <c r="BU1538" s="152"/>
      <c r="BV1538" s="152"/>
      <c r="BW1538" s="152"/>
      <c r="BX1538" s="152"/>
      <c r="BY1538" s="152"/>
      <c r="BZ1538" s="152"/>
      <c r="CA1538" s="152"/>
      <c r="CB1538" s="152"/>
      <c r="CC1538" s="152"/>
      <c r="CD1538" s="152"/>
      <c r="CE1538" s="152"/>
      <c r="CF1538" s="152"/>
    </row>
    <row r="1539" spans="1:84" ht="25.5" customHeight="1" x14ac:dyDescent="0.25">
      <c r="A1539" s="45"/>
      <c r="B1539" s="45"/>
      <c r="C1539" s="45"/>
      <c r="D1539" s="45"/>
      <c r="E1539" s="47"/>
      <c r="F1539" s="154"/>
      <c r="G1539" s="45"/>
      <c r="H1539" s="126"/>
      <c r="I1539" s="126"/>
      <c r="J1539" s="79"/>
      <c r="K1539" s="45"/>
      <c r="L1539" s="126"/>
      <c r="M1539" s="91"/>
      <c r="N1539" s="91"/>
      <c r="O1539" s="91"/>
      <c r="P1539" s="99"/>
      <c r="Q1539" s="100"/>
      <c r="R1539" s="79"/>
      <c r="S1539" s="79"/>
      <c r="T1539" s="79"/>
      <c r="U1539" s="79"/>
      <c r="V1539" s="79"/>
      <c r="W1539" s="99"/>
      <c r="X1539" s="99"/>
      <c r="Y1539" s="99"/>
      <c r="Z1539" s="98"/>
      <c r="AA1539" s="98"/>
      <c r="AB1539" s="86"/>
      <c r="AC1539" s="96"/>
      <c r="AD1539" s="86"/>
      <c r="AE1539" s="96"/>
      <c r="AF1539" s="96"/>
      <c r="AG1539" s="87"/>
      <c r="AH1539" s="87"/>
      <c r="AI1539" s="97"/>
      <c r="AJ1539" s="45"/>
      <c r="AK1539" s="45"/>
      <c r="AL1539" s="45"/>
      <c r="AM1539" s="45"/>
      <c r="AN1539" s="45"/>
      <c r="AO1539" s="79"/>
      <c r="AP1539" s="156"/>
      <c r="AQ1539" s="156"/>
      <c r="AR1539" s="90"/>
      <c r="AS1539" s="45"/>
      <c r="AT1539" s="98"/>
      <c r="AU1539" s="98"/>
      <c r="AV1539" s="91"/>
      <c r="AW1539" s="91"/>
      <c r="AX1539" s="155"/>
      <c r="AY1539" s="155"/>
      <c r="AZ1539" s="152"/>
      <c r="BA1539" s="152"/>
      <c r="BB1539" s="152"/>
      <c r="BC1539" s="152"/>
      <c r="BD1539" s="152"/>
      <c r="BE1539" s="152"/>
      <c r="BF1539" s="152"/>
      <c r="BG1539" s="152"/>
      <c r="BH1539" s="152"/>
      <c r="BI1539" s="152"/>
      <c r="BJ1539" s="152"/>
      <c r="BK1539" s="152"/>
      <c r="BL1539" s="152"/>
      <c r="BM1539" s="152"/>
      <c r="BN1539" s="152"/>
      <c r="BO1539" s="152"/>
      <c r="BP1539" s="152"/>
      <c r="BQ1539" s="152"/>
      <c r="BR1539" s="152"/>
      <c r="BS1539" s="152"/>
      <c r="BT1539" s="152"/>
      <c r="BU1539" s="152"/>
      <c r="BV1539" s="152"/>
      <c r="BW1539" s="152"/>
      <c r="BX1539" s="152"/>
      <c r="BY1539" s="152"/>
      <c r="BZ1539" s="152"/>
      <c r="CA1539" s="152"/>
      <c r="CB1539" s="152"/>
      <c r="CC1539" s="152"/>
      <c r="CD1539" s="152"/>
      <c r="CE1539" s="152"/>
      <c r="CF1539" s="152"/>
    </row>
    <row r="1540" spans="1:84" ht="25.5" customHeight="1" x14ac:dyDescent="0.25">
      <c r="A1540" s="45"/>
      <c r="B1540" s="45"/>
      <c r="C1540" s="45"/>
      <c r="D1540" s="45"/>
      <c r="E1540" s="47"/>
      <c r="F1540" s="154"/>
      <c r="G1540" s="45"/>
      <c r="H1540" s="126"/>
      <c r="I1540" s="126"/>
      <c r="J1540" s="79"/>
      <c r="K1540" s="45"/>
      <c r="L1540" s="126"/>
      <c r="M1540" s="91"/>
      <c r="N1540" s="91"/>
      <c r="O1540" s="91"/>
      <c r="P1540" s="99"/>
      <c r="Q1540" s="100"/>
      <c r="R1540" s="79"/>
      <c r="S1540" s="79"/>
      <c r="T1540" s="79"/>
      <c r="U1540" s="79"/>
      <c r="V1540" s="79"/>
      <c r="W1540" s="99"/>
      <c r="X1540" s="99"/>
      <c r="Y1540" s="99"/>
      <c r="Z1540" s="98"/>
      <c r="AA1540" s="98"/>
      <c r="AB1540" s="86"/>
      <c r="AC1540" s="96"/>
      <c r="AD1540" s="86"/>
      <c r="AE1540" s="96"/>
      <c r="AF1540" s="96"/>
      <c r="AG1540" s="87"/>
      <c r="AH1540" s="87"/>
      <c r="AI1540" s="97"/>
      <c r="AJ1540" s="45"/>
      <c r="AK1540" s="45"/>
      <c r="AL1540" s="45"/>
      <c r="AM1540" s="45"/>
      <c r="AN1540" s="45"/>
      <c r="AO1540" s="79"/>
      <c r="AP1540" s="156"/>
      <c r="AQ1540" s="156"/>
      <c r="AR1540" s="90"/>
      <c r="AS1540" s="45"/>
      <c r="AT1540" s="98"/>
      <c r="AU1540" s="98"/>
      <c r="AV1540" s="91"/>
      <c r="AW1540" s="91"/>
      <c r="AX1540" s="155"/>
      <c r="AY1540" s="155"/>
      <c r="AZ1540" s="152"/>
      <c r="BA1540" s="152"/>
      <c r="BB1540" s="152"/>
      <c r="BC1540" s="152"/>
      <c r="BD1540" s="152"/>
      <c r="BE1540" s="152"/>
      <c r="BF1540" s="152"/>
      <c r="BG1540" s="152"/>
      <c r="BH1540" s="152"/>
      <c r="BI1540" s="152"/>
      <c r="BJ1540" s="152"/>
      <c r="BK1540" s="152"/>
      <c r="BL1540" s="152"/>
      <c r="BM1540" s="152"/>
      <c r="BN1540" s="152"/>
      <c r="BO1540" s="152"/>
      <c r="BP1540" s="152"/>
      <c r="BQ1540" s="152"/>
      <c r="BR1540" s="152"/>
      <c r="BS1540" s="152"/>
      <c r="BT1540" s="152"/>
      <c r="BU1540" s="152"/>
      <c r="BV1540" s="152"/>
      <c r="BW1540" s="152"/>
      <c r="BX1540" s="152"/>
      <c r="BY1540" s="152"/>
      <c r="BZ1540" s="152"/>
      <c r="CA1540" s="152"/>
      <c r="CB1540" s="152"/>
      <c r="CC1540" s="152"/>
      <c r="CD1540" s="152"/>
      <c r="CE1540" s="152"/>
      <c r="CF1540" s="152"/>
    </row>
    <row r="1541" spans="1:84" ht="25.5" customHeight="1" x14ac:dyDescent="0.25">
      <c r="A1541" s="45"/>
      <c r="B1541" s="45"/>
      <c r="C1541" s="45"/>
      <c r="D1541" s="45"/>
      <c r="E1541" s="47"/>
      <c r="F1541" s="154"/>
      <c r="G1541" s="45"/>
      <c r="H1541" s="126"/>
      <c r="I1541" s="126"/>
      <c r="J1541" s="79"/>
      <c r="K1541" s="45"/>
      <c r="L1541" s="126"/>
      <c r="M1541" s="91"/>
      <c r="N1541" s="91"/>
      <c r="O1541" s="91"/>
      <c r="P1541" s="99"/>
      <c r="Q1541" s="100"/>
      <c r="R1541" s="79"/>
      <c r="S1541" s="79"/>
      <c r="T1541" s="79"/>
      <c r="U1541" s="79"/>
      <c r="V1541" s="79"/>
      <c r="W1541" s="99"/>
      <c r="X1541" s="99"/>
      <c r="Y1541" s="99"/>
      <c r="Z1541" s="98"/>
      <c r="AA1541" s="98"/>
      <c r="AB1541" s="86"/>
      <c r="AC1541" s="96"/>
      <c r="AD1541" s="86"/>
      <c r="AE1541" s="96"/>
      <c r="AF1541" s="96"/>
      <c r="AG1541" s="87"/>
      <c r="AH1541" s="87"/>
      <c r="AI1541" s="97"/>
      <c r="AJ1541" s="45"/>
      <c r="AK1541" s="45"/>
      <c r="AL1541" s="45"/>
      <c r="AM1541" s="45"/>
      <c r="AN1541" s="45"/>
      <c r="AO1541" s="79"/>
      <c r="AP1541" s="156"/>
      <c r="AQ1541" s="156"/>
      <c r="AR1541" s="90"/>
      <c r="AS1541" s="45"/>
      <c r="AT1541" s="98"/>
      <c r="AU1541" s="98"/>
      <c r="AV1541" s="91"/>
      <c r="AW1541" s="91"/>
      <c r="AX1541" s="155"/>
      <c r="AY1541" s="155"/>
      <c r="AZ1541" s="152"/>
      <c r="BA1541" s="152"/>
      <c r="BB1541" s="152"/>
      <c r="BC1541" s="152"/>
      <c r="BD1541" s="152"/>
      <c r="BE1541" s="152"/>
      <c r="BF1541" s="152"/>
      <c r="BG1541" s="152"/>
      <c r="BH1541" s="152"/>
      <c r="BI1541" s="152"/>
      <c r="BJ1541" s="152"/>
      <c r="BK1541" s="152"/>
      <c r="BL1541" s="152"/>
      <c r="BM1541" s="152"/>
      <c r="BN1541" s="152"/>
      <c r="BO1541" s="152"/>
      <c r="BP1541" s="152"/>
      <c r="BQ1541" s="152"/>
      <c r="BR1541" s="152"/>
      <c r="BS1541" s="152"/>
      <c r="BT1541" s="152"/>
      <c r="BU1541" s="152"/>
      <c r="BV1541" s="152"/>
      <c r="BW1541" s="152"/>
      <c r="BX1541" s="152"/>
      <c r="BY1541" s="152"/>
      <c r="BZ1541" s="152"/>
      <c r="CA1541" s="152"/>
      <c r="CB1541" s="152"/>
      <c r="CC1541" s="152"/>
      <c r="CD1541" s="152"/>
      <c r="CE1541" s="152"/>
      <c r="CF1541" s="152"/>
    </row>
    <row r="1542" spans="1:84" ht="25.5" customHeight="1" x14ac:dyDescent="0.25">
      <c r="A1542" s="45"/>
      <c r="B1542" s="45"/>
      <c r="C1542" s="45"/>
      <c r="D1542" s="45"/>
      <c r="E1542" s="47"/>
      <c r="F1542" s="154"/>
      <c r="G1542" s="45"/>
      <c r="H1542" s="126"/>
      <c r="I1542" s="126"/>
      <c r="J1542" s="79"/>
      <c r="K1542" s="45"/>
      <c r="L1542" s="126"/>
      <c r="M1542" s="91"/>
      <c r="N1542" s="91"/>
      <c r="O1542" s="91"/>
      <c r="P1542" s="99"/>
      <c r="Q1542" s="100"/>
      <c r="R1542" s="79"/>
      <c r="S1542" s="79"/>
      <c r="T1542" s="79"/>
      <c r="U1542" s="79"/>
      <c r="V1542" s="79"/>
      <c r="W1542" s="99"/>
      <c r="X1542" s="99"/>
      <c r="Y1542" s="99"/>
      <c r="Z1542" s="98"/>
      <c r="AA1542" s="98"/>
      <c r="AB1542" s="86"/>
      <c r="AC1542" s="96"/>
      <c r="AD1542" s="86"/>
      <c r="AE1542" s="96"/>
      <c r="AF1542" s="96"/>
      <c r="AG1542" s="87"/>
      <c r="AH1542" s="87"/>
      <c r="AI1542" s="97"/>
      <c r="AJ1542" s="45"/>
      <c r="AK1542" s="45"/>
      <c r="AL1542" s="45"/>
      <c r="AM1542" s="45"/>
      <c r="AN1542" s="45"/>
      <c r="AO1542" s="79"/>
      <c r="AP1542" s="156"/>
      <c r="AQ1542" s="156"/>
      <c r="AR1542" s="90"/>
      <c r="AS1542" s="45"/>
      <c r="AT1542" s="98"/>
      <c r="AU1542" s="98"/>
      <c r="AV1542" s="91"/>
      <c r="AW1542" s="91"/>
      <c r="AX1542" s="155"/>
      <c r="AY1542" s="155"/>
      <c r="AZ1542" s="152"/>
      <c r="BA1542" s="152"/>
      <c r="BB1542" s="152"/>
      <c r="BC1542" s="152"/>
      <c r="BD1542" s="152"/>
      <c r="BE1542" s="152"/>
      <c r="BF1542" s="152"/>
      <c r="BG1542" s="152"/>
      <c r="BH1542" s="152"/>
      <c r="BI1542" s="152"/>
      <c r="BJ1542" s="152"/>
      <c r="BK1542" s="152"/>
      <c r="BL1542" s="152"/>
      <c r="BM1542" s="152"/>
      <c r="BN1542" s="152"/>
      <c r="BO1542" s="152"/>
      <c r="BP1542" s="152"/>
      <c r="BQ1542" s="152"/>
      <c r="BR1542" s="152"/>
      <c r="BS1542" s="152"/>
      <c r="BT1542" s="152"/>
      <c r="BU1542" s="152"/>
      <c r="BV1542" s="152"/>
      <c r="BW1542" s="152"/>
      <c r="BX1542" s="152"/>
      <c r="BY1542" s="152"/>
      <c r="BZ1542" s="152"/>
      <c r="CA1542" s="152"/>
      <c r="CB1542" s="152"/>
      <c r="CC1542" s="152"/>
      <c r="CD1542" s="152"/>
      <c r="CE1542" s="152"/>
      <c r="CF1542" s="152"/>
    </row>
    <row r="1543" spans="1:84" ht="25.5" customHeight="1" x14ac:dyDescent="0.25">
      <c r="A1543" s="45"/>
      <c r="B1543" s="45"/>
      <c r="C1543" s="45"/>
      <c r="D1543" s="45"/>
      <c r="E1543" s="47"/>
      <c r="F1543" s="154"/>
      <c r="G1543" s="45"/>
      <c r="H1543" s="126"/>
      <c r="I1543" s="126"/>
      <c r="J1543" s="79"/>
      <c r="K1543" s="45"/>
      <c r="L1543" s="126"/>
      <c r="M1543" s="91"/>
      <c r="N1543" s="91"/>
      <c r="O1543" s="91"/>
      <c r="P1543" s="99"/>
      <c r="Q1543" s="100"/>
      <c r="R1543" s="79"/>
      <c r="S1543" s="79"/>
      <c r="T1543" s="79"/>
      <c r="U1543" s="79"/>
      <c r="V1543" s="79"/>
      <c r="W1543" s="99"/>
      <c r="X1543" s="99"/>
      <c r="Y1543" s="99"/>
      <c r="Z1543" s="98"/>
      <c r="AA1543" s="98"/>
      <c r="AB1543" s="86"/>
      <c r="AC1543" s="96"/>
      <c r="AD1543" s="86"/>
      <c r="AE1543" s="96"/>
      <c r="AF1543" s="96"/>
      <c r="AG1543" s="87"/>
      <c r="AH1543" s="87"/>
      <c r="AI1543" s="97"/>
      <c r="AJ1543" s="45"/>
      <c r="AK1543" s="45"/>
      <c r="AL1543" s="45"/>
      <c r="AM1543" s="45"/>
      <c r="AN1543" s="45"/>
      <c r="AO1543" s="79"/>
      <c r="AP1543" s="156"/>
      <c r="AQ1543" s="156"/>
      <c r="AR1543" s="90"/>
      <c r="AS1543" s="45"/>
      <c r="AT1543" s="98"/>
      <c r="AU1543" s="98"/>
      <c r="AV1543" s="91"/>
      <c r="AW1543" s="91"/>
      <c r="AX1543" s="155"/>
      <c r="AY1543" s="155"/>
      <c r="AZ1543" s="152"/>
      <c r="BA1543" s="152"/>
      <c r="BB1543" s="152"/>
      <c r="BC1543" s="152"/>
      <c r="BD1543" s="152"/>
      <c r="BE1543" s="152"/>
      <c r="BF1543" s="152"/>
      <c r="BG1543" s="152"/>
      <c r="BH1543" s="152"/>
      <c r="BI1543" s="152"/>
      <c r="BJ1543" s="152"/>
      <c r="BK1543" s="152"/>
      <c r="BL1543" s="152"/>
      <c r="BM1543" s="152"/>
      <c r="BN1543" s="152"/>
      <c r="BO1543" s="152"/>
      <c r="BP1543" s="152"/>
      <c r="BQ1543" s="152"/>
      <c r="BR1543" s="152"/>
      <c r="BS1543" s="152"/>
      <c r="BT1543" s="152"/>
      <c r="BU1543" s="152"/>
      <c r="BV1543" s="152"/>
      <c r="BW1543" s="152"/>
      <c r="BX1543" s="152"/>
      <c r="BY1543" s="152"/>
      <c r="BZ1543" s="152"/>
      <c r="CA1543" s="152"/>
      <c r="CB1543" s="152"/>
      <c r="CC1543" s="152"/>
      <c r="CD1543" s="152"/>
      <c r="CE1543" s="152"/>
      <c r="CF1543" s="152"/>
    </row>
    <row r="1544" spans="1:84" ht="25.5" customHeight="1" x14ac:dyDescent="0.25">
      <c r="A1544" s="45"/>
      <c r="B1544" s="45"/>
      <c r="C1544" s="45"/>
      <c r="D1544" s="45"/>
      <c r="E1544" s="47"/>
      <c r="F1544" s="154"/>
      <c r="G1544" s="45"/>
      <c r="H1544" s="126"/>
      <c r="I1544" s="126"/>
      <c r="J1544" s="79"/>
      <c r="K1544" s="45"/>
      <c r="L1544" s="126"/>
      <c r="M1544" s="91"/>
      <c r="N1544" s="91"/>
      <c r="O1544" s="91"/>
      <c r="P1544" s="99"/>
      <c r="Q1544" s="100"/>
      <c r="R1544" s="79"/>
      <c r="S1544" s="79"/>
      <c r="T1544" s="79"/>
      <c r="U1544" s="79"/>
      <c r="V1544" s="79"/>
      <c r="W1544" s="99"/>
      <c r="X1544" s="99"/>
      <c r="Y1544" s="99"/>
      <c r="Z1544" s="98"/>
      <c r="AA1544" s="98"/>
      <c r="AB1544" s="86"/>
      <c r="AC1544" s="96"/>
      <c r="AD1544" s="86"/>
      <c r="AE1544" s="96"/>
      <c r="AF1544" s="96"/>
      <c r="AG1544" s="87"/>
      <c r="AH1544" s="87"/>
      <c r="AI1544" s="97"/>
      <c r="AJ1544" s="45"/>
      <c r="AK1544" s="45"/>
      <c r="AL1544" s="45"/>
      <c r="AM1544" s="45"/>
      <c r="AN1544" s="45"/>
      <c r="AO1544" s="79"/>
      <c r="AP1544" s="156"/>
      <c r="AQ1544" s="156"/>
      <c r="AR1544" s="90"/>
      <c r="AS1544" s="45"/>
      <c r="AT1544" s="98"/>
      <c r="AU1544" s="98"/>
      <c r="AV1544" s="91"/>
      <c r="AW1544" s="91"/>
      <c r="AX1544" s="155"/>
      <c r="AY1544" s="155"/>
      <c r="AZ1544" s="152"/>
      <c r="BA1544" s="152"/>
      <c r="BB1544" s="152"/>
      <c r="BC1544" s="152"/>
      <c r="BD1544" s="152"/>
      <c r="BE1544" s="152"/>
      <c r="BF1544" s="152"/>
      <c r="BG1544" s="152"/>
      <c r="BH1544" s="152"/>
      <c r="BI1544" s="152"/>
      <c r="BJ1544" s="152"/>
      <c r="BK1544" s="152"/>
      <c r="BL1544" s="152"/>
      <c r="BM1544" s="152"/>
      <c r="BN1544" s="152"/>
      <c r="BO1544" s="152"/>
      <c r="BP1544" s="152"/>
      <c r="BQ1544" s="152"/>
      <c r="BR1544" s="152"/>
      <c r="BS1544" s="152"/>
      <c r="BT1544" s="152"/>
      <c r="BU1544" s="152"/>
      <c r="BV1544" s="152"/>
      <c r="BW1544" s="152"/>
      <c r="BX1544" s="152"/>
      <c r="BY1544" s="152"/>
      <c r="BZ1544" s="152"/>
      <c r="CA1544" s="152"/>
      <c r="CB1544" s="152"/>
      <c r="CC1544" s="152"/>
      <c r="CD1544" s="152"/>
      <c r="CE1544" s="152"/>
      <c r="CF1544" s="152"/>
    </row>
    <row r="1545" spans="1:84" ht="25.5" customHeight="1" x14ac:dyDescent="0.25">
      <c r="A1545" s="45"/>
      <c r="B1545" s="45"/>
      <c r="C1545" s="45"/>
      <c r="D1545" s="45"/>
      <c r="E1545" s="47"/>
      <c r="F1545" s="154"/>
      <c r="G1545" s="45"/>
      <c r="H1545" s="126"/>
      <c r="I1545" s="126"/>
      <c r="J1545" s="79"/>
      <c r="K1545" s="45"/>
      <c r="L1545" s="126"/>
      <c r="M1545" s="91"/>
      <c r="N1545" s="91"/>
      <c r="O1545" s="91"/>
      <c r="P1545" s="99"/>
      <c r="Q1545" s="100"/>
      <c r="R1545" s="79"/>
      <c r="S1545" s="79"/>
      <c r="T1545" s="79"/>
      <c r="U1545" s="79"/>
      <c r="V1545" s="79"/>
      <c r="W1545" s="99"/>
      <c r="X1545" s="99"/>
      <c r="Y1545" s="99"/>
      <c r="Z1545" s="98"/>
      <c r="AA1545" s="98"/>
      <c r="AB1545" s="86"/>
      <c r="AC1545" s="96"/>
      <c r="AD1545" s="86"/>
      <c r="AE1545" s="96"/>
      <c r="AF1545" s="96"/>
      <c r="AG1545" s="87"/>
      <c r="AH1545" s="87"/>
      <c r="AI1545" s="97"/>
      <c r="AJ1545" s="45"/>
      <c r="AK1545" s="45"/>
      <c r="AL1545" s="45"/>
      <c r="AM1545" s="45"/>
      <c r="AN1545" s="45"/>
      <c r="AO1545" s="79"/>
      <c r="AP1545" s="156"/>
      <c r="AQ1545" s="156"/>
      <c r="AR1545" s="90"/>
      <c r="AS1545" s="45"/>
      <c r="AT1545" s="98"/>
      <c r="AU1545" s="98"/>
      <c r="AV1545" s="91"/>
      <c r="AW1545" s="91"/>
      <c r="AX1545" s="155"/>
      <c r="AY1545" s="155"/>
      <c r="AZ1545" s="152"/>
      <c r="BA1545" s="152"/>
      <c r="BB1545" s="152"/>
      <c r="BC1545" s="152"/>
      <c r="BD1545" s="152"/>
      <c r="BE1545" s="152"/>
      <c r="BF1545" s="152"/>
      <c r="BG1545" s="152"/>
      <c r="BH1545" s="152"/>
      <c r="BI1545" s="152"/>
      <c r="BJ1545" s="152"/>
      <c r="BK1545" s="152"/>
      <c r="BL1545" s="152"/>
      <c r="BM1545" s="152"/>
      <c r="BN1545" s="152"/>
      <c r="BO1545" s="152"/>
      <c r="BP1545" s="152"/>
      <c r="BQ1545" s="152"/>
      <c r="BR1545" s="152"/>
      <c r="BS1545" s="152"/>
      <c r="BT1545" s="152"/>
      <c r="BU1545" s="152"/>
      <c r="BV1545" s="152"/>
      <c r="BW1545" s="152"/>
      <c r="BX1545" s="152"/>
      <c r="BY1545" s="152"/>
      <c r="BZ1545" s="152"/>
      <c r="CA1545" s="152"/>
      <c r="CB1545" s="152"/>
      <c r="CC1545" s="152"/>
      <c r="CD1545" s="152"/>
      <c r="CE1545" s="152"/>
      <c r="CF1545" s="152"/>
    </row>
    <row r="1546" spans="1:84" ht="25.5" customHeight="1" x14ac:dyDescent="0.25">
      <c r="A1546" s="45"/>
      <c r="B1546" s="45"/>
      <c r="C1546" s="45"/>
      <c r="D1546" s="45"/>
      <c r="E1546" s="47"/>
      <c r="F1546" s="154"/>
      <c r="G1546" s="45"/>
      <c r="H1546" s="126"/>
      <c r="I1546" s="126"/>
      <c r="J1546" s="79"/>
      <c r="K1546" s="45"/>
      <c r="L1546" s="126"/>
      <c r="M1546" s="91"/>
      <c r="N1546" s="91"/>
      <c r="O1546" s="91"/>
      <c r="P1546" s="99"/>
      <c r="Q1546" s="100"/>
      <c r="R1546" s="79"/>
      <c r="S1546" s="79"/>
      <c r="T1546" s="79"/>
      <c r="U1546" s="79"/>
      <c r="V1546" s="79"/>
      <c r="W1546" s="99"/>
      <c r="X1546" s="99"/>
      <c r="Y1546" s="99"/>
      <c r="Z1546" s="98"/>
      <c r="AA1546" s="98"/>
      <c r="AB1546" s="86"/>
      <c r="AC1546" s="96"/>
      <c r="AD1546" s="86"/>
      <c r="AE1546" s="96"/>
      <c r="AF1546" s="96"/>
      <c r="AG1546" s="87"/>
      <c r="AH1546" s="87"/>
      <c r="AI1546" s="97"/>
      <c r="AJ1546" s="45"/>
      <c r="AK1546" s="45"/>
      <c r="AL1546" s="45"/>
      <c r="AM1546" s="45"/>
      <c r="AN1546" s="45"/>
      <c r="AO1546" s="79"/>
      <c r="AP1546" s="156"/>
      <c r="AQ1546" s="156"/>
      <c r="AR1546" s="90"/>
      <c r="AS1546" s="45"/>
      <c r="AT1546" s="98"/>
      <c r="AU1546" s="98"/>
      <c r="AV1546" s="91"/>
      <c r="AW1546" s="91"/>
      <c r="AX1546" s="155"/>
      <c r="AY1546" s="155"/>
      <c r="AZ1546" s="152"/>
      <c r="BA1546" s="152"/>
      <c r="BB1546" s="152"/>
      <c r="BC1546" s="152"/>
      <c r="BD1546" s="152"/>
      <c r="BE1546" s="152"/>
      <c r="BF1546" s="152"/>
      <c r="BG1546" s="152"/>
      <c r="BH1546" s="152"/>
      <c r="BI1546" s="152"/>
      <c r="BJ1546" s="152"/>
      <c r="BK1546" s="152"/>
      <c r="BL1546" s="152"/>
      <c r="BM1546" s="152"/>
      <c r="BN1546" s="152"/>
      <c r="BO1546" s="152"/>
      <c r="BP1546" s="152"/>
      <c r="BQ1546" s="152"/>
      <c r="BR1546" s="152"/>
      <c r="BS1546" s="152"/>
      <c r="BT1546" s="152"/>
      <c r="BU1546" s="152"/>
      <c r="BV1546" s="152"/>
      <c r="BW1546" s="152"/>
      <c r="BX1546" s="152"/>
      <c r="BY1546" s="152"/>
      <c r="BZ1546" s="152"/>
      <c r="CA1546" s="152"/>
      <c r="CB1546" s="152"/>
      <c r="CC1546" s="152"/>
      <c r="CD1546" s="152"/>
      <c r="CE1546" s="152"/>
      <c r="CF1546" s="152"/>
    </row>
    <row r="1547" spans="1:84" ht="25.5" customHeight="1" x14ac:dyDescent="0.25">
      <c r="A1547" s="45"/>
      <c r="B1547" s="45"/>
      <c r="C1547" s="45"/>
      <c r="D1547" s="45"/>
      <c r="E1547" s="47"/>
      <c r="F1547" s="154"/>
      <c r="G1547" s="45"/>
      <c r="H1547" s="126"/>
      <c r="I1547" s="126"/>
      <c r="J1547" s="79"/>
      <c r="K1547" s="45"/>
      <c r="L1547" s="126"/>
      <c r="M1547" s="91"/>
      <c r="N1547" s="91"/>
      <c r="O1547" s="91"/>
      <c r="P1547" s="99"/>
      <c r="Q1547" s="100"/>
      <c r="R1547" s="79"/>
      <c r="S1547" s="79"/>
      <c r="T1547" s="79"/>
      <c r="U1547" s="79"/>
      <c r="V1547" s="79"/>
      <c r="W1547" s="99"/>
      <c r="X1547" s="99"/>
      <c r="Y1547" s="99"/>
      <c r="Z1547" s="98"/>
      <c r="AA1547" s="98"/>
      <c r="AB1547" s="86"/>
      <c r="AC1547" s="96"/>
      <c r="AD1547" s="86"/>
      <c r="AE1547" s="96"/>
      <c r="AF1547" s="96"/>
      <c r="AG1547" s="87"/>
      <c r="AH1547" s="87"/>
      <c r="AI1547" s="97"/>
      <c r="AJ1547" s="45"/>
      <c r="AK1547" s="45"/>
      <c r="AL1547" s="45"/>
      <c r="AM1547" s="45"/>
      <c r="AN1547" s="45"/>
      <c r="AO1547" s="79"/>
      <c r="AP1547" s="156"/>
      <c r="AQ1547" s="156"/>
      <c r="AR1547" s="90"/>
      <c r="AS1547" s="45"/>
      <c r="AT1547" s="98"/>
      <c r="AU1547" s="98"/>
      <c r="AV1547" s="91"/>
      <c r="AW1547" s="91"/>
      <c r="AX1547" s="155"/>
      <c r="AY1547" s="155"/>
      <c r="AZ1547" s="152"/>
      <c r="BA1547" s="152"/>
      <c r="BB1547" s="152"/>
      <c r="BC1547" s="152"/>
      <c r="BD1547" s="152"/>
      <c r="BE1547" s="152"/>
      <c r="BF1547" s="152"/>
      <c r="BG1547" s="152"/>
      <c r="BH1547" s="152"/>
      <c r="BI1547" s="152"/>
      <c r="BJ1547" s="152"/>
      <c r="BK1547" s="152"/>
      <c r="BL1547" s="152"/>
      <c r="BM1547" s="152"/>
      <c r="BN1547" s="152"/>
      <c r="BO1547" s="152"/>
      <c r="BP1547" s="152"/>
      <c r="BQ1547" s="152"/>
      <c r="BR1547" s="152"/>
      <c r="BS1547" s="152"/>
      <c r="BT1547" s="152"/>
      <c r="BU1547" s="152"/>
      <c r="BV1547" s="152"/>
      <c r="BW1547" s="152"/>
      <c r="BX1547" s="152"/>
      <c r="BY1547" s="152"/>
      <c r="BZ1547" s="152"/>
      <c r="CA1547" s="152"/>
      <c r="CB1547" s="152"/>
      <c r="CC1547" s="152"/>
      <c r="CD1547" s="152"/>
      <c r="CE1547" s="152"/>
      <c r="CF1547" s="152"/>
    </row>
    <row r="1548" spans="1:84" ht="25.5" customHeight="1" x14ac:dyDescent="0.25">
      <c r="A1548" s="45"/>
      <c r="B1548" s="45"/>
      <c r="C1548" s="45"/>
      <c r="D1548" s="45"/>
      <c r="E1548" s="47"/>
      <c r="F1548" s="154"/>
      <c r="G1548" s="45"/>
      <c r="H1548" s="126"/>
      <c r="I1548" s="126"/>
      <c r="J1548" s="79"/>
      <c r="K1548" s="45"/>
      <c r="L1548" s="126"/>
      <c r="M1548" s="91"/>
      <c r="N1548" s="91"/>
      <c r="O1548" s="91"/>
      <c r="P1548" s="99"/>
      <c r="Q1548" s="100"/>
      <c r="R1548" s="79"/>
      <c r="S1548" s="79"/>
      <c r="T1548" s="79"/>
      <c r="U1548" s="79"/>
      <c r="V1548" s="79"/>
      <c r="W1548" s="99"/>
      <c r="X1548" s="99"/>
      <c r="Y1548" s="99"/>
      <c r="Z1548" s="98"/>
      <c r="AA1548" s="98"/>
      <c r="AB1548" s="86"/>
      <c r="AC1548" s="96"/>
      <c r="AD1548" s="86"/>
      <c r="AE1548" s="96"/>
      <c r="AF1548" s="96"/>
      <c r="AG1548" s="87"/>
      <c r="AH1548" s="87"/>
      <c r="AI1548" s="97"/>
      <c r="AJ1548" s="45"/>
      <c r="AK1548" s="45"/>
      <c r="AL1548" s="45"/>
      <c r="AM1548" s="45"/>
      <c r="AN1548" s="45"/>
      <c r="AO1548" s="79"/>
      <c r="AP1548" s="156"/>
      <c r="AQ1548" s="156"/>
      <c r="AR1548" s="90"/>
      <c r="AS1548" s="45"/>
      <c r="AT1548" s="98"/>
      <c r="AU1548" s="98"/>
      <c r="AV1548" s="91"/>
      <c r="AW1548" s="91"/>
      <c r="AX1548" s="155"/>
      <c r="AY1548" s="155"/>
      <c r="AZ1548" s="152"/>
      <c r="BA1548" s="152"/>
      <c r="BB1548" s="152"/>
      <c r="BC1548" s="152"/>
      <c r="BD1548" s="152"/>
      <c r="BE1548" s="152"/>
      <c r="BF1548" s="152"/>
      <c r="BG1548" s="152"/>
      <c r="BH1548" s="152"/>
      <c r="BI1548" s="152"/>
      <c r="BJ1548" s="152"/>
      <c r="BK1548" s="152"/>
      <c r="BL1548" s="152"/>
      <c r="BM1548" s="152"/>
      <c r="BN1548" s="152"/>
      <c r="BO1548" s="152"/>
      <c r="BP1548" s="152"/>
      <c r="BQ1548" s="152"/>
      <c r="BR1548" s="152"/>
      <c r="BS1548" s="152"/>
      <c r="BT1548" s="152"/>
      <c r="BU1548" s="152"/>
      <c r="BV1548" s="152"/>
      <c r="BW1548" s="152"/>
      <c r="BX1548" s="152"/>
      <c r="BY1548" s="152"/>
      <c r="BZ1548" s="152"/>
      <c r="CA1548" s="152"/>
      <c r="CB1548" s="152"/>
      <c r="CC1548" s="152"/>
      <c r="CD1548" s="152"/>
      <c r="CE1548" s="152"/>
      <c r="CF1548" s="152"/>
    </row>
    <row r="1549" spans="1:84" ht="25.5" customHeight="1" x14ac:dyDescent="0.25">
      <c r="A1549" s="45"/>
      <c r="B1549" s="45"/>
      <c r="C1549" s="45"/>
      <c r="D1549" s="45"/>
      <c r="E1549" s="47"/>
      <c r="F1549" s="154"/>
      <c r="G1549" s="45"/>
      <c r="H1549" s="126"/>
      <c r="I1549" s="126"/>
      <c r="J1549" s="79"/>
      <c r="K1549" s="45"/>
      <c r="L1549" s="126"/>
      <c r="M1549" s="91"/>
      <c r="N1549" s="91"/>
      <c r="O1549" s="91"/>
      <c r="P1549" s="99"/>
      <c r="Q1549" s="100"/>
      <c r="R1549" s="79"/>
      <c r="S1549" s="79"/>
      <c r="T1549" s="79"/>
      <c r="U1549" s="79"/>
      <c r="V1549" s="79"/>
      <c r="W1549" s="99"/>
      <c r="X1549" s="99"/>
      <c r="Y1549" s="99"/>
      <c r="Z1549" s="98"/>
      <c r="AA1549" s="98"/>
      <c r="AB1549" s="86"/>
      <c r="AC1549" s="96"/>
      <c r="AD1549" s="86"/>
      <c r="AE1549" s="96"/>
      <c r="AF1549" s="96"/>
      <c r="AG1549" s="87"/>
      <c r="AH1549" s="87"/>
      <c r="AI1549" s="97"/>
      <c r="AJ1549" s="45"/>
      <c r="AK1549" s="45"/>
      <c r="AL1549" s="45"/>
      <c r="AM1549" s="45"/>
      <c r="AN1549" s="45"/>
      <c r="AO1549" s="79"/>
      <c r="AP1549" s="156"/>
      <c r="AQ1549" s="156"/>
      <c r="AR1549" s="90"/>
      <c r="AS1549" s="45"/>
      <c r="AT1549" s="98"/>
      <c r="AU1549" s="98"/>
      <c r="AV1549" s="91"/>
      <c r="AW1549" s="91"/>
      <c r="AX1549" s="155"/>
      <c r="AY1549" s="155"/>
      <c r="AZ1549" s="152"/>
      <c r="BA1549" s="152"/>
      <c r="BB1549" s="152"/>
      <c r="BC1549" s="152"/>
      <c r="BD1549" s="152"/>
      <c r="BE1549" s="152"/>
      <c r="BF1549" s="152"/>
      <c r="BG1549" s="152"/>
      <c r="BH1549" s="152"/>
      <c r="BI1549" s="152"/>
      <c r="BJ1549" s="152"/>
      <c r="BK1549" s="152"/>
      <c r="BL1549" s="152"/>
      <c r="BM1549" s="152"/>
      <c r="BN1549" s="152"/>
      <c r="BO1549" s="152"/>
      <c r="BP1549" s="152"/>
      <c r="BQ1549" s="152"/>
      <c r="BR1549" s="152"/>
      <c r="BS1549" s="152"/>
      <c r="BT1549" s="152"/>
      <c r="BU1549" s="152"/>
      <c r="BV1549" s="152"/>
      <c r="BW1549" s="152"/>
      <c r="BX1549" s="152"/>
      <c r="BY1549" s="152"/>
      <c r="BZ1549" s="152"/>
      <c r="CA1549" s="152"/>
      <c r="CB1549" s="152"/>
      <c r="CC1549" s="152"/>
      <c r="CD1549" s="152"/>
      <c r="CE1549" s="152"/>
      <c r="CF1549" s="152"/>
    </row>
    <row r="1550" spans="1:84" ht="25.5" customHeight="1" x14ac:dyDescent="0.25">
      <c r="A1550" s="45"/>
      <c r="B1550" s="45"/>
      <c r="C1550" s="45"/>
      <c r="D1550" s="45"/>
      <c r="E1550" s="47"/>
      <c r="F1550" s="154"/>
      <c r="G1550" s="45"/>
      <c r="H1550" s="126"/>
      <c r="I1550" s="126"/>
      <c r="J1550" s="79"/>
      <c r="K1550" s="45"/>
      <c r="L1550" s="126"/>
      <c r="M1550" s="91"/>
      <c r="N1550" s="91"/>
      <c r="O1550" s="91"/>
      <c r="P1550" s="99"/>
      <c r="Q1550" s="100"/>
      <c r="R1550" s="79"/>
      <c r="S1550" s="79"/>
      <c r="T1550" s="79"/>
      <c r="U1550" s="79"/>
      <c r="V1550" s="79"/>
      <c r="W1550" s="99"/>
      <c r="X1550" s="99"/>
      <c r="Y1550" s="99"/>
      <c r="Z1550" s="98"/>
      <c r="AA1550" s="98"/>
      <c r="AB1550" s="86"/>
      <c r="AC1550" s="96"/>
      <c r="AD1550" s="86"/>
      <c r="AE1550" s="96"/>
      <c r="AF1550" s="96"/>
      <c r="AG1550" s="87"/>
      <c r="AH1550" s="87"/>
      <c r="AI1550" s="97"/>
      <c r="AJ1550" s="45"/>
      <c r="AK1550" s="45"/>
      <c r="AL1550" s="45"/>
      <c r="AM1550" s="45"/>
      <c r="AN1550" s="45"/>
      <c r="AO1550" s="79"/>
      <c r="AP1550" s="156"/>
      <c r="AQ1550" s="156"/>
      <c r="AR1550" s="90"/>
      <c r="AS1550" s="45"/>
      <c r="AT1550" s="98"/>
      <c r="AU1550" s="98"/>
      <c r="AV1550" s="91"/>
      <c r="AW1550" s="91"/>
      <c r="AX1550" s="155"/>
      <c r="AY1550" s="155"/>
      <c r="AZ1550" s="152"/>
      <c r="BA1550" s="152"/>
      <c r="BB1550" s="152"/>
      <c r="BC1550" s="152"/>
      <c r="BD1550" s="152"/>
      <c r="BE1550" s="152"/>
      <c r="BF1550" s="152"/>
      <c r="BG1550" s="152"/>
      <c r="BH1550" s="152"/>
      <c r="BI1550" s="152"/>
      <c r="BJ1550" s="152"/>
      <c r="BK1550" s="152"/>
      <c r="BL1550" s="152"/>
      <c r="BM1550" s="152"/>
      <c r="BN1550" s="152"/>
      <c r="BO1550" s="152"/>
      <c r="BP1550" s="152"/>
      <c r="BQ1550" s="152"/>
      <c r="BR1550" s="152"/>
      <c r="BS1550" s="152"/>
      <c r="BT1550" s="152"/>
      <c r="BU1550" s="152"/>
      <c r="BV1550" s="152"/>
      <c r="BW1550" s="152"/>
      <c r="BX1550" s="152"/>
      <c r="BY1550" s="152"/>
      <c r="BZ1550" s="152"/>
      <c r="CA1550" s="152"/>
      <c r="CB1550" s="152"/>
      <c r="CC1550" s="152"/>
      <c r="CD1550" s="152"/>
      <c r="CE1550" s="152"/>
      <c r="CF1550" s="152"/>
    </row>
    <row r="1551" spans="1:84" ht="25.5" customHeight="1" x14ac:dyDescent="0.25">
      <c r="A1551" s="45"/>
      <c r="B1551" s="45"/>
      <c r="C1551" s="45"/>
      <c r="D1551" s="45"/>
      <c r="E1551" s="47"/>
      <c r="F1551" s="154"/>
      <c r="G1551" s="45"/>
      <c r="H1551" s="126"/>
      <c r="I1551" s="126"/>
      <c r="J1551" s="79"/>
      <c r="K1551" s="45"/>
      <c r="L1551" s="126"/>
      <c r="M1551" s="91"/>
      <c r="N1551" s="91"/>
      <c r="O1551" s="91"/>
      <c r="P1551" s="99"/>
      <c r="Q1551" s="100"/>
      <c r="R1551" s="79"/>
      <c r="S1551" s="79"/>
      <c r="T1551" s="79"/>
      <c r="U1551" s="79"/>
      <c r="V1551" s="79"/>
      <c r="W1551" s="99"/>
      <c r="X1551" s="99"/>
      <c r="Y1551" s="99"/>
      <c r="Z1551" s="98"/>
      <c r="AA1551" s="98"/>
      <c r="AB1551" s="86"/>
      <c r="AC1551" s="96"/>
      <c r="AD1551" s="86"/>
      <c r="AE1551" s="96"/>
      <c r="AF1551" s="96"/>
      <c r="AG1551" s="87"/>
      <c r="AH1551" s="87"/>
      <c r="AI1551" s="97"/>
      <c r="AJ1551" s="45"/>
      <c r="AK1551" s="45"/>
      <c r="AL1551" s="45"/>
      <c r="AM1551" s="45"/>
      <c r="AN1551" s="45"/>
      <c r="AO1551" s="79"/>
      <c r="AP1551" s="156"/>
      <c r="AQ1551" s="156"/>
      <c r="AR1551" s="90"/>
      <c r="AS1551" s="45"/>
      <c r="AT1551" s="98"/>
      <c r="AU1551" s="98"/>
      <c r="AV1551" s="91"/>
      <c r="AW1551" s="91"/>
      <c r="AX1551" s="155"/>
      <c r="AY1551" s="155"/>
      <c r="AZ1551" s="152"/>
      <c r="BA1551" s="152"/>
      <c r="BB1551" s="152"/>
      <c r="BC1551" s="152"/>
      <c r="BD1551" s="152"/>
      <c r="BE1551" s="152"/>
      <c r="BF1551" s="152"/>
      <c r="BG1551" s="152"/>
      <c r="BH1551" s="152"/>
      <c r="BI1551" s="152"/>
      <c r="BJ1551" s="152"/>
      <c r="BK1551" s="152"/>
      <c r="BL1551" s="152"/>
      <c r="BM1551" s="152"/>
      <c r="BN1551" s="152"/>
      <c r="BO1551" s="152"/>
      <c r="BP1551" s="152"/>
      <c r="BQ1551" s="152"/>
      <c r="BR1551" s="152"/>
      <c r="BS1551" s="152"/>
      <c r="BT1551" s="152"/>
      <c r="BU1551" s="152"/>
      <c r="BV1551" s="152"/>
      <c r="BW1551" s="152"/>
      <c r="BX1551" s="152"/>
      <c r="BY1551" s="152"/>
      <c r="BZ1551" s="152"/>
      <c r="CA1551" s="152"/>
      <c r="CB1551" s="152"/>
      <c r="CC1551" s="152"/>
      <c r="CD1551" s="152"/>
      <c r="CE1551" s="152"/>
      <c r="CF1551" s="152"/>
    </row>
    <row r="1552" spans="1:84" ht="25.5" customHeight="1" x14ac:dyDescent="0.25">
      <c r="A1552" s="45"/>
      <c r="B1552" s="45"/>
      <c r="C1552" s="45"/>
      <c r="D1552" s="45"/>
      <c r="E1552" s="47"/>
      <c r="F1552" s="154"/>
      <c r="G1552" s="45"/>
      <c r="H1552" s="126"/>
      <c r="I1552" s="126"/>
      <c r="J1552" s="79"/>
      <c r="K1552" s="45"/>
      <c r="L1552" s="126"/>
      <c r="M1552" s="91"/>
      <c r="N1552" s="91"/>
      <c r="O1552" s="91"/>
      <c r="P1552" s="99"/>
      <c r="Q1552" s="100"/>
      <c r="R1552" s="79"/>
      <c r="S1552" s="79"/>
      <c r="T1552" s="79"/>
      <c r="U1552" s="79"/>
      <c r="V1552" s="79"/>
      <c r="W1552" s="99"/>
      <c r="X1552" s="99"/>
      <c r="Y1552" s="99"/>
      <c r="Z1552" s="98"/>
      <c r="AA1552" s="98"/>
      <c r="AB1552" s="86"/>
      <c r="AC1552" s="96"/>
      <c r="AD1552" s="86"/>
      <c r="AE1552" s="96"/>
      <c r="AF1552" s="96"/>
      <c r="AG1552" s="87"/>
      <c r="AH1552" s="87"/>
      <c r="AI1552" s="97"/>
      <c r="AJ1552" s="45"/>
      <c r="AK1552" s="45"/>
      <c r="AL1552" s="45"/>
      <c r="AM1552" s="45"/>
      <c r="AN1552" s="45"/>
      <c r="AO1552" s="79"/>
      <c r="AP1552" s="156"/>
      <c r="AQ1552" s="156"/>
      <c r="AR1552" s="90"/>
      <c r="AS1552" s="45"/>
      <c r="AT1552" s="98"/>
      <c r="AU1552" s="98"/>
      <c r="AV1552" s="91"/>
      <c r="AW1552" s="91"/>
      <c r="AX1552" s="155"/>
      <c r="AY1552" s="155"/>
      <c r="AZ1552" s="152"/>
      <c r="BA1552" s="152"/>
      <c r="BB1552" s="152"/>
      <c r="BC1552" s="152"/>
      <c r="BD1552" s="152"/>
      <c r="BE1552" s="152"/>
      <c r="BF1552" s="152"/>
      <c r="BG1552" s="152"/>
      <c r="BH1552" s="152"/>
      <c r="BI1552" s="152"/>
      <c r="BJ1552" s="152"/>
      <c r="BK1552" s="152"/>
      <c r="BL1552" s="152"/>
      <c r="BM1552" s="152"/>
      <c r="BN1552" s="152"/>
      <c r="BO1552" s="152"/>
      <c r="BP1552" s="152"/>
      <c r="BQ1552" s="152"/>
      <c r="BR1552" s="152"/>
      <c r="BS1552" s="152"/>
      <c r="BT1552" s="152"/>
      <c r="BU1552" s="152"/>
      <c r="BV1552" s="152"/>
      <c r="BW1552" s="152"/>
      <c r="BX1552" s="152"/>
      <c r="BY1552" s="152"/>
      <c r="BZ1552" s="152"/>
      <c r="CA1552" s="152"/>
      <c r="CB1552" s="152"/>
      <c r="CC1552" s="152"/>
      <c r="CD1552" s="152"/>
      <c r="CE1552" s="152"/>
      <c r="CF1552" s="152"/>
    </row>
    <row r="1553" spans="1:84" ht="25.5" customHeight="1" x14ac:dyDescent="0.25">
      <c r="A1553" s="45"/>
      <c r="B1553" s="45"/>
      <c r="C1553" s="45"/>
      <c r="D1553" s="45"/>
      <c r="E1553" s="47"/>
      <c r="F1553" s="154"/>
      <c r="G1553" s="45"/>
      <c r="H1553" s="126"/>
      <c r="I1553" s="126"/>
      <c r="J1553" s="79"/>
      <c r="K1553" s="45"/>
      <c r="L1553" s="126"/>
      <c r="M1553" s="91"/>
      <c r="N1553" s="91"/>
      <c r="O1553" s="91"/>
      <c r="P1553" s="99"/>
      <c r="Q1553" s="100"/>
      <c r="R1553" s="79"/>
      <c r="S1553" s="79"/>
      <c r="T1553" s="79"/>
      <c r="U1553" s="79"/>
      <c r="V1553" s="79"/>
      <c r="W1553" s="99"/>
      <c r="X1553" s="99"/>
      <c r="Y1553" s="99"/>
      <c r="Z1553" s="98"/>
      <c r="AA1553" s="98"/>
      <c r="AB1553" s="86"/>
      <c r="AC1553" s="96"/>
      <c r="AD1553" s="86"/>
      <c r="AE1553" s="96"/>
      <c r="AF1553" s="96"/>
      <c r="AG1553" s="87"/>
      <c r="AH1553" s="87"/>
      <c r="AI1553" s="97"/>
      <c r="AJ1553" s="45"/>
      <c r="AK1553" s="45"/>
      <c r="AL1553" s="45"/>
      <c r="AM1553" s="45"/>
      <c r="AN1553" s="45"/>
      <c r="AO1553" s="79"/>
      <c r="AP1553" s="156"/>
      <c r="AQ1553" s="156"/>
      <c r="AR1553" s="90"/>
      <c r="AS1553" s="45"/>
      <c r="AT1553" s="98"/>
      <c r="AU1553" s="98"/>
      <c r="AV1553" s="91"/>
      <c r="AW1553" s="91"/>
      <c r="AX1553" s="155"/>
      <c r="AY1553" s="155"/>
      <c r="AZ1553" s="152"/>
      <c r="BA1553" s="152"/>
      <c r="BB1553" s="152"/>
      <c r="BC1553" s="152"/>
      <c r="BD1553" s="152"/>
      <c r="BE1553" s="152"/>
      <c r="BF1553" s="152"/>
      <c r="BG1553" s="152"/>
      <c r="BH1553" s="152"/>
      <c r="BI1553" s="152"/>
      <c r="BJ1553" s="152"/>
      <c r="BK1553" s="152"/>
      <c r="BL1553" s="152"/>
      <c r="BM1553" s="152"/>
      <c r="BN1553" s="152"/>
      <c r="BO1553" s="152"/>
      <c r="BP1553" s="152"/>
      <c r="BQ1553" s="152"/>
      <c r="BR1553" s="152"/>
      <c r="BS1553" s="152"/>
      <c r="BT1553" s="152"/>
      <c r="BU1553" s="152"/>
      <c r="BV1553" s="152"/>
      <c r="BW1553" s="152"/>
      <c r="BX1553" s="152"/>
      <c r="BY1553" s="152"/>
      <c r="BZ1553" s="152"/>
      <c r="CA1553" s="152"/>
      <c r="CB1553" s="152"/>
      <c r="CC1553" s="152"/>
      <c r="CD1553" s="152"/>
      <c r="CE1553" s="152"/>
      <c r="CF1553" s="152"/>
    </row>
    <row r="1554" spans="1:84" ht="25.5" customHeight="1" x14ac:dyDescent="0.25">
      <c r="A1554" s="45"/>
      <c r="B1554" s="45"/>
      <c r="C1554" s="45"/>
      <c r="D1554" s="45"/>
      <c r="E1554" s="47"/>
      <c r="F1554" s="154"/>
      <c r="G1554" s="45"/>
      <c r="H1554" s="126"/>
      <c r="I1554" s="126"/>
      <c r="J1554" s="79"/>
      <c r="K1554" s="45"/>
      <c r="L1554" s="126"/>
      <c r="M1554" s="91"/>
      <c r="N1554" s="91"/>
      <c r="O1554" s="91"/>
      <c r="P1554" s="99"/>
      <c r="Q1554" s="100"/>
      <c r="R1554" s="79"/>
      <c r="S1554" s="79"/>
      <c r="T1554" s="79"/>
      <c r="U1554" s="79"/>
      <c r="V1554" s="79"/>
      <c r="W1554" s="99"/>
      <c r="X1554" s="99"/>
      <c r="Y1554" s="99"/>
      <c r="Z1554" s="98"/>
      <c r="AA1554" s="98"/>
      <c r="AB1554" s="86"/>
      <c r="AC1554" s="96"/>
      <c r="AD1554" s="86"/>
      <c r="AE1554" s="96"/>
      <c r="AF1554" s="96"/>
      <c r="AG1554" s="87"/>
      <c r="AH1554" s="87"/>
      <c r="AI1554" s="97"/>
      <c r="AJ1554" s="45"/>
      <c r="AK1554" s="45"/>
      <c r="AL1554" s="45"/>
      <c r="AM1554" s="45"/>
      <c r="AN1554" s="45"/>
      <c r="AO1554" s="79"/>
      <c r="AP1554" s="156"/>
      <c r="AQ1554" s="156"/>
      <c r="AR1554" s="90"/>
      <c r="AS1554" s="45"/>
      <c r="AT1554" s="98"/>
      <c r="AU1554" s="98"/>
      <c r="AV1554" s="91"/>
      <c r="AW1554" s="91"/>
      <c r="AX1554" s="155"/>
      <c r="AY1554" s="155"/>
      <c r="AZ1554" s="152"/>
      <c r="BA1554" s="152"/>
      <c r="BB1554" s="152"/>
      <c r="BC1554" s="152"/>
      <c r="BD1554" s="152"/>
      <c r="BE1554" s="152"/>
      <c r="BF1554" s="152"/>
      <c r="BG1554" s="152"/>
      <c r="BH1554" s="152"/>
      <c r="BI1554" s="152"/>
      <c r="BJ1554" s="152"/>
      <c r="BK1554" s="152"/>
      <c r="BL1554" s="152"/>
      <c r="BM1554" s="152"/>
      <c r="BN1554" s="152"/>
      <c r="BO1554" s="152"/>
      <c r="BP1554" s="152"/>
      <c r="BQ1554" s="152"/>
      <c r="BR1554" s="152"/>
      <c r="BS1554" s="152"/>
      <c r="BT1554" s="152"/>
      <c r="BU1554" s="152"/>
      <c r="BV1554" s="152"/>
      <c r="BW1554" s="152"/>
      <c r="BX1554" s="152"/>
      <c r="BY1554" s="152"/>
      <c r="BZ1554" s="152"/>
      <c r="CA1554" s="152"/>
      <c r="CB1554" s="152"/>
      <c r="CC1554" s="152"/>
      <c r="CD1554" s="152"/>
      <c r="CE1554" s="152"/>
      <c r="CF1554" s="152"/>
    </row>
    <row r="1555" spans="1:84" ht="25.5" customHeight="1" x14ac:dyDescent="0.25">
      <c r="A1555" s="45"/>
      <c r="B1555" s="45"/>
      <c r="C1555" s="45"/>
      <c r="D1555" s="45"/>
      <c r="E1555" s="47"/>
      <c r="F1555" s="154"/>
      <c r="G1555" s="45"/>
      <c r="H1555" s="126"/>
      <c r="I1555" s="126"/>
      <c r="J1555" s="79"/>
      <c r="K1555" s="45"/>
      <c r="L1555" s="126"/>
      <c r="M1555" s="91"/>
      <c r="N1555" s="91"/>
      <c r="O1555" s="91"/>
      <c r="P1555" s="99"/>
      <c r="Q1555" s="100"/>
      <c r="R1555" s="79"/>
      <c r="S1555" s="79"/>
      <c r="T1555" s="79"/>
      <c r="U1555" s="79"/>
      <c r="V1555" s="79"/>
      <c r="W1555" s="99"/>
      <c r="X1555" s="99"/>
      <c r="Y1555" s="99"/>
      <c r="Z1555" s="98"/>
      <c r="AA1555" s="98"/>
      <c r="AB1555" s="86"/>
      <c r="AC1555" s="96"/>
      <c r="AD1555" s="86"/>
      <c r="AE1555" s="96"/>
      <c r="AF1555" s="96"/>
      <c r="AG1555" s="87"/>
      <c r="AH1555" s="87"/>
      <c r="AI1555" s="97"/>
      <c r="AJ1555" s="45"/>
      <c r="AK1555" s="45"/>
      <c r="AL1555" s="45"/>
      <c r="AM1555" s="45"/>
      <c r="AN1555" s="45"/>
      <c r="AO1555" s="79"/>
      <c r="AP1555" s="156"/>
      <c r="AQ1555" s="156"/>
      <c r="AR1555" s="90"/>
      <c r="AS1555" s="45"/>
      <c r="AT1555" s="98"/>
      <c r="AU1555" s="98"/>
      <c r="AV1555" s="91"/>
      <c r="AW1555" s="91"/>
      <c r="AX1555" s="155"/>
      <c r="AY1555" s="155"/>
      <c r="AZ1555" s="152"/>
      <c r="BA1555" s="152"/>
      <c r="BB1555" s="152"/>
      <c r="BC1555" s="152"/>
      <c r="BD1555" s="152"/>
      <c r="BE1555" s="152"/>
      <c r="BF1555" s="152"/>
      <c r="BG1555" s="152"/>
      <c r="BH1555" s="152"/>
      <c r="BI1555" s="152"/>
      <c r="BJ1555" s="152"/>
      <c r="BK1555" s="152"/>
      <c r="BL1555" s="152"/>
      <c r="BM1555" s="152"/>
      <c r="BN1555" s="152"/>
      <c r="BO1555" s="152"/>
      <c r="BP1555" s="152"/>
      <c r="BQ1555" s="152"/>
      <c r="BR1555" s="152"/>
      <c r="BS1555" s="152"/>
      <c r="BT1555" s="152"/>
      <c r="BU1555" s="152"/>
      <c r="BV1555" s="152"/>
      <c r="BW1555" s="152"/>
      <c r="BX1555" s="152"/>
      <c r="BY1555" s="152"/>
      <c r="BZ1555" s="152"/>
      <c r="CA1555" s="152"/>
      <c r="CB1555" s="152"/>
      <c r="CC1555" s="152"/>
      <c r="CD1555" s="152"/>
      <c r="CE1555" s="152"/>
      <c r="CF1555" s="152"/>
    </row>
    <row r="1556" spans="1:84" ht="25.5" customHeight="1" x14ac:dyDescent="0.25">
      <c r="A1556" s="45"/>
      <c r="B1556" s="45"/>
      <c r="C1556" s="45"/>
      <c r="D1556" s="45"/>
      <c r="E1556" s="47"/>
      <c r="F1556" s="154"/>
      <c r="G1556" s="45"/>
      <c r="H1556" s="126"/>
      <c r="I1556" s="126"/>
      <c r="J1556" s="79"/>
      <c r="K1556" s="45"/>
      <c r="L1556" s="126"/>
      <c r="M1556" s="91"/>
      <c r="N1556" s="91"/>
      <c r="O1556" s="91"/>
      <c r="P1556" s="99"/>
      <c r="Q1556" s="100"/>
      <c r="R1556" s="79"/>
      <c r="S1556" s="79"/>
      <c r="T1556" s="79"/>
      <c r="U1556" s="79"/>
      <c r="V1556" s="79"/>
      <c r="W1556" s="99"/>
      <c r="X1556" s="99"/>
      <c r="Y1556" s="99"/>
      <c r="Z1556" s="98"/>
      <c r="AA1556" s="98"/>
      <c r="AB1556" s="86"/>
      <c r="AC1556" s="96"/>
      <c r="AD1556" s="86"/>
      <c r="AE1556" s="96"/>
      <c r="AF1556" s="96"/>
      <c r="AG1556" s="87"/>
      <c r="AH1556" s="87"/>
      <c r="AI1556" s="97"/>
      <c r="AJ1556" s="45"/>
      <c r="AK1556" s="45"/>
      <c r="AL1556" s="45"/>
      <c r="AM1556" s="45"/>
      <c r="AN1556" s="45"/>
      <c r="AO1556" s="79"/>
      <c r="AP1556" s="156"/>
      <c r="AQ1556" s="156"/>
      <c r="AR1556" s="90"/>
      <c r="AS1556" s="45"/>
      <c r="AT1556" s="98"/>
      <c r="AU1556" s="98"/>
      <c r="AV1556" s="91"/>
      <c r="AW1556" s="91"/>
      <c r="AX1556" s="155"/>
      <c r="AY1556" s="155"/>
      <c r="AZ1556" s="152"/>
      <c r="BA1556" s="152"/>
      <c r="BB1556" s="152"/>
      <c r="BC1556" s="152"/>
      <c r="BD1556" s="152"/>
      <c r="BE1556" s="152"/>
      <c r="BF1556" s="152"/>
      <c r="BG1556" s="152"/>
      <c r="BH1556" s="152"/>
      <c r="BI1556" s="152"/>
      <c r="BJ1556" s="152"/>
      <c r="BK1556" s="152"/>
      <c r="BL1556" s="152"/>
      <c r="BM1556" s="152"/>
      <c r="BN1556" s="152"/>
      <c r="BO1556" s="152"/>
      <c r="BP1556" s="152"/>
      <c r="BQ1556" s="152"/>
      <c r="BR1556" s="152"/>
      <c r="BS1556" s="152"/>
      <c r="BT1556" s="152"/>
      <c r="BU1556" s="152"/>
      <c r="BV1556" s="152"/>
      <c r="BW1556" s="152"/>
      <c r="BX1556" s="152"/>
      <c r="BY1556" s="152"/>
      <c r="BZ1556" s="152"/>
      <c r="CA1556" s="152"/>
      <c r="CB1556" s="152"/>
      <c r="CC1556" s="152"/>
      <c r="CD1556" s="152"/>
      <c r="CE1556" s="152"/>
      <c r="CF1556" s="152"/>
    </row>
    <row r="1557" spans="1:84" ht="25.5" customHeight="1" x14ac:dyDescent="0.25">
      <c r="A1557" s="45"/>
      <c r="B1557" s="45"/>
      <c r="C1557" s="45"/>
      <c r="D1557" s="45"/>
      <c r="E1557" s="47"/>
      <c r="F1557" s="154"/>
      <c r="G1557" s="45"/>
      <c r="H1557" s="126"/>
      <c r="I1557" s="126"/>
      <c r="J1557" s="79"/>
      <c r="K1557" s="45"/>
      <c r="L1557" s="126"/>
      <c r="M1557" s="91"/>
      <c r="N1557" s="91"/>
      <c r="O1557" s="91"/>
      <c r="P1557" s="99"/>
      <c r="Q1557" s="100"/>
      <c r="R1557" s="79"/>
      <c r="S1557" s="79"/>
      <c r="T1557" s="79"/>
      <c r="U1557" s="79"/>
      <c r="V1557" s="79"/>
      <c r="W1557" s="99"/>
      <c r="X1557" s="99"/>
      <c r="Y1557" s="99"/>
      <c r="Z1557" s="98"/>
      <c r="AA1557" s="98"/>
      <c r="AB1557" s="86"/>
      <c r="AC1557" s="96"/>
      <c r="AD1557" s="86"/>
      <c r="AE1557" s="96"/>
      <c r="AF1557" s="96"/>
      <c r="AG1557" s="87"/>
      <c r="AH1557" s="87"/>
      <c r="AI1557" s="97"/>
      <c r="AJ1557" s="45"/>
      <c r="AK1557" s="45"/>
      <c r="AL1557" s="45"/>
      <c r="AM1557" s="45"/>
      <c r="AN1557" s="45"/>
      <c r="AO1557" s="79"/>
      <c r="AP1557" s="156"/>
      <c r="AQ1557" s="156"/>
      <c r="AR1557" s="90"/>
      <c r="AS1557" s="45"/>
      <c r="AT1557" s="98"/>
      <c r="AU1557" s="98"/>
      <c r="AV1557" s="91"/>
      <c r="AW1557" s="91"/>
      <c r="AX1557" s="155"/>
      <c r="AY1557" s="155"/>
      <c r="AZ1557" s="152"/>
      <c r="BA1557" s="152"/>
      <c r="BB1557" s="152"/>
      <c r="BC1557" s="152"/>
      <c r="BD1557" s="152"/>
      <c r="BE1557" s="152"/>
      <c r="BF1557" s="152"/>
      <c r="BG1557" s="152"/>
      <c r="BH1557" s="152"/>
      <c r="BI1557" s="152"/>
      <c r="BJ1557" s="152"/>
      <c r="BK1557" s="152"/>
      <c r="BL1557" s="152"/>
      <c r="BM1557" s="152"/>
      <c r="BN1557" s="152"/>
      <c r="BO1557" s="152"/>
      <c r="BP1557" s="152"/>
      <c r="BQ1557" s="152"/>
      <c r="BR1557" s="152"/>
      <c r="BS1557" s="152"/>
      <c r="BT1557" s="152"/>
      <c r="BU1557" s="152"/>
      <c r="BV1557" s="152"/>
      <c r="BW1557" s="152"/>
      <c r="BX1557" s="152"/>
      <c r="BY1557" s="152"/>
      <c r="BZ1557" s="152"/>
      <c r="CA1557" s="152"/>
      <c r="CB1557" s="152"/>
      <c r="CC1557" s="152"/>
      <c r="CD1557" s="152"/>
      <c r="CE1557" s="152"/>
      <c r="CF1557" s="152"/>
    </row>
    <row r="1558" spans="1:84" ht="25.5" customHeight="1" x14ac:dyDescent="0.25">
      <c r="A1558" s="45"/>
      <c r="B1558" s="45"/>
      <c r="C1558" s="45"/>
      <c r="D1558" s="45"/>
      <c r="E1558" s="47"/>
      <c r="F1558" s="154"/>
      <c r="G1558" s="45"/>
      <c r="H1558" s="126"/>
      <c r="I1558" s="126"/>
      <c r="J1558" s="79"/>
      <c r="K1558" s="45"/>
      <c r="L1558" s="126"/>
      <c r="M1558" s="91"/>
      <c r="N1558" s="91"/>
      <c r="O1558" s="91"/>
      <c r="P1558" s="99"/>
      <c r="Q1558" s="100"/>
      <c r="R1558" s="79"/>
      <c r="S1558" s="79"/>
      <c r="T1558" s="79"/>
      <c r="U1558" s="79"/>
      <c r="V1558" s="79"/>
      <c r="W1558" s="99"/>
      <c r="X1558" s="99"/>
      <c r="Y1558" s="99"/>
      <c r="Z1558" s="98"/>
      <c r="AA1558" s="98"/>
      <c r="AB1558" s="86"/>
      <c r="AC1558" s="96"/>
      <c r="AD1558" s="86"/>
      <c r="AE1558" s="96"/>
      <c r="AF1558" s="96"/>
      <c r="AG1558" s="87"/>
      <c r="AH1558" s="87"/>
      <c r="AI1558" s="97"/>
      <c r="AJ1558" s="45"/>
      <c r="AK1558" s="45"/>
      <c r="AL1558" s="45"/>
      <c r="AM1558" s="45"/>
      <c r="AN1558" s="45"/>
      <c r="AO1558" s="79"/>
      <c r="AP1558" s="156"/>
      <c r="AQ1558" s="156"/>
      <c r="AR1558" s="90"/>
      <c r="AS1558" s="45"/>
      <c r="AT1558" s="98"/>
      <c r="AU1558" s="98"/>
      <c r="AV1558" s="91"/>
      <c r="AW1558" s="91"/>
      <c r="AX1558" s="155"/>
      <c r="AY1558" s="155"/>
      <c r="AZ1558" s="152"/>
      <c r="BA1558" s="152"/>
      <c r="BB1558" s="152"/>
      <c r="BC1558" s="152"/>
      <c r="BD1558" s="152"/>
      <c r="BE1558" s="152"/>
      <c r="BF1558" s="152"/>
      <c r="BG1558" s="152"/>
      <c r="BH1558" s="152"/>
      <c r="BI1558" s="152"/>
      <c r="BJ1558" s="152"/>
      <c r="BK1558" s="152"/>
      <c r="BL1558" s="152"/>
      <c r="BM1558" s="152"/>
      <c r="BN1558" s="152"/>
      <c r="BO1558" s="152"/>
      <c r="BP1558" s="152"/>
      <c r="BQ1558" s="152"/>
      <c r="BR1558" s="152"/>
      <c r="BS1558" s="152"/>
      <c r="BT1558" s="152"/>
      <c r="BU1558" s="152"/>
      <c r="BV1558" s="152"/>
      <c r="BW1558" s="152"/>
      <c r="BX1558" s="152"/>
      <c r="BY1558" s="152"/>
      <c r="BZ1558" s="152"/>
      <c r="CA1558" s="152"/>
      <c r="CB1558" s="152"/>
      <c r="CC1558" s="152"/>
      <c r="CD1558" s="152"/>
      <c r="CE1558" s="152"/>
      <c r="CF1558" s="152"/>
    </row>
    <row r="1559" spans="1:84" ht="25.5" customHeight="1" x14ac:dyDescent="0.25">
      <c r="A1559" s="45"/>
      <c r="B1559" s="45"/>
      <c r="C1559" s="45"/>
      <c r="D1559" s="45"/>
      <c r="E1559" s="47"/>
      <c r="F1559" s="154"/>
      <c r="G1559" s="45"/>
      <c r="H1559" s="126"/>
      <c r="I1559" s="126"/>
      <c r="J1559" s="79"/>
      <c r="K1559" s="45"/>
      <c r="L1559" s="126"/>
      <c r="M1559" s="91"/>
      <c r="N1559" s="91"/>
      <c r="O1559" s="91"/>
      <c r="P1559" s="99"/>
      <c r="Q1559" s="100"/>
      <c r="R1559" s="79"/>
      <c r="S1559" s="79"/>
      <c r="T1559" s="79"/>
      <c r="U1559" s="79"/>
      <c r="V1559" s="79"/>
      <c r="W1559" s="99"/>
      <c r="X1559" s="99"/>
      <c r="Y1559" s="99"/>
      <c r="Z1559" s="98"/>
      <c r="AA1559" s="98"/>
      <c r="AB1559" s="86"/>
      <c r="AC1559" s="96"/>
      <c r="AD1559" s="86"/>
      <c r="AE1559" s="96"/>
      <c r="AF1559" s="96"/>
      <c r="AG1559" s="87"/>
      <c r="AH1559" s="87"/>
      <c r="AI1559" s="97"/>
      <c r="AJ1559" s="45"/>
      <c r="AK1559" s="45"/>
      <c r="AL1559" s="45"/>
      <c r="AM1559" s="45"/>
      <c r="AN1559" s="45"/>
      <c r="AO1559" s="79"/>
      <c r="AP1559" s="156"/>
      <c r="AQ1559" s="156"/>
      <c r="AR1559" s="90"/>
      <c r="AS1559" s="45"/>
      <c r="AT1559" s="98"/>
      <c r="AU1559" s="98"/>
      <c r="AV1559" s="91"/>
      <c r="AW1559" s="91"/>
      <c r="AX1559" s="155"/>
      <c r="AY1559" s="155"/>
      <c r="AZ1559" s="152"/>
      <c r="BA1559" s="152"/>
      <c r="BB1559" s="152"/>
      <c r="BC1559" s="152"/>
      <c r="BD1559" s="152"/>
      <c r="BE1559" s="152"/>
      <c r="BF1559" s="152"/>
      <c r="BG1559" s="152"/>
      <c r="BH1559" s="152"/>
      <c r="BI1559" s="152"/>
      <c r="BJ1559" s="152"/>
      <c r="BK1559" s="152"/>
      <c r="BL1559" s="152"/>
      <c r="BM1559" s="152"/>
      <c r="BN1559" s="152"/>
      <c r="BO1559" s="152"/>
      <c r="BP1559" s="152"/>
      <c r="BQ1559" s="152"/>
      <c r="BR1559" s="152"/>
      <c r="BS1559" s="152"/>
      <c r="BT1559" s="152"/>
      <c r="BU1559" s="152"/>
      <c r="BV1559" s="152"/>
      <c r="BW1559" s="152"/>
      <c r="BX1559" s="152"/>
      <c r="BY1559" s="152"/>
      <c r="BZ1559" s="152"/>
      <c r="CA1559" s="152"/>
      <c r="CB1559" s="152"/>
      <c r="CC1559" s="152"/>
      <c r="CD1559" s="152"/>
      <c r="CE1559" s="152"/>
      <c r="CF1559" s="152"/>
    </row>
    <row r="1560" spans="1:84" ht="25.5" customHeight="1" x14ac:dyDescent="0.25">
      <c r="A1560" s="45"/>
      <c r="B1560" s="45"/>
      <c r="C1560" s="45"/>
      <c r="D1560" s="45"/>
      <c r="E1560" s="47"/>
      <c r="F1560" s="154"/>
      <c r="G1560" s="45"/>
      <c r="H1560" s="126"/>
      <c r="I1560" s="126"/>
      <c r="J1560" s="79"/>
      <c r="K1560" s="45"/>
      <c r="L1560" s="126"/>
      <c r="M1560" s="91"/>
      <c r="N1560" s="91"/>
      <c r="O1560" s="91"/>
      <c r="P1560" s="99"/>
      <c r="Q1560" s="100"/>
      <c r="R1560" s="79"/>
      <c r="S1560" s="79"/>
      <c r="T1560" s="79"/>
      <c r="U1560" s="79"/>
      <c r="V1560" s="79"/>
      <c r="W1560" s="99"/>
      <c r="X1560" s="99"/>
      <c r="Y1560" s="99"/>
      <c r="Z1560" s="98"/>
      <c r="AA1560" s="98"/>
      <c r="AB1560" s="86"/>
      <c r="AC1560" s="96"/>
      <c r="AD1560" s="86"/>
      <c r="AE1560" s="96"/>
      <c r="AF1560" s="96"/>
      <c r="AG1560" s="87"/>
      <c r="AH1560" s="87"/>
      <c r="AI1560" s="97"/>
      <c r="AJ1560" s="45"/>
      <c r="AK1560" s="45"/>
      <c r="AL1560" s="45"/>
      <c r="AM1560" s="45"/>
      <c r="AN1560" s="45"/>
      <c r="AO1560" s="79"/>
      <c r="AP1560" s="156"/>
      <c r="AQ1560" s="156"/>
      <c r="AR1560" s="90"/>
      <c r="AS1560" s="45"/>
      <c r="AT1560" s="98"/>
      <c r="AU1560" s="98"/>
      <c r="AV1560" s="91"/>
      <c r="AW1560" s="91"/>
      <c r="AX1560" s="155"/>
      <c r="AY1560" s="155"/>
      <c r="AZ1560" s="152"/>
      <c r="BA1560" s="152"/>
      <c r="BB1560" s="152"/>
      <c r="BC1560" s="152"/>
      <c r="BD1560" s="152"/>
      <c r="BE1560" s="152"/>
      <c r="BF1560" s="152"/>
      <c r="BG1560" s="152"/>
      <c r="BH1560" s="152"/>
      <c r="BI1560" s="152"/>
      <c r="BJ1560" s="152"/>
      <c r="BK1560" s="152"/>
      <c r="BL1560" s="152"/>
      <c r="BM1560" s="152"/>
      <c r="BN1560" s="152"/>
      <c r="BO1560" s="152"/>
      <c r="BP1560" s="152"/>
      <c r="BQ1560" s="152"/>
      <c r="BR1560" s="152"/>
      <c r="BS1560" s="152"/>
      <c r="BT1560" s="152"/>
      <c r="BU1560" s="152"/>
      <c r="BV1560" s="152"/>
      <c r="BW1560" s="152"/>
      <c r="BX1560" s="152"/>
      <c r="BY1560" s="152"/>
      <c r="BZ1560" s="152"/>
      <c r="CA1560" s="152"/>
      <c r="CB1560" s="152"/>
      <c r="CC1560" s="152"/>
      <c r="CD1560" s="152"/>
      <c r="CE1560" s="152"/>
      <c r="CF1560" s="152"/>
    </row>
    <row r="1561" spans="1:84" ht="25.5" customHeight="1" x14ac:dyDescent="0.25">
      <c r="A1561" s="45"/>
      <c r="B1561" s="45"/>
      <c r="C1561" s="45"/>
      <c r="D1561" s="45"/>
      <c r="E1561" s="47"/>
      <c r="F1561" s="154"/>
      <c r="G1561" s="45"/>
      <c r="H1561" s="126"/>
      <c r="I1561" s="126"/>
      <c r="J1561" s="79"/>
      <c r="K1561" s="45"/>
      <c r="L1561" s="126"/>
      <c r="M1561" s="91"/>
      <c r="N1561" s="91"/>
      <c r="O1561" s="91"/>
      <c r="P1561" s="99"/>
      <c r="Q1561" s="100"/>
      <c r="R1561" s="79"/>
      <c r="S1561" s="79"/>
      <c r="T1561" s="79"/>
      <c r="U1561" s="79"/>
      <c r="V1561" s="79"/>
      <c r="W1561" s="99"/>
      <c r="X1561" s="99"/>
      <c r="Y1561" s="99"/>
      <c r="Z1561" s="98"/>
      <c r="AA1561" s="98"/>
      <c r="AB1561" s="86"/>
      <c r="AC1561" s="96"/>
      <c r="AD1561" s="86"/>
      <c r="AE1561" s="96"/>
      <c r="AF1561" s="96"/>
      <c r="AG1561" s="87"/>
      <c r="AH1561" s="87"/>
      <c r="AI1561" s="97"/>
      <c r="AJ1561" s="45"/>
      <c r="AK1561" s="45"/>
      <c r="AL1561" s="45"/>
      <c r="AM1561" s="45"/>
      <c r="AN1561" s="45"/>
      <c r="AO1561" s="79"/>
      <c r="AP1561" s="156"/>
      <c r="AQ1561" s="156"/>
      <c r="AR1561" s="90"/>
      <c r="AS1561" s="45"/>
      <c r="AT1561" s="98"/>
      <c r="AU1561" s="98"/>
      <c r="AV1561" s="91"/>
      <c r="AW1561" s="91"/>
      <c r="AX1561" s="155"/>
      <c r="AY1561" s="155"/>
      <c r="AZ1561" s="152"/>
      <c r="BA1561" s="152"/>
      <c r="BB1561" s="152"/>
      <c r="BC1561" s="152"/>
      <c r="BD1561" s="152"/>
      <c r="BE1561" s="152"/>
      <c r="BF1561" s="152"/>
      <c r="BG1561" s="152"/>
      <c r="BH1561" s="152"/>
      <c r="BI1561" s="152"/>
      <c r="BJ1561" s="152"/>
      <c r="BK1561" s="152"/>
      <c r="BL1561" s="152"/>
      <c r="BM1561" s="152"/>
      <c r="BN1561" s="152"/>
      <c r="BO1561" s="152"/>
      <c r="BP1561" s="152"/>
      <c r="BQ1561" s="152"/>
      <c r="BR1561" s="152"/>
      <c r="BS1561" s="152"/>
      <c r="BT1561" s="152"/>
      <c r="BU1561" s="152"/>
      <c r="BV1561" s="152"/>
      <c r="BW1561" s="152"/>
      <c r="BX1561" s="152"/>
      <c r="BY1561" s="152"/>
      <c r="BZ1561" s="152"/>
      <c r="CA1561" s="152"/>
      <c r="CB1561" s="152"/>
      <c r="CC1561" s="152"/>
      <c r="CD1561" s="152"/>
      <c r="CE1561" s="152"/>
      <c r="CF1561" s="152"/>
    </row>
    <row r="1562" spans="1:84" ht="25.5" customHeight="1" x14ac:dyDescent="0.25">
      <c r="A1562" s="45"/>
      <c r="B1562" s="45"/>
      <c r="C1562" s="45"/>
      <c r="D1562" s="45"/>
      <c r="E1562" s="47"/>
      <c r="F1562" s="154"/>
      <c r="G1562" s="45"/>
      <c r="H1562" s="126"/>
      <c r="I1562" s="126"/>
      <c r="J1562" s="79"/>
      <c r="K1562" s="45"/>
      <c r="L1562" s="126"/>
      <c r="M1562" s="91"/>
      <c r="N1562" s="91"/>
      <c r="O1562" s="91"/>
      <c r="P1562" s="99"/>
      <c r="Q1562" s="100"/>
      <c r="R1562" s="79"/>
      <c r="S1562" s="79"/>
      <c r="T1562" s="79"/>
      <c r="U1562" s="79"/>
      <c r="V1562" s="79"/>
      <c r="W1562" s="99"/>
      <c r="X1562" s="99"/>
      <c r="Y1562" s="99"/>
      <c r="Z1562" s="98"/>
      <c r="AA1562" s="98"/>
      <c r="AB1562" s="86"/>
      <c r="AC1562" s="96"/>
      <c r="AD1562" s="86"/>
      <c r="AE1562" s="96"/>
      <c r="AF1562" s="96"/>
      <c r="AG1562" s="87"/>
      <c r="AH1562" s="87"/>
      <c r="AI1562" s="97"/>
      <c r="AJ1562" s="45"/>
      <c r="AK1562" s="45"/>
      <c r="AL1562" s="45"/>
      <c r="AM1562" s="45"/>
      <c r="AN1562" s="45"/>
      <c r="AO1562" s="79"/>
      <c r="AP1562" s="156"/>
      <c r="AQ1562" s="156"/>
      <c r="AR1562" s="90"/>
      <c r="AS1562" s="45"/>
      <c r="AT1562" s="98"/>
      <c r="AU1562" s="98"/>
      <c r="AV1562" s="91"/>
      <c r="AW1562" s="91"/>
      <c r="AX1562" s="155"/>
      <c r="AY1562" s="155"/>
      <c r="AZ1562" s="152"/>
      <c r="BA1562" s="152"/>
      <c r="BB1562" s="152"/>
      <c r="BC1562" s="152"/>
      <c r="BD1562" s="152"/>
      <c r="BE1562" s="152"/>
      <c r="BF1562" s="152"/>
      <c r="BG1562" s="152"/>
      <c r="BH1562" s="152"/>
      <c r="BI1562" s="152"/>
      <c r="BJ1562" s="152"/>
      <c r="BK1562" s="152"/>
      <c r="BL1562" s="152"/>
      <c r="BM1562" s="152"/>
      <c r="BN1562" s="152"/>
      <c r="BO1562" s="152"/>
      <c r="BP1562" s="152"/>
      <c r="BQ1562" s="152"/>
      <c r="BR1562" s="152"/>
      <c r="BS1562" s="152"/>
      <c r="BT1562" s="152"/>
      <c r="BU1562" s="152"/>
      <c r="BV1562" s="152"/>
      <c r="BW1562" s="152"/>
      <c r="BX1562" s="152"/>
      <c r="BY1562" s="152"/>
      <c r="BZ1562" s="152"/>
      <c r="CA1562" s="152"/>
      <c r="CB1562" s="152"/>
      <c r="CC1562" s="152"/>
      <c r="CD1562" s="152"/>
      <c r="CE1562" s="152"/>
      <c r="CF1562" s="152"/>
    </row>
    <row r="1563" spans="1:84" ht="25.5" customHeight="1" x14ac:dyDescent="0.25">
      <c r="A1563" s="45"/>
      <c r="B1563" s="45"/>
      <c r="C1563" s="45"/>
      <c r="D1563" s="45"/>
      <c r="E1563" s="47"/>
      <c r="F1563" s="154"/>
      <c r="G1563" s="45"/>
      <c r="H1563" s="126"/>
      <c r="I1563" s="126"/>
      <c r="J1563" s="79"/>
      <c r="K1563" s="45"/>
      <c r="L1563" s="126"/>
      <c r="M1563" s="91"/>
      <c r="N1563" s="91"/>
      <c r="O1563" s="91"/>
      <c r="P1563" s="99"/>
      <c r="Q1563" s="100"/>
      <c r="R1563" s="79"/>
      <c r="S1563" s="79"/>
      <c r="T1563" s="79"/>
      <c r="U1563" s="79"/>
      <c r="V1563" s="79"/>
      <c r="W1563" s="99"/>
      <c r="X1563" s="99"/>
      <c r="Y1563" s="99"/>
      <c r="Z1563" s="98"/>
      <c r="AA1563" s="98"/>
      <c r="AB1563" s="86"/>
      <c r="AC1563" s="96"/>
      <c r="AD1563" s="86"/>
      <c r="AE1563" s="96"/>
      <c r="AF1563" s="96"/>
      <c r="AG1563" s="87"/>
      <c r="AH1563" s="87"/>
      <c r="AI1563" s="97"/>
      <c r="AJ1563" s="45"/>
      <c r="AK1563" s="45"/>
      <c r="AL1563" s="45"/>
      <c r="AM1563" s="45"/>
      <c r="AN1563" s="45"/>
      <c r="AO1563" s="79"/>
      <c r="AP1563" s="156"/>
      <c r="AQ1563" s="156"/>
      <c r="AR1563" s="90"/>
      <c r="AS1563" s="45"/>
      <c r="AT1563" s="98"/>
      <c r="AU1563" s="98"/>
      <c r="AV1563" s="91"/>
      <c r="AW1563" s="91"/>
      <c r="AX1563" s="155"/>
      <c r="AY1563" s="155"/>
      <c r="AZ1563" s="152"/>
      <c r="BA1563" s="152"/>
      <c r="BB1563" s="152"/>
      <c r="BC1563" s="152"/>
      <c r="BD1563" s="152"/>
      <c r="BE1563" s="152"/>
      <c r="BF1563" s="152"/>
      <c r="BG1563" s="152"/>
      <c r="BH1563" s="152"/>
      <c r="BI1563" s="152"/>
      <c r="BJ1563" s="152"/>
      <c r="BK1563" s="152"/>
      <c r="BL1563" s="152"/>
      <c r="BM1563" s="152"/>
      <c r="BN1563" s="152"/>
      <c r="BO1563" s="152"/>
      <c r="BP1563" s="152"/>
      <c r="BQ1563" s="152"/>
      <c r="BR1563" s="152"/>
      <c r="BS1563" s="152"/>
      <c r="BT1563" s="152"/>
      <c r="BU1563" s="152"/>
      <c r="BV1563" s="152"/>
      <c r="BW1563" s="152"/>
      <c r="BX1563" s="152"/>
      <c r="BY1563" s="152"/>
      <c r="BZ1563" s="152"/>
      <c r="CA1563" s="152"/>
      <c r="CB1563" s="152"/>
      <c r="CC1563" s="152"/>
      <c r="CD1563" s="152"/>
      <c r="CE1563" s="152"/>
      <c r="CF1563" s="152"/>
    </row>
    <row r="1564" spans="1:84" ht="25.5" customHeight="1" x14ac:dyDescent="0.25">
      <c r="A1564" s="45"/>
      <c r="B1564" s="45"/>
      <c r="C1564" s="45"/>
      <c r="D1564" s="45"/>
      <c r="E1564" s="47"/>
      <c r="F1564" s="154"/>
      <c r="G1564" s="45"/>
      <c r="H1564" s="126"/>
      <c r="I1564" s="126"/>
      <c r="J1564" s="79"/>
      <c r="K1564" s="45"/>
      <c r="L1564" s="126"/>
      <c r="M1564" s="91"/>
      <c r="N1564" s="91"/>
      <c r="O1564" s="91"/>
      <c r="P1564" s="99"/>
      <c r="Q1564" s="100"/>
      <c r="R1564" s="79"/>
      <c r="S1564" s="79"/>
      <c r="T1564" s="79"/>
      <c r="U1564" s="79"/>
      <c r="V1564" s="79"/>
      <c r="W1564" s="99"/>
      <c r="X1564" s="99"/>
      <c r="Y1564" s="99"/>
      <c r="Z1564" s="98"/>
      <c r="AA1564" s="98"/>
      <c r="AB1564" s="86"/>
      <c r="AC1564" s="96"/>
      <c r="AD1564" s="86"/>
      <c r="AE1564" s="96"/>
      <c r="AF1564" s="96"/>
      <c r="AG1564" s="87"/>
      <c r="AH1564" s="87"/>
      <c r="AI1564" s="97"/>
      <c r="AJ1564" s="45"/>
      <c r="AK1564" s="45"/>
      <c r="AL1564" s="45"/>
      <c r="AM1564" s="45"/>
      <c r="AN1564" s="45"/>
      <c r="AO1564" s="79"/>
      <c r="AP1564" s="156"/>
      <c r="AQ1564" s="156"/>
      <c r="AR1564" s="90"/>
      <c r="AS1564" s="45"/>
      <c r="AT1564" s="98"/>
      <c r="AU1564" s="98"/>
      <c r="AV1564" s="91"/>
      <c r="AW1564" s="91"/>
      <c r="AX1564" s="155"/>
      <c r="AY1564" s="155"/>
      <c r="AZ1564" s="152"/>
      <c r="BA1564" s="152"/>
      <c r="BB1564" s="152"/>
      <c r="BC1564" s="152"/>
      <c r="BD1564" s="152"/>
      <c r="BE1564" s="152"/>
      <c r="BF1564" s="152"/>
      <c r="BG1564" s="152"/>
      <c r="BH1564" s="152"/>
      <c r="BI1564" s="152"/>
      <c r="BJ1564" s="152"/>
      <c r="BK1564" s="152"/>
      <c r="BL1564" s="152"/>
      <c r="BM1564" s="152"/>
      <c r="BN1564" s="152"/>
      <c r="BO1564" s="152"/>
      <c r="BP1564" s="152"/>
      <c r="BQ1564" s="152"/>
      <c r="BR1564" s="152"/>
      <c r="BS1564" s="152"/>
      <c r="BT1564" s="152"/>
      <c r="BU1564" s="152"/>
      <c r="BV1564" s="152"/>
      <c r="BW1564" s="152"/>
      <c r="BX1564" s="152"/>
      <c r="BY1564" s="152"/>
      <c r="BZ1564" s="152"/>
      <c r="CA1564" s="152"/>
      <c r="CB1564" s="152"/>
      <c r="CC1564" s="152"/>
      <c r="CD1564" s="152"/>
      <c r="CE1564" s="152"/>
      <c r="CF1564" s="152"/>
    </row>
    <row r="1565" spans="1:84" ht="25.5" customHeight="1" x14ac:dyDescent="0.25">
      <c r="A1565" s="45"/>
      <c r="B1565" s="45"/>
      <c r="C1565" s="45"/>
      <c r="D1565" s="45"/>
      <c r="E1565" s="47"/>
      <c r="F1565" s="154"/>
      <c r="G1565" s="45"/>
      <c r="H1565" s="126"/>
      <c r="I1565" s="126"/>
      <c r="J1565" s="79"/>
      <c r="K1565" s="45"/>
      <c r="L1565" s="126"/>
      <c r="M1565" s="91"/>
      <c r="N1565" s="91"/>
      <c r="O1565" s="91"/>
      <c r="P1565" s="99"/>
      <c r="Q1565" s="100"/>
      <c r="R1565" s="79"/>
      <c r="S1565" s="79"/>
      <c r="T1565" s="79"/>
      <c r="U1565" s="79"/>
      <c r="V1565" s="79"/>
      <c r="W1565" s="99"/>
      <c r="X1565" s="99"/>
      <c r="Y1565" s="99"/>
      <c r="Z1565" s="98"/>
      <c r="AA1565" s="98"/>
      <c r="AB1565" s="86"/>
      <c r="AC1565" s="96"/>
      <c r="AD1565" s="86"/>
      <c r="AE1565" s="96"/>
      <c r="AF1565" s="96"/>
      <c r="AG1565" s="87"/>
      <c r="AH1565" s="87"/>
      <c r="AI1565" s="97"/>
      <c r="AJ1565" s="45"/>
      <c r="AK1565" s="45"/>
      <c r="AL1565" s="45"/>
      <c r="AM1565" s="45"/>
      <c r="AN1565" s="45"/>
      <c r="AO1565" s="79"/>
      <c r="AP1565" s="156"/>
      <c r="AQ1565" s="156"/>
      <c r="AR1565" s="90"/>
      <c r="AS1565" s="45"/>
      <c r="AT1565" s="98"/>
      <c r="AU1565" s="98"/>
      <c r="AV1565" s="91"/>
      <c r="AW1565" s="91"/>
      <c r="AX1565" s="155"/>
      <c r="AY1565" s="155"/>
      <c r="AZ1565" s="152"/>
      <c r="BA1565" s="152"/>
      <c r="BB1565" s="152"/>
      <c r="BC1565" s="152"/>
      <c r="BD1565" s="152"/>
      <c r="BE1565" s="152"/>
      <c r="BF1565" s="152"/>
      <c r="BG1565" s="152"/>
      <c r="BH1565" s="152"/>
      <c r="BI1565" s="152"/>
      <c r="BJ1565" s="152"/>
      <c r="BK1565" s="152"/>
      <c r="BL1565" s="152"/>
      <c r="BM1565" s="152"/>
      <c r="BN1565" s="152"/>
      <c r="BO1565" s="152"/>
      <c r="BP1565" s="152"/>
      <c r="BQ1565" s="152"/>
      <c r="BR1565" s="152"/>
      <c r="BS1565" s="152"/>
      <c r="BT1565" s="152"/>
      <c r="BU1565" s="152"/>
      <c r="BV1565" s="152"/>
      <c r="BW1565" s="152"/>
      <c r="BX1565" s="152"/>
      <c r="BY1565" s="152"/>
      <c r="BZ1565" s="152"/>
      <c r="CA1565" s="152"/>
      <c r="CB1565" s="152"/>
      <c r="CC1565" s="152"/>
      <c r="CD1565" s="152"/>
      <c r="CE1565" s="152"/>
      <c r="CF1565" s="152"/>
    </row>
    <row r="1566" spans="1:84" ht="25.5" customHeight="1" x14ac:dyDescent="0.25">
      <c r="A1566" s="45"/>
      <c r="B1566" s="45"/>
      <c r="C1566" s="45"/>
      <c r="D1566" s="45"/>
      <c r="E1566" s="47"/>
      <c r="F1566" s="154"/>
      <c r="G1566" s="45"/>
      <c r="H1566" s="126"/>
      <c r="I1566" s="126"/>
      <c r="J1566" s="79"/>
      <c r="K1566" s="45"/>
      <c r="L1566" s="126"/>
      <c r="M1566" s="91"/>
      <c r="N1566" s="91"/>
      <c r="O1566" s="91"/>
      <c r="P1566" s="99"/>
      <c r="Q1566" s="100"/>
      <c r="R1566" s="79"/>
      <c r="S1566" s="79"/>
      <c r="T1566" s="79"/>
      <c r="U1566" s="79"/>
      <c r="V1566" s="79"/>
      <c r="W1566" s="99"/>
      <c r="X1566" s="99"/>
      <c r="Y1566" s="99"/>
      <c r="Z1566" s="98"/>
      <c r="AA1566" s="98"/>
      <c r="AB1566" s="86"/>
      <c r="AC1566" s="96"/>
      <c r="AD1566" s="86"/>
      <c r="AE1566" s="96"/>
      <c r="AF1566" s="96"/>
      <c r="AG1566" s="87"/>
      <c r="AH1566" s="87"/>
      <c r="AI1566" s="97"/>
      <c r="AJ1566" s="45"/>
      <c r="AK1566" s="45"/>
      <c r="AL1566" s="45"/>
      <c r="AM1566" s="45"/>
      <c r="AN1566" s="45"/>
      <c r="AO1566" s="79"/>
      <c r="AP1566" s="156"/>
      <c r="AQ1566" s="156"/>
      <c r="AR1566" s="90"/>
      <c r="AS1566" s="45"/>
      <c r="AT1566" s="98"/>
      <c r="AU1566" s="98"/>
      <c r="AV1566" s="91"/>
      <c r="AW1566" s="91"/>
      <c r="AX1566" s="155"/>
      <c r="AY1566" s="155"/>
      <c r="AZ1566" s="152"/>
      <c r="BA1566" s="152"/>
      <c r="BB1566" s="152"/>
      <c r="BC1566" s="152"/>
      <c r="BD1566" s="152"/>
      <c r="BE1566" s="152"/>
      <c r="BF1566" s="152"/>
      <c r="BG1566" s="152"/>
      <c r="BH1566" s="152"/>
      <c r="BI1566" s="152"/>
      <c r="BJ1566" s="152"/>
      <c r="BK1566" s="152"/>
      <c r="BL1566" s="152"/>
      <c r="BM1566" s="152"/>
      <c r="BN1566" s="152"/>
      <c r="BO1566" s="152"/>
      <c r="BP1566" s="152"/>
      <c r="BQ1566" s="152"/>
      <c r="BR1566" s="152"/>
      <c r="BS1566" s="152"/>
      <c r="BT1566" s="152"/>
      <c r="BU1566" s="152"/>
      <c r="BV1566" s="152"/>
      <c r="BW1566" s="152"/>
      <c r="BX1566" s="152"/>
      <c r="BY1566" s="152"/>
      <c r="BZ1566" s="152"/>
      <c r="CA1566" s="152"/>
      <c r="CB1566" s="152"/>
      <c r="CC1566" s="152"/>
      <c r="CD1566" s="152"/>
      <c r="CE1566" s="152"/>
      <c r="CF1566" s="152"/>
    </row>
    <row r="1567" spans="1:84" ht="25.5" customHeight="1" x14ac:dyDescent="0.25">
      <c r="A1567" s="45"/>
      <c r="B1567" s="45"/>
      <c r="C1567" s="45"/>
      <c r="D1567" s="45"/>
      <c r="E1567" s="47"/>
      <c r="F1567" s="154"/>
      <c r="G1567" s="45"/>
      <c r="H1567" s="126"/>
      <c r="I1567" s="126"/>
      <c r="J1567" s="79"/>
      <c r="K1567" s="45"/>
      <c r="L1567" s="126"/>
      <c r="M1567" s="91"/>
      <c r="N1567" s="91"/>
      <c r="O1567" s="91"/>
      <c r="P1567" s="99"/>
      <c r="Q1567" s="100"/>
      <c r="R1567" s="79"/>
      <c r="S1567" s="79"/>
      <c r="T1567" s="79"/>
      <c r="U1567" s="79"/>
      <c r="V1567" s="79"/>
      <c r="W1567" s="99"/>
      <c r="X1567" s="99"/>
      <c r="Y1567" s="99"/>
      <c r="Z1567" s="98"/>
      <c r="AA1567" s="98"/>
      <c r="AB1567" s="86"/>
      <c r="AC1567" s="96"/>
      <c r="AD1567" s="86"/>
      <c r="AE1567" s="96"/>
      <c r="AF1567" s="96"/>
      <c r="AG1567" s="87"/>
      <c r="AH1567" s="87"/>
      <c r="AI1567" s="97"/>
      <c r="AJ1567" s="45"/>
      <c r="AK1567" s="45"/>
      <c r="AL1567" s="45"/>
      <c r="AM1567" s="45"/>
      <c r="AN1567" s="45"/>
      <c r="AO1567" s="79"/>
      <c r="AP1567" s="156"/>
      <c r="AQ1567" s="156"/>
      <c r="AR1567" s="90"/>
      <c r="AS1567" s="45"/>
      <c r="AT1567" s="98"/>
      <c r="AU1567" s="98"/>
      <c r="AV1567" s="91"/>
      <c r="AW1567" s="91"/>
      <c r="AX1567" s="155"/>
      <c r="AY1567" s="155"/>
      <c r="AZ1567" s="152"/>
      <c r="BA1567" s="152"/>
      <c r="BB1567" s="152"/>
      <c r="BC1567" s="152"/>
      <c r="BD1567" s="152"/>
      <c r="BE1567" s="152"/>
      <c r="BF1567" s="152"/>
      <c r="BG1567" s="152"/>
      <c r="BH1567" s="152"/>
      <c r="BI1567" s="152"/>
      <c r="BJ1567" s="152"/>
      <c r="BK1567" s="152"/>
      <c r="BL1567" s="152"/>
      <c r="BM1567" s="152"/>
      <c r="BN1567" s="152"/>
      <c r="BO1567" s="152"/>
      <c r="BP1567" s="152"/>
      <c r="BQ1567" s="152"/>
      <c r="BR1567" s="152"/>
      <c r="BS1567" s="152"/>
      <c r="BT1567" s="152"/>
      <c r="BU1567" s="152"/>
      <c r="BV1567" s="152"/>
      <c r="BW1567" s="152"/>
      <c r="BX1567" s="152"/>
      <c r="BY1567" s="152"/>
      <c r="BZ1567" s="152"/>
      <c r="CA1567" s="152"/>
      <c r="CB1567" s="152"/>
      <c r="CC1567" s="152"/>
      <c r="CD1567" s="152"/>
      <c r="CE1567" s="152"/>
      <c r="CF1567" s="152"/>
    </row>
    <row r="1568" spans="1:84" ht="25.5" customHeight="1" x14ac:dyDescent="0.25">
      <c r="A1568" s="45"/>
      <c r="B1568" s="45"/>
      <c r="C1568" s="45"/>
      <c r="D1568" s="45"/>
      <c r="E1568" s="47"/>
      <c r="F1568" s="154"/>
      <c r="G1568" s="45"/>
      <c r="H1568" s="126"/>
      <c r="I1568" s="126"/>
      <c r="J1568" s="79"/>
      <c r="K1568" s="45"/>
      <c r="L1568" s="126"/>
      <c r="M1568" s="91"/>
      <c r="N1568" s="91"/>
      <c r="O1568" s="91"/>
      <c r="P1568" s="99"/>
      <c r="Q1568" s="100"/>
      <c r="R1568" s="79"/>
      <c r="S1568" s="79"/>
      <c r="T1568" s="79"/>
      <c r="U1568" s="79"/>
      <c r="V1568" s="79"/>
      <c r="W1568" s="99"/>
      <c r="X1568" s="99"/>
      <c r="Y1568" s="99"/>
      <c r="Z1568" s="98"/>
      <c r="AA1568" s="98"/>
      <c r="AB1568" s="86"/>
      <c r="AC1568" s="96"/>
      <c r="AD1568" s="86"/>
      <c r="AE1568" s="96"/>
      <c r="AF1568" s="96"/>
      <c r="AG1568" s="87"/>
      <c r="AH1568" s="87"/>
      <c r="AI1568" s="97"/>
      <c r="AJ1568" s="45"/>
      <c r="AK1568" s="45"/>
      <c r="AL1568" s="45"/>
      <c r="AM1568" s="45"/>
      <c r="AN1568" s="45"/>
      <c r="AO1568" s="79"/>
      <c r="AP1568" s="156"/>
      <c r="AQ1568" s="156"/>
      <c r="AR1568" s="90"/>
      <c r="AS1568" s="45"/>
      <c r="AT1568" s="98"/>
      <c r="AU1568" s="98"/>
      <c r="AV1568" s="91"/>
      <c r="AW1568" s="91"/>
      <c r="AX1568" s="155"/>
      <c r="AY1568" s="155"/>
      <c r="AZ1568" s="152"/>
      <c r="BA1568" s="152"/>
      <c r="BB1568" s="152"/>
      <c r="BC1568" s="152"/>
      <c r="BD1568" s="152"/>
      <c r="BE1568" s="152"/>
      <c r="BF1568" s="152"/>
      <c r="BG1568" s="152"/>
      <c r="BH1568" s="152"/>
      <c r="BI1568" s="152"/>
      <c r="BJ1568" s="152"/>
      <c r="BK1568" s="152"/>
      <c r="BL1568" s="152"/>
      <c r="BM1568" s="152"/>
      <c r="BN1568" s="152"/>
      <c r="BO1568" s="152"/>
      <c r="BP1568" s="152"/>
      <c r="BQ1568" s="152"/>
      <c r="BR1568" s="152"/>
      <c r="BS1568" s="152"/>
      <c r="BT1568" s="152"/>
      <c r="BU1568" s="152"/>
      <c r="BV1568" s="152"/>
      <c r="BW1568" s="152"/>
      <c r="BX1568" s="152"/>
      <c r="BY1568" s="152"/>
      <c r="BZ1568" s="152"/>
      <c r="CA1568" s="152"/>
      <c r="CB1568" s="152"/>
      <c r="CC1568" s="152"/>
      <c r="CD1568" s="152"/>
      <c r="CE1568" s="152"/>
      <c r="CF1568" s="152"/>
    </row>
    <row r="1569" spans="1:84" ht="25.5" customHeight="1" x14ac:dyDescent="0.25">
      <c r="A1569" s="45"/>
      <c r="B1569" s="45"/>
      <c r="C1569" s="45"/>
      <c r="D1569" s="45"/>
      <c r="E1569" s="47"/>
      <c r="F1569" s="154"/>
      <c r="G1569" s="45"/>
      <c r="H1569" s="126"/>
      <c r="I1569" s="126"/>
      <c r="J1569" s="79"/>
      <c r="K1569" s="45"/>
      <c r="L1569" s="126"/>
      <c r="M1569" s="91"/>
      <c r="N1569" s="91"/>
      <c r="O1569" s="91"/>
      <c r="P1569" s="99"/>
      <c r="Q1569" s="100"/>
      <c r="R1569" s="79"/>
      <c r="S1569" s="79"/>
      <c r="T1569" s="79"/>
      <c r="U1569" s="79"/>
      <c r="V1569" s="79"/>
      <c r="W1569" s="99"/>
      <c r="X1569" s="99"/>
      <c r="Y1569" s="99"/>
      <c r="Z1569" s="98"/>
      <c r="AA1569" s="98"/>
      <c r="AB1569" s="86"/>
      <c r="AC1569" s="96"/>
      <c r="AD1569" s="86"/>
      <c r="AE1569" s="96"/>
      <c r="AF1569" s="96"/>
      <c r="AG1569" s="87"/>
      <c r="AH1569" s="87"/>
      <c r="AI1569" s="97"/>
      <c r="AJ1569" s="45"/>
      <c r="AK1569" s="45"/>
      <c r="AL1569" s="45"/>
      <c r="AM1569" s="45"/>
      <c r="AN1569" s="45"/>
      <c r="AO1569" s="79"/>
      <c r="AP1569" s="156"/>
      <c r="AQ1569" s="156"/>
      <c r="AR1569" s="90"/>
      <c r="AS1569" s="45"/>
      <c r="AT1569" s="98"/>
      <c r="AU1569" s="98"/>
      <c r="AV1569" s="91"/>
      <c r="AW1569" s="91"/>
      <c r="AX1569" s="155"/>
      <c r="AY1569" s="155"/>
      <c r="AZ1569" s="152"/>
      <c r="BA1569" s="152"/>
      <c r="BB1569" s="152"/>
      <c r="BC1569" s="152"/>
      <c r="BD1569" s="152"/>
      <c r="BE1569" s="152"/>
      <c r="BF1569" s="152"/>
      <c r="BG1569" s="152"/>
      <c r="BH1569" s="152"/>
      <c r="BI1569" s="152"/>
      <c r="BJ1569" s="152"/>
      <c r="BK1569" s="152"/>
      <c r="BL1569" s="152"/>
      <c r="BM1569" s="152"/>
      <c r="BN1569" s="152"/>
      <c r="BO1569" s="152"/>
      <c r="BP1569" s="152"/>
      <c r="BQ1569" s="152"/>
      <c r="BR1569" s="152"/>
      <c r="BS1569" s="152"/>
      <c r="BT1569" s="152"/>
      <c r="BU1569" s="152"/>
      <c r="BV1569" s="152"/>
      <c r="BW1569" s="152"/>
      <c r="BX1569" s="152"/>
      <c r="BY1569" s="152"/>
      <c r="BZ1569" s="152"/>
      <c r="CA1569" s="152"/>
      <c r="CB1569" s="152"/>
      <c r="CC1569" s="152"/>
      <c r="CD1569" s="152"/>
      <c r="CE1569" s="152"/>
      <c r="CF1569" s="152"/>
    </row>
    <row r="1570" spans="1:84" ht="25.5" customHeight="1" x14ac:dyDescent="0.25">
      <c r="A1570" s="45"/>
      <c r="B1570" s="45"/>
      <c r="C1570" s="45"/>
      <c r="D1570" s="45"/>
      <c r="E1570" s="47"/>
      <c r="F1570" s="154"/>
      <c r="G1570" s="45"/>
      <c r="H1570" s="126"/>
      <c r="I1570" s="126"/>
      <c r="J1570" s="79"/>
      <c r="K1570" s="45"/>
      <c r="L1570" s="126"/>
      <c r="M1570" s="91"/>
      <c r="N1570" s="91"/>
      <c r="O1570" s="91"/>
      <c r="P1570" s="99"/>
      <c r="Q1570" s="100"/>
      <c r="R1570" s="79"/>
      <c r="S1570" s="79"/>
      <c r="T1570" s="79"/>
      <c r="U1570" s="79"/>
      <c r="V1570" s="79"/>
      <c r="W1570" s="99"/>
      <c r="X1570" s="99"/>
      <c r="Y1570" s="99"/>
      <c r="Z1570" s="98"/>
      <c r="AA1570" s="98"/>
      <c r="AB1570" s="86"/>
      <c r="AC1570" s="96"/>
      <c r="AD1570" s="86"/>
      <c r="AE1570" s="96"/>
      <c r="AF1570" s="96"/>
      <c r="AG1570" s="87"/>
      <c r="AH1570" s="87"/>
      <c r="AI1570" s="97"/>
      <c r="AJ1570" s="45"/>
      <c r="AK1570" s="45"/>
      <c r="AL1570" s="45"/>
      <c r="AM1570" s="45"/>
      <c r="AN1570" s="45"/>
      <c r="AO1570" s="79"/>
      <c r="AP1570" s="156"/>
      <c r="AQ1570" s="156"/>
      <c r="AR1570" s="90"/>
      <c r="AS1570" s="45"/>
      <c r="AT1570" s="98"/>
      <c r="AU1570" s="98"/>
      <c r="AV1570" s="91"/>
      <c r="AW1570" s="91"/>
      <c r="AX1570" s="155"/>
      <c r="AY1570" s="155"/>
      <c r="AZ1570" s="152"/>
      <c r="BA1570" s="152"/>
      <c r="BB1570" s="152"/>
      <c r="BC1570" s="152"/>
      <c r="BD1570" s="152"/>
      <c r="BE1570" s="152"/>
      <c r="BF1570" s="152"/>
      <c r="BG1570" s="152"/>
      <c r="BH1570" s="152"/>
      <c r="BI1570" s="152"/>
      <c r="BJ1570" s="152"/>
      <c r="BK1570" s="152"/>
      <c r="BL1570" s="152"/>
      <c r="BM1570" s="152"/>
      <c r="BN1570" s="152"/>
      <c r="BO1570" s="152"/>
      <c r="BP1570" s="152"/>
      <c r="BQ1570" s="152"/>
      <c r="BR1570" s="152"/>
      <c r="BS1570" s="152"/>
      <c r="BT1570" s="152"/>
      <c r="BU1570" s="152"/>
      <c r="BV1570" s="152"/>
      <c r="BW1570" s="152"/>
      <c r="BX1570" s="152"/>
      <c r="BY1570" s="152"/>
      <c r="BZ1570" s="152"/>
      <c r="CA1570" s="152"/>
      <c r="CB1570" s="152"/>
      <c r="CC1570" s="152"/>
      <c r="CD1570" s="152"/>
      <c r="CE1570" s="152"/>
      <c r="CF1570" s="152"/>
    </row>
    <row r="1571" spans="1:84" ht="25.5" customHeight="1" x14ac:dyDescent="0.25">
      <c r="A1571" s="45"/>
      <c r="B1571" s="45"/>
      <c r="C1571" s="45"/>
      <c r="D1571" s="45"/>
      <c r="E1571" s="47"/>
      <c r="F1571" s="154"/>
      <c r="G1571" s="45"/>
      <c r="H1571" s="126"/>
      <c r="I1571" s="126"/>
      <c r="J1571" s="79"/>
      <c r="K1571" s="45"/>
      <c r="L1571" s="126"/>
      <c r="M1571" s="91"/>
      <c r="N1571" s="91"/>
      <c r="O1571" s="91"/>
      <c r="P1571" s="99"/>
      <c r="Q1571" s="100"/>
      <c r="R1571" s="79"/>
      <c r="S1571" s="79"/>
      <c r="T1571" s="79"/>
      <c r="U1571" s="79"/>
      <c r="V1571" s="79"/>
      <c r="W1571" s="99"/>
      <c r="X1571" s="99"/>
      <c r="Y1571" s="99"/>
      <c r="Z1571" s="98"/>
      <c r="AA1571" s="98"/>
      <c r="AB1571" s="86"/>
      <c r="AC1571" s="96"/>
      <c r="AD1571" s="86"/>
      <c r="AE1571" s="96"/>
      <c r="AF1571" s="96"/>
      <c r="AG1571" s="87"/>
      <c r="AH1571" s="87"/>
      <c r="AI1571" s="97"/>
      <c r="AJ1571" s="45"/>
      <c r="AK1571" s="45"/>
      <c r="AL1571" s="45"/>
      <c r="AM1571" s="45"/>
      <c r="AN1571" s="45"/>
      <c r="AO1571" s="79"/>
      <c r="AP1571" s="156"/>
      <c r="AQ1571" s="156"/>
      <c r="AR1571" s="90"/>
      <c r="AS1571" s="45"/>
      <c r="AT1571" s="98"/>
      <c r="AU1571" s="98"/>
      <c r="AV1571" s="91"/>
      <c r="AW1571" s="91"/>
      <c r="AX1571" s="155"/>
      <c r="AY1571" s="155"/>
      <c r="AZ1571" s="152"/>
      <c r="BA1571" s="152"/>
      <c r="BB1571" s="152"/>
      <c r="BC1571" s="152"/>
      <c r="BD1571" s="152"/>
      <c r="BE1571" s="152"/>
      <c r="BF1571" s="152"/>
      <c r="BG1571" s="152"/>
      <c r="BH1571" s="152"/>
      <c r="BI1571" s="152"/>
      <c r="BJ1571" s="152"/>
      <c r="BK1571" s="152"/>
      <c r="BL1571" s="152"/>
      <c r="BM1571" s="152"/>
      <c r="BN1571" s="152"/>
      <c r="BO1571" s="152"/>
      <c r="BP1571" s="152"/>
      <c r="BQ1571" s="152"/>
      <c r="BR1571" s="152"/>
      <c r="BS1571" s="152"/>
      <c r="BT1571" s="152"/>
      <c r="BU1571" s="152"/>
      <c r="BV1571" s="152"/>
      <c r="BW1571" s="152"/>
      <c r="BX1571" s="152"/>
      <c r="BY1571" s="152"/>
      <c r="BZ1571" s="152"/>
      <c r="CA1571" s="152"/>
      <c r="CB1571" s="152"/>
      <c r="CC1571" s="152"/>
      <c r="CD1571" s="152"/>
      <c r="CE1571" s="152"/>
      <c r="CF1571" s="152"/>
    </row>
    <row r="1572" spans="1:84" ht="25.5" customHeight="1" x14ac:dyDescent="0.25">
      <c r="A1572" s="45"/>
      <c r="B1572" s="45"/>
      <c r="C1572" s="45"/>
      <c r="D1572" s="45"/>
      <c r="E1572" s="47"/>
      <c r="F1572" s="154"/>
      <c r="G1572" s="45"/>
      <c r="H1572" s="126"/>
      <c r="I1572" s="126"/>
      <c r="J1572" s="79"/>
      <c r="K1572" s="45"/>
      <c r="L1572" s="126"/>
      <c r="M1572" s="91"/>
      <c r="N1572" s="91"/>
      <c r="O1572" s="91"/>
      <c r="P1572" s="99"/>
      <c r="Q1572" s="100"/>
      <c r="R1572" s="79"/>
      <c r="S1572" s="79"/>
      <c r="T1572" s="79"/>
      <c r="U1572" s="79"/>
      <c r="V1572" s="79"/>
      <c r="W1572" s="99"/>
      <c r="X1572" s="99"/>
      <c r="Y1572" s="99"/>
      <c r="Z1572" s="98"/>
      <c r="AA1572" s="98"/>
      <c r="AB1572" s="86"/>
      <c r="AC1572" s="96"/>
      <c r="AD1572" s="86"/>
      <c r="AE1572" s="96"/>
      <c r="AF1572" s="96"/>
      <c r="AG1572" s="87"/>
      <c r="AH1572" s="87"/>
      <c r="AI1572" s="97"/>
      <c r="AJ1572" s="45"/>
      <c r="AK1572" s="45"/>
      <c r="AL1572" s="45"/>
      <c r="AM1572" s="45"/>
      <c r="AN1572" s="45"/>
      <c r="AO1572" s="79"/>
      <c r="AP1572" s="156"/>
      <c r="AQ1572" s="156"/>
      <c r="AR1572" s="90"/>
      <c r="AS1572" s="45"/>
      <c r="AT1572" s="98"/>
      <c r="AU1572" s="98"/>
      <c r="AV1572" s="91"/>
      <c r="AW1572" s="91"/>
      <c r="AX1572" s="155"/>
      <c r="AY1572" s="155"/>
      <c r="AZ1572" s="152"/>
      <c r="BA1572" s="152"/>
      <c r="BB1572" s="152"/>
      <c r="BC1572" s="152"/>
      <c r="BD1572" s="152"/>
      <c r="BE1572" s="152"/>
      <c r="BF1572" s="152"/>
      <c r="BG1572" s="152"/>
      <c r="BH1572" s="152"/>
      <c r="BI1572" s="152"/>
      <c r="BJ1572" s="152"/>
      <c r="BK1572" s="152"/>
      <c r="BL1572" s="152"/>
      <c r="BM1572" s="152"/>
      <c r="BN1572" s="152"/>
      <c r="BO1572" s="152"/>
      <c r="BP1572" s="152"/>
      <c r="BQ1572" s="152"/>
      <c r="BR1572" s="152"/>
      <c r="BS1572" s="152"/>
      <c r="BT1572" s="152"/>
      <c r="BU1572" s="152"/>
      <c r="BV1572" s="152"/>
      <c r="BW1572" s="152"/>
      <c r="BX1572" s="152"/>
      <c r="BY1572" s="152"/>
      <c r="BZ1572" s="152"/>
      <c r="CA1572" s="152"/>
      <c r="CB1572" s="152"/>
      <c r="CC1572" s="152"/>
      <c r="CD1572" s="152"/>
      <c r="CE1572" s="152"/>
      <c r="CF1572" s="152"/>
    </row>
    <row r="1573" spans="1:84" ht="25.5" customHeight="1" x14ac:dyDescent="0.25">
      <c r="A1573" s="45"/>
      <c r="B1573" s="45"/>
      <c r="C1573" s="45"/>
      <c r="D1573" s="45"/>
      <c r="E1573" s="47"/>
      <c r="F1573" s="154"/>
      <c r="G1573" s="45"/>
      <c r="H1573" s="126"/>
      <c r="I1573" s="126"/>
      <c r="J1573" s="79"/>
      <c r="K1573" s="45"/>
      <c r="L1573" s="126"/>
      <c r="M1573" s="91"/>
      <c r="N1573" s="91"/>
      <c r="O1573" s="91"/>
      <c r="P1573" s="99"/>
      <c r="Q1573" s="100"/>
      <c r="R1573" s="79"/>
      <c r="S1573" s="79"/>
      <c r="T1573" s="79"/>
      <c r="U1573" s="79"/>
      <c r="V1573" s="79"/>
      <c r="W1573" s="99"/>
      <c r="X1573" s="99"/>
      <c r="Y1573" s="99"/>
      <c r="Z1573" s="98"/>
      <c r="AA1573" s="98"/>
      <c r="AB1573" s="86"/>
      <c r="AC1573" s="96"/>
      <c r="AD1573" s="86"/>
      <c r="AE1573" s="96"/>
      <c r="AF1573" s="96"/>
      <c r="AG1573" s="87"/>
      <c r="AH1573" s="87"/>
      <c r="AI1573" s="97"/>
      <c r="AJ1573" s="45"/>
      <c r="AK1573" s="45"/>
      <c r="AL1573" s="45"/>
      <c r="AM1573" s="45"/>
      <c r="AN1573" s="45"/>
      <c r="AO1573" s="79"/>
      <c r="AP1573" s="156"/>
      <c r="AQ1573" s="156"/>
      <c r="AR1573" s="90"/>
      <c r="AS1573" s="45"/>
      <c r="AT1573" s="98"/>
      <c r="AU1573" s="98"/>
      <c r="AV1573" s="91"/>
      <c r="AW1573" s="91"/>
      <c r="AX1573" s="155"/>
      <c r="AY1573" s="155"/>
      <c r="AZ1573" s="152"/>
      <c r="BA1573" s="152"/>
      <c r="BB1573" s="152"/>
      <c r="BC1573" s="152"/>
      <c r="BD1573" s="152"/>
      <c r="BE1573" s="152"/>
      <c r="BF1573" s="152"/>
      <c r="BG1573" s="152"/>
      <c r="BH1573" s="152"/>
      <c r="BI1573" s="152"/>
      <c r="BJ1573" s="152"/>
      <c r="BK1573" s="152"/>
      <c r="BL1573" s="152"/>
      <c r="BM1573" s="152"/>
      <c r="BN1573" s="152"/>
      <c r="BO1573" s="152"/>
      <c r="BP1573" s="152"/>
      <c r="BQ1573" s="152"/>
      <c r="BR1573" s="152"/>
      <c r="BS1573" s="152"/>
      <c r="BT1573" s="152"/>
      <c r="BU1573" s="152"/>
      <c r="BV1573" s="152"/>
      <c r="BW1573" s="152"/>
      <c r="BX1573" s="152"/>
      <c r="BY1573" s="152"/>
      <c r="BZ1573" s="152"/>
      <c r="CA1573" s="152"/>
      <c r="CB1573" s="152"/>
      <c r="CC1573" s="152"/>
      <c r="CD1573" s="152"/>
      <c r="CE1573" s="152"/>
      <c r="CF1573" s="152"/>
    </row>
    <row r="1574" spans="1:84" ht="25.5" customHeight="1" x14ac:dyDescent="0.25">
      <c r="A1574" s="45"/>
      <c r="B1574" s="45"/>
      <c r="C1574" s="45"/>
      <c r="D1574" s="45"/>
      <c r="E1574" s="47"/>
      <c r="F1574" s="154"/>
      <c r="G1574" s="45"/>
      <c r="H1574" s="126"/>
      <c r="I1574" s="126"/>
      <c r="J1574" s="79"/>
      <c r="K1574" s="45"/>
      <c r="L1574" s="126"/>
      <c r="M1574" s="91"/>
      <c r="N1574" s="91"/>
      <c r="O1574" s="91"/>
      <c r="P1574" s="99"/>
      <c r="Q1574" s="100"/>
      <c r="R1574" s="79"/>
      <c r="S1574" s="79"/>
      <c r="T1574" s="79"/>
      <c r="U1574" s="79"/>
      <c r="V1574" s="79"/>
      <c r="W1574" s="99"/>
      <c r="X1574" s="99"/>
      <c r="Y1574" s="99"/>
      <c r="Z1574" s="98"/>
      <c r="AA1574" s="98"/>
      <c r="AB1574" s="86"/>
      <c r="AC1574" s="96"/>
      <c r="AD1574" s="86"/>
      <c r="AE1574" s="96"/>
      <c r="AF1574" s="96"/>
      <c r="AG1574" s="87"/>
      <c r="AH1574" s="87"/>
      <c r="AI1574" s="97"/>
      <c r="AJ1574" s="45"/>
      <c r="AK1574" s="45"/>
      <c r="AL1574" s="45"/>
      <c r="AM1574" s="45"/>
      <c r="AN1574" s="45"/>
      <c r="AO1574" s="79"/>
      <c r="AP1574" s="156"/>
      <c r="AQ1574" s="156"/>
      <c r="AR1574" s="90"/>
      <c r="AS1574" s="45"/>
      <c r="AT1574" s="98"/>
      <c r="AU1574" s="98"/>
      <c r="AV1574" s="91"/>
      <c r="AW1574" s="91"/>
      <c r="AX1574" s="155"/>
      <c r="AY1574" s="155"/>
      <c r="AZ1574" s="152"/>
      <c r="BA1574" s="152"/>
      <c r="BB1574" s="152"/>
      <c r="BC1574" s="152"/>
      <c r="BD1574" s="152"/>
      <c r="BE1574" s="152"/>
      <c r="BF1574" s="152"/>
      <c r="BG1574" s="152"/>
      <c r="BH1574" s="152"/>
      <c r="BI1574" s="152"/>
      <c r="BJ1574" s="152"/>
      <c r="BK1574" s="152"/>
      <c r="BL1574" s="152"/>
      <c r="BM1574" s="152"/>
      <c r="BN1574" s="152"/>
      <c r="BO1574" s="152"/>
      <c r="BP1574" s="152"/>
      <c r="BQ1574" s="152"/>
      <c r="BR1574" s="152"/>
      <c r="BS1574" s="152"/>
      <c r="BT1574" s="152"/>
      <c r="BU1574" s="152"/>
      <c r="BV1574" s="152"/>
      <c r="BW1574" s="152"/>
      <c r="BX1574" s="152"/>
      <c r="BY1574" s="152"/>
      <c r="BZ1574" s="152"/>
      <c r="CA1574" s="152"/>
      <c r="CB1574" s="152"/>
      <c r="CC1574" s="152"/>
      <c r="CD1574" s="152"/>
      <c r="CE1574" s="152"/>
      <c r="CF1574" s="152"/>
    </row>
    <row r="1575" spans="1:84" ht="25.5" customHeight="1" x14ac:dyDescent="0.25">
      <c r="A1575" s="45"/>
      <c r="B1575" s="45"/>
      <c r="C1575" s="45"/>
      <c r="D1575" s="45"/>
      <c r="E1575" s="47"/>
      <c r="F1575" s="154"/>
      <c r="G1575" s="45"/>
      <c r="H1575" s="126"/>
      <c r="I1575" s="126"/>
      <c r="J1575" s="79"/>
      <c r="K1575" s="45"/>
      <c r="L1575" s="126"/>
      <c r="M1575" s="91"/>
      <c r="N1575" s="91"/>
      <c r="O1575" s="91"/>
      <c r="P1575" s="99"/>
      <c r="Q1575" s="100"/>
      <c r="R1575" s="79"/>
      <c r="S1575" s="79"/>
      <c r="T1575" s="79"/>
      <c r="U1575" s="79"/>
      <c r="V1575" s="79"/>
      <c r="W1575" s="99"/>
      <c r="X1575" s="99"/>
      <c r="Y1575" s="99"/>
      <c r="Z1575" s="98"/>
      <c r="AA1575" s="98"/>
      <c r="AB1575" s="86"/>
      <c r="AC1575" s="96"/>
      <c r="AD1575" s="86"/>
      <c r="AE1575" s="96"/>
      <c r="AF1575" s="96"/>
      <c r="AG1575" s="87"/>
      <c r="AH1575" s="87"/>
      <c r="AI1575" s="97"/>
      <c r="AJ1575" s="45"/>
      <c r="AK1575" s="45"/>
      <c r="AL1575" s="45"/>
      <c r="AM1575" s="45"/>
      <c r="AN1575" s="45"/>
      <c r="AO1575" s="79"/>
      <c r="AP1575" s="156"/>
      <c r="AQ1575" s="156"/>
      <c r="AR1575" s="90"/>
      <c r="AS1575" s="45"/>
      <c r="AT1575" s="98"/>
      <c r="AU1575" s="98"/>
      <c r="AV1575" s="91"/>
      <c r="AW1575" s="91"/>
      <c r="AX1575" s="155"/>
      <c r="AY1575" s="155"/>
      <c r="AZ1575" s="152"/>
      <c r="BA1575" s="152"/>
      <c r="BB1575" s="152"/>
      <c r="BC1575" s="152"/>
      <c r="BD1575" s="152"/>
      <c r="BE1575" s="152"/>
      <c r="BF1575" s="152"/>
      <c r="BG1575" s="152"/>
      <c r="BH1575" s="152"/>
      <c r="BI1575" s="152"/>
      <c r="BJ1575" s="152"/>
      <c r="BK1575" s="152"/>
      <c r="BL1575" s="152"/>
      <c r="BM1575" s="152"/>
      <c r="BN1575" s="152"/>
      <c r="BO1575" s="152"/>
      <c r="BP1575" s="152"/>
      <c r="BQ1575" s="152"/>
      <c r="BR1575" s="152"/>
      <c r="BS1575" s="152"/>
      <c r="BT1575" s="152"/>
      <c r="BU1575" s="152"/>
      <c r="BV1575" s="152"/>
      <c r="BW1575" s="152"/>
      <c r="BX1575" s="152"/>
      <c r="BY1575" s="152"/>
      <c r="BZ1575" s="152"/>
      <c r="CA1575" s="152"/>
      <c r="CB1575" s="152"/>
      <c r="CC1575" s="152"/>
      <c r="CD1575" s="152"/>
      <c r="CE1575" s="152"/>
      <c r="CF1575" s="152"/>
    </row>
    <row r="1576" spans="1:84" ht="25.5" customHeight="1" x14ac:dyDescent="0.25">
      <c r="A1576" s="45"/>
      <c r="B1576" s="45"/>
      <c r="C1576" s="45"/>
      <c r="D1576" s="45"/>
      <c r="E1576" s="47"/>
      <c r="F1576" s="154"/>
      <c r="G1576" s="45"/>
      <c r="H1576" s="126"/>
      <c r="I1576" s="126"/>
      <c r="J1576" s="79"/>
      <c r="K1576" s="45"/>
      <c r="L1576" s="126"/>
      <c r="M1576" s="91"/>
      <c r="N1576" s="91"/>
      <c r="O1576" s="91"/>
      <c r="P1576" s="99"/>
      <c r="Q1576" s="100"/>
      <c r="R1576" s="79"/>
      <c r="S1576" s="79"/>
      <c r="T1576" s="79"/>
      <c r="U1576" s="79"/>
      <c r="V1576" s="79"/>
      <c r="W1576" s="99"/>
      <c r="X1576" s="99"/>
      <c r="Y1576" s="99"/>
      <c r="Z1576" s="98"/>
      <c r="AA1576" s="98"/>
      <c r="AB1576" s="86"/>
      <c r="AC1576" s="96"/>
      <c r="AD1576" s="86"/>
      <c r="AE1576" s="96"/>
      <c r="AF1576" s="96"/>
      <c r="AG1576" s="87"/>
      <c r="AH1576" s="87"/>
      <c r="AI1576" s="97"/>
      <c r="AJ1576" s="45"/>
      <c r="AK1576" s="45"/>
      <c r="AL1576" s="45"/>
      <c r="AM1576" s="45"/>
      <c r="AN1576" s="45"/>
      <c r="AO1576" s="79"/>
      <c r="AP1576" s="156"/>
      <c r="AQ1576" s="156"/>
      <c r="AR1576" s="90"/>
      <c r="AS1576" s="45"/>
      <c r="AT1576" s="98"/>
      <c r="AU1576" s="98"/>
      <c r="AV1576" s="91"/>
      <c r="AW1576" s="91"/>
      <c r="AX1576" s="155"/>
      <c r="AY1576" s="155"/>
      <c r="AZ1576" s="152"/>
      <c r="BA1576" s="152"/>
      <c r="BB1576" s="152"/>
      <c r="BC1576" s="152"/>
      <c r="BD1576" s="152"/>
      <c r="BE1576" s="152"/>
      <c r="BF1576" s="152"/>
      <c r="BG1576" s="152"/>
      <c r="BH1576" s="152"/>
      <c r="BI1576" s="152"/>
      <c r="BJ1576" s="152"/>
      <c r="BK1576" s="152"/>
      <c r="BL1576" s="152"/>
      <c r="BM1576" s="152"/>
      <c r="BN1576" s="152"/>
      <c r="BO1576" s="152"/>
      <c r="BP1576" s="152"/>
      <c r="BQ1576" s="152"/>
      <c r="BR1576" s="152"/>
      <c r="BS1576" s="152"/>
      <c r="BT1576" s="152"/>
      <c r="BU1576" s="152"/>
      <c r="BV1576" s="152"/>
      <c r="BW1576" s="152"/>
      <c r="BX1576" s="152"/>
      <c r="BY1576" s="152"/>
      <c r="BZ1576" s="152"/>
      <c r="CA1576" s="152"/>
      <c r="CB1576" s="152"/>
      <c r="CC1576" s="152"/>
      <c r="CD1576" s="152"/>
      <c r="CE1576" s="152"/>
      <c r="CF1576" s="152"/>
    </row>
    <row r="1577" spans="1:84" ht="25.5" customHeight="1" x14ac:dyDescent="0.25">
      <c r="A1577" s="45"/>
      <c r="B1577" s="45"/>
      <c r="C1577" s="45"/>
      <c r="D1577" s="45"/>
      <c r="E1577" s="47"/>
      <c r="F1577" s="154"/>
      <c r="G1577" s="45"/>
      <c r="H1577" s="126"/>
      <c r="I1577" s="126"/>
      <c r="J1577" s="79"/>
      <c r="K1577" s="45"/>
      <c r="L1577" s="126"/>
      <c r="M1577" s="91"/>
      <c r="N1577" s="91"/>
      <c r="O1577" s="91"/>
      <c r="P1577" s="99"/>
      <c r="Q1577" s="100"/>
      <c r="R1577" s="79"/>
      <c r="S1577" s="79"/>
      <c r="T1577" s="79"/>
      <c r="U1577" s="79"/>
      <c r="V1577" s="79"/>
      <c r="W1577" s="99"/>
      <c r="X1577" s="99"/>
      <c r="Y1577" s="99"/>
      <c r="Z1577" s="98"/>
      <c r="AA1577" s="98"/>
      <c r="AB1577" s="86"/>
      <c r="AC1577" s="96"/>
      <c r="AD1577" s="86"/>
      <c r="AE1577" s="96"/>
      <c r="AF1577" s="96"/>
      <c r="AG1577" s="87"/>
      <c r="AH1577" s="87"/>
      <c r="AI1577" s="97"/>
      <c r="AJ1577" s="45"/>
      <c r="AK1577" s="45"/>
      <c r="AL1577" s="45"/>
      <c r="AM1577" s="45"/>
      <c r="AN1577" s="45"/>
      <c r="AO1577" s="79"/>
      <c r="AP1577" s="156"/>
      <c r="AQ1577" s="156"/>
      <c r="AR1577" s="90"/>
      <c r="AS1577" s="45"/>
      <c r="AT1577" s="98"/>
      <c r="AU1577" s="98"/>
      <c r="AV1577" s="91"/>
      <c r="AW1577" s="91"/>
      <c r="AX1577" s="155"/>
      <c r="AY1577" s="155"/>
      <c r="AZ1577" s="152"/>
      <c r="BA1577" s="152"/>
      <c r="BB1577" s="152"/>
      <c r="BC1577" s="152"/>
      <c r="BD1577" s="152"/>
      <c r="BE1577" s="152"/>
      <c r="BF1577" s="152"/>
      <c r="BG1577" s="152"/>
      <c r="BH1577" s="152"/>
      <c r="BI1577" s="152"/>
      <c r="BJ1577" s="152"/>
      <c r="BK1577" s="152"/>
      <c r="BL1577" s="152"/>
      <c r="BM1577" s="152"/>
      <c r="BN1577" s="152"/>
      <c r="BO1577" s="152"/>
      <c r="BP1577" s="152"/>
      <c r="BQ1577" s="152"/>
      <c r="BR1577" s="152"/>
      <c r="BS1577" s="152"/>
      <c r="BT1577" s="152"/>
      <c r="BU1577" s="152"/>
      <c r="BV1577" s="152"/>
      <c r="BW1577" s="152"/>
      <c r="BX1577" s="152"/>
      <c r="BY1577" s="152"/>
      <c r="BZ1577" s="152"/>
      <c r="CA1577" s="152"/>
      <c r="CB1577" s="152"/>
      <c r="CC1577" s="152"/>
      <c r="CD1577" s="152"/>
      <c r="CE1577" s="152"/>
      <c r="CF1577" s="152"/>
    </row>
    <row r="1578" spans="1:84" ht="25.5" customHeight="1" x14ac:dyDescent="0.25">
      <c r="A1578" s="45"/>
      <c r="B1578" s="45"/>
      <c r="C1578" s="45"/>
      <c r="D1578" s="45"/>
      <c r="E1578" s="47"/>
      <c r="F1578" s="154"/>
      <c r="G1578" s="45"/>
      <c r="H1578" s="126"/>
      <c r="I1578" s="126"/>
      <c r="J1578" s="79"/>
      <c r="K1578" s="45"/>
      <c r="L1578" s="126"/>
      <c r="M1578" s="91"/>
      <c r="N1578" s="91"/>
      <c r="O1578" s="91"/>
      <c r="P1578" s="99"/>
      <c r="Q1578" s="100"/>
      <c r="R1578" s="79"/>
      <c r="S1578" s="79"/>
      <c r="T1578" s="79"/>
      <c r="U1578" s="79"/>
      <c r="V1578" s="79"/>
      <c r="W1578" s="99"/>
      <c r="X1578" s="99"/>
      <c r="Y1578" s="99"/>
      <c r="Z1578" s="98"/>
      <c r="AA1578" s="98"/>
      <c r="AB1578" s="86"/>
      <c r="AC1578" s="96"/>
      <c r="AD1578" s="86"/>
      <c r="AE1578" s="96"/>
      <c r="AF1578" s="96"/>
      <c r="AG1578" s="87"/>
      <c r="AH1578" s="87"/>
      <c r="AI1578" s="97"/>
      <c r="AJ1578" s="45"/>
      <c r="AK1578" s="45"/>
      <c r="AL1578" s="45"/>
      <c r="AM1578" s="45"/>
      <c r="AN1578" s="45"/>
      <c r="AO1578" s="79"/>
      <c r="AP1578" s="156"/>
      <c r="AQ1578" s="156"/>
      <c r="AR1578" s="90"/>
      <c r="AS1578" s="45"/>
      <c r="AT1578" s="98"/>
      <c r="AU1578" s="98"/>
      <c r="AV1578" s="91"/>
      <c r="AW1578" s="91"/>
      <c r="AX1578" s="155"/>
      <c r="AY1578" s="155"/>
      <c r="AZ1578" s="152"/>
      <c r="BA1578" s="152"/>
      <c r="BB1578" s="152"/>
      <c r="BC1578" s="152"/>
      <c r="BD1578" s="152"/>
      <c r="BE1578" s="152"/>
      <c r="BF1578" s="152"/>
      <c r="BG1578" s="152"/>
      <c r="BH1578" s="152"/>
      <c r="BI1578" s="152"/>
      <c r="BJ1578" s="152"/>
      <c r="BK1578" s="152"/>
      <c r="BL1578" s="152"/>
      <c r="BM1578" s="152"/>
      <c r="BN1578" s="152"/>
      <c r="BO1578" s="152"/>
      <c r="BP1578" s="152"/>
      <c r="BQ1578" s="152"/>
      <c r="BR1578" s="152"/>
      <c r="BS1578" s="152"/>
      <c r="BT1578" s="152"/>
      <c r="BU1578" s="152"/>
      <c r="BV1578" s="152"/>
      <c r="BW1578" s="152"/>
      <c r="BX1578" s="152"/>
      <c r="BY1578" s="152"/>
      <c r="BZ1578" s="152"/>
      <c r="CA1578" s="152"/>
      <c r="CB1578" s="152"/>
      <c r="CC1578" s="152"/>
      <c r="CD1578" s="152"/>
      <c r="CE1578" s="152"/>
      <c r="CF1578" s="152"/>
    </row>
    <row r="1579" spans="1:84" ht="25.5" customHeight="1" x14ac:dyDescent="0.25">
      <c r="A1579" s="45"/>
      <c r="B1579" s="45"/>
      <c r="C1579" s="45"/>
      <c r="D1579" s="45"/>
      <c r="E1579" s="47"/>
      <c r="F1579" s="154"/>
      <c r="G1579" s="45"/>
      <c r="H1579" s="126"/>
      <c r="I1579" s="126"/>
      <c r="J1579" s="79"/>
      <c r="K1579" s="45"/>
      <c r="L1579" s="126"/>
      <c r="M1579" s="91"/>
      <c r="N1579" s="91"/>
      <c r="O1579" s="91"/>
      <c r="P1579" s="99"/>
      <c r="Q1579" s="100"/>
      <c r="R1579" s="79"/>
      <c r="S1579" s="79"/>
      <c r="T1579" s="79"/>
      <c r="U1579" s="79"/>
      <c r="V1579" s="79"/>
      <c r="W1579" s="99"/>
      <c r="X1579" s="99"/>
      <c r="Y1579" s="99"/>
      <c r="Z1579" s="98"/>
      <c r="AA1579" s="98"/>
      <c r="AB1579" s="86"/>
      <c r="AC1579" s="96"/>
      <c r="AD1579" s="86"/>
      <c r="AE1579" s="96"/>
      <c r="AF1579" s="96"/>
      <c r="AG1579" s="87"/>
      <c r="AH1579" s="87"/>
      <c r="AI1579" s="97"/>
      <c r="AJ1579" s="45"/>
      <c r="AK1579" s="45"/>
      <c r="AL1579" s="45"/>
      <c r="AM1579" s="45"/>
      <c r="AN1579" s="45"/>
      <c r="AO1579" s="79"/>
      <c r="AP1579" s="156"/>
      <c r="AQ1579" s="156"/>
      <c r="AR1579" s="90"/>
      <c r="AS1579" s="45"/>
      <c r="AT1579" s="98"/>
      <c r="AU1579" s="98"/>
      <c r="AV1579" s="91"/>
      <c r="AW1579" s="91"/>
      <c r="AX1579" s="155"/>
      <c r="AY1579" s="155"/>
      <c r="AZ1579" s="152"/>
      <c r="BA1579" s="152"/>
      <c r="BB1579" s="152"/>
      <c r="BC1579" s="152"/>
      <c r="BD1579" s="152"/>
      <c r="BE1579" s="152"/>
      <c r="BF1579" s="152"/>
      <c r="BG1579" s="152"/>
      <c r="BH1579" s="152"/>
      <c r="BI1579" s="152"/>
      <c r="BJ1579" s="152"/>
      <c r="BK1579" s="152"/>
      <c r="BL1579" s="152"/>
      <c r="BM1579" s="152"/>
      <c r="BN1579" s="152"/>
      <c r="BO1579" s="152"/>
      <c r="BP1579" s="152"/>
      <c r="BQ1579" s="152"/>
      <c r="BR1579" s="152"/>
      <c r="BS1579" s="152"/>
      <c r="BT1579" s="152"/>
      <c r="BU1579" s="152"/>
      <c r="BV1579" s="152"/>
      <c r="BW1579" s="152"/>
      <c r="BX1579" s="152"/>
      <c r="BY1579" s="152"/>
      <c r="BZ1579" s="152"/>
      <c r="CA1579" s="152"/>
      <c r="CB1579" s="152"/>
      <c r="CC1579" s="152"/>
      <c r="CD1579" s="152"/>
      <c r="CE1579" s="152"/>
      <c r="CF1579" s="152"/>
    </row>
    <row r="1580" spans="1:84" ht="25.5" customHeight="1" x14ac:dyDescent="0.25">
      <c r="A1580" s="45"/>
      <c r="B1580" s="45"/>
      <c r="C1580" s="45"/>
      <c r="D1580" s="45"/>
      <c r="E1580" s="47"/>
      <c r="F1580" s="154"/>
      <c r="G1580" s="45"/>
      <c r="H1580" s="126"/>
      <c r="I1580" s="126"/>
      <c r="J1580" s="79"/>
      <c r="K1580" s="45"/>
      <c r="L1580" s="126"/>
      <c r="M1580" s="91"/>
      <c r="N1580" s="91"/>
      <c r="O1580" s="91"/>
      <c r="P1580" s="99"/>
      <c r="Q1580" s="100"/>
      <c r="R1580" s="79"/>
      <c r="S1580" s="79"/>
      <c r="T1580" s="79"/>
      <c r="U1580" s="79"/>
      <c r="V1580" s="79"/>
      <c r="W1580" s="99"/>
      <c r="X1580" s="99"/>
      <c r="Y1580" s="99"/>
      <c r="Z1580" s="98"/>
      <c r="AA1580" s="98"/>
      <c r="AB1580" s="86"/>
      <c r="AC1580" s="96"/>
      <c r="AD1580" s="86"/>
      <c r="AE1580" s="96"/>
      <c r="AF1580" s="96"/>
      <c r="AG1580" s="87"/>
      <c r="AH1580" s="87"/>
      <c r="AI1580" s="97"/>
      <c r="AJ1580" s="45"/>
      <c r="AK1580" s="45"/>
      <c r="AL1580" s="45"/>
      <c r="AM1580" s="45"/>
      <c r="AN1580" s="45"/>
      <c r="AO1580" s="79"/>
      <c r="AP1580" s="156"/>
      <c r="AQ1580" s="156"/>
      <c r="AR1580" s="90"/>
      <c r="AS1580" s="45"/>
      <c r="AT1580" s="98"/>
      <c r="AU1580" s="98"/>
      <c r="AV1580" s="91"/>
      <c r="AW1580" s="91"/>
      <c r="AX1580" s="155"/>
      <c r="AY1580" s="155"/>
      <c r="AZ1580" s="152"/>
      <c r="BA1580" s="152"/>
      <c r="BB1580" s="152"/>
      <c r="BC1580" s="152"/>
      <c r="BD1580" s="152"/>
      <c r="BE1580" s="152"/>
      <c r="BF1580" s="152"/>
      <c r="BG1580" s="152"/>
      <c r="BH1580" s="152"/>
      <c r="BI1580" s="152"/>
      <c r="BJ1580" s="152"/>
      <c r="BK1580" s="152"/>
      <c r="BL1580" s="152"/>
      <c r="BM1580" s="152"/>
      <c r="BN1580" s="152"/>
      <c r="BO1580" s="152"/>
      <c r="BP1580" s="152"/>
      <c r="BQ1580" s="152"/>
      <c r="BR1580" s="152"/>
      <c r="BS1580" s="152"/>
      <c r="BT1580" s="152"/>
      <c r="BU1580" s="152"/>
      <c r="BV1580" s="152"/>
      <c r="BW1580" s="152"/>
      <c r="BX1580" s="152"/>
      <c r="BY1580" s="152"/>
      <c r="BZ1580" s="152"/>
      <c r="CA1580" s="152"/>
      <c r="CB1580" s="152"/>
      <c r="CC1580" s="152"/>
      <c r="CD1580" s="152"/>
      <c r="CE1580" s="152"/>
      <c r="CF1580" s="152"/>
    </row>
    <row r="1581" spans="1:84" ht="25.5" customHeight="1" x14ac:dyDescent="0.25">
      <c r="A1581" s="45"/>
      <c r="B1581" s="45"/>
      <c r="C1581" s="45"/>
      <c r="D1581" s="45"/>
      <c r="E1581" s="47"/>
      <c r="F1581" s="154"/>
      <c r="G1581" s="45"/>
      <c r="H1581" s="126"/>
      <c r="I1581" s="126"/>
      <c r="J1581" s="79"/>
      <c r="K1581" s="45"/>
      <c r="L1581" s="126"/>
      <c r="M1581" s="91"/>
      <c r="N1581" s="91"/>
      <c r="O1581" s="91"/>
      <c r="P1581" s="99"/>
      <c r="Q1581" s="100"/>
      <c r="R1581" s="79"/>
      <c r="S1581" s="79"/>
      <c r="T1581" s="79"/>
      <c r="U1581" s="79"/>
      <c r="V1581" s="79"/>
      <c r="W1581" s="99"/>
      <c r="X1581" s="99"/>
      <c r="Y1581" s="99"/>
      <c r="Z1581" s="98"/>
      <c r="AA1581" s="98"/>
      <c r="AB1581" s="86"/>
      <c r="AC1581" s="96"/>
      <c r="AD1581" s="86"/>
      <c r="AE1581" s="96"/>
      <c r="AF1581" s="96"/>
      <c r="AG1581" s="87"/>
      <c r="AH1581" s="87"/>
      <c r="AI1581" s="97"/>
      <c r="AJ1581" s="45"/>
      <c r="AK1581" s="45"/>
      <c r="AL1581" s="45"/>
      <c r="AM1581" s="45"/>
      <c r="AN1581" s="45"/>
      <c r="AO1581" s="79"/>
      <c r="AP1581" s="156"/>
      <c r="AQ1581" s="156"/>
      <c r="AR1581" s="90"/>
      <c r="AS1581" s="45"/>
      <c r="AT1581" s="98"/>
      <c r="AU1581" s="98"/>
      <c r="AV1581" s="91"/>
      <c r="AW1581" s="91"/>
      <c r="AX1581" s="155"/>
      <c r="AY1581" s="155"/>
      <c r="AZ1581" s="152"/>
      <c r="BA1581" s="152"/>
      <c r="BB1581" s="152"/>
      <c r="BC1581" s="152"/>
      <c r="BD1581" s="152"/>
      <c r="BE1581" s="152"/>
      <c r="BF1581" s="152"/>
      <c r="BG1581" s="152"/>
      <c r="BH1581" s="152"/>
      <c r="BI1581" s="152"/>
      <c r="BJ1581" s="152"/>
      <c r="BK1581" s="152"/>
      <c r="BL1581" s="152"/>
      <c r="BM1581" s="152"/>
      <c r="BN1581" s="152"/>
      <c r="BO1581" s="152"/>
      <c r="BP1581" s="152"/>
      <c r="BQ1581" s="152"/>
      <c r="BR1581" s="152"/>
      <c r="BS1581" s="152"/>
      <c r="BT1581" s="152"/>
      <c r="BU1581" s="152"/>
      <c r="BV1581" s="152"/>
      <c r="BW1581" s="152"/>
      <c r="BX1581" s="152"/>
      <c r="BY1581" s="152"/>
      <c r="BZ1581" s="152"/>
      <c r="CA1581" s="152"/>
      <c r="CB1581" s="152"/>
      <c r="CC1581" s="152"/>
      <c r="CD1581" s="152"/>
      <c r="CE1581" s="152"/>
      <c r="CF1581" s="152"/>
    </row>
    <row r="1582" spans="1:84" ht="25.5" customHeight="1" x14ac:dyDescent="0.25">
      <c r="A1582" s="45"/>
      <c r="B1582" s="45"/>
      <c r="C1582" s="45"/>
      <c r="D1582" s="45"/>
      <c r="E1582" s="47"/>
      <c r="F1582" s="154"/>
      <c r="G1582" s="45"/>
      <c r="H1582" s="126"/>
      <c r="I1582" s="126"/>
      <c r="J1582" s="79"/>
      <c r="K1582" s="45"/>
      <c r="L1582" s="126"/>
      <c r="M1582" s="91"/>
      <c r="N1582" s="91"/>
      <c r="O1582" s="91"/>
      <c r="P1582" s="99"/>
      <c r="Q1582" s="100"/>
      <c r="R1582" s="79"/>
      <c r="S1582" s="79"/>
      <c r="T1582" s="79"/>
      <c r="U1582" s="79"/>
      <c r="V1582" s="79"/>
      <c r="W1582" s="99"/>
      <c r="X1582" s="99"/>
      <c r="Y1582" s="99"/>
      <c r="Z1582" s="98"/>
      <c r="AA1582" s="98"/>
      <c r="AB1582" s="86"/>
      <c r="AC1582" s="96"/>
      <c r="AD1582" s="86"/>
      <c r="AE1582" s="96"/>
      <c r="AF1582" s="96"/>
      <c r="AG1582" s="87"/>
      <c r="AH1582" s="87"/>
      <c r="AI1582" s="97"/>
      <c r="AJ1582" s="45"/>
      <c r="AK1582" s="45"/>
      <c r="AL1582" s="45"/>
      <c r="AM1582" s="45"/>
      <c r="AN1582" s="45"/>
      <c r="AO1582" s="79"/>
      <c r="AP1582" s="156"/>
      <c r="AQ1582" s="156"/>
      <c r="AR1582" s="90"/>
      <c r="AS1582" s="45"/>
      <c r="AT1582" s="98"/>
      <c r="AU1582" s="98"/>
      <c r="AV1582" s="91"/>
      <c r="AW1582" s="91"/>
      <c r="AX1582" s="155"/>
      <c r="AY1582" s="155"/>
      <c r="AZ1582" s="152"/>
      <c r="BA1582" s="152"/>
      <c r="BB1582" s="152"/>
      <c r="BC1582" s="152"/>
      <c r="BD1582" s="152"/>
      <c r="BE1582" s="152"/>
      <c r="BF1582" s="152"/>
      <c r="BG1582" s="152"/>
      <c r="BH1582" s="152"/>
      <c r="BI1582" s="152"/>
      <c r="BJ1582" s="152"/>
      <c r="BK1582" s="152"/>
      <c r="BL1582" s="152"/>
      <c r="BM1582" s="152"/>
      <c r="BN1582" s="152"/>
      <c r="BO1582" s="152"/>
      <c r="BP1582" s="152"/>
      <c r="BQ1582" s="152"/>
      <c r="BR1582" s="152"/>
      <c r="BS1582" s="152"/>
      <c r="BT1582" s="152"/>
      <c r="BU1582" s="152"/>
      <c r="BV1582" s="152"/>
      <c r="BW1582" s="152"/>
      <c r="BX1582" s="152"/>
      <c r="BY1582" s="152"/>
      <c r="BZ1582" s="152"/>
      <c r="CA1582" s="152"/>
      <c r="CB1582" s="152"/>
      <c r="CC1582" s="152"/>
      <c r="CD1582" s="152"/>
      <c r="CE1582" s="152"/>
      <c r="CF1582" s="152"/>
    </row>
    <row r="1583" spans="1:84" ht="25.5" customHeight="1" x14ac:dyDescent="0.25">
      <c r="A1583" s="45"/>
      <c r="B1583" s="45"/>
      <c r="C1583" s="45"/>
      <c r="D1583" s="45"/>
      <c r="E1583" s="47"/>
      <c r="F1583" s="154"/>
      <c r="G1583" s="45"/>
      <c r="H1583" s="126"/>
      <c r="I1583" s="126"/>
      <c r="J1583" s="79"/>
      <c r="K1583" s="45"/>
      <c r="L1583" s="126"/>
      <c r="M1583" s="91"/>
      <c r="N1583" s="91"/>
      <c r="O1583" s="91"/>
      <c r="P1583" s="99"/>
      <c r="Q1583" s="100"/>
      <c r="R1583" s="79"/>
      <c r="S1583" s="79"/>
      <c r="T1583" s="79"/>
      <c r="U1583" s="79"/>
      <c r="V1583" s="79"/>
      <c r="W1583" s="99"/>
      <c r="X1583" s="99"/>
      <c r="Y1583" s="99"/>
      <c r="Z1583" s="98"/>
      <c r="AA1583" s="98"/>
      <c r="AB1583" s="86"/>
      <c r="AC1583" s="96"/>
      <c r="AD1583" s="86"/>
      <c r="AE1583" s="96"/>
      <c r="AF1583" s="96"/>
      <c r="AG1583" s="87"/>
      <c r="AH1583" s="87"/>
      <c r="AI1583" s="97"/>
      <c r="AJ1583" s="45"/>
      <c r="AK1583" s="45"/>
      <c r="AL1583" s="45"/>
      <c r="AM1583" s="45"/>
      <c r="AN1583" s="45"/>
      <c r="AO1583" s="79"/>
      <c r="AP1583" s="156"/>
      <c r="AQ1583" s="156"/>
      <c r="AR1583" s="90"/>
      <c r="AS1583" s="45"/>
      <c r="AT1583" s="98"/>
      <c r="AU1583" s="98"/>
      <c r="AV1583" s="91"/>
      <c r="AW1583" s="91"/>
      <c r="AX1583" s="155"/>
      <c r="AY1583" s="155"/>
      <c r="AZ1583" s="152"/>
      <c r="BA1583" s="152"/>
      <c r="BB1583" s="152"/>
      <c r="BC1583" s="152"/>
      <c r="BD1583" s="152"/>
      <c r="BE1583" s="152"/>
      <c r="BF1583" s="152"/>
      <c r="BG1583" s="152"/>
      <c r="BH1583" s="152"/>
      <c r="BI1583" s="152"/>
      <c r="BJ1583" s="152"/>
      <c r="BK1583" s="152"/>
      <c r="BL1583" s="152"/>
      <c r="BM1583" s="152"/>
      <c r="BN1583" s="152"/>
      <c r="BO1583" s="152"/>
      <c r="BP1583" s="152"/>
      <c r="BQ1583" s="152"/>
      <c r="BR1583" s="152"/>
      <c r="BS1583" s="152"/>
      <c r="BT1583" s="152"/>
      <c r="BU1583" s="152"/>
      <c r="BV1583" s="152"/>
      <c r="BW1583" s="152"/>
      <c r="BX1583" s="152"/>
      <c r="BY1583" s="152"/>
      <c r="BZ1583" s="152"/>
      <c r="CA1583" s="152"/>
      <c r="CB1583" s="152"/>
      <c r="CC1583" s="152"/>
      <c r="CD1583" s="152"/>
      <c r="CE1583" s="152"/>
      <c r="CF1583" s="152"/>
    </row>
    <row r="1584" spans="1:84" ht="25.5" customHeight="1" x14ac:dyDescent="0.25">
      <c r="A1584" s="45"/>
      <c r="B1584" s="45"/>
      <c r="C1584" s="45"/>
      <c r="D1584" s="45"/>
      <c r="E1584" s="47"/>
      <c r="F1584" s="154"/>
      <c r="G1584" s="45"/>
      <c r="H1584" s="126"/>
      <c r="I1584" s="126"/>
      <c r="J1584" s="79"/>
      <c r="K1584" s="45"/>
      <c r="L1584" s="126"/>
      <c r="M1584" s="91"/>
      <c r="N1584" s="91"/>
      <c r="O1584" s="91"/>
      <c r="P1584" s="99"/>
      <c r="Q1584" s="100"/>
      <c r="R1584" s="79"/>
      <c r="S1584" s="79"/>
      <c r="T1584" s="79"/>
      <c r="U1584" s="79"/>
      <c r="V1584" s="79"/>
      <c r="W1584" s="99"/>
      <c r="X1584" s="99"/>
      <c r="Y1584" s="99"/>
      <c r="Z1584" s="98"/>
      <c r="AA1584" s="98"/>
      <c r="AB1584" s="86"/>
      <c r="AC1584" s="96"/>
      <c r="AD1584" s="86"/>
      <c r="AE1584" s="96"/>
      <c r="AF1584" s="96"/>
      <c r="AG1584" s="87"/>
      <c r="AH1584" s="87"/>
      <c r="AI1584" s="97"/>
      <c r="AJ1584" s="45"/>
      <c r="AK1584" s="45"/>
      <c r="AL1584" s="45"/>
      <c r="AM1584" s="45"/>
      <c r="AN1584" s="45"/>
      <c r="AO1584" s="79"/>
      <c r="AP1584" s="156"/>
      <c r="AQ1584" s="156"/>
      <c r="AR1584" s="90"/>
      <c r="AS1584" s="45"/>
      <c r="AT1584" s="98"/>
      <c r="AU1584" s="98"/>
      <c r="AV1584" s="91"/>
      <c r="AW1584" s="91"/>
      <c r="AX1584" s="155"/>
      <c r="AY1584" s="155"/>
      <c r="AZ1584" s="152"/>
      <c r="BA1584" s="152"/>
      <c r="BB1584" s="152"/>
      <c r="BC1584" s="152"/>
      <c r="BD1584" s="152"/>
      <c r="BE1584" s="152"/>
      <c r="BF1584" s="152"/>
      <c r="BG1584" s="152"/>
      <c r="BH1584" s="152"/>
      <c r="BI1584" s="152"/>
      <c r="BJ1584" s="152"/>
      <c r="BK1584" s="152"/>
      <c r="BL1584" s="152"/>
      <c r="BM1584" s="152"/>
      <c r="BN1584" s="152"/>
      <c r="BO1584" s="152"/>
      <c r="BP1584" s="152"/>
      <c r="BQ1584" s="152"/>
      <c r="BR1584" s="152"/>
      <c r="BS1584" s="152"/>
      <c r="BT1584" s="152"/>
      <c r="BU1584" s="152"/>
      <c r="BV1584" s="152"/>
      <c r="BW1584" s="152"/>
      <c r="BX1584" s="152"/>
      <c r="BY1584" s="152"/>
      <c r="BZ1584" s="152"/>
      <c r="CA1584" s="152"/>
      <c r="CB1584" s="152"/>
      <c r="CC1584" s="152"/>
      <c r="CD1584" s="152"/>
      <c r="CE1584" s="152"/>
      <c r="CF1584" s="152"/>
    </row>
    <row r="1585" spans="1:84" ht="25.5" customHeight="1" x14ac:dyDescent="0.25">
      <c r="A1585" s="45"/>
      <c r="B1585" s="45"/>
      <c r="C1585" s="45"/>
      <c r="D1585" s="45"/>
      <c r="E1585" s="47"/>
      <c r="F1585" s="154"/>
      <c r="G1585" s="45"/>
      <c r="H1585" s="126"/>
      <c r="I1585" s="126"/>
      <c r="J1585" s="79"/>
      <c r="K1585" s="45"/>
      <c r="L1585" s="126"/>
      <c r="M1585" s="91"/>
      <c r="N1585" s="91"/>
      <c r="O1585" s="91"/>
      <c r="P1585" s="99"/>
      <c r="Q1585" s="100"/>
      <c r="R1585" s="79"/>
      <c r="S1585" s="79"/>
      <c r="T1585" s="79"/>
      <c r="U1585" s="79"/>
      <c r="V1585" s="79"/>
      <c r="W1585" s="99"/>
      <c r="X1585" s="99"/>
      <c r="Y1585" s="99"/>
      <c r="Z1585" s="98"/>
      <c r="AA1585" s="98"/>
      <c r="AB1585" s="86"/>
      <c r="AC1585" s="96"/>
      <c r="AD1585" s="86"/>
      <c r="AE1585" s="96"/>
      <c r="AF1585" s="96"/>
      <c r="AG1585" s="87"/>
      <c r="AH1585" s="87"/>
      <c r="AI1585" s="97"/>
      <c r="AJ1585" s="45"/>
      <c r="AK1585" s="45"/>
      <c r="AL1585" s="45"/>
      <c r="AM1585" s="45"/>
      <c r="AN1585" s="45"/>
      <c r="AO1585" s="79"/>
      <c r="AP1585" s="156"/>
      <c r="AQ1585" s="156"/>
      <c r="AR1585" s="90"/>
      <c r="AS1585" s="45"/>
      <c r="AT1585" s="98"/>
      <c r="AU1585" s="98"/>
      <c r="AV1585" s="91"/>
      <c r="AW1585" s="91"/>
      <c r="AX1585" s="155"/>
      <c r="AY1585" s="155"/>
      <c r="AZ1585" s="152"/>
      <c r="BA1585" s="152"/>
      <c r="BB1585" s="152"/>
      <c r="BC1585" s="152"/>
      <c r="BD1585" s="152"/>
      <c r="BE1585" s="152"/>
      <c r="BF1585" s="152"/>
      <c r="BG1585" s="152"/>
      <c r="BH1585" s="152"/>
      <c r="BI1585" s="152"/>
      <c r="BJ1585" s="152"/>
      <c r="BK1585" s="152"/>
      <c r="BL1585" s="152"/>
      <c r="BM1585" s="152"/>
      <c r="BN1585" s="152"/>
      <c r="BO1585" s="152"/>
      <c r="BP1585" s="152"/>
      <c r="BQ1585" s="152"/>
      <c r="BR1585" s="152"/>
      <c r="BS1585" s="152"/>
      <c r="BT1585" s="152"/>
      <c r="BU1585" s="152"/>
      <c r="BV1585" s="152"/>
      <c r="BW1585" s="152"/>
      <c r="BX1585" s="152"/>
      <c r="BY1585" s="152"/>
      <c r="BZ1585" s="152"/>
      <c r="CA1585" s="152"/>
      <c r="CB1585" s="152"/>
      <c r="CC1585" s="152"/>
      <c r="CD1585" s="152"/>
      <c r="CE1585" s="152"/>
      <c r="CF1585" s="152"/>
    </row>
    <row r="1586" spans="1:84" ht="25.5" customHeight="1" x14ac:dyDescent="0.25">
      <c r="A1586" s="45"/>
      <c r="B1586" s="45"/>
      <c r="C1586" s="45"/>
      <c r="D1586" s="45"/>
      <c r="E1586" s="47"/>
      <c r="F1586" s="154"/>
      <c r="G1586" s="45"/>
      <c r="H1586" s="126"/>
      <c r="I1586" s="126"/>
      <c r="J1586" s="79"/>
      <c r="K1586" s="45"/>
      <c r="L1586" s="126"/>
      <c r="M1586" s="91"/>
      <c r="N1586" s="91"/>
      <c r="O1586" s="91"/>
      <c r="P1586" s="99"/>
      <c r="Q1586" s="100"/>
      <c r="R1586" s="79"/>
      <c r="S1586" s="79"/>
      <c r="T1586" s="79"/>
      <c r="U1586" s="79"/>
      <c r="V1586" s="79"/>
      <c r="W1586" s="99"/>
      <c r="X1586" s="99"/>
      <c r="Y1586" s="99"/>
      <c r="Z1586" s="98"/>
      <c r="AA1586" s="98"/>
      <c r="AB1586" s="86"/>
      <c r="AC1586" s="96"/>
      <c r="AD1586" s="86"/>
      <c r="AE1586" s="96"/>
      <c r="AF1586" s="96"/>
      <c r="AG1586" s="87"/>
      <c r="AH1586" s="87"/>
      <c r="AI1586" s="97"/>
      <c r="AJ1586" s="45"/>
      <c r="AK1586" s="45"/>
      <c r="AL1586" s="45"/>
      <c r="AM1586" s="45"/>
      <c r="AN1586" s="45"/>
      <c r="AO1586" s="79"/>
      <c r="AP1586" s="156"/>
      <c r="AQ1586" s="156"/>
      <c r="AR1586" s="90"/>
      <c r="AS1586" s="45"/>
      <c r="AT1586" s="98"/>
      <c r="AU1586" s="98"/>
      <c r="AV1586" s="91"/>
      <c r="AW1586" s="91"/>
      <c r="AX1586" s="155"/>
      <c r="AY1586" s="155"/>
      <c r="AZ1586" s="152"/>
      <c r="BA1586" s="152"/>
      <c r="BB1586" s="152"/>
      <c r="BC1586" s="152"/>
      <c r="BD1586" s="152"/>
      <c r="BE1586" s="152"/>
      <c r="BF1586" s="152"/>
      <c r="BG1586" s="152"/>
      <c r="BH1586" s="152"/>
      <c r="BI1586" s="152"/>
      <c r="BJ1586" s="152"/>
      <c r="BK1586" s="152"/>
      <c r="BL1586" s="152"/>
      <c r="BM1586" s="152"/>
      <c r="BN1586" s="152"/>
      <c r="BO1586" s="152"/>
      <c r="BP1586" s="152"/>
      <c r="BQ1586" s="152"/>
      <c r="BR1586" s="152"/>
      <c r="BS1586" s="152"/>
      <c r="BT1586" s="152"/>
      <c r="BU1586" s="152"/>
      <c r="BV1586" s="152"/>
      <c r="BW1586" s="152"/>
      <c r="BX1586" s="152"/>
      <c r="BY1586" s="152"/>
      <c r="BZ1586" s="152"/>
      <c r="CA1586" s="152"/>
      <c r="CB1586" s="152"/>
      <c r="CC1586" s="152"/>
      <c r="CD1586" s="152"/>
      <c r="CE1586" s="152"/>
      <c r="CF1586" s="152"/>
    </row>
    <row r="1587" spans="1:84" ht="25.5" customHeight="1" x14ac:dyDescent="0.25">
      <c r="A1587" s="45"/>
      <c r="B1587" s="45"/>
      <c r="C1587" s="45"/>
      <c r="D1587" s="45"/>
      <c r="E1587" s="47"/>
      <c r="F1587" s="154"/>
      <c r="G1587" s="45"/>
      <c r="H1587" s="126"/>
      <c r="I1587" s="126"/>
      <c r="J1587" s="79"/>
      <c r="K1587" s="45"/>
      <c r="L1587" s="126"/>
      <c r="M1587" s="91"/>
      <c r="N1587" s="91"/>
      <c r="O1587" s="91"/>
      <c r="P1587" s="99"/>
      <c r="Q1587" s="100"/>
      <c r="R1587" s="79"/>
      <c r="S1587" s="79"/>
      <c r="T1587" s="79"/>
      <c r="U1587" s="79"/>
      <c r="V1587" s="79"/>
      <c r="W1587" s="99"/>
      <c r="X1587" s="99"/>
      <c r="Y1587" s="99"/>
      <c r="Z1587" s="98"/>
      <c r="AA1587" s="98"/>
      <c r="AB1587" s="86"/>
      <c r="AC1587" s="96"/>
      <c r="AD1587" s="86"/>
      <c r="AE1587" s="96"/>
      <c r="AF1587" s="96"/>
      <c r="AG1587" s="87"/>
      <c r="AH1587" s="87"/>
      <c r="AI1587" s="97"/>
      <c r="AJ1587" s="45"/>
      <c r="AK1587" s="45"/>
      <c r="AL1587" s="45"/>
      <c r="AM1587" s="45"/>
      <c r="AN1587" s="45"/>
      <c r="AO1587" s="79"/>
      <c r="AP1587" s="156"/>
      <c r="AQ1587" s="156"/>
      <c r="AR1587" s="90"/>
      <c r="AS1587" s="45"/>
      <c r="AT1587" s="98"/>
      <c r="AU1587" s="98"/>
      <c r="AV1587" s="91"/>
      <c r="AW1587" s="91"/>
      <c r="AX1587" s="155"/>
      <c r="AY1587" s="155"/>
      <c r="AZ1587" s="152"/>
      <c r="BA1587" s="152"/>
      <c r="BB1587" s="152"/>
      <c r="BC1587" s="152"/>
      <c r="BD1587" s="152"/>
      <c r="BE1587" s="152"/>
      <c r="BF1587" s="152"/>
      <c r="BG1587" s="152"/>
      <c r="BH1587" s="152"/>
      <c r="BI1587" s="152"/>
      <c r="BJ1587" s="152"/>
      <c r="BK1587" s="152"/>
      <c r="BL1587" s="152"/>
      <c r="BM1587" s="152"/>
      <c r="BN1587" s="152"/>
      <c r="BO1587" s="152"/>
      <c r="BP1587" s="152"/>
      <c r="BQ1587" s="152"/>
      <c r="BR1587" s="152"/>
      <c r="BS1587" s="152"/>
      <c r="BT1587" s="152"/>
      <c r="BU1587" s="152"/>
      <c r="BV1587" s="152"/>
      <c r="BW1587" s="152"/>
      <c r="BX1587" s="152"/>
      <c r="BY1587" s="152"/>
      <c r="BZ1587" s="152"/>
      <c r="CA1587" s="152"/>
      <c r="CB1587" s="152"/>
      <c r="CC1587" s="152"/>
      <c r="CD1587" s="152"/>
      <c r="CE1587" s="152"/>
      <c r="CF1587" s="152"/>
    </row>
    <row r="1588" spans="1:84" ht="25.5" customHeight="1" x14ac:dyDescent="0.25">
      <c r="A1588" s="45"/>
      <c r="B1588" s="45"/>
      <c r="C1588" s="45"/>
      <c r="D1588" s="45"/>
      <c r="E1588" s="47"/>
      <c r="F1588" s="154"/>
      <c r="G1588" s="45"/>
      <c r="H1588" s="126"/>
      <c r="I1588" s="126"/>
      <c r="J1588" s="79"/>
      <c r="K1588" s="45"/>
      <c r="L1588" s="126"/>
      <c r="M1588" s="91"/>
      <c r="N1588" s="91"/>
      <c r="O1588" s="91"/>
      <c r="P1588" s="99"/>
      <c r="Q1588" s="100"/>
      <c r="R1588" s="79"/>
      <c r="S1588" s="79"/>
      <c r="T1588" s="79"/>
      <c r="U1588" s="79"/>
      <c r="V1588" s="79"/>
      <c r="W1588" s="99"/>
      <c r="X1588" s="99"/>
      <c r="Y1588" s="99"/>
      <c r="Z1588" s="98"/>
      <c r="AA1588" s="98"/>
      <c r="AB1588" s="86"/>
      <c r="AC1588" s="96"/>
      <c r="AD1588" s="86"/>
      <c r="AE1588" s="96"/>
      <c r="AF1588" s="96"/>
      <c r="AG1588" s="87"/>
      <c r="AH1588" s="87"/>
      <c r="AI1588" s="97"/>
      <c r="AJ1588" s="45"/>
      <c r="AK1588" s="45"/>
      <c r="AL1588" s="45"/>
      <c r="AM1588" s="45"/>
      <c r="AN1588" s="45"/>
      <c r="AO1588" s="79"/>
      <c r="AP1588" s="156"/>
      <c r="AQ1588" s="156"/>
      <c r="AR1588" s="90"/>
      <c r="AS1588" s="45"/>
      <c r="AT1588" s="98"/>
      <c r="AU1588" s="98"/>
      <c r="AV1588" s="91"/>
      <c r="AW1588" s="91"/>
      <c r="AX1588" s="155"/>
      <c r="AY1588" s="155"/>
      <c r="AZ1588" s="152"/>
      <c r="BA1588" s="152"/>
      <c r="BB1588" s="152"/>
      <c r="BC1588" s="152"/>
      <c r="BD1588" s="152"/>
      <c r="BE1588" s="152"/>
      <c r="BF1588" s="152"/>
      <c r="BG1588" s="152"/>
      <c r="BH1588" s="152"/>
      <c r="BI1588" s="152"/>
      <c r="BJ1588" s="152"/>
      <c r="BK1588" s="152"/>
      <c r="BL1588" s="152"/>
      <c r="BM1588" s="152"/>
      <c r="BN1588" s="152"/>
      <c r="BO1588" s="152"/>
      <c r="BP1588" s="152"/>
      <c r="BQ1588" s="152"/>
      <c r="BR1588" s="152"/>
      <c r="BS1588" s="152"/>
      <c r="BT1588" s="152"/>
      <c r="BU1588" s="152"/>
      <c r="BV1588" s="152"/>
      <c r="BW1588" s="152"/>
      <c r="BX1588" s="152"/>
      <c r="BY1588" s="152"/>
      <c r="BZ1588" s="152"/>
      <c r="CA1588" s="152"/>
      <c r="CB1588" s="152"/>
      <c r="CC1588" s="152"/>
      <c r="CD1588" s="152"/>
      <c r="CE1588" s="152"/>
      <c r="CF1588" s="152"/>
    </row>
    <row r="1589" spans="1:84" ht="25.5" customHeight="1" x14ac:dyDescent="0.25">
      <c r="A1589" s="45"/>
      <c r="B1589" s="45"/>
      <c r="C1589" s="45"/>
      <c r="D1589" s="45"/>
      <c r="E1589" s="47"/>
      <c r="F1589" s="154"/>
      <c r="G1589" s="45"/>
      <c r="H1589" s="126"/>
      <c r="I1589" s="126"/>
      <c r="J1589" s="79"/>
      <c r="K1589" s="45"/>
      <c r="L1589" s="126"/>
      <c r="M1589" s="91"/>
      <c r="N1589" s="91"/>
      <c r="O1589" s="91"/>
      <c r="P1589" s="99"/>
      <c r="Q1589" s="100"/>
      <c r="R1589" s="79"/>
      <c r="S1589" s="79"/>
      <c r="T1589" s="79"/>
      <c r="U1589" s="79"/>
      <c r="V1589" s="79"/>
      <c r="W1589" s="99"/>
      <c r="X1589" s="99"/>
      <c r="Y1589" s="99"/>
      <c r="Z1589" s="98"/>
      <c r="AA1589" s="98"/>
      <c r="AB1589" s="86"/>
      <c r="AC1589" s="96"/>
      <c r="AD1589" s="86"/>
      <c r="AE1589" s="96"/>
      <c r="AF1589" s="96"/>
      <c r="AG1589" s="87"/>
      <c r="AH1589" s="87"/>
      <c r="AI1589" s="97"/>
      <c r="AJ1589" s="45"/>
      <c r="AK1589" s="45"/>
      <c r="AL1589" s="45"/>
      <c r="AM1589" s="45"/>
      <c r="AN1589" s="45"/>
      <c r="AO1589" s="79"/>
      <c r="AP1589" s="156"/>
      <c r="AQ1589" s="156"/>
      <c r="AR1589" s="90"/>
      <c r="AS1589" s="45"/>
      <c r="AT1589" s="98"/>
      <c r="AU1589" s="98"/>
      <c r="AV1589" s="91"/>
      <c r="AW1589" s="91"/>
      <c r="AX1589" s="155"/>
      <c r="AY1589" s="155"/>
      <c r="AZ1589" s="152"/>
      <c r="BA1589" s="152"/>
      <c r="BB1589" s="152"/>
      <c r="BC1589" s="152"/>
      <c r="BD1589" s="152"/>
      <c r="BE1589" s="152"/>
      <c r="BF1589" s="152"/>
      <c r="BG1589" s="152"/>
      <c r="BH1589" s="152"/>
      <c r="BI1589" s="152"/>
      <c r="BJ1589" s="152"/>
      <c r="BK1589" s="152"/>
      <c r="BL1589" s="152"/>
      <c r="BM1589" s="152"/>
      <c r="BN1589" s="152"/>
      <c r="BO1589" s="152"/>
      <c r="BP1589" s="152"/>
      <c r="BQ1589" s="152"/>
      <c r="BR1589" s="152"/>
      <c r="BS1589" s="152"/>
      <c r="BT1589" s="152"/>
      <c r="BU1589" s="152"/>
      <c r="BV1589" s="152"/>
      <c r="BW1589" s="152"/>
      <c r="BX1589" s="152"/>
      <c r="BY1589" s="152"/>
      <c r="BZ1589" s="152"/>
      <c r="CA1589" s="152"/>
      <c r="CB1589" s="152"/>
      <c r="CC1589" s="152"/>
      <c r="CD1589" s="152"/>
      <c r="CE1589" s="152"/>
      <c r="CF1589" s="152"/>
    </row>
    <row r="1590" spans="1:84" ht="25.5" customHeight="1" x14ac:dyDescent="0.25">
      <c r="A1590" s="45"/>
      <c r="B1590" s="45"/>
      <c r="C1590" s="45"/>
      <c r="D1590" s="45"/>
      <c r="E1590" s="47"/>
      <c r="F1590" s="154"/>
      <c r="G1590" s="45"/>
      <c r="H1590" s="126"/>
      <c r="I1590" s="126"/>
      <c r="J1590" s="79"/>
      <c r="K1590" s="45"/>
      <c r="L1590" s="126"/>
      <c r="M1590" s="91"/>
      <c r="N1590" s="91"/>
      <c r="O1590" s="91"/>
      <c r="P1590" s="99"/>
      <c r="Q1590" s="100"/>
      <c r="R1590" s="79"/>
      <c r="S1590" s="79"/>
      <c r="T1590" s="79"/>
      <c r="U1590" s="79"/>
      <c r="V1590" s="79"/>
      <c r="W1590" s="99"/>
      <c r="X1590" s="99"/>
      <c r="Y1590" s="99"/>
      <c r="Z1590" s="98"/>
      <c r="AA1590" s="98"/>
      <c r="AB1590" s="86"/>
      <c r="AC1590" s="96"/>
      <c r="AD1590" s="86"/>
      <c r="AE1590" s="96"/>
      <c r="AF1590" s="96"/>
      <c r="AG1590" s="87"/>
      <c r="AH1590" s="87"/>
      <c r="AI1590" s="97"/>
      <c r="AJ1590" s="45"/>
      <c r="AK1590" s="45"/>
      <c r="AL1590" s="45"/>
      <c r="AM1590" s="45"/>
      <c r="AN1590" s="45"/>
      <c r="AO1590" s="79"/>
      <c r="AP1590" s="156"/>
      <c r="AQ1590" s="156"/>
      <c r="AR1590" s="90"/>
      <c r="AS1590" s="45"/>
      <c r="AT1590" s="98"/>
      <c r="AU1590" s="98"/>
      <c r="AV1590" s="91"/>
      <c r="AW1590" s="91"/>
      <c r="AX1590" s="155"/>
      <c r="AY1590" s="155"/>
      <c r="AZ1590" s="152"/>
      <c r="BA1590" s="152"/>
      <c r="BB1590" s="152"/>
      <c r="BC1590" s="152"/>
      <c r="BD1590" s="152"/>
      <c r="BE1590" s="152"/>
      <c r="BF1590" s="152"/>
      <c r="BG1590" s="152"/>
      <c r="BH1590" s="152"/>
      <c r="BI1590" s="152"/>
      <c r="BJ1590" s="152"/>
      <c r="BK1590" s="152"/>
      <c r="BL1590" s="152"/>
      <c r="BM1590" s="152"/>
      <c r="BN1590" s="152"/>
      <c r="BO1590" s="152"/>
      <c r="BP1590" s="152"/>
      <c r="BQ1590" s="152"/>
      <c r="BR1590" s="152"/>
      <c r="BS1590" s="152"/>
      <c r="BT1590" s="152"/>
      <c r="BU1590" s="152"/>
      <c r="BV1590" s="152"/>
      <c r="BW1590" s="152"/>
      <c r="BX1590" s="152"/>
      <c r="BY1590" s="152"/>
      <c r="BZ1590" s="152"/>
      <c r="CA1590" s="152"/>
      <c r="CB1590" s="152"/>
      <c r="CC1590" s="152"/>
      <c r="CD1590" s="152"/>
      <c r="CE1590" s="152"/>
      <c r="CF1590" s="152"/>
    </row>
    <row r="1591" spans="1:84" ht="25.5" customHeight="1" x14ac:dyDescent="0.25">
      <c r="A1591" s="45"/>
      <c r="B1591" s="45"/>
      <c r="C1591" s="45"/>
      <c r="D1591" s="45"/>
      <c r="E1591" s="47"/>
      <c r="F1591" s="154"/>
      <c r="G1591" s="45"/>
      <c r="H1591" s="126"/>
      <c r="I1591" s="126"/>
      <c r="J1591" s="79"/>
      <c r="K1591" s="45"/>
      <c r="L1591" s="126"/>
      <c r="M1591" s="91"/>
      <c r="N1591" s="91"/>
      <c r="O1591" s="91"/>
      <c r="P1591" s="99"/>
      <c r="Q1591" s="100"/>
      <c r="R1591" s="79"/>
      <c r="S1591" s="79"/>
      <c r="T1591" s="79"/>
      <c r="U1591" s="79"/>
      <c r="V1591" s="79"/>
      <c r="W1591" s="99"/>
      <c r="X1591" s="99"/>
      <c r="Y1591" s="99"/>
      <c r="Z1591" s="98"/>
      <c r="AA1591" s="98"/>
      <c r="AB1591" s="86"/>
      <c r="AC1591" s="96"/>
      <c r="AD1591" s="86"/>
      <c r="AE1591" s="96"/>
      <c r="AF1591" s="96"/>
      <c r="AG1591" s="87"/>
      <c r="AH1591" s="87"/>
      <c r="AI1591" s="97"/>
      <c r="AJ1591" s="45"/>
      <c r="AK1591" s="45"/>
      <c r="AL1591" s="45"/>
      <c r="AM1591" s="45"/>
      <c r="AN1591" s="45"/>
      <c r="AO1591" s="79"/>
      <c r="AP1591" s="156"/>
      <c r="AQ1591" s="156"/>
      <c r="AR1591" s="90"/>
      <c r="AS1591" s="45"/>
      <c r="AT1591" s="98"/>
      <c r="AU1591" s="98"/>
      <c r="AV1591" s="91"/>
      <c r="AW1591" s="91"/>
      <c r="AX1591" s="155"/>
      <c r="AY1591" s="155"/>
      <c r="AZ1591" s="152"/>
      <c r="BA1591" s="152"/>
      <c r="BB1591" s="152"/>
      <c r="BC1591" s="152"/>
      <c r="BD1591" s="152"/>
      <c r="BE1591" s="152"/>
      <c r="BF1591" s="152"/>
      <c r="BG1591" s="152"/>
      <c r="BH1591" s="152"/>
      <c r="BI1591" s="152"/>
      <c r="BJ1591" s="152"/>
      <c r="BK1591" s="152"/>
      <c r="BL1591" s="152"/>
      <c r="BM1591" s="152"/>
      <c r="BN1591" s="152"/>
      <c r="BO1591" s="152"/>
      <c r="BP1591" s="152"/>
      <c r="BQ1591" s="152"/>
      <c r="BR1591" s="152"/>
      <c r="BS1591" s="152"/>
      <c r="BT1591" s="152"/>
      <c r="BU1591" s="152"/>
      <c r="BV1591" s="152"/>
      <c r="BW1591" s="152"/>
      <c r="BX1591" s="152"/>
      <c r="BY1591" s="152"/>
      <c r="BZ1591" s="152"/>
      <c r="CA1591" s="152"/>
      <c r="CB1591" s="152"/>
      <c r="CC1591" s="152"/>
      <c r="CD1591" s="152"/>
      <c r="CE1591" s="152"/>
      <c r="CF1591" s="152"/>
    </row>
    <row r="1592" spans="1:84" ht="25.5" customHeight="1" x14ac:dyDescent="0.25">
      <c r="A1592" s="45"/>
      <c r="B1592" s="45"/>
      <c r="C1592" s="45"/>
      <c r="D1592" s="45"/>
      <c r="E1592" s="47"/>
      <c r="F1592" s="154"/>
      <c r="G1592" s="45"/>
      <c r="H1592" s="126"/>
      <c r="I1592" s="126"/>
      <c r="J1592" s="79"/>
      <c r="K1592" s="45"/>
      <c r="L1592" s="126"/>
      <c r="M1592" s="91"/>
      <c r="N1592" s="91"/>
      <c r="O1592" s="91"/>
      <c r="P1592" s="99"/>
      <c r="Q1592" s="100"/>
      <c r="R1592" s="79"/>
      <c r="S1592" s="79"/>
      <c r="T1592" s="79"/>
      <c r="U1592" s="79"/>
      <c r="V1592" s="79"/>
      <c r="W1592" s="99"/>
      <c r="X1592" s="99"/>
      <c r="Y1592" s="99"/>
      <c r="Z1592" s="98"/>
      <c r="AA1592" s="98"/>
      <c r="AB1592" s="86"/>
      <c r="AC1592" s="96"/>
      <c r="AD1592" s="86"/>
      <c r="AE1592" s="96"/>
      <c r="AF1592" s="96"/>
      <c r="AG1592" s="87"/>
      <c r="AH1592" s="87"/>
      <c r="AI1592" s="97"/>
      <c r="AJ1592" s="45"/>
      <c r="AK1592" s="45"/>
      <c r="AL1592" s="45"/>
      <c r="AM1592" s="45"/>
      <c r="AN1592" s="45"/>
      <c r="AO1592" s="79"/>
      <c r="AP1592" s="156"/>
      <c r="AQ1592" s="156"/>
      <c r="AR1592" s="90"/>
      <c r="AS1592" s="45"/>
      <c r="AT1592" s="98"/>
      <c r="AU1592" s="98"/>
      <c r="AV1592" s="91"/>
      <c r="AW1592" s="91"/>
      <c r="AX1592" s="155"/>
      <c r="AY1592" s="155"/>
      <c r="AZ1592" s="152"/>
      <c r="BA1592" s="152"/>
      <c r="BB1592" s="152"/>
      <c r="BC1592" s="152"/>
      <c r="BD1592" s="152"/>
      <c r="BE1592" s="152"/>
      <c r="BF1592" s="152"/>
      <c r="BG1592" s="152"/>
      <c r="BH1592" s="152"/>
      <c r="BI1592" s="152"/>
      <c r="BJ1592" s="152"/>
      <c r="BK1592" s="152"/>
      <c r="BL1592" s="152"/>
      <c r="BM1592" s="152"/>
      <c r="BN1592" s="152"/>
      <c r="BO1592" s="152"/>
      <c r="BP1592" s="152"/>
      <c r="BQ1592" s="152"/>
      <c r="BR1592" s="152"/>
      <c r="BS1592" s="152"/>
      <c r="BT1592" s="152"/>
      <c r="BU1592" s="152"/>
      <c r="BV1592" s="152"/>
      <c r="BW1592" s="152"/>
      <c r="BX1592" s="152"/>
      <c r="BY1592" s="152"/>
      <c r="BZ1592" s="152"/>
      <c r="CA1592" s="152"/>
      <c r="CB1592" s="152"/>
      <c r="CC1592" s="152"/>
      <c r="CD1592" s="152"/>
      <c r="CE1592" s="152"/>
      <c r="CF1592" s="152"/>
    </row>
    <row r="1593" spans="1:84" ht="25.5" customHeight="1" x14ac:dyDescent="0.25">
      <c r="A1593" s="45"/>
      <c r="B1593" s="45"/>
      <c r="C1593" s="45"/>
      <c r="D1593" s="45"/>
      <c r="E1593" s="47"/>
      <c r="F1593" s="154"/>
      <c r="G1593" s="45"/>
      <c r="H1593" s="126"/>
      <c r="I1593" s="126"/>
      <c r="J1593" s="79"/>
      <c r="K1593" s="45"/>
      <c r="L1593" s="126"/>
      <c r="M1593" s="91"/>
      <c r="N1593" s="91"/>
      <c r="O1593" s="91"/>
      <c r="P1593" s="99"/>
      <c r="Q1593" s="100"/>
      <c r="R1593" s="79"/>
      <c r="S1593" s="79"/>
      <c r="T1593" s="79"/>
      <c r="U1593" s="79"/>
      <c r="V1593" s="79"/>
      <c r="W1593" s="99"/>
      <c r="X1593" s="99"/>
      <c r="Y1593" s="99"/>
      <c r="Z1593" s="98"/>
      <c r="AA1593" s="98"/>
      <c r="AB1593" s="86"/>
      <c r="AC1593" s="96"/>
      <c r="AD1593" s="86"/>
      <c r="AE1593" s="96"/>
      <c r="AF1593" s="96"/>
      <c r="AG1593" s="87"/>
      <c r="AH1593" s="87"/>
      <c r="AI1593" s="97"/>
      <c r="AJ1593" s="45"/>
      <c r="AK1593" s="45"/>
      <c r="AL1593" s="45"/>
      <c r="AM1593" s="45"/>
      <c r="AN1593" s="45"/>
      <c r="AO1593" s="79"/>
      <c r="AP1593" s="156"/>
      <c r="AQ1593" s="156"/>
      <c r="AR1593" s="90"/>
      <c r="AS1593" s="45"/>
      <c r="AT1593" s="98"/>
      <c r="AU1593" s="98"/>
      <c r="AV1593" s="91"/>
      <c r="AW1593" s="91"/>
      <c r="AX1593" s="155"/>
      <c r="AY1593" s="155"/>
      <c r="AZ1593" s="152"/>
      <c r="BA1593" s="152"/>
      <c r="BB1593" s="152"/>
      <c r="BC1593" s="152"/>
      <c r="BD1593" s="152"/>
      <c r="BE1593" s="152"/>
      <c r="BF1593" s="152"/>
      <c r="BG1593" s="152"/>
      <c r="BH1593" s="152"/>
      <c r="BI1593" s="152"/>
      <c r="BJ1593" s="152"/>
      <c r="BK1593" s="152"/>
      <c r="BL1593" s="152"/>
      <c r="BM1593" s="152"/>
      <c r="BN1593" s="152"/>
      <c r="BO1593" s="152"/>
      <c r="BP1593" s="152"/>
      <c r="BQ1593" s="152"/>
      <c r="BR1593" s="152"/>
      <c r="BS1593" s="152"/>
      <c r="BT1593" s="152"/>
      <c r="BU1593" s="152"/>
      <c r="BV1593" s="152"/>
      <c r="BW1593" s="152"/>
      <c r="BX1593" s="152"/>
      <c r="BY1593" s="152"/>
      <c r="BZ1593" s="152"/>
      <c r="CA1593" s="152"/>
      <c r="CB1593" s="152"/>
      <c r="CC1593" s="152"/>
      <c r="CD1593" s="152"/>
      <c r="CE1593" s="152"/>
      <c r="CF1593" s="152"/>
    </row>
    <row r="1594" spans="1:84" ht="25.5" customHeight="1" x14ac:dyDescent="0.25">
      <c r="A1594" s="45"/>
      <c r="B1594" s="45"/>
      <c r="C1594" s="45"/>
      <c r="D1594" s="45"/>
      <c r="E1594" s="47"/>
      <c r="F1594" s="154"/>
      <c r="G1594" s="45"/>
      <c r="H1594" s="126"/>
      <c r="I1594" s="126"/>
      <c r="J1594" s="79"/>
      <c r="K1594" s="45"/>
      <c r="L1594" s="126"/>
      <c r="M1594" s="91"/>
      <c r="N1594" s="91"/>
      <c r="O1594" s="91"/>
      <c r="P1594" s="99"/>
      <c r="Q1594" s="100"/>
      <c r="R1594" s="79"/>
      <c r="S1594" s="79"/>
      <c r="T1594" s="79"/>
      <c r="U1594" s="79"/>
      <c r="V1594" s="79"/>
      <c r="W1594" s="99"/>
      <c r="X1594" s="99"/>
      <c r="Y1594" s="99"/>
      <c r="Z1594" s="98"/>
      <c r="AA1594" s="98"/>
      <c r="AB1594" s="86"/>
      <c r="AC1594" s="96"/>
      <c r="AD1594" s="86"/>
      <c r="AE1594" s="96"/>
      <c r="AF1594" s="96"/>
      <c r="AG1594" s="87"/>
      <c r="AH1594" s="87"/>
      <c r="AI1594" s="97"/>
      <c r="AJ1594" s="45"/>
      <c r="AK1594" s="45"/>
      <c r="AL1594" s="45"/>
      <c r="AM1594" s="45"/>
      <c r="AN1594" s="45"/>
      <c r="AO1594" s="79"/>
      <c r="AP1594" s="156"/>
      <c r="AQ1594" s="156"/>
      <c r="AR1594" s="90"/>
      <c r="AS1594" s="45"/>
      <c r="AT1594" s="98"/>
      <c r="AU1594" s="98"/>
      <c r="AV1594" s="91"/>
      <c r="AW1594" s="91"/>
      <c r="AX1594" s="155"/>
      <c r="AY1594" s="155"/>
      <c r="AZ1594" s="152"/>
      <c r="BA1594" s="152"/>
      <c r="BB1594" s="152"/>
      <c r="BC1594" s="152"/>
      <c r="BD1594" s="152"/>
      <c r="BE1594" s="152"/>
      <c r="BF1594" s="152"/>
      <c r="BG1594" s="152"/>
      <c r="BH1594" s="152"/>
      <c r="BI1594" s="152"/>
      <c r="BJ1594" s="152"/>
      <c r="BK1594" s="152"/>
      <c r="BL1594" s="152"/>
      <c r="BM1594" s="152"/>
      <c r="BN1594" s="152"/>
      <c r="BO1594" s="152"/>
      <c r="BP1594" s="152"/>
      <c r="BQ1594" s="152"/>
      <c r="BR1594" s="152"/>
      <c r="BS1594" s="152"/>
      <c r="BT1594" s="152"/>
      <c r="BU1594" s="152"/>
      <c r="BV1594" s="152"/>
      <c r="BW1594" s="152"/>
      <c r="BX1594" s="152"/>
      <c r="BY1594" s="152"/>
      <c r="BZ1594" s="152"/>
      <c r="CA1594" s="152"/>
      <c r="CB1594" s="152"/>
      <c r="CC1594" s="152"/>
      <c r="CD1594" s="152"/>
      <c r="CE1594" s="152"/>
      <c r="CF1594" s="152"/>
    </row>
    <row r="1595" spans="1:84" ht="25.5" customHeight="1" x14ac:dyDescent="0.25">
      <c r="A1595" s="45"/>
      <c r="B1595" s="45"/>
      <c r="C1595" s="45"/>
      <c r="D1595" s="45"/>
      <c r="E1595" s="47"/>
      <c r="F1595" s="154"/>
      <c r="G1595" s="45"/>
      <c r="H1595" s="126"/>
      <c r="I1595" s="126"/>
      <c r="J1595" s="79"/>
      <c r="K1595" s="45"/>
      <c r="L1595" s="126"/>
      <c r="M1595" s="91"/>
      <c r="N1595" s="91"/>
      <c r="O1595" s="91"/>
      <c r="P1595" s="99"/>
      <c r="Q1595" s="100"/>
      <c r="R1595" s="79"/>
      <c r="S1595" s="79"/>
      <c r="T1595" s="79"/>
      <c r="U1595" s="79"/>
      <c r="V1595" s="79"/>
      <c r="W1595" s="99"/>
      <c r="X1595" s="99"/>
      <c r="Y1595" s="99"/>
      <c r="Z1595" s="98"/>
      <c r="AA1595" s="98"/>
      <c r="AB1595" s="86"/>
      <c r="AC1595" s="96"/>
      <c r="AD1595" s="86"/>
      <c r="AE1595" s="96"/>
      <c r="AF1595" s="96"/>
      <c r="AG1595" s="87"/>
      <c r="AH1595" s="87"/>
      <c r="AI1595" s="97"/>
      <c r="AJ1595" s="45"/>
      <c r="AK1595" s="45"/>
      <c r="AL1595" s="45"/>
      <c r="AM1595" s="45"/>
      <c r="AN1595" s="45"/>
      <c r="AO1595" s="79"/>
      <c r="AP1595" s="156"/>
      <c r="AQ1595" s="156"/>
      <c r="AR1595" s="90"/>
      <c r="AS1595" s="45"/>
      <c r="AT1595" s="98"/>
      <c r="AU1595" s="98"/>
      <c r="AV1595" s="91"/>
      <c r="AW1595" s="91"/>
      <c r="AX1595" s="155"/>
      <c r="AY1595" s="155"/>
      <c r="AZ1595" s="152"/>
      <c r="BA1595" s="152"/>
      <c r="BB1595" s="152"/>
      <c r="BC1595" s="152"/>
      <c r="BD1595" s="152"/>
      <c r="BE1595" s="152"/>
      <c r="BF1595" s="152"/>
      <c r="BG1595" s="152"/>
      <c r="BH1595" s="152"/>
      <c r="BI1595" s="152"/>
      <c r="BJ1595" s="152"/>
      <c r="BK1595" s="152"/>
      <c r="BL1595" s="152"/>
      <c r="BM1595" s="152"/>
      <c r="BN1595" s="152"/>
      <c r="BO1595" s="152"/>
      <c r="BP1595" s="152"/>
      <c r="BQ1595" s="152"/>
      <c r="BR1595" s="152"/>
      <c r="BS1595" s="152"/>
      <c r="BT1595" s="152"/>
      <c r="BU1595" s="152"/>
      <c r="BV1595" s="152"/>
      <c r="BW1595" s="152"/>
      <c r="BX1595" s="152"/>
      <c r="BY1595" s="152"/>
      <c r="BZ1595" s="152"/>
      <c r="CA1595" s="152"/>
      <c r="CB1595" s="152"/>
      <c r="CC1595" s="152"/>
      <c r="CD1595" s="152"/>
      <c r="CE1595" s="152"/>
      <c r="CF1595" s="152"/>
    </row>
    <row r="1596" spans="1:84" ht="25.5" customHeight="1" x14ac:dyDescent="0.25">
      <c r="A1596" s="45"/>
      <c r="B1596" s="45"/>
      <c r="C1596" s="45"/>
      <c r="D1596" s="45"/>
      <c r="E1596" s="47"/>
      <c r="F1596" s="154"/>
      <c r="G1596" s="45"/>
      <c r="H1596" s="126"/>
      <c r="I1596" s="126"/>
      <c r="J1596" s="79"/>
      <c r="K1596" s="45"/>
      <c r="L1596" s="126"/>
      <c r="M1596" s="91"/>
      <c r="N1596" s="91"/>
      <c r="O1596" s="91"/>
      <c r="P1596" s="99"/>
      <c r="Q1596" s="100"/>
      <c r="R1596" s="79"/>
      <c r="S1596" s="79"/>
      <c r="T1596" s="79"/>
      <c r="U1596" s="79"/>
      <c r="V1596" s="79"/>
      <c r="W1596" s="99"/>
      <c r="X1596" s="99"/>
      <c r="Y1596" s="99"/>
      <c r="Z1596" s="98"/>
      <c r="AA1596" s="98"/>
      <c r="AB1596" s="86"/>
      <c r="AC1596" s="96"/>
      <c r="AD1596" s="86"/>
      <c r="AE1596" s="96"/>
      <c r="AF1596" s="96"/>
      <c r="AG1596" s="87"/>
      <c r="AH1596" s="87"/>
      <c r="AI1596" s="97"/>
      <c r="AJ1596" s="45"/>
      <c r="AK1596" s="45"/>
      <c r="AL1596" s="45"/>
      <c r="AM1596" s="45"/>
      <c r="AN1596" s="45"/>
      <c r="AO1596" s="79"/>
      <c r="AP1596" s="156"/>
      <c r="AQ1596" s="156"/>
      <c r="AR1596" s="90"/>
      <c r="AS1596" s="45"/>
      <c r="AT1596" s="98"/>
      <c r="AU1596" s="98"/>
      <c r="AV1596" s="91"/>
      <c r="AW1596" s="91"/>
      <c r="AX1596" s="155"/>
      <c r="AY1596" s="155"/>
      <c r="AZ1596" s="152"/>
      <c r="BA1596" s="152"/>
      <c r="BB1596" s="152"/>
      <c r="BC1596" s="152"/>
      <c r="BD1596" s="152"/>
      <c r="BE1596" s="152"/>
      <c r="BF1596" s="152"/>
      <c r="BG1596" s="152"/>
      <c r="BH1596" s="152"/>
      <c r="BI1596" s="152"/>
      <c r="BJ1596" s="152"/>
      <c r="BK1596" s="152"/>
      <c r="BL1596" s="152"/>
      <c r="BM1596" s="152"/>
      <c r="BN1596" s="152"/>
      <c r="BO1596" s="152"/>
      <c r="BP1596" s="152"/>
      <c r="BQ1596" s="152"/>
      <c r="BR1596" s="152"/>
      <c r="BS1596" s="152"/>
      <c r="BT1596" s="152"/>
      <c r="BU1596" s="152"/>
      <c r="BV1596" s="152"/>
      <c r="BW1596" s="152"/>
      <c r="BX1596" s="152"/>
      <c r="BY1596" s="152"/>
      <c r="BZ1596" s="152"/>
      <c r="CA1596" s="152"/>
      <c r="CB1596" s="152"/>
      <c r="CC1596" s="152"/>
      <c r="CD1596" s="152"/>
      <c r="CE1596" s="152"/>
      <c r="CF1596" s="152"/>
    </row>
    <row r="1597" spans="1:84" ht="25.5" customHeight="1" x14ac:dyDescent="0.25">
      <c r="A1597" s="45"/>
      <c r="B1597" s="45"/>
      <c r="C1597" s="45"/>
      <c r="D1597" s="45"/>
      <c r="E1597" s="47"/>
      <c r="F1597" s="154"/>
      <c r="G1597" s="45"/>
      <c r="H1597" s="126"/>
      <c r="I1597" s="126"/>
      <c r="J1597" s="79"/>
      <c r="K1597" s="45"/>
      <c r="L1597" s="126"/>
      <c r="M1597" s="91"/>
      <c r="N1597" s="91"/>
      <c r="O1597" s="91"/>
      <c r="P1597" s="99"/>
      <c r="Q1597" s="100"/>
      <c r="R1597" s="79"/>
      <c r="S1597" s="79"/>
      <c r="T1597" s="79"/>
      <c r="U1597" s="79"/>
      <c r="V1597" s="79"/>
      <c r="W1597" s="99"/>
      <c r="X1597" s="99"/>
      <c r="Y1597" s="99"/>
      <c r="Z1597" s="98"/>
      <c r="AA1597" s="98"/>
      <c r="AB1597" s="86"/>
      <c r="AC1597" s="96"/>
      <c r="AD1597" s="86"/>
      <c r="AE1597" s="96"/>
      <c r="AF1597" s="96"/>
      <c r="AG1597" s="87"/>
      <c r="AH1597" s="87"/>
      <c r="AI1597" s="97"/>
      <c r="AJ1597" s="45"/>
      <c r="AK1597" s="45"/>
      <c r="AL1597" s="45"/>
      <c r="AM1597" s="45"/>
      <c r="AN1597" s="45"/>
      <c r="AO1597" s="79"/>
      <c r="AP1597" s="156"/>
      <c r="AQ1597" s="156"/>
      <c r="AR1597" s="90"/>
      <c r="AS1597" s="45"/>
      <c r="AT1597" s="98"/>
      <c r="AU1597" s="98"/>
      <c r="AV1597" s="91"/>
      <c r="AW1597" s="91"/>
      <c r="AX1597" s="155"/>
      <c r="AY1597" s="155"/>
      <c r="AZ1597" s="152"/>
      <c r="BA1597" s="152"/>
      <c r="BB1597" s="152"/>
      <c r="BC1597" s="152"/>
      <c r="BD1597" s="152"/>
      <c r="BE1597" s="152"/>
      <c r="BF1597" s="152"/>
      <c r="BG1597" s="152"/>
      <c r="BH1597" s="152"/>
      <c r="BI1597" s="152"/>
      <c r="BJ1597" s="152"/>
      <c r="BK1597" s="152"/>
      <c r="BL1597" s="152"/>
      <c r="BM1597" s="152"/>
      <c r="BN1597" s="152"/>
      <c r="BO1597" s="152"/>
      <c r="BP1597" s="152"/>
      <c r="BQ1597" s="152"/>
      <c r="BR1597" s="152"/>
      <c r="BS1597" s="152"/>
      <c r="BT1597" s="152"/>
      <c r="BU1597" s="152"/>
      <c r="BV1597" s="152"/>
      <c r="BW1597" s="152"/>
      <c r="BX1597" s="152"/>
      <c r="BY1597" s="152"/>
      <c r="BZ1597" s="152"/>
      <c r="CA1597" s="152"/>
      <c r="CB1597" s="152"/>
      <c r="CC1597" s="152"/>
      <c r="CD1597" s="152"/>
      <c r="CE1597" s="152"/>
      <c r="CF1597" s="152"/>
    </row>
    <row r="1598" spans="1:84" ht="25.5" customHeight="1" x14ac:dyDescent="0.25">
      <c r="A1598" s="45"/>
      <c r="B1598" s="45"/>
      <c r="C1598" s="45"/>
      <c r="D1598" s="45"/>
      <c r="E1598" s="47"/>
      <c r="F1598" s="154"/>
      <c r="G1598" s="45"/>
      <c r="H1598" s="126"/>
      <c r="I1598" s="126"/>
      <c r="J1598" s="79"/>
      <c r="K1598" s="45"/>
      <c r="L1598" s="126"/>
      <c r="M1598" s="91"/>
      <c r="N1598" s="91"/>
      <c r="O1598" s="91"/>
      <c r="P1598" s="99"/>
      <c r="Q1598" s="100"/>
      <c r="R1598" s="79"/>
      <c r="S1598" s="79"/>
      <c r="T1598" s="79"/>
      <c r="U1598" s="79"/>
      <c r="V1598" s="79"/>
      <c r="W1598" s="99"/>
      <c r="X1598" s="99"/>
      <c r="Y1598" s="99"/>
      <c r="Z1598" s="98"/>
      <c r="AA1598" s="98"/>
      <c r="AB1598" s="86"/>
      <c r="AC1598" s="96"/>
      <c r="AD1598" s="86"/>
      <c r="AE1598" s="96"/>
      <c r="AF1598" s="96"/>
      <c r="AG1598" s="87"/>
      <c r="AH1598" s="87"/>
      <c r="AI1598" s="97"/>
      <c r="AJ1598" s="45"/>
      <c r="AK1598" s="45"/>
      <c r="AL1598" s="45"/>
      <c r="AM1598" s="45"/>
      <c r="AN1598" s="45"/>
      <c r="AO1598" s="79"/>
      <c r="AP1598" s="156"/>
      <c r="AQ1598" s="156"/>
      <c r="AR1598" s="90"/>
      <c r="AS1598" s="45"/>
      <c r="AT1598" s="98"/>
      <c r="AU1598" s="98"/>
      <c r="AV1598" s="91"/>
      <c r="AW1598" s="91"/>
      <c r="AX1598" s="155"/>
      <c r="AY1598" s="155"/>
      <c r="AZ1598" s="152"/>
      <c r="BA1598" s="152"/>
      <c r="BB1598" s="152"/>
      <c r="BC1598" s="152"/>
      <c r="BD1598" s="152"/>
      <c r="BE1598" s="152"/>
      <c r="BF1598" s="152"/>
      <c r="BG1598" s="152"/>
      <c r="BH1598" s="152"/>
      <c r="BI1598" s="152"/>
      <c r="BJ1598" s="152"/>
      <c r="BK1598" s="152"/>
      <c r="BL1598" s="152"/>
      <c r="BM1598" s="152"/>
      <c r="BN1598" s="152"/>
      <c r="BO1598" s="152"/>
      <c r="BP1598" s="152"/>
      <c r="BQ1598" s="152"/>
      <c r="BR1598" s="152"/>
      <c r="BS1598" s="152"/>
      <c r="BT1598" s="152"/>
      <c r="BU1598" s="152"/>
      <c r="BV1598" s="152"/>
      <c r="BW1598" s="152"/>
      <c r="BX1598" s="152"/>
      <c r="BY1598" s="152"/>
      <c r="BZ1598" s="152"/>
      <c r="CA1598" s="152"/>
      <c r="CB1598" s="152"/>
      <c r="CC1598" s="152"/>
      <c r="CD1598" s="152"/>
      <c r="CE1598" s="152"/>
      <c r="CF1598" s="152"/>
    </row>
    <row r="1599" spans="1:84" ht="25.5" customHeight="1" x14ac:dyDescent="0.25">
      <c r="A1599" s="45"/>
      <c r="B1599" s="45"/>
      <c r="C1599" s="45"/>
      <c r="D1599" s="45"/>
      <c r="E1599" s="47"/>
      <c r="F1599" s="154"/>
      <c r="G1599" s="45"/>
      <c r="H1599" s="126"/>
      <c r="I1599" s="126"/>
      <c r="J1599" s="79"/>
      <c r="K1599" s="45"/>
      <c r="L1599" s="126"/>
      <c r="M1599" s="91"/>
      <c r="N1599" s="91"/>
      <c r="O1599" s="91"/>
      <c r="P1599" s="99"/>
      <c r="Q1599" s="100"/>
      <c r="R1599" s="79"/>
      <c r="S1599" s="79"/>
      <c r="T1599" s="79"/>
      <c r="U1599" s="79"/>
      <c r="V1599" s="79"/>
      <c r="W1599" s="99"/>
      <c r="X1599" s="99"/>
      <c r="Y1599" s="99"/>
      <c r="Z1599" s="98"/>
      <c r="AA1599" s="98"/>
      <c r="AB1599" s="86"/>
      <c r="AC1599" s="96"/>
      <c r="AD1599" s="86"/>
      <c r="AE1599" s="96"/>
      <c r="AF1599" s="96"/>
      <c r="AG1599" s="87"/>
      <c r="AH1599" s="87"/>
      <c r="AI1599" s="97"/>
      <c r="AJ1599" s="45"/>
      <c r="AK1599" s="45"/>
      <c r="AL1599" s="45"/>
      <c r="AM1599" s="45"/>
      <c r="AN1599" s="45"/>
      <c r="AO1599" s="79"/>
      <c r="AP1599" s="156"/>
      <c r="AQ1599" s="156"/>
      <c r="AR1599" s="90"/>
      <c r="AS1599" s="45"/>
      <c r="AT1599" s="98"/>
      <c r="AU1599" s="98"/>
      <c r="AV1599" s="91"/>
      <c r="AW1599" s="91"/>
      <c r="AX1599" s="155"/>
      <c r="AY1599" s="155"/>
      <c r="AZ1599" s="152"/>
      <c r="BA1599" s="152"/>
      <c r="BB1599" s="152"/>
      <c r="BC1599" s="152"/>
      <c r="BD1599" s="152"/>
      <c r="BE1599" s="152"/>
      <c r="BF1599" s="152"/>
      <c r="BG1599" s="152"/>
      <c r="BH1599" s="152"/>
      <c r="BI1599" s="152"/>
      <c r="BJ1599" s="152"/>
      <c r="BK1599" s="152"/>
      <c r="BL1599" s="152"/>
      <c r="BM1599" s="152"/>
      <c r="BN1599" s="152"/>
      <c r="BO1599" s="152"/>
      <c r="BP1599" s="152"/>
      <c r="BQ1599" s="152"/>
      <c r="BR1599" s="152"/>
      <c r="BS1599" s="152"/>
      <c r="BT1599" s="152"/>
      <c r="BU1599" s="152"/>
      <c r="BV1599" s="152"/>
      <c r="BW1599" s="152"/>
      <c r="BX1599" s="152"/>
      <c r="BY1599" s="152"/>
      <c r="BZ1599" s="152"/>
      <c r="CA1599" s="152"/>
      <c r="CB1599" s="152"/>
      <c r="CC1599" s="152"/>
      <c r="CD1599" s="152"/>
      <c r="CE1599" s="152"/>
      <c r="CF1599" s="152"/>
    </row>
    <row r="1600" spans="1:84" ht="25.5" customHeight="1" x14ac:dyDescent="0.25">
      <c r="A1600" s="45"/>
      <c r="B1600" s="45"/>
      <c r="C1600" s="45"/>
      <c r="D1600" s="45"/>
      <c r="E1600" s="47"/>
      <c r="F1600" s="154"/>
      <c r="G1600" s="45"/>
      <c r="H1600" s="126"/>
      <c r="I1600" s="126"/>
      <c r="J1600" s="79"/>
      <c r="K1600" s="45"/>
      <c r="L1600" s="126"/>
      <c r="M1600" s="91"/>
      <c r="N1600" s="91"/>
      <c r="O1600" s="91"/>
      <c r="P1600" s="99"/>
      <c r="Q1600" s="100"/>
      <c r="R1600" s="79"/>
      <c r="S1600" s="79"/>
      <c r="T1600" s="79"/>
      <c r="U1600" s="79"/>
      <c r="V1600" s="79"/>
      <c r="W1600" s="99"/>
      <c r="X1600" s="99"/>
      <c r="Y1600" s="99"/>
      <c r="Z1600" s="98"/>
      <c r="AA1600" s="98"/>
      <c r="AB1600" s="86"/>
      <c r="AC1600" s="96"/>
      <c r="AD1600" s="86"/>
      <c r="AE1600" s="96"/>
      <c r="AF1600" s="96"/>
      <c r="AG1600" s="87"/>
      <c r="AH1600" s="87"/>
      <c r="AI1600" s="97"/>
      <c r="AJ1600" s="45"/>
      <c r="AK1600" s="45"/>
      <c r="AL1600" s="45"/>
      <c r="AM1600" s="45"/>
      <c r="AN1600" s="45"/>
      <c r="AO1600" s="79"/>
      <c r="AP1600" s="156"/>
      <c r="AQ1600" s="156"/>
      <c r="AR1600" s="90"/>
      <c r="AS1600" s="45"/>
      <c r="AT1600" s="98"/>
      <c r="AU1600" s="98"/>
      <c r="AV1600" s="91"/>
      <c r="AW1600" s="91"/>
      <c r="AX1600" s="155"/>
      <c r="AY1600" s="155"/>
      <c r="AZ1600" s="152"/>
      <c r="BA1600" s="152"/>
      <c r="BB1600" s="152"/>
      <c r="BC1600" s="152"/>
      <c r="BD1600" s="152"/>
      <c r="BE1600" s="152"/>
      <c r="BF1600" s="152"/>
      <c r="BG1600" s="152"/>
      <c r="BH1600" s="152"/>
      <c r="BI1600" s="152"/>
      <c r="BJ1600" s="152"/>
      <c r="BK1600" s="152"/>
      <c r="BL1600" s="152"/>
      <c r="BM1600" s="152"/>
      <c r="BN1600" s="152"/>
      <c r="BO1600" s="152"/>
      <c r="BP1600" s="152"/>
      <c r="BQ1600" s="152"/>
      <c r="BR1600" s="152"/>
      <c r="BS1600" s="152"/>
      <c r="BT1600" s="152"/>
      <c r="BU1600" s="152"/>
      <c r="BV1600" s="152"/>
      <c r="BW1600" s="152"/>
      <c r="BX1600" s="152"/>
      <c r="BY1600" s="152"/>
      <c r="BZ1600" s="152"/>
      <c r="CA1600" s="152"/>
      <c r="CB1600" s="152"/>
      <c r="CC1600" s="152"/>
      <c r="CD1600" s="152"/>
      <c r="CE1600" s="152"/>
      <c r="CF1600" s="152"/>
    </row>
    <row r="1601" spans="1:84" ht="25.5" customHeight="1" x14ac:dyDescent="0.25">
      <c r="A1601" s="45"/>
      <c r="B1601" s="45"/>
      <c r="C1601" s="45"/>
      <c r="D1601" s="45"/>
      <c r="E1601" s="47"/>
      <c r="F1601" s="154"/>
      <c r="G1601" s="45"/>
      <c r="H1601" s="126"/>
      <c r="I1601" s="126"/>
      <c r="J1601" s="79"/>
      <c r="K1601" s="45"/>
      <c r="L1601" s="126"/>
      <c r="M1601" s="91"/>
      <c r="N1601" s="91"/>
      <c r="O1601" s="91"/>
      <c r="P1601" s="99"/>
      <c r="Q1601" s="100"/>
      <c r="R1601" s="79"/>
      <c r="S1601" s="79"/>
      <c r="T1601" s="79"/>
      <c r="U1601" s="79"/>
      <c r="V1601" s="79"/>
      <c r="W1601" s="99"/>
      <c r="X1601" s="99"/>
      <c r="Y1601" s="99"/>
      <c r="Z1601" s="98"/>
      <c r="AA1601" s="98"/>
      <c r="AB1601" s="86"/>
      <c r="AC1601" s="96"/>
      <c r="AD1601" s="86"/>
      <c r="AE1601" s="96"/>
      <c r="AF1601" s="96"/>
      <c r="AG1601" s="87"/>
      <c r="AH1601" s="87"/>
      <c r="AI1601" s="97"/>
      <c r="AJ1601" s="45"/>
      <c r="AK1601" s="45"/>
      <c r="AL1601" s="45"/>
      <c r="AM1601" s="45"/>
      <c r="AN1601" s="45"/>
      <c r="AO1601" s="79"/>
      <c r="AP1601" s="156"/>
      <c r="AQ1601" s="156"/>
      <c r="AR1601" s="90"/>
      <c r="AS1601" s="45"/>
      <c r="AT1601" s="98"/>
      <c r="AU1601" s="98"/>
      <c r="AV1601" s="91"/>
      <c r="AW1601" s="91"/>
      <c r="AX1601" s="155"/>
      <c r="AY1601" s="155"/>
      <c r="AZ1601" s="152"/>
      <c r="BA1601" s="152"/>
      <c r="BB1601" s="152"/>
      <c r="BC1601" s="152"/>
      <c r="BD1601" s="152"/>
      <c r="BE1601" s="152"/>
      <c r="BF1601" s="152"/>
      <c r="BG1601" s="152"/>
      <c r="BH1601" s="152"/>
      <c r="BI1601" s="152"/>
      <c r="BJ1601" s="152"/>
      <c r="BK1601" s="152"/>
      <c r="BL1601" s="152"/>
      <c r="BM1601" s="152"/>
      <c r="BN1601" s="152"/>
      <c r="BO1601" s="152"/>
      <c r="BP1601" s="152"/>
      <c r="BQ1601" s="152"/>
      <c r="BR1601" s="152"/>
      <c r="BS1601" s="152"/>
      <c r="BT1601" s="152"/>
      <c r="BU1601" s="152"/>
      <c r="BV1601" s="152"/>
      <c r="BW1601" s="152"/>
      <c r="BX1601" s="152"/>
      <c r="BY1601" s="152"/>
      <c r="BZ1601" s="152"/>
      <c r="CA1601" s="152"/>
      <c r="CB1601" s="152"/>
      <c r="CC1601" s="152"/>
      <c r="CD1601" s="152"/>
      <c r="CE1601" s="152"/>
      <c r="CF1601" s="152"/>
    </row>
    <row r="1602" spans="1:84" ht="25.5" customHeight="1" x14ac:dyDescent="0.25">
      <c r="A1602" s="45"/>
      <c r="B1602" s="45"/>
      <c r="C1602" s="45"/>
      <c r="D1602" s="45"/>
      <c r="E1602" s="47"/>
      <c r="F1602" s="154"/>
      <c r="G1602" s="45"/>
      <c r="H1602" s="126"/>
      <c r="I1602" s="126"/>
      <c r="J1602" s="79"/>
      <c r="K1602" s="45"/>
      <c r="L1602" s="126"/>
      <c r="M1602" s="91"/>
      <c r="N1602" s="91"/>
      <c r="O1602" s="91"/>
      <c r="P1602" s="99"/>
      <c r="Q1602" s="100"/>
      <c r="R1602" s="79"/>
      <c r="S1602" s="79"/>
      <c r="T1602" s="79"/>
      <c r="U1602" s="79"/>
      <c r="V1602" s="79"/>
      <c r="W1602" s="99"/>
      <c r="X1602" s="99"/>
      <c r="Y1602" s="99"/>
      <c r="Z1602" s="98"/>
      <c r="AA1602" s="98"/>
      <c r="AB1602" s="86"/>
      <c r="AC1602" s="96"/>
      <c r="AD1602" s="86"/>
      <c r="AE1602" s="96"/>
      <c r="AF1602" s="96"/>
      <c r="AG1602" s="87"/>
      <c r="AH1602" s="87"/>
      <c r="AI1602" s="97"/>
      <c r="AJ1602" s="45"/>
      <c r="AK1602" s="45"/>
      <c r="AL1602" s="45"/>
      <c r="AM1602" s="45"/>
      <c r="AN1602" s="45"/>
      <c r="AO1602" s="79"/>
      <c r="AP1602" s="156"/>
      <c r="AQ1602" s="156"/>
      <c r="AR1602" s="90"/>
      <c r="AS1602" s="45"/>
      <c r="AT1602" s="98"/>
      <c r="AU1602" s="98"/>
      <c r="AV1602" s="91"/>
      <c r="AW1602" s="91"/>
      <c r="AX1602" s="155"/>
      <c r="AY1602" s="155"/>
      <c r="AZ1602" s="152"/>
      <c r="BA1602" s="152"/>
      <c r="BB1602" s="152"/>
      <c r="BC1602" s="152"/>
      <c r="BD1602" s="152"/>
      <c r="BE1602" s="152"/>
      <c r="BF1602" s="152"/>
      <c r="BG1602" s="152"/>
      <c r="BH1602" s="152"/>
      <c r="BI1602" s="152"/>
      <c r="BJ1602" s="152"/>
      <c r="BK1602" s="152"/>
      <c r="BL1602" s="152"/>
      <c r="BM1602" s="152"/>
      <c r="BN1602" s="152"/>
      <c r="BO1602" s="152"/>
      <c r="BP1602" s="152"/>
      <c r="BQ1602" s="152"/>
      <c r="BR1602" s="152"/>
      <c r="BS1602" s="152"/>
      <c r="BT1602" s="152"/>
      <c r="BU1602" s="152"/>
      <c r="BV1602" s="152"/>
      <c r="BW1602" s="152"/>
      <c r="BX1602" s="152"/>
      <c r="BY1602" s="152"/>
      <c r="BZ1602" s="152"/>
      <c r="CA1602" s="152"/>
      <c r="CB1602" s="152"/>
      <c r="CC1602" s="152"/>
      <c r="CD1602" s="152"/>
      <c r="CE1602" s="152"/>
      <c r="CF1602" s="152"/>
    </row>
    <row r="1603" spans="1:84" ht="25.5" customHeight="1" x14ac:dyDescent="0.25">
      <c r="A1603" s="45"/>
      <c r="B1603" s="45"/>
      <c r="C1603" s="45"/>
      <c r="D1603" s="45"/>
      <c r="E1603" s="47"/>
      <c r="F1603" s="154"/>
      <c r="G1603" s="45"/>
      <c r="H1603" s="126"/>
      <c r="I1603" s="126"/>
      <c r="J1603" s="79"/>
      <c r="K1603" s="45"/>
      <c r="L1603" s="126"/>
      <c r="M1603" s="91"/>
      <c r="N1603" s="91"/>
      <c r="O1603" s="91"/>
      <c r="P1603" s="99"/>
      <c r="Q1603" s="100"/>
      <c r="R1603" s="79"/>
      <c r="S1603" s="79"/>
      <c r="T1603" s="79"/>
      <c r="U1603" s="79"/>
      <c r="V1603" s="79"/>
      <c r="W1603" s="99"/>
      <c r="X1603" s="99"/>
      <c r="Y1603" s="99"/>
      <c r="Z1603" s="98"/>
      <c r="AA1603" s="98"/>
      <c r="AB1603" s="86"/>
      <c r="AC1603" s="96"/>
      <c r="AD1603" s="86"/>
      <c r="AE1603" s="96"/>
      <c r="AF1603" s="96"/>
      <c r="AG1603" s="87"/>
      <c r="AH1603" s="87"/>
      <c r="AI1603" s="97"/>
      <c r="AJ1603" s="45"/>
      <c r="AK1603" s="45"/>
      <c r="AL1603" s="45"/>
      <c r="AM1603" s="45"/>
      <c r="AN1603" s="45"/>
      <c r="AO1603" s="79"/>
      <c r="AP1603" s="156"/>
      <c r="AQ1603" s="156"/>
      <c r="AR1603" s="90"/>
      <c r="AS1603" s="45"/>
      <c r="AT1603" s="98"/>
      <c r="AU1603" s="98"/>
      <c r="AV1603" s="91"/>
      <c r="AW1603" s="91"/>
      <c r="AX1603" s="155"/>
      <c r="AY1603" s="155"/>
      <c r="AZ1603" s="152"/>
      <c r="BA1603" s="152"/>
      <c r="BB1603" s="152"/>
      <c r="BC1603" s="152"/>
      <c r="BD1603" s="152"/>
      <c r="BE1603" s="152"/>
      <c r="BF1603" s="152"/>
      <c r="BG1603" s="152"/>
      <c r="BH1603" s="152"/>
      <c r="BI1603" s="152"/>
      <c r="BJ1603" s="152"/>
      <c r="BK1603" s="152"/>
      <c r="BL1603" s="152"/>
      <c r="BM1603" s="152"/>
      <c r="BN1603" s="152"/>
      <c r="BO1603" s="152"/>
      <c r="BP1603" s="152"/>
      <c r="BQ1603" s="152"/>
      <c r="BR1603" s="152"/>
      <c r="BS1603" s="152"/>
      <c r="BT1603" s="152"/>
      <c r="BU1603" s="152"/>
      <c r="BV1603" s="152"/>
      <c r="BW1603" s="152"/>
      <c r="BX1603" s="152"/>
      <c r="BY1603" s="152"/>
      <c r="BZ1603" s="152"/>
      <c r="CA1603" s="152"/>
      <c r="CB1603" s="152"/>
      <c r="CC1603" s="152"/>
      <c r="CD1603" s="152"/>
      <c r="CE1603" s="152"/>
      <c r="CF1603" s="152"/>
    </row>
    <row r="1604" spans="1:84" ht="25.5" customHeight="1" x14ac:dyDescent="0.25">
      <c r="A1604" s="45"/>
      <c r="B1604" s="45"/>
      <c r="C1604" s="45"/>
      <c r="D1604" s="45"/>
      <c r="E1604" s="47"/>
      <c r="F1604" s="154"/>
      <c r="G1604" s="45"/>
      <c r="H1604" s="126"/>
      <c r="I1604" s="126"/>
      <c r="J1604" s="79"/>
      <c r="K1604" s="45"/>
      <c r="L1604" s="126"/>
      <c r="M1604" s="91"/>
      <c r="N1604" s="91"/>
      <c r="O1604" s="91"/>
      <c r="P1604" s="99"/>
      <c r="Q1604" s="100"/>
      <c r="R1604" s="79"/>
      <c r="S1604" s="79"/>
      <c r="T1604" s="79"/>
      <c r="U1604" s="79"/>
      <c r="V1604" s="79"/>
      <c r="W1604" s="99"/>
      <c r="X1604" s="99"/>
      <c r="Y1604" s="99"/>
      <c r="Z1604" s="98"/>
      <c r="AA1604" s="98"/>
      <c r="AB1604" s="86"/>
      <c r="AC1604" s="96"/>
      <c r="AD1604" s="86"/>
      <c r="AE1604" s="96"/>
      <c r="AF1604" s="96"/>
      <c r="AG1604" s="87"/>
      <c r="AH1604" s="87"/>
      <c r="AI1604" s="97"/>
      <c r="AJ1604" s="45"/>
      <c r="AK1604" s="45"/>
      <c r="AL1604" s="45"/>
      <c r="AM1604" s="45"/>
      <c r="AN1604" s="45"/>
      <c r="AO1604" s="79"/>
      <c r="AP1604" s="156"/>
      <c r="AQ1604" s="156"/>
      <c r="AR1604" s="90"/>
      <c r="AS1604" s="45"/>
      <c r="AT1604" s="98"/>
      <c r="AU1604" s="98"/>
      <c r="AV1604" s="91"/>
      <c r="AW1604" s="91"/>
      <c r="AX1604" s="155"/>
      <c r="AY1604" s="155"/>
      <c r="AZ1604" s="152"/>
      <c r="BA1604" s="152"/>
      <c r="BB1604" s="152"/>
      <c r="BC1604" s="152"/>
      <c r="BD1604" s="152"/>
      <c r="BE1604" s="152"/>
      <c r="BF1604" s="152"/>
      <c r="BG1604" s="152"/>
      <c r="BH1604" s="152"/>
      <c r="BI1604" s="152"/>
      <c r="BJ1604" s="152"/>
      <c r="BK1604" s="152"/>
      <c r="BL1604" s="152"/>
      <c r="BM1604" s="152"/>
      <c r="BN1604" s="152"/>
      <c r="BO1604" s="152"/>
      <c r="BP1604" s="152"/>
      <c r="BQ1604" s="152"/>
      <c r="BR1604" s="152"/>
      <c r="BS1604" s="152"/>
      <c r="BT1604" s="152"/>
      <c r="BU1604" s="152"/>
      <c r="BV1604" s="152"/>
      <c r="BW1604" s="152"/>
      <c r="BX1604" s="152"/>
      <c r="BY1604" s="152"/>
      <c r="BZ1604" s="152"/>
      <c r="CA1604" s="152"/>
      <c r="CB1604" s="152"/>
      <c r="CC1604" s="152"/>
      <c r="CD1604" s="152"/>
      <c r="CE1604" s="152"/>
      <c r="CF1604" s="152"/>
    </row>
    <row r="1605" spans="1:84" ht="25.5" customHeight="1" x14ac:dyDescent="0.25">
      <c r="A1605" s="45"/>
      <c r="B1605" s="45"/>
      <c r="C1605" s="45"/>
      <c r="D1605" s="45"/>
      <c r="E1605" s="47"/>
      <c r="F1605" s="154"/>
      <c r="G1605" s="45"/>
      <c r="H1605" s="126"/>
      <c r="I1605" s="126"/>
      <c r="J1605" s="79"/>
      <c r="K1605" s="45"/>
      <c r="L1605" s="126"/>
      <c r="M1605" s="91"/>
      <c r="N1605" s="91"/>
      <c r="O1605" s="91"/>
      <c r="P1605" s="99"/>
      <c r="Q1605" s="100"/>
      <c r="R1605" s="79"/>
      <c r="S1605" s="79"/>
      <c r="T1605" s="79"/>
      <c r="U1605" s="79"/>
      <c r="V1605" s="79"/>
      <c r="W1605" s="99"/>
      <c r="X1605" s="99"/>
      <c r="Y1605" s="99"/>
      <c r="Z1605" s="98"/>
      <c r="AA1605" s="98"/>
      <c r="AB1605" s="86"/>
      <c r="AC1605" s="96"/>
      <c r="AD1605" s="86"/>
      <c r="AE1605" s="96"/>
      <c r="AF1605" s="96"/>
      <c r="AG1605" s="87"/>
      <c r="AH1605" s="87"/>
      <c r="AI1605" s="97"/>
      <c r="AJ1605" s="45"/>
      <c r="AK1605" s="45"/>
      <c r="AL1605" s="45"/>
      <c r="AM1605" s="45"/>
      <c r="AN1605" s="45"/>
      <c r="AO1605" s="79"/>
      <c r="AP1605" s="156"/>
      <c r="AQ1605" s="156"/>
      <c r="AR1605" s="90"/>
      <c r="AS1605" s="45"/>
      <c r="AT1605" s="98"/>
      <c r="AU1605" s="98"/>
      <c r="AV1605" s="91"/>
      <c r="AW1605" s="91"/>
      <c r="AX1605" s="155"/>
      <c r="AY1605" s="155"/>
      <c r="AZ1605" s="152"/>
      <c r="BA1605" s="152"/>
      <c r="BB1605" s="152"/>
      <c r="BC1605" s="152"/>
      <c r="BD1605" s="152"/>
      <c r="BE1605" s="152"/>
      <c r="BF1605" s="152"/>
      <c r="BG1605" s="152"/>
      <c r="BH1605" s="152"/>
      <c r="BI1605" s="152"/>
      <c r="BJ1605" s="152"/>
      <c r="BK1605" s="152"/>
      <c r="BL1605" s="152"/>
      <c r="BM1605" s="152"/>
      <c r="BN1605" s="152"/>
      <c r="BO1605" s="152"/>
      <c r="BP1605" s="152"/>
      <c r="BQ1605" s="152"/>
      <c r="BR1605" s="152"/>
      <c r="BS1605" s="152"/>
      <c r="BT1605" s="152"/>
      <c r="BU1605" s="152"/>
      <c r="BV1605" s="152"/>
      <c r="BW1605" s="152"/>
      <c r="BX1605" s="152"/>
      <c r="BY1605" s="152"/>
      <c r="BZ1605" s="152"/>
      <c r="CA1605" s="152"/>
      <c r="CB1605" s="152"/>
      <c r="CC1605" s="152"/>
      <c r="CD1605" s="152"/>
      <c r="CE1605" s="152"/>
      <c r="CF1605" s="152"/>
    </row>
    <row r="1606" spans="1:84" ht="25.5" customHeight="1" x14ac:dyDescent="0.25">
      <c r="A1606" s="45"/>
      <c r="B1606" s="45"/>
      <c r="C1606" s="45"/>
      <c r="D1606" s="45"/>
      <c r="E1606" s="47"/>
      <c r="F1606" s="154"/>
      <c r="G1606" s="45"/>
      <c r="H1606" s="126"/>
      <c r="I1606" s="126"/>
      <c r="J1606" s="79"/>
      <c r="K1606" s="45"/>
      <c r="L1606" s="126"/>
      <c r="M1606" s="91"/>
      <c r="N1606" s="91"/>
      <c r="O1606" s="91"/>
      <c r="P1606" s="99"/>
      <c r="Q1606" s="100"/>
      <c r="R1606" s="79"/>
      <c r="S1606" s="79"/>
      <c r="T1606" s="79"/>
      <c r="U1606" s="79"/>
      <c r="V1606" s="79"/>
      <c r="W1606" s="99"/>
      <c r="X1606" s="99"/>
      <c r="Y1606" s="99"/>
      <c r="Z1606" s="98"/>
      <c r="AA1606" s="98"/>
      <c r="AB1606" s="86"/>
      <c r="AC1606" s="96"/>
      <c r="AD1606" s="86"/>
      <c r="AE1606" s="96"/>
      <c r="AF1606" s="96"/>
      <c r="AG1606" s="87"/>
      <c r="AH1606" s="87"/>
      <c r="AI1606" s="97"/>
      <c r="AJ1606" s="45"/>
      <c r="AK1606" s="45"/>
      <c r="AL1606" s="45"/>
      <c r="AM1606" s="45"/>
      <c r="AN1606" s="45"/>
      <c r="AO1606" s="79"/>
      <c r="AP1606" s="156"/>
      <c r="AQ1606" s="156"/>
      <c r="AR1606" s="90"/>
      <c r="AS1606" s="45"/>
      <c r="AT1606" s="98"/>
      <c r="AU1606" s="98"/>
      <c r="AV1606" s="91"/>
      <c r="AW1606" s="91"/>
      <c r="AX1606" s="155"/>
      <c r="AY1606" s="155"/>
      <c r="AZ1606" s="152"/>
      <c r="BA1606" s="152"/>
      <c r="BB1606" s="152"/>
      <c r="BC1606" s="152"/>
      <c r="BD1606" s="152"/>
      <c r="BE1606" s="152"/>
      <c r="BF1606" s="152"/>
      <c r="BG1606" s="152"/>
      <c r="BH1606" s="152"/>
      <c r="BI1606" s="152"/>
      <c r="BJ1606" s="152"/>
      <c r="BK1606" s="152"/>
      <c r="BL1606" s="152"/>
      <c r="BM1606" s="152"/>
      <c r="BN1606" s="152"/>
      <c r="BO1606" s="152"/>
      <c r="BP1606" s="152"/>
      <c r="BQ1606" s="152"/>
      <c r="BR1606" s="152"/>
      <c r="BS1606" s="152"/>
      <c r="BT1606" s="152"/>
      <c r="BU1606" s="152"/>
      <c r="BV1606" s="152"/>
      <c r="BW1606" s="152"/>
      <c r="BX1606" s="152"/>
      <c r="BY1606" s="152"/>
      <c r="BZ1606" s="152"/>
      <c r="CA1606" s="152"/>
      <c r="CB1606" s="152"/>
      <c r="CC1606" s="152"/>
      <c r="CD1606" s="152"/>
      <c r="CE1606" s="152"/>
      <c r="CF1606" s="152"/>
    </row>
    <row r="1607" spans="1:84" ht="25.5" customHeight="1" x14ac:dyDescent="0.25">
      <c r="A1607" s="45"/>
      <c r="B1607" s="45"/>
      <c r="C1607" s="45"/>
      <c r="D1607" s="45"/>
      <c r="E1607" s="47"/>
      <c r="F1607" s="154"/>
      <c r="G1607" s="45"/>
      <c r="H1607" s="126"/>
      <c r="I1607" s="126"/>
      <c r="J1607" s="79"/>
      <c r="K1607" s="45"/>
      <c r="L1607" s="126"/>
      <c r="M1607" s="91"/>
      <c r="N1607" s="91"/>
      <c r="O1607" s="91"/>
      <c r="P1607" s="99"/>
      <c r="Q1607" s="100"/>
      <c r="R1607" s="79"/>
      <c r="S1607" s="79"/>
      <c r="T1607" s="79"/>
      <c r="U1607" s="79"/>
      <c r="V1607" s="79"/>
      <c r="W1607" s="99"/>
      <c r="X1607" s="99"/>
      <c r="Y1607" s="99"/>
      <c r="Z1607" s="98"/>
      <c r="AA1607" s="98"/>
      <c r="AB1607" s="86"/>
      <c r="AC1607" s="96"/>
      <c r="AD1607" s="86"/>
      <c r="AE1607" s="96"/>
      <c r="AF1607" s="96"/>
      <c r="AG1607" s="87"/>
      <c r="AH1607" s="87"/>
      <c r="AI1607" s="97"/>
      <c r="AJ1607" s="45"/>
      <c r="AK1607" s="45"/>
      <c r="AL1607" s="45"/>
      <c r="AM1607" s="45"/>
      <c r="AN1607" s="45"/>
      <c r="AO1607" s="79"/>
      <c r="AP1607" s="156"/>
      <c r="AQ1607" s="156"/>
      <c r="AR1607" s="90"/>
      <c r="AS1607" s="45"/>
      <c r="AT1607" s="98"/>
      <c r="AU1607" s="98"/>
      <c r="AV1607" s="91"/>
      <c r="AW1607" s="91"/>
      <c r="AX1607" s="155"/>
      <c r="AY1607" s="155"/>
      <c r="AZ1607" s="152"/>
      <c r="BA1607" s="152"/>
      <c r="BB1607" s="152"/>
      <c r="BC1607" s="152"/>
      <c r="BD1607" s="152"/>
      <c r="BE1607" s="152"/>
      <c r="BF1607" s="152"/>
      <c r="BG1607" s="152"/>
      <c r="BH1607" s="152"/>
      <c r="BI1607" s="152"/>
      <c r="BJ1607" s="152"/>
      <c r="BK1607" s="152"/>
      <c r="BL1607" s="152"/>
      <c r="BM1607" s="152"/>
      <c r="BN1607" s="152"/>
      <c r="BO1607" s="152"/>
      <c r="BP1607" s="152"/>
      <c r="BQ1607" s="152"/>
      <c r="BR1607" s="152"/>
      <c r="BS1607" s="152"/>
      <c r="BT1607" s="152"/>
      <c r="BU1607" s="152"/>
      <c r="BV1607" s="152"/>
      <c r="BW1607" s="152"/>
      <c r="BX1607" s="152"/>
      <c r="BY1607" s="152"/>
      <c r="BZ1607" s="152"/>
      <c r="CA1607" s="152"/>
      <c r="CB1607" s="152"/>
      <c r="CC1607" s="152"/>
      <c r="CD1607" s="152"/>
      <c r="CE1607" s="152"/>
      <c r="CF1607" s="152"/>
    </row>
    <row r="1608" spans="1:84" ht="25.5" customHeight="1" x14ac:dyDescent="0.25">
      <c r="A1608" s="45"/>
      <c r="B1608" s="45"/>
      <c r="C1608" s="45"/>
      <c r="D1608" s="45"/>
      <c r="E1608" s="47"/>
      <c r="F1608" s="154"/>
      <c r="G1608" s="45"/>
      <c r="H1608" s="126"/>
      <c r="I1608" s="126"/>
      <c r="J1608" s="79"/>
      <c r="K1608" s="45"/>
      <c r="L1608" s="126"/>
      <c r="M1608" s="91"/>
      <c r="N1608" s="91"/>
      <c r="O1608" s="91"/>
      <c r="P1608" s="99"/>
      <c r="Q1608" s="100"/>
      <c r="R1608" s="79"/>
      <c r="S1608" s="79"/>
      <c r="T1608" s="79"/>
      <c r="U1608" s="79"/>
      <c r="V1608" s="79"/>
      <c r="W1608" s="99"/>
      <c r="X1608" s="99"/>
      <c r="Y1608" s="99"/>
      <c r="Z1608" s="98"/>
      <c r="AA1608" s="98"/>
      <c r="AB1608" s="86"/>
      <c r="AC1608" s="96"/>
      <c r="AD1608" s="86"/>
      <c r="AE1608" s="96"/>
      <c r="AF1608" s="96"/>
      <c r="AG1608" s="87"/>
      <c r="AH1608" s="87"/>
      <c r="AI1608" s="97"/>
      <c r="AJ1608" s="45"/>
      <c r="AK1608" s="45"/>
      <c r="AL1608" s="45"/>
      <c r="AM1608" s="45"/>
      <c r="AN1608" s="45"/>
      <c r="AO1608" s="79"/>
      <c r="AP1608" s="156"/>
      <c r="AQ1608" s="156"/>
      <c r="AR1608" s="90"/>
      <c r="AS1608" s="45"/>
      <c r="AT1608" s="98"/>
      <c r="AU1608" s="98"/>
      <c r="AV1608" s="91"/>
      <c r="AW1608" s="91"/>
      <c r="AX1608" s="155"/>
      <c r="AY1608" s="155"/>
      <c r="AZ1608" s="152"/>
      <c r="BA1608" s="152"/>
      <c r="BB1608" s="152"/>
      <c r="BC1608" s="152"/>
      <c r="BD1608" s="152"/>
      <c r="BE1608" s="152"/>
      <c r="BF1608" s="152"/>
      <c r="BG1608" s="152"/>
      <c r="BH1608" s="152"/>
      <c r="BI1608" s="152"/>
      <c r="BJ1608" s="152"/>
      <c r="BK1608" s="152"/>
      <c r="BL1608" s="152"/>
      <c r="BM1608" s="152"/>
      <c r="BN1608" s="152"/>
      <c r="BO1608" s="152"/>
      <c r="BP1608" s="152"/>
      <c r="BQ1608" s="152"/>
      <c r="BR1608" s="152"/>
      <c r="BS1608" s="152"/>
      <c r="BT1608" s="152"/>
      <c r="BU1608" s="152"/>
      <c r="BV1608" s="152"/>
      <c r="BW1608" s="152"/>
      <c r="BX1608" s="152"/>
      <c r="BY1608" s="152"/>
      <c r="BZ1608" s="152"/>
      <c r="CA1608" s="152"/>
      <c r="CB1608" s="152"/>
      <c r="CC1608" s="152"/>
      <c r="CD1608" s="152"/>
      <c r="CE1608" s="152"/>
      <c r="CF1608" s="152"/>
    </row>
    <row r="1609" spans="1:84" ht="25.5" customHeight="1" x14ac:dyDescent="0.25">
      <c r="A1609" s="45"/>
      <c r="B1609" s="45"/>
      <c r="C1609" s="45"/>
      <c r="D1609" s="45"/>
      <c r="E1609" s="47"/>
      <c r="F1609" s="154"/>
      <c r="G1609" s="45"/>
      <c r="H1609" s="126"/>
      <c r="I1609" s="126"/>
      <c r="J1609" s="79"/>
      <c r="K1609" s="45"/>
      <c r="L1609" s="126"/>
      <c r="M1609" s="91"/>
      <c r="N1609" s="91"/>
      <c r="O1609" s="91"/>
      <c r="P1609" s="99"/>
      <c r="Q1609" s="100"/>
      <c r="R1609" s="79"/>
      <c r="S1609" s="79"/>
      <c r="T1609" s="79"/>
      <c r="U1609" s="79"/>
      <c r="V1609" s="79"/>
      <c r="W1609" s="99"/>
      <c r="X1609" s="99"/>
      <c r="Y1609" s="99"/>
      <c r="Z1609" s="98"/>
      <c r="AA1609" s="98"/>
      <c r="AB1609" s="86"/>
      <c r="AC1609" s="96"/>
      <c r="AD1609" s="86"/>
      <c r="AE1609" s="96"/>
      <c r="AF1609" s="96"/>
      <c r="AG1609" s="87"/>
      <c r="AH1609" s="87"/>
      <c r="AI1609" s="97"/>
      <c r="AJ1609" s="45"/>
      <c r="AK1609" s="45"/>
      <c r="AL1609" s="45"/>
      <c r="AM1609" s="45"/>
      <c r="AN1609" s="45"/>
      <c r="AO1609" s="79"/>
      <c r="AP1609" s="156"/>
      <c r="AQ1609" s="156"/>
      <c r="AR1609" s="90"/>
      <c r="AS1609" s="45"/>
      <c r="AT1609" s="98"/>
      <c r="AU1609" s="98"/>
      <c r="AV1609" s="91"/>
      <c r="AW1609" s="91"/>
      <c r="AX1609" s="155"/>
      <c r="AY1609" s="155"/>
      <c r="AZ1609" s="152"/>
      <c r="BA1609" s="152"/>
      <c r="BB1609" s="152"/>
      <c r="BC1609" s="152"/>
      <c r="BD1609" s="152"/>
      <c r="BE1609" s="152"/>
      <c r="BF1609" s="152"/>
      <c r="BG1609" s="152"/>
      <c r="BH1609" s="152"/>
      <c r="BI1609" s="152"/>
      <c r="BJ1609" s="152"/>
      <c r="BK1609" s="152"/>
      <c r="BL1609" s="152"/>
      <c r="BM1609" s="152"/>
      <c r="BN1609" s="152"/>
      <c r="BO1609" s="152"/>
      <c r="BP1609" s="152"/>
      <c r="BQ1609" s="152"/>
      <c r="BR1609" s="152"/>
      <c r="BS1609" s="152"/>
      <c r="BT1609" s="152"/>
      <c r="BU1609" s="152"/>
      <c r="BV1609" s="152"/>
      <c r="BW1609" s="152"/>
      <c r="BX1609" s="152"/>
      <c r="BY1609" s="152"/>
      <c r="BZ1609" s="152"/>
      <c r="CA1609" s="152"/>
      <c r="CB1609" s="152"/>
      <c r="CC1609" s="152"/>
      <c r="CD1609" s="152"/>
      <c r="CE1609" s="152"/>
      <c r="CF1609" s="152"/>
    </row>
    <row r="1610" spans="1:84" ht="25.5" customHeight="1" x14ac:dyDescent="0.25">
      <c r="A1610" s="45"/>
      <c r="B1610" s="45"/>
      <c r="C1610" s="45"/>
      <c r="D1610" s="45"/>
      <c r="E1610" s="47"/>
      <c r="F1610" s="154"/>
      <c r="G1610" s="45"/>
      <c r="H1610" s="126"/>
      <c r="I1610" s="126"/>
      <c r="J1610" s="79"/>
      <c r="K1610" s="45"/>
      <c r="L1610" s="126"/>
      <c r="M1610" s="91"/>
      <c r="N1610" s="91"/>
      <c r="O1610" s="91"/>
      <c r="P1610" s="99"/>
      <c r="Q1610" s="100"/>
      <c r="R1610" s="79"/>
      <c r="S1610" s="79"/>
      <c r="T1610" s="79"/>
      <c r="U1610" s="79"/>
      <c r="V1610" s="79"/>
      <c r="W1610" s="99"/>
      <c r="X1610" s="99"/>
      <c r="Y1610" s="99"/>
      <c r="Z1610" s="98"/>
      <c r="AA1610" s="98"/>
      <c r="AB1610" s="86"/>
      <c r="AC1610" s="96"/>
      <c r="AD1610" s="86"/>
      <c r="AE1610" s="96"/>
      <c r="AF1610" s="96"/>
      <c r="AG1610" s="87"/>
      <c r="AH1610" s="87"/>
      <c r="AI1610" s="97"/>
      <c r="AJ1610" s="45"/>
      <c r="AK1610" s="45"/>
      <c r="AL1610" s="45"/>
      <c r="AM1610" s="45"/>
      <c r="AN1610" s="45"/>
      <c r="AO1610" s="79"/>
      <c r="AP1610" s="156"/>
      <c r="AQ1610" s="156"/>
      <c r="AR1610" s="90"/>
      <c r="AS1610" s="45"/>
      <c r="AT1610" s="98"/>
      <c r="AU1610" s="98"/>
      <c r="AV1610" s="91"/>
      <c r="AW1610" s="91"/>
      <c r="AX1610" s="155"/>
      <c r="AY1610" s="155"/>
      <c r="AZ1610" s="152"/>
      <c r="BA1610" s="152"/>
      <c r="BB1610" s="152"/>
      <c r="BC1610" s="152"/>
      <c r="BD1610" s="152"/>
      <c r="BE1610" s="152"/>
      <c r="BF1610" s="152"/>
      <c r="BG1610" s="152"/>
      <c r="BH1610" s="152"/>
      <c r="BI1610" s="152"/>
      <c r="BJ1610" s="152"/>
      <c r="BK1610" s="152"/>
      <c r="BL1610" s="152"/>
      <c r="BM1610" s="152"/>
      <c r="BN1610" s="152"/>
      <c r="BO1610" s="152"/>
      <c r="BP1610" s="152"/>
      <c r="BQ1610" s="152"/>
      <c r="BR1610" s="152"/>
      <c r="BS1610" s="152"/>
      <c r="BT1610" s="152"/>
      <c r="BU1610" s="152"/>
      <c r="BV1610" s="152"/>
      <c r="BW1610" s="152"/>
      <c r="BX1610" s="152"/>
      <c r="BY1610" s="152"/>
      <c r="BZ1610" s="152"/>
      <c r="CA1610" s="152"/>
      <c r="CB1610" s="152"/>
      <c r="CC1610" s="152"/>
      <c r="CD1610" s="152"/>
      <c r="CE1610" s="152"/>
      <c r="CF1610" s="152"/>
    </row>
    <row r="1611" spans="1:84" ht="25.5" customHeight="1" x14ac:dyDescent="0.25">
      <c r="A1611" s="45"/>
      <c r="B1611" s="45"/>
      <c r="C1611" s="45"/>
      <c r="D1611" s="45"/>
      <c r="E1611" s="47"/>
      <c r="F1611" s="154"/>
      <c r="G1611" s="45"/>
      <c r="H1611" s="126"/>
      <c r="I1611" s="126"/>
      <c r="J1611" s="79"/>
      <c r="K1611" s="45"/>
      <c r="L1611" s="126"/>
      <c r="M1611" s="91"/>
      <c r="N1611" s="91"/>
      <c r="O1611" s="91"/>
      <c r="P1611" s="99"/>
      <c r="Q1611" s="100"/>
      <c r="R1611" s="79"/>
      <c r="S1611" s="79"/>
      <c r="T1611" s="79"/>
      <c r="U1611" s="79"/>
      <c r="V1611" s="79"/>
      <c r="W1611" s="99"/>
      <c r="X1611" s="99"/>
      <c r="Y1611" s="99"/>
      <c r="Z1611" s="98"/>
      <c r="AA1611" s="98"/>
      <c r="AB1611" s="86"/>
      <c r="AC1611" s="96"/>
      <c r="AD1611" s="86"/>
      <c r="AE1611" s="96"/>
      <c r="AF1611" s="96"/>
      <c r="AG1611" s="87"/>
      <c r="AH1611" s="87"/>
      <c r="AI1611" s="97"/>
      <c r="AJ1611" s="45"/>
      <c r="AK1611" s="45"/>
      <c r="AL1611" s="45"/>
      <c r="AM1611" s="45"/>
      <c r="AN1611" s="45"/>
      <c r="AO1611" s="79"/>
      <c r="AP1611" s="156"/>
      <c r="AQ1611" s="156"/>
      <c r="AR1611" s="90"/>
      <c r="AS1611" s="45"/>
      <c r="AT1611" s="98"/>
      <c r="AU1611" s="98"/>
      <c r="AV1611" s="91"/>
      <c r="AW1611" s="91"/>
      <c r="AX1611" s="155"/>
      <c r="AY1611" s="155"/>
      <c r="AZ1611" s="152"/>
      <c r="BA1611" s="152"/>
      <c r="BB1611" s="152"/>
      <c r="BC1611" s="152"/>
      <c r="BD1611" s="152"/>
      <c r="BE1611" s="152"/>
      <c r="BF1611" s="152"/>
      <c r="BG1611" s="152"/>
      <c r="BH1611" s="152"/>
      <c r="BI1611" s="152"/>
      <c r="BJ1611" s="152"/>
      <c r="BK1611" s="152"/>
      <c r="BL1611" s="152"/>
      <c r="BM1611" s="152"/>
      <c r="BN1611" s="152"/>
      <c r="BO1611" s="152"/>
      <c r="BP1611" s="152"/>
      <c r="BQ1611" s="152"/>
      <c r="BR1611" s="152"/>
      <c r="BS1611" s="152"/>
      <c r="BT1611" s="152"/>
      <c r="BU1611" s="152"/>
      <c r="BV1611" s="152"/>
      <c r="BW1611" s="152"/>
      <c r="BX1611" s="152"/>
      <c r="BY1611" s="152"/>
      <c r="BZ1611" s="152"/>
      <c r="CA1611" s="152"/>
      <c r="CB1611" s="152"/>
      <c r="CC1611" s="152"/>
      <c r="CD1611" s="152"/>
      <c r="CE1611" s="152"/>
      <c r="CF1611" s="152"/>
    </row>
    <row r="1612" spans="1:84" ht="25.5" customHeight="1" x14ac:dyDescent="0.25">
      <c r="A1612" s="45"/>
      <c r="B1612" s="45"/>
      <c r="C1612" s="45"/>
      <c r="D1612" s="45"/>
      <c r="E1612" s="47"/>
      <c r="F1612" s="154"/>
      <c r="G1612" s="45"/>
      <c r="H1612" s="126"/>
      <c r="I1612" s="126"/>
      <c r="J1612" s="79"/>
      <c r="K1612" s="45"/>
      <c r="L1612" s="126"/>
      <c r="M1612" s="91"/>
      <c r="N1612" s="91"/>
      <c r="O1612" s="91"/>
      <c r="P1612" s="99"/>
      <c r="Q1612" s="100"/>
      <c r="R1612" s="79"/>
      <c r="S1612" s="79"/>
      <c r="T1612" s="79"/>
      <c r="U1612" s="79"/>
      <c r="V1612" s="79"/>
      <c r="W1612" s="99"/>
      <c r="X1612" s="99"/>
      <c r="Y1612" s="99"/>
      <c r="Z1612" s="98"/>
      <c r="AA1612" s="98"/>
      <c r="AB1612" s="86"/>
      <c r="AC1612" s="96"/>
      <c r="AD1612" s="86"/>
      <c r="AE1612" s="96"/>
      <c r="AF1612" s="96"/>
      <c r="AG1612" s="87"/>
      <c r="AH1612" s="87"/>
      <c r="AI1612" s="97"/>
      <c r="AJ1612" s="45"/>
      <c r="AK1612" s="45"/>
      <c r="AL1612" s="45"/>
      <c r="AM1612" s="45"/>
      <c r="AN1612" s="45"/>
      <c r="AO1612" s="79"/>
      <c r="AP1612" s="156"/>
      <c r="AQ1612" s="156"/>
      <c r="AR1612" s="90"/>
      <c r="AS1612" s="45"/>
      <c r="AT1612" s="98"/>
      <c r="AU1612" s="98"/>
      <c r="AV1612" s="91"/>
      <c r="AW1612" s="91"/>
      <c r="AX1612" s="155"/>
      <c r="AY1612" s="155"/>
      <c r="AZ1612" s="152"/>
      <c r="BA1612" s="152"/>
      <c r="BB1612" s="152"/>
      <c r="BC1612" s="152"/>
      <c r="BD1612" s="152"/>
      <c r="BE1612" s="152"/>
      <c r="BF1612" s="152"/>
      <c r="BG1612" s="152"/>
      <c r="BH1612" s="152"/>
      <c r="BI1612" s="152"/>
      <c r="BJ1612" s="152"/>
      <c r="BK1612" s="152"/>
      <c r="BL1612" s="152"/>
      <c r="BM1612" s="152"/>
      <c r="BN1612" s="152"/>
      <c r="BO1612" s="152"/>
      <c r="BP1612" s="152"/>
      <c r="BQ1612" s="152"/>
      <c r="BR1612" s="152"/>
      <c r="BS1612" s="152"/>
      <c r="BT1612" s="152"/>
      <c r="BU1612" s="152"/>
      <c r="BV1612" s="152"/>
      <c r="BW1612" s="152"/>
      <c r="BX1612" s="152"/>
      <c r="BY1612" s="152"/>
      <c r="BZ1612" s="152"/>
      <c r="CA1612" s="152"/>
      <c r="CB1612" s="152"/>
      <c r="CC1612" s="152"/>
      <c r="CD1612" s="152"/>
      <c r="CE1612" s="152"/>
      <c r="CF1612" s="152"/>
    </row>
    <row r="1613" spans="1:84" ht="25.5" customHeight="1" x14ac:dyDescent="0.25">
      <c r="A1613" s="45"/>
      <c r="B1613" s="45"/>
      <c r="C1613" s="45"/>
      <c r="D1613" s="45"/>
      <c r="E1613" s="47"/>
      <c r="F1613" s="154"/>
      <c r="G1613" s="45"/>
      <c r="H1613" s="126"/>
      <c r="I1613" s="126"/>
      <c r="J1613" s="79"/>
      <c r="K1613" s="45"/>
      <c r="L1613" s="126"/>
      <c r="M1613" s="91"/>
      <c r="N1613" s="91"/>
      <c r="O1613" s="91"/>
      <c r="P1613" s="99"/>
      <c r="Q1613" s="100"/>
      <c r="R1613" s="79"/>
      <c r="S1613" s="79"/>
      <c r="T1613" s="79"/>
      <c r="U1613" s="79"/>
      <c r="V1613" s="79"/>
      <c r="W1613" s="99"/>
      <c r="X1613" s="99"/>
      <c r="Y1613" s="99"/>
      <c r="Z1613" s="98"/>
      <c r="AA1613" s="98"/>
      <c r="AB1613" s="86"/>
      <c r="AC1613" s="96"/>
      <c r="AD1613" s="86"/>
      <c r="AE1613" s="96"/>
      <c r="AF1613" s="96"/>
      <c r="AG1613" s="87"/>
      <c r="AH1613" s="87"/>
      <c r="AI1613" s="97"/>
      <c r="AJ1613" s="45"/>
      <c r="AK1613" s="45"/>
      <c r="AL1613" s="45"/>
      <c r="AM1613" s="45"/>
      <c r="AN1613" s="45"/>
      <c r="AO1613" s="79"/>
      <c r="AP1613" s="156"/>
      <c r="AQ1613" s="156"/>
      <c r="AR1613" s="90"/>
      <c r="AS1613" s="45"/>
      <c r="AT1613" s="98"/>
      <c r="AU1613" s="98"/>
      <c r="AV1613" s="91"/>
      <c r="AW1613" s="91"/>
      <c r="AX1613" s="155"/>
      <c r="AY1613" s="155"/>
      <c r="AZ1613" s="152"/>
      <c r="BA1613" s="152"/>
      <c r="BB1613" s="152"/>
      <c r="BC1613" s="152"/>
      <c r="BD1613" s="152"/>
      <c r="BE1613" s="152"/>
      <c r="BF1613" s="152"/>
      <c r="BG1613" s="152"/>
      <c r="BH1613" s="152"/>
      <c r="BI1613" s="152"/>
      <c r="BJ1613" s="152"/>
      <c r="BK1613" s="152"/>
      <c r="BL1613" s="152"/>
      <c r="BM1613" s="152"/>
      <c r="BN1613" s="152"/>
      <c r="BO1613" s="152"/>
      <c r="BP1613" s="152"/>
      <c r="BQ1613" s="152"/>
      <c r="BR1613" s="152"/>
      <c r="BS1613" s="152"/>
      <c r="BT1613" s="152"/>
      <c r="BU1613" s="152"/>
      <c r="BV1613" s="152"/>
      <c r="BW1613" s="152"/>
      <c r="BX1613" s="152"/>
      <c r="BY1613" s="152"/>
      <c r="BZ1613" s="152"/>
      <c r="CA1613" s="152"/>
      <c r="CB1613" s="152"/>
      <c r="CC1613" s="152"/>
      <c r="CD1613" s="152"/>
      <c r="CE1613" s="152"/>
      <c r="CF1613" s="152"/>
    </row>
    <row r="1614" spans="1:84" ht="25.5" customHeight="1" x14ac:dyDescent="0.25">
      <c r="A1614" s="45"/>
      <c r="B1614" s="45"/>
      <c r="C1614" s="45"/>
      <c r="D1614" s="45"/>
      <c r="E1614" s="47"/>
      <c r="F1614" s="154"/>
      <c r="G1614" s="45"/>
      <c r="H1614" s="126"/>
      <c r="I1614" s="126"/>
      <c r="J1614" s="79"/>
      <c r="K1614" s="45"/>
      <c r="L1614" s="126"/>
      <c r="M1614" s="91"/>
      <c r="N1614" s="91"/>
      <c r="O1614" s="91"/>
      <c r="P1614" s="99"/>
      <c r="Q1614" s="100"/>
      <c r="R1614" s="79"/>
      <c r="S1614" s="79"/>
      <c r="T1614" s="79"/>
      <c r="U1614" s="79"/>
      <c r="V1614" s="79"/>
      <c r="W1614" s="99"/>
      <c r="X1614" s="99"/>
      <c r="Y1614" s="99"/>
      <c r="Z1614" s="98"/>
      <c r="AA1614" s="98"/>
      <c r="AB1614" s="86"/>
      <c r="AC1614" s="96"/>
      <c r="AD1614" s="86"/>
      <c r="AE1614" s="96"/>
      <c r="AF1614" s="96"/>
      <c r="AG1614" s="87"/>
      <c r="AH1614" s="87"/>
      <c r="AI1614" s="97"/>
      <c r="AJ1614" s="45"/>
      <c r="AK1614" s="45"/>
      <c r="AL1614" s="45"/>
      <c r="AM1614" s="45"/>
      <c r="AN1614" s="45"/>
      <c r="AO1614" s="79"/>
      <c r="AP1614" s="156"/>
      <c r="AQ1614" s="156"/>
      <c r="AR1614" s="90"/>
      <c r="AS1614" s="45"/>
      <c r="AT1614" s="98"/>
      <c r="AU1614" s="98"/>
      <c r="AV1614" s="91"/>
      <c r="AW1614" s="91"/>
      <c r="AX1614" s="155"/>
      <c r="AY1614" s="155"/>
      <c r="AZ1614" s="152"/>
      <c r="BA1614" s="152"/>
      <c r="BB1614" s="152"/>
      <c r="BC1614" s="152"/>
      <c r="BD1614" s="152"/>
      <c r="BE1614" s="152"/>
      <c r="BF1614" s="152"/>
      <c r="BG1614" s="152"/>
      <c r="BH1614" s="152"/>
      <c r="BI1614" s="152"/>
      <c r="BJ1614" s="152"/>
      <c r="BK1614" s="152"/>
      <c r="BL1614" s="152"/>
      <c r="BM1614" s="152"/>
      <c r="BN1614" s="152"/>
      <c r="BO1614" s="152"/>
      <c r="BP1614" s="152"/>
      <c r="BQ1614" s="152"/>
      <c r="BR1614" s="152"/>
      <c r="BS1614" s="152"/>
      <c r="BT1614" s="152"/>
      <c r="BU1614" s="152"/>
      <c r="BV1614" s="152"/>
      <c r="BW1614" s="152"/>
      <c r="BX1614" s="152"/>
      <c r="BY1614" s="152"/>
      <c r="BZ1614" s="152"/>
      <c r="CA1614" s="152"/>
      <c r="CB1614" s="152"/>
      <c r="CC1614" s="152"/>
      <c r="CD1614" s="152"/>
      <c r="CE1614" s="152"/>
      <c r="CF1614" s="152"/>
    </row>
    <row r="1615" spans="1:84" ht="25.5" customHeight="1" x14ac:dyDescent="0.25">
      <c r="A1615" s="45"/>
      <c r="B1615" s="45"/>
      <c r="C1615" s="45"/>
      <c r="D1615" s="45"/>
      <c r="E1615" s="47"/>
      <c r="F1615" s="154"/>
      <c r="G1615" s="45"/>
      <c r="H1615" s="126"/>
      <c r="I1615" s="126"/>
      <c r="J1615" s="79"/>
      <c r="K1615" s="45"/>
      <c r="L1615" s="126"/>
      <c r="M1615" s="91"/>
      <c r="N1615" s="91"/>
      <c r="O1615" s="91"/>
      <c r="P1615" s="99"/>
      <c r="Q1615" s="100"/>
      <c r="R1615" s="79"/>
      <c r="S1615" s="79"/>
      <c r="T1615" s="79"/>
      <c r="U1615" s="79"/>
      <c r="V1615" s="79"/>
      <c r="W1615" s="99"/>
      <c r="X1615" s="99"/>
      <c r="Y1615" s="99"/>
      <c r="Z1615" s="98"/>
      <c r="AA1615" s="98"/>
      <c r="AB1615" s="86"/>
      <c r="AC1615" s="96"/>
      <c r="AD1615" s="86"/>
      <c r="AE1615" s="96"/>
      <c r="AF1615" s="96"/>
      <c r="AG1615" s="87"/>
      <c r="AH1615" s="87"/>
      <c r="AI1615" s="97"/>
      <c r="AJ1615" s="45"/>
      <c r="AK1615" s="45"/>
      <c r="AL1615" s="45"/>
      <c r="AM1615" s="45"/>
      <c r="AN1615" s="45"/>
      <c r="AO1615" s="79"/>
      <c r="AP1615" s="156"/>
      <c r="AQ1615" s="156"/>
      <c r="AR1615" s="90"/>
      <c r="AS1615" s="45"/>
      <c r="AT1615" s="98"/>
      <c r="AU1615" s="98"/>
      <c r="AV1615" s="91"/>
      <c r="AW1615" s="91"/>
      <c r="AX1615" s="155"/>
      <c r="AY1615" s="155"/>
      <c r="AZ1615" s="152"/>
      <c r="BA1615" s="152"/>
      <c r="BB1615" s="152"/>
      <c r="BC1615" s="152"/>
      <c r="BD1615" s="152"/>
      <c r="BE1615" s="152"/>
      <c r="BF1615" s="152"/>
      <c r="BG1615" s="152"/>
      <c r="BH1615" s="152"/>
      <c r="BI1615" s="152"/>
      <c r="BJ1615" s="152"/>
      <c r="BK1615" s="152"/>
      <c r="BL1615" s="152"/>
      <c r="BM1615" s="152"/>
      <c r="BN1615" s="152"/>
      <c r="BO1615" s="152"/>
      <c r="BP1615" s="152"/>
      <c r="BQ1615" s="152"/>
      <c r="BR1615" s="152"/>
      <c r="BS1615" s="152"/>
      <c r="BT1615" s="152"/>
      <c r="BU1615" s="152"/>
      <c r="BV1615" s="152"/>
      <c r="BW1615" s="152"/>
      <c r="BX1615" s="152"/>
      <c r="BY1615" s="152"/>
      <c r="BZ1615" s="152"/>
      <c r="CA1615" s="152"/>
      <c r="CB1615" s="152"/>
      <c r="CC1615" s="152"/>
      <c r="CD1615" s="152"/>
      <c r="CE1615" s="152"/>
      <c r="CF1615" s="152"/>
    </row>
    <row r="1616" spans="1:84" ht="25.5" customHeight="1" x14ac:dyDescent="0.25">
      <c r="A1616" s="45"/>
      <c r="B1616" s="45"/>
      <c r="C1616" s="45"/>
      <c r="D1616" s="45"/>
      <c r="E1616" s="47"/>
      <c r="F1616" s="154"/>
      <c r="G1616" s="45"/>
      <c r="H1616" s="126"/>
      <c r="I1616" s="126"/>
      <c r="J1616" s="79"/>
      <c r="K1616" s="45"/>
      <c r="L1616" s="126"/>
      <c r="M1616" s="91"/>
      <c r="N1616" s="91"/>
      <c r="O1616" s="91"/>
      <c r="P1616" s="99"/>
      <c r="Q1616" s="100"/>
      <c r="R1616" s="79"/>
      <c r="S1616" s="79"/>
      <c r="T1616" s="79"/>
      <c r="U1616" s="79"/>
      <c r="V1616" s="79"/>
      <c r="W1616" s="99"/>
      <c r="X1616" s="99"/>
      <c r="Y1616" s="99"/>
      <c r="Z1616" s="98"/>
      <c r="AA1616" s="98"/>
      <c r="AB1616" s="86"/>
      <c r="AC1616" s="96"/>
      <c r="AD1616" s="86"/>
      <c r="AE1616" s="96"/>
      <c r="AF1616" s="96"/>
      <c r="AG1616" s="87"/>
      <c r="AH1616" s="87"/>
      <c r="AI1616" s="97"/>
      <c r="AJ1616" s="45"/>
      <c r="AK1616" s="45"/>
      <c r="AL1616" s="45"/>
      <c r="AM1616" s="45"/>
      <c r="AN1616" s="45"/>
      <c r="AO1616" s="79"/>
      <c r="AP1616" s="156"/>
      <c r="AQ1616" s="156"/>
      <c r="AR1616" s="90"/>
      <c r="AS1616" s="45"/>
      <c r="AT1616" s="98"/>
      <c r="AU1616" s="98"/>
      <c r="AV1616" s="91"/>
      <c r="AW1616" s="91"/>
      <c r="AX1616" s="155"/>
      <c r="AY1616" s="155"/>
      <c r="AZ1616" s="152"/>
      <c r="BA1616" s="152"/>
      <c r="BB1616" s="152"/>
      <c r="BC1616" s="152"/>
      <c r="BD1616" s="152"/>
      <c r="BE1616" s="152"/>
      <c r="BF1616" s="152"/>
      <c r="BG1616" s="152"/>
      <c r="BH1616" s="152"/>
      <c r="BI1616" s="152"/>
      <c r="BJ1616" s="152"/>
      <c r="BK1616" s="152"/>
      <c r="BL1616" s="152"/>
      <c r="BM1616" s="152"/>
      <c r="BN1616" s="152"/>
      <c r="BO1616" s="152"/>
      <c r="BP1616" s="152"/>
      <c r="BQ1616" s="152"/>
      <c r="BR1616" s="152"/>
      <c r="BS1616" s="152"/>
      <c r="BT1616" s="152"/>
      <c r="BU1616" s="152"/>
      <c r="BV1616" s="152"/>
      <c r="BW1616" s="152"/>
      <c r="BX1616" s="152"/>
      <c r="BY1616" s="152"/>
      <c r="BZ1616" s="152"/>
      <c r="CA1616" s="152"/>
      <c r="CB1616" s="152"/>
      <c r="CC1616" s="152"/>
      <c r="CD1616" s="152"/>
      <c r="CE1616" s="152"/>
      <c r="CF1616" s="152"/>
    </row>
    <row r="1617" spans="1:84" ht="25.5" customHeight="1" x14ac:dyDescent="0.25">
      <c r="A1617" s="45"/>
      <c r="B1617" s="45"/>
      <c r="C1617" s="45"/>
      <c r="D1617" s="45"/>
      <c r="E1617" s="47"/>
      <c r="F1617" s="154"/>
      <c r="G1617" s="45"/>
      <c r="H1617" s="126"/>
      <c r="I1617" s="126"/>
      <c r="J1617" s="79"/>
      <c r="K1617" s="45"/>
      <c r="L1617" s="126"/>
      <c r="M1617" s="91"/>
      <c r="N1617" s="91"/>
      <c r="O1617" s="91"/>
      <c r="P1617" s="99"/>
      <c r="Q1617" s="100"/>
      <c r="R1617" s="79"/>
      <c r="S1617" s="79"/>
      <c r="T1617" s="79"/>
      <c r="U1617" s="79"/>
      <c r="V1617" s="79"/>
      <c r="W1617" s="99"/>
      <c r="X1617" s="99"/>
      <c r="Y1617" s="99"/>
      <c r="Z1617" s="98"/>
      <c r="AA1617" s="98"/>
      <c r="AB1617" s="86"/>
      <c r="AC1617" s="96"/>
      <c r="AD1617" s="86"/>
      <c r="AE1617" s="96"/>
      <c r="AF1617" s="96"/>
      <c r="AG1617" s="87"/>
      <c r="AH1617" s="87"/>
      <c r="AI1617" s="97"/>
      <c r="AJ1617" s="45"/>
      <c r="AK1617" s="45"/>
      <c r="AL1617" s="45"/>
      <c r="AM1617" s="45"/>
      <c r="AN1617" s="45"/>
      <c r="AO1617" s="79"/>
      <c r="AP1617" s="156"/>
      <c r="AQ1617" s="156"/>
      <c r="AR1617" s="90"/>
      <c r="AS1617" s="45"/>
      <c r="AT1617" s="98"/>
      <c r="AU1617" s="98"/>
      <c r="AV1617" s="91"/>
      <c r="AW1617" s="91"/>
      <c r="AX1617" s="155"/>
      <c r="AY1617" s="155"/>
      <c r="AZ1617" s="152"/>
      <c r="BA1617" s="152"/>
      <c r="BB1617" s="152"/>
      <c r="BC1617" s="152"/>
      <c r="BD1617" s="152"/>
      <c r="BE1617" s="152"/>
      <c r="BF1617" s="152"/>
      <c r="BG1617" s="152"/>
      <c r="BH1617" s="152"/>
      <c r="BI1617" s="152"/>
      <c r="BJ1617" s="152"/>
      <c r="BK1617" s="152"/>
      <c r="BL1617" s="152"/>
      <c r="BM1617" s="152"/>
      <c r="BN1617" s="152"/>
      <c r="BO1617" s="152"/>
      <c r="BP1617" s="152"/>
      <c r="BQ1617" s="152"/>
      <c r="BR1617" s="152"/>
      <c r="BS1617" s="152"/>
      <c r="BT1617" s="152"/>
      <c r="BU1617" s="152"/>
      <c r="BV1617" s="152"/>
      <c r="BW1617" s="152"/>
      <c r="BX1617" s="152"/>
      <c r="BY1617" s="152"/>
      <c r="BZ1617" s="152"/>
      <c r="CA1617" s="152"/>
      <c r="CB1617" s="152"/>
      <c r="CC1617" s="152"/>
      <c r="CD1617" s="152"/>
      <c r="CE1617" s="152"/>
      <c r="CF1617" s="152"/>
    </row>
    <row r="1618" spans="1:84" ht="25.5" customHeight="1" x14ac:dyDescent="0.25">
      <c r="A1618" s="45"/>
      <c r="B1618" s="45"/>
      <c r="C1618" s="45"/>
      <c r="D1618" s="45"/>
      <c r="E1618" s="47"/>
      <c r="F1618" s="154"/>
      <c r="G1618" s="45"/>
      <c r="H1618" s="126"/>
      <c r="I1618" s="126"/>
      <c r="J1618" s="79"/>
      <c r="K1618" s="45"/>
      <c r="L1618" s="126"/>
      <c r="M1618" s="91"/>
      <c r="N1618" s="91"/>
      <c r="O1618" s="91"/>
      <c r="P1618" s="99"/>
      <c r="Q1618" s="100"/>
      <c r="R1618" s="79"/>
      <c r="S1618" s="79"/>
      <c r="T1618" s="79"/>
      <c r="U1618" s="79"/>
      <c r="V1618" s="79"/>
      <c r="W1618" s="99"/>
      <c r="X1618" s="99"/>
      <c r="Y1618" s="99"/>
      <c r="Z1618" s="98"/>
      <c r="AA1618" s="98"/>
      <c r="AB1618" s="86"/>
      <c r="AC1618" s="96"/>
      <c r="AD1618" s="86"/>
      <c r="AE1618" s="96"/>
      <c r="AF1618" s="96"/>
      <c r="AG1618" s="87"/>
      <c r="AH1618" s="87"/>
      <c r="AI1618" s="97"/>
      <c r="AJ1618" s="45"/>
      <c r="AK1618" s="45"/>
      <c r="AL1618" s="45"/>
      <c r="AM1618" s="45"/>
      <c r="AN1618" s="45"/>
      <c r="AO1618" s="79"/>
      <c r="AP1618" s="156"/>
      <c r="AQ1618" s="156"/>
      <c r="AR1618" s="90"/>
      <c r="AS1618" s="45"/>
      <c r="AT1618" s="98"/>
      <c r="AU1618" s="98"/>
      <c r="AV1618" s="91"/>
      <c r="AW1618" s="91"/>
      <c r="AX1618" s="155"/>
      <c r="AY1618" s="155"/>
      <c r="AZ1618" s="152"/>
      <c r="BA1618" s="152"/>
      <c r="BB1618" s="152"/>
      <c r="BC1618" s="152"/>
      <c r="BD1618" s="152"/>
      <c r="BE1618" s="152"/>
      <c r="BF1618" s="152"/>
      <c r="BG1618" s="152"/>
      <c r="BH1618" s="152"/>
      <c r="BI1618" s="152"/>
      <c r="BJ1618" s="152"/>
      <c r="BK1618" s="152"/>
      <c r="BL1618" s="152"/>
      <c r="BM1618" s="152"/>
      <c r="BN1618" s="152"/>
      <c r="BO1618" s="152"/>
      <c r="BP1618" s="152"/>
      <c r="BQ1618" s="152"/>
      <c r="BR1618" s="152"/>
      <c r="BS1618" s="152"/>
      <c r="BT1618" s="152"/>
      <c r="BU1618" s="152"/>
      <c r="BV1618" s="152"/>
      <c r="BW1618" s="152"/>
      <c r="BX1618" s="152"/>
      <c r="BY1618" s="152"/>
      <c r="BZ1618" s="152"/>
      <c r="CA1618" s="152"/>
      <c r="CB1618" s="152"/>
      <c r="CC1618" s="152"/>
      <c r="CD1618" s="152"/>
      <c r="CE1618" s="152"/>
      <c r="CF1618" s="152"/>
    </row>
    <row r="1619" spans="1:84" ht="25.5" customHeight="1" x14ac:dyDescent="0.25">
      <c r="A1619" s="45"/>
      <c r="B1619" s="45"/>
      <c r="C1619" s="45"/>
      <c r="D1619" s="45"/>
      <c r="E1619" s="47"/>
      <c r="F1619" s="154"/>
      <c r="G1619" s="45"/>
      <c r="H1619" s="126"/>
      <c r="I1619" s="126"/>
      <c r="J1619" s="79"/>
      <c r="K1619" s="45"/>
      <c r="L1619" s="126"/>
      <c r="M1619" s="91"/>
      <c r="N1619" s="91"/>
      <c r="O1619" s="91"/>
      <c r="P1619" s="99"/>
      <c r="Q1619" s="100"/>
      <c r="R1619" s="79"/>
      <c r="S1619" s="79"/>
      <c r="T1619" s="79"/>
      <c r="U1619" s="79"/>
      <c r="V1619" s="79"/>
      <c r="W1619" s="99"/>
      <c r="X1619" s="99"/>
      <c r="Y1619" s="99"/>
      <c r="Z1619" s="98"/>
      <c r="AA1619" s="98"/>
      <c r="AB1619" s="86"/>
      <c r="AC1619" s="96"/>
      <c r="AD1619" s="86"/>
      <c r="AE1619" s="96"/>
      <c r="AF1619" s="96"/>
      <c r="AG1619" s="87"/>
      <c r="AH1619" s="87"/>
      <c r="AI1619" s="97"/>
      <c r="AJ1619" s="45"/>
      <c r="AK1619" s="45"/>
      <c r="AL1619" s="45"/>
      <c r="AM1619" s="45"/>
      <c r="AN1619" s="45"/>
      <c r="AO1619" s="79"/>
      <c r="AP1619" s="156"/>
      <c r="AQ1619" s="156"/>
      <c r="AR1619" s="90"/>
      <c r="AS1619" s="45"/>
      <c r="AT1619" s="98"/>
      <c r="AU1619" s="98"/>
      <c r="AV1619" s="91"/>
      <c r="AW1619" s="91"/>
      <c r="AX1619" s="155"/>
      <c r="AY1619" s="155"/>
      <c r="AZ1619" s="152"/>
      <c r="BA1619" s="152"/>
      <c r="BB1619" s="152"/>
      <c r="BC1619" s="152"/>
      <c r="BD1619" s="152"/>
      <c r="BE1619" s="152"/>
      <c r="BF1619" s="152"/>
      <c r="BG1619" s="152"/>
      <c r="BH1619" s="152"/>
      <c r="BI1619" s="152"/>
      <c r="BJ1619" s="152"/>
      <c r="BK1619" s="152"/>
      <c r="BL1619" s="152"/>
      <c r="BM1619" s="152"/>
      <c r="BN1619" s="152"/>
      <c r="BO1619" s="152"/>
      <c r="BP1619" s="152"/>
      <c r="BQ1619" s="152"/>
      <c r="BR1619" s="152"/>
      <c r="BS1619" s="152"/>
      <c r="BT1619" s="152"/>
      <c r="BU1619" s="152"/>
      <c r="BV1619" s="152"/>
      <c r="BW1619" s="152"/>
      <c r="BX1619" s="152"/>
      <c r="BY1619" s="152"/>
      <c r="BZ1619" s="152"/>
      <c r="CA1619" s="152"/>
      <c r="CB1619" s="152"/>
      <c r="CC1619" s="152"/>
      <c r="CD1619" s="152"/>
      <c r="CE1619" s="152"/>
      <c r="CF1619" s="152"/>
    </row>
    <row r="1620" spans="1:84" ht="25.5" customHeight="1" x14ac:dyDescent="0.25">
      <c r="A1620" s="45"/>
      <c r="B1620" s="45"/>
      <c r="C1620" s="45"/>
      <c r="D1620" s="45"/>
      <c r="E1620" s="47"/>
      <c r="F1620" s="154"/>
      <c r="G1620" s="45"/>
      <c r="H1620" s="126"/>
      <c r="I1620" s="126"/>
      <c r="J1620" s="79"/>
      <c r="K1620" s="45"/>
      <c r="L1620" s="126"/>
      <c r="M1620" s="91"/>
      <c r="N1620" s="91"/>
      <c r="O1620" s="91"/>
      <c r="P1620" s="99"/>
      <c r="Q1620" s="100"/>
      <c r="R1620" s="79"/>
      <c r="S1620" s="79"/>
      <c r="T1620" s="79"/>
      <c r="U1620" s="79"/>
      <c r="V1620" s="79"/>
      <c r="W1620" s="99"/>
      <c r="X1620" s="99"/>
      <c r="Y1620" s="99"/>
      <c r="Z1620" s="98"/>
      <c r="AA1620" s="98"/>
      <c r="AB1620" s="86"/>
      <c r="AC1620" s="96"/>
      <c r="AD1620" s="86"/>
      <c r="AE1620" s="96"/>
      <c r="AF1620" s="96"/>
      <c r="AG1620" s="87"/>
      <c r="AH1620" s="87"/>
      <c r="AI1620" s="97"/>
      <c r="AJ1620" s="45"/>
      <c r="AK1620" s="45"/>
      <c r="AL1620" s="45"/>
      <c r="AM1620" s="45"/>
      <c r="AN1620" s="45"/>
      <c r="AO1620" s="79"/>
      <c r="AP1620" s="156"/>
      <c r="AQ1620" s="156"/>
      <c r="AR1620" s="90"/>
      <c r="AS1620" s="45"/>
      <c r="AT1620" s="98"/>
      <c r="AU1620" s="98"/>
      <c r="AV1620" s="91"/>
      <c r="AW1620" s="91"/>
      <c r="AX1620" s="155"/>
      <c r="AY1620" s="155"/>
      <c r="AZ1620" s="152"/>
      <c r="BA1620" s="152"/>
      <c r="BB1620" s="152"/>
      <c r="BC1620" s="152"/>
      <c r="BD1620" s="152"/>
      <c r="BE1620" s="152"/>
      <c r="BF1620" s="152"/>
      <c r="BG1620" s="152"/>
      <c r="BH1620" s="152"/>
      <c r="BI1620" s="152"/>
      <c r="BJ1620" s="152"/>
      <c r="BK1620" s="152"/>
      <c r="BL1620" s="152"/>
      <c r="BM1620" s="152"/>
      <c r="BN1620" s="152"/>
      <c r="BO1620" s="152"/>
      <c r="BP1620" s="152"/>
      <c r="BQ1620" s="152"/>
      <c r="BR1620" s="152"/>
      <c r="BS1620" s="152"/>
      <c r="BT1620" s="152"/>
      <c r="BU1620" s="152"/>
      <c r="BV1620" s="152"/>
      <c r="BW1620" s="152"/>
      <c r="BX1620" s="152"/>
      <c r="BY1620" s="152"/>
      <c r="BZ1620" s="152"/>
      <c r="CA1620" s="152"/>
      <c r="CB1620" s="152"/>
      <c r="CC1620" s="152"/>
      <c r="CD1620" s="152"/>
      <c r="CE1620" s="152"/>
      <c r="CF1620" s="152"/>
    </row>
    <row r="1621" spans="1:84" ht="25.5" customHeight="1" x14ac:dyDescent="0.25">
      <c r="A1621" s="45"/>
      <c r="B1621" s="45"/>
      <c r="C1621" s="45"/>
      <c r="D1621" s="45"/>
      <c r="E1621" s="47"/>
      <c r="F1621" s="154"/>
      <c r="G1621" s="45"/>
      <c r="H1621" s="126"/>
      <c r="I1621" s="126"/>
      <c r="J1621" s="79"/>
      <c r="K1621" s="45"/>
      <c r="L1621" s="126"/>
      <c r="M1621" s="91"/>
      <c r="N1621" s="91"/>
      <c r="O1621" s="91"/>
      <c r="P1621" s="99"/>
      <c r="Q1621" s="100"/>
      <c r="R1621" s="79"/>
      <c r="S1621" s="79"/>
      <c r="T1621" s="79"/>
      <c r="U1621" s="79"/>
      <c r="V1621" s="79"/>
      <c r="W1621" s="99"/>
      <c r="X1621" s="99"/>
      <c r="Y1621" s="99"/>
      <c r="Z1621" s="98"/>
      <c r="AA1621" s="98"/>
      <c r="AB1621" s="86"/>
      <c r="AC1621" s="96"/>
      <c r="AD1621" s="86"/>
      <c r="AE1621" s="96"/>
      <c r="AF1621" s="96"/>
      <c r="AG1621" s="87"/>
      <c r="AH1621" s="87"/>
      <c r="AI1621" s="97"/>
      <c r="AJ1621" s="45"/>
      <c r="AK1621" s="45"/>
      <c r="AL1621" s="45"/>
      <c r="AM1621" s="45"/>
      <c r="AN1621" s="45"/>
      <c r="AO1621" s="79"/>
      <c r="AP1621" s="156"/>
      <c r="AQ1621" s="156"/>
      <c r="AR1621" s="90"/>
      <c r="AS1621" s="45"/>
      <c r="AT1621" s="98"/>
      <c r="AU1621" s="98"/>
      <c r="AV1621" s="91"/>
      <c r="AW1621" s="91"/>
      <c r="AX1621" s="155"/>
      <c r="AY1621" s="155"/>
      <c r="AZ1621" s="152"/>
      <c r="BA1621" s="152"/>
      <c r="BB1621" s="152"/>
      <c r="BC1621" s="152"/>
      <c r="BD1621" s="152"/>
      <c r="BE1621" s="152"/>
      <c r="BF1621" s="152"/>
      <c r="BG1621" s="152"/>
      <c r="BH1621" s="152"/>
      <c r="BI1621" s="152"/>
      <c r="BJ1621" s="152"/>
      <c r="BK1621" s="152"/>
      <c r="BL1621" s="152"/>
      <c r="BM1621" s="152"/>
      <c r="BN1621" s="152"/>
      <c r="BO1621" s="152"/>
      <c r="BP1621" s="152"/>
      <c r="BQ1621" s="152"/>
      <c r="BR1621" s="152"/>
      <c r="BS1621" s="152"/>
      <c r="BT1621" s="152"/>
      <c r="BU1621" s="152"/>
      <c r="BV1621" s="152"/>
      <c r="BW1621" s="152"/>
      <c r="BX1621" s="152"/>
      <c r="BY1621" s="152"/>
      <c r="BZ1621" s="152"/>
      <c r="CA1621" s="152"/>
      <c r="CB1621" s="152"/>
      <c r="CC1621" s="152"/>
      <c r="CD1621" s="152"/>
      <c r="CE1621" s="152"/>
      <c r="CF1621" s="152"/>
    </row>
    <row r="1622" spans="1:84" ht="25.5" customHeight="1" x14ac:dyDescent="0.25">
      <c r="A1622" s="45"/>
      <c r="B1622" s="45"/>
      <c r="C1622" s="45"/>
      <c r="D1622" s="45"/>
      <c r="E1622" s="47"/>
      <c r="F1622" s="154"/>
      <c r="G1622" s="45"/>
      <c r="H1622" s="126"/>
      <c r="I1622" s="126"/>
      <c r="J1622" s="79"/>
      <c r="K1622" s="45"/>
      <c r="L1622" s="126"/>
      <c r="M1622" s="91"/>
      <c r="N1622" s="91"/>
      <c r="O1622" s="91"/>
      <c r="P1622" s="99"/>
      <c r="Q1622" s="100"/>
      <c r="R1622" s="79"/>
      <c r="S1622" s="79"/>
      <c r="T1622" s="79"/>
      <c r="U1622" s="79"/>
      <c r="V1622" s="79"/>
      <c r="W1622" s="99"/>
      <c r="X1622" s="99"/>
      <c r="Y1622" s="99"/>
      <c r="Z1622" s="98"/>
      <c r="AA1622" s="98"/>
      <c r="AB1622" s="86"/>
      <c r="AC1622" s="96"/>
      <c r="AD1622" s="86"/>
      <c r="AE1622" s="96"/>
      <c r="AF1622" s="96"/>
      <c r="AG1622" s="87"/>
      <c r="AH1622" s="87"/>
      <c r="AI1622" s="97"/>
      <c r="AJ1622" s="45"/>
      <c r="AK1622" s="45"/>
      <c r="AL1622" s="45"/>
      <c r="AM1622" s="45"/>
      <c r="AN1622" s="45"/>
      <c r="AO1622" s="79"/>
      <c r="AP1622" s="156"/>
      <c r="AQ1622" s="156"/>
      <c r="AR1622" s="90"/>
      <c r="AS1622" s="45"/>
      <c r="AT1622" s="98"/>
      <c r="AU1622" s="98"/>
      <c r="AV1622" s="91"/>
      <c r="AW1622" s="91"/>
      <c r="AX1622" s="155"/>
      <c r="AY1622" s="155"/>
      <c r="AZ1622" s="152"/>
      <c r="BA1622" s="152"/>
      <c r="BB1622" s="152"/>
      <c r="BC1622" s="152"/>
      <c r="BD1622" s="152"/>
      <c r="BE1622" s="152"/>
      <c r="BF1622" s="152"/>
      <c r="BG1622" s="152"/>
      <c r="BH1622" s="152"/>
      <c r="BI1622" s="152"/>
      <c r="BJ1622" s="152"/>
      <c r="BK1622" s="152"/>
      <c r="BL1622" s="152"/>
      <c r="BM1622" s="152"/>
      <c r="BN1622" s="152"/>
      <c r="BO1622" s="152"/>
      <c r="BP1622" s="152"/>
      <c r="BQ1622" s="152"/>
      <c r="BR1622" s="152"/>
      <c r="BS1622" s="152"/>
      <c r="BT1622" s="152"/>
      <c r="BU1622" s="152"/>
      <c r="BV1622" s="152"/>
      <c r="BW1622" s="152"/>
      <c r="BX1622" s="152"/>
      <c r="BY1622" s="152"/>
      <c r="BZ1622" s="152"/>
      <c r="CA1622" s="152"/>
      <c r="CB1622" s="152"/>
      <c r="CC1622" s="152"/>
      <c r="CD1622" s="152"/>
      <c r="CE1622" s="152"/>
      <c r="CF1622" s="152"/>
    </row>
    <row r="1623" spans="1:84" ht="25.5" customHeight="1" x14ac:dyDescent="0.25">
      <c r="A1623" s="45"/>
      <c r="B1623" s="45"/>
      <c r="C1623" s="45"/>
      <c r="D1623" s="45"/>
      <c r="E1623" s="47"/>
      <c r="F1623" s="154"/>
      <c r="G1623" s="45"/>
      <c r="H1623" s="126"/>
      <c r="I1623" s="126"/>
      <c r="J1623" s="79"/>
      <c r="K1623" s="45"/>
      <c r="L1623" s="126"/>
      <c r="M1623" s="91"/>
      <c r="N1623" s="91"/>
      <c r="O1623" s="91"/>
      <c r="P1623" s="99"/>
      <c r="Q1623" s="100"/>
      <c r="R1623" s="79"/>
      <c r="S1623" s="79"/>
      <c r="T1623" s="79"/>
      <c r="U1623" s="79"/>
      <c r="V1623" s="79"/>
      <c r="W1623" s="99"/>
      <c r="X1623" s="99"/>
      <c r="Y1623" s="99"/>
      <c r="Z1623" s="98"/>
      <c r="AA1623" s="98"/>
      <c r="AB1623" s="86"/>
      <c r="AC1623" s="96"/>
      <c r="AD1623" s="86"/>
      <c r="AE1623" s="96"/>
      <c r="AF1623" s="96"/>
      <c r="AG1623" s="87"/>
      <c r="AH1623" s="87"/>
      <c r="AI1623" s="97"/>
      <c r="AJ1623" s="45"/>
      <c r="AK1623" s="45"/>
      <c r="AL1623" s="45"/>
      <c r="AM1623" s="45"/>
      <c r="AN1623" s="45"/>
      <c r="AO1623" s="79"/>
      <c r="AP1623" s="156"/>
      <c r="AQ1623" s="156"/>
      <c r="AR1623" s="90"/>
      <c r="AS1623" s="45"/>
      <c r="AT1623" s="98"/>
      <c r="AU1623" s="98"/>
      <c r="AV1623" s="91"/>
      <c r="AW1623" s="91"/>
      <c r="AX1623" s="155"/>
      <c r="AY1623" s="155"/>
      <c r="AZ1623" s="152"/>
      <c r="BA1623" s="152"/>
      <c r="BB1623" s="152"/>
      <c r="BC1623" s="152"/>
      <c r="BD1623" s="152"/>
      <c r="BE1623" s="152"/>
      <c r="BF1623" s="152"/>
      <c r="BG1623" s="152"/>
      <c r="BH1623" s="152"/>
      <c r="BI1623" s="152"/>
      <c r="BJ1623" s="152"/>
      <c r="BK1623" s="152"/>
      <c r="BL1623" s="152"/>
      <c r="BM1623" s="152"/>
      <c r="BN1623" s="152"/>
      <c r="BO1623" s="152"/>
      <c r="BP1623" s="152"/>
      <c r="BQ1623" s="152"/>
      <c r="BR1623" s="152"/>
      <c r="BS1623" s="152"/>
      <c r="BT1623" s="152"/>
      <c r="BU1623" s="152"/>
      <c r="BV1623" s="152"/>
      <c r="BW1623" s="152"/>
      <c r="BX1623" s="152"/>
      <c r="BY1623" s="152"/>
      <c r="BZ1623" s="152"/>
      <c r="CA1623" s="152"/>
      <c r="CB1623" s="152"/>
      <c r="CC1623" s="152"/>
      <c r="CD1623" s="152"/>
      <c r="CE1623" s="152"/>
      <c r="CF1623" s="152"/>
    </row>
    <row r="1624" spans="1:84" ht="25.5" customHeight="1" x14ac:dyDescent="0.25">
      <c r="A1624" s="45"/>
      <c r="B1624" s="45"/>
      <c r="C1624" s="45"/>
      <c r="D1624" s="45"/>
      <c r="E1624" s="47"/>
      <c r="F1624" s="154"/>
      <c r="G1624" s="45"/>
      <c r="H1624" s="126"/>
      <c r="I1624" s="126"/>
      <c r="J1624" s="79"/>
      <c r="K1624" s="45"/>
      <c r="L1624" s="126"/>
      <c r="M1624" s="91"/>
      <c r="N1624" s="91"/>
      <c r="O1624" s="91"/>
      <c r="P1624" s="99"/>
      <c r="Q1624" s="100"/>
      <c r="R1624" s="79"/>
      <c r="S1624" s="79"/>
      <c r="T1624" s="79"/>
      <c r="U1624" s="79"/>
      <c r="V1624" s="79"/>
      <c r="W1624" s="99"/>
      <c r="X1624" s="99"/>
      <c r="Y1624" s="99"/>
      <c r="Z1624" s="98"/>
      <c r="AA1624" s="98"/>
      <c r="AB1624" s="86"/>
      <c r="AC1624" s="96"/>
      <c r="AD1624" s="86"/>
      <c r="AE1624" s="96"/>
      <c r="AF1624" s="96"/>
      <c r="AG1624" s="87"/>
      <c r="AH1624" s="87"/>
      <c r="AI1624" s="97"/>
      <c r="AJ1624" s="45"/>
      <c r="AK1624" s="45"/>
      <c r="AL1624" s="45"/>
      <c r="AM1624" s="45"/>
      <c r="AN1624" s="45"/>
      <c r="AO1624" s="79"/>
      <c r="AP1624" s="156"/>
      <c r="AQ1624" s="156"/>
      <c r="AR1624" s="90"/>
      <c r="AS1624" s="45"/>
      <c r="AT1624" s="98"/>
      <c r="AU1624" s="98"/>
      <c r="AV1624" s="91"/>
      <c r="AW1624" s="91"/>
      <c r="AX1624" s="155"/>
      <c r="AY1624" s="155"/>
      <c r="AZ1624" s="152"/>
      <c r="BA1624" s="152"/>
      <c r="BB1624" s="152"/>
      <c r="BC1624" s="152"/>
      <c r="BD1624" s="152"/>
      <c r="BE1624" s="152"/>
      <c r="BF1624" s="152"/>
      <c r="BG1624" s="152"/>
      <c r="BH1624" s="152"/>
      <c r="BI1624" s="152"/>
      <c r="BJ1624" s="152"/>
      <c r="BK1624" s="152"/>
      <c r="BL1624" s="152"/>
      <c r="BM1624" s="152"/>
      <c r="BN1624" s="152"/>
      <c r="BO1624" s="152"/>
      <c r="BP1624" s="152"/>
      <c r="BQ1624" s="152"/>
      <c r="BR1624" s="152"/>
      <c r="BS1624" s="152"/>
      <c r="BT1624" s="152"/>
      <c r="BU1624" s="152"/>
      <c r="BV1624" s="152"/>
      <c r="BW1624" s="152"/>
      <c r="BX1624" s="152"/>
      <c r="BY1624" s="152"/>
      <c r="BZ1624" s="152"/>
      <c r="CA1624" s="152"/>
      <c r="CB1624" s="152"/>
      <c r="CC1624" s="152"/>
      <c r="CD1624" s="152"/>
      <c r="CE1624" s="152"/>
      <c r="CF1624" s="152"/>
    </row>
    <row r="1625" spans="1:84" ht="25.5" customHeight="1" x14ac:dyDescent="0.25">
      <c r="A1625" s="45"/>
      <c r="B1625" s="45"/>
      <c r="C1625" s="45"/>
      <c r="D1625" s="45"/>
      <c r="E1625" s="47"/>
      <c r="F1625" s="154"/>
      <c r="G1625" s="45"/>
      <c r="H1625" s="126"/>
      <c r="I1625" s="126"/>
      <c r="J1625" s="79"/>
      <c r="K1625" s="45"/>
      <c r="L1625" s="126"/>
      <c r="M1625" s="91"/>
      <c r="N1625" s="91"/>
      <c r="O1625" s="91"/>
      <c r="P1625" s="99"/>
      <c r="Q1625" s="100"/>
      <c r="R1625" s="79"/>
      <c r="S1625" s="79"/>
      <c r="T1625" s="79"/>
      <c r="U1625" s="79"/>
      <c r="V1625" s="79"/>
      <c r="W1625" s="99"/>
      <c r="X1625" s="99"/>
      <c r="Y1625" s="99"/>
      <c r="Z1625" s="98"/>
      <c r="AA1625" s="98"/>
      <c r="AB1625" s="86"/>
      <c r="AC1625" s="96"/>
      <c r="AD1625" s="86"/>
      <c r="AE1625" s="96"/>
      <c r="AF1625" s="96"/>
      <c r="AG1625" s="87"/>
      <c r="AH1625" s="87"/>
      <c r="AI1625" s="97"/>
      <c r="AJ1625" s="45"/>
      <c r="AK1625" s="45"/>
      <c r="AL1625" s="45"/>
      <c r="AM1625" s="45"/>
      <c r="AN1625" s="45"/>
      <c r="AO1625" s="79"/>
      <c r="AP1625" s="156"/>
      <c r="AQ1625" s="156"/>
      <c r="AR1625" s="90"/>
      <c r="AS1625" s="45"/>
      <c r="AT1625" s="98"/>
      <c r="AU1625" s="98"/>
      <c r="AV1625" s="91"/>
      <c r="AW1625" s="91"/>
      <c r="AX1625" s="155"/>
      <c r="AY1625" s="155"/>
      <c r="AZ1625" s="152"/>
      <c r="BA1625" s="152"/>
      <c r="BB1625" s="152"/>
      <c r="BC1625" s="152"/>
      <c r="BD1625" s="152"/>
      <c r="BE1625" s="152"/>
      <c r="BF1625" s="152"/>
      <c r="BG1625" s="152"/>
      <c r="BH1625" s="152"/>
      <c r="BI1625" s="152"/>
      <c r="BJ1625" s="152"/>
      <c r="BK1625" s="152"/>
      <c r="BL1625" s="152"/>
      <c r="BM1625" s="152"/>
      <c r="BN1625" s="152"/>
      <c r="BO1625" s="152"/>
      <c r="BP1625" s="152"/>
      <c r="BQ1625" s="152"/>
      <c r="BR1625" s="152"/>
      <c r="BS1625" s="152"/>
      <c r="BT1625" s="152"/>
      <c r="BU1625" s="152"/>
      <c r="BV1625" s="152"/>
      <c r="BW1625" s="152"/>
      <c r="BX1625" s="152"/>
      <c r="BY1625" s="152"/>
      <c r="BZ1625" s="152"/>
      <c r="CA1625" s="152"/>
      <c r="CB1625" s="152"/>
      <c r="CC1625" s="152"/>
      <c r="CD1625" s="152"/>
      <c r="CE1625" s="152"/>
      <c r="CF1625" s="152"/>
    </row>
    <row r="1626" spans="1:84" ht="25.5" customHeight="1" x14ac:dyDescent="0.25">
      <c r="A1626" s="45"/>
      <c r="B1626" s="45"/>
      <c r="C1626" s="45"/>
      <c r="D1626" s="45"/>
      <c r="E1626" s="47"/>
      <c r="F1626" s="154"/>
      <c r="G1626" s="45"/>
      <c r="H1626" s="126"/>
      <c r="I1626" s="126"/>
      <c r="J1626" s="79"/>
      <c r="K1626" s="45"/>
      <c r="L1626" s="126"/>
      <c r="M1626" s="91"/>
      <c r="N1626" s="91"/>
      <c r="O1626" s="91"/>
      <c r="P1626" s="99"/>
      <c r="Q1626" s="100"/>
      <c r="R1626" s="79"/>
      <c r="S1626" s="79"/>
      <c r="T1626" s="79"/>
      <c r="U1626" s="79"/>
      <c r="V1626" s="79"/>
      <c r="W1626" s="99"/>
      <c r="X1626" s="99"/>
      <c r="Y1626" s="99"/>
      <c r="Z1626" s="98"/>
      <c r="AA1626" s="98"/>
      <c r="AB1626" s="86"/>
      <c r="AC1626" s="96"/>
      <c r="AD1626" s="86"/>
      <c r="AE1626" s="96"/>
      <c r="AF1626" s="96"/>
      <c r="AG1626" s="87"/>
      <c r="AH1626" s="87"/>
      <c r="AI1626" s="97"/>
      <c r="AJ1626" s="45"/>
      <c r="AK1626" s="45"/>
      <c r="AL1626" s="45"/>
      <c r="AM1626" s="45"/>
      <c r="AN1626" s="45"/>
      <c r="AO1626" s="79"/>
      <c r="AP1626" s="156"/>
      <c r="AQ1626" s="156"/>
      <c r="AR1626" s="90"/>
      <c r="AS1626" s="45"/>
      <c r="AT1626" s="98"/>
      <c r="AU1626" s="98"/>
      <c r="AV1626" s="91"/>
      <c r="AW1626" s="91"/>
      <c r="AX1626" s="155"/>
      <c r="AY1626" s="155"/>
      <c r="AZ1626" s="152"/>
      <c r="BA1626" s="152"/>
      <c r="BB1626" s="152"/>
      <c r="BC1626" s="152"/>
      <c r="BD1626" s="152"/>
      <c r="BE1626" s="152"/>
      <c r="BF1626" s="152"/>
      <c r="BG1626" s="152"/>
      <c r="BH1626" s="152"/>
      <c r="BI1626" s="152"/>
      <c r="BJ1626" s="152"/>
      <c r="BK1626" s="152"/>
      <c r="BL1626" s="152"/>
      <c r="BM1626" s="152"/>
      <c r="BN1626" s="152"/>
      <c r="BO1626" s="152"/>
      <c r="BP1626" s="152"/>
      <c r="BQ1626" s="152"/>
      <c r="BR1626" s="152"/>
      <c r="BS1626" s="152"/>
      <c r="BT1626" s="152"/>
      <c r="BU1626" s="152"/>
      <c r="BV1626" s="152"/>
      <c r="BW1626" s="152"/>
      <c r="BX1626" s="152"/>
      <c r="BY1626" s="152"/>
      <c r="BZ1626" s="152"/>
      <c r="CA1626" s="152"/>
      <c r="CB1626" s="152"/>
      <c r="CC1626" s="152"/>
      <c r="CD1626" s="152"/>
      <c r="CE1626" s="152"/>
      <c r="CF1626" s="152"/>
    </row>
    <row r="1627" spans="1:84" ht="25.5" customHeight="1" x14ac:dyDescent="0.25">
      <c r="A1627" s="45"/>
      <c r="B1627" s="45"/>
      <c r="C1627" s="45"/>
      <c r="D1627" s="45"/>
      <c r="E1627" s="47"/>
      <c r="F1627" s="154"/>
      <c r="G1627" s="45"/>
      <c r="H1627" s="126"/>
      <c r="I1627" s="126"/>
      <c r="J1627" s="79"/>
      <c r="K1627" s="45"/>
      <c r="L1627" s="126"/>
      <c r="M1627" s="91"/>
      <c r="N1627" s="91"/>
      <c r="O1627" s="91"/>
      <c r="P1627" s="99"/>
      <c r="Q1627" s="100"/>
      <c r="R1627" s="79"/>
      <c r="S1627" s="79"/>
      <c r="T1627" s="79"/>
      <c r="U1627" s="79"/>
      <c r="V1627" s="79"/>
      <c r="W1627" s="99"/>
      <c r="X1627" s="99"/>
      <c r="Y1627" s="99"/>
      <c r="Z1627" s="98"/>
      <c r="AA1627" s="98"/>
      <c r="AB1627" s="86"/>
      <c r="AC1627" s="96"/>
      <c r="AD1627" s="86"/>
      <c r="AE1627" s="96"/>
      <c r="AF1627" s="96"/>
      <c r="AG1627" s="87"/>
      <c r="AH1627" s="87"/>
      <c r="AI1627" s="97"/>
      <c r="AJ1627" s="45"/>
      <c r="AK1627" s="45"/>
      <c r="AL1627" s="45"/>
      <c r="AM1627" s="45"/>
      <c r="AN1627" s="45"/>
      <c r="AO1627" s="79"/>
      <c r="AP1627" s="156"/>
      <c r="AQ1627" s="156"/>
      <c r="AR1627" s="90"/>
      <c r="AS1627" s="45"/>
      <c r="AT1627" s="98"/>
      <c r="AU1627" s="98"/>
      <c r="AV1627" s="91"/>
      <c r="AW1627" s="91"/>
      <c r="AX1627" s="155"/>
      <c r="AY1627" s="155"/>
      <c r="AZ1627" s="152"/>
      <c r="BA1627" s="152"/>
      <c r="BB1627" s="152"/>
      <c r="BC1627" s="152"/>
      <c r="BD1627" s="152"/>
      <c r="BE1627" s="152"/>
      <c r="BF1627" s="152"/>
      <c r="BG1627" s="152"/>
      <c r="BH1627" s="152"/>
      <c r="BI1627" s="152"/>
      <c r="BJ1627" s="152"/>
      <c r="BK1627" s="152"/>
      <c r="BL1627" s="152"/>
      <c r="BM1627" s="152"/>
      <c r="BN1627" s="152"/>
      <c r="BO1627" s="152"/>
      <c r="BP1627" s="152"/>
      <c r="BQ1627" s="152"/>
      <c r="BR1627" s="152"/>
      <c r="BS1627" s="152"/>
      <c r="BT1627" s="152"/>
      <c r="BU1627" s="152"/>
      <c r="BV1627" s="152"/>
      <c r="BW1627" s="152"/>
      <c r="BX1627" s="152"/>
      <c r="BY1627" s="152"/>
      <c r="BZ1627" s="152"/>
      <c r="CA1627" s="152"/>
      <c r="CB1627" s="152"/>
      <c r="CC1627" s="152"/>
      <c r="CD1627" s="152"/>
      <c r="CE1627" s="152"/>
      <c r="CF1627" s="152"/>
    </row>
    <row r="1628" spans="1:84" ht="25.5" customHeight="1" x14ac:dyDescent="0.25">
      <c r="A1628" s="45"/>
      <c r="B1628" s="45"/>
      <c r="C1628" s="45"/>
      <c r="D1628" s="45"/>
      <c r="E1628" s="47"/>
      <c r="F1628" s="154"/>
      <c r="G1628" s="45"/>
      <c r="H1628" s="126"/>
      <c r="I1628" s="126"/>
      <c r="J1628" s="79"/>
      <c r="K1628" s="45"/>
      <c r="L1628" s="126"/>
      <c r="M1628" s="91"/>
      <c r="N1628" s="91"/>
      <c r="O1628" s="91"/>
      <c r="P1628" s="99"/>
      <c r="Q1628" s="100"/>
      <c r="R1628" s="79"/>
      <c r="S1628" s="79"/>
      <c r="T1628" s="79"/>
      <c r="U1628" s="79"/>
      <c r="V1628" s="79"/>
      <c r="W1628" s="99"/>
      <c r="X1628" s="99"/>
      <c r="Y1628" s="99"/>
      <c r="Z1628" s="98"/>
      <c r="AA1628" s="98"/>
      <c r="AB1628" s="86"/>
      <c r="AC1628" s="96"/>
      <c r="AD1628" s="86"/>
      <c r="AE1628" s="96"/>
      <c r="AF1628" s="96"/>
      <c r="AG1628" s="87"/>
      <c r="AH1628" s="87"/>
      <c r="AI1628" s="97"/>
      <c r="AJ1628" s="45"/>
      <c r="AK1628" s="45"/>
      <c r="AL1628" s="45"/>
      <c r="AM1628" s="45"/>
      <c r="AN1628" s="45"/>
      <c r="AO1628" s="79"/>
      <c r="AP1628" s="156"/>
      <c r="AQ1628" s="156"/>
      <c r="AR1628" s="90"/>
      <c r="AS1628" s="45"/>
      <c r="AT1628" s="98"/>
      <c r="AU1628" s="98"/>
      <c r="AV1628" s="91"/>
      <c r="AW1628" s="91"/>
      <c r="AX1628" s="155"/>
      <c r="AY1628" s="155"/>
      <c r="AZ1628" s="152"/>
      <c r="BA1628" s="152"/>
      <c r="BB1628" s="152"/>
      <c r="BC1628" s="152"/>
      <c r="BD1628" s="152"/>
      <c r="BE1628" s="152"/>
      <c r="BF1628" s="152"/>
      <c r="BG1628" s="152"/>
      <c r="BH1628" s="152"/>
      <c r="BI1628" s="152"/>
      <c r="BJ1628" s="152"/>
      <c r="BK1628" s="152"/>
      <c r="BL1628" s="152"/>
      <c r="BM1628" s="152"/>
      <c r="BN1628" s="152"/>
      <c r="BO1628" s="152"/>
      <c r="BP1628" s="152"/>
      <c r="BQ1628" s="152"/>
      <c r="BR1628" s="152"/>
      <c r="BS1628" s="152"/>
      <c r="BT1628" s="152"/>
      <c r="BU1628" s="152"/>
      <c r="BV1628" s="152"/>
      <c r="BW1628" s="152"/>
      <c r="BX1628" s="152"/>
      <c r="BY1628" s="152"/>
      <c r="BZ1628" s="152"/>
      <c r="CA1628" s="152"/>
      <c r="CB1628" s="152"/>
      <c r="CC1628" s="152"/>
      <c r="CD1628" s="152"/>
      <c r="CE1628" s="152"/>
      <c r="CF1628" s="152"/>
    </row>
    <row r="1629" spans="1:84" ht="25.5" customHeight="1" x14ac:dyDescent="0.25">
      <c r="A1629" s="45"/>
      <c r="B1629" s="45"/>
      <c r="C1629" s="45"/>
      <c r="D1629" s="45"/>
      <c r="E1629" s="47"/>
      <c r="F1629" s="154"/>
      <c r="G1629" s="45"/>
      <c r="H1629" s="126"/>
      <c r="I1629" s="126"/>
      <c r="J1629" s="79"/>
      <c r="K1629" s="45"/>
      <c r="L1629" s="126"/>
      <c r="M1629" s="91"/>
      <c r="N1629" s="91"/>
      <c r="O1629" s="91"/>
      <c r="P1629" s="99"/>
      <c r="Q1629" s="100"/>
      <c r="R1629" s="79"/>
      <c r="S1629" s="79"/>
      <c r="T1629" s="79"/>
      <c r="U1629" s="79"/>
      <c r="V1629" s="79"/>
      <c r="W1629" s="99"/>
      <c r="X1629" s="99"/>
      <c r="Y1629" s="99"/>
      <c r="Z1629" s="98"/>
      <c r="AA1629" s="98"/>
      <c r="AB1629" s="86"/>
      <c r="AC1629" s="96"/>
      <c r="AD1629" s="86"/>
      <c r="AE1629" s="96"/>
      <c r="AF1629" s="96"/>
      <c r="AG1629" s="87"/>
      <c r="AH1629" s="87"/>
      <c r="AI1629" s="97"/>
      <c r="AJ1629" s="45"/>
      <c r="AK1629" s="45"/>
      <c r="AL1629" s="45"/>
      <c r="AM1629" s="45"/>
      <c r="AN1629" s="45"/>
      <c r="AO1629" s="79"/>
      <c r="AP1629" s="156"/>
      <c r="AQ1629" s="156"/>
      <c r="AR1629" s="90"/>
      <c r="AS1629" s="45"/>
      <c r="AT1629" s="98"/>
      <c r="AU1629" s="98"/>
      <c r="AV1629" s="91"/>
      <c r="AW1629" s="91"/>
      <c r="AX1629" s="155"/>
      <c r="AY1629" s="155"/>
      <c r="AZ1629" s="152"/>
      <c r="BA1629" s="152"/>
      <c r="BB1629" s="152"/>
      <c r="BC1629" s="152"/>
      <c r="BD1629" s="152"/>
      <c r="BE1629" s="152"/>
      <c r="BF1629" s="152"/>
      <c r="BG1629" s="152"/>
      <c r="BH1629" s="152"/>
      <c r="BI1629" s="152"/>
      <c r="BJ1629" s="152"/>
      <c r="BK1629" s="152"/>
      <c r="BL1629" s="152"/>
      <c r="BM1629" s="152"/>
      <c r="BN1629" s="152"/>
      <c r="BO1629" s="152"/>
      <c r="BP1629" s="152"/>
      <c r="BQ1629" s="152"/>
      <c r="BR1629" s="152"/>
      <c r="BS1629" s="152"/>
      <c r="BT1629" s="152"/>
      <c r="BU1629" s="152"/>
      <c r="BV1629" s="152"/>
      <c r="BW1629" s="152"/>
      <c r="BX1629" s="152"/>
      <c r="BY1629" s="152"/>
      <c r="BZ1629" s="152"/>
      <c r="CA1629" s="152"/>
      <c r="CB1629" s="152"/>
      <c r="CC1629" s="152"/>
      <c r="CD1629" s="152"/>
      <c r="CE1629" s="152"/>
      <c r="CF1629" s="152"/>
    </row>
    <row r="1630" spans="1:84" ht="25.5" customHeight="1" x14ac:dyDescent="0.25">
      <c r="A1630" s="45"/>
      <c r="B1630" s="45"/>
      <c r="C1630" s="45"/>
      <c r="D1630" s="45"/>
      <c r="E1630" s="47"/>
      <c r="F1630" s="154"/>
      <c r="G1630" s="45"/>
      <c r="H1630" s="126"/>
      <c r="I1630" s="126"/>
      <c r="J1630" s="79"/>
      <c r="K1630" s="45"/>
      <c r="L1630" s="126"/>
      <c r="M1630" s="91"/>
      <c r="N1630" s="91"/>
      <c r="O1630" s="91"/>
      <c r="P1630" s="99"/>
      <c r="Q1630" s="100"/>
      <c r="R1630" s="79"/>
      <c r="S1630" s="79"/>
      <c r="T1630" s="79"/>
      <c r="U1630" s="79"/>
      <c r="V1630" s="79"/>
      <c r="W1630" s="99"/>
      <c r="X1630" s="99"/>
      <c r="Y1630" s="99"/>
      <c r="Z1630" s="98"/>
      <c r="AA1630" s="98"/>
      <c r="AB1630" s="86"/>
      <c r="AC1630" s="96"/>
      <c r="AD1630" s="86"/>
      <c r="AE1630" s="96"/>
      <c r="AF1630" s="96"/>
      <c r="AG1630" s="87"/>
      <c r="AH1630" s="87"/>
      <c r="AI1630" s="97"/>
      <c r="AJ1630" s="45"/>
      <c r="AK1630" s="45"/>
      <c r="AL1630" s="45"/>
      <c r="AM1630" s="45"/>
      <c r="AN1630" s="45"/>
      <c r="AO1630" s="79"/>
      <c r="AP1630" s="156"/>
      <c r="AQ1630" s="156"/>
      <c r="AR1630" s="90"/>
      <c r="AS1630" s="45"/>
      <c r="AT1630" s="98"/>
      <c r="AU1630" s="98"/>
      <c r="AV1630" s="91"/>
      <c r="AW1630" s="91"/>
      <c r="AX1630" s="155"/>
      <c r="AY1630" s="155"/>
      <c r="AZ1630" s="152"/>
      <c r="BA1630" s="152"/>
      <c r="BB1630" s="152"/>
      <c r="BC1630" s="152"/>
      <c r="BD1630" s="152"/>
      <c r="BE1630" s="152"/>
      <c r="BF1630" s="152"/>
      <c r="BG1630" s="152"/>
      <c r="BH1630" s="152"/>
      <c r="BI1630" s="152"/>
      <c r="BJ1630" s="152"/>
      <c r="BK1630" s="152"/>
      <c r="BL1630" s="152"/>
      <c r="BM1630" s="152"/>
      <c r="BN1630" s="152"/>
      <c r="BO1630" s="152"/>
      <c r="BP1630" s="152"/>
      <c r="BQ1630" s="152"/>
      <c r="BR1630" s="152"/>
      <c r="BS1630" s="152"/>
      <c r="BT1630" s="152"/>
      <c r="BU1630" s="152"/>
      <c r="BV1630" s="152"/>
      <c r="BW1630" s="152"/>
      <c r="BX1630" s="152"/>
      <c r="BY1630" s="152"/>
      <c r="BZ1630" s="152"/>
      <c r="CA1630" s="152"/>
      <c r="CB1630" s="152"/>
      <c r="CC1630" s="152"/>
      <c r="CD1630" s="152"/>
      <c r="CE1630" s="152"/>
      <c r="CF1630" s="152"/>
    </row>
    <row r="1631" spans="1:84" ht="25.5" customHeight="1" x14ac:dyDescent="0.25">
      <c r="A1631" s="45"/>
      <c r="B1631" s="45"/>
      <c r="C1631" s="45"/>
      <c r="D1631" s="45"/>
      <c r="E1631" s="47"/>
      <c r="F1631" s="154"/>
      <c r="G1631" s="45"/>
      <c r="H1631" s="126"/>
      <c r="I1631" s="126"/>
      <c r="J1631" s="79"/>
      <c r="K1631" s="45"/>
      <c r="L1631" s="126"/>
      <c r="M1631" s="91"/>
      <c r="N1631" s="91"/>
      <c r="O1631" s="91"/>
      <c r="P1631" s="99"/>
      <c r="Q1631" s="100"/>
      <c r="R1631" s="79"/>
      <c r="S1631" s="79"/>
      <c r="T1631" s="79"/>
      <c r="U1631" s="79"/>
      <c r="V1631" s="79"/>
      <c r="W1631" s="99"/>
      <c r="X1631" s="99"/>
      <c r="Y1631" s="99"/>
      <c r="Z1631" s="98"/>
      <c r="AA1631" s="98"/>
      <c r="AB1631" s="86"/>
      <c r="AC1631" s="96"/>
      <c r="AD1631" s="86"/>
      <c r="AE1631" s="96"/>
      <c r="AF1631" s="96"/>
      <c r="AG1631" s="87"/>
      <c r="AH1631" s="87"/>
      <c r="AI1631" s="97"/>
      <c r="AJ1631" s="45"/>
      <c r="AK1631" s="45"/>
      <c r="AL1631" s="45"/>
      <c r="AM1631" s="45"/>
      <c r="AN1631" s="45"/>
      <c r="AO1631" s="79"/>
      <c r="AP1631" s="156"/>
      <c r="AQ1631" s="156"/>
      <c r="AR1631" s="90"/>
      <c r="AS1631" s="45"/>
      <c r="AT1631" s="98"/>
      <c r="AU1631" s="98"/>
      <c r="AV1631" s="91"/>
      <c r="AW1631" s="91"/>
      <c r="AX1631" s="155"/>
      <c r="AY1631" s="155"/>
      <c r="AZ1631" s="152"/>
      <c r="BA1631" s="152"/>
      <c r="BB1631" s="152"/>
      <c r="BC1631" s="152"/>
      <c r="BD1631" s="152"/>
      <c r="BE1631" s="152"/>
      <c r="BF1631" s="152"/>
      <c r="BG1631" s="152"/>
      <c r="BH1631" s="152"/>
      <c r="BI1631" s="152"/>
      <c r="BJ1631" s="152"/>
      <c r="BK1631" s="152"/>
      <c r="BL1631" s="152"/>
      <c r="BM1631" s="152"/>
      <c r="BN1631" s="152"/>
      <c r="BO1631" s="152"/>
      <c r="BP1631" s="152"/>
      <c r="BQ1631" s="152"/>
      <c r="BR1631" s="152"/>
      <c r="BS1631" s="152"/>
      <c r="BT1631" s="152"/>
      <c r="BU1631" s="152"/>
      <c r="BV1631" s="152"/>
      <c r="BW1631" s="152"/>
      <c r="BX1631" s="152"/>
      <c r="BY1631" s="152"/>
      <c r="BZ1631" s="152"/>
      <c r="CA1631" s="152"/>
      <c r="CB1631" s="152"/>
      <c r="CC1631" s="152"/>
      <c r="CD1631" s="152"/>
      <c r="CE1631" s="152"/>
      <c r="CF1631" s="152"/>
    </row>
    <row r="1632" spans="1:84" ht="25.5" customHeight="1" x14ac:dyDescent="0.25">
      <c r="A1632" s="45"/>
      <c r="B1632" s="45"/>
      <c r="C1632" s="45"/>
      <c r="D1632" s="45"/>
      <c r="E1632" s="47"/>
      <c r="F1632" s="154"/>
      <c r="G1632" s="45"/>
      <c r="H1632" s="126"/>
      <c r="I1632" s="126"/>
      <c r="J1632" s="79"/>
      <c r="K1632" s="45"/>
      <c r="L1632" s="126"/>
      <c r="M1632" s="91"/>
      <c r="N1632" s="91"/>
      <c r="O1632" s="91"/>
      <c r="P1632" s="99"/>
      <c r="Q1632" s="100"/>
      <c r="R1632" s="79"/>
      <c r="S1632" s="79"/>
      <c r="T1632" s="79"/>
      <c r="U1632" s="79"/>
      <c r="V1632" s="79"/>
      <c r="W1632" s="99"/>
      <c r="X1632" s="99"/>
      <c r="Y1632" s="99"/>
      <c r="Z1632" s="98"/>
      <c r="AA1632" s="98"/>
      <c r="AB1632" s="86"/>
      <c r="AC1632" s="96"/>
      <c r="AD1632" s="86"/>
      <c r="AE1632" s="96"/>
      <c r="AF1632" s="96"/>
      <c r="AG1632" s="87"/>
      <c r="AH1632" s="87"/>
      <c r="AI1632" s="97"/>
      <c r="AJ1632" s="45"/>
      <c r="AK1632" s="45"/>
      <c r="AL1632" s="45"/>
      <c r="AM1632" s="45"/>
      <c r="AN1632" s="45"/>
      <c r="AO1632" s="79"/>
      <c r="AP1632" s="156"/>
      <c r="AQ1632" s="156"/>
      <c r="AR1632" s="90"/>
      <c r="AS1632" s="45"/>
      <c r="AT1632" s="98"/>
      <c r="AU1632" s="98"/>
      <c r="AV1632" s="91"/>
      <c r="AW1632" s="91"/>
      <c r="AX1632" s="155"/>
      <c r="AY1632" s="155"/>
      <c r="AZ1632" s="152"/>
      <c r="BA1632" s="152"/>
      <c r="BB1632" s="152"/>
      <c r="BC1632" s="152"/>
      <c r="BD1632" s="152"/>
      <c r="BE1632" s="152"/>
      <c r="BF1632" s="152"/>
      <c r="BG1632" s="152"/>
      <c r="BH1632" s="152"/>
      <c r="BI1632" s="152"/>
      <c r="BJ1632" s="152"/>
      <c r="BK1632" s="152"/>
      <c r="BL1632" s="152"/>
      <c r="BM1632" s="152"/>
      <c r="BN1632" s="152"/>
      <c r="BO1632" s="152"/>
      <c r="BP1632" s="152"/>
      <c r="BQ1632" s="152"/>
      <c r="BR1632" s="152"/>
      <c r="BS1632" s="152"/>
      <c r="BT1632" s="152"/>
      <c r="BU1632" s="152"/>
      <c r="BV1632" s="152"/>
      <c r="BW1632" s="152"/>
      <c r="BX1632" s="152"/>
      <c r="BY1632" s="152"/>
      <c r="BZ1632" s="152"/>
      <c r="CA1632" s="152"/>
      <c r="CB1632" s="152"/>
      <c r="CC1632" s="152"/>
      <c r="CD1632" s="152"/>
      <c r="CE1632" s="152"/>
      <c r="CF1632" s="152"/>
    </row>
    <row r="1633" spans="1:84" ht="25.5" customHeight="1" x14ac:dyDescent="0.25">
      <c r="A1633" s="45"/>
      <c r="B1633" s="45"/>
      <c r="C1633" s="45"/>
      <c r="D1633" s="45"/>
      <c r="E1633" s="47"/>
      <c r="F1633" s="154"/>
      <c r="G1633" s="45"/>
      <c r="H1633" s="126"/>
      <c r="I1633" s="126"/>
      <c r="J1633" s="79"/>
      <c r="K1633" s="45"/>
      <c r="L1633" s="126"/>
      <c r="M1633" s="91"/>
      <c r="N1633" s="91"/>
      <c r="O1633" s="91"/>
      <c r="P1633" s="99"/>
      <c r="Q1633" s="100"/>
      <c r="R1633" s="79"/>
      <c r="S1633" s="79"/>
      <c r="T1633" s="79"/>
      <c r="U1633" s="79"/>
      <c r="V1633" s="79"/>
      <c r="W1633" s="99"/>
      <c r="X1633" s="99"/>
      <c r="Y1633" s="99"/>
      <c r="Z1633" s="98"/>
      <c r="AA1633" s="98"/>
      <c r="AB1633" s="86"/>
      <c r="AC1633" s="96"/>
      <c r="AD1633" s="86"/>
      <c r="AE1633" s="96"/>
      <c r="AF1633" s="96"/>
      <c r="AG1633" s="87"/>
      <c r="AH1633" s="87"/>
      <c r="AI1633" s="97"/>
      <c r="AJ1633" s="45"/>
      <c r="AK1633" s="45"/>
      <c r="AL1633" s="45"/>
      <c r="AM1633" s="45"/>
      <c r="AN1633" s="45"/>
      <c r="AO1633" s="79"/>
      <c r="AP1633" s="156"/>
      <c r="AQ1633" s="156"/>
      <c r="AR1633" s="90"/>
      <c r="AS1633" s="45"/>
      <c r="AT1633" s="98"/>
      <c r="AU1633" s="98"/>
      <c r="AV1633" s="91"/>
      <c r="AW1633" s="91"/>
      <c r="AX1633" s="155"/>
      <c r="AY1633" s="155"/>
      <c r="AZ1633" s="152"/>
      <c r="BA1633" s="152"/>
      <c r="BB1633" s="152"/>
      <c r="BC1633" s="152"/>
      <c r="BD1633" s="152"/>
      <c r="BE1633" s="152"/>
      <c r="BF1633" s="152"/>
      <c r="BG1633" s="152"/>
      <c r="BH1633" s="152"/>
      <c r="BI1633" s="152"/>
      <c r="BJ1633" s="152"/>
      <c r="BK1633" s="152"/>
      <c r="BL1633" s="152"/>
      <c r="BM1633" s="152"/>
      <c r="BN1633" s="152"/>
      <c r="BO1633" s="152"/>
      <c r="BP1633" s="152"/>
      <c r="BQ1633" s="152"/>
      <c r="BR1633" s="152"/>
      <c r="BS1633" s="152"/>
      <c r="BT1633" s="152"/>
      <c r="BU1633" s="152"/>
      <c r="BV1633" s="152"/>
      <c r="BW1633" s="152"/>
      <c r="BX1633" s="152"/>
      <c r="BY1633" s="152"/>
      <c r="BZ1633" s="152"/>
      <c r="CA1633" s="152"/>
      <c r="CB1633" s="152"/>
      <c r="CC1633" s="152"/>
      <c r="CD1633" s="152"/>
      <c r="CE1633" s="152"/>
      <c r="CF1633" s="152"/>
    </row>
    <row r="1634" spans="1:84" ht="25.5" customHeight="1" x14ac:dyDescent="0.25">
      <c r="A1634" s="45"/>
      <c r="B1634" s="45"/>
      <c r="C1634" s="45"/>
      <c r="D1634" s="45"/>
      <c r="E1634" s="47"/>
      <c r="F1634" s="154"/>
      <c r="G1634" s="45"/>
      <c r="H1634" s="126"/>
      <c r="I1634" s="126"/>
      <c r="J1634" s="79"/>
      <c r="K1634" s="45"/>
      <c r="L1634" s="126"/>
      <c r="M1634" s="91"/>
      <c r="N1634" s="91"/>
      <c r="O1634" s="91"/>
      <c r="P1634" s="99"/>
      <c r="Q1634" s="100"/>
      <c r="R1634" s="79"/>
      <c r="S1634" s="79"/>
      <c r="T1634" s="79"/>
      <c r="U1634" s="79"/>
      <c r="V1634" s="79"/>
      <c r="W1634" s="99"/>
      <c r="X1634" s="99"/>
      <c r="Y1634" s="99"/>
      <c r="Z1634" s="98"/>
      <c r="AA1634" s="98"/>
      <c r="AB1634" s="86"/>
      <c r="AC1634" s="96"/>
      <c r="AD1634" s="86"/>
      <c r="AE1634" s="96"/>
      <c r="AF1634" s="96"/>
      <c r="AG1634" s="87"/>
      <c r="AH1634" s="87"/>
      <c r="AI1634" s="97"/>
      <c r="AJ1634" s="45"/>
      <c r="AK1634" s="45"/>
      <c r="AL1634" s="45"/>
      <c r="AM1634" s="45"/>
      <c r="AN1634" s="45"/>
      <c r="AO1634" s="79"/>
      <c r="AP1634" s="156"/>
      <c r="AQ1634" s="156"/>
      <c r="AR1634" s="90"/>
      <c r="AS1634" s="45"/>
      <c r="AT1634" s="98"/>
      <c r="AU1634" s="98"/>
      <c r="AV1634" s="91"/>
      <c r="AW1634" s="91"/>
      <c r="AX1634" s="155"/>
      <c r="AY1634" s="155"/>
      <c r="AZ1634" s="152"/>
      <c r="BA1634" s="152"/>
      <c r="BB1634" s="152"/>
      <c r="BC1634" s="152"/>
      <c r="BD1634" s="152"/>
      <c r="BE1634" s="152"/>
      <c r="BF1634" s="152"/>
      <c r="BG1634" s="152"/>
      <c r="BH1634" s="152"/>
      <c r="BI1634" s="152"/>
      <c r="BJ1634" s="152"/>
      <c r="BK1634" s="152"/>
      <c r="BL1634" s="152"/>
      <c r="BM1634" s="152"/>
      <c r="BN1634" s="152"/>
      <c r="BO1634" s="152"/>
      <c r="BP1634" s="152"/>
      <c r="BQ1634" s="152"/>
      <c r="BR1634" s="152"/>
      <c r="BS1634" s="152"/>
      <c r="BT1634" s="152"/>
      <c r="BU1634" s="152"/>
      <c r="BV1634" s="152"/>
      <c r="BW1634" s="152"/>
      <c r="BX1634" s="152"/>
      <c r="BY1634" s="152"/>
      <c r="BZ1634" s="152"/>
      <c r="CA1634" s="152"/>
      <c r="CB1634" s="152"/>
      <c r="CC1634" s="152"/>
      <c r="CD1634" s="152"/>
      <c r="CE1634" s="152"/>
      <c r="CF1634" s="152"/>
    </row>
    <row r="1635" spans="1:84" ht="25.5" customHeight="1" x14ac:dyDescent="0.25">
      <c r="A1635" s="45"/>
      <c r="B1635" s="45"/>
      <c r="C1635" s="45"/>
      <c r="D1635" s="45"/>
      <c r="E1635" s="47"/>
      <c r="F1635" s="154"/>
      <c r="G1635" s="45"/>
      <c r="H1635" s="126"/>
      <c r="I1635" s="126"/>
      <c r="J1635" s="79"/>
      <c r="K1635" s="45"/>
      <c r="L1635" s="126"/>
      <c r="M1635" s="91"/>
      <c r="N1635" s="91"/>
      <c r="O1635" s="91"/>
      <c r="P1635" s="99"/>
      <c r="Q1635" s="100"/>
      <c r="R1635" s="79"/>
      <c r="S1635" s="79"/>
      <c r="T1635" s="79"/>
      <c r="U1635" s="79"/>
      <c r="V1635" s="79"/>
      <c r="W1635" s="99"/>
      <c r="X1635" s="99"/>
      <c r="Y1635" s="99"/>
      <c r="Z1635" s="98"/>
      <c r="AA1635" s="98"/>
      <c r="AB1635" s="86"/>
      <c r="AC1635" s="96"/>
      <c r="AD1635" s="86"/>
      <c r="AE1635" s="96"/>
      <c r="AF1635" s="96"/>
      <c r="AG1635" s="87"/>
      <c r="AH1635" s="87"/>
      <c r="AI1635" s="97"/>
      <c r="AJ1635" s="45"/>
      <c r="AK1635" s="45"/>
      <c r="AL1635" s="45"/>
      <c r="AM1635" s="45"/>
      <c r="AN1635" s="45"/>
      <c r="AO1635" s="79"/>
      <c r="AP1635" s="156"/>
      <c r="AQ1635" s="156"/>
      <c r="AR1635" s="90"/>
      <c r="AS1635" s="45"/>
      <c r="AT1635" s="98"/>
      <c r="AU1635" s="98"/>
      <c r="AV1635" s="91"/>
      <c r="AW1635" s="91"/>
      <c r="AX1635" s="155"/>
      <c r="AY1635" s="155"/>
      <c r="AZ1635" s="152"/>
      <c r="BA1635" s="152"/>
      <c r="BB1635" s="152"/>
      <c r="BC1635" s="152"/>
      <c r="BD1635" s="152"/>
      <c r="BE1635" s="152"/>
      <c r="BF1635" s="152"/>
      <c r="BG1635" s="152"/>
      <c r="BH1635" s="152"/>
      <c r="BI1635" s="152"/>
      <c r="BJ1635" s="152"/>
      <c r="BK1635" s="152"/>
      <c r="BL1635" s="152"/>
      <c r="BM1635" s="152"/>
      <c r="BN1635" s="152"/>
      <c r="BO1635" s="152"/>
      <c r="BP1635" s="152"/>
      <c r="BQ1635" s="152"/>
      <c r="BR1635" s="152"/>
      <c r="BS1635" s="152"/>
      <c r="BT1635" s="152"/>
      <c r="BU1635" s="152"/>
      <c r="BV1635" s="152"/>
      <c r="BW1635" s="152"/>
      <c r="BX1635" s="152"/>
      <c r="BY1635" s="152"/>
      <c r="BZ1635" s="152"/>
      <c r="CA1635" s="152"/>
      <c r="CB1635" s="152"/>
      <c r="CC1635" s="152"/>
      <c r="CD1635" s="152"/>
      <c r="CE1635" s="152"/>
      <c r="CF1635" s="152"/>
    </row>
    <row r="1636" spans="1:84" ht="25.5" customHeight="1" x14ac:dyDescent="0.25">
      <c r="A1636" s="45"/>
      <c r="B1636" s="45"/>
      <c r="C1636" s="45"/>
      <c r="D1636" s="45"/>
      <c r="E1636" s="47"/>
      <c r="F1636" s="154"/>
      <c r="G1636" s="45"/>
      <c r="H1636" s="126"/>
      <c r="I1636" s="126"/>
      <c r="J1636" s="79"/>
      <c r="K1636" s="45"/>
      <c r="L1636" s="126"/>
      <c r="M1636" s="91"/>
      <c r="N1636" s="91"/>
      <c r="O1636" s="91"/>
      <c r="P1636" s="99"/>
      <c r="Q1636" s="100"/>
      <c r="R1636" s="79"/>
      <c r="S1636" s="79"/>
      <c r="T1636" s="79"/>
      <c r="U1636" s="79"/>
      <c r="V1636" s="79"/>
      <c r="W1636" s="99"/>
      <c r="X1636" s="99"/>
      <c r="Y1636" s="99"/>
      <c r="Z1636" s="98"/>
      <c r="AA1636" s="98"/>
      <c r="AB1636" s="86"/>
      <c r="AC1636" s="96"/>
      <c r="AD1636" s="86"/>
      <c r="AE1636" s="96"/>
      <c r="AF1636" s="96"/>
      <c r="AG1636" s="87"/>
      <c r="AH1636" s="87"/>
      <c r="AI1636" s="97"/>
      <c r="AJ1636" s="45"/>
      <c r="AK1636" s="45"/>
      <c r="AL1636" s="45"/>
      <c r="AM1636" s="45"/>
      <c r="AN1636" s="45"/>
      <c r="AO1636" s="79"/>
      <c r="AP1636" s="156"/>
      <c r="AQ1636" s="156"/>
      <c r="AR1636" s="90"/>
      <c r="AS1636" s="45"/>
      <c r="AT1636" s="98"/>
      <c r="AU1636" s="98"/>
      <c r="AV1636" s="91"/>
      <c r="AW1636" s="91"/>
      <c r="AX1636" s="155"/>
      <c r="AY1636" s="155"/>
      <c r="AZ1636" s="152"/>
      <c r="BA1636" s="152"/>
      <c r="BB1636" s="152"/>
      <c r="BC1636" s="152"/>
      <c r="BD1636" s="152"/>
      <c r="BE1636" s="152"/>
      <c r="BF1636" s="152"/>
      <c r="BG1636" s="152"/>
      <c r="BH1636" s="152"/>
      <c r="BI1636" s="152"/>
      <c r="BJ1636" s="152"/>
      <c r="BK1636" s="152"/>
      <c r="BL1636" s="152"/>
      <c r="BM1636" s="152"/>
      <c r="BN1636" s="152"/>
      <c r="BO1636" s="152"/>
      <c r="BP1636" s="152"/>
      <c r="BQ1636" s="152"/>
      <c r="BR1636" s="152"/>
      <c r="BS1636" s="152"/>
      <c r="BT1636" s="152"/>
      <c r="BU1636" s="152"/>
      <c r="BV1636" s="152"/>
      <c r="BW1636" s="152"/>
      <c r="BX1636" s="152"/>
      <c r="BY1636" s="152"/>
      <c r="BZ1636" s="152"/>
      <c r="CA1636" s="152"/>
      <c r="CB1636" s="152"/>
      <c r="CC1636" s="152"/>
      <c r="CD1636" s="152"/>
      <c r="CE1636" s="152"/>
      <c r="CF1636" s="152"/>
    </row>
    <row r="1637" spans="1:84" ht="25.5" customHeight="1" x14ac:dyDescent="0.25">
      <c r="A1637" s="45"/>
      <c r="B1637" s="45"/>
      <c r="C1637" s="45"/>
      <c r="D1637" s="45"/>
      <c r="E1637" s="47"/>
      <c r="F1637" s="154"/>
      <c r="G1637" s="45"/>
      <c r="H1637" s="126"/>
      <c r="I1637" s="126"/>
      <c r="J1637" s="79"/>
      <c r="K1637" s="45"/>
      <c r="L1637" s="126"/>
      <c r="M1637" s="91"/>
      <c r="N1637" s="91"/>
      <c r="O1637" s="91"/>
      <c r="P1637" s="99"/>
      <c r="Q1637" s="100"/>
      <c r="R1637" s="79"/>
      <c r="S1637" s="79"/>
      <c r="T1637" s="79"/>
      <c r="U1637" s="79"/>
      <c r="V1637" s="79"/>
      <c r="W1637" s="99"/>
      <c r="X1637" s="99"/>
      <c r="Y1637" s="99"/>
      <c r="Z1637" s="98"/>
      <c r="AA1637" s="98"/>
      <c r="AB1637" s="86"/>
      <c r="AC1637" s="96"/>
      <c r="AD1637" s="86"/>
      <c r="AE1637" s="96"/>
      <c r="AF1637" s="96"/>
      <c r="AG1637" s="87"/>
      <c r="AH1637" s="87"/>
      <c r="AI1637" s="97"/>
      <c r="AJ1637" s="45"/>
      <c r="AK1637" s="45"/>
      <c r="AL1637" s="45"/>
      <c r="AM1637" s="45"/>
      <c r="AN1637" s="45"/>
      <c r="AO1637" s="79"/>
      <c r="AP1637" s="156"/>
      <c r="AQ1637" s="156"/>
      <c r="AR1637" s="90"/>
      <c r="AS1637" s="45"/>
      <c r="AT1637" s="98"/>
      <c r="AU1637" s="98"/>
      <c r="AV1637" s="91"/>
      <c r="AW1637" s="91"/>
      <c r="AX1637" s="155"/>
      <c r="AY1637" s="155"/>
      <c r="AZ1637" s="152"/>
      <c r="BA1637" s="152"/>
      <c r="BB1637" s="152"/>
      <c r="BC1637" s="152"/>
      <c r="BD1637" s="152"/>
      <c r="BE1637" s="152"/>
      <c r="BF1637" s="152"/>
      <c r="BG1637" s="152"/>
      <c r="BH1637" s="152"/>
      <c r="BI1637" s="152"/>
      <c r="BJ1637" s="152"/>
      <c r="BK1637" s="152"/>
      <c r="BL1637" s="152"/>
      <c r="BM1637" s="152"/>
      <c r="BN1637" s="152"/>
      <c r="BO1637" s="152"/>
      <c r="BP1637" s="152"/>
      <c r="BQ1637" s="152"/>
      <c r="BR1637" s="152"/>
      <c r="BS1637" s="152"/>
      <c r="BT1637" s="152"/>
      <c r="BU1637" s="152"/>
      <c r="BV1637" s="152"/>
      <c r="BW1637" s="152"/>
      <c r="BX1637" s="152"/>
      <c r="BY1637" s="152"/>
      <c r="BZ1637" s="152"/>
      <c r="CA1637" s="152"/>
      <c r="CB1637" s="152"/>
      <c r="CC1637" s="152"/>
      <c r="CD1637" s="152"/>
      <c r="CE1637" s="152"/>
      <c r="CF1637" s="152"/>
    </row>
    <row r="1638" spans="1:84" ht="25.5" customHeight="1" x14ac:dyDescent="0.25">
      <c r="A1638" s="45"/>
      <c r="B1638" s="45"/>
      <c r="C1638" s="45"/>
      <c r="D1638" s="45"/>
      <c r="E1638" s="47"/>
      <c r="F1638" s="154"/>
      <c r="G1638" s="45"/>
      <c r="H1638" s="126"/>
      <c r="I1638" s="126"/>
      <c r="J1638" s="79"/>
      <c r="K1638" s="45"/>
      <c r="L1638" s="126"/>
      <c r="M1638" s="91"/>
      <c r="N1638" s="91"/>
      <c r="O1638" s="91"/>
      <c r="P1638" s="99"/>
      <c r="Q1638" s="100"/>
      <c r="R1638" s="79"/>
      <c r="S1638" s="79"/>
      <c r="T1638" s="79"/>
      <c r="U1638" s="79"/>
      <c r="V1638" s="79"/>
      <c r="W1638" s="99"/>
      <c r="X1638" s="99"/>
      <c r="Y1638" s="99"/>
      <c r="Z1638" s="98"/>
      <c r="AA1638" s="98"/>
      <c r="AB1638" s="86"/>
      <c r="AC1638" s="96"/>
      <c r="AD1638" s="86"/>
      <c r="AE1638" s="96"/>
      <c r="AF1638" s="96"/>
      <c r="AG1638" s="87"/>
      <c r="AH1638" s="87"/>
      <c r="AI1638" s="97"/>
      <c r="AJ1638" s="45"/>
      <c r="AK1638" s="45"/>
      <c r="AL1638" s="45"/>
      <c r="AM1638" s="45"/>
      <c r="AN1638" s="45"/>
      <c r="AO1638" s="79"/>
      <c r="AP1638" s="156"/>
      <c r="AQ1638" s="156"/>
      <c r="AR1638" s="90"/>
      <c r="AS1638" s="45"/>
      <c r="AT1638" s="98"/>
      <c r="AU1638" s="98"/>
      <c r="AV1638" s="91"/>
      <c r="AW1638" s="91"/>
      <c r="AX1638" s="155"/>
      <c r="AY1638" s="155"/>
      <c r="AZ1638" s="152"/>
      <c r="BA1638" s="152"/>
      <c r="BB1638" s="152"/>
      <c r="BC1638" s="152"/>
      <c r="BD1638" s="152"/>
      <c r="BE1638" s="152"/>
      <c r="BF1638" s="152"/>
      <c r="BG1638" s="152"/>
      <c r="BH1638" s="152"/>
      <c r="BI1638" s="152"/>
      <c r="BJ1638" s="152"/>
      <c r="BK1638" s="152"/>
      <c r="BL1638" s="152"/>
      <c r="BM1638" s="152"/>
      <c r="BN1638" s="152"/>
      <c r="BO1638" s="152"/>
      <c r="BP1638" s="152"/>
      <c r="BQ1638" s="152"/>
      <c r="BR1638" s="152"/>
      <c r="BS1638" s="152"/>
      <c r="BT1638" s="152"/>
      <c r="BU1638" s="152"/>
      <c r="BV1638" s="152"/>
      <c r="BW1638" s="152"/>
      <c r="BX1638" s="152"/>
      <c r="BY1638" s="152"/>
      <c r="BZ1638" s="152"/>
      <c r="CA1638" s="152"/>
      <c r="CB1638" s="152"/>
      <c r="CC1638" s="152"/>
      <c r="CD1638" s="152"/>
      <c r="CE1638" s="152"/>
      <c r="CF1638" s="152"/>
    </row>
    <row r="1639" spans="1:84" ht="25.5" customHeight="1" x14ac:dyDescent="0.25">
      <c r="A1639" s="45"/>
      <c r="B1639" s="45"/>
      <c r="C1639" s="45"/>
      <c r="D1639" s="45"/>
      <c r="E1639" s="47"/>
      <c r="F1639" s="154"/>
      <c r="G1639" s="45"/>
      <c r="H1639" s="126"/>
      <c r="I1639" s="126"/>
      <c r="J1639" s="79"/>
      <c r="K1639" s="45"/>
      <c r="L1639" s="126"/>
      <c r="M1639" s="91"/>
      <c r="N1639" s="91"/>
      <c r="O1639" s="91"/>
      <c r="P1639" s="99"/>
      <c r="Q1639" s="100"/>
      <c r="R1639" s="79"/>
      <c r="S1639" s="79"/>
      <c r="T1639" s="79"/>
      <c r="U1639" s="79"/>
      <c r="V1639" s="79"/>
      <c r="W1639" s="99"/>
      <c r="X1639" s="99"/>
      <c r="Y1639" s="99"/>
      <c r="Z1639" s="98"/>
      <c r="AA1639" s="98"/>
      <c r="AB1639" s="86"/>
      <c r="AC1639" s="96"/>
      <c r="AD1639" s="86"/>
      <c r="AE1639" s="96"/>
      <c r="AF1639" s="96"/>
      <c r="AG1639" s="87"/>
      <c r="AH1639" s="87"/>
      <c r="AI1639" s="97"/>
      <c r="AJ1639" s="45"/>
      <c r="AK1639" s="45"/>
      <c r="AL1639" s="45"/>
      <c r="AM1639" s="45"/>
      <c r="AN1639" s="45"/>
      <c r="AO1639" s="79"/>
      <c r="AP1639" s="156"/>
      <c r="AQ1639" s="156"/>
      <c r="AR1639" s="90"/>
      <c r="AS1639" s="45"/>
      <c r="AT1639" s="98"/>
      <c r="AU1639" s="98"/>
      <c r="AV1639" s="91"/>
      <c r="AW1639" s="91"/>
      <c r="AX1639" s="155"/>
      <c r="AY1639" s="155"/>
      <c r="AZ1639" s="152"/>
      <c r="BA1639" s="152"/>
      <c r="BB1639" s="152"/>
      <c r="BC1639" s="152"/>
      <c r="BD1639" s="152"/>
      <c r="BE1639" s="152"/>
      <c r="BF1639" s="152"/>
      <c r="BG1639" s="152"/>
      <c r="BH1639" s="152"/>
      <c r="BI1639" s="152"/>
      <c r="BJ1639" s="152"/>
      <c r="BK1639" s="152"/>
      <c r="BL1639" s="152"/>
      <c r="BM1639" s="152"/>
      <c r="BN1639" s="152"/>
      <c r="BO1639" s="152"/>
      <c r="BP1639" s="152"/>
      <c r="BQ1639" s="152"/>
      <c r="BR1639" s="152"/>
      <c r="BS1639" s="152"/>
      <c r="BT1639" s="152"/>
      <c r="BU1639" s="152"/>
      <c r="BV1639" s="152"/>
      <c r="BW1639" s="152"/>
      <c r="BX1639" s="152"/>
      <c r="BY1639" s="152"/>
      <c r="BZ1639" s="152"/>
      <c r="CA1639" s="152"/>
      <c r="CB1639" s="152"/>
      <c r="CC1639" s="152"/>
      <c r="CD1639" s="152"/>
      <c r="CE1639" s="152"/>
      <c r="CF1639" s="152"/>
    </row>
    <row r="1640" spans="1:84" ht="25.5" customHeight="1" x14ac:dyDescent="0.25">
      <c r="A1640" s="45"/>
      <c r="B1640" s="45"/>
      <c r="C1640" s="45"/>
      <c r="D1640" s="45"/>
      <c r="E1640" s="47"/>
      <c r="F1640" s="154"/>
      <c r="G1640" s="45"/>
      <c r="H1640" s="126"/>
      <c r="I1640" s="126"/>
      <c r="J1640" s="79"/>
      <c r="K1640" s="45"/>
      <c r="L1640" s="126"/>
      <c r="M1640" s="91"/>
      <c r="N1640" s="91"/>
      <c r="O1640" s="91"/>
      <c r="P1640" s="99"/>
      <c r="Q1640" s="100"/>
      <c r="R1640" s="79"/>
      <c r="S1640" s="79"/>
      <c r="T1640" s="79"/>
      <c r="U1640" s="79"/>
      <c r="V1640" s="79"/>
      <c r="W1640" s="99"/>
      <c r="X1640" s="99"/>
      <c r="Y1640" s="99"/>
      <c r="Z1640" s="98"/>
      <c r="AA1640" s="98"/>
      <c r="AB1640" s="86"/>
      <c r="AC1640" s="96"/>
      <c r="AD1640" s="86"/>
      <c r="AE1640" s="96"/>
      <c r="AF1640" s="96"/>
      <c r="AG1640" s="87"/>
      <c r="AH1640" s="87"/>
      <c r="AI1640" s="97"/>
      <c r="AJ1640" s="45"/>
      <c r="AK1640" s="45"/>
      <c r="AL1640" s="45"/>
      <c r="AM1640" s="45"/>
      <c r="AN1640" s="45"/>
      <c r="AO1640" s="79"/>
      <c r="AP1640" s="156"/>
      <c r="AQ1640" s="156"/>
      <c r="AR1640" s="90"/>
      <c r="AS1640" s="45"/>
      <c r="AT1640" s="98"/>
      <c r="AU1640" s="98"/>
      <c r="AV1640" s="91"/>
      <c r="AW1640" s="91"/>
      <c r="AX1640" s="155"/>
      <c r="AY1640" s="155"/>
      <c r="AZ1640" s="152"/>
      <c r="BA1640" s="152"/>
      <c r="BB1640" s="152"/>
      <c r="BC1640" s="152"/>
      <c r="BD1640" s="152"/>
      <c r="BE1640" s="152"/>
      <c r="BF1640" s="152"/>
      <c r="BG1640" s="152"/>
      <c r="BH1640" s="152"/>
      <c r="BI1640" s="152"/>
      <c r="BJ1640" s="152"/>
      <c r="BK1640" s="152"/>
      <c r="BL1640" s="152"/>
      <c r="BM1640" s="152"/>
      <c r="BN1640" s="152"/>
      <c r="BO1640" s="152"/>
      <c r="BP1640" s="152"/>
      <c r="BQ1640" s="152"/>
      <c r="BR1640" s="152"/>
      <c r="BS1640" s="152"/>
      <c r="BT1640" s="152"/>
      <c r="BU1640" s="152"/>
      <c r="BV1640" s="152"/>
      <c r="BW1640" s="152"/>
      <c r="BX1640" s="152"/>
      <c r="BY1640" s="152"/>
      <c r="BZ1640" s="152"/>
      <c r="CA1640" s="152"/>
      <c r="CB1640" s="152"/>
      <c r="CC1640" s="152"/>
      <c r="CD1640" s="152"/>
      <c r="CE1640" s="152"/>
      <c r="CF1640" s="152"/>
    </row>
    <row r="1641" spans="1:84" ht="25.5" customHeight="1" x14ac:dyDescent="0.25">
      <c r="A1641" s="45"/>
      <c r="B1641" s="45"/>
      <c r="C1641" s="45"/>
      <c r="D1641" s="45"/>
      <c r="E1641" s="47"/>
      <c r="F1641" s="154"/>
      <c r="G1641" s="45"/>
      <c r="H1641" s="126"/>
      <c r="I1641" s="126"/>
      <c r="J1641" s="79"/>
      <c r="K1641" s="45"/>
      <c r="L1641" s="126"/>
      <c r="M1641" s="91"/>
      <c r="N1641" s="91"/>
      <c r="O1641" s="91"/>
      <c r="P1641" s="99"/>
      <c r="Q1641" s="100"/>
      <c r="R1641" s="79"/>
      <c r="S1641" s="79"/>
      <c r="T1641" s="79"/>
      <c r="U1641" s="79"/>
      <c r="V1641" s="79"/>
      <c r="W1641" s="99"/>
      <c r="X1641" s="99"/>
      <c r="Y1641" s="99"/>
      <c r="Z1641" s="98"/>
      <c r="AA1641" s="98"/>
      <c r="AB1641" s="86"/>
      <c r="AC1641" s="96"/>
      <c r="AD1641" s="86"/>
      <c r="AE1641" s="96"/>
      <c r="AF1641" s="96"/>
      <c r="AG1641" s="87"/>
      <c r="AH1641" s="87"/>
      <c r="AI1641" s="97"/>
      <c r="AJ1641" s="45"/>
      <c r="AK1641" s="45"/>
      <c r="AL1641" s="45"/>
      <c r="AM1641" s="45"/>
      <c r="AN1641" s="45"/>
      <c r="AO1641" s="79"/>
      <c r="AP1641" s="156"/>
      <c r="AQ1641" s="156"/>
      <c r="AR1641" s="90"/>
      <c r="AS1641" s="45"/>
      <c r="AT1641" s="98"/>
      <c r="AU1641" s="98"/>
      <c r="AV1641" s="91"/>
      <c r="AW1641" s="91"/>
      <c r="AX1641" s="155"/>
      <c r="AY1641" s="155"/>
      <c r="AZ1641" s="152"/>
      <c r="BA1641" s="152"/>
      <c r="BB1641" s="152"/>
      <c r="BC1641" s="152"/>
      <c r="BD1641" s="152"/>
      <c r="BE1641" s="152"/>
      <c r="BF1641" s="152"/>
      <c r="BG1641" s="152"/>
      <c r="BH1641" s="152"/>
      <c r="BI1641" s="152"/>
      <c r="BJ1641" s="152"/>
      <c r="BK1641" s="152"/>
      <c r="BL1641" s="152"/>
      <c r="BM1641" s="152"/>
      <c r="BN1641" s="152"/>
      <c r="BO1641" s="152"/>
      <c r="BP1641" s="152"/>
      <c r="BQ1641" s="152"/>
      <c r="BR1641" s="152"/>
      <c r="BS1641" s="152"/>
      <c r="BT1641" s="152"/>
      <c r="BU1641" s="152"/>
      <c r="BV1641" s="152"/>
      <c r="BW1641" s="152"/>
      <c r="BX1641" s="152"/>
      <c r="BY1641" s="152"/>
      <c r="BZ1641" s="152"/>
      <c r="CA1641" s="152"/>
      <c r="CB1641" s="152"/>
      <c r="CC1641" s="152"/>
      <c r="CD1641" s="152"/>
      <c r="CE1641" s="152"/>
      <c r="CF1641" s="152"/>
    </row>
    <row r="1642" spans="1:84" ht="25.5" customHeight="1" x14ac:dyDescent="0.25">
      <c r="A1642" s="45"/>
      <c r="B1642" s="45"/>
      <c r="C1642" s="45"/>
      <c r="D1642" s="45"/>
      <c r="E1642" s="47"/>
      <c r="F1642" s="154"/>
      <c r="G1642" s="45"/>
      <c r="H1642" s="126"/>
      <c r="I1642" s="126"/>
      <c r="J1642" s="79"/>
      <c r="K1642" s="45"/>
      <c r="L1642" s="126"/>
      <c r="M1642" s="91"/>
      <c r="N1642" s="91"/>
      <c r="O1642" s="91"/>
      <c r="P1642" s="99"/>
      <c r="Q1642" s="100"/>
      <c r="R1642" s="79"/>
      <c r="S1642" s="79"/>
      <c r="T1642" s="79"/>
      <c r="U1642" s="79"/>
      <c r="V1642" s="79"/>
      <c r="W1642" s="99"/>
      <c r="X1642" s="99"/>
      <c r="Y1642" s="99"/>
      <c r="Z1642" s="98"/>
      <c r="AA1642" s="98"/>
      <c r="AB1642" s="86"/>
      <c r="AC1642" s="96"/>
      <c r="AD1642" s="86"/>
      <c r="AE1642" s="96"/>
      <c r="AF1642" s="96"/>
      <c r="AG1642" s="87"/>
      <c r="AH1642" s="87"/>
      <c r="AI1642" s="97"/>
      <c r="AJ1642" s="45"/>
      <c r="AK1642" s="45"/>
      <c r="AL1642" s="45"/>
      <c r="AM1642" s="45"/>
      <c r="AN1642" s="45"/>
      <c r="AO1642" s="79"/>
      <c r="AP1642" s="156"/>
      <c r="AQ1642" s="156"/>
      <c r="AR1642" s="90"/>
      <c r="AS1642" s="45"/>
      <c r="AT1642" s="98"/>
      <c r="AU1642" s="98"/>
      <c r="AV1642" s="91"/>
      <c r="AW1642" s="91"/>
      <c r="AX1642" s="155"/>
      <c r="AY1642" s="155"/>
      <c r="AZ1642" s="152"/>
      <c r="BA1642" s="152"/>
      <c r="BB1642" s="152"/>
      <c r="BC1642" s="152"/>
      <c r="BD1642" s="152"/>
      <c r="BE1642" s="152"/>
      <c r="BF1642" s="152"/>
      <c r="BG1642" s="152"/>
      <c r="BH1642" s="152"/>
      <c r="BI1642" s="152"/>
      <c r="BJ1642" s="152"/>
      <c r="BK1642" s="152"/>
      <c r="BL1642" s="152"/>
      <c r="BM1642" s="152"/>
      <c r="BN1642" s="152"/>
      <c r="BO1642" s="152"/>
      <c r="BP1642" s="152"/>
      <c r="BQ1642" s="152"/>
      <c r="BR1642" s="152"/>
      <c r="BS1642" s="152"/>
      <c r="BT1642" s="152"/>
      <c r="BU1642" s="152"/>
      <c r="BV1642" s="152"/>
      <c r="BW1642" s="152"/>
      <c r="BX1642" s="152"/>
      <c r="BY1642" s="152"/>
      <c r="BZ1642" s="152"/>
      <c r="CA1642" s="152"/>
      <c r="CB1642" s="152"/>
      <c r="CC1642" s="152"/>
      <c r="CD1642" s="152"/>
      <c r="CE1642" s="152"/>
      <c r="CF1642" s="152"/>
    </row>
    <row r="1643" spans="1:84" ht="25.5" customHeight="1" x14ac:dyDescent="0.25">
      <c r="A1643" s="45"/>
      <c r="B1643" s="45"/>
      <c r="C1643" s="45"/>
      <c r="D1643" s="45"/>
      <c r="E1643" s="47"/>
      <c r="F1643" s="154"/>
      <c r="G1643" s="45"/>
      <c r="H1643" s="126"/>
      <c r="I1643" s="126"/>
      <c r="J1643" s="79"/>
      <c r="K1643" s="45"/>
      <c r="L1643" s="126"/>
      <c r="M1643" s="91"/>
      <c r="N1643" s="91"/>
      <c r="O1643" s="91"/>
      <c r="P1643" s="99"/>
      <c r="Q1643" s="100"/>
      <c r="R1643" s="79"/>
      <c r="S1643" s="79"/>
      <c r="T1643" s="79"/>
      <c r="U1643" s="79"/>
      <c r="V1643" s="79"/>
      <c r="W1643" s="99"/>
      <c r="X1643" s="99"/>
      <c r="Y1643" s="99"/>
      <c r="Z1643" s="98"/>
      <c r="AA1643" s="98"/>
      <c r="AB1643" s="86"/>
      <c r="AC1643" s="96"/>
      <c r="AD1643" s="86"/>
      <c r="AE1643" s="96"/>
      <c r="AF1643" s="96"/>
      <c r="AG1643" s="87"/>
      <c r="AH1643" s="87"/>
      <c r="AI1643" s="97"/>
      <c r="AJ1643" s="45"/>
      <c r="AK1643" s="45"/>
      <c r="AL1643" s="45"/>
      <c r="AM1643" s="45"/>
      <c r="AN1643" s="45"/>
      <c r="AO1643" s="79"/>
      <c r="AP1643" s="156"/>
      <c r="AQ1643" s="156"/>
      <c r="AR1643" s="90"/>
      <c r="AS1643" s="45"/>
      <c r="AT1643" s="98"/>
      <c r="AU1643" s="98"/>
      <c r="AV1643" s="91"/>
      <c r="AW1643" s="91"/>
      <c r="AX1643" s="155"/>
      <c r="AY1643" s="155"/>
      <c r="AZ1643" s="152"/>
      <c r="BA1643" s="152"/>
      <c r="BB1643" s="152"/>
      <c r="BC1643" s="152"/>
      <c r="BD1643" s="152"/>
      <c r="BE1643" s="152"/>
      <c r="BF1643" s="152"/>
      <c r="BG1643" s="152"/>
      <c r="BH1643" s="152"/>
      <c r="BI1643" s="152"/>
      <c r="BJ1643" s="152"/>
      <c r="BK1643" s="152"/>
      <c r="BL1643" s="152"/>
      <c r="BM1643" s="152"/>
      <c r="BN1643" s="152"/>
      <c r="BO1643" s="152"/>
      <c r="BP1643" s="152"/>
      <c r="BQ1643" s="152"/>
      <c r="BR1643" s="152"/>
      <c r="BS1643" s="152"/>
      <c r="BT1643" s="152"/>
      <c r="BU1643" s="152"/>
      <c r="BV1643" s="152"/>
      <c r="BW1643" s="152"/>
      <c r="BX1643" s="152"/>
      <c r="BY1643" s="152"/>
      <c r="BZ1643" s="152"/>
      <c r="CA1643" s="152"/>
      <c r="CB1643" s="152"/>
      <c r="CC1643" s="152"/>
      <c r="CD1643" s="152"/>
      <c r="CE1643" s="152"/>
      <c r="CF1643" s="152"/>
    </row>
    <row r="1644" spans="1:84" ht="25.5" customHeight="1" x14ac:dyDescent="0.25">
      <c r="A1644" s="45"/>
      <c r="B1644" s="45"/>
      <c r="C1644" s="45"/>
      <c r="D1644" s="45"/>
      <c r="E1644" s="47"/>
      <c r="F1644" s="154"/>
      <c r="G1644" s="45"/>
      <c r="H1644" s="126"/>
      <c r="I1644" s="126"/>
      <c r="J1644" s="79"/>
      <c r="K1644" s="45"/>
      <c r="L1644" s="126"/>
      <c r="M1644" s="91"/>
      <c r="N1644" s="91"/>
      <c r="O1644" s="91"/>
      <c r="P1644" s="99"/>
      <c r="Q1644" s="100"/>
      <c r="R1644" s="79"/>
      <c r="S1644" s="79"/>
      <c r="T1644" s="79"/>
      <c r="U1644" s="79"/>
      <c r="V1644" s="79"/>
      <c r="W1644" s="99"/>
      <c r="X1644" s="99"/>
      <c r="Y1644" s="99"/>
      <c r="Z1644" s="98"/>
      <c r="AA1644" s="98"/>
      <c r="AB1644" s="86"/>
      <c r="AC1644" s="96"/>
      <c r="AD1644" s="86"/>
      <c r="AE1644" s="96"/>
      <c r="AF1644" s="96"/>
      <c r="AG1644" s="87"/>
      <c r="AH1644" s="87"/>
      <c r="AI1644" s="97"/>
      <c r="AJ1644" s="45"/>
      <c r="AK1644" s="45"/>
      <c r="AL1644" s="45"/>
      <c r="AM1644" s="45"/>
      <c r="AN1644" s="45"/>
      <c r="AO1644" s="79"/>
      <c r="AP1644" s="156"/>
      <c r="AQ1644" s="156"/>
      <c r="AR1644" s="90"/>
      <c r="AS1644" s="45"/>
      <c r="AT1644" s="98"/>
      <c r="AU1644" s="98"/>
      <c r="AV1644" s="91"/>
      <c r="AW1644" s="91"/>
      <c r="AX1644" s="155"/>
      <c r="AY1644" s="155"/>
      <c r="AZ1644" s="152"/>
      <c r="BA1644" s="152"/>
      <c r="BB1644" s="152"/>
      <c r="BC1644" s="152"/>
      <c r="BD1644" s="152"/>
      <c r="BE1644" s="152"/>
      <c r="BF1644" s="152"/>
      <c r="BG1644" s="152"/>
      <c r="BH1644" s="152"/>
      <c r="BI1644" s="152"/>
      <c r="BJ1644" s="152"/>
      <c r="BK1644" s="152"/>
      <c r="BL1644" s="152"/>
      <c r="BM1644" s="152"/>
      <c r="BN1644" s="152"/>
      <c r="BO1644" s="152"/>
      <c r="BP1644" s="152"/>
      <c r="BQ1644" s="152"/>
      <c r="BR1644" s="152"/>
      <c r="BS1644" s="152"/>
      <c r="BT1644" s="152"/>
      <c r="BU1644" s="152"/>
      <c r="BV1644" s="152"/>
      <c r="BW1644" s="152"/>
      <c r="BX1644" s="152"/>
      <c r="BY1644" s="152"/>
      <c r="BZ1644" s="152"/>
      <c r="CA1644" s="152"/>
      <c r="CB1644" s="152"/>
      <c r="CC1644" s="152"/>
      <c r="CD1644" s="152"/>
      <c r="CE1644" s="152"/>
      <c r="CF1644" s="152"/>
    </row>
    <row r="1645" spans="1:84" ht="25.5" customHeight="1" x14ac:dyDescent="0.25">
      <c r="A1645" s="45"/>
      <c r="B1645" s="45"/>
      <c r="C1645" s="45"/>
      <c r="D1645" s="45"/>
      <c r="E1645" s="47"/>
      <c r="F1645" s="154"/>
      <c r="G1645" s="45"/>
      <c r="H1645" s="126"/>
      <c r="I1645" s="126"/>
      <c r="J1645" s="79"/>
      <c r="K1645" s="45"/>
      <c r="L1645" s="126"/>
      <c r="M1645" s="91"/>
      <c r="N1645" s="91"/>
      <c r="O1645" s="91"/>
      <c r="P1645" s="99"/>
      <c r="Q1645" s="100"/>
      <c r="R1645" s="79"/>
      <c r="S1645" s="79"/>
      <c r="T1645" s="79"/>
      <c r="U1645" s="79"/>
      <c r="V1645" s="79"/>
      <c r="W1645" s="99"/>
      <c r="X1645" s="99"/>
      <c r="Y1645" s="99"/>
      <c r="Z1645" s="98"/>
      <c r="AA1645" s="98"/>
      <c r="AB1645" s="86"/>
      <c r="AC1645" s="96"/>
      <c r="AD1645" s="86"/>
      <c r="AE1645" s="96"/>
      <c r="AF1645" s="96"/>
      <c r="AG1645" s="87"/>
      <c r="AH1645" s="87"/>
      <c r="AI1645" s="97"/>
      <c r="AJ1645" s="45"/>
      <c r="AK1645" s="45"/>
      <c r="AL1645" s="45"/>
      <c r="AM1645" s="45"/>
      <c r="AN1645" s="45"/>
      <c r="AO1645" s="79"/>
      <c r="AP1645" s="156"/>
      <c r="AQ1645" s="156"/>
      <c r="AR1645" s="90"/>
      <c r="AS1645" s="45"/>
      <c r="AT1645" s="98"/>
      <c r="AU1645" s="98"/>
      <c r="AV1645" s="91"/>
      <c r="AW1645" s="91"/>
      <c r="AX1645" s="155"/>
      <c r="AY1645" s="155"/>
      <c r="AZ1645" s="152"/>
      <c r="BA1645" s="152"/>
      <c r="BB1645" s="152"/>
      <c r="BC1645" s="152"/>
      <c r="BD1645" s="152"/>
      <c r="BE1645" s="152"/>
      <c r="BF1645" s="152"/>
      <c r="BG1645" s="152"/>
      <c r="BH1645" s="152"/>
      <c r="BI1645" s="152"/>
      <c r="BJ1645" s="152"/>
      <c r="BK1645" s="152"/>
      <c r="BL1645" s="152"/>
      <c r="BM1645" s="152"/>
      <c r="BN1645" s="152"/>
      <c r="BO1645" s="152"/>
      <c r="BP1645" s="152"/>
      <c r="BQ1645" s="152"/>
      <c r="BR1645" s="152"/>
      <c r="BS1645" s="152"/>
      <c r="BT1645" s="152"/>
      <c r="BU1645" s="152"/>
      <c r="BV1645" s="152"/>
      <c r="BW1645" s="152"/>
      <c r="BX1645" s="152"/>
      <c r="BY1645" s="152"/>
      <c r="BZ1645" s="152"/>
      <c r="CA1645" s="152"/>
      <c r="CB1645" s="152"/>
      <c r="CC1645" s="152"/>
      <c r="CD1645" s="152"/>
      <c r="CE1645" s="152"/>
      <c r="CF1645" s="152"/>
    </row>
    <row r="1646" spans="1:84" ht="25.5" customHeight="1" x14ac:dyDescent="0.25">
      <c r="A1646" s="45"/>
      <c r="B1646" s="45"/>
      <c r="C1646" s="45"/>
      <c r="D1646" s="45"/>
      <c r="E1646" s="47"/>
      <c r="F1646" s="154"/>
      <c r="G1646" s="45"/>
      <c r="H1646" s="126"/>
      <c r="I1646" s="126"/>
      <c r="J1646" s="79"/>
      <c r="K1646" s="45"/>
      <c r="L1646" s="126"/>
      <c r="M1646" s="91"/>
      <c r="N1646" s="91"/>
      <c r="O1646" s="91"/>
      <c r="P1646" s="99"/>
      <c r="Q1646" s="100"/>
      <c r="R1646" s="79"/>
      <c r="S1646" s="79"/>
      <c r="T1646" s="79"/>
      <c r="U1646" s="79"/>
      <c r="V1646" s="79"/>
      <c r="W1646" s="99"/>
      <c r="X1646" s="99"/>
      <c r="Y1646" s="99"/>
      <c r="Z1646" s="98"/>
      <c r="AA1646" s="98"/>
      <c r="AB1646" s="86"/>
      <c r="AC1646" s="96"/>
      <c r="AD1646" s="86"/>
      <c r="AE1646" s="96"/>
      <c r="AF1646" s="96"/>
      <c r="AG1646" s="87"/>
      <c r="AH1646" s="87"/>
      <c r="AI1646" s="97"/>
      <c r="AJ1646" s="45"/>
      <c r="AK1646" s="45"/>
      <c r="AL1646" s="45"/>
      <c r="AM1646" s="45"/>
      <c r="AN1646" s="45"/>
      <c r="AO1646" s="79"/>
      <c r="AP1646" s="156"/>
      <c r="AQ1646" s="156"/>
      <c r="AR1646" s="90"/>
      <c r="AS1646" s="45"/>
      <c r="AT1646" s="98"/>
      <c r="AU1646" s="98"/>
      <c r="AV1646" s="91"/>
      <c r="AW1646" s="91"/>
      <c r="AX1646" s="155"/>
      <c r="AY1646" s="155"/>
      <c r="AZ1646" s="152"/>
      <c r="BA1646" s="152"/>
      <c r="BB1646" s="152"/>
      <c r="BC1646" s="152"/>
      <c r="BD1646" s="152"/>
      <c r="BE1646" s="152"/>
      <c r="BF1646" s="152"/>
      <c r="BG1646" s="152"/>
      <c r="BH1646" s="152"/>
      <c r="BI1646" s="152"/>
      <c r="BJ1646" s="152"/>
      <c r="BK1646" s="152"/>
      <c r="BL1646" s="152"/>
      <c r="BM1646" s="152"/>
      <c r="BN1646" s="152"/>
      <c r="BO1646" s="152"/>
      <c r="BP1646" s="152"/>
      <c r="BQ1646" s="152"/>
      <c r="BR1646" s="152"/>
      <c r="BS1646" s="152"/>
      <c r="BT1646" s="152"/>
      <c r="BU1646" s="152"/>
      <c r="BV1646" s="152"/>
      <c r="BW1646" s="152"/>
      <c r="BX1646" s="152"/>
      <c r="BY1646" s="152"/>
      <c r="BZ1646" s="152"/>
      <c r="CA1646" s="152"/>
      <c r="CB1646" s="152"/>
      <c r="CC1646" s="152"/>
      <c r="CD1646" s="152"/>
      <c r="CE1646" s="152"/>
      <c r="CF1646" s="152"/>
    </row>
    <row r="1647" spans="1:84" ht="25.5" customHeight="1" x14ac:dyDescent="0.25">
      <c r="A1647" s="45"/>
      <c r="B1647" s="45"/>
      <c r="C1647" s="45"/>
      <c r="D1647" s="45"/>
      <c r="E1647" s="47"/>
      <c r="F1647" s="154"/>
      <c r="G1647" s="45"/>
      <c r="H1647" s="126"/>
      <c r="I1647" s="126"/>
      <c r="J1647" s="79"/>
      <c r="K1647" s="45"/>
      <c r="L1647" s="126"/>
      <c r="M1647" s="91"/>
      <c r="N1647" s="91"/>
      <c r="O1647" s="91"/>
      <c r="P1647" s="99"/>
      <c r="Q1647" s="100"/>
      <c r="R1647" s="79"/>
      <c r="S1647" s="79"/>
      <c r="T1647" s="79"/>
      <c r="U1647" s="79"/>
      <c r="V1647" s="79"/>
      <c r="W1647" s="99"/>
      <c r="X1647" s="99"/>
      <c r="Y1647" s="99"/>
      <c r="Z1647" s="98"/>
      <c r="AA1647" s="98"/>
      <c r="AB1647" s="86"/>
      <c r="AC1647" s="96"/>
      <c r="AD1647" s="86"/>
      <c r="AE1647" s="96"/>
      <c r="AF1647" s="96"/>
      <c r="AG1647" s="87"/>
      <c r="AH1647" s="87"/>
      <c r="AI1647" s="97"/>
      <c r="AJ1647" s="45"/>
      <c r="AK1647" s="45"/>
      <c r="AL1647" s="45"/>
      <c r="AM1647" s="45"/>
      <c r="AN1647" s="45"/>
      <c r="AO1647" s="79"/>
      <c r="AP1647" s="156"/>
      <c r="AQ1647" s="156"/>
      <c r="AR1647" s="90"/>
      <c r="AS1647" s="45"/>
      <c r="AT1647" s="98"/>
      <c r="AU1647" s="98"/>
      <c r="AV1647" s="91"/>
      <c r="AW1647" s="91"/>
      <c r="AX1647" s="155"/>
      <c r="AY1647" s="155"/>
      <c r="AZ1647" s="152"/>
      <c r="BA1647" s="152"/>
      <c r="BB1647" s="152"/>
      <c r="BC1647" s="152"/>
      <c r="BD1647" s="152"/>
      <c r="BE1647" s="152"/>
      <c r="BF1647" s="152"/>
      <c r="BG1647" s="152"/>
      <c r="BH1647" s="152"/>
      <c r="BI1647" s="152"/>
      <c r="BJ1647" s="152"/>
      <c r="BK1647" s="152"/>
      <c r="BL1647" s="152"/>
      <c r="BM1647" s="152"/>
      <c r="BN1647" s="152"/>
      <c r="BO1647" s="152"/>
      <c r="BP1647" s="152"/>
      <c r="BQ1647" s="152"/>
      <c r="BR1647" s="152"/>
      <c r="BS1647" s="152"/>
      <c r="BT1647" s="152"/>
      <c r="BU1647" s="152"/>
      <c r="BV1647" s="152"/>
      <c r="BW1647" s="152"/>
      <c r="BX1647" s="152"/>
      <c r="BY1647" s="152"/>
      <c r="BZ1647" s="152"/>
      <c r="CA1647" s="152"/>
      <c r="CB1647" s="152"/>
      <c r="CC1647" s="152"/>
      <c r="CD1647" s="152"/>
      <c r="CE1647" s="152"/>
      <c r="CF1647" s="152"/>
    </row>
    <row r="1648" spans="1:84" ht="25.5" customHeight="1" x14ac:dyDescent="0.25">
      <c r="A1648" s="45"/>
      <c r="B1648" s="45"/>
      <c r="C1648" s="45"/>
      <c r="D1648" s="45"/>
      <c r="E1648" s="47"/>
      <c r="F1648" s="154"/>
      <c r="G1648" s="45"/>
      <c r="H1648" s="126"/>
      <c r="I1648" s="126"/>
      <c r="J1648" s="79"/>
      <c r="K1648" s="45"/>
      <c r="L1648" s="126"/>
      <c r="M1648" s="91"/>
      <c r="N1648" s="91"/>
      <c r="O1648" s="91"/>
      <c r="P1648" s="99"/>
      <c r="Q1648" s="100"/>
      <c r="R1648" s="79"/>
      <c r="S1648" s="79"/>
      <c r="T1648" s="79"/>
      <c r="U1648" s="79"/>
      <c r="V1648" s="79"/>
      <c r="W1648" s="99"/>
      <c r="X1648" s="99"/>
      <c r="Y1648" s="99"/>
      <c r="Z1648" s="98"/>
      <c r="AA1648" s="98"/>
      <c r="AB1648" s="86"/>
      <c r="AC1648" s="96"/>
      <c r="AD1648" s="86"/>
      <c r="AE1648" s="96"/>
      <c r="AF1648" s="96"/>
      <c r="AG1648" s="87"/>
      <c r="AH1648" s="87"/>
      <c r="AI1648" s="97"/>
      <c r="AJ1648" s="45"/>
      <c r="AK1648" s="45"/>
      <c r="AL1648" s="45"/>
      <c r="AM1648" s="45"/>
      <c r="AN1648" s="45"/>
      <c r="AO1648" s="79"/>
      <c r="AP1648" s="156"/>
      <c r="AQ1648" s="156"/>
      <c r="AR1648" s="90"/>
      <c r="AS1648" s="45"/>
      <c r="AT1648" s="98"/>
      <c r="AU1648" s="98"/>
      <c r="AV1648" s="91"/>
      <c r="AW1648" s="91"/>
      <c r="AX1648" s="155"/>
      <c r="AY1648" s="155"/>
      <c r="AZ1648" s="152"/>
      <c r="BA1648" s="152"/>
      <c r="BB1648" s="152"/>
      <c r="BC1648" s="152"/>
      <c r="BD1648" s="152"/>
      <c r="BE1648" s="152"/>
      <c r="BF1648" s="152"/>
      <c r="BG1648" s="152"/>
      <c r="BH1648" s="152"/>
      <c r="BI1648" s="152"/>
      <c r="BJ1648" s="152"/>
      <c r="BK1648" s="152"/>
      <c r="BL1648" s="152"/>
      <c r="BM1648" s="152"/>
      <c r="BN1648" s="152"/>
      <c r="BO1648" s="152"/>
      <c r="BP1648" s="152"/>
      <c r="BQ1648" s="152"/>
      <c r="BR1648" s="152"/>
      <c r="BS1648" s="152"/>
      <c r="BT1648" s="152"/>
      <c r="BU1648" s="152"/>
      <c r="BV1648" s="152"/>
      <c r="BW1648" s="152"/>
      <c r="BX1648" s="152"/>
      <c r="BY1648" s="152"/>
      <c r="BZ1648" s="152"/>
      <c r="CA1648" s="152"/>
      <c r="CB1648" s="152"/>
      <c r="CC1648" s="152"/>
      <c r="CD1648" s="152"/>
      <c r="CE1648" s="152"/>
      <c r="CF1648" s="152"/>
    </row>
    <row r="1649" spans="1:84" ht="25.5" customHeight="1" x14ac:dyDescent="0.25">
      <c r="A1649" s="45"/>
      <c r="B1649" s="45"/>
      <c r="C1649" s="45"/>
      <c r="D1649" s="45"/>
      <c r="E1649" s="47"/>
      <c r="F1649" s="154"/>
      <c r="G1649" s="45"/>
      <c r="H1649" s="126"/>
      <c r="I1649" s="126"/>
      <c r="J1649" s="79"/>
      <c r="K1649" s="45"/>
      <c r="L1649" s="126"/>
      <c r="M1649" s="91"/>
      <c r="N1649" s="91"/>
      <c r="O1649" s="91"/>
      <c r="P1649" s="99"/>
      <c r="Q1649" s="100"/>
      <c r="R1649" s="79"/>
      <c r="S1649" s="79"/>
      <c r="T1649" s="79"/>
      <c r="U1649" s="79"/>
      <c r="V1649" s="79"/>
      <c r="W1649" s="99"/>
      <c r="X1649" s="99"/>
      <c r="Y1649" s="99"/>
      <c r="Z1649" s="98"/>
      <c r="AA1649" s="98"/>
      <c r="AB1649" s="86"/>
      <c r="AC1649" s="96"/>
      <c r="AD1649" s="86"/>
      <c r="AE1649" s="96"/>
      <c r="AF1649" s="96"/>
      <c r="AG1649" s="87"/>
      <c r="AH1649" s="87"/>
      <c r="AI1649" s="97"/>
      <c r="AJ1649" s="45"/>
      <c r="AK1649" s="45"/>
      <c r="AL1649" s="45"/>
      <c r="AM1649" s="45"/>
      <c r="AN1649" s="45"/>
      <c r="AO1649" s="79"/>
      <c r="AP1649" s="156"/>
      <c r="AQ1649" s="156"/>
      <c r="AR1649" s="90"/>
      <c r="AS1649" s="45"/>
      <c r="AT1649" s="98"/>
      <c r="AU1649" s="98"/>
      <c r="AV1649" s="91"/>
      <c r="AW1649" s="91"/>
      <c r="AX1649" s="155"/>
      <c r="AY1649" s="155"/>
      <c r="AZ1649" s="152"/>
      <c r="BA1649" s="152"/>
      <c r="BB1649" s="152"/>
      <c r="BC1649" s="152"/>
      <c r="BD1649" s="152"/>
      <c r="BE1649" s="152"/>
      <c r="BF1649" s="152"/>
      <c r="BG1649" s="152"/>
      <c r="BH1649" s="152"/>
      <c r="BI1649" s="152"/>
      <c r="BJ1649" s="152"/>
      <c r="BK1649" s="152"/>
      <c r="BL1649" s="152"/>
      <c r="BM1649" s="152"/>
      <c r="BN1649" s="152"/>
      <c r="BO1649" s="152"/>
      <c r="BP1649" s="152"/>
      <c r="BQ1649" s="152"/>
      <c r="BR1649" s="152"/>
      <c r="BS1649" s="152"/>
      <c r="BT1649" s="152"/>
      <c r="BU1649" s="152"/>
      <c r="BV1649" s="152"/>
      <c r="BW1649" s="152"/>
      <c r="BX1649" s="152"/>
      <c r="BY1649" s="152"/>
      <c r="BZ1649" s="152"/>
      <c r="CA1649" s="152"/>
      <c r="CB1649" s="152"/>
      <c r="CC1649" s="152"/>
      <c r="CD1649" s="152"/>
      <c r="CE1649" s="152"/>
      <c r="CF1649" s="152"/>
    </row>
    <row r="1650" spans="1:84" ht="25.5" customHeight="1" x14ac:dyDescent="0.25">
      <c r="A1650" s="45"/>
      <c r="B1650" s="45"/>
      <c r="C1650" s="45"/>
      <c r="D1650" s="45"/>
      <c r="E1650" s="47"/>
      <c r="F1650" s="154"/>
      <c r="G1650" s="45"/>
      <c r="H1650" s="126"/>
      <c r="I1650" s="126"/>
      <c r="J1650" s="79"/>
      <c r="K1650" s="45"/>
      <c r="L1650" s="126"/>
      <c r="M1650" s="91"/>
      <c r="N1650" s="91"/>
      <c r="O1650" s="91"/>
      <c r="P1650" s="99"/>
      <c r="Q1650" s="100"/>
      <c r="R1650" s="79"/>
      <c r="S1650" s="79"/>
      <c r="T1650" s="79"/>
      <c r="U1650" s="79"/>
      <c r="V1650" s="79"/>
      <c r="W1650" s="99"/>
      <c r="X1650" s="99"/>
      <c r="Y1650" s="99"/>
      <c r="Z1650" s="98"/>
      <c r="AA1650" s="98"/>
      <c r="AB1650" s="86"/>
      <c r="AC1650" s="96"/>
      <c r="AD1650" s="86"/>
      <c r="AE1650" s="96"/>
      <c r="AF1650" s="96"/>
      <c r="AG1650" s="87"/>
      <c r="AH1650" s="87"/>
      <c r="AI1650" s="97"/>
      <c r="AJ1650" s="45"/>
      <c r="AK1650" s="45"/>
      <c r="AL1650" s="45"/>
      <c r="AM1650" s="45"/>
      <c r="AN1650" s="45"/>
      <c r="AO1650" s="79"/>
      <c r="AP1650" s="156"/>
      <c r="AQ1650" s="156"/>
      <c r="AR1650" s="90"/>
      <c r="AS1650" s="45"/>
      <c r="AT1650" s="98"/>
      <c r="AU1650" s="98"/>
      <c r="AV1650" s="91"/>
      <c r="AW1650" s="91"/>
      <c r="AX1650" s="155"/>
      <c r="AY1650" s="155"/>
      <c r="AZ1650" s="152"/>
      <c r="BA1650" s="152"/>
      <c r="BB1650" s="152"/>
      <c r="BC1650" s="152"/>
      <c r="BD1650" s="152"/>
      <c r="BE1650" s="152"/>
      <c r="BF1650" s="152"/>
      <c r="BG1650" s="152"/>
      <c r="BH1650" s="152"/>
      <c r="BI1650" s="152"/>
      <c r="BJ1650" s="152"/>
      <c r="BK1650" s="152"/>
      <c r="BL1650" s="152"/>
      <c r="BM1650" s="152"/>
      <c r="BN1650" s="152"/>
      <c r="BO1650" s="152"/>
      <c r="BP1650" s="152"/>
      <c r="BQ1650" s="152"/>
      <c r="BR1650" s="152"/>
      <c r="BS1650" s="152"/>
      <c r="BT1650" s="152"/>
      <c r="BU1650" s="152"/>
      <c r="BV1650" s="152"/>
      <c r="BW1650" s="152"/>
      <c r="BX1650" s="152"/>
      <c r="BY1650" s="152"/>
      <c r="BZ1650" s="152"/>
      <c r="CA1650" s="152"/>
      <c r="CB1650" s="152"/>
      <c r="CC1650" s="152"/>
      <c r="CD1650" s="152"/>
      <c r="CE1650" s="152"/>
      <c r="CF1650" s="152"/>
    </row>
    <row r="1651" spans="1:84" ht="25.5" customHeight="1" x14ac:dyDescent="0.25">
      <c r="A1651" s="45"/>
      <c r="B1651" s="45"/>
      <c r="C1651" s="45"/>
      <c r="D1651" s="45"/>
      <c r="E1651" s="47"/>
      <c r="F1651" s="154"/>
      <c r="G1651" s="45"/>
      <c r="H1651" s="126"/>
      <c r="I1651" s="126"/>
      <c r="J1651" s="79"/>
      <c r="K1651" s="45"/>
      <c r="L1651" s="126"/>
      <c r="M1651" s="91"/>
      <c r="N1651" s="91"/>
      <c r="O1651" s="91"/>
      <c r="P1651" s="99"/>
      <c r="Q1651" s="100"/>
      <c r="R1651" s="79"/>
      <c r="S1651" s="79"/>
      <c r="T1651" s="79"/>
      <c r="U1651" s="79"/>
      <c r="V1651" s="79"/>
      <c r="W1651" s="99"/>
      <c r="X1651" s="99"/>
      <c r="Y1651" s="99"/>
      <c r="Z1651" s="98"/>
      <c r="AA1651" s="98"/>
      <c r="AB1651" s="86"/>
      <c r="AC1651" s="96"/>
      <c r="AD1651" s="86"/>
      <c r="AE1651" s="96"/>
      <c r="AF1651" s="96"/>
      <c r="AG1651" s="87"/>
      <c r="AH1651" s="87"/>
      <c r="AI1651" s="97"/>
      <c r="AJ1651" s="45"/>
      <c r="AK1651" s="45"/>
      <c r="AL1651" s="45"/>
      <c r="AM1651" s="45"/>
      <c r="AN1651" s="45"/>
      <c r="AO1651" s="79"/>
      <c r="AP1651" s="156"/>
      <c r="AQ1651" s="156"/>
      <c r="AR1651" s="90"/>
      <c r="AS1651" s="45"/>
      <c r="AT1651" s="98"/>
      <c r="AU1651" s="98"/>
      <c r="AV1651" s="91"/>
      <c r="AW1651" s="91"/>
      <c r="AX1651" s="155"/>
      <c r="AY1651" s="155"/>
      <c r="AZ1651" s="152"/>
      <c r="BA1651" s="152"/>
      <c r="BB1651" s="152"/>
      <c r="BC1651" s="152"/>
      <c r="BD1651" s="152"/>
      <c r="BE1651" s="152"/>
      <c r="BF1651" s="152"/>
      <c r="BG1651" s="152"/>
      <c r="BH1651" s="152"/>
      <c r="BI1651" s="152"/>
      <c r="BJ1651" s="152"/>
      <c r="BK1651" s="152"/>
      <c r="BL1651" s="152"/>
      <c r="BM1651" s="152"/>
      <c r="BN1651" s="152"/>
      <c r="BO1651" s="152"/>
      <c r="BP1651" s="152"/>
      <c r="BQ1651" s="152"/>
      <c r="BR1651" s="152"/>
      <c r="BS1651" s="152"/>
      <c r="BT1651" s="152"/>
      <c r="BU1651" s="152"/>
      <c r="BV1651" s="152"/>
      <c r="BW1651" s="152"/>
      <c r="BX1651" s="152"/>
      <c r="BY1651" s="152"/>
      <c r="BZ1651" s="152"/>
      <c r="CA1651" s="152"/>
      <c r="CB1651" s="152"/>
      <c r="CC1651" s="152"/>
      <c r="CD1651" s="152"/>
      <c r="CE1651" s="152"/>
      <c r="CF1651" s="152"/>
    </row>
    <row r="1652" spans="1:84" ht="25.5" customHeight="1" x14ac:dyDescent="0.25">
      <c r="A1652" s="45"/>
      <c r="B1652" s="45"/>
      <c r="C1652" s="45"/>
      <c r="D1652" s="45"/>
      <c r="E1652" s="47"/>
      <c r="F1652" s="154"/>
      <c r="G1652" s="45"/>
      <c r="H1652" s="126"/>
      <c r="I1652" s="126"/>
      <c r="J1652" s="79"/>
      <c r="K1652" s="45"/>
      <c r="L1652" s="126"/>
      <c r="M1652" s="91"/>
      <c r="N1652" s="91"/>
      <c r="O1652" s="91"/>
      <c r="P1652" s="99"/>
      <c r="Q1652" s="100"/>
      <c r="R1652" s="79"/>
      <c r="S1652" s="79"/>
      <c r="T1652" s="79"/>
      <c r="U1652" s="79"/>
      <c r="V1652" s="79"/>
      <c r="W1652" s="99"/>
      <c r="X1652" s="99"/>
      <c r="Y1652" s="99"/>
      <c r="Z1652" s="98"/>
      <c r="AA1652" s="98"/>
      <c r="AB1652" s="86"/>
      <c r="AC1652" s="96"/>
      <c r="AD1652" s="86"/>
      <c r="AE1652" s="96"/>
      <c r="AF1652" s="96"/>
      <c r="AG1652" s="87"/>
      <c r="AH1652" s="87"/>
      <c r="AI1652" s="97"/>
      <c r="AJ1652" s="45"/>
      <c r="AK1652" s="45"/>
      <c r="AL1652" s="45"/>
      <c r="AM1652" s="45"/>
      <c r="AN1652" s="45"/>
      <c r="AO1652" s="79"/>
      <c r="AP1652" s="156"/>
      <c r="AQ1652" s="156"/>
      <c r="AR1652" s="90"/>
      <c r="AS1652" s="45"/>
      <c r="AT1652" s="98"/>
      <c r="AU1652" s="98"/>
      <c r="AV1652" s="91"/>
      <c r="AW1652" s="91"/>
      <c r="AX1652" s="155"/>
      <c r="AY1652" s="155"/>
      <c r="AZ1652" s="152"/>
      <c r="BA1652" s="152"/>
      <c r="BB1652" s="152"/>
      <c r="BC1652" s="152"/>
      <c r="BD1652" s="152"/>
      <c r="BE1652" s="152"/>
      <c r="BF1652" s="152"/>
      <c r="BG1652" s="152"/>
      <c r="BH1652" s="152"/>
      <c r="BI1652" s="152"/>
      <c r="BJ1652" s="152"/>
      <c r="BK1652" s="152"/>
      <c r="BL1652" s="152"/>
      <c r="BM1652" s="152"/>
      <c r="BN1652" s="152"/>
      <c r="BO1652" s="152"/>
      <c r="BP1652" s="152"/>
      <c r="BQ1652" s="152"/>
      <c r="BR1652" s="152"/>
      <c r="BS1652" s="152"/>
      <c r="BT1652" s="152"/>
      <c r="BU1652" s="152"/>
      <c r="BV1652" s="152"/>
      <c r="BW1652" s="152"/>
      <c r="BX1652" s="152"/>
      <c r="BY1652" s="152"/>
      <c r="BZ1652" s="152"/>
      <c r="CA1652" s="152"/>
      <c r="CB1652" s="152"/>
      <c r="CC1652" s="152"/>
      <c r="CD1652" s="152"/>
      <c r="CE1652" s="152"/>
      <c r="CF1652" s="152"/>
    </row>
    <row r="1653" spans="1:84" ht="25.5" customHeight="1" x14ac:dyDescent="0.25">
      <c r="A1653" s="45"/>
      <c r="B1653" s="45"/>
      <c r="C1653" s="45"/>
      <c r="D1653" s="45"/>
      <c r="E1653" s="47"/>
      <c r="F1653" s="154"/>
      <c r="G1653" s="45"/>
      <c r="H1653" s="126"/>
      <c r="I1653" s="126"/>
      <c r="J1653" s="79"/>
      <c r="K1653" s="45"/>
      <c r="L1653" s="126"/>
      <c r="M1653" s="91"/>
      <c r="N1653" s="91"/>
      <c r="O1653" s="91"/>
      <c r="P1653" s="99"/>
      <c r="Q1653" s="100"/>
      <c r="R1653" s="79"/>
      <c r="S1653" s="79"/>
      <c r="T1653" s="79"/>
      <c r="U1653" s="79"/>
      <c r="V1653" s="79"/>
      <c r="W1653" s="99"/>
      <c r="X1653" s="99"/>
      <c r="Y1653" s="99"/>
      <c r="Z1653" s="98"/>
      <c r="AA1653" s="98"/>
      <c r="AB1653" s="86"/>
      <c r="AC1653" s="96"/>
      <c r="AD1653" s="86"/>
      <c r="AE1653" s="96"/>
      <c r="AF1653" s="96"/>
      <c r="AG1653" s="87"/>
      <c r="AH1653" s="87"/>
      <c r="AI1653" s="97"/>
      <c r="AJ1653" s="45"/>
      <c r="AK1653" s="45"/>
      <c r="AL1653" s="45"/>
      <c r="AM1653" s="45"/>
      <c r="AN1653" s="45"/>
      <c r="AO1653" s="79"/>
      <c r="AP1653" s="156"/>
      <c r="AQ1653" s="156"/>
      <c r="AR1653" s="90"/>
      <c r="AS1653" s="45"/>
      <c r="AT1653" s="98"/>
      <c r="AU1653" s="98"/>
      <c r="AV1653" s="91"/>
      <c r="AW1653" s="91"/>
      <c r="AX1653" s="155"/>
      <c r="AY1653" s="155"/>
      <c r="AZ1653" s="152"/>
      <c r="BA1653" s="152"/>
      <c r="BB1653" s="152"/>
      <c r="BC1653" s="152"/>
      <c r="BD1653" s="152"/>
      <c r="BE1653" s="152"/>
      <c r="BF1653" s="152"/>
      <c r="BG1653" s="152"/>
      <c r="BH1653" s="152"/>
      <c r="BI1653" s="152"/>
      <c r="BJ1653" s="152"/>
      <c r="BK1653" s="152"/>
      <c r="BL1653" s="152"/>
      <c r="BM1653" s="152"/>
      <c r="BN1653" s="152"/>
      <c r="BO1653" s="152"/>
      <c r="BP1653" s="152"/>
      <c r="BQ1653" s="152"/>
      <c r="BR1653" s="152"/>
      <c r="BS1653" s="152"/>
      <c r="BT1653" s="152"/>
      <c r="BU1653" s="152"/>
      <c r="BV1653" s="152"/>
      <c r="BW1653" s="152"/>
      <c r="BX1653" s="152"/>
      <c r="BY1653" s="152"/>
      <c r="BZ1653" s="152"/>
      <c r="CA1653" s="152"/>
      <c r="CB1653" s="152"/>
      <c r="CC1653" s="152"/>
      <c r="CD1653" s="152"/>
      <c r="CE1653" s="152"/>
      <c r="CF1653" s="152"/>
    </row>
    <row r="1654" spans="1:84" ht="25.5" customHeight="1" x14ac:dyDescent="0.25">
      <c r="A1654" s="45"/>
      <c r="B1654" s="45"/>
      <c r="C1654" s="45"/>
      <c r="D1654" s="45"/>
      <c r="E1654" s="47"/>
      <c r="F1654" s="154"/>
      <c r="G1654" s="45"/>
      <c r="H1654" s="126"/>
      <c r="I1654" s="126"/>
      <c r="J1654" s="79"/>
      <c r="K1654" s="45"/>
      <c r="L1654" s="126"/>
      <c r="M1654" s="91"/>
      <c r="N1654" s="91"/>
      <c r="O1654" s="91"/>
      <c r="P1654" s="99"/>
      <c r="Q1654" s="100"/>
      <c r="R1654" s="79"/>
      <c r="S1654" s="79"/>
      <c r="T1654" s="79"/>
      <c r="U1654" s="79"/>
      <c r="V1654" s="79"/>
      <c r="W1654" s="99"/>
      <c r="X1654" s="99"/>
      <c r="Y1654" s="99"/>
      <c r="Z1654" s="98"/>
      <c r="AA1654" s="98"/>
      <c r="AB1654" s="86"/>
      <c r="AC1654" s="96"/>
      <c r="AD1654" s="86"/>
      <c r="AE1654" s="96"/>
      <c r="AF1654" s="96"/>
      <c r="AG1654" s="87"/>
      <c r="AH1654" s="87"/>
      <c r="AI1654" s="97"/>
      <c r="AJ1654" s="45"/>
      <c r="AK1654" s="45"/>
      <c r="AL1654" s="45"/>
      <c r="AM1654" s="45"/>
      <c r="AN1654" s="45"/>
      <c r="AO1654" s="79"/>
      <c r="AP1654" s="156"/>
      <c r="AQ1654" s="156"/>
      <c r="AR1654" s="90"/>
      <c r="AS1654" s="45"/>
      <c r="AT1654" s="98"/>
      <c r="AU1654" s="98"/>
      <c r="AV1654" s="91"/>
      <c r="AW1654" s="91"/>
      <c r="AX1654" s="155"/>
      <c r="AY1654" s="155"/>
      <c r="AZ1654" s="152"/>
      <c r="BA1654" s="152"/>
      <c r="BB1654" s="152"/>
      <c r="BC1654" s="152"/>
      <c r="BD1654" s="152"/>
      <c r="BE1654" s="152"/>
      <c r="BF1654" s="152"/>
      <c r="BG1654" s="152"/>
      <c r="BH1654" s="152"/>
      <c r="BI1654" s="152"/>
      <c r="BJ1654" s="152"/>
      <c r="BK1654" s="152"/>
      <c r="BL1654" s="152"/>
      <c r="BM1654" s="152"/>
      <c r="BN1654" s="152"/>
      <c r="BO1654" s="152"/>
      <c r="BP1654" s="152"/>
      <c r="BQ1654" s="152"/>
      <c r="BR1654" s="152"/>
      <c r="BS1654" s="152"/>
      <c r="BT1654" s="152"/>
      <c r="BU1654" s="152"/>
      <c r="BV1654" s="152"/>
      <c r="BW1654" s="152"/>
      <c r="BX1654" s="152"/>
      <c r="BY1654" s="152"/>
      <c r="BZ1654" s="152"/>
      <c r="CA1654" s="152"/>
      <c r="CB1654" s="152"/>
      <c r="CC1654" s="152"/>
      <c r="CD1654" s="152"/>
      <c r="CE1654" s="152"/>
      <c r="CF1654" s="152"/>
    </row>
    <row r="1655" spans="1:84" ht="25.5" customHeight="1" x14ac:dyDescent="0.25">
      <c r="A1655" s="45"/>
      <c r="B1655" s="45"/>
      <c r="C1655" s="45"/>
      <c r="D1655" s="45"/>
      <c r="E1655" s="47"/>
      <c r="F1655" s="154"/>
      <c r="G1655" s="45"/>
      <c r="H1655" s="126"/>
      <c r="I1655" s="126"/>
      <c r="J1655" s="79"/>
      <c r="K1655" s="45"/>
      <c r="L1655" s="126"/>
      <c r="M1655" s="91"/>
      <c r="N1655" s="91"/>
      <c r="O1655" s="91"/>
      <c r="P1655" s="99"/>
      <c r="Q1655" s="100"/>
      <c r="R1655" s="79"/>
      <c r="S1655" s="79"/>
      <c r="T1655" s="79"/>
      <c r="U1655" s="79"/>
      <c r="V1655" s="79"/>
      <c r="W1655" s="99"/>
      <c r="X1655" s="99"/>
      <c r="Y1655" s="99"/>
      <c r="Z1655" s="98"/>
      <c r="AA1655" s="98"/>
      <c r="AB1655" s="86"/>
      <c r="AC1655" s="96"/>
      <c r="AD1655" s="86"/>
      <c r="AE1655" s="96"/>
      <c r="AF1655" s="96"/>
      <c r="AG1655" s="87"/>
      <c r="AH1655" s="87"/>
      <c r="AI1655" s="97"/>
      <c r="AJ1655" s="45"/>
      <c r="AK1655" s="45"/>
      <c r="AL1655" s="45"/>
      <c r="AM1655" s="45"/>
      <c r="AN1655" s="45"/>
      <c r="AO1655" s="79"/>
      <c r="AP1655" s="156"/>
      <c r="AQ1655" s="156"/>
      <c r="AR1655" s="90"/>
      <c r="AS1655" s="45"/>
      <c r="AT1655" s="98"/>
      <c r="AU1655" s="98"/>
      <c r="AV1655" s="91"/>
      <c r="AW1655" s="91"/>
      <c r="AX1655" s="155"/>
      <c r="AY1655" s="155"/>
      <c r="AZ1655" s="152"/>
      <c r="BA1655" s="152"/>
      <c r="BB1655" s="152"/>
      <c r="BC1655" s="152"/>
      <c r="BD1655" s="152"/>
      <c r="BE1655" s="152"/>
      <c r="BF1655" s="152"/>
      <c r="BG1655" s="152"/>
      <c r="BH1655" s="152"/>
      <c r="BI1655" s="152"/>
      <c r="BJ1655" s="152"/>
      <c r="BK1655" s="152"/>
      <c r="BL1655" s="152"/>
      <c r="BM1655" s="152"/>
      <c r="BN1655" s="152"/>
      <c r="BO1655" s="152"/>
      <c r="BP1655" s="152"/>
      <c r="BQ1655" s="152"/>
      <c r="BR1655" s="152"/>
      <c r="BS1655" s="152"/>
      <c r="BT1655" s="152"/>
      <c r="BU1655" s="152"/>
      <c r="BV1655" s="152"/>
      <c r="BW1655" s="152"/>
      <c r="BX1655" s="152"/>
      <c r="BY1655" s="152"/>
      <c r="BZ1655" s="152"/>
      <c r="CA1655" s="152"/>
      <c r="CB1655" s="152"/>
      <c r="CC1655" s="152"/>
      <c r="CD1655" s="152"/>
      <c r="CE1655" s="152"/>
      <c r="CF1655" s="152"/>
    </row>
    <row r="1656" spans="1:84" ht="25.5" customHeight="1" x14ac:dyDescent="0.25">
      <c r="A1656" s="45"/>
      <c r="B1656" s="45"/>
      <c r="C1656" s="45"/>
      <c r="D1656" s="45"/>
      <c r="E1656" s="47"/>
      <c r="F1656" s="154"/>
      <c r="G1656" s="45"/>
      <c r="H1656" s="126"/>
      <c r="I1656" s="126"/>
      <c r="J1656" s="79"/>
      <c r="K1656" s="45"/>
      <c r="L1656" s="126"/>
      <c r="M1656" s="91"/>
      <c r="N1656" s="91"/>
      <c r="O1656" s="91"/>
      <c r="P1656" s="99"/>
      <c r="Q1656" s="100"/>
      <c r="R1656" s="79"/>
      <c r="S1656" s="79"/>
      <c r="T1656" s="79"/>
      <c r="U1656" s="79"/>
      <c r="V1656" s="79"/>
      <c r="W1656" s="99"/>
      <c r="X1656" s="99"/>
      <c r="Y1656" s="99"/>
      <c r="Z1656" s="98"/>
      <c r="AA1656" s="98"/>
      <c r="AB1656" s="86"/>
      <c r="AC1656" s="96"/>
      <c r="AD1656" s="86"/>
      <c r="AE1656" s="96"/>
      <c r="AF1656" s="96"/>
      <c r="AG1656" s="87"/>
      <c r="AH1656" s="87"/>
      <c r="AI1656" s="97"/>
      <c r="AJ1656" s="45"/>
      <c r="AK1656" s="45"/>
      <c r="AL1656" s="45"/>
      <c r="AM1656" s="45"/>
      <c r="AN1656" s="45"/>
      <c r="AO1656" s="79"/>
      <c r="AP1656" s="156"/>
      <c r="AQ1656" s="156"/>
      <c r="AR1656" s="90"/>
      <c r="AS1656" s="45"/>
      <c r="AT1656" s="98"/>
      <c r="AU1656" s="98"/>
      <c r="AV1656" s="91"/>
      <c r="AW1656" s="91"/>
      <c r="AX1656" s="155"/>
      <c r="AY1656" s="155"/>
      <c r="AZ1656" s="152"/>
      <c r="BA1656" s="152"/>
      <c r="BB1656" s="152"/>
      <c r="BC1656" s="152"/>
      <c r="BD1656" s="152"/>
      <c r="BE1656" s="152"/>
      <c r="BF1656" s="152"/>
      <c r="BG1656" s="152"/>
      <c r="BH1656" s="152"/>
      <c r="BI1656" s="152"/>
      <c r="BJ1656" s="152"/>
      <c r="BK1656" s="152"/>
      <c r="BL1656" s="152"/>
      <c r="BM1656" s="152"/>
      <c r="BN1656" s="152"/>
      <c r="BO1656" s="152"/>
      <c r="BP1656" s="152"/>
      <c r="BQ1656" s="152"/>
      <c r="BR1656" s="152"/>
      <c r="BS1656" s="152"/>
      <c r="BT1656" s="152"/>
      <c r="BU1656" s="152"/>
      <c r="BV1656" s="152"/>
      <c r="BW1656" s="152"/>
      <c r="BX1656" s="152"/>
      <c r="BY1656" s="152"/>
      <c r="BZ1656" s="152"/>
      <c r="CA1656" s="152"/>
      <c r="CB1656" s="152"/>
      <c r="CC1656" s="152"/>
      <c r="CD1656" s="152"/>
      <c r="CE1656" s="152"/>
      <c r="CF1656" s="152"/>
    </row>
    <row r="1657" spans="1:84" ht="25.5" customHeight="1" x14ac:dyDescent="0.25">
      <c r="A1657" s="45"/>
      <c r="B1657" s="45"/>
      <c r="C1657" s="45"/>
      <c r="D1657" s="45"/>
      <c r="E1657" s="47"/>
      <c r="F1657" s="154"/>
      <c r="G1657" s="45"/>
      <c r="H1657" s="126"/>
      <c r="I1657" s="126"/>
      <c r="J1657" s="79"/>
      <c r="K1657" s="45"/>
      <c r="L1657" s="126"/>
      <c r="M1657" s="91"/>
      <c r="N1657" s="91"/>
      <c r="O1657" s="91"/>
      <c r="P1657" s="99"/>
      <c r="Q1657" s="100"/>
      <c r="R1657" s="79"/>
      <c r="S1657" s="79"/>
      <c r="T1657" s="79"/>
      <c r="U1657" s="79"/>
      <c r="V1657" s="79"/>
      <c r="W1657" s="99"/>
      <c r="X1657" s="99"/>
      <c r="Y1657" s="99"/>
      <c r="Z1657" s="98"/>
      <c r="AA1657" s="98"/>
      <c r="AB1657" s="86"/>
      <c r="AC1657" s="96"/>
      <c r="AD1657" s="86"/>
      <c r="AE1657" s="96"/>
      <c r="AF1657" s="96"/>
      <c r="AG1657" s="87"/>
      <c r="AH1657" s="87"/>
      <c r="AI1657" s="97"/>
      <c r="AJ1657" s="45"/>
      <c r="AK1657" s="45"/>
      <c r="AL1657" s="45"/>
      <c r="AM1657" s="45"/>
      <c r="AN1657" s="45"/>
      <c r="AO1657" s="79"/>
      <c r="AP1657" s="156"/>
      <c r="AQ1657" s="156"/>
      <c r="AR1657" s="90"/>
      <c r="AS1657" s="45"/>
      <c r="AT1657" s="98"/>
      <c r="AU1657" s="98"/>
      <c r="AV1657" s="91"/>
      <c r="AW1657" s="91"/>
      <c r="AX1657" s="155"/>
      <c r="AY1657" s="155"/>
      <c r="AZ1657" s="152"/>
      <c r="BA1657" s="152"/>
      <c r="BB1657" s="152"/>
      <c r="BC1657" s="152"/>
      <c r="BD1657" s="152"/>
      <c r="BE1657" s="152"/>
      <c r="BF1657" s="152"/>
      <c r="BG1657" s="152"/>
      <c r="BH1657" s="152"/>
      <c r="BI1657" s="152"/>
      <c r="BJ1657" s="152"/>
      <c r="BK1657" s="152"/>
      <c r="BL1657" s="152"/>
      <c r="BM1657" s="152"/>
      <c r="BN1657" s="152"/>
      <c r="BO1657" s="152"/>
      <c r="BP1657" s="152"/>
      <c r="BQ1657" s="152"/>
      <c r="BR1657" s="152"/>
      <c r="BS1657" s="152"/>
      <c r="BT1657" s="152"/>
      <c r="BU1657" s="152"/>
      <c r="BV1657" s="152"/>
      <c r="BW1657" s="152"/>
      <c r="BX1657" s="152"/>
      <c r="BY1657" s="152"/>
      <c r="BZ1657" s="152"/>
      <c r="CA1657" s="152"/>
      <c r="CB1657" s="152"/>
      <c r="CC1657" s="152"/>
      <c r="CD1657" s="152"/>
      <c r="CE1657" s="152"/>
      <c r="CF1657" s="152"/>
    </row>
    <row r="1658" spans="1:84" ht="25.5" customHeight="1" x14ac:dyDescent="0.25">
      <c r="A1658" s="45"/>
      <c r="B1658" s="45"/>
      <c r="C1658" s="45"/>
      <c r="D1658" s="45"/>
      <c r="E1658" s="47"/>
      <c r="F1658" s="154"/>
      <c r="G1658" s="45"/>
      <c r="H1658" s="126"/>
      <c r="I1658" s="126"/>
      <c r="J1658" s="79"/>
      <c r="K1658" s="45"/>
      <c r="L1658" s="126"/>
      <c r="M1658" s="91"/>
      <c r="N1658" s="91"/>
      <c r="O1658" s="91"/>
      <c r="P1658" s="99"/>
      <c r="Q1658" s="100"/>
      <c r="R1658" s="79"/>
      <c r="S1658" s="79"/>
      <c r="T1658" s="79"/>
      <c r="U1658" s="79"/>
      <c r="V1658" s="79"/>
      <c r="W1658" s="99"/>
      <c r="X1658" s="99"/>
      <c r="Y1658" s="99"/>
      <c r="Z1658" s="98"/>
      <c r="AA1658" s="98"/>
      <c r="AB1658" s="86"/>
      <c r="AC1658" s="96"/>
      <c r="AD1658" s="86"/>
      <c r="AE1658" s="96"/>
      <c r="AF1658" s="96"/>
      <c r="AG1658" s="87"/>
      <c r="AH1658" s="87"/>
      <c r="AI1658" s="97"/>
      <c r="AJ1658" s="45"/>
      <c r="AK1658" s="45"/>
      <c r="AL1658" s="45"/>
      <c r="AM1658" s="45"/>
      <c r="AN1658" s="45"/>
      <c r="AO1658" s="79"/>
      <c r="AP1658" s="156"/>
      <c r="AQ1658" s="156"/>
      <c r="AR1658" s="90"/>
      <c r="AS1658" s="45"/>
      <c r="AT1658" s="98"/>
      <c r="AU1658" s="98"/>
      <c r="AV1658" s="91"/>
      <c r="AW1658" s="91"/>
      <c r="AX1658" s="155"/>
      <c r="AY1658" s="155"/>
      <c r="AZ1658" s="152"/>
      <c r="BA1658" s="152"/>
      <c r="BB1658" s="152"/>
      <c r="BC1658" s="152"/>
      <c r="BD1658" s="152"/>
      <c r="BE1658" s="152"/>
      <c r="BF1658" s="152"/>
      <c r="BG1658" s="152"/>
      <c r="BH1658" s="152"/>
      <c r="BI1658" s="152"/>
      <c r="BJ1658" s="152"/>
      <c r="BK1658" s="152"/>
      <c r="BL1658" s="152"/>
      <c r="BM1658" s="152"/>
      <c r="BN1658" s="152"/>
      <c r="BO1658" s="152"/>
      <c r="BP1658" s="152"/>
      <c r="BQ1658" s="152"/>
      <c r="BR1658" s="152"/>
      <c r="BS1658" s="152"/>
      <c r="BT1658" s="152"/>
      <c r="BU1658" s="152"/>
      <c r="BV1658" s="152"/>
      <c r="BW1658" s="152"/>
      <c r="BX1658" s="152"/>
      <c r="BY1658" s="152"/>
      <c r="BZ1658" s="152"/>
      <c r="CA1658" s="152"/>
      <c r="CB1658" s="152"/>
      <c r="CC1658" s="152"/>
      <c r="CD1658" s="152"/>
      <c r="CE1658" s="152"/>
      <c r="CF1658" s="152"/>
    </row>
    <row r="1659" spans="1:84" ht="25.5" customHeight="1" x14ac:dyDescent="0.25">
      <c r="A1659" s="45"/>
      <c r="B1659" s="45"/>
      <c r="C1659" s="45"/>
      <c r="D1659" s="45"/>
      <c r="E1659" s="47"/>
      <c r="F1659" s="154"/>
      <c r="G1659" s="45"/>
      <c r="H1659" s="126"/>
      <c r="I1659" s="126"/>
      <c r="J1659" s="79"/>
      <c r="K1659" s="45"/>
      <c r="L1659" s="126"/>
      <c r="M1659" s="91"/>
      <c r="N1659" s="91"/>
      <c r="O1659" s="91"/>
      <c r="P1659" s="99"/>
      <c r="Q1659" s="100"/>
      <c r="R1659" s="79"/>
      <c r="S1659" s="79"/>
      <c r="T1659" s="79"/>
      <c r="U1659" s="79"/>
      <c r="V1659" s="79"/>
      <c r="W1659" s="99"/>
      <c r="X1659" s="99"/>
      <c r="Y1659" s="99"/>
      <c r="Z1659" s="98"/>
      <c r="AA1659" s="98"/>
      <c r="AB1659" s="86"/>
      <c r="AC1659" s="96"/>
      <c r="AD1659" s="86"/>
      <c r="AE1659" s="96"/>
      <c r="AF1659" s="96"/>
      <c r="AG1659" s="87"/>
      <c r="AH1659" s="87"/>
      <c r="AI1659" s="97"/>
      <c r="AJ1659" s="45"/>
      <c r="AK1659" s="45"/>
      <c r="AL1659" s="45"/>
      <c r="AM1659" s="45"/>
      <c r="AN1659" s="45"/>
      <c r="AO1659" s="79"/>
      <c r="AP1659" s="156"/>
      <c r="AQ1659" s="156"/>
      <c r="AR1659" s="90"/>
      <c r="AS1659" s="45"/>
      <c r="AT1659" s="98"/>
      <c r="AU1659" s="98"/>
      <c r="AV1659" s="91"/>
      <c r="AW1659" s="91"/>
      <c r="AX1659" s="155"/>
      <c r="AY1659" s="155"/>
      <c r="AZ1659" s="152"/>
      <c r="BA1659" s="152"/>
      <c r="BB1659" s="152"/>
      <c r="BC1659" s="152"/>
      <c r="BD1659" s="152"/>
      <c r="BE1659" s="152"/>
      <c r="BF1659" s="152"/>
      <c r="BG1659" s="152"/>
      <c r="BH1659" s="152"/>
      <c r="BI1659" s="152"/>
      <c r="BJ1659" s="152"/>
      <c r="BK1659" s="152"/>
      <c r="BL1659" s="152"/>
      <c r="BM1659" s="152"/>
      <c r="BN1659" s="152"/>
      <c r="BO1659" s="152"/>
      <c r="BP1659" s="152"/>
      <c r="BQ1659" s="152"/>
      <c r="BR1659" s="152"/>
      <c r="BS1659" s="152"/>
      <c r="BT1659" s="152"/>
      <c r="BU1659" s="152"/>
      <c r="BV1659" s="152"/>
      <c r="BW1659" s="152"/>
      <c r="BX1659" s="152"/>
      <c r="BY1659" s="152"/>
      <c r="BZ1659" s="152"/>
      <c r="CA1659" s="152"/>
      <c r="CB1659" s="152"/>
      <c r="CC1659" s="152"/>
      <c r="CD1659" s="152"/>
      <c r="CE1659" s="152"/>
      <c r="CF1659" s="152"/>
    </row>
    <row r="1660" spans="1:84" ht="25.5" customHeight="1" x14ac:dyDescent="0.25">
      <c r="A1660" s="45"/>
      <c r="B1660" s="45"/>
      <c r="C1660" s="45"/>
      <c r="D1660" s="45"/>
      <c r="E1660" s="47"/>
      <c r="F1660" s="154"/>
      <c r="G1660" s="45"/>
      <c r="H1660" s="126"/>
      <c r="I1660" s="126"/>
      <c r="J1660" s="79"/>
      <c r="K1660" s="45"/>
      <c r="L1660" s="126"/>
      <c r="M1660" s="91"/>
      <c r="N1660" s="91"/>
      <c r="O1660" s="91"/>
      <c r="P1660" s="99"/>
      <c r="Q1660" s="100"/>
      <c r="R1660" s="79"/>
      <c r="S1660" s="79"/>
      <c r="T1660" s="79"/>
      <c r="U1660" s="79"/>
      <c r="V1660" s="79"/>
      <c r="W1660" s="99"/>
      <c r="X1660" s="99"/>
      <c r="Y1660" s="99"/>
      <c r="Z1660" s="98"/>
      <c r="AA1660" s="98"/>
      <c r="AB1660" s="86"/>
      <c r="AC1660" s="96"/>
      <c r="AD1660" s="86"/>
      <c r="AE1660" s="96"/>
      <c r="AF1660" s="96"/>
      <c r="AG1660" s="87"/>
      <c r="AH1660" s="87"/>
      <c r="AI1660" s="97"/>
      <c r="AJ1660" s="45"/>
      <c r="AK1660" s="45"/>
      <c r="AL1660" s="45"/>
      <c r="AM1660" s="45"/>
      <c r="AN1660" s="45"/>
      <c r="AO1660" s="79"/>
      <c r="AP1660" s="156"/>
      <c r="AQ1660" s="156"/>
      <c r="AR1660" s="90"/>
      <c r="AS1660" s="45"/>
      <c r="AT1660" s="98"/>
      <c r="AU1660" s="98"/>
      <c r="AV1660" s="91"/>
      <c r="AW1660" s="91"/>
      <c r="AX1660" s="155"/>
      <c r="AY1660" s="155"/>
      <c r="AZ1660" s="152"/>
      <c r="BA1660" s="152"/>
      <c r="BB1660" s="152"/>
      <c r="BC1660" s="152"/>
      <c r="BD1660" s="152"/>
      <c r="BE1660" s="152"/>
      <c r="BF1660" s="152"/>
      <c r="BG1660" s="152"/>
      <c r="BH1660" s="152"/>
      <c r="BI1660" s="152"/>
      <c r="BJ1660" s="152"/>
      <c r="BK1660" s="152"/>
      <c r="BL1660" s="152"/>
      <c r="BM1660" s="152"/>
      <c r="BN1660" s="152"/>
      <c r="BO1660" s="152"/>
      <c r="BP1660" s="152"/>
      <c r="BQ1660" s="152"/>
      <c r="BR1660" s="152"/>
      <c r="BS1660" s="152"/>
      <c r="BT1660" s="152"/>
      <c r="BU1660" s="152"/>
      <c r="BV1660" s="152"/>
      <c r="BW1660" s="152"/>
      <c r="BX1660" s="152"/>
      <c r="BY1660" s="152"/>
      <c r="BZ1660" s="152"/>
      <c r="CA1660" s="152"/>
      <c r="CB1660" s="152"/>
      <c r="CC1660" s="152"/>
      <c r="CD1660" s="152"/>
      <c r="CE1660" s="152"/>
      <c r="CF1660" s="152"/>
    </row>
    <row r="1661" spans="1:84" ht="25.5" customHeight="1" x14ac:dyDescent="0.25">
      <c r="A1661" s="45"/>
      <c r="B1661" s="45"/>
      <c r="C1661" s="45"/>
      <c r="D1661" s="45"/>
      <c r="E1661" s="47"/>
      <c r="F1661" s="154"/>
      <c r="G1661" s="45"/>
      <c r="H1661" s="126"/>
      <c r="I1661" s="126"/>
      <c r="J1661" s="79"/>
      <c r="K1661" s="45"/>
      <c r="L1661" s="126"/>
      <c r="M1661" s="91"/>
      <c r="N1661" s="91"/>
      <c r="O1661" s="91"/>
      <c r="P1661" s="99"/>
      <c r="Q1661" s="100"/>
      <c r="R1661" s="79"/>
      <c r="S1661" s="79"/>
      <c r="T1661" s="79"/>
      <c r="U1661" s="79"/>
      <c r="V1661" s="79"/>
      <c r="W1661" s="99"/>
      <c r="X1661" s="99"/>
      <c r="Y1661" s="99"/>
      <c r="Z1661" s="98"/>
      <c r="AA1661" s="98"/>
      <c r="AB1661" s="86"/>
      <c r="AC1661" s="96"/>
      <c r="AD1661" s="86"/>
      <c r="AE1661" s="96"/>
      <c r="AF1661" s="96"/>
      <c r="AG1661" s="87"/>
      <c r="AH1661" s="87"/>
      <c r="AI1661" s="97"/>
      <c r="AJ1661" s="45"/>
      <c r="AK1661" s="45"/>
      <c r="AL1661" s="45"/>
      <c r="AM1661" s="45"/>
      <c r="AN1661" s="45"/>
      <c r="AO1661" s="79"/>
      <c r="AP1661" s="156"/>
      <c r="AQ1661" s="156"/>
      <c r="AR1661" s="90"/>
      <c r="AS1661" s="45"/>
      <c r="AT1661" s="98"/>
      <c r="AU1661" s="98"/>
      <c r="AV1661" s="91"/>
      <c r="AW1661" s="91"/>
      <c r="AX1661" s="155"/>
      <c r="AY1661" s="155"/>
      <c r="AZ1661" s="152"/>
      <c r="BA1661" s="152"/>
      <c r="BB1661" s="152"/>
      <c r="BC1661" s="152"/>
      <c r="BD1661" s="152"/>
      <c r="BE1661" s="152"/>
      <c r="BF1661" s="152"/>
      <c r="BG1661" s="152"/>
      <c r="BH1661" s="152"/>
      <c r="BI1661" s="152"/>
      <c r="BJ1661" s="152"/>
      <c r="BK1661" s="152"/>
      <c r="BL1661" s="152"/>
      <c r="BM1661" s="152"/>
      <c r="BN1661" s="152"/>
      <c r="BO1661" s="152"/>
      <c r="BP1661" s="152"/>
      <c r="BQ1661" s="152"/>
      <c r="BR1661" s="152"/>
      <c r="BS1661" s="152"/>
      <c r="BT1661" s="152"/>
      <c r="BU1661" s="152"/>
      <c r="BV1661" s="152"/>
      <c r="BW1661" s="152"/>
      <c r="BX1661" s="152"/>
      <c r="BY1661" s="152"/>
      <c r="BZ1661" s="152"/>
      <c r="CA1661" s="152"/>
      <c r="CB1661" s="152"/>
      <c r="CC1661" s="152"/>
      <c r="CD1661" s="152"/>
      <c r="CE1661" s="152"/>
      <c r="CF1661" s="152"/>
    </row>
    <row r="1662" spans="1:84" ht="25.5" customHeight="1" x14ac:dyDescent="0.25">
      <c r="A1662" s="45"/>
      <c r="B1662" s="45"/>
      <c r="C1662" s="45"/>
      <c r="D1662" s="45"/>
      <c r="E1662" s="47"/>
      <c r="F1662" s="154"/>
      <c r="G1662" s="45"/>
      <c r="H1662" s="126"/>
      <c r="I1662" s="126"/>
      <c r="J1662" s="79"/>
      <c r="K1662" s="45"/>
      <c r="L1662" s="126"/>
      <c r="M1662" s="91"/>
      <c r="N1662" s="91"/>
      <c r="O1662" s="91"/>
      <c r="P1662" s="99"/>
      <c r="Q1662" s="100"/>
      <c r="R1662" s="79"/>
      <c r="S1662" s="79"/>
      <c r="T1662" s="79"/>
      <c r="U1662" s="79"/>
      <c r="V1662" s="79"/>
      <c r="W1662" s="99"/>
      <c r="X1662" s="99"/>
      <c r="Y1662" s="99"/>
      <c r="Z1662" s="98"/>
      <c r="AA1662" s="98"/>
      <c r="AB1662" s="86"/>
      <c r="AC1662" s="96"/>
      <c r="AD1662" s="86"/>
      <c r="AE1662" s="96"/>
      <c r="AF1662" s="96"/>
      <c r="AG1662" s="87"/>
      <c r="AH1662" s="87"/>
      <c r="AI1662" s="97"/>
      <c r="AJ1662" s="45"/>
      <c r="AK1662" s="45"/>
      <c r="AL1662" s="45"/>
      <c r="AM1662" s="45"/>
      <c r="AN1662" s="45"/>
      <c r="AO1662" s="79"/>
      <c r="AP1662" s="156"/>
      <c r="AQ1662" s="156"/>
      <c r="AR1662" s="90"/>
      <c r="AS1662" s="45"/>
      <c r="AT1662" s="98"/>
      <c r="AU1662" s="98"/>
      <c r="AV1662" s="91"/>
      <c r="AW1662" s="91"/>
      <c r="AX1662" s="155"/>
      <c r="AY1662" s="155"/>
      <c r="AZ1662" s="152"/>
      <c r="BA1662" s="152"/>
      <c r="BB1662" s="152"/>
      <c r="BC1662" s="152"/>
      <c r="BD1662" s="152"/>
      <c r="BE1662" s="152"/>
      <c r="BF1662" s="152"/>
      <c r="BG1662" s="152"/>
      <c r="BH1662" s="152"/>
      <c r="BI1662" s="152"/>
      <c r="BJ1662" s="152"/>
      <c r="BK1662" s="152"/>
      <c r="BL1662" s="152"/>
      <c r="BM1662" s="152"/>
      <c r="BN1662" s="152"/>
      <c r="BO1662" s="152"/>
      <c r="BP1662" s="152"/>
      <c r="BQ1662" s="152"/>
      <c r="BR1662" s="152"/>
      <c r="BS1662" s="152"/>
      <c r="BT1662" s="152"/>
      <c r="BU1662" s="152"/>
      <c r="BV1662" s="152"/>
      <c r="BW1662" s="152"/>
      <c r="BX1662" s="152"/>
      <c r="BY1662" s="152"/>
      <c r="BZ1662" s="152"/>
      <c r="CA1662" s="152"/>
      <c r="CB1662" s="152"/>
      <c r="CC1662" s="152"/>
      <c r="CD1662" s="152"/>
      <c r="CE1662" s="152"/>
      <c r="CF1662" s="152"/>
    </row>
    <row r="1663" spans="1:84" ht="25.5" customHeight="1" x14ac:dyDescent="0.25">
      <c r="A1663" s="45"/>
      <c r="B1663" s="45"/>
      <c r="C1663" s="45"/>
      <c r="D1663" s="45"/>
      <c r="E1663" s="47"/>
      <c r="F1663" s="154"/>
      <c r="G1663" s="45"/>
      <c r="H1663" s="126"/>
      <c r="I1663" s="126"/>
      <c r="J1663" s="79"/>
      <c r="K1663" s="45"/>
      <c r="L1663" s="126"/>
      <c r="M1663" s="91"/>
      <c r="N1663" s="91"/>
      <c r="O1663" s="91"/>
      <c r="P1663" s="99"/>
      <c r="Q1663" s="100"/>
      <c r="R1663" s="79"/>
      <c r="S1663" s="79"/>
      <c r="T1663" s="79"/>
      <c r="U1663" s="79"/>
      <c r="V1663" s="79"/>
      <c r="W1663" s="99"/>
      <c r="X1663" s="99"/>
      <c r="Y1663" s="99"/>
      <c r="Z1663" s="98"/>
      <c r="AA1663" s="98"/>
      <c r="AB1663" s="86"/>
      <c r="AC1663" s="96"/>
      <c r="AD1663" s="86"/>
      <c r="AE1663" s="96"/>
      <c r="AF1663" s="96"/>
      <c r="AG1663" s="87"/>
      <c r="AH1663" s="87"/>
      <c r="AI1663" s="97"/>
      <c r="AJ1663" s="45"/>
      <c r="AK1663" s="45"/>
      <c r="AL1663" s="45"/>
      <c r="AM1663" s="45"/>
      <c r="AN1663" s="45"/>
      <c r="AO1663" s="79"/>
      <c r="AP1663" s="156"/>
      <c r="AQ1663" s="156"/>
      <c r="AR1663" s="90"/>
      <c r="AS1663" s="45"/>
      <c r="AT1663" s="98"/>
      <c r="AU1663" s="98"/>
      <c r="AV1663" s="91"/>
      <c r="AW1663" s="91"/>
      <c r="AX1663" s="155"/>
      <c r="AY1663" s="155"/>
      <c r="AZ1663" s="152"/>
      <c r="BA1663" s="152"/>
      <c r="BB1663" s="152"/>
      <c r="BC1663" s="152"/>
      <c r="BD1663" s="152"/>
      <c r="BE1663" s="152"/>
      <c r="BF1663" s="152"/>
      <c r="BG1663" s="152"/>
      <c r="BH1663" s="152"/>
      <c r="BI1663" s="152"/>
      <c r="BJ1663" s="152"/>
      <c r="BK1663" s="152"/>
      <c r="BL1663" s="152"/>
      <c r="BM1663" s="152"/>
      <c r="BN1663" s="152"/>
      <c r="BO1663" s="152"/>
      <c r="BP1663" s="152"/>
      <c r="BQ1663" s="152"/>
      <c r="BR1663" s="152"/>
      <c r="BS1663" s="152"/>
      <c r="BT1663" s="152"/>
      <c r="BU1663" s="152"/>
      <c r="BV1663" s="152"/>
      <c r="BW1663" s="152"/>
      <c r="BX1663" s="152"/>
      <c r="BY1663" s="152"/>
      <c r="BZ1663" s="152"/>
      <c r="CA1663" s="152"/>
      <c r="CB1663" s="152"/>
      <c r="CC1663" s="152"/>
      <c r="CD1663" s="152"/>
      <c r="CE1663" s="152"/>
      <c r="CF1663" s="152"/>
    </row>
    <row r="1664" spans="1:84" ht="25.5" customHeight="1" x14ac:dyDescent="0.25">
      <c r="A1664" s="45"/>
      <c r="B1664" s="45"/>
      <c r="C1664" s="45"/>
      <c r="D1664" s="45"/>
      <c r="E1664" s="47"/>
      <c r="F1664" s="154"/>
      <c r="G1664" s="45"/>
      <c r="H1664" s="126"/>
      <c r="I1664" s="126"/>
      <c r="J1664" s="79"/>
      <c r="K1664" s="45"/>
      <c r="L1664" s="126"/>
      <c r="M1664" s="91"/>
      <c r="N1664" s="91"/>
      <c r="O1664" s="91"/>
      <c r="P1664" s="99"/>
      <c r="Q1664" s="100"/>
      <c r="R1664" s="79"/>
      <c r="S1664" s="79"/>
      <c r="T1664" s="79"/>
      <c r="U1664" s="79"/>
      <c r="V1664" s="79"/>
      <c r="W1664" s="99"/>
      <c r="X1664" s="99"/>
      <c r="Y1664" s="99"/>
      <c r="Z1664" s="98"/>
      <c r="AA1664" s="98"/>
      <c r="AB1664" s="86"/>
      <c r="AC1664" s="96"/>
      <c r="AD1664" s="86"/>
      <c r="AE1664" s="96"/>
      <c r="AF1664" s="96"/>
      <c r="AG1664" s="87"/>
      <c r="AH1664" s="87"/>
      <c r="AI1664" s="97"/>
      <c r="AJ1664" s="45"/>
      <c r="AK1664" s="45"/>
      <c r="AL1664" s="45"/>
      <c r="AM1664" s="45"/>
      <c r="AN1664" s="45"/>
      <c r="AO1664" s="79"/>
      <c r="AP1664" s="156"/>
      <c r="AQ1664" s="156"/>
      <c r="AR1664" s="90"/>
      <c r="AS1664" s="45"/>
      <c r="AT1664" s="98"/>
      <c r="AU1664" s="98"/>
      <c r="AV1664" s="91"/>
      <c r="AW1664" s="91"/>
      <c r="AX1664" s="155"/>
      <c r="AY1664" s="155"/>
      <c r="AZ1664" s="152"/>
      <c r="BA1664" s="152"/>
      <c r="BB1664" s="152"/>
      <c r="BC1664" s="152"/>
      <c r="BD1664" s="152"/>
      <c r="BE1664" s="152"/>
      <c r="BF1664" s="152"/>
      <c r="BG1664" s="152"/>
      <c r="BH1664" s="152"/>
      <c r="BI1664" s="152"/>
      <c r="BJ1664" s="152"/>
      <c r="BK1664" s="152"/>
      <c r="BL1664" s="152"/>
      <c r="BM1664" s="152"/>
      <c r="BN1664" s="152"/>
      <c r="BO1664" s="152"/>
      <c r="BP1664" s="152"/>
      <c r="BQ1664" s="152"/>
      <c r="BR1664" s="152"/>
      <c r="BS1664" s="152"/>
      <c r="BT1664" s="152"/>
      <c r="BU1664" s="152"/>
      <c r="BV1664" s="152"/>
      <c r="BW1664" s="152"/>
      <c r="BX1664" s="152"/>
      <c r="BY1664" s="152"/>
      <c r="BZ1664" s="152"/>
      <c r="CA1664" s="152"/>
      <c r="CB1664" s="152"/>
      <c r="CC1664" s="152"/>
      <c r="CD1664" s="152"/>
      <c r="CE1664" s="152"/>
      <c r="CF1664" s="152"/>
    </row>
    <row r="1665" spans="1:84" ht="25.5" customHeight="1" x14ac:dyDescent="0.25">
      <c r="A1665" s="45"/>
      <c r="B1665" s="45"/>
      <c r="C1665" s="45"/>
      <c r="D1665" s="45"/>
      <c r="E1665" s="47"/>
      <c r="F1665" s="154"/>
      <c r="G1665" s="45"/>
      <c r="H1665" s="126"/>
      <c r="I1665" s="126"/>
      <c r="J1665" s="79"/>
      <c r="K1665" s="45"/>
      <c r="L1665" s="126"/>
      <c r="M1665" s="91"/>
      <c r="N1665" s="91"/>
      <c r="O1665" s="91"/>
      <c r="P1665" s="99"/>
      <c r="Q1665" s="100"/>
      <c r="R1665" s="79"/>
      <c r="S1665" s="79"/>
      <c r="T1665" s="79"/>
      <c r="U1665" s="79"/>
      <c r="V1665" s="79"/>
      <c r="W1665" s="99"/>
      <c r="X1665" s="99"/>
      <c r="Y1665" s="99"/>
      <c r="Z1665" s="98"/>
      <c r="AA1665" s="98"/>
      <c r="AB1665" s="86"/>
      <c r="AC1665" s="96"/>
      <c r="AD1665" s="86"/>
      <c r="AE1665" s="96"/>
      <c r="AF1665" s="96"/>
      <c r="AG1665" s="87"/>
      <c r="AH1665" s="87"/>
      <c r="AI1665" s="97"/>
      <c r="AJ1665" s="45"/>
      <c r="AK1665" s="45"/>
      <c r="AL1665" s="45"/>
      <c r="AM1665" s="45"/>
      <c r="AN1665" s="45"/>
      <c r="AO1665" s="79"/>
      <c r="AP1665" s="156"/>
      <c r="AQ1665" s="156"/>
      <c r="AR1665" s="90"/>
      <c r="AS1665" s="45"/>
      <c r="AT1665" s="98"/>
      <c r="AU1665" s="98"/>
      <c r="AV1665" s="91"/>
      <c r="AW1665" s="91"/>
      <c r="AX1665" s="155"/>
      <c r="AY1665" s="155"/>
      <c r="AZ1665" s="152"/>
      <c r="BA1665" s="152"/>
      <c r="BB1665" s="152"/>
      <c r="BC1665" s="152"/>
      <c r="BD1665" s="152"/>
      <c r="BE1665" s="152"/>
      <c r="BF1665" s="152"/>
      <c r="BG1665" s="152"/>
      <c r="BH1665" s="152"/>
      <c r="BI1665" s="152"/>
      <c r="BJ1665" s="152"/>
      <c r="BK1665" s="152"/>
      <c r="BL1665" s="152"/>
      <c r="BM1665" s="152"/>
      <c r="BN1665" s="152"/>
      <c r="BO1665" s="152"/>
      <c r="BP1665" s="152"/>
      <c r="BQ1665" s="152"/>
      <c r="BR1665" s="152"/>
      <c r="BS1665" s="152"/>
      <c r="BT1665" s="152"/>
      <c r="BU1665" s="152"/>
      <c r="BV1665" s="152"/>
      <c r="BW1665" s="152"/>
      <c r="BX1665" s="152"/>
      <c r="BY1665" s="152"/>
      <c r="BZ1665" s="152"/>
      <c r="CA1665" s="152"/>
      <c r="CB1665" s="152"/>
      <c r="CC1665" s="152"/>
      <c r="CD1665" s="152"/>
      <c r="CE1665" s="152"/>
      <c r="CF1665" s="152"/>
    </row>
    <row r="1666" spans="1:84" ht="25.5" customHeight="1" x14ac:dyDescent="0.25">
      <c r="A1666" s="45"/>
      <c r="B1666" s="45"/>
      <c r="C1666" s="45"/>
      <c r="D1666" s="45"/>
      <c r="E1666" s="47"/>
      <c r="F1666" s="154"/>
      <c r="G1666" s="45"/>
      <c r="H1666" s="126"/>
      <c r="I1666" s="126"/>
      <c r="J1666" s="79"/>
      <c r="K1666" s="45"/>
      <c r="L1666" s="126"/>
      <c r="M1666" s="91"/>
      <c r="N1666" s="91"/>
      <c r="O1666" s="91"/>
      <c r="P1666" s="99"/>
      <c r="Q1666" s="100"/>
      <c r="R1666" s="79"/>
      <c r="S1666" s="79"/>
      <c r="T1666" s="79"/>
      <c r="U1666" s="79"/>
      <c r="V1666" s="79"/>
      <c r="W1666" s="99"/>
      <c r="X1666" s="99"/>
      <c r="Y1666" s="99"/>
      <c r="Z1666" s="98"/>
      <c r="AA1666" s="98"/>
      <c r="AB1666" s="86"/>
      <c r="AC1666" s="96"/>
      <c r="AD1666" s="86"/>
      <c r="AE1666" s="96"/>
      <c r="AF1666" s="96"/>
      <c r="AG1666" s="87"/>
      <c r="AH1666" s="87"/>
      <c r="AI1666" s="97"/>
      <c r="AJ1666" s="45"/>
      <c r="AK1666" s="45"/>
      <c r="AL1666" s="45"/>
      <c r="AM1666" s="45"/>
      <c r="AN1666" s="45"/>
      <c r="AO1666" s="79"/>
      <c r="AP1666" s="156"/>
      <c r="AQ1666" s="156"/>
      <c r="AR1666" s="90"/>
      <c r="AS1666" s="45"/>
      <c r="AT1666" s="98"/>
      <c r="AU1666" s="98"/>
      <c r="AV1666" s="91"/>
      <c r="AW1666" s="91"/>
      <c r="AX1666" s="155"/>
      <c r="AY1666" s="155"/>
      <c r="AZ1666" s="152"/>
      <c r="BA1666" s="152"/>
      <c r="BB1666" s="152"/>
      <c r="BC1666" s="152"/>
      <c r="BD1666" s="152"/>
      <c r="BE1666" s="152"/>
      <c r="BF1666" s="152"/>
      <c r="BG1666" s="152"/>
      <c r="BH1666" s="152"/>
      <c r="BI1666" s="152"/>
      <c r="BJ1666" s="152"/>
      <c r="BK1666" s="152"/>
      <c r="BL1666" s="152"/>
      <c r="BM1666" s="152"/>
      <c r="BN1666" s="152"/>
      <c r="BO1666" s="152"/>
      <c r="BP1666" s="152"/>
      <c r="BQ1666" s="152"/>
      <c r="BR1666" s="152"/>
      <c r="BS1666" s="152"/>
      <c r="BT1666" s="152"/>
      <c r="BU1666" s="152"/>
      <c r="BV1666" s="152"/>
      <c r="BW1666" s="152"/>
      <c r="BX1666" s="152"/>
      <c r="BY1666" s="152"/>
      <c r="BZ1666" s="152"/>
      <c r="CA1666" s="152"/>
      <c r="CB1666" s="152"/>
      <c r="CC1666" s="152"/>
      <c r="CD1666" s="152"/>
      <c r="CE1666" s="152"/>
      <c r="CF1666" s="152"/>
    </row>
    <row r="1667" spans="1:84" ht="25.5" customHeight="1" x14ac:dyDescent="0.25">
      <c r="A1667" s="45"/>
      <c r="B1667" s="45"/>
      <c r="C1667" s="45"/>
      <c r="D1667" s="45"/>
      <c r="E1667" s="47"/>
      <c r="F1667" s="154"/>
      <c r="G1667" s="45"/>
      <c r="H1667" s="126"/>
      <c r="I1667" s="126"/>
      <c r="J1667" s="79"/>
      <c r="K1667" s="45"/>
      <c r="L1667" s="126"/>
      <c r="M1667" s="91"/>
      <c r="N1667" s="91"/>
      <c r="O1667" s="91"/>
      <c r="P1667" s="99"/>
      <c r="Q1667" s="100"/>
      <c r="R1667" s="79"/>
      <c r="S1667" s="79"/>
      <c r="T1667" s="79"/>
      <c r="U1667" s="79"/>
      <c r="V1667" s="79"/>
      <c r="W1667" s="99"/>
      <c r="X1667" s="99"/>
      <c r="Y1667" s="99"/>
      <c r="Z1667" s="98"/>
      <c r="AA1667" s="98"/>
      <c r="AB1667" s="86"/>
      <c r="AC1667" s="96"/>
      <c r="AD1667" s="86"/>
      <c r="AE1667" s="96"/>
      <c r="AF1667" s="96"/>
      <c r="AG1667" s="87"/>
      <c r="AH1667" s="87"/>
      <c r="AI1667" s="97"/>
      <c r="AJ1667" s="45"/>
      <c r="AK1667" s="45"/>
      <c r="AL1667" s="45"/>
      <c r="AM1667" s="45"/>
      <c r="AN1667" s="45"/>
      <c r="AO1667" s="79"/>
      <c r="AP1667" s="156"/>
      <c r="AQ1667" s="156"/>
      <c r="AR1667" s="90"/>
      <c r="AS1667" s="45"/>
      <c r="AT1667" s="98"/>
      <c r="AU1667" s="98"/>
      <c r="AV1667" s="91"/>
      <c r="AW1667" s="91"/>
      <c r="AX1667" s="155"/>
      <c r="AY1667" s="155"/>
      <c r="AZ1667" s="152"/>
      <c r="BA1667" s="152"/>
      <c r="BB1667" s="152"/>
      <c r="BC1667" s="152"/>
      <c r="BD1667" s="152"/>
      <c r="BE1667" s="152"/>
      <c r="BF1667" s="152"/>
      <c r="BG1667" s="152"/>
      <c r="BH1667" s="152"/>
      <c r="BI1667" s="152"/>
      <c r="BJ1667" s="152"/>
      <c r="BK1667" s="152"/>
      <c r="BL1667" s="152"/>
      <c r="BM1667" s="152"/>
      <c r="BN1667" s="152"/>
      <c r="BO1667" s="152"/>
      <c r="BP1667" s="152"/>
      <c r="BQ1667" s="152"/>
      <c r="BR1667" s="152"/>
      <c r="BS1667" s="152"/>
      <c r="BT1667" s="152"/>
      <c r="BU1667" s="152"/>
      <c r="BV1667" s="152"/>
      <c r="BW1667" s="152"/>
      <c r="BX1667" s="152"/>
      <c r="BY1667" s="152"/>
      <c r="BZ1667" s="152"/>
      <c r="CA1667" s="152"/>
      <c r="CB1667" s="152"/>
      <c r="CC1667" s="152"/>
      <c r="CD1667" s="152"/>
      <c r="CE1667" s="152"/>
      <c r="CF1667" s="152"/>
    </row>
    <row r="1668" spans="1:84" ht="25.5" customHeight="1" x14ac:dyDescent="0.25">
      <c r="A1668" s="45"/>
      <c r="B1668" s="45"/>
      <c r="C1668" s="45"/>
      <c r="D1668" s="45"/>
      <c r="E1668" s="47"/>
      <c r="F1668" s="154"/>
      <c r="G1668" s="45"/>
      <c r="H1668" s="126"/>
      <c r="I1668" s="126"/>
      <c r="J1668" s="79"/>
      <c r="K1668" s="45"/>
      <c r="L1668" s="126"/>
      <c r="M1668" s="91"/>
      <c r="N1668" s="91"/>
      <c r="O1668" s="91"/>
      <c r="P1668" s="99"/>
      <c r="Q1668" s="100"/>
      <c r="R1668" s="79"/>
      <c r="S1668" s="79"/>
      <c r="T1668" s="79"/>
      <c r="U1668" s="79"/>
      <c r="V1668" s="79"/>
      <c r="W1668" s="99"/>
      <c r="X1668" s="99"/>
      <c r="Y1668" s="99"/>
      <c r="Z1668" s="98"/>
      <c r="AA1668" s="98"/>
      <c r="AB1668" s="86"/>
      <c r="AC1668" s="96"/>
      <c r="AD1668" s="86"/>
      <c r="AE1668" s="96"/>
      <c r="AF1668" s="96"/>
      <c r="AG1668" s="87"/>
      <c r="AH1668" s="87"/>
      <c r="AI1668" s="97"/>
      <c r="AJ1668" s="45"/>
      <c r="AK1668" s="45"/>
      <c r="AL1668" s="45"/>
      <c r="AM1668" s="45"/>
      <c r="AN1668" s="45"/>
      <c r="AO1668" s="79"/>
      <c r="AP1668" s="156"/>
      <c r="AQ1668" s="156"/>
      <c r="AR1668" s="90"/>
      <c r="AS1668" s="45"/>
      <c r="AT1668" s="98"/>
      <c r="AU1668" s="98"/>
      <c r="AV1668" s="91"/>
      <c r="AW1668" s="91"/>
      <c r="AX1668" s="155"/>
      <c r="AY1668" s="155"/>
      <c r="AZ1668" s="152"/>
      <c r="BA1668" s="152"/>
      <c r="BB1668" s="152"/>
      <c r="BC1668" s="152"/>
      <c r="BD1668" s="152"/>
      <c r="BE1668" s="152"/>
      <c r="BF1668" s="152"/>
      <c r="BG1668" s="152"/>
      <c r="BH1668" s="152"/>
      <c r="BI1668" s="152"/>
      <c r="BJ1668" s="152"/>
      <c r="BK1668" s="152"/>
      <c r="BL1668" s="152"/>
      <c r="BM1668" s="152"/>
      <c r="BN1668" s="152"/>
      <c r="BO1668" s="152"/>
      <c r="BP1668" s="152"/>
      <c r="BQ1668" s="152"/>
      <c r="BR1668" s="152"/>
      <c r="BS1668" s="152"/>
      <c r="BT1668" s="152"/>
      <c r="BU1668" s="152"/>
      <c r="BV1668" s="152"/>
      <c r="BW1668" s="152"/>
      <c r="BX1668" s="152"/>
      <c r="BY1668" s="152"/>
      <c r="BZ1668" s="152"/>
      <c r="CA1668" s="152"/>
      <c r="CB1668" s="152"/>
      <c r="CC1668" s="152"/>
      <c r="CD1668" s="152"/>
      <c r="CE1668" s="152"/>
      <c r="CF1668" s="152"/>
    </row>
    <row r="1669" spans="1:84" ht="25.5" customHeight="1" x14ac:dyDescent="0.25">
      <c r="A1669" s="45"/>
      <c r="B1669" s="45"/>
      <c r="C1669" s="45"/>
      <c r="D1669" s="45"/>
      <c r="E1669" s="47"/>
      <c r="F1669" s="154"/>
      <c r="G1669" s="45"/>
      <c r="H1669" s="126"/>
      <c r="I1669" s="126"/>
      <c r="J1669" s="79"/>
      <c r="K1669" s="45"/>
      <c r="L1669" s="126"/>
      <c r="M1669" s="91"/>
      <c r="N1669" s="91"/>
      <c r="O1669" s="91"/>
      <c r="P1669" s="99"/>
      <c r="Q1669" s="100"/>
      <c r="R1669" s="79"/>
      <c r="S1669" s="79"/>
      <c r="T1669" s="79"/>
      <c r="U1669" s="79"/>
      <c r="V1669" s="79"/>
      <c r="W1669" s="99"/>
      <c r="X1669" s="99"/>
      <c r="Y1669" s="99"/>
      <c r="Z1669" s="98"/>
      <c r="AA1669" s="98"/>
      <c r="AB1669" s="86"/>
      <c r="AC1669" s="96"/>
      <c r="AD1669" s="86"/>
      <c r="AE1669" s="96"/>
      <c r="AF1669" s="96"/>
      <c r="AG1669" s="87"/>
      <c r="AH1669" s="87"/>
      <c r="AI1669" s="97"/>
      <c r="AJ1669" s="45"/>
      <c r="AK1669" s="45"/>
      <c r="AL1669" s="45"/>
      <c r="AM1669" s="45"/>
      <c r="AN1669" s="45"/>
      <c r="AO1669" s="79"/>
      <c r="AP1669" s="156"/>
      <c r="AQ1669" s="156"/>
      <c r="AR1669" s="90"/>
      <c r="AS1669" s="45"/>
      <c r="AT1669" s="98"/>
      <c r="AU1669" s="98"/>
      <c r="AV1669" s="91"/>
      <c r="AW1669" s="91"/>
      <c r="AX1669" s="155"/>
      <c r="AY1669" s="155"/>
      <c r="AZ1669" s="152"/>
      <c r="BA1669" s="152"/>
      <c r="BB1669" s="152"/>
      <c r="BC1669" s="152"/>
      <c r="BD1669" s="152"/>
      <c r="BE1669" s="152"/>
      <c r="BF1669" s="152"/>
      <c r="BG1669" s="152"/>
      <c r="BH1669" s="152"/>
      <c r="BI1669" s="152"/>
      <c r="BJ1669" s="152"/>
      <c r="BK1669" s="152"/>
      <c r="BL1669" s="152"/>
      <c r="BM1669" s="152"/>
      <c r="BN1669" s="152"/>
      <c r="BO1669" s="152"/>
      <c r="BP1669" s="152"/>
      <c r="BQ1669" s="152"/>
      <c r="BR1669" s="152"/>
      <c r="BS1669" s="152"/>
      <c r="BT1669" s="152"/>
      <c r="BU1669" s="152"/>
      <c r="BV1669" s="152"/>
      <c r="BW1669" s="152"/>
      <c r="BX1669" s="152"/>
      <c r="BY1669" s="152"/>
      <c r="BZ1669" s="152"/>
      <c r="CA1669" s="152"/>
      <c r="CB1669" s="152"/>
      <c r="CC1669" s="152"/>
      <c r="CD1669" s="152"/>
      <c r="CE1669" s="152"/>
      <c r="CF1669" s="152"/>
    </row>
    <row r="1670" spans="1:84" ht="25.5" customHeight="1" x14ac:dyDescent="0.25">
      <c r="A1670" s="45"/>
      <c r="B1670" s="45"/>
      <c r="C1670" s="45"/>
      <c r="D1670" s="45"/>
      <c r="E1670" s="47"/>
      <c r="F1670" s="154"/>
      <c r="G1670" s="45"/>
      <c r="H1670" s="126"/>
      <c r="I1670" s="126"/>
      <c r="J1670" s="79"/>
      <c r="K1670" s="45"/>
      <c r="L1670" s="126"/>
      <c r="M1670" s="91"/>
      <c r="N1670" s="91"/>
      <c r="O1670" s="91"/>
      <c r="P1670" s="99"/>
      <c r="Q1670" s="100"/>
      <c r="R1670" s="79"/>
      <c r="S1670" s="79"/>
      <c r="T1670" s="79"/>
      <c r="U1670" s="79"/>
      <c r="V1670" s="79"/>
      <c r="W1670" s="99"/>
      <c r="X1670" s="99"/>
      <c r="Y1670" s="99"/>
      <c r="Z1670" s="98"/>
      <c r="AA1670" s="98"/>
      <c r="AB1670" s="86"/>
      <c r="AC1670" s="96"/>
      <c r="AD1670" s="86"/>
      <c r="AE1670" s="96"/>
      <c r="AF1670" s="96"/>
      <c r="AG1670" s="87"/>
      <c r="AH1670" s="87"/>
      <c r="AI1670" s="97"/>
      <c r="AJ1670" s="45"/>
      <c r="AK1670" s="45"/>
      <c r="AL1670" s="45"/>
      <c r="AM1670" s="45"/>
      <c r="AN1670" s="45"/>
      <c r="AO1670" s="79"/>
      <c r="AP1670" s="156"/>
      <c r="AQ1670" s="156"/>
      <c r="AR1670" s="90"/>
      <c r="AS1670" s="45"/>
      <c r="AT1670" s="98"/>
      <c r="AU1670" s="98"/>
      <c r="AV1670" s="91"/>
      <c r="AW1670" s="91"/>
      <c r="AX1670" s="155"/>
      <c r="AY1670" s="155"/>
      <c r="AZ1670" s="152"/>
      <c r="BA1670" s="152"/>
      <c r="BB1670" s="152"/>
      <c r="BC1670" s="152"/>
      <c r="BD1670" s="152"/>
      <c r="BE1670" s="152"/>
      <c r="BF1670" s="152"/>
      <c r="BG1670" s="152"/>
      <c r="BH1670" s="152"/>
      <c r="BI1670" s="152"/>
      <c r="BJ1670" s="152"/>
      <c r="BK1670" s="152"/>
      <c r="BL1670" s="152"/>
      <c r="BM1670" s="152"/>
      <c r="BN1670" s="152"/>
      <c r="BO1670" s="152"/>
      <c r="BP1670" s="152"/>
      <c r="BQ1670" s="152"/>
      <c r="BR1670" s="152"/>
      <c r="BS1670" s="152"/>
      <c r="BT1670" s="152"/>
      <c r="BU1670" s="152"/>
      <c r="BV1670" s="152"/>
      <c r="BW1670" s="152"/>
      <c r="BX1670" s="152"/>
      <c r="BY1670" s="152"/>
      <c r="BZ1670" s="152"/>
      <c r="CA1670" s="152"/>
      <c r="CB1670" s="152"/>
      <c r="CC1670" s="152"/>
      <c r="CD1670" s="152"/>
      <c r="CE1670" s="152"/>
      <c r="CF1670" s="152"/>
    </row>
    <row r="1671" spans="1:84" ht="25.5" customHeight="1" x14ac:dyDescent="0.25">
      <c r="A1671" s="45"/>
      <c r="B1671" s="45"/>
      <c r="C1671" s="45"/>
      <c r="D1671" s="45"/>
      <c r="E1671" s="47"/>
      <c r="F1671" s="154"/>
      <c r="G1671" s="45"/>
      <c r="H1671" s="126"/>
      <c r="I1671" s="126"/>
      <c r="J1671" s="79"/>
      <c r="K1671" s="45"/>
      <c r="L1671" s="126"/>
      <c r="M1671" s="91"/>
      <c r="N1671" s="91"/>
      <c r="O1671" s="91"/>
      <c r="P1671" s="99"/>
      <c r="Q1671" s="100"/>
      <c r="R1671" s="79"/>
      <c r="S1671" s="79"/>
      <c r="T1671" s="79"/>
      <c r="U1671" s="79"/>
      <c r="V1671" s="79"/>
      <c r="W1671" s="99"/>
      <c r="X1671" s="99"/>
      <c r="Y1671" s="99"/>
      <c r="Z1671" s="98"/>
      <c r="AA1671" s="98"/>
      <c r="AB1671" s="86"/>
      <c r="AC1671" s="96"/>
      <c r="AD1671" s="86"/>
      <c r="AE1671" s="96"/>
      <c r="AF1671" s="96"/>
      <c r="AG1671" s="87"/>
      <c r="AH1671" s="87"/>
      <c r="AI1671" s="97"/>
      <c r="AJ1671" s="45"/>
      <c r="AK1671" s="45"/>
      <c r="AL1671" s="45"/>
      <c r="AM1671" s="45"/>
      <c r="AN1671" s="45"/>
      <c r="AO1671" s="79"/>
      <c r="AP1671" s="156"/>
      <c r="AQ1671" s="156"/>
      <c r="AR1671" s="90"/>
      <c r="AS1671" s="45"/>
      <c r="AT1671" s="98"/>
      <c r="AU1671" s="98"/>
      <c r="AV1671" s="91"/>
      <c r="AW1671" s="91"/>
      <c r="AX1671" s="155"/>
      <c r="AY1671" s="155"/>
      <c r="AZ1671" s="152"/>
      <c r="BA1671" s="152"/>
      <c r="BB1671" s="152"/>
      <c r="BC1671" s="152"/>
      <c r="BD1671" s="152"/>
      <c r="BE1671" s="152"/>
      <c r="BF1671" s="152"/>
      <c r="BG1671" s="152"/>
      <c r="BH1671" s="152"/>
      <c r="BI1671" s="152"/>
      <c r="BJ1671" s="152"/>
      <c r="BK1671" s="152"/>
      <c r="BL1671" s="152"/>
      <c r="BM1671" s="152"/>
      <c r="BN1671" s="152"/>
      <c r="BO1671" s="152"/>
      <c r="BP1671" s="152"/>
      <c r="BQ1671" s="152"/>
      <c r="BR1671" s="152"/>
      <c r="BS1671" s="152"/>
      <c r="BT1671" s="152"/>
      <c r="BU1671" s="152"/>
      <c r="BV1671" s="152"/>
      <c r="BW1671" s="152"/>
      <c r="BX1671" s="152"/>
      <c r="BY1671" s="152"/>
      <c r="BZ1671" s="152"/>
      <c r="CA1671" s="152"/>
      <c r="CB1671" s="152"/>
      <c r="CC1671" s="152"/>
      <c r="CD1671" s="152"/>
      <c r="CE1671" s="152"/>
      <c r="CF1671" s="152"/>
    </row>
    <row r="1672" spans="1:84" ht="25.5" customHeight="1" x14ac:dyDescent="0.25">
      <c r="A1672" s="45"/>
      <c r="B1672" s="45"/>
      <c r="C1672" s="45"/>
      <c r="D1672" s="45"/>
      <c r="E1672" s="47"/>
      <c r="F1672" s="154"/>
      <c r="G1672" s="45"/>
      <c r="H1672" s="126"/>
      <c r="I1672" s="126"/>
      <c r="J1672" s="79"/>
      <c r="K1672" s="45"/>
      <c r="L1672" s="126"/>
      <c r="M1672" s="91"/>
      <c r="N1672" s="91"/>
      <c r="O1672" s="91"/>
      <c r="P1672" s="99"/>
      <c r="Q1672" s="100"/>
      <c r="R1672" s="79"/>
      <c r="S1672" s="79"/>
      <c r="T1672" s="79"/>
      <c r="U1672" s="79"/>
      <c r="V1672" s="79"/>
      <c r="W1672" s="99"/>
      <c r="X1672" s="99"/>
      <c r="Y1672" s="99"/>
      <c r="Z1672" s="98"/>
      <c r="AA1672" s="98"/>
      <c r="AB1672" s="86"/>
      <c r="AC1672" s="96"/>
      <c r="AD1672" s="86"/>
      <c r="AE1672" s="96"/>
      <c r="AF1672" s="96"/>
      <c r="AG1672" s="87"/>
      <c r="AH1672" s="87"/>
      <c r="AI1672" s="97"/>
      <c r="AJ1672" s="45"/>
      <c r="AK1672" s="45"/>
      <c r="AL1672" s="45"/>
      <c r="AM1672" s="45"/>
      <c r="AN1672" s="45"/>
      <c r="AO1672" s="79"/>
      <c r="AP1672" s="156"/>
      <c r="AQ1672" s="156"/>
      <c r="AR1672" s="90"/>
      <c r="AS1672" s="45"/>
      <c r="AT1672" s="98"/>
      <c r="AU1672" s="98"/>
      <c r="AV1672" s="91"/>
      <c r="AW1672" s="91"/>
      <c r="AX1672" s="155"/>
      <c r="AY1672" s="155"/>
      <c r="AZ1672" s="152"/>
      <c r="BA1672" s="152"/>
      <c r="BB1672" s="152"/>
      <c r="BC1672" s="152"/>
      <c r="BD1672" s="152"/>
      <c r="BE1672" s="152"/>
      <c r="BF1672" s="152"/>
      <c r="BG1672" s="152"/>
      <c r="BH1672" s="152"/>
      <c r="BI1672" s="152"/>
      <c r="BJ1672" s="152"/>
      <c r="BK1672" s="152"/>
      <c r="BL1672" s="152"/>
      <c r="BM1672" s="152"/>
      <c r="BN1672" s="152"/>
      <c r="BO1672" s="152"/>
      <c r="BP1672" s="152"/>
      <c r="BQ1672" s="152"/>
      <c r="BR1672" s="152"/>
      <c r="BS1672" s="152"/>
      <c r="BT1672" s="152"/>
      <c r="BU1672" s="152"/>
      <c r="BV1672" s="152"/>
      <c r="BW1672" s="152"/>
      <c r="BX1672" s="152"/>
      <c r="BY1672" s="152"/>
      <c r="BZ1672" s="152"/>
      <c r="CA1672" s="152"/>
      <c r="CB1672" s="152"/>
      <c r="CC1672" s="152"/>
      <c r="CD1672" s="152"/>
      <c r="CE1672" s="152"/>
      <c r="CF1672" s="152"/>
    </row>
    <row r="1673" spans="1:84" ht="25.5" customHeight="1" x14ac:dyDescent="0.25">
      <c r="A1673" s="45"/>
      <c r="B1673" s="45"/>
      <c r="C1673" s="45"/>
      <c r="D1673" s="45"/>
      <c r="E1673" s="47"/>
      <c r="F1673" s="154"/>
      <c r="G1673" s="45"/>
      <c r="H1673" s="126"/>
      <c r="I1673" s="126"/>
      <c r="J1673" s="79"/>
      <c r="K1673" s="45"/>
      <c r="L1673" s="126"/>
      <c r="M1673" s="91"/>
      <c r="N1673" s="91"/>
      <c r="O1673" s="91"/>
      <c r="P1673" s="99"/>
      <c r="Q1673" s="100"/>
      <c r="R1673" s="79"/>
      <c r="S1673" s="79"/>
      <c r="T1673" s="79"/>
      <c r="U1673" s="79"/>
      <c r="V1673" s="79"/>
      <c r="W1673" s="99"/>
      <c r="X1673" s="99"/>
      <c r="Y1673" s="99"/>
      <c r="Z1673" s="98"/>
      <c r="AA1673" s="98"/>
      <c r="AB1673" s="86"/>
      <c r="AC1673" s="96"/>
      <c r="AD1673" s="86"/>
      <c r="AE1673" s="96"/>
      <c r="AF1673" s="96"/>
      <c r="AG1673" s="87"/>
      <c r="AH1673" s="87"/>
      <c r="AI1673" s="97"/>
      <c r="AJ1673" s="45"/>
      <c r="AK1673" s="45"/>
      <c r="AL1673" s="45"/>
      <c r="AM1673" s="45"/>
      <c r="AN1673" s="45"/>
      <c r="AO1673" s="79"/>
      <c r="AP1673" s="156"/>
      <c r="AQ1673" s="156"/>
      <c r="AR1673" s="90"/>
      <c r="AS1673" s="45"/>
      <c r="AT1673" s="98"/>
      <c r="AU1673" s="98"/>
      <c r="AV1673" s="91"/>
      <c r="AW1673" s="91"/>
      <c r="AX1673" s="155"/>
      <c r="AY1673" s="155"/>
      <c r="AZ1673" s="152"/>
      <c r="BA1673" s="152"/>
      <c r="BB1673" s="152"/>
      <c r="BC1673" s="152"/>
      <c r="BD1673" s="152"/>
      <c r="BE1673" s="152"/>
      <c r="BF1673" s="152"/>
      <c r="BG1673" s="152"/>
      <c r="BH1673" s="152"/>
      <c r="BI1673" s="152"/>
      <c r="BJ1673" s="152"/>
      <c r="BK1673" s="152"/>
      <c r="BL1673" s="152"/>
      <c r="BM1673" s="152"/>
      <c r="BN1673" s="152"/>
      <c r="BO1673" s="152"/>
      <c r="BP1673" s="152"/>
      <c r="BQ1673" s="152"/>
      <c r="BR1673" s="152"/>
      <c r="BS1673" s="152"/>
      <c r="BT1673" s="152"/>
      <c r="BU1673" s="152"/>
      <c r="BV1673" s="152"/>
      <c r="BW1673" s="152"/>
      <c r="BX1673" s="152"/>
      <c r="BY1673" s="152"/>
      <c r="BZ1673" s="152"/>
      <c r="CA1673" s="152"/>
      <c r="CB1673" s="152"/>
      <c r="CC1673" s="152"/>
      <c r="CD1673" s="152"/>
      <c r="CE1673" s="152"/>
      <c r="CF1673" s="152"/>
    </row>
    <row r="1674" spans="1:84" ht="25.5" customHeight="1" x14ac:dyDescent="0.25">
      <c r="A1674" s="45"/>
      <c r="B1674" s="45"/>
      <c r="C1674" s="45"/>
      <c r="D1674" s="45"/>
      <c r="E1674" s="47"/>
      <c r="F1674" s="154"/>
      <c r="G1674" s="45"/>
      <c r="H1674" s="126"/>
      <c r="I1674" s="126"/>
      <c r="J1674" s="79"/>
      <c r="K1674" s="45"/>
      <c r="L1674" s="126"/>
      <c r="M1674" s="91"/>
      <c r="N1674" s="91"/>
      <c r="O1674" s="91"/>
      <c r="P1674" s="99"/>
      <c r="Q1674" s="100"/>
      <c r="R1674" s="79"/>
      <c r="S1674" s="79"/>
      <c r="T1674" s="79"/>
      <c r="U1674" s="79"/>
      <c r="V1674" s="79"/>
      <c r="W1674" s="99"/>
      <c r="X1674" s="99"/>
      <c r="Y1674" s="99"/>
      <c r="Z1674" s="98"/>
      <c r="AA1674" s="98"/>
      <c r="AB1674" s="86"/>
      <c r="AC1674" s="96"/>
      <c r="AD1674" s="86"/>
      <c r="AE1674" s="96"/>
      <c r="AF1674" s="96"/>
      <c r="AG1674" s="87"/>
      <c r="AH1674" s="87"/>
      <c r="AI1674" s="97"/>
      <c r="AJ1674" s="45"/>
      <c r="AK1674" s="45"/>
      <c r="AL1674" s="45"/>
      <c r="AM1674" s="45"/>
      <c r="AN1674" s="45"/>
      <c r="AO1674" s="79"/>
      <c r="AP1674" s="156"/>
      <c r="AQ1674" s="156"/>
      <c r="AR1674" s="90"/>
      <c r="AS1674" s="45"/>
      <c r="AT1674" s="98"/>
      <c r="AU1674" s="98"/>
      <c r="AV1674" s="91"/>
      <c r="AW1674" s="91"/>
      <c r="AX1674" s="155"/>
      <c r="AY1674" s="155"/>
      <c r="AZ1674" s="152"/>
      <c r="BA1674" s="152"/>
      <c r="BB1674" s="152"/>
      <c r="BC1674" s="152"/>
      <c r="BD1674" s="152"/>
      <c r="BE1674" s="152"/>
      <c r="BF1674" s="152"/>
      <c r="BG1674" s="152"/>
      <c r="BH1674" s="152"/>
      <c r="BI1674" s="152"/>
      <c r="BJ1674" s="152"/>
      <c r="BK1674" s="152"/>
      <c r="BL1674" s="152"/>
      <c r="BM1674" s="152"/>
      <c r="BN1674" s="152"/>
      <c r="BO1674" s="152"/>
      <c r="BP1674" s="152"/>
      <c r="BQ1674" s="152"/>
      <c r="BR1674" s="152"/>
      <c r="BS1674" s="152"/>
      <c r="BT1674" s="152"/>
      <c r="BU1674" s="152"/>
      <c r="BV1674" s="152"/>
      <c r="BW1674" s="152"/>
      <c r="BX1674" s="152"/>
      <c r="BY1674" s="152"/>
      <c r="BZ1674" s="152"/>
      <c r="CA1674" s="152"/>
      <c r="CB1674" s="152"/>
      <c r="CC1674" s="152"/>
      <c r="CD1674" s="152"/>
      <c r="CE1674" s="152"/>
      <c r="CF1674" s="152"/>
    </row>
    <row r="1675" spans="1:84" ht="25.5" customHeight="1" x14ac:dyDescent="0.25">
      <c r="A1675" s="45"/>
      <c r="B1675" s="45"/>
      <c r="C1675" s="45"/>
      <c r="D1675" s="45"/>
      <c r="E1675" s="47"/>
      <c r="F1675" s="154"/>
      <c r="G1675" s="45"/>
      <c r="H1675" s="126"/>
      <c r="I1675" s="126"/>
      <c r="J1675" s="79"/>
      <c r="K1675" s="45"/>
      <c r="L1675" s="126"/>
      <c r="M1675" s="91"/>
      <c r="N1675" s="91"/>
      <c r="O1675" s="91"/>
      <c r="P1675" s="99"/>
      <c r="Q1675" s="100"/>
      <c r="R1675" s="79"/>
      <c r="S1675" s="79"/>
      <c r="T1675" s="79"/>
      <c r="U1675" s="79"/>
      <c r="V1675" s="79"/>
      <c r="W1675" s="99"/>
      <c r="X1675" s="99"/>
      <c r="Y1675" s="99"/>
      <c r="Z1675" s="98"/>
      <c r="AA1675" s="98"/>
      <c r="AB1675" s="86"/>
      <c r="AC1675" s="96"/>
      <c r="AD1675" s="86"/>
      <c r="AE1675" s="96"/>
      <c r="AF1675" s="96"/>
      <c r="AG1675" s="87"/>
      <c r="AH1675" s="87"/>
      <c r="AI1675" s="97"/>
      <c r="AJ1675" s="45"/>
      <c r="AK1675" s="45"/>
      <c r="AL1675" s="45"/>
      <c r="AM1675" s="45"/>
      <c r="AN1675" s="45"/>
      <c r="AO1675" s="79"/>
      <c r="AP1675" s="156"/>
      <c r="AQ1675" s="156"/>
      <c r="AR1675" s="90"/>
      <c r="AS1675" s="45"/>
      <c r="AT1675" s="98"/>
      <c r="AU1675" s="98"/>
      <c r="AV1675" s="91"/>
      <c r="AW1675" s="91"/>
      <c r="AX1675" s="155"/>
      <c r="AY1675" s="155"/>
      <c r="AZ1675" s="152"/>
      <c r="BA1675" s="152"/>
      <c r="BB1675" s="152"/>
      <c r="BC1675" s="152"/>
      <c r="BD1675" s="152"/>
      <c r="BE1675" s="152"/>
      <c r="BF1675" s="152"/>
      <c r="BG1675" s="152"/>
      <c r="BH1675" s="152"/>
      <c r="BI1675" s="152"/>
      <c r="BJ1675" s="152"/>
      <c r="BK1675" s="152"/>
      <c r="BL1675" s="152"/>
      <c r="BM1675" s="152"/>
      <c r="BN1675" s="152"/>
      <c r="BO1675" s="152"/>
      <c r="BP1675" s="152"/>
      <c r="BQ1675" s="152"/>
      <c r="BR1675" s="152"/>
      <c r="BS1675" s="152"/>
      <c r="BT1675" s="152"/>
      <c r="BU1675" s="152"/>
      <c r="BV1675" s="152"/>
      <c r="BW1675" s="152"/>
      <c r="BX1675" s="152"/>
      <c r="BY1675" s="152"/>
      <c r="BZ1675" s="152"/>
      <c r="CA1675" s="152"/>
      <c r="CB1675" s="152"/>
      <c r="CC1675" s="152"/>
      <c r="CD1675" s="152"/>
      <c r="CE1675" s="152"/>
      <c r="CF1675" s="152"/>
    </row>
    <row r="1676" spans="1:84" ht="25.5" customHeight="1" x14ac:dyDescent="0.25">
      <c r="A1676" s="45"/>
      <c r="B1676" s="45"/>
      <c r="C1676" s="45"/>
      <c r="D1676" s="45"/>
      <c r="E1676" s="47"/>
      <c r="F1676" s="154"/>
      <c r="G1676" s="45"/>
      <c r="H1676" s="126"/>
      <c r="I1676" s="126"/>
      <c r="J1676" s="79"/>
      <c r="K1676" s="45"/>
      <c r="L1676" s="126"/>
      <c r="M1676" s="91"/>
      <c r="N1676" s="91"/>
      <c r="O1676" s="91"/>
      <c r="P1676" s="99"/>
      <c r="Q1676" s="100"/>
      <c r="R1676" s="79"/>
      <c r="S1676" s="79"/>
      <c r="T1676" s="79"/>
      <c r="U1676" s="79"/>
      <c r="V1676" s="79"/>
      <c r="W1676" s="99"/>
      <c r="X1676" s="99"/>
      <c r="Y1676" s="99"/>
      <c r="Z1676" s="98"/>
      <c r="AA1676" s="98"/>
      <c r="AB1676" s="86"/>
      <c r="AC1676" s="96"/>
      <c r="AD1676" s="86"/>
      <c r="AE1676" s="96"/>
      <c r="AF1676" s="96"/>
      <c r="AG1676" s="87"/>
      <c r="AH1676" s="87"/>
      <c r="AI1676" s="97"/>
      <c r="AJ1676" s="45"/>
      <c r="AK1676" s="45"/>
      <c r="AL1676" s="45"/>
      <c r="AM1676" s="45"/>
      <c r="AN1676" s="45"/>
      <c r="AO1676" s="79"/>
      <c r="AP1676" s="156"/>
      <c r="AQ1676" s="156"/>
      <c r="AR1676" s="90"/>
      <c r="AS1676" s="45"/>
      <c r="AT1676" s="98"/>
      <c r="AU1676" s="98"/>
      <c r="AV1676" s="91"/>
      <c r="AW1676" s="91"/>
      <c r="AX1676" s="155"/>
      <c r="AY1676" s="155"/>
      <c r="AZ1676" s="152"/>
      <c r="BA1676" s="152"/>
      <c r="BB1676" s="152"/>
      <c r="BC1676" s="152"/>
      <c r="BD1676" s="152"/>
      <c r="BE1676" s="152"/>
      <c r="BF1676" s="152"/>
      <c r="BG1676" s="152"/>
      <c r="BH1676" s="152"/>
      <c r="BI1676" s="152"/>
      <c r="BJ1676" s="152"/>
      <c r="BK1676" s="152"/>
      <c r="BL1676" s="152"/>
      <c r="BM1676" s="152"/>
      <c r="BN1676" s="152"/>
      <c r="BO1676" s="152"/>
      <c r="BP1676" s="152"/>
      <c r="BQ1676" s="152"/>
      <c r="BR1676" s="152"/>
      <c r="BS1676" s="152"/>
      <c r="BT1676" s="152"/>
      <c r="BU1676" s="152"/>
      <c r="BV1676" s="152"/>
      <c r="BW1676" s="152"/>
      <c r="BX1676" s="152"/>
      <c r="BY1676" s="152"/>
      <c r="BZ1676" s="152"/>
      <c r="CA1676" s="152"/>
      <c r="CB1676" s="152"/>
      <c r="CC1676" s="152"/>
      <c r="CD1676" s="152"/>
      <c r="CE1676" s="152"/>
      <c r="CF1676" s="152"/>
    </row>
    <row r="1677" spans="1:84" ht="25.5" customHeight="1" x14ac:dyDescent="0.25">
      <c r="A1677" s="45"/>
      <c r="B1677" s="45"/>
      <c r="C1677" s="45"/>
      <c r="D1677" s="45"/>
      <c r="E1677" s="47"/>
      <c r="F1677" s="154"/>
      <c r="G1677" s="45"/>
      <c r="H1677" s="126"/>
      <c r="I1677" s="126"/>
      <c r="J1677" s="79"/>
      <c r="K1677" s="45"/>
      <c r="L1677" s="126"/>
      <c r="M1677" s="91"/>
      <c r="N1677" s="91"/>
      <c r="O1677" s="91"/>
      <c r="P1677" s="99"/>
      <c r="Q1677" s="100"/>
      <c r="R1677" s="79"/>
      <c r="S1677" s="79"/>
      <c r="T1677" s="79"/>
      <c r="U1677" s="79"/>
      <c r="V1677" s="79"/>
      <c r="W1677" s="99"/>
      <c r="X1677" s="99"/>
      <c r="Y1677" s="99"/>
      <c r="Z1677" s="98"/>
      <c r="AA1677" s="98"/>
      <c r="AB1677" s="86"/>
      <c r="AC1677" s="96"/>
      <c r="AD1677" s="86"/>
      <c r="AE1677" s="96"/>
      <c r="AF1677" s="96"/>
      <c r="AG1677" s="87"/>
      <c r="AH1677" s="87"/>
      <c r="AI1677" s="97"/>
      <c r="AJ1677" s="45"/>
      <c r="AK1677" s="45"/>
      <c r="AL1677" s="45"/>
      <c r="AM1677" s="45"/>
      <c r="AN1677" s="45"/>
      <c r="AO1677" s="79"/>
      <c r="AP1677" s="156"/>
      <c r="AQ1677" s="156"/>
      <c r="AR1677" s="90"/>
      <c r="AS1677" s="45"/>
      <c r="AT1677" s="98"/>
      <c r="AU1677" s="98"/>
      <c r="AV1677" s="91"/>
      <c r="AW1677" s="91"/>
      <c r="AX1677" s="155"/>
      <c r="AY1677" s="155"/>
      <c r="AZ1677" s="152"/>
      <c r="BA1677" s="152"/>
      <c r="BB1677" s="152"/>
      <c r="BC1677" s="152"/>
      <c r="BD1677" s="152"/>
      <c r="BE1677" s="152"/>
      <c r="BF1677" s="152"/>
      <c r="BG1677" s="152"/>
      <c r="BH1677" s="152"/>
      <c r="BI1677" s="152"/>
      <c r="BJ1677" s="152"/>
      <c r="BK1677" s="152"/>
      <c r="BL1677" s="152"/>
      <c r="BM1677" s="152"/>
      <c r="BN1677" s="152"/>
      <c r="BO1677" s="152"/>
      <c r="BP1677" s="152"/>
      <c r="BQ1677" s="152"/>
      <c r="BR1677" s="152"/>
      <c r="BS1677" s="152"/>
      <c r="BT1677" s="152"/>
      <c r="BU1677" s="152"/>
      <c r="BV1677" s="152"/>
      <c r="BW1677" s="152"/>
      <c r="BX1677" s="152"/>
      <c r="BY1677" s="152"/>
      <c r="BZ1677" s="152"/>
      <c r="CA1677" s="152"/>
      <c r="CB1677" s="152"/>
      <c r="CC1677" s="152"/>
      <c r="CD1677" s="152"/>
      <c r="CE1677" s="152"/>
      <c r="CF1677" s="152"/>
    </row>
    <row r="1678" spans="1:84" ht="25.5" customHeight="1" x14ac:dyDescent="0.25">
      <c r="A1678" s="45"/>
      <c r="B1678" s="45"/>
      <c r="C1678" s="45"/>
      <c r="D1678" s="45"/>
      <c r="E1678" s="47"/>
      <c r="F1678" s="154"/>
      <c r="G1678" s="45"/>
      <c r="H1678" s="126"/>
      <c r="I1678" s="126"/>
      <c r="J1678" s="79"/>
      <c r="K1678" s="45"/>
      <c r="L1678" s="126"/>
      <c r="M1678" s="91"/>
      <c r="N1678" s="91"/>
      <c r="O1678" s="91"/>
      <c r="P1678" s="99"/>
      <c r="Q1678" s="100"/>
      <c r="R1678" s="79"/>
      <c r="S1678" s="79"/>
      <c r="T1678" s="79"/>
      <c r="U1678" s="79"/>
      <c r="V1678" s="79"/>
      <c r="W1678" s="99"/>
      <c r="X1678" s="99"/>
      <c r="Y1678" s="99"/>
      <c r="Z1678" s="98"/>
      <c r="AA1678" s="98"/>
      <c r="AB1678" s="86"/>
      <c r="AC1678" s="96"/>
      <c r="AD1678" s="86"/>
      <c r="AE1678" s="96"/>
      <c r="AF1678" s="96"/>
      <c r="AG1678" s="87"/>
      <c r="AH1678" s="87"/>
      <c r="AI1678" s="97"/>
      <c r="AJ1678" s="45"/>
      <c r="AK1678" s="45"/>
      <c r="AL1678" s="45"/>
      <c r="AM1678" s="45"/>
      <c r="AN1678" s="45"/>
      <c r="AO1678" s="79"/>
      <c r="AP1678" s="156"/>
      <c r="AQ1678" s="156"/>
      <c r="AR1678" s="90"/>
      <c r="AS1678" s="45"/>
      <c r="AT1678" s="98"/>
      <c r="AU1678" s="98"/>
      <c r="AV1678" s="91"/>
      <c r="AW1678" s="91"/>
      <c r="AX1678" s="155"/>
      <c r="AY1678" s="155"/>
      <c r="AZ1678" s="152"/>
      <c r="BA1678" s="152"/>
      <c r="BB1678" s="152"/>
      <c r="BC1678" s="152"/>
      <c r="BD1678" s="152"/>
      <c r="BE1678" s="152"/>
      <c r="BF1678" s="152"/>
      <c r="BG1678" s="152"/>
      <c r="BH1678" s="152"/>
      <c r="BI1678" s="152"/>
      <c r="BJ1678" s="152"/>
      <c r="BK1678" s="152"/>
      <c r="BL1678" s="152"/>
      <c r="BM1678" s="152"/>
      <c r="BN1678" s="152"/>
      <c r="BO1678" s="152"/>
      <c r="BP1678" s="152"/>
      <c r="BQ1678" s="152"/>
      <c r="BR1678" s="152"/>
      <c r="BS1678" s="152"/>
      <c r="BT1678" s="152"/>
      <c r="BU1678" s="152"/>
      <c r="BV1678" s="152"/>
      <c r="BW1678" s="152"/>
      <c r="BX1678" s="152"/>
      <c r="BY1678" s="152"/>
      <c r="BZ1678" s="152"/>
      <c r="CA1678" s="152"/>
      <c r="CB1678" s="152"/>
      <c r="CC1678" s="152"/>
      <c r="CD1678" s="152"/>
      <c r="CE1678" s="152"/>
      <c r="CF1678" s="152"/>
    </row>
    <row r="1679" spans="1:84" ht="25.5" customHeight="1" x14ac:dyDescent="0.25">
      <c r="A1679" s="45"/>
      <c r="B1679" s="45"/>
      <c r="C1679" s="45"/>
      <c r="D1679" s="45"/>
      <c r="E1679" s="47"/>
      <c r="F1679" s="154"/>
      <c r="G1679" s="45"/>
      <c r="H1679" s="126"/>
      <c r="I1679" s="126"/>
      <c r="J1679" s="79"/>
      <c r="K1679" s="45"/>
      <c r="L1679" s="126"/>
      <c r="M1679" s="91"/>
      <c r="N1679" s="91"/>
      <c r="O1679" s="91"/>
      <c r="P1679" s="99"/>
      <c r="Q1679" s="100"/>
      <c r="R1679" s="79"/>
      <c r="S1679" s="79"/>
      <c r="T1679" s="79"/>
      <c r="U1679" s="79"/>
      <c r="V1679" s="79"/>
      <c r="W1679" s="99"/>
      <c r="X1679" s="99"/>
      <c r="Y1679" s="99"/>
      <c r="Z1679" s="98"/>
      <c r="AA1679" s="98"/>
      <c r="AB1679" s="86"/>
      <c r="AC1679" s="96"/>
      <c r="AD1679" s="86"/>
      <c r="AE1679" s="96"/>
      <c r="AF1679" s="96"/>
      <c r="AG1679" s="87"/>
      <c r="AH1679" s="87"/>
      <c r="AI1679" s="97"/>
      <c r="AJ1679" s="45"/>
      <c r="AK1679" s="45"/>
      <c r="AL1679" s="45"/>
      <c r="AM1679" s="45"/>
      <c r="AN1679" s="45"/>
      <c r="AO1679" s="79"/>
      <c r="AP1679" s="156"/>
      <c r="AQ1679" s="156"/>
      <c r="AR1679" s="90"/>
      <c r="AS1679" s="45"/>
      <c r="AT1679" s="98"/>
      <c r="AU1679" s="98"/>
      <c r="AV1679" s="91"/>
      <c r="AW1679" s="91"/>
      <c r="AX1679" s="155"/>
      <c r="AY1679" s="155"/>
      <c r="AZ1679" s="152"/>
      <c r="BA1679" s="152"/>
      <c r="BB1679" s="152"/>
      <c r="BC1679" s="152"/>
      <c r="BD1679" s="152"/>
      <c r="BE1679" s="152"/>
      <c r="BF1679" s="152"/>
      <c r="BG1679" s="152"/>
      <c r="BH1679" s="152"/>
      <c r="BI1679" s="152"/>
      <c r="BJ1679" s="152"/>
      <c r="BK1679" s="152"/>
      <c r="BL1679" s="152"/>
      <c r="BM1679" s="152"/>
      <c r="BN1679" s="152"/>
      <c r="BO1679" s="152"/>
      <c r="BP1679" s="152"/>
      <c r="BQ1679" s="152"/>
      <c r="BR1679" s="152"/>
      <c r="BS1679" s="152"/>
      <c r="BT1679" s="152"/>
      <c r="BU1679" s="152"/>
      <c r="BV1679" s="152"/>
      <c r="BW1679" s="152"/>
      <c r="BX1679" s="152"/>
      <c r="BY1679" s="152"/>
      <c r="BZ1679" s="152"/>
      <c r="CA1679" s="152"/>
      <c r="CB1679" s="152"/>
      <c r="CC1679" s="152"/>
      <c r="CD1679" s="152"/>
      <c r="CE1679" s="152"/>
      <c r="CF1679" s="152"/>
    </row>
    <row r="1680" spans="1:84" ht="25.5" customHeight="1" x14ac:dyDescent="0.25">
      <c r="A1680" s="45"/>
      <c r="B1680" s="45"/>
      <c r="C1680" s="45"/>
      <c r="D1680" s="45"/>
      <c r="E1680" s="47"/>
      <c r="F1680" s="154"/>
      <c r="G1680" s="45"/>
      <c r="H1680" s="126"/>
      <c r="I1680" s="126"/>
      <c r="J1680" s="79"/>
      <c r="K1680" s="45"/>
      <c r="L1680" s="126"/>
      <c r="M1680" s="91"/>
      <c r="N1680" s="91"/>
      <c r="O1680" s="91"/>
      <c r="P1680" s="99"/>
      <c r="Q1680" s="100"/>
      <c r="R1680" s="79"/>
      <c r="S1680" s="79"/>
      <c r="T1680" s="79"/>
      <c r="U1680" s="79"/>
      <c r="V1680" s="79"/>
      <c r="W1680" s="99"/>
      <c r="X1680" s="99"/>
      <c r="Y1680" s="99"/>
      <c r="Z1680" s="98"/>
      <c r="AA1680" s="98"/>
      <c r="AB1680" s="86"/>
      <c r="AC1680" s="96"/>
      <c r="AD1680" s="86"/>
      <c r="AE1680" s="96"/>
      <c r="AF1680" s="96"/>
      <c r="AG1680" s="87"/>
      <c r="AH1680" s="87"/>
      <c r="AI1680" s="97"/>
      <c r="AJ1680" s="45"/>
      <c r="AK1680" s="45"/>
      <c r="AL1680" s="45"/>
      <c r="AM1680" s="45"/>
      <c r="AN1680" s="45"/>
      <c r="AO1680" s="79"/>
      <c r="AP1680" s="156"/>
      <c r="AQ1680" s="156"/>
      <c r="AR1680" s="90"/>
      <c r="AS1680" s="45"/>
      <c r="AT1680" s="98"/>
      <c r="AU1680" s="98"/>
      <c r="AV1680" s="91"/>
      <c r="AW1680" s="91"/>
      <c r="AX1680" s="155"/>
      <c r="AY1680" s="155"/>
      <c r="AZ1680" s="152"/>
      <c r="BA1680" s="152"/>
      <c r="BB1680" s="152"/>
      <c r="BC1680" s="152"/>
      <c r="BD1680" s="152"/>
      <c r="BE1680" s="152"/>
      <c r="BF1680" s="152"/>
      <c r="BG1680" s="152"/>
      <c r="BH1680" s="152"/>
      <c r="BI1680" s="152"/>
      <c r="BJ1680" s="152"/>
      <c r="BK1680" s="152"/>
      <c r="BL1680" s="152"/>
      <c r="BM1680" s="152"/>
      <c r="BN1680" s="152"/>
      <c r="BO1680" s="152"/>
      <c r="BP1680" s="152"/>
      <c r="BQ1680" s="152"/>
      <c r="BR1680" s="152"/>
      <c r="BS1680" s="152"/>
      <c r="BT1680" s="152"/>
      <c r="BU1680" s="152"/>
      <c r="BV1680" s="152"/>
      <c r="BW1680" s="152"/>
      <c r="BX1680" s="152"/>
      <c r="BY1680" s="152"/>
      <c r="BZ1680" s="152"/>
      <c r="CA1680" s="152"/>
      <c r="CB1680" s="152"/>
      <c r="CC1680" s="152"/>
      <c r="CD1680" s="152"/>
      <c r="CE1680" s="152"/>
      <c r="CF1680" s="152"/>
    </row>
    <row r="1681" spans="1:84" ht="25.5" customHeight="1" x14ac:dyDescent="0.25">
      <c r="A1681" s="45"/>
      <c r="B1681" s="45"/>
      <c r="C1681" s="45"/>
      <c r="D1681" s="45"/>
      <c r="E1681" s="47"/>
      <c r="F1681" s="154"/>
      <c r="G1681" s="45"/>
      <c r="H1681" s="126"/>
      <c r="I1681" s="126"/>
      <c r="J1681" s="79"/>
      <c r="K1681" s="45"/>
      <c r="L1681" s="126"/>
      <c r="M1681" s="91"/>
      <c r="N1681" s="91"/>
      <c r="O1681" s="91"/>
      <c r="P1681" s="99"/>
      <c r="Q1681" s="100"/>
      <c r="R1681" s="79"/>
      <c r="S1681" s="79"/>
      <c r="T1681" s="79"/>
      <c r="U1681" s="79"/>
      <c r="V1681" s="79"/>
      <c r="W1681" s="99"/>
      <c r="X1681" s="99"/>
      <c r="Y1681" s="99"/>
      <c r="Z1681" s="98"/>
      <c r="AA1681" s="98"/>
      <c r="AB1681" s="86"/>
      <c r="AC1681" s="96"/>
      <c r="AD1681" s="86"/>
      <c r="AE1681" s="96"/>
      <c r="AF1681" s="96"/>
      <c r="AG1681" s="87"/>
      <c r="AH1681" s="87"/>
      <c r="AI1681" s="97"/>
      <c r="AJ1681" s="45"/>
      <c r="AK1681" s="45"/>
      <c r="AL1681" s="45"/>
      <c r="AM1681" s="45"/>
      <c r="AN1681" s="45"/>
      <c r="AO1681" s="79"/>
      <c r="AP1681" s="156"/>
      <c r="AQ1681" s="156"/>
      <c r="AR1681" s="90"/>
      <c r="AS1681" s="45"/>
      <c r="AT1681" s="98"/>
      <c r="AU1681" s="98"/>
      <c r="AV1681" s="91"/>
      <c r="AW1681" s="91"/>
      <c r="AX1681" s="155"/>
      <c r="AY1681" s="155"/>
      <c r="AZ1681" s="152"/>
      <c r="BA1681" s="152"/>
      <c r="BB1681" s="152"/>
      <c r="BC1681" s="152"/>
      <c r="BD1681" s="152"/>
      <c r="BE1681" s="152"/>
      <c r="BF1681" s="152"/>
      <c r="BG1681" s="152"/>
      <c r="BH1681" s="152"/>
      <c r="BI1681" s="152"/>
      <c r="BJ1681" s="152"/>
      <c r="BK1681" s="152"/>
      <c r="BL1681" s="152"/>
      <c r="BM1681" s="152"/>
      <c r="BN1681" s="152"/>
      <c r="BO1681" s="152"/>
      <c r="BP1681" s="152"/>
      <c r="BQ1681" s="152"/>
      <c r="BR1681" s="152"/>
      <c r="BS1681" s="152"/>
      <c r="BT1681" s="152"/>
      <c r="BU1681" s="152"/>
      <c r="BV1681" s="152"/>
      <c r="BW1681" s="152"/>
      <c r="BX1681" s="152"/>
      <c r="BY1681" s="152"/>
      <c r="BZ1681" s="152"/>
      <c r="CA1681" s="152"/>
      <c r="CB1681" s="152"/>
      <c r="CC1681" s="152"/>
      <c r="CD1681" s="152"/>
      <c r="CE1681" s="152"/>
      <c r="CF1681" s="152"/>
    </row>
    <row r="1682" spans="1:84" ht="25.5" customHeight="1" x14ac:dyDescent="0.25">
      <c r="A1682" s="45"/>
      <c r="B1682" s="45"/>
      <c r="C1682" s="45"/>
      <c r="D1682" s="45"/>
      <c r="E1682" s="47"/>
      <c r="F1682" s="154"/>
      <c r="G1682" s="45"/>
      <c r="H1682" s="126"/>
      <c r="I1682" s="126"/>
      <c r="J1682" s="79"/>
      <c r="K1682" s="45"/>
      <c r="L1682" s="126"/>
      <c r="M1682" s="91"/>
      <c r="N1682" s="91"/>
      <c r="O1682" s="91"/>
      <c r="P1682" s="99"/>
      <c r="Q1682" s="100"/>
      <c r="R1682" s="79"/>
      <c r="S1682" s="79"/>
      <c r="T1682" s="79"/>
      <c r="U1682" s="79"/>
      <c r="V1682" s="79"/>
      <c r="W1682" s="99"/>
      <c r="X1682" s="99"/>
      <c r="Y1682" s="99"/>
      <c r="Z1682" s="98"/>
      <c r="AA1682" s="98"/>
      <c r="AB1682" s="86"/>
      <c r="AC1682" s="96"/>
      <c r="AD1682" s="86"/>
      <c r="AE1682" s="96"/>
      <c r="AF1682" s="96"/>
      <c r="AG1682" s="87"/>
      <c r="AH1682" s="87"/>
      <c r="AI1682" s="97"/>
      <c r="AJ1682" s="45"/>
      <c r="AK1682" s="45"/>
      <c r="AL1682" s="45"/>
      <c r="AM1682" s="45"/>
      <c r="AN1682" s="45"/>
      <c r="AO1682" s="79"/>
      <c r="AP1682" s="156"/>
      <c r="AQ1682" s="156"/>
      <c r="AR1682" s="90"/>
      <c r="AS1682" s="45"/>
      <c r="AT1682" s="98"/>
      <c r="AU1682" s="98"/>
      <c r="AV1682" s="91"/>
      <c r="AW1682" s="91"/>
      <c r="AX1682" s="155"/>
      <c r="AY1682" s="155"/>
      <c r="AZ1682" s="152"/>
      <c r="BA1682" s="152"/>
      <c r="BB1682" s="152"/>
      <c r="BC1682" s="152"/>
      <c r="BD1682" s="152"/>
      <c r="BE1682" s="152"/>
      <c r="BF1682" s="152"/>
      <c r="BG1682" s="152"/>
      <c r="BH1682" s="152"/>
      <c r="BI1682" s="152"/>
      <c r="BJ1682" s="152"/>
      <c r="BK1682" s="152"/>
      <c r="BL1682" s="152"/>
      <c r="BM1682" s="152"/>
      <c r="BN1682" s="152"/>
      <c r="BO1682" s="152"/>
      <c r="BP1682" s="152"/>
      <c r="BQ1682" s="152"/>
      <c r="BR1682" s="152"/>
      <c r="BS1682" s="152"/>
      <c r="BT1682" s="152"/>
      <c r="BU1682" s="152"/>
      <c r="BV1682" s="152"/>
      <c r="BW1682" s="152"/>
      <c r="BX1682" s="152"/>
      <c r="BY1682" s="152"/>
      <c r="BZ1682" s="152"/>
      <c r="CA1682" s="152"/>
      <c r="CB1682" s="152"/>
      <c r="CC1682" s="152"/>
      <c r="CD1682" s="152"/>
      <c r="CE1682" s="152"/>
      <c r="CF1682" s="152"/>
    </row>
    <row r="1683" spans="1:84" ht="25.5" customHeight="1" x14ac:dyDescent="0.25">
      <c r="A1683" s="45"/>
      <c r="B1683" s="45"/>
      <c r="C1683" s="45"/>
      <c r="D1683" s="45"/>
      <c r="E1683" s="47"/>
      <c r="F1683" s="154"/>
      <c r="G1683" s="45"/>
      <c r="H1683" s="126"/>
      <c r="I1683" s="126"/>
      <c r="J1683" s="79"/>
      <c r="K1683" s="45"/>
      <c r="L1683" s="126"/>
      <c r="M1683" s="91"/>
      <c r="N1683" s="91"/>
      <c r="O1683" s="91"/>
      <c r="P1683" s="99"/>
      <c r="Q1683" s="100"/>
      <c r="R1683" s="79"/>
      <c r="S1683" s="79"/>
      <c r="T1683" s="79"/>
      <c r="U1683" s="79"/>
      <c r="V1683" s="79"/>
      <c r="W1683" s="99"/>
      <c r="X1683" s="99"/>
      <c r="Y1683" s="99"/>
      <c r="Z1683" s="98"/>
      <c r="AA1683" s="98"/>
      <c r="AB1683" s="86"/>
      <c r="AC1683" s="96"/>
      <c r="AD1683" s="86"/>
      <c r="AE1683" s="96"/>
      <c r="AF1683" s="96"/>
      <c r="AG1683" s="87"/>
      <c r="AH1683" s="87"/>
      <c r="AI1683" s="97"/>
      <c r="AJ1683" s="45"/>
      <c r="AK1683" s="45"/>
      <c r="AL1683" s="45"/>
      <c r="AM1683" s="45"/>
      <c r="AN1683" s="45"/>
      <c r="AO1683" s="79"/>
      <c r="AP1683" s="156"/>
      <c r="AQ1683" s="156"/>
      <c r="AR1683" s="90"/>
      <c r="AS1683" s="45"/>
      <c r="AT1683" s="98"/>
      <c r="AU1683" s="98"/>
      <c r="AV1683" s="91"/>
      <c r="AW1683" s="91"/>
      <c r="AX1683" s="155"/>
      <c r="AY1683" s="155"/>
      <c r="AZ1683" s="152"/>
      <c r="BA1683" s="152"/>
      <c r="BB1683" s="152"/>
      <c r="BC1683" s="152"/>
      <c r="BD1683" s="152"/>
      <c r="BE1683" s="152"/>
      <c r="BF1683" s="152"/>
      <c r="BG1683" s="152"/>
      <c r="BH1683" s="152"/>
      <c r="BI1683" s="152"/>
      <c r="BJ1683" s="152"/>
      <c r="BK1683" s="152"/>
      <c r="BL1683" s="152"/>
      <c r="BM1683" s="152"/>
      <c r="BN1683" s="152"/>
      <c r="BO1683" s="152"/>
      <c r="BP1683" s="152"/>
      <c r="BQ1683" s="152"/>
      <c r="BR1683" s="152"/>
      <c r="BS1683" s="152"/>
      <c r="BT1683" s="152"/>
      <c r="BU1683" s="152"/>
      <c r="BV1683" s="152"/>
      <c r="BW1683" s="152"/>
      <c r="BX1683" s="152"/>
      <c r="BY1683" s="152"/>
      <c r="BZ1683" s="152"/>
      <c r="CA1683" s="152"/>
      <c r="CB1683" s="152"/>
      <c r="CC1683" s="152"/>
      <c r="CD1683" s="152"/>
      <c r="CE1683" s="152"/>
      <c r="CF1683" s="152"/>
    </row>
    <row r="1684" spans="1:84" ht="25.5" customHeight="1" x14ac:dyDescent="0.25">
      <c r="A1684" s="45"/>
      <c r="B1684" s="45"/>
      <c r="C1684" s="45"/>
      <c r="D1684" s="45"/>
      <c r="E1684" s="47"/>
      <c r="F1684" s="154"/>
      <c r="G1684" s="45"/>
      <c r="H1684" s="126"/>
      <c r="I1684" s="126"/>
      <c r="J1684" s="79"/>
      <c r="K1684" s="45"/>
      <c r="L1684" s="126"/>
      <c r="M1684" s="91"/>
      <c r="N1684" s="91"/>
      <c r="O1684" s="91"/>
      <c r="P1684" s="99"/>
      <c r="Q1684" s="100"/>
      <c r="R1684" s="79"/>
      <c r="S1684" s="79"/>
      <c r="T1684" s="79"/>
      <c r="U1684" s="79"/>
      <c r="V1684" s="79"/>
      <c r="W1684" s="99"/>
      <c r="X1684" s="99"/>
      <c r="Y1684" s="99"/>
      <c r="Z1684" s="98"/>
      <c r="AA1684" s="98"/>
      <c r="AB1684" s="86"/>
      <c r="AC1684" s="96"/>
      <c r="AD1684" s="86"/>
      <c r="AE1684" s="96"/>
      <c r="AF1684" s="96"/>
      <c r="AG1684" s="87"/>
      <c r="AH1684" s="87"/>
      <c r="AI1684" s="97"/>
      <c r="AJ1684" s="45"/>
      <c r="AK1684" s="45"/>
      <c r="AL1684" s="45"/>
      <c r="AM1684" s="45"/>
      <c r="AN1684" s="45"/>
      <c r="AO1684" s="79"/>
      <c r="AP1684" s="156"/>
      <c r="AQ1684" s="156"/>
      <c r="AR1684" s="90"/>
      <c r="AS1684" s="45"/>
      <c r="AT1684" s="98"/>
      <c r="AU1684" s="98"/>
      <c r="AV1684" s="91"/>
      <c r="AW1684" s="91"/>
      <c r="AX1684" s="155"/>
      <c r="AY1684" s="155"/>
      <c r="AZ1684" s="152"/>
      <c r="BA1684" s="152"/>
      <c r="BB1684" s="152"/>
      <c r="BC1684" s="152"/>
      <c r="BD1684" s="152"/>
      <c r="BE1684" s="152"/>
      <c r="BF1684" s="152"/>
      <c r="BG1684" s="152"/>
      <c r="BH1684" s="152"/>
      <c r="BI1684" s="152"/>
      <c r="BJ1684" s="152"/>
      <c r="BK1684" s="152"/>
      <c r="BL1684" s="152"/>
      <c r="BM1684" s="152"/>
      <c r="BN1684" s="152"/>
      <c r="BO1684" s="152"/>
      <c r="BP1684" s="152"/>
      <c r="BQ1684" s="152"/>
      <c r="BR1684" s="152"/>
      <c r="BS1684" s="152"/>
      <c r="BT1684" s="152"/>
      <c r="BU1684" s="152"/>
      <c r="BV1684" s="152"/>
      <c r="BW1684" s="152"/>
      <c r="BX1684" s="152"/>
      <c r="BY1684" s="152"/>
      <c r="BZ1684" s="152"/>
      <c r="CA1684" s="152"/>
      <c r="CB1684" s="152"/>
      <c r="CC1684" s="152"/>
      <c r="CD1684" s="152"/>
      <c r="CE1684" s="152"/>
      <c r="CF1684" s="152"/>
    </row>
    <row r="1685" spans="1:84" ht="25.5" customHeight="1" x14ac:dyDescent="0.25">
      <c r="A1685" s="45"/>
      <c r="B1685" s="45"/>
      <c r="C1685" s="45"/>
      <c r="D1685" s="45"/>
      <c r="E1685" s="47"/>
      <c r="F1685" s="154"/>
      <c r="G1685" s="45"/>
      <c r="H1685" s="126"/>
      <c r="I1685" s="126"/>
      <c r="J1685" s="79"/>
      <c r="K1685" s="45"/>
      <c r="L1685" s="126"/>
      <c r="M1685" s="91"/>
      <c r="N1685" s="91"/>
      <c r="O1685" s="91"/>
      <c r="P1685" s="99"/>
      <c r="Q1685" s="100"/>
      <c r="R1685" s="79"/>
      <c r="S1685" s="79"/>
      <c r="T1685" s="79"/>
      <c r="U1685" s="79"/>
      <c r="V1685" s="79"/>
      <c r="W1685" s="99"/>
      <c r="X1685" s="99"/>
      <c r="Y1685" s="99"/>
      <c r="Z1685" s="98"/>
      <c r="AA1685" s="98"/>
      <c r="AB1685" s="86"/>
      <c r="AC1685" s="96"/>
      <c r="AD1685" s="86"/>
      <c r="AE1685" s="96"/>
      <c r="AF1685" s="96"/>
      <c r="AG1685" s="87"/>
      <c r="AH1685" s="87"/>
      <c r="AI1685" s="97"/>
      <c r="AJ1685" s="45"/>
      <c r="AK1685" s="45"/>
      <c r="AL1685" s="45"/>
      <c r="AM1685" s="45"/>
      <c r="AN1685" s="45"/>
      <c r="AO1685" s="79"/>
      <c r="AP1685" s="156"/>
      <c r="AQ1685" s="156"/>
      <c r="AR1685" s="90"/>
      <c r="AS1685" s="45"/>
      <c r="AT1685" s="98"/>
      <c r="AU1685" s="98"/>
      <c r="AV1685" s="91"/>
      <c r="AW1685" s="91"/>
      <c r="AX1685" s="155"/>
      <c r="AY1685" s="155"/>
      <c r="AZ1685" s="152"/>
      <c r="BA1685" s="152"/>
      <c r="BB1685" s="152"/>
      <c r="BC1685" s="152"/>
      <c r="BD1685" s="152"/>
      <c r="BE1685" s="152"/>
      <c r="BF1685" s="152"/>
      <c r="BG1685" s="152"/>
      <c r="BH1685" s="152"/>
      <c r="BI1685" s="152"/>
      <c r="BJ1685" s="152"/>
      <c r="BK1685" s="152"/>
      <c r="BL1685" s="152"/>
      <c r="BM1685" s="152"/>
      <c r="BN1685" s="152"/>
      <c r="BO1685" s="152"/>
      <c r="BP1685" s="152"/>
      <c r="BQ1685" s="152"/>
      <c r="BR1685" s="152"/>
      <c r="BS1685" s="152"/>
      <c r="BT1685" s="152"/>
      <c r="BU1685" s="152"/>
      <c r="BV1685" s="152"/>
      <c r="BW1685" s="152"/>
      <c r="BX1685" s="152"/>
      <c r="BY1685" s="152"/>
      <c r="BZ1685" s="152"/>
      <c r="CA1685" s="152"/>
      <c r="CB1685" s="152"/>
      <c r="CC1685" s="152"/>
      <c r="CD1685" s="152"/>
      <c r="CE1685" s="152"/>
      <c r="CF1685" s="152"/>
    </row>
    <row r="1686" spans="1:84" ht="25.5" customHeight="1" x14ac:dyDescent="0.25">
      <c r="A1686" s="45"/>
      <c r="B1686" s="45"/>
      <c r="C1686" s="45"/>
      <c r="D1686" s="45"/>
      <c r="E1686" s="47"/>
      <c r="F1686" s="154"/>
      <c r="G1686" s="45"/>
      <c r="H1686" s="126"/>
      <c r="I1686" s="126"/>
      <c r="J1686" s="79"/>
      <c r="K1686" s="45"/>
      <c r="L1686" s="126"/>
      <c r="M1686" s="91"/>
      <c r="N1686" s="91"/>
      <c r="O1686" s="91"/>
      <c r="P1686" s="99"/>
      <c r="Q1686" s="100"/>
      <c r="R1686" s="79"/>
      <c r="S1686" s="79"/>
      <c r="T1686" s="79"/>
      <c r="U1686" s="79"/>
      <c r="V1686" s="79"/>
      <c r="W1686" s="99"/>
      <c r="X1686" s="99"/>
      <c r="Y1686" s="99"/>
      <c r="Z1686" s="98"/>
      <c r="AA1686" s="98"/>
      <c r="AB1686" s="86"/>
      <c r="AC1686" s="96"/>
      <c r="AD1686" s="86"/>
      <c r="AE1686" s="96"/>
      <c r="AF1686" s="96"/>
      <c r="AG1686" s="87"/>
      <c r="AH1686" s="87"/>
      <c r="AI1686" s="97"/>
      <c r="AJ1686" s="45"/>
      <c r="AK1686" s="45"/>
      <c r="AL1686" s="45"/>
      <c r="AM1686" s="45"/>
      <c r="AN1686" s="45"/>
      <c r="AO1686" s="79"/>
      <c r="AP1686" s="156"/>
      <c r="AQ1686" s="156"/>
      <c r="AR1686" s="90"/>
      <c r="AS1686" s="45"/>
      <c r="AT1686" s="98"/>
      <c r="AU1686" s="98"/>
      <c r="AV1686" s="91"/>
      <c r="AW1686" s="91"/>
      <c r="AX1686" s="155"/>
      <c r="AY1686" s="155"/>
      <c r="AZ1686" s="152"/>
      <c r="BA1686" s="152"/>
      <c r="BB1686" s="152"/>
      <c r="BC1686" s="152"/>
      <c r="BD1686" s="152"/>
      <c r="BE1686" s="152"/>
      <c r="BF1686" s="152"/>
      <c r="BG1686" s="152"/>
      <c r="BH1686" s="152"/>
      <c r="BI1686" s="152"/>
      <c r="BJ1686" s="152"/>
      <c r="BK1686" s="152"/>
      <c r="BL1686" s="152"/>
      <c r="BM1686" s="152"/>
      <c r="BN1686" s="152"/>
      <c r="BO1686" s="152"/>
      <c r="BP1686" s="152"/>
      <c r="BQ1686" s="152"/>
      <c r="BR1686" s="152"/>
      <c r="BS1686" s="152"/>
      <c r="BT1686" s="152"/>
      <c r="BU1686" s="152"/>
      <c r="BV1686" s="152"/>
      <c r="BW1686" s="152"/>
      <c r="BX1686" s="152"/>
      <c r="BY1686" s="152"/>
      <c r="BZ1686" s="152"/>
      <c r="CA1686" s="152"/>
      <c r="CB1686" s="152"/>
      <c r="CC1686" s="152"/>
      <c r="CD1686" s="152"/>
      <c r="CE1686" s="152"/>
      <c r="CF1686" s="152"/>
    </row>
    <row r="1687" spans="1:84" ht="25.5" customHeight="1" x14ac:dyDescent="0.25">
      <c r="A1687" s="45"/>
      <c r="B1687" s="45"/>
      <c r="C1687" s="45"/>
      <c r="D1687" s="45"/>
      <c r="E1687" s="47"/>
      <c r="F1687" s="154"/>
      <c r="G1687" s="45"/>
      <c r="H1687" s="126"/>
      <c r="I1687" s="126"/>
      <c r="J1687" s="79"/>
      <c r="K1687" s="45"/>
      <c r="L1687" s="126"/>
      <c r="M1687" s="91"/>
      <c r="N1687" s="91"/>
      <c r="O1687" s="91"/>
      <c r="P1687" s="99"/>
      <c r="Q1687" s="100"/>
      <c r="R1687" s="79"/>
      <c r="S1687" s="79"/>
      <c r="T1687" s="79"/>
      <c r="U1687" s="79"/>
      <c r="V1687" s="79"/>
      <c r="W1687" s="99"/>
      <c r="X1687" s="99"/>
      <c r="Y1687" s="99"/>
      <c r="Z1687" s="98"/>
      <c r="AA1687" s="98"/>
      <c r="AB1687" s="86"/>
      <c r="AC1687" s="96"/>
      <c r="AD1687" s="86"/>
      <c r="AE1687" s="96"/>
      <c r="AF1687" s="96"/>
      <c r="AG1687" s="87"/>
      <c r="AH1687" s="87"/>
      <c r="AI1687" s="97"/>
      <c r="AJ1687" s="45"/>
      <c r="AK1687" s="45"/>
      <c r="AL1687" s="45"/>
      <c r="AM1687" s="45"/>
      <c r="AN1687" s="45"/>
      <c r="AO1687" s="79"/>
      <c r="AP1687" s="156"/>
      <c r="AQ1687" s="156"/>
      <c r="AR1687" s="90"/>
      <c r="AS1687" s="45"/>
      <c r="AT1687" s="98"/>
      <c r="AU1687" s="98"/>
      <c r="AV1687" s="91"/>
      <c r="AW1687" s="91"/>
      <c r="AX1687" s="155"/>
      <c r="AY1687" s="155"/>
      <c r="AZ1687" s="152"/>
      <c r="BA1687" s="152"/>
      <c r="BB1687" s="152"/>
      <c r="BC1687" s="152"/>
      <c r="BD1687" s="152"/>
      <c r="BE1687" s="152"/>
      <c r="BF1687" s="152"/>
      <c r="BG1687" s="152"/>
      <c r="BH1687" s="152"/>
      <c r="BI1687" s="152"/>
      <c r="BJ1687" s="152"/>
      <c r="BK1687" s="152"/>
      <c r="BL1687" s="152"/>
      <c r="BM1687" s="152"/>
      <c r="BN1687" s="152"/>
      <c r="BO1687" s="152"/>
      <c r="BP1687" s="152"/>
      <c r="BQ1687" s="152"/>
      <c r="BR1687" s="152"/>
      <c r="BS1687" s="152"/>
      <c r="BT1687" s="152"/>
      <c r="BU1687" s="152"/>
      <c r="BV1687" s="152"/>
      <c r="BW1687" s="152"/>
      <c r="BX1687" s="152"/>
      <c r="BY1687" s="152"/>
      <c r="BZ1687" s="152"/>
      <c r="CA1687" s="152"/>
      <c r="CB1687" s="152"/>
      <c r="CC1687" s="152"/>
      <c r="CD1687" s="152"/>
      <c r="CE1687" s="152"/>
      <c r="CF1687" s="152"/>
    </row>
    <row r="1688" spans="1:84" ht="25.5" customHeight="1" x14ac:dyDescent="0.25">
      <c r="A1688" s="45"/>
      <c r="B1688" s="45"/>
      <c r="C1688" s="45"/>
      <c r="D1688" s="45"/>
      <c r="E1688" s="47"/>
      <c r="F1688" s="154"/>
      <c r="G1688" s="45"/>
      <c r="H1688" s="126"/>
      <c r="I1688" s="126"/>
      <c r="J1688" s="79"/>
      <c r="K1688" s="45"/>
      <c r="L1688" s="126"/>
      <c r="M1688" s="91"/>
      <c r="N1688" s="91"/>
      <c r="O1688" s="91"/>
      <c r="P1688" s="99"/>
      <c r="Q1688" s="100"/>
      <c r="R1688" s="79"/>
      <c r="S1688" s="79"/>
      <c r="T1688" s="79"/>
      <c r="U1688" s="79"/>
      <c r="V1688" s="79"/>
      <c r="W1688" s="99"/>
      <c r="X1688" s="99"/>
      <c r="Y1688" s="99"/>
      <c r="Z1688" s="98"/>
      <c r="AA1688" s="98"/>
      <c r="AB1688" s="86"/>
      <c r="AC1688" s="96"/>
      <c r="AD1688" s="86"/>
      <c r="AE1688" s="96"/>
      <c r="AF1688" s="96"/>
      <c r="AG1688" s="87"/>
      <c r="AH1688" s="87"/>
      <c r="AI1688" s="97"/>
      <c r="AJ1688" s="45"/>
      <c r="AK1688" s="45"/>
      <c r="AL1688" s="45"/>
      <c r="AM1688" s="45"/>
      <c r="AN1688" s="45"/>
      <c r="AO1688" s="79"/>
      <c r="AP1688" s="156"/>
      <c r="AQ1688" s="156"/>
      <c r="AR1688" s="90"/>
      <c r="AS1688" s="45"/>
      <c r="AT1688" s="98"/>
      <c r="AU1688" s="98"/>
      <c r="AV1688" s="91"/>
      <c r="AW1688" s="91"/>
      <c r="AX1688" s="155"/>
      <c r="AY1688" s="155"/>
      <c r="AZ1688" s="152"/>
      <c r="BA1688" s="152"/>
      <c r="BB1688" s="152"/>
      <c r="BC1688" s="152"/>
      <c r="BD1688" s="152"/>
      <c r="BE1688" s="152"/>
      <c r="BF1688" s="152"/>
      <c r="BG1688" s="152"/>
      <c r="BH1688" s="152"/>
      <c r="BI1688" s="152"/>
      <c r="BJ1688" s="152"/>
      <c r="BK1688" s="152"/>
      <c r="BL1688" s="152"/>
      <c r="BM1688" s="152"/>
      <c r="BN1688" s="152"/>
      <c r="BO1688" s="152"/>
      <c r="BP1688" s="152"/>
      <c r="BQ1688" s="152"/>
      <c r="BR1688" s="152"/>
      <c r="BS1688" s="152"/>
      <c r="BT1688" s="152"/>
      <c r="BU1688" s="152"/>
      <c r="BV1688" s="152"/>
      <c r="BW1688" s="152"/>
      <c r="BX1688" s="152"/>
      <c r="BY1688" s="152"/>
      <c r="BZ1688" s="152"/>
      <c r="CA1688" s="152"/>
      <c r="CB1688" s="152"/>
      <c r="CC1688" s="152"/>
      <c r="CD1688" s="152"/>
      <c r="CE1688" s="152"/>
      <c r="CF1688" s="152"/>
    </row>
    <row r="1689" spans="1:84" ht="25.5" customHeight="1" x14ac:dyDescent="0.25">
      <c r="A1689" s="45"/>
      <c r="B1689" s="45"/>
      <c r="C1689" s="45"/>
      <c r="D1689" s="45"/>
      <c r="E1689" s="47"/>
      <c r="F1689" s="154"/>
      <c r="G1689" s="45"/>
      <c r="H1689" s="126"/>
      <c r="I1689" s="126"/>
      <c r="J1689" s="79"/>
      <c r="K1689" s="45"/>
      <c r="L1689" s="126"/>
      <c r="M1689" s="91"/>
      <c r="N1689" s="91"/>
      <c r="O1689" s="91"/>
      <c r="P1689" s="99"/>
      <c r="Q1689" s="100"/>
      <c r="R1689" s="79"/>
      <c r="S1689" s="79"/>
      <c r="T1689" s="79"/>
      <c r="U1689" s="79"/>
      <c r="V1689" s="79"/>
      <c r="W1689" s="99"/>
      <c r="X1689" s="99"/>
      <c r="Y1689" s="99"/>
      <c r="Z1689" s="98"/>
      <c r="AA1689" s="98"/>
      <c r="AB1689" s="86"/>
      <c r="AC1689" s="96"/>
      <c r="AD1689" s="86"/>
      <c r="AE1689" s="96"/>
      <c r="AF1689" s="96"/>
      <c r="AG1689" s="87"/>
      <c r="AH1689" s="87"/>
      <c r="AI1689" s="97"/>
      <c r="AJ1689" s="45"/>
      <c r="AK1689" s="45"/>
      <c r="AL1689" s="45"/>
      <c r="AM1689" s="45"/>
      <c r="AN1689" s="45"/>
      <c r="AO1689" s="79"/>
      <c r="AP1689" s="156"/>
      <c r="AQ1689" s="156"/>
      <c r="AR1689" s="90"/>
      <c r="AS1689" s="45"/>
      <c r="AT1689" s="98"/>
      <c r="AU1689" s="98"/>
      <c r="AV1689" s="91"/>
      <c r="AW1689" s="91"/>
      <c r="AX1689" s="155"/>
      <c r="AY1689" s="155"/>
      <c r="AZ1689" s="152"/>
      <c r="BA1689" s="152"/>
      <c r="BB1689" s="152"/>
      <c r="BC1689" s="152"/>
      <c r="BD1689" s="152"/>
      <c r="BE1689" s="152"/>
      <c r="BF1689" s="152"/>
      <c r="BG1689" s="152"/>
      <c r="BH1689" s="152"/>
      <c r="BI1689" s="152"/>
      <c r="BJ1689" s="152"/>
      <c r="BK1689" s="152"/>
      <c r="BL1689" s="152"/>
      <c r="BM1689" s="152"/>
      <c r="BN1689" s="152"/>
      <c r="BO1689" s="152"/>
      <c r="BP1689" s="152"/>
      <c r="BQ1689" s="152"/>
      <c r="BR1689" s="152"/>
      <c r="BS1689" s="152"/>
      <c r="BT1689" s="152"/>
      <c r="BU1689" s="152"/>
      <c r="BV1689" s="152"/>
      <c r="BW1689" s="152"/>
      <c r="BX1689" s="152"/>
      <c r="BY1689" s="152"/>
      <c r="BZ1689" s="152"/>
      <c r="CA1689" s="152"/>
      <c r="CB1689" s="152"/>
      <c r="CC1689" s="152"/>
      <c r="CD1689" s="152"/>
      <c r="CE1689" s="152"/>
      <c r="CF1689" s="152"/>
    </row>
    <row r="1690" spans="1:84" ht="25.5" customHeight="1" x14ac:dyDescent="0.25">
      <c r="A1690" s="45"/>
      <c r="B1690" s="45"/>
      <c r="C1690" s="45"/>
      <c r="D1690" s="45"/>
      <c r="E1690" s="47"/>
      <c r="F1690" s="154"/>
      <c r="G1690" s="45"/>
      <c r="H1690" s="126"/>
      <c r="I1690" s="126"/>
      <c r="J1690" s="79"/>
      <c r="K1690" s="45"/>
      <c r="L1690" s="126"/>
      <c r="M1690" s="91"/>
      <c r="N1690" s="91"/>
      <c r="O1690" s="91"/>
      <c r="P1690" s="99"/>
      <c r="Q1690" s="100"/>
      <c r="R1690" s="79"/>
      <c r="S1690" s="79"/>
      <c r="T1690" s="79"/>
      <c r="U1690" s="79"/>
      <c r="V1690" s="79"/>
      <c r="W1690" s="99"/>
      <c r="X1690" s="99"/>
      <c r="Y1690" s="99"/>
      <c r="Z1690" s="98"/>
      <c r="AA1690" s="98"/>
      <c r="AB1690" s="86"/>
      <c r="AC1690" s="96"/>
      <c r="AD1690" s="86"/>
      <c r="AE1690" s="96"/>
      <c r="AF1690" s="96"/>
      <c r="AG1690" s="87"/>
      <c r="AH1690" s="87"/>
      <c r="AI1690" s="97"/>
      <c r="AJ1690" s="45"/>
      <c r="AK1690" s="45"/>
      <c r="AL1690" s="45"/>
      <c r="AM1690" s="45"/>
      <c r="AN1690" s="45"/>
      <c r="AO1690" s="79"/>
      <c r="AP1690" s="156"/>
      <c r="AQ1690" s="156"/>
      <c r="AR1690" s="90"/>
      <c r="AS1690" s="45"/>
      <c r="AT1690" s="98"/>
      <c r="AU1690" s="98"/>
      <c r="AV1690" s="91"/>
      <c r="AW1690" s="91"/>
      <c r="AX1690" s="155"/>
      <c r="AY1690" s="155"/>
      <c r="AZ1690" s="152"/>
      <c r="BA1690" s="152"/>
      <c r="BB1690" s="152"/>
      <c r="BC1690" s="152"/>
      <c r="BD1690" s="152"/>
      <c r="BE1690" s="152"/>
      <c r="BF1690" s="152"/>
      <c r="BG1690" s="152"/>
      <c r="BH1690" s="152"/>
      <c r="BI1690" s="152"/>
      <c r="BJ1690" s="152"/>
      <c r="BK1690" s="152"/>
      <c r="BL1690" s="152"/>
      <c r="BM1690" s="152"/>
      <c r="BN1690" s="152"/>
      <c r="BO1690" s="152"/>
      <c r="BP1690" s="152"/>
      <c r="BQ1690" s="152"/>
      <c r="BR1690" s="152"/>
      <c r="BS1690" s="152"/>
      <c r="BT1690" s="152"/>
      <c r="BU1690" s="152"/>
      <c r="BV1690" s="152"/>
      <c r="BW1690" s="152"/>
      <c r="BX1690" s="152"/>
      <c r="BY1690" s="152"/>
      <c r="BZ1690" s="152"/>
      <c r="CA1690" s="152"/>
      <c r="CB1690" s="152"/>
      <c r="CC1690" s="152"/>
      <c r="CD1690" s="152"/>
      <c r="CE1690" s="152"/>
      <c r="CF1690" s="152"/>
    </row>
    <row r="1691" spans="1:84" ht="25.5" customHeight="1" x14ac:dyDescent="0.25">
      <c r="A1691" s="45"/>
      <c r="B1691" s="45"/>
      <c r="C1691" s="45"/>
      <c r="D1691" s="45"/>
      <c r="E1691" s="47"/>
      <c r="F1691" s="154"/>
      <c r="G1691" s="45"/>
      <c r="H1691" s="126"/>
      <c r="I1691" s="126"/>
      <c r="J1691" s="79"/>
      <c r="K1691" s="45"/>
      <c r="L1691" s="126"/>
      <c r="M1691" s="91"/>
      <c r="N1691" s="91"/>
      <c r="O1691" s="91"/>
      <c r="P1691" s="99"/>
      <c r="Q1691" s="100"/>
      <c r="R1691" s="79"/>
      <c r="S1691" s="79"/>
      <c r="T1691" s="79"/>
      <c r="U1691" s="79"/>
      <c r="V1691" s="79"/>
      <c r="W1691" s="99"/>
      <c r="X1691" s="99"/>
      <c r="Y1691" s="99"/>
      <c r="Z1691" s="98"/>
      <c r="AA1691" s="98"/>
      <c r="AB1691" s="86"/>
      <c r="AC1691" s="96"/>
      <c r="AD1691" s="86"/>
      <c r="AE1691" s="96"/>
      <c r="AF1691" s="96"/>
      <c r="AG1691" s="87"/>
      <c r="AH1691" s="87"/>
      <c r="AI1691" s="97"/>
      <c r="AJ1691" s="45"/>
      <c r="AK1691" s="45"/>
      <c r="AL1691" s="45"/>
      <c r="AM1691" s="45"/>
      <c r="AN1691" s="45"/>
      <c r="AO1691" s="79"/>
      <c r="AP1691" s="156"/>
      <c r="AQ1691" s="156"/>
      <c r="AR1691" s="90"/>
      <c r="AS1691" s="45"/>
      <c r="AT1691" s="98"/>
      <c r="AU1691" s="98"/>
      <c r="AV1691" s="91"/>
      <c r="AW1691" s="91"/>
      <c r="AX1691" s="155"/>
      <c r="AY1691" s="155"/>
      <c r="AZ1691" s="152"/>
      <c r="BA1691" s="152"/>
      <c r="BB1691" s="152"/>
      <c r="BC1691" s="152"/>
      <c r="BD1691" s="152"/>
      <c r="BE1691" s="152"/>
      <c r="BF1691" s="152"/>
      <c r="BG1691" s="152"/>
      <c r="BH1691" s="152"/>
      <c r="BI1691" s="152"/>
      <c r="BJ1691" s="152"/>
      <c r="BK1691" s="152"/>
      <c r="BL1691" s="152"/>
      <c r="BM1691" s="152"/>
      <c r="BN1691" s="152"/>
      <c r="BO1691" s="152"/>
      <c r="BP1691" s="152"/>
      <c r="BQ1691" s="152"/>
      <c r="BR1691" s="152"/>
      <c r="BS1691" s="152"/>
      <c r="BT1691" s="152"/>
      <c r="BU1691" s="152"/>
      <c r="BV1691" s="152"/>
      <c r="BW1691" s="152"/>
      <c r="BX1691" s="152"/>
      <c r="BY1691" s="152"/>
      <c r="BZ1691" s="152"/>
      <c r="CA1691" s="152"/>
      <c r="CB1691" s="152"/>
      <c r="CC1691" s="152"/>
      <c r="CD1691" s="152"/>
      <c r="CE1691" s="152"/>
      <c r="CF1691" s="152"/>
    </row>
    <row r="1692" spans="1:84" ht="25.5" customHeight="1" x14ac:dyDescent="0.25">
      <c r="A1692" s="45"/>
      <c r="B1692" s="45"/>
      <c r="C1692" s="45"/>
      <c r="D1692" s="45"/>
      <c r="E1692" s="47"/>
      <c r="F1692" s="154"/>
      <c r="G1692" s="45"/>
      <c r="H1692" s="126"/>
      <c r="I1692" s="126"/>
      <c r="J1692" s="79"/>
      <c r="K1692" s="45"/>
      <c r="L1692" s="126"/>
      <c r="M1692" s="91"/>
      <c r="N1692" s="91"/>
      <c r="O1692" s="91"/>
      <c r="P1692" s="99"/>
      <c r="Q1692" s="100"/>
      <c r="R1692" s="79"/>
      <c r="S1692" s="79"/>
      <c r="T1692" s="79"/>
      <c r="U1692" s="79"/>
      <c r="V1692" s="79"/>
      <c r="W1692" s="99"/>
      <c r="X1692" s="99"/>
      <c r="Y1692" s="99"/>
      <c r="Z1692" s="98"/>
      <c r="AA1692" s="98"/>
      <c r="AB1692" s="86"/>
      <c r="AC1692" s="96"/>
      <c r="AD1692" s="86"/>
      <c r="AE1692" s="96"/>
      <c r="AF1692" s="96"/>
      <c r="AG1692" s="87"/>
      <c r="AH1692" s="87"/>
      <c r="AI1692" s="97"/>
      <c r="AJ1692" s="45"/>
      <c r="AK1692" s="45"/>
      <c r="AL1692" s="45"/>
      <c r="AM1692" s="45"/>
      <c r="AN1692" s="45"/>
      <c r="AO1692" s="79"/>
      <c r="AP1692" s="156"/>
      <c r="AQ1692" s="156"/>
      <c r="AR1692" s="90"/>
      <c r="AS1692" s="45"/>
      <c r="AT1692" s="98"/>
      <c r="AU1692" s="98"/>
      <c r="AV1692" s="91"/>
      <c r="AW1692" s="91"/>
      <c r="AX1692" s="155"/>
      <c r="AY1692" s="155"/>
      <c r="AZ1692" s="152"/>
      <c r="BA1692" s="152"/>
      <c r="BB1692" s="152"/>
      <c r="BC1692" s="152"/>
      <c r="BD1692" s="152"/>
      <c r="BE1692" s="152"/>
      <c r="BF1692" s="152"/>
      <c r="BG1692" s="152"/>
      <c r="BH1692" s="152"/>
      <c r="BI1692" s="152"/>
      <c r="BJ1692" s="152"/>
      <c r="BK1692" s="152"/>
      <c r="BL1692" s="152"/>
      <c r="BM1692" s="152"/>
      <c r="BN1692" s="152"/>
      <c r="BO1692" s="152"/>
      <c r="BP1692" s="152"/>
      <c r="BQ1692" s="152"/>
      <c r="BR1692" s="152"/>
      <c r="BS1692" s="152"/>
      <c r="BT1692" s="152"/>
      <c r="BU1692" s="152"/>
      <c r="BV1692" s="152"/>
      <c r="BW1692" s="152"/>
      <c r="BX1692" s="152"/>
      <c r="BY1692" s="152"/>
      <c r="BZ1692" s="152"/>
      <c r="CA1692" s="152"/>
      <c r="CB1692" s="152"/>
      <c r="CC1692" s="152"/>
      <c r="CD1692" s="152"/>
      <c r="CE1692" s="152"/>
      <c r="CF1692" s="152"/>
    </row>
    <row r="1693" spans="1:84" ht="25.5" customHeight="1" x14ac:dyDescent="0.25">
      <c r="A1693" s="45"/>
      <c r="B1693" s="45"/>
      <c r="C1693" s="45"/>
      <c r="D1693" s="45"/>
      <c r="E1693" s="47"/>
      <c r="F1693" s="154"/>
      <c r="G1693" s="45"/>
      <c r="H1693" s="126"/>
      <c r="I1693" s="126"/>
      <c r="J1693" s="79"/>
      <c r="K1693" s="45"/>
      <c r="L1693" s="126"/>
      <c r="M1693" s="91"/>
      <c r="N1693" s="91"/>
      <c r="O1693" s="91"/>
      <c r="P1693" s="99"/>
      <c r="Q1693" s="100"/>
      <c r="R1693" s="79"/>
      <c r="S1693" s="79"/>
      <c r="T1693" s="79"/>
      <c r="U1693" s="79"/>
      <c r="V1693" s="79"/>
      <c r="W1693" s="99"/>
      <c r="X1693" s="99"/>
      <c r="Y1693" s="99"/>
      <c r="Z1693" s="98"/>
      <c r="AA1693" s="98"/>
      <c r="AB1693" s="86"/>
      <c r="AC1693" s="96"/>
      <c r="AD1693" s="86"/>
      <c r="AE1693" s="96"/>
      <c r="AF1693" s="96"/>
      <c r="AG1693" s="87"/>
      <c r="AH1693" s="87"/>
      <c r="AI1693" s="97"/>
      <c r="AJ1693" s="45"/>
      <c r="AK1693" s="45"/>
      <c r="AL1693" s="45"/>
      <c r="AM1693" s="45"/>
      <c r="AN1693" s="45"/>
      <c r="AO1693" s="79"/>
      <c r="AP1693" s="156"/>
      <c r="AQ1693" s="156"/>
      <c r="AR1693" s="90"/>
      <c r="AS1693" s="45"/>
      <c r="AT1693" s="98"/>
      <c r="AU1693" s="98"/>
      <c r="AV1693" s="91"/>
      <c r="AW1693" s="91"/>
      <c r="AX1693" s="155"/>
      <c r="AY1693" s="155"/>
      <c r="AZ1693" s="152"/>
      <c r="BA1693" s="152"/>
      <c r="BB1693" s="152"/>
      <c r="BC1693" s="152"/>
      <c r="BD1693" s="152"/>
      <c r="BE1693" s="152"/>
      <c r="BF1693" s="152"/>
      <c r="BG1693" s="152"/>
      <c r="BH1693" s="152"/>
      <c r="BI1693" s="152"/>
      <c r="BJ1693" s="152"/>
      <c r="BK1693" s="152"/>
      <c r="BL1693" s="152"/>
      <c r="BM1693" s="152"/>
      <c r="BN1693" s="152"/>
      <c r="BO1693" s="152"/>
      <c r="BP1693" s="152"/>
      <c r="BQ1693" s="152"/>
      <c r="BR1693" s="152"/>
      <c r="BS1693" s="152"/>
      <c r="BT1693" s="152"/>
      <c r="BU1693" s="152"/>
      <c r="BV1693" s="152"/>
      <c r="BW1693" s="152"/>
      <c r="BX1693" s="152"/>
      <c r="BY1693" s="152"/>
      <c r="BZ1693" s="152"/>
      <c r="CA1693" s="152"/>
      <c r="CB1693" s="152"/>
      <c r="CC1693" s="152"/>
      <c r="CD1693" s="152"/>
      <c r="CE1693" s="152"/>
      <c r="CF1693" s="152"/>
    </row>
    <row r="1694" spans="1:84" ht="25.5" customHeight="1" x14ac:dyDescent="0.25">
      <c r="A1694" s="45"/>
      <c r="B1694" s="45"/>
      <c r="C1694" s="45"/>
      <c r="D1694" s="45"/>
      <c r="E1694" s="47"/>
      <c r="F1694" s="154"/>
      <c r="G1694" s="45"/>
      <c r="H1694" s="126"/>
      <c r="I1694" s="126"/>
      <c r="J1694" s="79"/>
      <c r="K1694" s="45"/>
      <c r="L1694" s="126"/>
      <c r="M1694" s="91"/>
      <c r="N1694" s="91"/>
      <c r="O1694" s="91"/>
      <c r="P1694" s="99"/>
      <c r="Q1694" s="100"/>
      <c r="R1694" s="79"/>
      <c r="S1694" s="79"/>
      <c r="T1694" s="79"/>
      <c r="U1694" s="79"/>
      <c r="V1694" s="79"/>
      <c r="W1694" s="99"/>
      <c r="X1694" s="99"/>
      <c r="Y1694" s="99"/>
      <c r="Z1694" s="98"/>
      <c r="AA1694" s="98"/>
      <c r="AB1694" s="86"/>
      <c r="AC1694" s="96"/>
      <c r="AD1694" s="86"/>
      <c r="AE1694" s="96"/>
      <c r="AF1694" s="96"/>
      <c r="AG1694" s="87"/>
      <c r="AH1694" s="87"/>
      <c r="AI1694" s="97"/>
      <c r="AJ1694" s="45"/>
      <c r="AK1694" s="45"/>
      <c r="AL1694" s="45"/>
      <c r="AM1694" s="45"/>
      <c r="AN1694" s="45"/>
      <c r="AO1694" s="79"/>
      <c r="AP1694" s="156"/>
      <c r="AQ1694" s="156"/>
      <c r="AR1694" s="90"/>
      <c r="AS1694" s="45"/>
      <c r="AT1694" s="98"/>
      <c r="AU1694" s="98"/>
      <c r="AV1694" s="91"/>
      <c r="AW1694" s="91"/>
      <c r="AX1694" s="155"/>
      <c r="AY1694" s="155"/>
      <c r="AZ1694" s="152"/>
      <c r="BA1694" s="152"/>
      <c r="BB1694" s="152"/>
      <c r="BC1694" s="152"/>
      <c r="BD1694" s="152"/>
      <c r="BE1694" s="152"/>
      <c r="BF1694" s="152"/>
      <c r="BG1694" s="152"/>
      <c r="BH1694" s="152"/>
      <c r="BI1694" s="152"/>
      <c r="BJ1694" s="152"/>
      <c r="BK1694" s="152"/>
      <c r="BL1694" s="152"/>
      <c r="BM1694" s="152"/>
      <c r="BN1694" s="152"/>
      <c r="BO1694" s="152"/>
      <c r="BP1694" s="152"/>
      <c r="BQ1694" s="152"/>
      <c r="BR1694" s="152"/>
      <c r="BS1694" s="152"/>
      <c r="BT1694" s="152"/>
      <c r="BU1694" s="152"/>
      <c r="BV1694" s="152"/>
      <c r="BW1694" s="152"/>
      <c r="BX1694" s="152"/>
      <c r="BY1694" s="152"/>
      <c r="BZ1694" s="152"/>
      <c r="CA1694" s="152"/>
      <c r="CB1694" s="152"/>
      <c r="CC1694" s="152"/>
      <c r="CD1694" s="152"/>
      <c r="CE1694" s="152"/>
      <c r="CF1694" s="152"/>
    </row>
    <row r="1695" spans="1:84" ht="25.5" customHeight="1" x14ac:dyDescent="0.25">
      <c r="A1695" s="45"/>
      <c r="B1695" s="45"/>
      <c r="C1695" s="45"/>
      <c r="D1695" s="45"/>
      <c r="E1695" s="47"/>
      <c r="F1695" s="154"/>
      <c r="G1695" s="45"/>
      <c r="H1695" s="126"/>
      <c r="I1695" s="126"/>
      <c r="J1695" s="79"/>
      <c r="K1695" s="45"/>
      <c r="L1695" s="126"/>
      <c r="M1695" s="91"/>
      <c r="N1695" s="91"/>
      <c r="O1695" s="91"/>
      <c r="P1695" s="99"/>
      <c r="Q1695" s="100"/>
      <c r="R1695" s="79"/>
      <c r="S1695" s="79"/>
      <c r="T1695" s="79"/>
      <c r="U1695" s="79"/>
      <c r="V1695" s="79"/>
      <c r="W1695" s="99"/>
      <c r="X1695" s="99"/>
      <c r="Y1695" s="99"/>
      <c r="Z1695" s="98"/>
      <c r="AA1695" s="98"/>
      <c r="AB1695" s="86"/>
      <c r="AC1695" s="96"/>
      <c r="AD1695" s="86"/>
      <c r="AE1695" s="96"/>
      <c r="AF1695" s="96"/>
      <c r="AG1695" s="87"/>
      <c r="AH1695" s="87"/>
      <c r="AI1695" s="97"/>
      <c r="AJ1695" s="45"/>
      <c r="AK1695" s="45"/>
      <c r="AL1695" s="45"/>
      <c r="AM1695" s="45"/>
      <c r="AN1695" s="45"/>
      <c r="AO1695" s="79"/>
      <c r="AP1695" s="156"/>
      <c r="AQ1695" s="156"/>
      <c r="AR1695" s="90"/>
      <c r="AS1695" s="45"/>
      <c r="AT1695" s="98"/>
      <c r="AU1695" s="98"/>
      <c r="AV1695" s="91"/>
      <c r="AW1695" s="91"/>
      <c r="AX1695" s="155"/>
      <c r="AY1695" s="155"/>
      <c r="AZ1695" s="152"/>
      <c r="BA1695" s="152"/>
      <c r="BB1695" s="152"/>
      <c r="BC1695" s="152"/>
      <c r="BD1695" s="152"/>
      <c r="BE1695" s="152"/>
      <c r="BF1695" s="152"/>
      <c r="BG1695" s="152"/>
      <c r="BH1695" s="152"/>
      <c r="BI1695" s="152"/>
      <c r="BJ1695" s="152"/>
      <c r="BK1695" s="152"/>
      <c r="BL1695" s="152"/>
      <c r="BM1695" s="152"/>
      <c r="BN1695" s="152"/>
      <c r="BO1695" s="152"/>
      <c r="BP1695" s="152"/>
      <c r="BQ1695" s="152"/>
      <c r="BR1695" s="152"/>
      <c r="BS1695" s="152"/>
      <c r="BT1695" s="152"/>
      <c r="BU1695" s="152"/>
      <c r="BV1695" s="152"/>
      <c r="BW1695" s="152"/>
      <c r="BX1695" s="152"/>
      <c r="BY1695" s="152"/>
      <c r="BZ1695" s="152"/>
      <c r="CA1695" s="152"/>
      <c r="CB1695" s="152"/>
      <c r="CC1695" s="152"/>
      <c r="CD1695" s="152"/>
      <c r="CE1695" s="152"/>
      <c r="CF1695" s="152"/>
    </row>
    <row r="1696" spans="1:84" ht="25.5" customHeight="1" x14ac:dyDescent="0.25">
      <c r="A1696" s="45"/>
      <c r="B1696" s="45"/>
      <c r="C1696" s="45"/>
      <c r="D1696" s="45"/>
      <c r="E1696" s="47"/>
      <c r="F1696" s="154"/>
      <c r="G1696" s="45"/>
      <c r="H1696" s="126"/>
      <c r="I1696" s="126"/>
      <c r="J1696" s="79"/>
      <c r="K1696" s="45"/>
      <c r="L1696" s="126"/>
      <c r="M1696" s="91"/>
      <c r="N1696" s="91"/>
      <c r="O1696" s="91"/>
      <c r="P1696" s="99"/>
      <c r="Q1696" s="100"/>
      <c r="R1696" s="79"/>
      <c r="S1696" s="79"/>
      <c r="T1696" s="79"/>
      <c r="U1696" s="79"/>
      <c r="V1696" s="79"/>
      <c r="W1696" s="99"/>
      <c r="X1696" s="99"/>
      <c r="Y1696" s="99"/>
      <c r="Z1696" s="98"/>
      <c r="AA1696" s="98"/>
      <c r="AB1696" s="86"/>
      <c r="AC1696" s="96"/>
      <c r="AD1696" s="86"/>
      <c r="AE1696" s="96"/>
      <c r="AF1696" s="96"/>
      <c r="AG1696" s="87"/>
      <c r="AH1696" s="87"/>
      <c r="AI1696" s="97"/>
      <c r="AJ1696" s="45"/>
      <c r="AK1696" s="45"/>
      <c r="AL1696" s="45"/>
      <c r="AM1696" s="45"/>
      <c r="AN1696" s="45"/>
      <c r="AO1696" s="79"/>
      <c r="AP1696" s="156"/>
      <c r="AQ1696" s="156"/>
      <c r="AR1696" s="90"/>
      <c r="AS1696" s="45"/>
      <c r="AT1696" s="98"/>
      <c r="AU1696" s="98"/>
      <c r="AV1696" s="91"/>
      <c r="AW1696" s="91"/>
      <c r="AX1696" s="155"/>
      <c r="AY1696" s="155"/>
      <c r="AZ1696" s="152"/>
      <c r="BA1696" s="152"/>
      <c r="BB1696" s="152"/>
      <c r="BC1696" s="152"/>
      <c r="BD1696" s="152"/>
      <c r="BE1696" s="152"/>
      <c r="BF1696" s="152"/>
      <c r="BG1696" s="152"/>
      <c r="BH1696" s="152"/>
      <c r="BI1696" s="152"/>
      <c r="BJ1696" s="152"/>
      <c r="BK1696" s="152"/>
      <c r="BL1696" s="152"/>
      <c r="BM1696" s="152"/>
      <c r="BN1696" s="152"/>
      <c r="BO1696" s="152"/>
      <c r="BP1696" s="152"/>
      <c r="BQ1696" s="152"/>
      <c r="BR1696" s="152"/>
      <c r="BS1696" s="152"/>
      <c r="BT1696" s="152"/>
      <c r="BU1696" s="152"/>
      <c r="BV1696" s="152"/>
      <c r="BW1696" s="152"/>
      <c r="BX1696" s="152"/>
      <c r="BY1696" s="152"/>
      <c r="BZ1696" s="152"/>
      <c r="CA1696" s="152"/>
      <c r="CB1696" s="152"/>
      <c r="CC1696" s="152"/>
      <c r="CD1696" s="152"/>
      <c r="CE1696" s="152"/>
      <c r="CF1696" s="152"/>
    </row>
    <row r="1697" spans="1:84" ht="25.5" customHeight="1" x14ac:dyDescent="0.25">
      <c r="A1697" s="45"/>
      <c r="B1697" s="45"/>
      <c r="C1697" s="45"/>
      <c r="D1697" s="45"/>
      <c r="E1697" s="47"/>
      <c r="F1697" s="154"/>
      <c r="G1697" s="45"/>
      <c r="H1697" s="126"/>
      <c r="I1697" s="126"/>
      <c r="J1697" s="79"/>
      <c r="K1697" s="45"/>
      <c r="L1697" s="126"/>
      <c r="M1697" s="91"/>
      <c r="N1697" s="91"/>
      <c r="O1697" s="91"/>
      <c r="P1697" s="99"/>
      <c r="Q1697" s="100"/>
      <c r="R1697" s="79"/>
      <c r="S1697" s="79"/>
      <c r="T1697" s="79"/>
      <c r="U1697" s="79"/>
      <c r="V1697" s="79"/>
      <c r="W1697" s="99"/>
      <c r="X1697" s="99"/>
      <c r="Y1697" s="99"/>
      <c r="Z1697" s="98"/>
      <c r="AA1697" s="98"/>
      <c r="AB1697" s="86"/>
      <c r="AC1697" s="96"/>
      <c r="AD1697" s="86"/>
      <c r="AE1697" s="96"/>
      <c r="AF1697" s="96"/>
      <c r="AG1697" s="87"/>
      <c r="AH1697" s="87"/>
      <c r="AI1697" s="97"/>
      <c r="AJ1697" s="45"/>
      <c r="AK1697" s="45"/>
      <c r="AL1697" s="45"/>
      <c r="AM1697" s="45"/>
      <c r="AN1697" s="45"/>
      <c r="AO1697" s="79"/>
      <c r="AP1697" s="156"/>
      <c r="AQ1697" s="156"/>
      <c r="AR1697" s="90"/>
      <c r="AS1697" s="45"/>
      <c r="AT1697" s="98"/>
      <c r="AU1697" s="98"/>
      <c r="AV1697" s="91"/>
      <c r="AW1697" s="91"/>
      <c r="AX1697" s="155"/>
      <c r="AY1697" s="155"/>
      <c r="AZ1697" s="152"/>
      <c r="BA1697" s="152"/>
      <c r="BB1697" s="152"/>
      <c r="BC1697" s="152"/>
      <c r="BD1697" s="152"/>
      <c r="BE1697" s="152"/>
      <c r="BF1697" s="152"/>
      <c r="BG1697" s="152"/>
      <c r="BH1697" s="152"/>
      <c r="BI1697" s="152"/>
      <c r="BJ1697" s="152"/>
      <c r="BK1697" s="152"/>
      <c r="BL1697" s="152"/>
      <c r="BM1697" s="152"/>
      <c r="BN1697" s="152"/>
      <c r="BO1697" s="152"/>
      <c r="BP1697" s="152"/>
      <c r="BQ1697" s="152"/>
      <c r="BR1697" s="152"/>
      <c r="BS1697" s="152"/>
      <c r="BT1697" s="152"/>
      <c r="BU1697" s="152"/>
      <c r="BV1697" s="152"/>
      <c r="BW1697" s="152"/>
      <c r="BX1697" s="152"/>
      <c r="BY1697" s="152"/>
      <c r="BZ1697" s="152"/>
      <c r="CA1697" s="152"/>
      <c r="CB1697" s="152"/>
      <c r="CC1697" s="152"/>
      <c r="CD1697" s="152"/>
      <c r="CE1697" s="152"/>
      <c r="CF1697" s="152"/>
    </row>
    <row r="1698" spans="1:84" ht="25.5" customHeight="1" x14ac:dyDescent="0.25">
      <c r="A1698" s="45"/>
      <c r="B1698" s="45"/>
      <c r="C1698" s="45"/>
      <c r="D1698" s="45"/>
      <c r="E1698" s="47"/>
      <c r="F1698" s="154"/>
      <c r="G1698" s="45"/>
      <c r="H1698" s="126"/>
      <c r="I1698" s="126"/>
      <c r="J1698" s="79"/>
      <c r="K1698" s="45"/>
      <c r="L1698" s="126"/>
      <c r="M1698" s="91"/>
      <c r="N1698" s="91"/>
      <c r="O1698" s="91"/>
      <c r="P1698" s="99"/>
      <c r="Q1698" s="100"/>
      <c r="R1698" s="79"/>
      <c r="S1698" s="79"/>
      <c r="T1698" s="79"/>
      <c r="U1698" s="79"/>
      <c r="V1698" s="79"/>
      <c r="W1698" s="99"/>
      <c r="X1698" s="99"/>
      <c r="Y1698" s="99"/>
      <c r="Z1698" s="98"/>
      <c r="AA1698" s="98"/>
      <c r="AB1698" s="86"/>
      <c r="AC1698" s="96"/>
      <c r="AD1698" s="86"/>
      <c r="AE1698" s="96"/>
      <c r="AF1698" s="96"/>
      <c r="AG1698" s="87"/>
      <c r="AH1698" s="87"/>
      <c r="AI1698" s="97"/>
      <c r="AJ1698" s="45"/>
      <c r="AK1698" s="45"/>
      <c r="AL1698" s="45"/>
      <c r="AM1698" s="45"/>
      <c r="AN1698" s="45"/>
      <c r="AO1698" s="79"/>
      <c r="AP1698" s="156"/>
      <c r="AQ1698" s="156"/>
      <c r="AR1698" s="90"/>
      <c r="AS1698" s="45"/>
      <c r="AT1698" s="98"/>
      <c r="AU1698" s="98"/>
      <c r="AV1698" s="91"/>
      <c r="AW1698" s="91"/>
      <c r="AX1698" s="155"/>
      <c r="AY1698" s="155"/>
      <c r="AZ1698" s="152"/>
      <c r="BA1698" s="152"/>
      <c r="BB1698" s="152"/>
      <c r="BC1698" s="152"/>
      <c r="BD1698" s="152"/>
      <c r="BE1698" s="152"/>
      <c r="BF1698" s="152"/>
      <c r="BG1698" s="152"/>
      <c r="BH1698" s="152"/>
      <c r="BI1698" s="152"/>
      <c r="BJ1698" s="152"/>
      <c r="BK1698" s="152"/>
      <c r="BL1698" s="152"/>
      <c r="BM1698" s="152"/>
      <c r="BN1698" s="152"/>
      <c r="BO1698" s="152"/>
      <c r="BP1698" s="152"/>
      <c r="BQ1698" s="152"/>
      <c r="BR1698" s="152"/>
      <c r="BS1698" s="152"/>
      <c r="BT1698" s="152"/>
      <c r="BU1698" s="152"/>
      <c r="BV1698" s="152"/>
      <c r="BW1698" s="152"/>
      <c r="BX1698" s="152"/>
      <c r="BY1698" s="152"/>
      <c r="BZ1698" s="152"/>
      <c r="CA1698" s="152"/>
      <c r="CB1698" s="152"/>
      <c r="CC1698" s="152"/>
      <c r="CD1698" s="152"/>
      <c r="CE1698" s="152"/>
      <c r="CF1698" s="152"/>
    </row>
    <row r="1699" spans="1:84" ht="25.5" customHeight="1" x14ac:dyDescent="0.25">
      <c r="A1699" s="45"/>
      <c r="B1699" s="45"/>
      <c r="C1699" s="45"/>
      <c r="D1699" s="45"/>
      <c r="E1699" s="47"/>
      <c r="F1699" s="154"/>
      <c r="G1699" s="45"/>
      <c r="H1699" s="126"/>
      <c r="I1699" s="126"/>
      <c r="J1699" s="79"/>
      <c r="K1699" s="45"/>
      <c r="L1699" s="126"/>
      <c r="M1699" s="91"/>
      <c r="N1699" s="91"/>
      <c r="O1699" s="91"/>
      <c r="P1699" s="99"/>
      <c r="Q1699" s="100"/>
      <c r="R1699" s="79"/>
      <c r="S1699" s="79"/>
      <c r="T1699" s="79"/>
      <c r="U1699" s="79"/>
      <c r="V1699" s="79"/>
      <c r="W1699" s="99"/>
      <c r="X1699" s="99"/>
      <c r="Y1699" s="99"/>
      <c r="Z1699" s="98"/>
      <c r="AA1699" s="98"/>
      <c r="AB1699" s="86"/>
      <c r="AC1699" s="96"/>
      <c r="AD1699" s="86"/>
      <c r="AE1699" s="96"/>
      <c r="AF1699" s="96"/>
      <c r="AG1699" s="87"/>
      <c r="AH1699" s="87"/>
      <c r="AI1699" s="97"/>
      <c r="AJ1699" s="45"/>
      <c r="AK1699" s="45"/>
      <c r="AL1699" s="45"/>
      <c r="AM1699" s="45"/>
      <c r="AN1699" s="45"/>
      <c r="AO1699" s="79"/>
      <c r="AP1699" s="156"/>
      <c r="AQ1699" s="156"/>
      <c r="AR1699" s="90"/>
      <c r="AS1699" s="45"/>
      <c r="AT1699" s="98"/>
      <c r="AU1699" s="98"/>
      <c r="AV1699" s="91"/>
      <c r="AW1699" s="91"/>
      <c r="AX1699" s="155"/>
      <c r="AY1699" s="155"/>
      <c r="AZ1699" s="152"/>
      <c r="BA1699" s="152"/>
      <c r="BB1699" s="152"/>
      <c r="BC1699" s="152"/>
      <c r="BD1699" s="152"/>
      <c r="BE1699" s="152"/>
      <c r="BF1699" s="152"/>
      <c r="BG1699" s="152"/>
      <c r="BH1699" s="152"/>
      <c r="BI1699" s="152"/>
      <c r="BJ1699" s="152"/>
      <c r="BK1699" s="152"/>
      <c r="BL1699" s="152"/>
      <c r="BM1699" s="152"/>
      <c r="BN1699" s="152"/>
      <c r="BO1699" s="152"/>
      <c r="BP1699" s="152"/>
      <c r="BQ1699" s="152"/>
      <c r="BR1699" s="152"/>
      <c r="BS1699" s="152"/>
      <c r="BT1699" s="152"/>
      <c r="BU1699" s="152"/>
      <c r="BV1699" s="152"/>
      <c r="BW1699" s="152"/>
      <c r="BX1699" s="152"/>
      <c r="BY1699" s="152"/>
      <c r="BZ1699" s="152"/>
      <c r="CA1699" s="152"/>
      <c r="CB1699" s="152"/>
      <c r="CC1699" s="152"/>
      <c r="CD1699" s="152"/>
      <c r="CE1699" s="152"/>
      <c r="CF1699" s="152"/>
    </row>
    <row r="1700" spans="1:84" ht="25.5" customHeight="1" x14ac:dyDescent="0.25">
      <c r="A1700" s="45"/>
      <c r="B1700" s="45"/>
      <c r="C1700" s="45"/>
      <c r="D1700" s="45"/>
      <c r="E1700" s="47"/>
      <c r="F1700" s="154"/>
      <c r="G1700" s="45"/>
      <c r="H1700" s="126"/>
      <c r="I1700" s="126"/>
      <c r="J1700" s="79"/>
      <c r="K1700" s="45"/>
      <c r="L1700" s="126"/>
      <c r="M1700" s="91"/>
      <c r="N1700" s="91"/>
      <c r="O1700" s="91"/>
      <c r="P1700" s="99"/>
      <c r="Q1700" s="100"/>
      <c r="R1700" s="79"/>
      <c r="S1700" s="79"/>
      <c r="T1700" s="79"/>
      <c r="U1700" s="79"/>
      <c r="V1700" s="79"/>
      <c r="W1700" s="99"/>
      <c r="X1700" s="99"/>
      <c r="Y1700" s="99"/>
      <c r="Z1700" s="98"/>
      <c r="AA1700" s="98"/>
      <c r="AB1700" s="86"/>
      <c r="AC1700" s="96"/>
      <c r="AD1700" s="86"/>
      <c r="AE1700" s="96"/>
      <c r="AF1700" s="96"/>
      <c r="AG1700" s="87"/>
      <c r="AH1700" s="87"/>
      <c r="AI1700" s="97"/>
      <c r="AJ1700" s="45"/>
      <c r="AK1700" s="45"/>
      <c r="AL1700" s="45"/>
      <c r="AM1700" s="45"/>
      <c r="AN1700" s="45"/>
      <c r="AO1700" s="79"/>
      <c r="AP1700" s="156"/>
      <c r="AQ1700" s="156"/>
      <c r="AR1700" s="90"/>
      <c r="AS1700" s="45"/>
      <c r="AT1700" s="98"/>
      <c r="AU1700" s="98"/>
      <c r="AV1700" s="91"/>
      <c r="AW1700" s="91"/>
      <c r="AX1700" s="155"/>
      <c r="AY1700" s="155"/>
      <c r="AZ1700" s="152"/>
      <c r="BA1700" s="152"/>
      <c r="BB1700" s="152"/>
      <c r="BC1700" s="152"/>
      <c r="BD1700" s="152"/>
      <c r="BE1700" s="152"/>
      <c r="BF1700" s="152"/>
      <c r="BG1700" s="152"/>
      <c r="BH1700" s="152"/>
      <c r="BI1700" s="152"/>
      <c r="BJ1700" s="152"/>
      <c r="BK1700" s="152"/>
      <c r="BL1700" s="152"/>
      <c r="BM1700" s="152"/>
      <c r="BN1700" s="152"/>
      <c r="BO1700" s="152"/>
      <c r="BP1700" s="152"/>
      <c r="BQ1700" s="152"/>
      <c r="BR1700" s="152"/>
      <c r="BS1700" s="152"/>
      <c r="BT1700" s="152"/>
      <c r="BU1700" s="152"/>
      <c r="BV1700" s="152"/>
      <c r="BW1700" s="152"/>
      <c r="BX1700" s="152"/>
      <c r="BY1700" s="152"/>
      <c r="BZ1700" s="152"/>
      <c r="CA1700" s="152"/>
      <c r="CB1700" s="152"/>
      <c r="CC1700" s="152"/>
      <c r="CD1700" s="152"/>
      <c r="CE1700" s="152"/>
      <c r="CF1700" s="152"/>
    </row>
    <row r="1701" spans="1:84" ht="25.5" customHeight="1" x14ac:dyDescent="0.25">
      <c r="A1701" s="45"/>
      <c r="B1701" s="45"/>
      <c r="C1701" s="45"/>
      <c r="D1701" s="45"/>
      <c r="E1701" s="47"/>
      <c r="F1701" s="154"/>
      <c r="G1701" s="45"/>
      <c r="H1701" s="126"/>
      <c r="I1701" s="126"/>
      <c r="J1701" s="79"/>
      <c r="K1701" s="45"/>
      <c r="L1701" s="126"/>
      <c r="M1701" s="91"/>
      <c r="N1701" s="91"/>
      <c r="O1701" s="91"/>
      <c r="P1701" s="99"/>
      <c r="Q1701" s="100"/>
      <c r="R1701" s="79"/>
      <c r="S1701" s="79"/>
      <c r="T1701" s="79"/>
      <c r="U1701" s="79"/>
      <c r="V1701" s="79"/>
      <c r="W1701" s="99"/>
      <c r="X1701" s="99"/>
      <c r="Y1701" s="99"/>
      <c r="Z1701" s="98"/>
      <c r="AA1701" s="98"/>
      <c r="AB1701" s="86"/>
      <c r="AC1701" s="96"/>
      <c r="AD1701" s="86"/>
      <c r="AE1701" s="96"/>
      <c r="AF1701" s="96"/>
      <c r="AG1701" s="87"/>
      <c r="AH1701" s="87"/>
      <c r="AI1701" s="97"/>
      <c r="AJ1701" s="45"/>
      <c r="AK1701" s="45"/>
      <c r="AL1701" s="45"/>
      <c r="AM1701" s="45"/>
      <c r="AN1701" s="45"/>
      <c r="AO1701" s="79"/>
      <c r="AP1701" s="156"/>
      <c r="AQ1701" s="156"/>
      <c r="AR1701" s="90"/>
      <c r="AS1701" s="45"/>
      <c r="AT1701" s="98"/>
      <c r="AU1701" s="98"/>
      <c r="AV1701" s="91"/>
      <c r="AW1701" s="91"/>
      <c r="AX1701" s="155"/>
      <c r="AY1701" s="155"/>
      <c r="AZ1701" s="152"/>
      <c r="BA1701" s="152"/>
      <c r="BB1701" s="152"/>
      <c r="BC1701" s="152"/>
      <c r="BD1701" s="152"/>
      <c r="BE1701" s="152"/>
      <c r="BF1701" s="152"/>
      <c r="BG1701" s="152"/>
      <c r="BH1701" s="152"/>
      <c r="BI1701" s="152"/>
      <c r="BJ1701" s="152"/>
      <c r="BK1701" s="152"/>
      <c r="BL1701" s="152"/>
      <c r="BM1701" s="152"/>
      <c r="BN1701" s="152"/>
      <c r="BO1701" s="152"/>
      <c r="BP1701" s="152"/>
      <c r="BQ1701" s="152"/>
      <c r="BR1701" s="152"/>
      <c r="BS1701" s="152"/>
      <c r="BT1701" s="152"/>
      <c r="BU1701" s="152"/>
      <c r="BV1701" s="152"/>
      <c r="BW1701" s="152"/>
      <c r="BX1701" s="152"/>
      <c r="BY1701" s="152"/>
      <c r="BZ1701" s="152"/>
      <c r="CA1701" s="152"/>
      <c r="CB1701" s="152"/>
      <c r="CC1701" s="152"/>
      <c r="CD1701" s="152"/>
      <c r="CE1701" s="152"/>
      <c r="CF1701" s="152"/>
    </row>
    <row r="1702" spans="1:84" ht="25.5" customHeight="1" x14ac:dyDescent="0.25">
      <c r="A1702" s="45"/>
      <c r="B1702" s="45"/>
      <c r="C1702" s="45"/>
      <c r="D1702" s="45"/>
      <c r="E1702" s="47"/>
      <c r="F1702" s="154"/>
      <c r="G1702" s="45"/>
      <c r="H1702" s="126"/>
      <c r="I1702" s="126"/>
      <c r="J1702" s="79"/>
      <c r="K1702" s="45"/>
      <c r="L1702" s="126"/>
      <c r="M1702" s="91"/>
      <c r="N1702" s="91"/>
      <c r="O1702" s="91"/>
      <c r="P1702" s="99"/>
      <c r="Q1702" s="100"/>
      <c r="R1702" s="79"/>
      <c r="S1702" s="79"/>
      <c r="T1702" s="79"/>
      <c r="U1702" s="79"/>
      <c r="V1702" s="79"/>
      <c r="W1702" s="99"/>
      <c r="X1702" s="99"/>
      <c r="Y1702" s="99"/>
      <c r="Z1702" s="98"/>
      <c r="AA1702" s="98"/>
      <c r="AB1702" s="86"/>
      <c r="AC1702" s="96"/>
      <c r="AD1702" s="86"/>
      <c r="AE1702" s="96"/>
      <c r="AF1702" s="96"/>
      <c r="AG1702" s="87"/>
      <c r="AH1702" s="87"/>
      <c r="AI1702" s="97"/>
      <c r="AJ1702" s="45"/>
      <c r="AK1702" s="45"/>
      <c r="AL1702" s="45"/>
      <c r="AM1702" s="45"/>
      <c r="AN1702" s="45"/>
      <c r="AO1702" s="79"/>
      <c r="AP1702" s="156"/>
      <c r="AQ1702" s="156"/>
      <c r="AR1702" s="90"/>
      <c r="AS1702" s="45"/>
      <c r="AT1702" s="98"/>
      <c r="AU1702" s="98"/>
      <c r="AV1702" s="91"/>
      <c r="AW1702" s="91"/>
      <c r="AX1702" s="155"/>
      <c r="AY1702" s="155"/>
      <c r="AZ1702" s="152"/>
      <c r="BA1702" s="152"/>
      <c r="BB1702" s="152"/>
      <c r="BC1702" s="152"/>
      <c r="BD1702" s="152"/>
      <c r="BE1702" s="152"/>
      <c r="BF1702" s="152"/>
      <c r="BG1702" s="152"/>
      <c r="BH1702" s="152"/>
      <c r="BI1702" s="152"/>
      <c r="BJ1702" s="152"/>
      <c r="BK1702" s="152"/>
      <c r="BL1702" s="152"/>
      <c r="BM1702" s="152"/>
      <c r="BN1702" s="152"/>
      <c r="BO1702" s="152"/>
      <c r="BP1702" s="152"/>
      <c r="BQ1702" s="152"/>
      <c r="BR1702" s="152"/>
      <c r="BS1702" s="152"/>
      <c r="BT1702" s="152"/>
      <c r="BU1702" s="152"/>
      <c r="BV1702" s="152"/>
      <c r="BW1702" s="152"/>
      <c r="BX1702" s="152"/>
      <c r="BY1702" s="152"/>
      <c r="BZ1702" s="152"/>
      <c r="CA1702" s="152"/>
      <c r="CB1702" s="152"/>
      <c r="CC1702" s="152"/>
      <c r="CD1702" s="152"/>
      <c r="CE1702" s="152"/>
      <c r="CF1702" s="152"/>
    </row>
    <row r="1703" spans="1:84" ht="25.5" customHeight="1" x14ac:dyDescent="0.25">
      <c r="A1703" s="45"/>
      <c r="B1703" s="45"/>
      <c r="C1703" s="45"/>
      <c r="D1703" s="45"/>
      <c r="E1703" s="47"/>
      <c r="F1703" s="154"/>
      <c r="G1703" s="45"/>
      <c r="H1703" s="126"/>
      <c r="I1703" s="126"/>
      <c r="J1703" s="79"/>
      <c r="K1703" s="45"/>
      <c r="L1703" s="126"/>
      <c r="M1703" s="91"/>
      <c r="N1703" s="91"/>
      <c r="O1703" s="91"/>
      <c r="P1703" s="99"/>
      <c r="Q1703" s="100"/>
      <c r="R1703" s="79"/>
      <c r="S1703" s="79"/>
      <c r="T1703" s="79"/>
      <c r="U1703" s="79"/>
      <c r="V1703" s="79"/>
      <c r="W1703" s="99"/>
      <c r="X1703" s="99"/>
      <c r="Y1703" s="99"/>
      <c r="Z1703" s="98"/>
      <c r="AA1703" s="98"/>
      <c r="AB1703" s="86"/>
      <c r="AC1703" s="96"/>
      <c r="AD1703" s="86"/>
      <c r="AE1703" s="96"/>
      <c r="AF1703" s="96"/>
      <c r="AG1703" s="87"/>
      <c r="AH1703" s="87"/>
      <c r="AI1703" s="97"/>
      <c r="AJ1703" s="45"/>
      <c r="AK1703" s="45"/>
      <c r="AL1703" s="45"/>
      <c r="AM1703" s="45"/>
      <c r="AN1703" s="45"/>
      <c r="AO1703" s="79"/>
      <c r="AP1703" s="156"/>
      <c r="AQ1703" s="156"/>
      <c r="AR1703" s="90"/>
      <c r="AS1703" s="45"/>
      <c r="AT1703" s="98"/>
      <c r="AU1703" s="98"/>
      <c r="AV1703" s="91"/>
      <c r="AW1703" s="91"/>
      <c r="AX1703" s="155"/>
      <c r="AY1703" s="155"/>
      <c r="AZ1703" s="152"/>
      <c r="BA1703" s="152"/>
      <c r="BB1703" s="152"/>
      <c r="BC1703" s="152"/>
      <c r="BD1703" s="152"/>
      <c r="BE1703" s="152"/>
      <c r="BF1703" s="152"/>
      <c r="BG1703" s="152"/>
      <c r="BH1703" s="152"/>
      <c r="BI1703" s="152"/>
      <c r="BJ1703" s="152"/>
      <c r="BK1703" s="152"/>
      <c r="BL1703" s="152"/>
      <c r="BM1703" s="152"/>
      <c r="BN1703" s="152"/>
      <c r="BO1703" s="152"/>
      <c r="BP1703" s="152"/>
      <c r="BQ1703" s="152"/>
      <c r="BR1703" s="152"/>
      <c r="BS1703" s="152"/>
      <c r="BT1703" s="152"/>
      <c r="BU1703" s="152"/>
      <c r="BV1703" s="152"/>
      <c r="BW1703" s="152"/>
      <c r="BX1703" s="152"/>
      <c r="BY1703" s="152"/>
      <c r="BZ1703" s="152"/>
      <c r="CA1703" s="152"/>
      <c r="CB1703" s="152"/>
      <c r="CC1703" s="152"/>
      <c r="CD1703" s="152"/>
      <c r="CE1703" s="152"/>
      <c r="CF1703" s="152"/>
    </row>
    <row r="1704" spans="1:84" ht="25.5" customHeight="1" x14ac:dyDescent="0.25">
      <c r="A1704" s="45"/>
      <c r="B1704" s="45"/>
      <c r="C1704" s="45"/>
      <c r="D1704" s="45"/>
      <c r="E1704" s="47"/>
      <c r="F1704" s="154"/>
      <c r="G1704" s="45"/>
      <c r="H1704" s="126"/>
      <c r="I1704" s="126"/>
      <c r="J1704" s="79"/>
      <c r="K1704" s="45"/>
      <c r="L1704" s="126"/>
      <c r="M1704" s="91"/>
      <c r="N1704" s="91"/>
      <c r="O1704" s="91"/>
      <c r="P1704" s="99"/>
      <c r="Q1704" s="100"/>
      <c r="R1704" s="79"/>
      <c r="S1704" s="79"/>
      <c r="T1704" s="79"/>
      <c r="U1704" s="79"/>
      <c r="V1704" s="79"/>
      <c r="W1704" s="99"/>
      <c r="X1704" s="99"/>
      <c r="Y1704" s="99"/>
      <c r="Z1704" s="98"/>
      <c r="AA1704" s="98"/>
      <c r="AB1704" s="86"/>
      <c r="AC1704" s="96"/>
      <c r="AD1704" s="86"/>
      <c r="AE1704" s="96"/>
      <c r="AF1704" s="96"/>
      <c r="AG1704" s="87"/>
      <c r="AH1704" s="87"/>
      <c r="AI1704" s="97"/>
      <c r="AJ1704" s="45"/>
      <c r="AK1704" s="45"/>
      <c r="AL1704" s="45"/>
      <c r="AM1704" s="45"/>
      <c r="AN1704" s="45"/>
      <c r="AO1704" s="79"/>
      <c r="AP1704" s="156"/>
      <c r="AQ1704" s="156"/>
      <c r="AR1704" s="90"/>
      <c r="AS1704" s="45"/>
      <c r="AT1704" s="98"/>
      <c r="AU1704" s="98"/>
      <c r="AV1704" s="91"/>
      <c r="AW1704" s="91"/>
      <c r="AX1704" s="155"/>
      <c r="AY1704" s="155"/>
      <c r="AZ1704" s="152"/>
      <c r="BA1704" s="152"/>
      <c r="BB1704" s="152"/>
      <c r="BC1704" s="152"/>
      <c r="BD1704" s="152"/>
      <c r="BE1704" s="152"/>
      <c r="BF1704" s="152"/>
      <c r="BG1704" s="152"/>
      <c r="BH1704" s="152"/>
      <c r="BI1704" s="152"/>
      <c r="BJ1704" s="152"/>
      <c r="BK1704" s="152"/>
      <c r="BL1704" s="152"/>
      <c r="BM1704" s="152"/>
      <c r="BN1704" s="152"/>
      <c r="BO1704" s="152"/>
      <c r="BP1704" s="152"/>
      <c r="BQ1704" s="152"/>
      <c r="BR1704" s="152"/>
      <c r="BS1704" s="152"/>
      <c r="BT1704" s="152"/>
      <c r="BU1704" s="152"/>
      <c r="BV1704" s="152"/>
      <c r="BW1704" s="152"/>
      <c r="BX1704" s="152"/>
      <c r="BY1704" s="152"/>
      <c r="BZ1704" s="152"/>
      <c r="CA1704" s="152"/>
      <c r="CB1704" s="152"/>
      <c r="CC1704" s="152"/>
      <c r="CD1704" s="152"/>
      <c r="CE1704" s="152"/>
      <c r="CF1704" s="152"/>
    </row>
    <row r="1705" spans="1:84" ht="25.5" customHeight="1" x14ac:dyDescent="0.25">
      <c r="A1705" s="45"/>
      <c r="B1705" s="45"/>
      <c r="C1705" s="45"/>
      <c r="D1705" s="45"/>
      <c r="E1705" s="47"/>
      <c r="F1705" s="154"/>
      <c r="G1705" s="45"/>
      <c r="H1705" s="126"/>
      <c r="I1705" s="126"/>
      <c r="J1705" s="79"/>
      <c r="K1705" s="45"/>
      <c r="L1705" s="126"/>
      <c r="M1705" s="91"/>
      <c r="N1705" s="91"/>
      <c r="O1705" s="91"/>
      <c r="P1705" s="99"/>
      <c r="Q1705" s="100"/>
      <c r="R1705" s="79"/>
      <c r="S1705" s="79"/>
      <c r="T1705" s="79"/>
      <c r="U1705" s="79"/>
      <c r="V1705" s="79"/>
      <c r="W1705" s="99"/>
      <c r="X1705" s="99"/>
      <c r="Y1705" s="99"/>
      <c r="Z1705" s="98"/>
      <c r="AA1705" s="98"/>
      <c r="AB1705" s="86"/>
      <c r="AC1705" s="96"/>
      <c r="AD1705" s="86"/>
      <c r="AE1705" s="96"/>
      <c r="AF1705" s="96"/>
      <c r="AG1705" s="87"/>
      <c r="AH1705" s="87"/>
      <c r="AI1705" s="97"/>
      <c r="AJ1705" s="45"/>
      <c r="AK1705" s="45"/>
      <c r="AL1705" s="45"/>
      <c r="AM1705" s="45"/>
      <c r="AN1705" s="45"/>
      <c r="AO1705" s="79"/>
      <c r="AP1705" s="156"/>
      <c r="AQ1705" s="156"/>
      <c r="AR1705" s="90"/>
      <c r="AS1705" s="45"/>
      <c r="AT1705" s="98"/>
      <c r="AU1705" s="98"/>
      <c r="AV1705" s="91"/>
      <c r="AW1705" s="91"/>
      <c r="AX1705" s="155"/>
      <c r="AY1705" s="155"/>
      <c r="AZ1705" s="152"/>
      <c r="BA1705" s="152"/>
      <c r="BB1705" s="152"/>
      <c r="BC1705" s="152"/>
      <c r="BD1705" s="152"/>
      <c r="BE1705" s="152"/>
      <c r="BF1705" s="152"/>
      <c r="BG1705" s="152"/>
      <c r="BH1705" s="152"/>
      <c r="BI1705" s="152"/>
      <c r="BJ1705" s="152"/>
      <c r="BK1705" s="152"/>
      <c r="BL1705" s="152"/>
      <c r="BM1705" s="152"/>
      <c r="BN1705" s="152"/>
      <c r="BO1705" s="152"/>
      <c r="BP1705" s="152"/>
      <c r="BQ1705" s="152"/>
      <c r="BR1705" s="152"/>
      <c r="BS1705" s="152"/>
      <c r="BT1705" s="152"/>
      <c r="BU1705" s="152"/>
      <c r="BV1705" s="152"/>
      <c r="BW1705" s="152"/>
      <c r="BX1705" s="152"/>
      <c r="BY1705" s="152"/>
      <c r="BZ1705" s="152"/>
      <c r="CA1705" s="152"/>
      <c r="CB1705" s="152"/>
      <c r="CC1705" s="152"/>
      <c r="CD1705" s="152"/>
      <c r="CE1705" s="152"/>
      <c r="CF1705" s="152"/>
    </row>
    <row r="1706" spans="1:84" ht="25.5" customHeight="1" x14ac:dyDescent="0.25">
      <c r="A1706" s="45"/>
      <c r="B1706" s="45"/>
      <c r="C1706" s="45"/>
      <c r="D1706" s="45"/>
      <c r="E1706" s="47"/>
      <c r="F1706" s="154"/>
      <c r="G1706" s="45"/>
      <c r="H1706" s="126"/>
      <c r="I1706" s="126"/>
      <c r="J1706" s="79"/>
      <c r="K1706" s="45"/>
      <c r="L1706" s="126"/>
      <c r="M1706" s="91"/>
      <c r="N1706" s="91"/>
      <c r="O1706" s="91"/>
      <c r="P1706" s="99"/>
      <c r="Q1706" s="100"/>
      <c r="R1706" s="79"/>
      <c r="S1706" s="79"/>
      <c r="T1706" s="79"/>
      <c r="U1706" s="79"/>
      <c r="V1706" s="79"/>
      <c r="W1706" s="99"/>
      <c r="X1706" s="99"/>
      <c r="Y1706" s="99"/>
      <c r="Z1706" s="98"/>
      <c r="AA1706" s="98"/>
      <c r="AB1706" s="86"/>
      <c r="AC1706" s="96"/>
      <c r="AD1706" s="86"/>
      <c r="AE1706" s="96"/>
      <c r="AF1706" s="96"/>
      <c r="AG1706" s="87"/>
      <c r="AH1706" s="87"/>
      <c r="AI1706" s="97"/>
      <c r="AJ1706" s="45"/>
      <c r="AK1706" s="45"/>
      <c r="AL1706" s="45"/>
      <c r="AM1706" s="45"/>
      <c r="AN1706" s="45"/>
      <c r="AO1706" s="79"/>
      <c r="AP1706" s="156"/>
      <c r="AQ1706" s="156"/>
      <c r="AR1706" s="90"/>
      <c r="AS1706" s="45"/>
      <c r="AT1706" s="98"/>
      <c r="AU1706" s="98"/>
      <c r="AV1706" s="91"/>
      <c r="AW1706" s="91"/>
      <c r="AX1706" s="155"/>
      <c r="AY1706" s="155"/>
      <c r="AZ1706" s="152"/>
      <c r="BA1706" s="152"/>
      <c r="BB1706" s="152"/>
      <c r="BC1706" s="152"/>
      <c r="BD1706" s="152"/>
      <c r="BE1706" s="152"/>
      <c r="BF1706" s="152"/>
      <c r="BG1706" s="152"/>
      <c r="BH1706" s="152"/>
      <c r="BI1706" s="152"/>
      <c r="BJ1706" s="152"/>
      <c r="BK1706" s="152"/>
      <c r="BL1706" s="152"/>
      <c r="BM1706" s="152"/>
      <c r="BN1706" s="152"/>
      <c r="BO1706" s="152"/>
      <c r="BP1706" s="152"/>
      <c r="BQ1706" s="152"/>
      <c r="BR1706" s="152"/>
      <c r="BS1706" s="152"/>
      <c r="BT1706" s="152"/>
      <c r="BU1706" s="152"/>
      <c r="BV1706" s="152"/>
      <c r="BW1706" s="152"/>
      <c r="BX1706" s="152"/>
      <c r="BY1706" s="152"/>
      <c r="BZ1706" s="152"/>
      <c r="CA1706" s="152"/>
      <c r="CB1706" s="152"/>
      <c r="CC1706" s="152"/>
      <c r="CD1706" s="152"/>
      <c r="CE1706" s="152"/>
      <c r="CF1706" s="152"/>
    </row>
    <row r="1707" spans="1:84" ht="25.5" customHeight="1" x14ac:dyDescent="0.25">
      <c r="A1707" s="45"/>
      <c r="B1707" s="45"/>
      <c r="C1707" s="45"/>
      <c r="D1707" s="45"/>
      <c r="E1707" s="47"/>
      <c r="F1707" s="154"/>
      <c r="G1707" s="45"/>
      <c r="H1707" s="126"/>
      <c r="I1707" s="126"/>
      <c r="J1707" s="79"/>
      <c r="K1707" s="45"/>
      <c r="L1707" s="126"/>
      <c r="M1707" s="91"/>
      <c r="N1707" s="91"/>
      <c r="O1707" s="91"/>
      <c r="P1707" s="99"/>
      <c r="Q1707" s="100"/>
      <c r="R1707" s="79"/>
      <c r="S1707" s="79"/>
      <c r="T1707" s="79"/>
      <c r="U1707" s="79"/>
      <c r="V1707" s="79"/>
      <c r="W1707" s="99"/>
      <c r="X1707" s="99"/>
      <c r="Y1707" s="99"/>
      <c r="Z1707" s="98"/>
      <c r="AA1707" s="98"/>
      <c r="AB1707" s="86"/>
      <c r="AC1707" s="96"/>
      <c r="AD1707" s="86"/>
      <c r="AE1707" s="96"/>
      <c r="AF1707" s="96"/>
      <c r="AG1707" s="87"/>
      <c r="AH1707" s="87"/>
      <c r="AI1707" s="97"/>
      <c r="AJ1707" s="45"/>
      <c r="AK1707" s="45"/>
      <c r="AL1707" s="45"/>
      <c r="AM1707" s="45"/>
      <c r="AN1707" s="45"/>
      <c r="AO1707" s="79"/>
      <c r="AP1707" s="156"/>
      <c r="AQ1707" s="156"/>
      <c r="AR1707" s="90"/>
      <c r="AS1707" s="45"/>
      <c r="AT1707" s="98"/>
      <c r="AU1707" s="98"/>
      <c r="AV1707" s="91"/>
      <c r="AW1707" s="91"/>
      <c r="AX1707" s="155"/>
      <c r="AY1707" s="155"/>
      <c r="AZ1707" s="152"/>
      <c r="BA1707" s="152"/>
      <c r="BB1707" s="152"/>
      <c r="BC1707" s="152"/>
      <c r="BD1707" s="152"/>
      <c r="BE1707" s="152"/>
      <c r="BF1707" s="152"/>
      <c r="BG1707" s="152"/>
      <c r="BH1707" s="152"/>
      <c r="BI1707" s="152"/>
      <c r="BJ1707" s="152"/>
      <c r="BK1707" s="152"/>
      <c r="BL1707" s="152"/>
      <c r="BM1707" s="152"/>
      <c r="BN1707" s="152"/>
      <c r="BO1707" s="152"/>
      <c r="BP1707" s="152"/>
      <c r="BQ1707" s="152"/>
      <c r="BR1707" s="152"/>
      <c r="BS1707" s="152"/>
      <c r="BT1707" s="152"/>
      <c r="BU1707" s="152"/>
      <c r="BV1707" s="152"/>
      <c r="BW1707" s="152"/>
      <c r="BX1707" s="152"/>
      <c r="BY1707" s="152"/>
      <c r="BZ1707" s="152"/>
      <c r="CA1707" s="152"/>
      <c r="CB1707" s="152"/>
      <c r="CC1707" s="152"/>
      <c r="CD1707" s="152"/>
      <c r="CE1707" s="152"/>
      <c r="CF1707" s="152"/>
    </row>
    <row r="1708" spans="1:84" ht="25.5" customHeight="1" x14ac:dyDescent="0.25">
      <c r="A1708" s="45"/>
      <c r="B1708" s="45"/>
      <c r="C1708" s="45"/>
      <c r="D1708" s="45"/>
      <c r="E1708" s="47"/>
      <c r="F1708" s="154"/>
      <c r="G1708" s="45"/>
      <c r="H1708" s="126"/>
      <c r="I1708" s="126"/>
      <c r="J1708" s="79"/>
      <c r="K1708" s="45"/>
      <c r="L1708" s="126"/>
      <c r="M1708" s="91"/>
      <c r="N1708" s="91"/>
      <c r="O1708" s="91"/>
      <c r="P1708" s="99"/>
      <c r="Q1708" s="100"/>
      <c r="R1708" s="79"/>
      <c r="S1708" s="79"/>
      <c r="T1708" s="79"/>
      <c r="U1708" s="79"/>
      <c r="V1708" s="79"/>
      <c r="W1708" s="99"/>
      <c r="X1708" s="99"/>
      <c r="Y1708" s="99"/>
      <c r="Z1708" s="98"/>
      <c r="AA1708" s="98"/>
      <c r="AB1708" s="86"/>
      <c r="AC1708" s="96"/>
      <c r="AD1708" s="86"/>
      <c r="AE1708" s="96"/>
      <c r="AF1708" s="96"/>
      <c r="AG1708" s="87"/>
      <c r="AH1708" s="87"/>
      <c r="AI1708" s="97"/>
      <c r="AJ1708" s="45"/>
      <c r="AK1708" s="45"/>
      <c r="AL1708" s="45"/>
      <c r="AM1708" s="45"/>
      <c r="AN1708" s="45"/>
      <c r="AO1708" s="79"/>
      <c r="AP1708" s="156"/>
      <c r="AQ1708" s="156"/>
      <c r="AR1708" s="90"/>
      <c r="AS1708" s="45"/>
      <c r="AT1708" s="98"/>
      <c r="AU1708" s="98"/>
      <c r="AV1708" s="91"/>
      <c r="AW1708" s="91"/>
      <c r="AX1708" s="155"/>
      <c r="AY1708" s="155"/>
      <c r="AZ1708" s="152"/>
      <c r="BA1708" s="152"/>
      <c r="BB1708" s="152"/>
      <c r="BC1708" s="152"/>
      <c r="BD1708" s="152"/>
      <c r="BE1708" s="152"/>
      <c r="BF1708" s="152"/>
      <c r="BG1708" s="152"/>
      <c r="BH1708" s="152"/>
      <c r="BI1708" s="152"/>
      <c r="BJ1708" s="152"/>
      <c r="BK1708" s="152"/>
      <c r="BL1708" s="152"/>
      <c r="BM1708" s="152"/>
      <c r="BN1708" s="152"/>
      <c r="BO1708" s="152"/>
      <c r="BP1708" s="152"/>
      <c r="BQ1708" s="152"/>
      <c r="BR1708" s="152"/>
      <c r="BS1708" s="152"/>
      <c r="BT1708" s="152"/>
      <c r="BU1708" s="152"/>
      <c r="BV1708" s="152"/>
      <c r="BW1708" s="152"/>
      <c r="BX1708" s="152"/>
      <c r="BY1708" s="152"/>
      <c r="BZ1708" s="152"/>
      <c r="CA1708" s="152"/>
      <c r="CB1708" s="152"/>
      <c r="CC1708" s="152"/>
      <c r="CD1708" s="152"/>
      <c r="CE1708" s="152"/>
      <c r="CF1708" s="152"/>
    </row>
    <row r="1709" spans="1:84" ht="25.5" customHeight="1" x14ac:dyDescent="0.25">
      <c r="A1709" s="45"/>
      <c r="B1709" s="45"/>
      <c r="C1709" s="45"/>
      <c r="D1709" s="45"/>
      <c r="E1709" s="47"/>
      <c r="F1709" s="154"/>
      <c r="G1709" s="45"/>
      <c r="H1709" s="126"/>
      <c r="I1709" s="126"/>
      <c r="J1709" s="79"/>
      <c r="K1709" s="45"/>
      <c r="L1709" s="126"/>
      <c r="M1709" s="91"/>
      <c r="N1709" s="91"/>
      <c r="O1709" s="91"/>
      <c r="P1709" s="99"/>
      <c r="Q1709" s="100"/>
      <c r="R1709" s="79"/>
      <c r="S1709" s="79"/>
      <c r="T1709" s="79"/>
      <c r="U1709" s="79"/>
      <c r="V1709" s="79"/>
      <c r="W1709" s="99"/>
      <c r="X1709" s="99"/>
      <c r="Y1709" s="99"/>
      <c r="Z1709" s="98"/>
      <c r="AA1709" s="98"/>
      <c r="AB1709" s="86"/>
      <c r="AC1709" s="96"/>
      <c r="AD1709" s="86"/>
      <c r="AE1709" s="96"/>
      <c r="AF1709" s="96"/>
      <c r="AG1709" s="87"/>
      <c r="AH1709" s="87"/>
      <c r="AI1709" s="97"/>
      <c r="AJ1709" s="45"/>
      <c r="AK1709" s="45"/>
      <c r="AL1709" s="45"/>
      <c r="AM1709" s="45"/>
      <c r="AN1709" s="45"/>
      <c r="AO1709" s="79"/>
      <c r="AP1709" s="156"/>
      <c r="AQ1709" s="156"/>
      <c r="AR1709" s="90"/>
      <c r="AS1709" s="45"/>
      <c r="AT1709" s="98"/>
      <c r="AU1709" s="98"/>
      <c r="AV1709" s="91"/>
      <c r="AW1709" s="91"/>
      <c r="AX1709" s="155"/>
      <c r="AY1709" s="155"/>
      <c r="AZ1709" s="152"/>
      <c r="BA1709" s="152"/>
      <c r="BB1709" s="152"/>
      <c r="BC1709" s="152"/>
      <c r="BD1709" s="152"/>
      <c r="BE1709" s="152"/>
      <c r="BF1709" s="152"/>
      <c r="BG1709" s="152"/>
      <c r="BH1709" s="152"/>
      <c r="BI1709" s="152"/>
      <c r="BJ1709" s="152"/>
      <c r="BK1709" s="152"/>
      <c r="BL1709" s="152"/>
      <c r="BM1709" s="152"/>
      <c r="BN1709" s="152"/>
      <c r="BO1709" s="152"/>
      <c r="BP1709" s="152"/>
      <c r="BQ1709" s="152"/>
      <c r="BR1709" s="152"/>
      <c r="BS1709" s="152"/>
      <c r="BT1709" s="152"/>
      <c r="BU1709" s="152"/>
      <c r="BV1709" s="152"/>
      <c r="BW1709" s="152"/>
      <c r="BX1709" s="152"/>
      <c r="BY1709" s="152"/>
      <c r="BZ1709" s="152"/>
      <c r="CA1709" s="152"/>
      <c r="CB1709" s="152"/>
      <c r="CC1709" s="152"/>
      <c r="CD1709" s="152"/>
      <c r="CE1709" s="152"/>
      <c r="CF1709" s="152"/>
    </row>
    <row r="1710" spans="1:84" ht="25.5" customHeight="1" x14ac:dyDescent="0.25">
      <c r="A1710" s="45"/>
      <c r="B1710" s="45"/>
      <c r="C1710" s="45"/>
      <c r="D1710" s="45"/>
      <c r="E1710" s="47"/>
      <c r="F1710" s="154"/>
      <c r="G1710" s="45"/>
      <c r="H1710" s="126"/>
      <c r="I1710" s="126"/>
      <c r="J1710" s="79"/>
      <c r="K1710" s="45"/>
      <c r="L1710" s="126"/>
      <c r="M1710" s="91"/>
      <c r="N1710" s="91"/>
      <c r="O1710" s="91"/>
      <c r="P1710" s="99"/>
      <c r="Q1710" s="100"/>
      <c r="R1710" s="79"/>
      <c r="S1710" s="79"/>
      <c r="T1710" s="79"/>
      <c r="U1710" s="79"/>
      <c r="V1710" s="79"/>
      <c r="W1710" s="99"/>
      <c r="X1710" s="99"/>
      <c r="Y1710" s="99"/>
      <c r="Z1710" s="98"/>
      <c r="AA1710" s="98"/>
      <c r="AB1710" s="86"/>
      <c r="AC1710" s="96"/>
      <c r="AD1710" s="86"/>
      <c r="AE1710" s="96"/>
      <c r="AF1710" s="96"/>
      <c r="AG1710" s="87"/>
      <c r="AH1710" s="87"/>
      <c r="AI1710" s="97"/>
      <c r="AJ1710" s="45"/>
      <c r="AK1710" s="45"/>
      <c r="AL1710" s="45"/>
      <c r="AM1710" s="45"/>
      <c r="AN1710" s="45"/>
      <c r="AO1710" s="79"/>
      <c r="AP1710" s="156"/>
      <c r="AQ1710" s="156"/>
      <c r="AR1710" s="90"/>
      <c r="AS1710" s="45"/>
      <c r="AT1710" s="98"/>
      <c r="AU1710" s="98"/>
      <c r="AV1710" s="91"/>
      <c r="AW1710" s="91"/>
      <c r="AX1710" s="155"/>
      <c r="AY1710" s="155"/>
      <c r="AZ1710" s="152"/>
      <c r="BA1710" s="152"/>
      <c r="BB1710" s="152"/>
      <c r="BC1710" s="152"/>
      <c r="BD1710" s="152"/>
      <c r="BE1710" s="152"/>
      <c r="BF1710" s="152"/>
      <c r="BG1710" s="152"/>
      <c r="BH1710" s="152"/>
      <c r="BI1710" s="152"/>
      <c r="BJ1710" s="152"/>
      <c r="BK1710" s="152"/>
      <c r="BL1710" s="152"/>
      <c r="BM1710" s="152"/>
      <c r="BN1710" s="152"/>
      <c r="BO1710" s="152"/>
      <c r="BP1710" s="152"/>
      <c r="BQ1710" s="152"/>
      <c r="BR1710" s="152"/>
      <c r="BS1710" s="152"/>
      <c r="BT1710" s="152"/>
      <c r="BU1710" s="152"/>
      <c r="BV1710" s="152"/>
      <c r="BW1710" s="152"/>
      <c r="BX1710" s="152"/>
      <c r="BY1710" s="152"/>
      <c r="BZ1710" s="152"/>
      <c r="CA1710" s="152"/>
      <c r="CB1710" s="152"/>
      <c r="CC1710" s="152"/>
      <c r="CD1710" s="152"/>
      <c r="CE1710" s="152"/>
      <c r="CF1710" s="152"/>
    </row>
    <row r="1711" spans="1:84" ht="25.5" customHeight="1" x14ac:dyDescent="0.25">
      <c r="A1711" s="45"/>
      <c r="B1711" s="45"/>
      <c r="C1711" s="45"/>
      <c r="D1711" s="45"/>
      <c r="E1711" s="47"/>
      <c r="F1711" s="154"/>
      <c r="G1711" s="45"/>
      <c r="H1711" s="126"/>
      <c r="I1711" s="126"/>
      <c r="J1711" s="79"/>
      <c r="K1711" s="45"/>
      <c r="L1711" s="126"/>
      <c r="M1711" s="91"/>
      <c r="N1711" s="91"/>
      <c r="O1711" s="91"/>
      <c r="P1711" s="99"/>
      <c r="Q1711" s="100"/>
      <c r="R1711" s="79"/>
      <c r="S1711" s="79"/>
      <c r="T1711" s="79"/>
      <c r="U1711" s="79"/>
      <c r="V1711" s="79"/>
      <c r="W1711" s="99"/>
      <c r="X1711" s="99"/>
      <c r="Y1711" s="99"/>
      <c r="Z1711" s="98"/>
      <c r="AA1711" s="98"/>
      <c r="AB1711" s="86"/>
      <c r="AC1711" s="96"/>
      <c r="AD1711" s="86"/>
      <c r="AE1711" s="96"/>
      <c r="AF1711" s="96"/>
      <c r="AG1711" s="87"/>
      <c r="AH1711" s="87"/>
      <c r="AI1711" s="97"/>
      <c r="AJ1711" s="45"/>
      <c r="AK1711" s="45"/>
      <c r="AL1711" s="45"/>
      <c r="AM1711" s="45"/>
      <c r="AN1711" s="45"/>
      <c r="AO1711" s="79"/>
      <c r="AP1711" s="156"/>
      <c r="AQ1711" s="156"/>
      <c r="AR1711" s="90"/>
      <c r="AS1711" s="45"/>
      <c r="AT1711" s="98"/>
      <c r="AU1711" s="98"/>
      <c r="AV1711" s="91"/>
      <c r="AW1711" s="91"/>
      <c r="AX1711" s="155"/>
      <c r="AY1711" s="155"/>
      <c r="AZ1711" s="152"/>
      <c r="BA1711" s="152"/>
      <c r="BB1711" s="152"/>
      <c r="BC1711" s="152"/>
      <c r="BD1711" s="152"/>
      <c r="BE1711" s="152"/>
      <c r="BF1711" s="152"/>
      <c r="BG1711" s="152"/>
      <c r="BH1711" s="152"/>
      <c r="BI1711" s="152"/>
      <c r="BJ1711" s="152"/>
      <c r="BK1711" s="152"/>
      <c r="BL1711" s="152"/>
      <c r="BM1711" s="152"/>
      <c r="BN1711" s="152"/>
      <c r="BO1711" s="152"/>
      <c r="BP1711" s="152"/>
      <c r="BQ1711" s="152"/>
      <c r="BR1711" s="152"/>
      <c r="BS1711" s="152"/>
      <c r="BT1711" s="152"/>
      <c r="BU1711" s="152"/>
      <c r="BV1711" s="152"/>
      <c r="BW1711" s="152"/>
      <c r="BX1711" s="152"/>
      <c r="BY1711" s="152"/>
      <c r="BZ1711" s="152"/>
      <c r="CA1711" s="152"/>
      <c r="CB1711" s="152"/>
      <c r="CC1711" s="152"/>
      <c r="CD1711" s="152"/>
      <c r="CE1711" s="152"/>
      <c r="CF1711" s="152"/>
    </row>
    <row r="1712" spans="1:84" ht="25.5" customHeight="1" x14ac:dyDescent="0.25">
      <c r="A1712" s="45"/>
      <c r="B1712" s="45"/>
      <c r="C1712" s="45"/>
      <c r="D1712" s="45"/>
      <c r="E1712" s="47"/>
      <c r="F1712" s="154"/>
      <c r="G1712" s="45"/>
      <c r="H1712" s="126"/>
      <c r="I1712" s="126"/>
      <c r="J1712" s="79"/>
      <c r="K1712" s="45"/>
      <c r="L1712" s="126"/>
      <c r="M1712" s="91"/>
      <c r="N1712" s="91"/>
      <c r="O1712" s="91"/>
      <c r="P1712" s="99"/>
      <c r="Q1712" s="100"/>
      <c r="R1712" s="79"/>
      <c r="S1712" s="79"/>
      <c r="T1712" s="79"/>
      <c r="U1712" s="79"/>
      <c r="V1712" s="79"/>
      <c r="W1712" s="99"/>
      <c r="X1712" s="99"/>
      <c r="Y1712" s="99"/>
      <c r="Z1712" s="98"/>
      <c r="AA1712" s="98"/>
      <c r="AB1712" s="86"/>
      <c r="AC1712" s="96"/>
      <c r="AD1712" s="86"/>
      <c r="AE1712" s="96"/>
      <c r="AF1712" s="96"/>
      <c r="AG1712" s="87"/>
      <c r="AH1712" s="87"/>
      <c r="AI1712" s="97"/>
      <c r="AJ1712" s="45"/>
      <c r="AK1712" s="45"/>
      <c r="AL1712" s="45"/>
      <c r="AM1712" s="45"/>
      <c r="AN1712" s="45"/>
      <c r="AO1712" s="79"/>
      <c r="AP1712" s="156"/>
      <c r="AQ1712" s="156"/>
      <c r="AR1712" s="90"/>
      <c r="AS1712" s="45"/>
      <c r="AT1712" s="98"/>
      <c r="AU1712" s="98"/>
      <c r="AV1712" s="91"/>
      <c r="AW1712" s="91"/>
      <c r="AX1712" s="155"/>
      <c r="AY1712" s="155"/>
      <c r="AZ1712" s="152"/>
      <c r="BA1712" s="152"/>
      <c r="BB1712" s="152"/>
      <c r="BC1712" s="152"/>
      <c r="BD1712" s="152"/>
      <c r="BE1712" s="152"/>
      <c r="BF1712" s="152"/>
      <c r="BG1712" s="152"/>
      <c r="BH1712" s="152"/>
      <c r="BI1712" s="152"/>
      <c r="BJ1712" s="152"/>
      <c r="BK1712" s="152"/>
      <c r="BL1712" s="152"/>
      <c r="BM1712" s="152"/>
      <c r="BN1712" s="152"/>
      <c r="BO1712" s="152"/>
      <c r="BP1712" s="152"/>
      <c r="BQ1712" s="152"/>
      <c r="BR1712" s="152"/>
      <c r="BS1712" s="152"/>
      <c r="BT1712" s="152"/>
      <c r="BU1712" s="152"/>
      <c r="BV1712" s="152"/>
      <c r="BW1712" s="152"/>
      <c r="BX1712" s="152"/>
      <c r="BY1712" s="152"/>
      <c r="BZ1712" s="152"/>
      <c r="CA1712" s="152"/>
      <c r="CB1712" s="152"/>
      <c r="CC1712" s="152"/>
      <c r="CD1712" s="152"/>
      <c r="CE1712" s="152"/>
      <c r="CF1712" s="152"/>
    </row>
    <row r="1713" spans="1:84" ht="25.5" customHeight="1" x14ac:dyDescent="0.25">
      <c r="A1713" s="45"/>
      <c r="B1713" s="45"/>
      <c r="C1713" s="45"/>
      <c r="D1713" s="45"/>
      <c r="E1713" s="47"/>
      <c r="F1713" s="154"/>
      <c r="G1713" s="45"/>
      <c r="H1713" s="126"/>
      <c r="I1713" s="126"/>
      <c r="J1713" s="79"/>
      <c r="K1713" s="45"/>
      <c r="L1713" s="126"/>
      <c r="M1713" s="91"/>
      <c r="N1713" s="91"/>
      <c r="O1713" s="91"/>
      <c r="P1713" s="99"/>
      <c r="Q1713" s="100"/>
      <c r="R1713" s="79"/>
      <c r="S1713" s="79"/>
      <c r="T1713" s="79"/>
      <c r="U1713" s="79"/>
      <c r="V1713" s="79"/>
      <c r="W1713" s="99"/>
      <c r="X1713" s="99"/>
      <c r="Y1713" s="99"/>
      <c r="Z1713" s="98"/>
      <c r="AA1713" s="98"/>
      <c r="AB1713" s="86"/>
      <c r="AC1713" s="96"/>
      <c r="AD1713" s="86"/>
      <c r="AE1713" s="96"/>
      <c r="AF1713" s="96"/>
      <c r="AG1713" s="87"/>
      <c r="AH1713" s="87"/>
      <c r="AI1713" s="97"/>
      <c r="AJ1713" s="45"/>
      <c r="AK1713" s="45"/>
      <c r="AL1713" s="45"/>
      <c r="AM1713" s="45"/>
      <c r="AN1713" s="45"/>
      <c r="AO1713" s="79"/>
      <c r="AP1713" s="156"/>
      <c r="AQ1713" s="156"/>
      <c r="AR1713" s="90"/>
      <c r="AS1713" s="45"/>
      <c r="AT1713" s="98"/>
      <c r="AU1713" s="98"/>
      <c r="AV1713" s="91"/>
      <c r="AW1713" s="91"/>
      <c r="AX1713" s="155"/>
      <c r="AY1713" s="155"/>
      <c r="AZ1713" s="152"/>
      <c r="BA1713" s="152"/>
      <c r="BB1713" s="152"/>
      <c r="BC1713" s="152"/>
      <c r="BD1713" s="152"/>
      <c r="BE1713" s="152"/>
      <c r="BF1713" s="152"/>
      <c r="BG1713" s="152"/>
      <c r="BH1713" s="152"/>
      <c r="BI1713" s="152"/>
      <c r="BJ1713" s="152"/>
      <c r="BK1713" s="152"/>
      <c r="BL1713" s="152"/>
      <c r="BM1713" s="152"/>
      <c r="BN1713" s="152"/>
      <c r="BO1713" s="152"/>
      <c r="BP1713" s="152"/>
      <c r="BQ1713" s="152"/>
      <c r="BR1713" s="152"/>
      <c r="BS1713" s="152"/>
      <c r="BT1713" s="152"/>
      <c r="BU1713" s="152"/>
      <c r="BV1713" s="152"/>
      <c r="BW1713" s="152"/>
      <c r="BX1713" s="152"/>
      <c r="BY1713" s="152"/>
      <c r="BZ1713" s="152"/>
      <c r="CA1713" s="152"/>
      <c r="CB1713" s="152"/>
      <c r="CC1713" s="152"/>
      <c r="CD1713" s="152"/>
      <c r="CE1713" s="152"/>
      <c r="CF1713" s="152"/>
    </row>
    <row r="1714" spans="1:84" ht="25.5" customHeight="1" x14ac:dyDescent="0.25">
      <c r="A1714" s="45"/>
      <c r="B1714" s="45"/>
      <c r="C1714" s="45"/>
      <c r="D1714" s="45"/>
      <c r="E1714" s="47"/>
      <c r="F1714" s="154"/>
      <c r="G1714" s="45"/>
      <c r="H1714" s="126"/>
      <c r="I1714" s="126"/>
      <c r="J1714" s="79"/>
      <c r="K1714" s="45"/>
      <c r="L1714" s="126"/>
      <c r="M1714" s="91"/>
      <c r="N1714" s="91"/>
      <c r="O1714" s="91"/>
      <c r="P1714" s="99"/>
      <c r="Q1714" s="100"/>
      <c r="R1714" s="79"/>
      <c r="S1714" s="79"/>
      <c r="T1714" s="79"/>
      <c r="U1714" s="79"/>
      <c r="V1714" s="79"/>
      <c r="W1714" s="99"/>
      <c r="X1714" s="99"/>
      <c r="Y1714" s="99"/>
      <c r="Z1714" s="98"/>
      <c r="AA1714" s="98"/>
      <c r="AB1714" s="86"/>
      <c r="AC1714" s="96"/>
      <c r="AD1714" s="86"/>
      <c r="AE1714" s="96"/>
      <c r="AF1714" s="96"/>
      <c r="AG1714" s="87"/>
      <c r="AH1714" s="87"/>
      <c r="AI1714" s="97"/>
      <c r="AJ1714" s="45"/>
      <c r="AK1714" s="45"/>
      <c r="AL1714" s="45"/>
      <c r="AM1714" s="45"/>
      <c r="AN1714" s="45"/>
      <c r="AO1714" s="79"/>
      <c r="AP1714" s="156"/>
      <c r="AQ1714" s="156"/>
      <c r="AR1714" s="90"/>
      <c r="AS1714" s="45"/>
      <c r="AT1714" s="98"/>
      <c r="AU1714" s="98"/>
      <c r="AV1714" s="91"/>
      <c r="AW1714" s="91"/>
      <c r="AX1714" s="155"/>
      <c r="AY1714" s="155"/>
      <c r="AZ1714" s="152"/>
      <c r="BA1714" s="152"/>
      <c r="BB1714" s="152"/>
      <c r="BC1714" s="152"/>
      <c r="BD1714" s="152"/>
      <c r="BE1714" s="152"/>
      <c r="BF1714" s="152"/>
      <c r="BG1714" s="152"/>
      <c r="BH1714" s="152"/>
      <c r="BI1714" s="152"/>
      <c r="BJ1714" s="152"/>
      <c r="BK1714" s="152"/>
      <c r="BL1714" s="152"/>
      <c r="BM1714" s="152"/>
      <c r="BN1714" s="152"/>
      <c r="BO1714" s="152"/>
      <c r="BP1714" s="152"/>
      <c r="BQ1714" s="152"/>
      <c r="BR1714" s="152"/>
      <c r="BS1714" s="152"/>
      <c r="BT1714" s="152"/>
      <c r="BU1714" s="152"/>
      <c r="BV1714" s="152"/>
      <c r="BW1714" s="152"/>
      <c r="BX1714" s="152"/>
      <c r="BY1714" s="152"/>
      <c r="BZ1714" s="152"/>
      <c r="CA1714" s="152"/>
      <c r="CB1714" s="152"/>
      <c r="CC1714" s="152"/>
      <c r="CD1714" s="152"/>
      <c r="CE1714" s="152"/>
      <c r="CF1714" s="152"/>
    </row>
    <row r="1715" spans="1:84" ht="25.5" customHeight="1" x14ac:dyDescent="0.25">
      <c r="A1715" s="45"/>
      <c r="B1715" s="45"/>
      <c r="C1715" s="45"/>
      <c r="D1715" s="45"/>
      <c r="E1715" s="47"/>
      <c r="F1715" s="154"/>
      <c r="G1715" s="45"/>
      <c r="H1715" s="126"/>
      <c r="I1715" s="126"/>
      <c r="J1715" s="79"/>
      <c r="K1715" s="45"/>
      <c r="L1715" s="126"/>
      <c r="M1715" s="91"/>
      <c r="N1715" s="91"/>
      <c r="O1715" s="91"/>
      <c r="P1715" s="99"/>
      <c r="Q1715" s="100"/>
      <c r="R1715" s="79"/>
      <c r="S1715" s="79"/>
      <c r="T1715" s="79"/>
      <c r="U1715" s="79"/>
      <c r="V1715" s="79"/>
      <c r="W1715" s="99"/>
      <c r="X1715" s="99"/>
      <c r="Y1715" s="99"/>
      <c r="Z1715" s="98"/>
      <c r="AA1715" s="98"/>
      <c r="AB1715" s="86"/>
      <c r="AC1715" s="96"/>
      <c r="AD1715" s="86"/>
      <c r="AE1715" s="96"/>
      <c r="AF1715" s="96"/>
      <c r="AG1715" s="87"/>
      <c r="AH1715" s="87"/>
      <c r="AI1715" s="97"/>
      <c r="AJ1715" s="45"/>
      <c r="AK1715" s="45"/>
      <c r="AL1715" s="45"/>
      <c r="AM1715" s="45"/>
      <c r="AN1715" s="45"/>
      <c r="AO1715" s="79"/>
      <c r="AP1715" s="156"/>
      <c r="AQ1715" s="156"/>
      <c r="AR1715" s="90"/>
      <c r="AS1715" s="45"/>
      <c r="AT1715" s="98"/>
      <c r="AU1715" s="98"/>
      <c r="AV1715" s="91"/>
      <c r="AW1715" s="91"/>
      <c r="AX1715" s="155"/>
      <c r="AY1715" s="155"/>
      <c r="AZ1715" s="152"/>
      <c r="BA1715" s="152"/>
      <c r="BB1715" s="152"/>
      <c r="BC1715" s="152"/>
      <c r="BD1715" s="152"/>
      <c r="BE1715" s="152"/>
      <c r="BF1715" s="152"/>
      <c r="BG1715" s="152"/>
      <c r="BH1715" s="152"/>
      <c r="BI1715" s="152"/>
      <c r="BJ1715" s="152"/>
      <c r="BK1715" s="152"/>
      <c r="BL1715" s="152"/>
      <c r="BM1715" s="152"/>
      <c r="BN1715" s="152"/>
      <c r="BO1715" s="152"/>
      <c r="BP1715" s="152"/>
      <c r="BQ1715" s="152"/>
      <c r="BR1715" s="152"/>
      <c r="BS1715" s="152"/>
      <c r="BT1715" s="152"/>
      <c r="BU1715" s="152"/>
      <c r="BV1715" s="152"/>
      <c r="BW1715" s="152"/>
      <c r="BX1715" s="152"/>
      <c r="BY1715" s="152"/>
      <c r="BZ1715" s="152"/>
      <c r="CA1715" s="152"/>
      <c r="CB1715" s="152"/>
      <c r="CC1715" s="152"/>
      <c r="CD1715" s="152"/>
      <c r="CE1715" s="152"/>
      <c r="CF1715" s="152"/>
    </row>
    <row r="1716" spans="1:84" ht="25.5" customHeight="1" x14ac:dyDescent="0.25">
      <c r="A1716" s="45"/>
      <c r="B1716" s="45"/>
      <c r="C1716" s="45"/>
      <c r="D1716" s="45"/>
      <c r="E1716" s="47"/>
      <c r="F1716" s="154"/>
      <c r="G1716" s="45"/>
      <c r="H1716" s="126"/>
      <c r="I1716" s="126"/>
      <c r="J1716" s="79"/>
      <c r="K1716" s="45"/>
      <c r="L1716" s="126"/>
      <c r="M1716" s="91"/>
      <c r="N1716" s="91"/>
      <c r="O1716" s="91"/>
      <c r="P1716" s="99"/>
      <c r="Q1716" s="100"/>
      <c r="R1716" s="79"/>
      <c r="S1716" s="79"/>
      <c r="T1716" s="79"/>
      <c r="U1716" s="79"/>
      <c r="V1716" s="79"/>
      <c r="W1716" s="99"/>
      <c r="X1716" s="99"/>
      <c r="Y1716" s="99"/>
      <c r="Z1716" s="98"/>
      <c r="AA1716" s="98"/>
      <c r="AB1716" s="86"/>
      <c r="AC1716" s="96"/>
      <c r="AD1716" s="86"/>
      <c r="AE1716" s="96"/>
      <c r="AF1716" s="96"/>
      <c r="AG1716" s="87"/>
      <c r="AH1716" s="87"/>
      <c r="AI1716" s="97"/>
      <c r="AJ1716" s="45"/>
      <c r="AK1716" s="45"/>
      <c r="AL1716" s="45"/>
      <c r="AM1716" s="45"/>
      <c r="AN1716" s="45"/>
      <c r="AO1716" s="79"/>
      <c r="AP1716" s="156"/>
      <c r="AQ1716" s="156"/>
      <c r="AR1716" s="90"/>
      <c r="AS1716" s="45"/>
      <c r="AT1716" s="98"/>
      <c r="AU1716" s="98"/>
      <c r="AV1716" s="91"/>
      <c r="AW1716" s="91"/>
      <c r="AX1716" s="155"/>
      <c r="AY1716" s="155"/>
      <c r="AZ1716" s="152"/>
      <c r="BA1716" s="152"/>
      <c r="BB1716" s="152"/>
      <c r="BC1716" s="152"/>
      <c r="BD1716" s="152"/>
      <c r="BE1716" s="152"/>
      <c r="BF1716" s="152"/>
      <c r="BG1716" s="152"/>
      <c r="BH1716" s="152"/>
      <c r="BI1716" s="152"/>
      <c r="BJ1716" s="152"/>
      <c r="BK1716" s="152"/>
      <c r="BL1716" s="152"/>
      <c r="BM1716" s="152"/>
      <c r="BN1716" s="152"/>
      <c r="BO1716" s="152"/>
      <c r="BP1716" s="152"/>
      <c r="BQ1716" s="152"/>
      <c r="BR1716" s="152"/>
      <c r="BS1716" s="152"/>
      <c r="BT1716" s="152"/>
      <c r="BU1716" s="152"/>
      <c r="BV1716" s="152"/>
      <c r="BW1716" s="152"/>
      <c r="BX1716" s="152"/>
      <c r="BY1716" s="152"/>
      <c r="BZ1716" s="152"/>
      <c r="CA1716" s="152"/>
      <c r="CB1716" s="152"/>
      <c r="CC1716" s="152"/>
      <c r="CD1716" s="152"/>
      <c r="CE1716" s="152"/>
      <c r="CF1716" s="152"/>
    </row>
    <row r="1717" spans="1:84" ht="25.5" customHeight="1" x14ac:dyDescent="0.25">
      <c r="A1717" s="45"/>
      <c r="B1717" s="45"/>
      <c r="C1717" s="45"/>
      <c r="D1717" s="45"/>
      <c r="E1717" s="47"/>
      <c r="F1717" s="154"/>
      <c r="G1717" s="45"/>
      <c r="H1717" s="126"/>
      <c r="I1717" s="126"/>
      <c r="J1717" s="79"/>
      <c r="K1717" s="45"/>
      <c r="L1717" s="126"/>
      <c r="M1717" s="91"/>
      <c r="N1717" s="91"/>
      <c r="O1717" s="91"/>
      <c r="P1717" s="99"/>
      <c r="Q1717" s="100"/>
      <c r="R1717" s="79"/>
      <c r="S1717" s="79"/>
      <c r="T1717" s="79"/>
      <c r="U1717" s="79"/>
      <c r="V1717" s="79"/>
      <c r="W1717" s="99"/>
      <c r="X1717" s="99"/>
      <c r="Y1717" s="99"/>
      <c r="Z1717" s="98"/>
      <c r="AA1717" s="98"/>
      <c r="AB1717" s="86"/>
      <c r="AC1717" s="96"/>
      <c r="AD1717" s="86"/>
      <c r="AE1717" s="96"/>
      <c r="AF1717" s="96"/>
      <c r="AG1717" s="87"/>
      <c r="AH1717" s="87"/>
      <c r="AI1717" s="97"/>
      <c r="AJ1717" s="45"/>
      <c r="AK1717" s="45"/>
      <c r="AL1717" s="45"/>
      <c r="AM1717" s="45"/>
      <c r="AN1717" s="45"/>
      <c r="AO1717" s="79"/>
      <c r="AP1717" s="156"/>
      <c r="AQ1717" s="156"/>
      <c r="AR1717" s="90"/>
      <c r="AS1717" s="45"/>
      <c r="AT1717" s="98"/>
      <c r="AU1717" s="98"/>
      <c r="AV1717" s="91"/>
      <c r="AW1717" s="91"/>
      <c r="AX1717" s="155"/>
      <c r="AY1717" s="155"/>
      <c r="AZ1717" s="152"/>
      <c r="BA1717" s="152"/>
      <c r="BB1717" s="152"/>
      <c r="BC1717" s="152"/>
      <c r="BD1717" s="152"/>
      <c r="BE1717" s="152"/>
      <c r="BF1717" s="152"/>
      <c r="BG1717" s="152"/>
      <c r="BH1717" s="152"/>
      <c r="BI1717" s="152"/>
      <c r="BJ1717" s="152"/>
      <c r="BK1717" s="152"/>
      <c r="BL1717" s="152"/>
      <c r="BM1717" s="152"/>
      <c r="BN1717" s="152"/>
      <c r="BO1717" s="152"/>
      <c r="BP1717" s="152"/>
      <c r="BQ1717" s="152"/>
      <c r="BR1717" s="152"/>
      <c r="BS1717" s="152"/>
      <c r="BT1717" s="152"/>
      <c r="BU1717" s="152"/>
      <c r="BV1717" s="152"/>
      <c r="BW1717" s="152"/>
      <c r="BX1717" s="152"/>
      <c r="BY1717" s="152"/>
      <c r="BZ1717" s="152"/>
      <c r="CA1717" s="152"/>
      <c r="CB1717" s="152"/>
      <c r="CC1717" s="152"/>
      <c r="CD1717" s="152"/>
      <c r="CE1717" s="152"/>
      <c r="CF1717" s="152"/>
    </row>
    <row r="1718" spans="1:84" ht="25.5" customHeight="1" x14ac:dyDescent="0.25">
      <c r="A1718" s="45"/>
      <c r="B1718" s="45"/>
      <c r="C1718" s="45"/>
      <c r="D1718" s="45"/>
      <c r="E1718" s="47"/>
      <c r="F1718" s="154"/>
      <c r="G1718" s="45"/>
      <c r="H1718" s="126"/>
      <c r="I1718" s="126"/>
      <c r="J1718" s="79"/>
      <c r="K1718" s="45"/>
      <c r="L1718" s="126"/>
      <c r="M1718" s="91"/>
      <c r="N1718" s="91"/>
      <c r="O1718" s="91"/>
      <c r="P1718" s="99"/>
      <c r="Q1718" s="100"/>
      <c r="R1718" s="79"/>
      <c r="S1718" s="79"/>
      <c r="T1718" s="79"/>
      <c r="U1718" s="79"/>
      <c r="V1718" s="79"/>
      <c r="W1718" s="99"/>
      <c r="X1718" s="99"/>
      <c r="Y1718" s="99"/>
      <c r="Z1718" s="98"/>
      <c r="AA1718" s="98"/>
      <c r="AB1718" s="86"/>
      <c r="AC1718" s="96"/>
      <c r="AD1718" s="86"/>
      <c r="AE1718" s="96"/>
      <c r="AF1718" s="96"/>
      <c r="AG1718" s="87"/>
      <c r="AH1718" s="87"/>
      <c r="AI1718" s="97"/>
      <c r="AJ1718" s="45"/>
      <c r="AK1718" s="45"/>
      <c r="AL1718" s="45"/>
      <c r="AM1718" s="45"/>
      <c r="AN1718" s="45"/>
      <c r="AO1718" s="79"/>
      <c r="AP1718" s="156"/>
      <c r="AQ1718" s="156"/>
      <c r="AR1718" s="90"/>
      <c r="AS1718" s="45"/>
      <c r="AT1718" s="98"/>
      <c r="AU1718" s="98"/>
      <c r="AV1718" s="91"/>
      <c r="AW1718" s="91"/>
      <c r="AX1718" s="155"/>
      <c r="AY1718" s="155"/>
      <c r="AZ1718" s="152"/>
      <c r="BA1718" s="152"/>
      <c r="BB1718" s="152"/>
      <c r="BC1718" s="152"/>
      <c r="BD1718" s="152"/>
      <c r="BE1718" s="152"/>
      <c r="BF1718" s="152"/>
      <c r="BG1718" s="152"/>
      <c r="BH1718" s="152"/>
      <c r="BI1718" s="152"/>
      <c r="BJ1718" s="152"/>
      <c r="BK1718" s="152"/>
      <c r="BL1718" s="152"/>
      <c r="BM1718" s="152"/>
      <c r="BN1718" s="152"/>
      <c r="BO1718" s="152"/>
      <c r="BP1718" s="152"/>
      <c r="BQ1718" s="152"/>
      <c r="BR1718" s="152"/>
      <c r="BS1718" s="152"/>
      <c r="BT1718" s="152"/>
      <c r="BU1718" s="152"/>
      <c r="BV1718" s="152"/>
      <c r="BW1718" s="152"/>
      <c r="BX1718" s="152"/>
      <c r="BY1718" s="152"/>
      <c r="BZ1718" s="152"/>
      <c r="CA1718" s="152"/>
      <c r="CB1718" s="152"/>
      <c r="CC1718" s="152"/>
      <c r="CD1718" s="152"/>
      <c r="CE1718" s="152"/>
      <c r="CF1718" s="152"/>
    </row>
    <row r="1719" spans="1:84" ht="25.5" customHeight="1" x14ac:dyDescent="0.25">
      <c r="A1719" s="45"/>
      <c r="B1719" s="45"/>
      <c r="C1719" s="45"/>
      <c r="D1719" s="45"/>
      <c r="E1719" s="47"/>
      <c r="F1719" s="154"/>
      <c r="G1719" s="45"/>
      <c r="H1719" s="126"/>
      <c r="I1719" s="126"/>
      <c r="J1719" s="79"/>
      <c r="K1719" s="45"/>
      <c r="L1719" s="126"/>
      <c r="M1719" s="91"/>
      <c r="N1719" s="91"/>
      <c r="O1719" s="91"/>
      <c r="P1719" s="99"/>
      <c r="Q1719" s="100"/>
      <c r="R1719" s="79"/>
      <c r="S1719" s="79"/>
      <c r="T1719" s="79"/>
      <c r="U1719" s="79"/>
      <c r="V1719" s="79"/>
      <c r="W1719" s="99"/>
      <c r="X1719" s="99"/>
      <c r="Y1719" s="99"/>
      <c r="Z1719" s="98"/>
      <c r="AA1719" s="98"/>
      <c r="AB1719" s="86"/>
      <c r="AC1719" s="96"/>
      <c r="AD1719" s="86"/>
      <c r="AE1719" s="96"/>
      <c r="AF1719" s="96"/>
      <c r="AG1719" s="87"/>
      <c r="AH1719" s="87"/>
      <c r="AI1719" s="97"/>
      <c r="AJ1719" s="45"/>
      <c r="AK1719" s="45"/>
      <c r="AL1719" s="45"/>
      <c r="AM1719" s="45"/>
      <c r="AN1719" s="45"/>
      <c r="AO1719" s="79"/>
      <c r="AP1719" s="156"/>
      <c r="AQ1719" s="156"/>
      <c r="AR1719" s="90"/>
      <c r="AS1719" s="45"/>
      <c r="AT1719" s="98"/>
      <c r="AU1719" s="98"/>
      <c r="AV1719" s="91"/>
      <c r="AW1719" s="91"/>
      <c r="AX1719" s="155"/>
      <c r="AY1719" s="155"/>
      <c r="AZ1719" s="152"/>
      <c r="BA1719" s="152"/>
      <c r="BB1719" s="152"/>
      <c r="BC1719" s="152"/>
      <c r="BD1719" s="152"/>
      <c r="BE1719" s="152"/>
      <c r="BF1719" s="152"/>
      <c r="BG1719" s="152"/>
      <c r="BH1719" s="152"/>
      <c r="BI1719" s="152"/>
      <c r="BJ1719" s="152"/>
      <c r="BK1719" s="152"/>
      <c r="BL1719" s="152"/>
      <c r="BM1719" s="152"/>
      <c r="BN1719" s="152"/>
      <c r="BO1719" s="152"/>
      <c r="BP1719" s="152"/>
      <c r="BQ1719" s="152"/>
      <c r="BR1719" s="152"/>
      <c r="BS1719" s="152"/>
      <c r="BT1719" s="152"/>
      <c r="BU1719" s="152"/>
      <c r="BV1719" s="152"/>
      <c r="BW1719" s="152"/>
      <c r="BX1719" s="152"/>
      <c r="BY1719" s="152"/>
      <c r="BZ1719" s="152"/>
      <c r="CA1719" s="152"/>
      <c r="CB1719" s="152"/>
      <c r="CC1719" s="152"/>
      <c r="CD1719" s="152"/>
      <c r="CE1719" s="152"/>
      <c r="CF1719" s="152"/>
    </row>
    <row r="1720" spans="1:84" ht="25.5" customHeight="1" x14ac:dyDescent="0.25">
      <c r="A1720" s="45"/>
      <c r="B1720" s="45"/>
      <c r="C1720" s="45"/>
      <c r="D1720" s="45"/>
      <c r="E1720" s="47"/>
      <c r="F1720" s="154"/>
      <c r="G1720" s="45"/>
      <c r="H1720" s="126"/>
      <c r="I1720" s="126"/>
      <c r="J1720" s="79"/>
      <c r="K1720" s="45"/>
      <c r="L1720" s="126"/>
      <c r="M1720" s="91"/>
      <c r="N1720" s="91"/>
      <c r="O1720" s="91"/>
      <c r="P1720" s="99"/>
      <c r="Q1720" s="100"/>
      <c r="R1720" s="79"/>
      <c r="S1720" s="79"/>
      <c r="T1720" s="79"/>
      <c r="U1720" s="79"/>
      <c r="V1720" s="79"/>
      <c r="W1720" s="99"/>
      <c r="X1720" s="99"/>
      <c r="Y1720" s="99"/>
      <c r="Z1720" s="98"/>
      <c r="AA1720" s="98"/>
      <c r="AB1720" s="86"/>
      <c r="AC1720" s="96"/>
      <c r="AD1720" s="86"/>
      <c r="AE1720" s="96"/>
      <c r="AF1720" s="96"/>
      <c r="AG1720" s="87"/>
      <c r="AH1720" s="87"/>
      <c r="AI1720" s="97"/>
      <c r="AJ1720" s="45"/>
      <c r="AK1720" s="45"/>
      <c r="AL1720" s="45"/>
      <c r="AM1720" s="45"/>
      <c r="AN1720" s="45"/>
      <c r="AO1720" s="79"/>
      <c r="AP1720" s="156"/>
      <c r="AQ1720" s="156"/>
      <c r="AR1720" s="90"/>
      <c r="AS1720" s="45"/>
      <c r="AT1720" s="98"/>
      <c r="AU1720" s="98"/>
      <c r="AV1720" s="91"/>
      <c r="AW1720" s="91"/>
      <c r="AX1720" s="155"/>
      <c r="AY1720" s="155"/>
      <c r="AZ1720" s="152"/>
      <c r="BA1720" s="152"/>
      <c r="BB1720" s="152"/>
      <c r="BC1720" s="152"/>
      <c r="BD1720" s="152"/>
      <c r="BE1720" s="152"/>
      <c r="BF1720" s="152"/>
      <c r="BG1720" s="152"/>
      <c r="BH1720" s="152"/>
      <c r="BI1720" s="152"/>
      <c r="BJ1720" s="152"/>
      <c r="BK1720" s="152"/>
      <c r="BL1720" s="152"/>
      <c r="BM1720" s="152"/>
      <c r="BN1720" s="152"/>
      <c r="BO1720" s="152"/>
      <c r="BP1720" s="152"/>
      <c r="BQ1720" s="152"/>
      <c r="BR1720" s="152"/>
      <c r="BS1720" s="152"/>
      <c r="BT1720" s="152"/>
      <c r="BU1720" s="152"/>
      <c r="BV1720" s="152"/>
      <c r="BW1720" s="152"/>
      <c r="BX1720" s="152"/>
      <c r="BY1720" s="152"/>
      <c r="BZ1720" s="152"/>
      <c r="CA1720" s="152"/>
      <c r="CB1720" s="152"/>
      <c r="CC1720" s="152"/>
      <c r="CD1720" s="152"/>
      <c r="CE1720" s="152"/>
      <c r="CF1720" s="152"/>
    </row>
    <row r="1721" spans="1:84" ht="25.5" customHeight="1" x14ac:dyDescent="0.25">
      <c r="A1721" s="45"/>
      <c r="B1721" s="45"/>
      <c r="C1721" s="45"/>
      <c r="D1721" s="45"/>
      <c r="E1721" s="47"/>
      <c r="F1721" s="154"/>
      <c r="G1721" s="45"/>
      <c r="H1721" s="126"/>
      <c r="I1721" s="126"/>
      <c r="J1721" s="79"/>
      <c r="K1721" s="45"/>
      <c r="L1721" s="126"/>
      <c r="M1721" s="91"/>
      <c r="N1721" s="91"/>
      <c r="O1721" s="91"/>
      <c r="P1721" s="99"/>
      <c r="Q1721" s="100"/>
      <c r="R1721" s="79"/>
      <c r="S1721" s="79"/>
      <c r="T1721" s="79"/>
      <c r="U1721" s="79"/>
      <c r="V1721" s="79"/>
      <c r="W1721" s="99"/>
      <c r="X1721" s="99"/>
      <c r="Y1721" s="99"/>
      <c r="Z1721" s="98"/>
      <c r="AA1721" s="98"/>
      <c r="AB1721" s="86"/>
      <c r="AC1721" s="96"/>
      <c r="AD1721" s="86"/>
      <c r="AE1721" s="96"/>
      <c r="AF1721" s="96"/>
      <c r="AG1721" s="87"/>
      <c r="AH1721" s="87"/>
      <c r="AI1721" s="97"/>
      <c r="AJ1721" s="45"/>
      <c r="AK1721" s="45"/>
      <c r="AL1721" s="45"/>
      <c r="AM1721" s="45"/>
      <c r="AN1721" s="45"/>
      <c r="AO1721" s="79"/>
      <c r="AP1721" s="156"/>
      <c r="AQ1721" s="156"/>
      <c r="AR1721" s="90"/>
      <c r="AS1721" s="45"/>
      <c r="AT1721" s="98"/>
      <c r="AU1721" s="98"/>
      <c r="AV1721" s="91"/>
      <c r="AW1721" s="91"/>
      <c r="AX1721" s="155"/>
      <c r="AY1721" s="155"/>
      <c r="AZ1721" s="152"/>
      <c r="BA1721" s="152"/>
      <c r="BB1721" s="152"/>
      <c r="BC1721" s="152"/>
      <c r="BD1721" s="152"/>
      <c r="BE1721" s="152"/>
      <c r="BF1721" s="152"/>
      <c r="BG1721" s="152"/>
      <c r="BH1721" s="152"/>
      <c r="BI1721" s="152"/>
      <c r="BJ1721" s="152"/>
      <c r="BK1721" s="152"/>
      <c r="BL1721" s="152"/>
      <c r="BM1721" s="152"/>
      <c r="BN1721" s="152"/>
      <c r="BO1721" s="152"/>
      <c r="BP1721" s="152"/>
      <c r="BQ1721" s="152"/>
      <c r="BR1721" s="152"/>
      <c r="BS1721" s="152"/>
      <c r="BT1721" s="152"/>
      <c r="BU1721" s="152"/>
      <c r="BV1721" s="152"/>
      <c r="BW1721" s="152"/>
      <c r="BX1721" s="152"/>
      <c r="BY1721" s="152"/>
      <c r="BZ1721" s="152"/>
      <c r="CA1721" s="152"/>
      <c r="CB1721" s="152"/>
      <c r="CC1721" s="152"/>
      <c r="CD1721" s="152"/>
      <c r="CE1721" s="152"/>
      <c r="CF1721" s="152"/>
    </row>
    <row r="1722" spans="1:84" ht="25.5" customHeight="1" x14ac:dyDescent="0.25">
      <c r="A1722" s="45"/>
      <c r="B1722" s="45"/>
      <c r="C1722" s="45"/>
      <c r="D1722" s="45"/>
      <c r="E1722" s="47"/>
      <c r="F1722" s="154"/>
      <c r="G1722" s="45"/>
      <c r="H1722" s="126"/>
      <c r="I1722" s="126"/>
      <c r="J1722" s="79"/>
      <c r="K1722" s="45"/>
      <c r="L1722" s="126"/>
      <c r="M1722" s="91"/>
      <c r="N1722" s="91"/>
      <c r="O1722" s="91"/>
      <c r="P1722" s="99"/>
      <c r="Q1722" s="100"/>
      <c r="R1722" s="79"/>
      <c r="S1722" s="79"/>
      <c r="T1722" s="79"/>
      <c r="U1722" s="79"/>
      <c r="V1722" s="79"/>
      <c r="W1722" s="99"/>
      <c r="X1722" s="99"/>
      <c r="Y1722" s="99"/>
      <c r="Z1722" s="98"/>
      <c r="AA1722" s="98"/>
      <c r="AB1722" s="86"/>
      <c r="AC1722" s="96"/>
      <c r="AD1722" s="86"/>
      <c r="AE1722" s="96"/>
      <c r="AF1722" s="96"/>
      <c r="AG1722" s="87"/>
      <c r="AH1722" s="87"/>
      <c r="AI1722" s="97"/>
      <c r="AJ1722" s="45"/>
      <c r="AK1722" s="45"/>
      <c r="AL1722" s="45"/>
      <c r="AM1722" s="45"/>
      <c r="AN1722" s="45"/>
      <c r="AO1722" s="79"/>
      <c r="AP1722" s="156"/>
      <c r="AQ1722" s="156"/>
      <c r="AR1722" s="90"/>
      <c r="AS1722" s="45"/>
      <c r="AT1722" s="98"/>
      <c r="AU1722" s="98"/>
      <c r="AV1722" s="91"/>
      <c r="AW1722" s="91"/>
      <c r="AX1722" s="155"/>
      <c r="AY1722" s="155"/>
      <c r="AZ1722" s="152"/>
      <c r="BA1722" s="152"/>
      <c r="BB1722" s="152"/>
      <c r="BC1722" s="152"/>
      <c r="BD1722" s="152"/>
      <c r="BE1722" s="152"/>
      <c r="BF1722" s="152"/>
      <c r="BG1722" s="152"/>
      <c r="BH1722" s="152"/>
      <c r="BI1722" s="152"/>
      <c r="BJ1722" s="152"/>
      <c r="BK1722" s="152"/>
      <c r="BL1722" s="152"/>
      <c r="BM1722" s="152"/>
      <c r="BN1722" s="152"/>
      <c r="BO1722" s="152"/>
      <c r="BP1722" s="152"/>
      <c r="BQ1722" s="152"/>
      <c r="BR1722" s="152"/>
      <c r="BS1722" s="152"/>
      <c r="BT1722" s="152"/>
      <c r="BU1722" s="152"/>
      <c r="BV1722" s="152"/>
      <c r="BW1722" s="152"/>
      <c r="BX1722" s="152"/>
      <c r="BY1722" s="152"/>
      <c r="BZ1722" s="152"/>
      <c r="CA1722" s="152"/>
      <c r="CB1722" s="152"/>
      <c r="CC1722" s="152"/>
      <c r="CD1722" s="152"/>
      <c r="CE1722" s="152"/>
      <c r="CF1722" s="152"/>
    </row>
    <row r="1723" spans="1:84" ht="25.5" customHeight="1" x14ac:dyDescent="0.25">
      <c r="A1723" s="45"/>
      <c r="B1723" s="45"/>
      <c r="C1723" s="45"/>
      <c r="D1723" s="45"/>
      <c r="E1723" s="47"/>
      <c r="F1723" s="154"/>
      <c r="G1723" s="45"/>
      <c r="H1723" s="126"/>
      <c r="I1723" s="126"/>
      <c r="J1723" s="79"/>
      <c r="K1723" s="45"/>
      <c r="L1723" s="126"/>
      <c r="M1723" s="91"/>
      <c r="N1723" s="91"/>
      <c r="O1723" s="91"/>
      <c r="P1723" s="99"/>
      <c r="Q1723" s="100"/>
      <c r="R1723" s="79"/>
      <c r="S1723" s="79"/>
      <c r="T1723" s="79"/>
      <c r="U1723" s="79"/>
      <c r="V1723" s="79"/>
      <c r="W1723" s="99"/>
      <c r="X1723" s="99"/>
      <c r="Y1723" s="99"/>
      <c r="Z1723" s="98"/>
      <c r="AA1723" s="98"/>
      <c r="AB1723" s="86"/>
      <c r="AC1723" s="96"/>
      <c r="AD1723" s="86"/>
      <c r="AE1723" s="96"/>
      <c r="AF1723" s="96"/>
      <c r="AG1723" s="87"/>
      <c r="AH1723" s="87"/>
      <c r="AI1723" s="97"/>
      <c r="AJ1723" s="45"/>
      <c r="AK1723" s="45"/>
      <c r="AL1723" s="45"/>
      <c r="AM1723" s="45"/>
      <c r="AN1723" s="45"/>
      <c r="AO1723" s="79"/>
      <c r="AP1723" s="156"/>
      <c r="AQ1723" s="156"/>
      <c r="AR1723" s="90"/>
      <c r="AS1723" s="45"/>
      <c r="AT1723" s="98"/>
      <c r="AU1723" s="98"/>
      <c r="AV1723" s="91"/>
      <c r="AW1723" s="91"/>
      <c r="AX1723" s="155"/>
      <c r="AY1723" s="155"/>
      <c r="AZ1723" s="152"/>
      <c r="BA1723" s="152"/>
      <c r="BB1723" s="152"/>
      <c r="BC1723" s="152"/>
      <c r="BD1723" s="152"/>
      <c r="BE1723" s="152"/>
      <c r="BF1723" s="152"/>
      <c r="BG1723" s="152"/>
      <c r="BH1723" s="152"/>
      <c r="BI1723" s="152"/>
      <c r="BJ1723" s="152"/>
      <c r="BK1723" s="152"/>
      <c r="BL1723" s="152"/>
      <c r="BM1723" s="152"/>
      <c r="BN1723" s="152"/>
      <c r="BO1723" s="152"/>
      <c r="BP1723" s="152"/>
      <c r="BQ1723" s="152"/>
      <c r="BR1723" s="152"/>
      <c r="BS1723" s="152"/>
      <c r="BT1723" s="152"/>
      <c r="BU1723" s="152"/>
      <c r="BV1723" s="152"/>
      <c r="BW1723" s="152"/>
      <c r="BX1723" s="152"/>
      <c r="BY1723" s="152"/>
      <c r="BZ1723" s="152"/>
      <c r="CA1723" s="152"/>
      <c r="CB1723" s="152"/>
      <c r="CC1723" s="152"/>
      <c r="CD1723" s="152"/>
      <c r="CE1723" s="152"/>
      <c r="CF1723" s="152"/>
    </row>
    <row r="1724" spans="1:84" ht="25.5" customHeight="1" x14ac:dyDescent="0.25">
      <c r="A1724" s="45"/>
      <c r="B1724" s="45"/>
      <c r="C1724" s="45"/>
      <c r="D1724" s="45"/>
      <c r="E1724" s="47"/>
      <c r="F1724" s="154"/>
      <c r="G1724" s="45"/>
      <c r="H1724" s="126"/>
      <c r="I1724" s="126"/>
      <c r="J1724" s="79"/>
      <c r="K1724" s="45"/>
      <c r="L1724" s="126"/>
      <c r="M1724" s="91"/>
      <c r="N1724" s="91"/>
      <c r="O1724" s="91"/>
      <c r="P1724" s="99"/>
      <c r="Q1724" s="100"/>
      <c r="R1724" s="79"/>
      <c r="S1724" s="79"/>
      <c r="T1724" s="79"/>
      <c r="U1724" s="79"/>
      <c r="V1724" s="79"/>
      <c r="W1724" s="99"/>
      <c r="X1724" s="99"/>
      <c r="Y1724" s="99"/>
      <c r="Z1724" s="98"/>
      <c r="AA1724" s="98"/>
      <c r="AB1724" s="86"/>
      <c r="AC1724" s="96"/>
      <c r="AD1724" s="86"/>
      <c r="AE1724" s="96"/>
      <c r="AF1724" s="96"/>
      <c r="AG1724" s="87"/>
      <c r="AH1724" s="87"/>
      <c r="AI1724" s="97"/>
      <c r="AJ1724" s="45"/>
      <c r="AK1724" s="45"/>
      <c r="AL1724" s="45"/>
      <c r="AM1724" s="45"/>
      <c r="AN1724" s="45"/>
      <c r="AO1724" s="79"/>
      <c r="AP1724" s="156"/>
      <c r="AQ1724" s="156"/>
      <c r="AR1724" s="90"/>
      <c r="AS1724" s="45"/>
      <c r="AT1724" s="98"/>
      <c r="AU1724" s="98"/>
      <c r="AV1724" s="91"/>
      <c r="AW1724" s="91"/>
      <c r="AX1724" s="155"/>
      <c r="AY1724" s="155"/>
      <c r="AZ1724" s="152"/>
      <c r="BA1724" s="152"/>
      <c r="BB1724" s="152"/>
      <c r="BC1724" s="152"/>
      <c r="BD1724" s="152"/>
      <c r="BE1724" s="152"/>
      <c r="BF1724" s="152"/>
      <c r="BG1724" s="152"/>
      <c r="BH1724" s="152"/>
      <c r="BI1724" s="152"/>
      <c r="BJ1724" s="152"/>
      <c r="BK1724" s="152"/>
      <c r="BL1724" s="152"/>
      <c r="BM1724" s="152"/>
      <c r="BN1724" s="152"/>
      <c r="BO1724" s="152"/>
      <c r="BP1724" s="152"/>
      <c r="BQ1724" s="152"/>
      <c r="BR1724" s="152"/>
      <c r="BS1724" s="152"/>
      <c r="BT1724" s="152"/>
      <c r="BU1724" s="152"/>
      <c r="BV1724" s="152"/>
      <c r="BW1724" s="152"/>
      <c r="BX1724" s="152"/>
      <c r="BY1724" s="152"/>
      <c r="BZ1724" s="152"/>
      <c r="CA1724" s="152"/>
      <c r="CB1724" s="152"/>
      <c r="CC1724" s="152"/>
      <c r="CD1724" s="152"/>
      <c r="CE1724" s="152"/>
      <c r="CF1724" s="152"/>
    </row>
    <row r="1725" spans="1:84" ht="25.5" customHeight="1" x14ac:dyDescent="0.25">
      <c r="A1725" s="45"/>
      <c r="B1725" s="45"/>
      <c r="C1725" s="45"/>
      <c r="D1725" s="45"/>
      <c r="E1725" s="47"/>
      <c r="F1725" s="154"/>
      <c r="G1725" s="45"/>
      <c r="H1725" s="126"/>
      <c r="I1725" s="126"/>
      <c r="J1725" s="79"/>
      <c r="K1725" s="45"/>
      <c r="L1725" s="126"/>
      <c r="M1725" s="91"/>
      <c r="N1725" s="91"/>
      <c r="O1725" s="91"/>
      <c r="P1725" s="99"/>
      <c r="Q1725" s="100"/>
      <c r="R1725" s="79"/>
      <c r="S1725" s="79"/>
      <c r="T1725" s="79"/>
      <c r="U1725" s="79"/>
      <c r="V1725" s="79"/>
      <c r="W1725" s="99"/>
      <c r="X1725" s="99"/>
      <c r="Y1725" s="99"/>
      <c r="Z1725" s="98"/>
      <c r="AA1725" s="98"/>
      <c r="AB1725" s="86"/>
      <c r="AC1725" s="96"/>
      <c r="AD1725" s="86"/>
      <c r="AE1725" s="96"/>
      <c r="AF1725" s="96"/>
      <c r="AG1725" s="87"/>
      <c r="AH1725" s="87"/>
      <c r="AI1725" s="97"/>
      <c r="AJ1725" s="45"/>
      <c r="AK1725" s="45"/>
      <c r="AL1725" s="45"/>
      <c r="AM1725" s="45"/>
      <c r="AN1725" s="45"/>
      <c r="AO1725" s="79"/>
      <c r="AP1725" s="156"/>
      <c r="AQ1725" s="156"/>
      <c r="AR1725" s="90"/>
      <c r="AS1725" s="45"/>
      <c r="AT1725" s="98"/>
      <c r="AU1725" s="98"/>
      <c r="AV1725" s="91"/>
      <c r="AW1725" s="91"/>
      <c r="AX1725" s="155"/>
      <c r="AY1725" s="155"/>
      <c r="AZ1725" s="152"/>
      <c r="BA1725" s="152"/>
      <c r="BB1725" s="152"/>
      <c r="BC1725" s="152"/>
      <c r="BD1725" s="152"/>
      <c r="BE1725" s="152"/>
      <c r="BF1725" s="152"/>
      <c r="BG1725" s="152"/>
      <c r="BH1725" s="152"/>
      <c r="BI1725" s="152"/>
      <c r="BJ1725" s="152"/>
      <c r="BK1725" s="152"/>
      <c r="BL1725" s="152"/>
      <c r="BM1725" s="152"/>
      <c r="BN1725" s="152"/>
      <c r="BO1725" s="152"/>
      <c r="BP1725" s="152"/>
      <c r="BQ1725" s="152"/>
      <c r="BR1725" s="152"/>
      <c r="BS1725" s="152"/>
      <c r="BT1725" s="152"/>
      <c r="BU1725" s="152"/>
      <c r="BV1725" s="152"/>
      <c r="BW1725" s="152"/>
      <c r="BX1725" s="152"/>
      <c r="BY1725" s="152"/>
      <c r="BZ1725" s="152"/>
      <c r="CA1725" s="152"/>
      <c r="CB1725" s="152"/>
      <c r="CC1725" s="152"/>
      <c r="CD1725" s="152"/>
      <c r="CE1725" s="152"/>
      <c r="CF1725" s="152"/>
    </row>
    <row r="1726" spans="1:84" ht="25.5" customHeight="1" x14ac:dyDescent="0.25">
      <c r="A1726" s="45"/>
      <c r="B1726" s="45"/>
      <c r="C1726" s="45"/>
      <c r="D1726" s="45"/>
      <c r="E1726" s="47"/>
      <c r="F1726" s="154"/>
      <c r="G1726" s="45"/>
      <c r="H1726" s="126"/>
      <c r="I1726" s="126"/>
      <c r="J1726" s="79"/>
      <c r="K1726" s="45"/>
      <c r="L1726" s="126"/>
      <c r="M1726" s="91"/>
      <c r="N1726" s="91"/>
      <c r="O1726" s="91"/>
      <c r="P1726" s="99"/>
      <c r="Q1726" s="100"/>
      <c r="R1726" s="79"/>
      <c r="S1726" s="79"/>
      <c r="T1726" s="79"/>
      <c r="U1726" s="79"/>
      <c r="V1726" s="79"/>
      <c r="W1726" s="99"/>
      <c r="X1726" s="99"/>
      <c r="Y1726" s="99"/>
      <c r="Z1726" s="98"/>
      <c r="AA1726" s="98"/>
      <c r="AB1726" s="86"/>
      <c r="AC1726" s="96"/>
      <c r="AD1726" s="86"/>
      <c r="AE1726" s="96"/>
      <c r="AF1726" s="96"/>
      <c r="AG1726" s="87"/>
      <c r="AH1726" s="87"/>
      <c r="AI1726" s="97"/>
      <c r="AJ1726" s="45"/>
      <c r="AK1726" s="45"/>
      <c r="AL1726" s="45"/>
      <c r="AM1726" s="45"/>
      <c r="AN1726" s="45"/>
      <c r="AO1726" s="79"/>
      <c r="AP1726" s="156"/>
      <c r="AQ1726" s="156"/>
      <c r="AR1726" s="90"/>
      <c r="AS1726" s="45"/>
      <c r="AT1726" s="98"/>
      <c r="AU1726" s="98"/>
      <c r="AV1726" s="91"/>
      <c r="AW1726" s="91"/>
      <c r="AX1726" s="155"/>
      <c r="AY1726" s="155"/>
      <c r="AZ1726" s="152"/>
      <c r="BA1726" s="152"/>
      <c r="BB1726" s="152"/>
      <c r="BC1726" s="152"/>
      <c r="BD1726" s="152"/>
      <c r="BE1726" s="152"/>
      <c r="BF1726" s="152"/>
      <c r="BG1726" s="152"/>
      <c r="BH1726" s="152"/>
      <c r="BI1726" s="152"/>
      <c r="BJ1726" s="152"/>
      <c r="BK1726" s="152"/>
      <c r="BL1726" s="152"/>
      <c r="BM1726" s="152"/>
      <c r="BN1726" s="152"/>
      <c r="BO1726" s="152"/>
      <c r="BP1726" s="152"/>
      <c r="BQ1726" s="152"/>
      <c r="BR1726" s="152"/>
      <c r="BS1726" s="152"/>
      <c r="BT1726" s="152"/>
      <c r="BU1726" s="152"/>
      <c r="BV1726" s="152"/>
      <c r="BW1726" s="152"/>
      <c r="BX1726" s="152"/>
      <c r="BY1726" s="152"/>
      <c r="BZ1726" s="152"/>
      <c r="CA1726" s="152"/>
      <c r="CB1726" s="152"/>
      <c r="CC1726" s="152"/>
      <c r="CD1726" s="152"/>
      <c r="CE1726" s="152"/>
      <c r="CF1726" s="152"/>
    </row>
    <row r="1727" spans="1:84" ht="25.5" customHeight="1" x14ac:dyDescent="0.25">
      <c r="A1727" s="45"/>
      <c r="B1727" s="45"/>
      <c r="C1727" s="45"/>
      <c r="D1727" s="45"/>
      <c r="E1727" s="47"/>
      <c r="F1727" s="154"/>
      <c r="G1727" s="45"/>
      <c r="H1727" s="126"/>
      <c r="I1727" s="126"/>
      <c r="J1727" s="79"/>
      <c r="K1727" s="45"/>
      <c r="L1727" s="126"/>
      <c r="M1727" s="91"/>
      <c r="N1727" s="91"/>
      <c r="O1727" s="91"/>
      <c r="P1727" s="99"/>
      <c r="Q1727" s="100"/>
      <c r="R1727" s="79"/>
      <c r="S1727" s="79"/>
      <c r="T1727" s="79"/>
      <c r="U1727" s="79"/>
      <c r="V1727" s="79"/>
      <c r="W1727" s="99"/>
      <c r="X1727" s="99"/>
      <c r="Y1727" s="99"/>
      <c r="Z1727" s="98"/>
      <c r="AA1727" s="98"/>
      <c r="AB1727" s="86"/>
      <c r="AC1727" s="96"/>
      <c r="AD1727" s="86"/>
      <c r="AE1727" s="96"/>
      <c r="AF1727" s="96"/>
      <c r="AG1727" s="87"/>
      <c r="AH1727" s="87"/>
      <c r="AI1727" s="97"/>
      <c r="AJ1727" s="45"/>
      <c r="AK1727" s="45"/>
      <c r="AL1727" s="45"/>
      <c r="AM1727" s="45"/>
      <c r="AN1727" s="45"/>
      <c r="AO1727" s="79"/>
      <c r="AP1727" s="156"/>
      <c r="AQ1727" s="156"/>
      <c r="AR1727" s="90"/>
      <c r="AS1727" s="45"/>
      <c r="AT1727" s="98"/>
      <c r="AU1727" s="98"/>
      <c r="AV1727" s="91"/>
      <c r="AW1727" s="91"/>
      <c r="AX1727" s="155"/>
      <c r="AY1727" s="155"/>
      <c r="AZ1727" s="152"/>
      <c r="BA1727" s="152"/>
      <c r="BB1727" s="152"/>
      <c r="BC1727" s="152"/>
      <c r="BD1727" s="152"/>
      <c r="BE1727" s="152"/>
      <c r="BF1727" s="152"/>
      <c r="BG1727" s="152"/>
      <c r="BH1727" s="152"/>
      <c r="BI1727" s="152"/>
      <c r="BJ1727" s="152"/>
      <c r="BK1727" s="152"/>
      <c r="BL1727" s="152"/>
      <c r="BM1727" s="152"/>
      <c r="BN1727" s="152"/>
      <c r="BO1727" s="152"/>
      <c r="BP1727" s="152"/>
      <c r="BQ1727" s="152"/>
      <c r="BR1727" s="152"/>
      <c r="BS1727" s="152"/>
      <c r="BT1727" s="152"/>
      <c r="BU1727" s="152"/>
      <c r="BV1727" s="152"/>
      <c r="BW1727" s="152"/>
      <c r="BX1727" s="152"/>
      <c r="BY1727" s="152"/>
      <c r="BZ1727" s="152"/>
      <c r="CA1727" s="152"/>
      <c r="CB1727" s="152"/>
      <c r="CC1727" s="152"/>
      <c r="CD1727" s="152"/>
      <c r="CE1727" s="152"/>
      <c r="CF1727" s="152"/>
    </row>
    <row r="1728" spans="1:84" ht="25.5" customHeight="1" x14ac:dyDescent="0.25">
      <c r="A1728" s="45"/>
      <c r="B1728" s="45"/>
      <c r="C1728" s="45"/>
      <c r="D1728" s="45"/>
      <c r="E1728" s="47"/>
      <c r="F1728" s="154"/>
      <c r="G1728" s="45"/>
      <c r="H1728" s="126"/>
      <c r="I1728" s="126"/>
      <c r="J1728" s="79"/>
      <c r="K1728" s="45"/>
      <c r="L1728" s="126"/>
      <c r="M1728" s="91"/>
      <c r="N1728" s="91"/>
      <c r="O1728" s="91"/>
      <c r="P1728" s="99"/>
      <c r="Q1728" s="100"/>
      <c r="R1728" s="79"/>
      <c r="S1728" s="79"/>
      <c r="T1728" s="79"/>
      <c r="U1728" s="79"/>
      <c r="V1728" s="79"/>
      <c r="W1728" s="99"/>
      <c r="X1728" s="99"/>
      <c r="Y1728" s="99"/>
      <c r="Z1728" s="98"/>
      <c r="AA1728" s="98"/>
      <c r="AB1728" s="86"/>
      <c r="AC1728" s="96"/>
      <c r="AD1728" s="86"/>
      <c r="AE1728" s="96"/>
      <c r="AF1728" s="96"/>
      <c r="AG1728" s="87"/>
      <c r="AH1728" s="87"/>
      <c r="AI1728" s="97"/>
      <c r="AJ1728" s="45"/>
      <c r="AK1728" s="45"/>
      <c r="AL1728" s="45"/>
      <c r="AM1728" s="45"/>
      <c r="AN1728" s="45"/>
      <c r="AO1728" s="79"/>
      <c r="AP1728" s="156"/>
      <c r="AQ1728" s="156"/>
      <c r="AR1728" s="90"/>
      <c r="AS1728" s="45"/>
      <c r="AT1728" s="98"/>
      <c r="AU1728" s="98"/>
      <c r="AV1728" s="91"/>
      <c r="AW1728" s="91"/>
      <c r="AX1728" s="155"/>
      <c r="AY1728" s="155"/>
      <c r="AZ1728" s="152"/>
      <c r="BA1728" s="152"/>
      <c r="BB1728" s="152"/>
      <c r="BC1728" s="152"/>
      <c r="BD1728" s="152"/>
      <c r="BE1728" s="152"/>
      <c r="BF1728" s="152"/>
      <c r="BG1728" s="152"/>
      <c r="BH1728" s="152"/>
      <c r="BI1728" s="152"/>
      <c r="BJ1728" s="152"/>
      <c r="BK1728" s="152"/>
      <c r="BL1728" s="152"/>
      <c r="BM1728" s="152"/>
      <c r="BN1728" s="152"/>
      <c r="BO1728" s="152"/>
      <c r="BP1728" s="152"/>
      <c r="BQ1728" s="152"/>
      <c r="BR1728" s="152"/>
      <c r="BS1728" s="152"/>
      <c r="BT1728" s="152"/>
      <c r="BU1728" s="152"/>
      <c r="BV1728" s="152"/>
      <c r="BW1728" s="152"/>
      <c r="BX1728" s="152"/>
      <c r="BY1728" s="152"/>
      <c r="BZ1728" s="152"/>
      <c r="CA1728" s="152"/>
      <c r="CB1728" s="152"/>
      <c r="CC1728" s="152"/>
      <c r="CD1728" s="152"/>
      <c r="CE1728" s="152"/>
      <c r="CF1728" s="152"/>
    </row>
    <row r="1729" spans="1:84" ht="25.5" customHeight="1" x14ac:dyDescent="0.25">
      <c r="A1729" s="45"/>
      <c r="B1729" s="45"/>
      <c r="C1729" s="45"/>
      <c r="D1729" s="45"/>
      <c r="E1729" s="47"/>
      <c r="F1729" s="154"/>
      <c r="G1729" s="45"/>
      <c r="H1729" s="126"/>
      <c r="I1729" s="126"/>
      <c r="J1729" s="79"/>
      <c r="K1729" s="45"/>
      <c r="L1729" s="126"/>
      <c r="M1729" s="91"/>
      <c r="N1729" s="91"/>
      <c r="O1729" s="91"/>
      <c r="P1729" s="99"/>
      <c r="Q1729" s="100"/>
      <c r="R1729" s="79"/>
      <c r="S1729" s="79"/>
      <c r="T1729" s="79"/>
      <c r="U1729" s="79"/>
      <c r="V1729" s="79"/>
      <c r="W1729" s="99"/>
      <c r="X1729" s="99"/>
      <c r="Y1729" s="99"/>
      <c r="Z1729" s="98"/>
      <c r="AA1729" s="98"/>
      <c r="AB1729" s="86"/>
      <c r="AC1729" s="96"/>
      <c r="AD1729" s="86"/>
      <c r="AE1729" s="96"/>
      <c r="AF1729" s="96"/>
      <c r="AG1729" s="87"/>
      <c r="AH1729" s="87"/>
      <c r="AI1729" s="97"/>
      <c r="AJ1729" s="45"/>
      <c r="AK1729" s="45"/>
      <c r="AL1729" s="45"/>
      <c r="AM1729" s="45"/>
      <c r="AN1729" s="45"/>
      <c r="AO1729" s="79"/>
      <c r="AP1729" s="156"/>
      <c r="AQ1729" s="156"/>
      <c r="AR1729" s="90"/>
      <c r="AS1729" s="45"/>
      <c r="AT1729" s="98"/>
      <c r="AU1729" s="98"/>
      <c r="AV1729" s="91"/>
      <c r="AW1729" s="91"/>
      <c r="AX1729" s="155"/>
      <c r="AY1729" s="155"/>
      <c r="AZ1729" s="152"/>
      <c r="BA1729" s="152"/>
      <c r="BB1729" s="152"/>
      <c r="BC1729" s="152"/>
      <c r="BD1729" s="152"/>
      <c r="BE1729" s="152"/>
      <c r="BF1729" s="152"/>
      <c r="BG1729" s="152"/>
      <c r="BH1729" s="152"/>
      <c r="BI1729" s="152"/>
      <c r="BJ1729" s="152"/>
      <c r="BK1729" s="152"/>
      <c r="BL1729" s="152"/>
      <c r="BM1729" s="152"/>
      <c r="BN1729" s="152"/>
      <c r="BO1729" s="152"/>
      <c r="BP1729" s="152"/>
      <c r="BQ1729" s="152"/>
      <c r="BR1729" s="152"/>
      <c r="BS1729" s="152"/>
      <c r="BT1729" s="152"/>
      <c r="BU1729" s="152"/>
      <c r="BV1729" s="152"/>
      <c r="BW1729" s="152"/>
      <c r="BX1729" s="152"/>
      <c r="BY1729" s="152"/>
      <c r="BZ1729" s="152"/>
      <c r="CA1729" s="152"/>
      <c r="CB1729" s="152"/>
      <c r="CC1729" s="152"/>
      <c r="CD1729" s="152"/>
      <c r="CE1729" s="152"/>
      <c r="CF1729" s="152"/>
    </row>
    <row r="1730" spans="1:84" ht="25.5" customHeight="1" x14ac:dyDescent="0.25">
      <c r="A1730" s="45"/>
      <c r="B1730" s="45"/>
      <c r="C1730" s="45"/>
      <c r="D1730" s="45"/>
      <c r="E1730" s="47"/>
      <c r="F1730" s="154"/>
      <c r="G1730" s="45"/>
      <c r="H1730" s="126"/>
      <c r="I1730" s="126"/>
      <c r="J1730" s="79"/>
      <c r="K1730" s="45"/>
      <c r="L1730" s="126"/>
      <c r="M1730" s="91"/>
      <c r="N1730" s="91"/>
      <c r="O1730" s="91"/>
      <c r="P1730" s="99"/>
      <c r="Q1730" s="100"/>
      <c r="R1730" s="79"/>
      <c r="S1730" s="79"/>
      <c r="T1730" s="79"/>
      <c r="U1730" s="79"/>
      <c r="V1730" s="79"/>
      <c r="W1730" s="99"/>
      <c r="X1730" s="99"/>
      <c r="Y1730" s="99"/>
      <c r="Z1730" s="98"/>
      <c r="AA1730" s="98"/>
      <c r="AB1730" s="86"/>
      <c r="AC1730" s="96"/>
      <c r="AD1730" s="86"/>
      <c r="AE1730" s="96"/>
      <c r="AF1730" s="96"/>
      <c r="AG1730" s="87"/>
      <c r="AH1730" s="87"/>
      <c r="AI1730" s="97"/>
      <c r="AJ1730" s="45"/>
      <c r="AK1730" s="45"/>
      <c r="AL1730" s="45"/>
      <c r="AM1730" s="45"/>
      <c r="AN1730" s="45"/>
      <c r="AO1730" s="79"/>
      <c r="AP1730" s="156"/>
      <c r="AQ1730" s="156"/>
      <c r="AR1730" s="90"/>
      <c r="AS1730" s="45"/>
      <c r="AT1730" s="98"/>
      <c r="AU1730" s="98"/>
      <c r="AV1730" s="91"/>
      <c r="AW1730" s="91"/>
      <c r="AX1730" s="155"/>
      <c r="AY1730" s="155"/>
      <c r="AZ1730" s="152"/>
      <c r="BA1730" s="152"/>
      <c r="BB1730" s="152"/>
      <c r="BC1730" s="152"/>
      <c r="BD1730" s="152"/>
      <c r="BE1730" s="152"/>
      <c r="BF1730" s="152"/>
      <c r="BG1730" s="152"/>
      <c r="BH1730" s="152"/>
      <c r="BI1730" s="152"/>
      <c r="BJ1730" s="152"/>
      <c r="BK1730" s="152"/>
      <c r="BL1730" s="152"/>
      <c r="BM1730" s="152"/>
      <c r="BN1730" s="152"/>
      <c r="BO1730" s="152"/>
      <c r="BP1730" s="152"/>
      <c r="BQ1730" s="152"/>
      <c r="BR1730" s="152"/>
      <c r="BS1730" s="152"/>
      <c r="BT1730" s="152"/>
      <c r="BU1730" s="152"/>
      <c r="BV1730" s="152"/>
      <c r="BW1730" s="152"/>
      <c r="BX1730" s="152"/>
      <c r="BY1730" s="152"/>
      <c r="BZ1730" s="152"/>
      <c r="CA1730" s="152"/>
      <c r="CB1730" s="152"/>
      <c r="CC1730" s="152"/>
      <c r="CD1730" s="152"/>
      <c r="CE1730" s="152"/>
      <c r="CF1730" s="152"/>
    </row>
    <row r="1731" spans="1:84" ht="25.5" customHeight="1" x14ac:dyDescent="0.25">
      <c r="A1731" s="45"/>
      <c r="B1731" s="45"/>
      <c r="C1731" s="45"/>
      <c r="D1731" s="45"/>
      <c r="E1731" s="47"/>
      <c r="F1731" s="154"/>
      <c r="G1731" s="45"/>
      <c r="H1731" s="126"/>
      <c r="I1731" s="126"/>
      <c r="J1731" s="79"/>
      <c r="K1731" s="45"/>
      <c r="L1731" s="126"/>
      <c r="M1731" s="91"/>
      <c r="N1731" s="91"/>
      <c r="O1731" s="91"/>
      <c r="P1731" s="99"/>
      <c r="Q1731" s="100"/>
      <c r="R1731" s="79"/>
      <c r="S1731" s="79"/>
      <c r="T1731" s="79"/>
      <c r="U1731" s="79"/>
      <c r="V1731" s="79"/>
      <c r="W1731" s="99"/>
      <c r="X1731" s="99"/>
      <c r="Y1731" s="99"/>
      <c r="Z1731" s="98"/>
      <c r="AA1731" s="98"/>
      <c r="AB1731" s="86"/>
      <c r="AC1731" s="96"/>
      <c r="AD1731" s="86"/>
      <c r="AE1731" s="96"/>
      <c r="AF1731" s="96"/>
      <c r="AG1731" s="87"/>
      <c r="AH1731" s="87"/>
      <c r="AI1731" s="97"/>
      <c r="AJ1731" s="45"/>
      <c r="AK1731" s="45"/>
      <c r="AL1731" s="45"/>
      <c r="AM1731" s="45"/>
      <c r="AN1731" s="45"/>
      <c r="AO1731" s="79"/>
      <c r="AP1731" s="156"/>
      <c r="AQ1731" s="156"/>
      <c r="AR1731" s="90"/>
      <c r="AS1731" s="45"/>
      <c r="AT1731" s="98"/>
      <c r="AU1731" s="98"/>
      <c r="AV1731" s="91"/>
      <c r="AW1731" s="91"/>
      <c r="AX1731" s="155"/>
      <c r="AY1731" s="155"/>
      <c r="AZ1731" s="152"/>
      <c r="BA1731" s="152"/>
      <c r="BB1731" s="152"/>
      <c r="BC1731" s="152"/>
      <c r="BD1731" s="152"/>
      <c r="BE1731" s="152"/>
      <c r="BF1731" s="152"/>
      <c r="BG1731" s="152"/>
      <c r="BH1731" s="152"/>
      <c r="BI1731" s="152"/>
      <c r="BJ1731" s="152"/>
      <c r="BK1731" s="152"/>
      <c r="BL1731" s="152"/>
      <c r="BM1731" s="152"/>
      <c r="BN1731" s="152"/>
      <c r="BO1731" s="152"/>
      <c r="BP1731" s="152"/>
      <c r="BQ1731" s="152"/>
      <c r="BR1731" s="152"/>
      <c r="BS1731" s="152"/>
      <c r="BT1731" s="152"/>
      <c r="BU1731" s="152"/>
      <c r="BV1731" s="152"/>
      <c r="BW1731" s="152"/>
      <c r="BX1731" s="152"/>
      <c r="BY1731" s="152"/>
      <c r="BZ1731" s="152"/>
      <c r="CA1731" s="152"/>
      <c r="CB1731" s="152"/>
      <c r="CC1731" s="152"/>
      <c r="CD1731" s="152"/>
      <c r="CE1731" s="152"/>
      <c r="CF1731" s="152"/>
    </row>
    <row r="1732" spans="1:84" ht="25.5" customHeight="1" x14ac:dyDescent="0.25">
      <c r="A1732" s="45"/>
      <c r="B1732" s="45"/>
      <c r="C1732" s="45"/>
      <c r="D1732" s="45"/>
      <c r="E1732" s="47"/>
      <c r="F1732" s="154"/>
      <c r="G1732" s="45"/>
      <c r="H1732" s="126"/>
      <c r="I1732" s="126"/>
      <c r="J1732" s="79"/>
      <c r="K1732" s="45"/>
      <c r="L1732" s="126"/>
      <c r="M1732" s="91"/>
      <c r="N1732" s="91"/>
      <c r="O1732" s="91"/>
      <c r="P1732" s="99"/>
      <c r="Q1732" s="100"/>
      <c r="R1732" s="79"/>
      <c r="S1732" s="79"/>
      <c r="T1732" s="79"/>
      <c r="U1732" s="79"/>
      <c r="V1732" s="79"/>
      <c r="W1732" s="99"/>
      <c r="X1732" s="99"/>
      <c r="Y1732" s="99"/>
      <c r="Z1732" s="98"/>
      <c r="AA1732" s="98"/>
      <c r="AB1732" s="86"/>
      <c r="AC1732" s="96"/>
      <c r="AD1732" s="86"/>
      <c r="AE1732" s="96"/>
      <c r="AF1732" s="96"/>
      <c r="AG1732" s="87"/>
      <c r="AH1732" s="87"/>
      <c r="AI1732" s="97"/>
      <c r="AJ1732" s="45"/>
      <c r="AK1732" s="45"/>
      <c r="AL1732" s="45"/>
      <c r="AM1732" s="45"/>
      <c r="AN1732" s="45"/>
      <c r="AO1732" s="79"/>
      <c r="AP1732" s="156"/>
      <c r="AQ1732" s="156"/>
      <c r="AR1732" s="90"/>
      <c r="AS1732" s="45"/>
      <c r="AT1732" s="98"/>
      <c r="AU1732" s="98"/>
      <c r="AV1732" s="91"/>
      <c r="AW1732" s="91"/>
      <c r="AX1732" s="155"/>
      <c r="AY1732" s="155"/>
      <c r="AZ1732" s="152"/>
      <c r="BA1732" s="152"/>
      <c r="BB1732" s="152"/>
      <c r="BC1732" s="152"/>
      <c r="BD1732" s="152"/>
      <c r="BE1732" s="152"/>
      <c r="BF1732" s="152"/>
      <c r="BG1732" s="152"/>
      <c r="BH1732" s="152"/>
      <c r="BI1732" s="152"/>
      <c r="BJ1732" s="152"/>
      <c r="BK1732" s="152"/>
      <c r="BL1732" s="152"/>
      <c r="BM1732" s="152"/>
      <c r="BN1732" s="152"/>
      <c r="BO1732" s="152"/>
      <c r="BP1732" s="152"/>
      <c r="BQ1732" s="152"/>
      <c r="BR1732" s="152"/>
      <c r="BS1732" s="152"/>
      <c r="BT1732" s="152"/>
      <c r="BU1732" s="152"/>
      <c r="BV1732" s="152"/>
      <c r="BW1732" s="152"/>
      <c r="BX1732" s="152"/>
      <c r="BY1732" s="152"/>
      <c r="BZ1732" s="152"/>
      <c r="CA1732" s="152"/>
      <c r="CB1732" s="152"/>
      <c r="CC1732" s="152"/>
      <c r="CD1732" s="152"/>
      <c r="CE1732" s="152"/>
      <c r="CF1732" s="152"/>
    </row>
    <row r="1733" spans="1:84" ht="25.5" customHeight="1" x14ac:dyDescent="0.25">
      <c r="A1733" s="45"/>
      <c r="B1733" s="45"/>
      <c r="C1733" s="45"/>
      <c r="D1733" s="45"/>
      <c r="E1733" s="47"/>
      <c r="F1733" s="154"/>
      <c r="G1733" s="45"/>
      <c r="H1733" s="126"/>
      <c r="I1733" s="126"/>
      <c r="J1733" s="79"/>
      <c r="K1733" s="45"/>
      <c r="L1733" s="126"/>
      <c r="M1733" s="91"/>
      <c r="N1733" s="91"/>
      <c r="O1733" s="91"/>
      <c r="P1733" s="99"/>
      <c r="Q1733" s="100"/>
      <c r="R1733" s="79"/>
      <c r="S1733" s="79"/>
      <c r="T1733" s="79"/>
      <c r="U1733" s="79"/>
      <c r="V1733" s="79"/>
      <c r="W1733" s="99"/>
      <c r="X1733" s="99"/>
      <c r="Y1733" s="99"/>
      <c r="Z1733" s="98"/>
      <c r="AA1733" s="98"/>
      <c r="AB1733" s="86"/>
      <c r="AC1733" s="96"/>
      <c r="AD1733" s="86"/>
      <c r="AE1733" s="96"/>
      <c r="AF1733" s="96"/>
      <c r="AG1733" s="87"/>
      <c r="AH1733" s="87"/>
      <c r="AI1733" s="97"/>
      <c r="AJ1733" s="45"/>
      <c r="AK1733" s="45"/>
      <c r="AL1733" s="45"/>
      <c r="AM1733" s="45"/>
      <c r="AN1733" s="45"/>
      <c r="AO1733" s="79"/>
      <c r="AP1733" s="156"/>
      <c r="AQ1733" s="156"/>
      <c r="AR1733" s="90"/>
      <c r="AS1733" s="45"/>
      <c r="AT1733" s="98"/>
      <c r="AU1733" s="98"/>
      <c r="AV1733" s="91"/>
      <c r="AW1733" s="91"/>
      <c r="AX1733" s="155"/>
      <c r="AY1733" s="155"/>
      <c r="AZ1733" s="152"/>
      <c r="BA1733" s="152"/>
      <c r="BB1733" s="152"/>
      <c r="BC1733" s="152"/>
      <c r="BD1733" s="152"/>
      <c r="BE1733" s="152"/>
      <c r="BF1733" s="152"/>
      <c r="BG1733" s="152"/>
      <c r="BH1733" s="152"/>
      <c r="BI1733" s="152"/>
      <c r="BJ1733" s="152"/>
      <c r="BK1733" s="152"/>
      <c r="BL1733" s="152"/>
      <c r="BM1733" s="152"/>
      <c r="BN1733" s="152"/>
      <c r="BO1733" s="152"/>
      <c r="BP1733" s="152"/>
      <c r="BQ1733" s="152"/>
      <c r="BR1733" s="152"/>
      <c r="BS1733" s="152"/>
      <c r="BT1733" s="152"/>
      <c r="BU1733" s="152"/>
      <c r="BV1733" s="152"/>
      <c r="BW1733" s="152"/>
      <c r="BX1733" s="152"/>
      <c r="BY1733" s="152"/>
      <c r="BZ1733" s="152"/>
      <c r="CA1733" s="152"/>
      <c r="CB1733" s="152"/>
      <c r="CC1733" s="152"/>
      <c r="CD1733" s="152"/>
      <c r="CE1733" s="152"/>
      <c r="CF1733" s="152"/>
    </row>
    <row r="1734" spans="1:84" ht="25.5" customHeight="1" x14ac:dyDescent="0.25">
      <c r="A1734" s="45"/>
      <c r="B1734" s="45"/>
      <c r="C1734" s="45"/>
      <c r="D1734" s="45"/>
      <c r="E1734" s="47"/>
      <c r="F1734" s="154"/>
      <c r="G1734" s="45"/>
      <c r="H1734" s="126"/>
      <c r="I1734" s="126"/>
      <c r="J1734" s="79"/>
      <c r="K1734" s="45"/>
      <c r="L1734" s="126"/>
      <c r="M1734" s="91"/>
      <c r="N1734" s="91"/>
      <c r="O1734" s="91"/>
      <c r="P1734" s="99"/>
      <c r="Q1734" s="100"/>
      <c r="R1734" s="79"/>
      <c r="S1734" s="79"/>
      <c r="T1734" s="79"/>
      <c r="U1734" s="79"/>
      <c r="V1734" s="79"/>
      <c r="W1734" s="99"/>
      <c r="X1734" s="99"/>
      <c r="Y1734" s="99"/>
      <c r="Z1734" s="98"/>
      <c r="AA1734" s="98"/>
      <c r="AB1734" s="86"/>
      <c r="AC1734" s="96"/>
      <c r="AD1734" s="86"/>
      <c r="AE1734" s="96"/>
      <c r="AF1734" s="96"/>
      <c r="AG1734" s="87"/>
      <c r="AH1734" s="87"/>
      <c r="AI1734" s="97"/>
      <c r="AJ1734" s="45"/>
      <c r="AK1734" s="45"/>
      <c r="AL1734" s="45"/>
      <c r="AM1734" s="45"/>
      <c r="AN1734" s="45"/>
      <c r="AO1734" s="79"/>
      <c r="AP1734" s="156"/>
      <c r="AQ1734" s="156"/>
      <c r="AR1734" s="90"/>
      <c r="AS1734" s="45"/>
      <c r="AT1734" s="98"/>
      <c r="AU1734" s="98"/>
      <c r="AV1734" s="91"/>
      <c r="AW1734" s="91"/>
      <c r="AX1734" s="155"/>
      <c r="AY1734" s="155"/>
      <c r="AZ1734" s="152"/>
      <c r="BA1734" s="152"/>
      <c r="BB1734" s="152"/>
      <c r="BC1734" s="152"/>
      <c r="BD1734" s="152"/>
      <c r="BE1734" s="152"/>
      <c r="BF1734" s="152"/>
      <c r="BG1734" s="152"/>
      <c r="BH1734" s="152"/>
      <c r="BI1734" s="152"/>
      <c r="BJ1734" s="152"/>
      <c r="BK1734" s="152"/>
      <c r="BL1734" s="152"/>
      <c r="BM1734" s="152"/>
      <c r="BN1734" s="152"/>
      <c r="BO1734" s="152"/>
      <c r="BP1734" s="152"/>
      <c r="BQ1734" s="152"/>
      <c r="BR1734" s="152"/>
      <c r="BS1734" s="152"/>
      <c r="BT1734" s="152"/>
      <c r="BU1734" s="152"/>
      <c r="BV1734" s="152"/>
      <c r="BW1734" s="152"/>
      <c r="BX1734" s="152"/>
      <c r="BY1734" s="152"/>
      <c r="BZ1734" s="152"/>
      <c r="CA1734" s="152"/>
      <c r="CB1734" s="152"/>
      <c r="CC1734" s="152"/>
      <c r="CD1734" s="152"/>
      <c r="CE1734" s="152"/>
      <c r="CF1734" s="152"/>
    </row>
    <row r="1735" spans="1:84" ht="25.5" customHeight="1" x14ac:dyDescent="0.25">
      <c r="A1735" s="45"/>
      <c r="B1735" s="45"/>
      <c r="C1735" s="45"/>
      <c r="D1735" s="45"/>
      <c r="E1735" s="47"/>
      <c r="F1735" s="154"/>
      <c r="G1735" s="45"/>
      <c r="H1735" s="126"/>
      <c r="I1735" s="126"/>
      <c r="J1735" s="79"/>
      <c r="K1735" s="45"/>
      <c r="L1735" s="126"/>
      <c r="M1735" s="91"/>
      <c r="N1735" s="91"/>
      <c r="O1735" s="91"/>
      <c r="P1735" s="99"/>
      <c r="Q1735" s="100"/>
      <c r="R1735" s="79"/>
      <c r="S1735" s="79"/>
      <c r="T1735" s="79"/>
      <c r="U1735" s="79"/>
      <c r="V1735" s="79"/>
      <c r="W1735" s="99"/>
      <c r="X1735" s="99"/>
      <c r="Y1735" s="99"/>
      <c r="Z1735" s="98"/>
      <c r="AA1735" s="98"/>
      <c r="AB1735" s="86"/>
      <c r="AC1735" s="96"/>
      <c r="AD1735" s="86"/>
      <c r="AE1735" s="96"/>
      <c r="AF1735" s="96"/>
      <c r="AG1735" s="87"/>
      <c r="AH1735" s="87"/>
      <c r="AI1735" s="97"/>
      <c r="AJ1735" s="45"/>
      <c r="AK1735" s="45"/>
      <c r="AL1735" s="45"/>
      <c r="AM1735" s="45"/>
      <c r="AN1735" s="45"/>
      <c r="AO1735" s="79"/>
      <c r="AP1735" s="156"/>
      <c r="AQ1735" s="156"/>
      <c r="AR1735" s="90"/>
      <c r="AS1735" s="45"/>
      <c r="AT1735" s="98"/>
      <c r="AU1735" s="98"/>
      <c r="AV1735" s="91"/>
      <c r="AW1735" s="91"/>
      <c r="AX1735" s="155"/>
      <c r="AY1735" s="155"/>
      <c r="AZ1735" s="152"/>
      <c r="BA1735" s="152"/>
      <c r="BB1735" s="152"/>
      <c r="BC1735" s="152"/>
      <c r="BD1735" s="152"/>
      <c r="BE1735" s="152"/>
      <c r="BF1735" s="152"/>
      <c r="BG1735" s="152"/>
      <c r="BH1735" s="152"/>
      <c r="BI1735" s="152"/>
      <c r="BJ1735" s="152"/>
      <c r="BK1735" s="152"/>
      <c r="BL1735" s="152"/>
      <c r="BM1735" s="152"/>
      <c r="BN1735" s="152"/>
      <c r="BO1735" s="152"/>
      <c r="BP1735" s="152"/>
      <c r="BQ1735" s="152"/>
      <c r="BR1735" s="152"/>
      <c r="BS1735" s="152"/>
      <c r="BT1735" s="152"/>
      <c r="BU1735" s="152"/>
      <c r="BV1735" s="152"/>
      <c r="BW1735" s="152"/>
      <c r="BX1735" s="152"/>
      <c r="BY1735" s="152"/>
      <c r="BZ1735" s="152"/>
      <c r="CA1735" s="152"/>
      <c r="CB1735" s="152"/>
      <c r="CC1735" s="152"/>
      <c r="CD1735" s="152"/>
      <c r="CE1735" s="152"/>
      <c r="CF1735" s="152"/>
    </row>
    <row r="1736" spans="1:84" ht="25.5" customHeight="1" x14ac:dyDescent="0.25">
      <c r="A1736" s="45"/>
      <c r="B1736" s="45"/>
      <c r="C1736" s="45"/>
      <c r="D1736" s="45"/>
      <c r="E1736" s="47"/>
      <c r="F1736" s="154"/>
      <c r="G1736" s="45"/>
      <c r="H1736" s="126"/>
      <c r="I1736" s="126"/>
      <c r="J1736" s="79"/>
      <c r="K1736" s="45"/>
      <c r="L1736" s="126"/>
      <c r="M1736" s="91"/>
      <c r="N1736" s="91"/>
      <c r="O1736" s="91"/>
      <c r="P1736" s="99"/>
      <c r="Q1736" s="100"/>
      <c r="R1736" s="79"/>
      <c r="S1736" s="79"/>
      <c r="T1736" s="79"/>
      <c r="U1736" s="79"/>
      <c r="V1736" s="79"/>
      <c r="W1736" s="99"/>
      <c r="X1736" s="99"/>
      <c r="Y1736" s="99"/>
      <c r="Z1736" s="98"/>
      <c r="AA1736" s="98"/>
      <c r="AB1736" s="86"/>
      <c r="AC1736" s="96"/>
      <c r="AD1736" s="86"/>
      <c r="AE1736" s="96"/>
      <c r="AF1736" s="96"/>
      <c r="AG1736" s="87"/>
      <c r="AH1736" s="87"/>
      <c r="AI1736" s="97"/>
      <c r="AJ1736" s="45"/>
      <c r="AK1736" s="45"/>
      <c r="AL1736" s="45"/>
      <c r="AM1736" s="45"/>
      <c r="AN1736" s="45"/>
      <c r="AO1736" s="79"/>
      <c r="AP1736" s="156"/>
      <c r="AQ1736" s="156"/>
      <c r="AR1736" s="90"/>
      <c r="AS1736" s="45"/>
      <c r="AT1736" s="98"/>
      <c r="AU1736" s="98"/>
      <c r="AV1736" s="91"/>
      <c r="AW1736" s="91"/>
      <c r="AX1736" s="155"/>
      <c r="AY1736" s="155"/>
      <c r="AZ1736" s="152"/>
      <c r="BA1736" s="152"/>
      <c r="BB1736" s="152"/>
      <c r="BC1736" s="152"/>
      <c r="BD1736" s="152"/>
      <c r="BE1736" s="152"/>
      <c r="BF1736" s="152"/>
      <c r="BG1736" s="152"/>
      <c r="BH1736" s="152"/>
      <c r="BI1736" s="152"/>
      <c r="BJ1736" s="152"/>
      <c r="BK1736" s="152"/>
      <c r="BL1736" s="152"/>
      <c r="BM1736" s="152"/>
      <c r="BN1736" s="152"/>
      <c r="BO1736" s="152"/>
      <c r="BP1736" s="152"/>
      <c r="BQ1736" s="152"/>
      <c r="BR1736" s="152"/>
      <c r="BS1736" s="152"/>
      <c r="BT1736" s="152"/>
      <c r="BU1736" s="152"/>
      <c r="BV1736" s="152"/>
      <c r="BW1736" s="152"/>
      <c r="BX1736" s="152"/>
      <c r="BY1736" s="152"/>
      <c r="BZ1736" s="152"/>
      <c r="CA1736" s="152"/>
      <c r="CB1736" s="152"/>
      <c r="CC1736" s="152"/>
      <c r="CD1736" s="152"/>
      <c r="CE1736" s="152"/>
      <c r="CF1736" s="152"/>
    </row>
    <row r="1737" spans="1:84" ht="25.5" customHeight="1" x14ac:dyDescent="0.25">
      <c r="A1737" s="45"/>
      <c r="B1737" s="45"/>
      <c r="C1737" s="45"/>
      <c r="D1737" s="45"/>
      <c r="E1737" s="47"/>
      <c r="F1737" s="154"/>
      <c r="G1737" s="45"/>
      <c r="H1737" s="126"/>
      <c r="I1737" s="126"/>
      <c r="J1737" s="79"/>
      <c r="K1737" s="45"/>
      <c r="L1737" s="126"/>
      <c r="M1737" s="91"/>
      <c r="N1737" s="91"/>
      <c r="O1737" s="91"/>
      <c r="P1737" s="99"/>
      <c r="Q1737" s="100"/>
      <c r="R1737" s="79"/>
      <c r="S1737" s="79"/>
      <c r="T1737" s="79"/>
      <c r="U1737" s="79"/>
      <c r="V1737" s="79"/>
      <c r="W1737" s="99"/>
      <c r="X1737" s="99"/>
      <c r="Y1737" s="99"/>
      <c r="Z1737" s="98"/>
      <c r="AA1737" s="98"/>
      <c r="AB1737" s="86"/>
      <c r="AC1737" s="96"/>
      <c r="AD1737" s="86"/>
      <c r="AE1737" s="96"/>
      <c r="AF1737" s="96"/>
      <c r="AG1737" s="87"/>
      <c r="AH1737" s="87"/>
      <c r="AI1737" s="97"/>
      <c r="AJ1737" s="45"/>
      <c r="AK1737" s="45"/>
      <c r="AL1737" s="45"/>
      <c r="AM1737" s="45"/>
      <c r="AN1737" s="45"/>
      <c r="AO1737" s="79"/>
      <c r="AP1737" s="156"/>
      <c r="AQ1737" s="156"/>
      <c r="AR1737" s="90"/>
      <c r="AS1737" s="45"/>
      <c r="AT1737" s="98"/>
      <c r="AU1737" s="98"/>
      <c r="AV1737" s="91"/>
      <c r="AW1737" s="91"/>
      <c r="AX1737" s="155"/>
      <c r="AY1737" s="155"/>
      <c r="AZ1737" s="152"/>
      <c r="BA1737" s="152"/>
      <c r="BB1737" s="152"/>
      <c r="BC1737" s="152"/>
      <c r="BD1737" s="152"/>
      <c r="BE1737" s="152"/>
      <c r="BF1737" s="152"/>
      <c r="BG1737" s="152"/>
      <c r="BH1737" s="152"/>
      <c r="BI1737" s="152"/>
      <c r="BJ1737" s="152"/>
      <c r="BK1737" s="152"/>
      <c r="BL1737" s="152"/>
      <c r="BM1737" s="152"/>
      <c r="BN1737" s="152"/>
      <c r="BO1737" s="152"/>
      <c r="BP1737" s="152"/>
      <c r="BQ1737" s="152"/>
      <c r="BR1737" s="152"/>
      <c r="BS1737" s="152"/>
      <c r="BT1737" s="152"/>
      <c r="BU1737" s="152"/>
      <c r="BV1737" s="152"/>
      <c r="BW1737" s="152"/>
      <c r="BX1737" s="152"/>
      <c r="BY1737" s="152"/>
      <c r="BZ1737" s="152"/>
      <c r="CA1737" s="152"/>
      <c r="CB1737" s="152"/>
      <c r="CC1737" s="152"/>
      <c r="CD1737" s="152"/>
      <c r="CE1737" s="152"/>
      <c r="CF1737" s="152"/>
    </row>
    <row r="1738" spans="1:84" ht="25.5" customHeight="1" x14ac:dyDescent="0.25">
      <c r="A1738" s="45"/>
      <c r="B1738" s="45"/>
      <c r="C1738" s="45"/>
      <c r="D1738" s="45"/>
      <c r="E1738" s="47"/>
      <c r="F1738" s="154"/>
      <c r="G1738" s="45"/>
      <c r="H1738" s="126"/>
      <c r="I1738" s="126"/>
      <c r="J1738" s="79"/>
      <c r="K1738" s="45"/>
      <c r="L1738" s="126"/>
      <c r="M1738" s="91"/>
      <c r="N1738" s="91"/>
      <c r="O1738" s="91"/>
      <c r="P1738" s="99"/>
      <c r="Q1738" s="100"/>
      <c r="R1738" s="79"/>
      <c r="S1738" s="79"/>
      <c r="T1738" s="79"/>
      <c r="U1738" s="79"/>
      <c r="V1738" s="79"/>
      <c r="W1738" s="99"/>
      <c r="X1738" s="99"/>
      <c r="Y1738" s="99"/>
      <c r="Z1738" s="98"/>
      <c r="AA1738" s="98"/>
      <c r="AB1738" s="86"/>
      <c r="AC1738" s="96"/>
      <c r="AD1738" s="86"/>
      <c r="AE1738" s="96"/>
      <c r="AF1738" s="96"/>
      <c r="AG1738" s="87"/>
      <c r="AH1738" s="87"/>
      <c r="AI1738" s="97"/>
      <c r="AJ1738" s="45"/>
      <c r="AK1738" s="45"/>
      <c r="AL1738" s="45"/>
      <c r="AM1738" s="45"/>
      <c r="AN1738" s="45"/>
      <c r="AO1738" s="79"/>
      <c r="AP1738" s="156"/>
      <c r="AQ1738" s="156"/>
      <c r="AR1738" s="90"/>
      <c r="AS1738" s="45"/>
      <c r="AT1738" s="98"/>
      <c r="AU1738" s="98"/>
      <c r="AV1738" s="91"/>
      <c r="AW1738" s="91"/>
      <c r="AX1738" s="155"/>
      <c r="AY1738" s="155"/>
      <c r="AZ1738" s="152"/>
      <c r="BA1738" s="152"/>
      <c r="BB1738" s="152"/>
      <c r="BC1738" s="152"/>
      <c r="BD1738" s="152"/>
      <c r="BE1738" s="152"/>
      <c r="BF1738" s="152"/>
      <c r="BG1738" s="152"/>
      <c r="BH1738" s="152"/>
      <c r="BI1738" s="152"/>
      <c r="BJ1738" s="152"/>
      <c r="BK1738" s="152"/>
      <c r="BL1738" s="152"/>
      <c r="BM1738" s="152"/>
      <c r="BN1738" s="152"/>
      <c r="BO1738" s="152"/>
      <c r="BP1738" s="152"/>
      <c r="BQ1738" s="152"/>
      <c r="BR1738" s="152"/>
      <c r="BS1738" s="152"/>
      <c r="BT1738" s="152"/>
      <c r="BU1738" s="152"/>
      <c r="BV1738" s="152"/>
      <c r="BW1738" s="152"/>
      <c r="BX1738" s="152"/>
      <c r="BY1738" s="152"/>
      <c r="BZ1738" s="152"/>
      <c r="CA1738" s="152"/>
      <c r="CB1738" s="152"/>
      <c r="CC1738" s="152"/>
      <c r="CD1738" s="152"/>
      <c r="CE1738" s="152"/>
      <c r="CF1738" s="152"/>
    </row>
    <row r="1739" spans="1:84" ht="25.5" customHeight="1" x14ac:dyDescent="0.25">
      <c r="A1739" s="45"/>
      <c r="B1739" s="45"/>
      <c r="C1739" s="45"/>
      <c r="D1739" s="45"/>
      <c r="E1739" s="47"/>
      <c r="F1739" s="154"/>
      <c r="G1739" s="45"/>
      <c r="H1739" s="126"/>
      <c r="I1739" s="126"/>
      <c r="J1739" s="79"/>
      <c r="K1739" s="45"/>
      <c r="L1739" s="126"/>
      <c r="M1739" s="91"/>
      <c r="N1739" s="91"/>
      <c r="O1739" s="91"/>
      <c r="P1739" s="99"/>
      <c r="Q1739" s="100"/>
      <c r="R1739" s="79"/>
      <c r="S1739" s="79"/>
      <c r="T1739" s="79"/>
      <c r="U1739" s="79"/>
      <c r="V1739" s="79"/>
      <c r="W1739" s="99"/>
      <c r="X1739" s="99"/>
      <c r="Y1739" s="99"/>
      <c r="Z1739" s="98"/>
      <c r="AA1739" s="98"/>
      <c r="AB1739" s="86"/>
      <c r="AC1739" s="96"/>
      <c r="AD1739" s="86"/>
      <c r="AE1739" s="96"/>
      <c r="AF1739" s="96"/>
      <c r="AG1739" s="87"/>
      <c r="AH1739" s="87"/>
      <c r="AI1739" s="97"/>
      <c r="AJ1739" s="45"/>
      <c r="AK1739" s="45"/>
      <c r="AL1739" s="45"/>
      <c r="AM1739" s="45"/>
      <c r="AN1739" s="45"/>
      <c r="AO1739" s="79"/>
      <c r="AP1739" s="156"/>
      <c r="AQ1739" s="156"/>
      <c r="AR1739" s="90"/>
      <c r="AS1739" s="45"/>
      <c r="AT1739" s="98"/>
      <c r="AU1739" s="98"/>
      <c r="AV1739" s="91"/>
      <c r="AW1739" s="91"/>
      <c r="AX1739" s="155"/>
      <c r="AY1739" s="155"/>
      <c r="AZ1739" s="152"/>
      <c r="BA1739" s="152"/>
      <c r="BB1739" s="152"/>
      <c r="BC1739" s="152"/>
      <c r="BD1739" s="152"/>
      <c r="BE1739" s="152"/>
      <c r="BF1739" s="152"/>
      <c r="BG1739" s="152"/>
      <c r="BH1739" s="152"/>
      <c r="BI1739" s="152"/>
      <c r="BJ1739" s="152"/>
      <c r="BK1739" s="152"/>
      <c r="BL1739" s="152"/>
      <c r="BM1739" s="152"/>
      <c r="BN1739" s="152"/>
      <c r="BO1739" s="152"/>
      <c r="BP1739" s="152"/>
      <c r="BQ1739" s="152"/>
      <c r="BR1739" s="152"/>
      <c r="BS1739" s="152"/>
      <c r="BT1739" s="152"/>
      <c r="BU1739" s="152"/>
      <c r="BV1739" s="152"/>
      <c r="BW1739" s="152"/>
      <c r="BX1739" s="152"/>
      <c r="BY1739" s="152"/>
      <c r="BZ1739" s="152"/>
      <c r="CA1739" s="152"/>
      <c r="CB1739" s="152"/>
      <c r="CC1739" s="152"/>
      <c r="CD1739" s="152"/>
      <c r="CE1739" s="152"/>
      <c r="CF1739" s="152"/>
    </row>
    <row r="1740" spans="1:84" ht="25.5" customHeight="1" x14ac:dyDescent="0.25">
      <c r="A1740" s="45"/>
      <c r="B1740" s="45"/>
      <c r="C1740" s="45"/>
      <c r="D1740" s="45"/>
      <c r="E1740" s="47"/>
      <c r="F1740" s="154"/>
      <c r="G1740" s="45"/>
      <c r="H1740" s="126"/>
      <c r="I1740" s="126"/>
      <c r="J1740" s="79"/>
      <c r="K1740" s="45"/>
      <c r="L1740" s="126"/>
      <c r="M1740" s="91"/>
      <c r="N1740" s="91"/>
      <c r="O1740" s="91"/>
      <c r="P1740" s="99"/>
      <c r="Q1740" s="100"/>
      <c r="R1740" s="79"/>
      <c r="S1740" s="79"/>
      <c r="T1740" s="79"/>
      <c r="U1740" s="79"/>
      <c r="V1740" s="79"/>
      <c r="W1740" s="99"/>
      <c r="X1740" s="99"/>
      <c r="Y1740" s="99"/>
      <c r="Z1740" s="98"/>
      <c r="AA1740" s="98"/>
      <c r="AB1740" s="86"/>
      <c r="AC1740" s="96"/>
      <c r="AD1740" s="86"/>
      <c r="AE1740" s="96"/>
      <c r="AF1740" s="96"/>
      <c r="AG1740" s="87"/>
      <c r="AH1740" s="87"/>
      <c r="AI1740" s="97"/>
      <c r="AJ1740" s="45"/>
      <c r="AK1740" s="45"/>
      <c r="AL1740" s="45"/>
      <c r="AM1740" s="45"/>
      <c r="AN1740" s="45"/>
      <c r="AO1740" s="79"/>
      <c r="AP1740" s="156"/>
      <c r="AQ1740" s="156"/>
      <c r="AR1740" s="90"/>
      <c r="AS1740" s="45"/>
      <c r="AT1740" s="98"/>
      <c r="AU1740" s="98"/>
      <c r="AV1740" s="91"/>
      <c r="AW1740" s="91"/>
      <c r="AX1740" s="155"/>
      <c r="AY1740" s="155"/>
      <c r="AZ1740" s="152"/>
      <c r="BA1740" s="152"/>
      <c r="BB1740" s="152"/>
      <c r="BC1740" s="152"/>
      <c r="BD1740" s="152"/>
      <c r="BE1740" s="152"/>
      <c r="BF1740" s="152"/>
      <c r="BG1740" s="152"/>
      <c r="BH1740" s="152"/>
      <c r="BI1740" s="152"/>
      <c r="BJ1740" s="152"/>
      <c r="BK1740" s="152"/>
      <c r="BL1740" s="152"/>
      <c r="BM1740" s="152"/>
      <c r="BN1740" s="152"/>
      <c r="BO1740" s="152"/>
      <c r="BP1740" s="152"/>
      <c r="BQ1740" s="152"/>
      <c r="BR1740" s="152"/>
      <c r="BS1740" s="152"/>
      <c r="BT1740" s="152"/>
      <c r="BU1740" s="152"/>
      <c r="BV1740" s="152"/>
      <c r="BW1740" s="152"/>
      <c r="BX1740" s="152"/>
      <c r="BY1740" s="152"/>
      <c r="BZ1740" s="152"/>
      <c r="CA1740" s="152"/>
      <c r="CB1740" s="152"/>
      <c r="CC1740" s="152"/>
      <c r="CD1740" s="152"/>
      <c r="CE1740" s="152"/>
      <c r="CF1740" s="152"/>
    </row>
    <row r="1741" spans="1:84" ht="25.5" customHeight="1" x14ac:dyDescent="0.25">
      <c r="A1741" s="45"/>
      <c r="B1741" s="45"/>
      <c r="C1741" s="45"/>
      <c r="D1741" s="45"/>
      <c r="E1741" s="47"/>
      <c r="F1741" s="154"/>
      <c r="G1741" s="45"/>
      <c r="H1741" s="126"/>
      <c r="I1741" s="126"/>
      <c r="J1741" s="79"/>
      <c r="K1741" s="45"/>
      <c r="L1741" s="126"/>
      <c r="M1741" s="91"/>
      <c r="N1741" s="91"/>
      <c r="O1741" s="91"/>
      <c r="P1741" s="99"/>
      <c r="Q1741" s="100"/>
      <c r="R1741" s="79"/>
      <c r="S1741" s="79"/>
      <c r="T1741" s="79"/>
      <c r="U1741" s="79"/>
      <c r="V1741" s="79"/>
      <c r="W1741" s="99"/>
      <c r="X1741" s="99"/>
      <c r="Y1741" s="99"/>
      <c r="Z1741" s="98"/>
      <c r="AA1741" s="98"/>
      <c r="AB1741" s="86"/>
      <c r="AC1741" s="96"/>
      <c r="AD1741" s="86"/>
      <c r="AE1741" s="96"/>
      <c r="AF1741" s="96"/>
      <c r="AG1741" s="87"/>
      <c r="AH1741" s="87"/>
      <c r="AI1741" s="97"/>
      <c r="AJ1741" s="45"/>
      <c r="AK1741" s="45"/>
      <c r="AL1741" s="45"/>
      <c r="AM1741" s="45"/>
      <c r="AN1741" s="45"/>
      <c r="AO1741" s="79"/>
      <c r="AP1741" s="156"/>
      <c r="AQ1741" s="156"/>
      <c r="AR1741" s="90"/>
      <c r="AS1741" s="45"/>
      <c r="AT1741" s="98"/>
      <c r="AU1741" s="98"/>
      <c r="AV1741" s="91"/>
      <c r="AW1741" s="91"/>
      <c r="AX1741" s="155"/>
      <c r="AY1741" s="155"/>
      <c r="AZ1741" s="152"/>
      <c r="BA1741" s="152"/>
      <c r="BB1741" s="152"/>
      <c r="BC1741" s="152"/>
      <c r="BD1741" s="152"/>
      <c r="BE1741" s="152"/>
      <c r="BF1741" s="152"/>
      <c r="BG1741" s="152"/>
      <c r="BH1741" s="152"/>
      <c r="BI1741" s="152"/>
      <c r="BJ1741" s="152"/>
      <c r="BK1741" s="152"/>
      <c r="BL1741" s="152"/>
      <c r="BM1741" s="152"/>
      <c r="BN1741" s="152"/>
      <c r="BO1741" s="152"/>
      <c r="BP1741" s="152"/>
      <c r="BQ1741" s="152"/>
      <c r="BR1741" s="152"/>
      <c r="BS1741" s="152"/>
      <c r="BT1741" s="152"/>
      <c r="BU1741" s="152"/>
      <c r="BV1741" s="152"/>
      <c r="BW1741" s="152"/>
      <c r="BX1741" s="152"/>
      <c r="BY1741" s="152"/>
      <c r="BZ1741" s="152"/>
      <c r="CA1741" s="152"/>
      <c r="CB1741" s="152"/>
      <c r="CC1741" s="152"/>
      <c r="CD1741" s="152"/>
      <c r="CE1741" s="152"/>
      <c r="CF1741" s="152"/>
    </row>
    <row r="1742" spans="1:84" ht="25.5" customHeight="1" x14ac:dyDescent="0.25">
      <c r="A1742" s="45"/>
      <c r="B1742" s="45"/>
      <c r="C1742" s="45"/>
      <c r="D1742" s="45"/>
      <c r="E1742" s="47"/>
      <c r="F1742" s="154"/>
      <c r="G1742" s="45"/>
      <c r="H1742" s="126"/>
      <c r="I1742" s="126"/>
      <c r="J1742" s="79"/>
      <c r="K1742" s="45"/>
      <c r="L1742" s="126"/>
      <c r="M1742" s="91"/>
      <c r="N1742" s="91"/>
      <c r="O1742" s="91"/>
      <c r="P1742" s="99"/>
      <c r="Q1742" s="100"/>
      <c r="R1742" s="79"/>
      <c r="S1742" s="79"/>
      <c r="T1742" s="79"/>
      <c r="U1742" s="79"/>
      <c r="V1742" s="79"/>
      <c r="W1742" s="99"/>
      <c r="X1742" s="99"/>
      <c r="Y1742" s="99"/>
      <c r="Z1742" s="98"/>
      <c r="AA1742" s="98"/>
      <c r="AB1742" s="86"/>
      <c r="AC1742" s="96"/>
      <c r="AD1742" s="86"/>
      <c r="AE1742" s="96"/>
      <c r="AF1742" s="96"/>
      <c r="AG1742" s="87"/>
      <c r="AH1742" s="87"/>
      <c r="AI1742" s="97"/>
      <c r="AJ1742" s="45"/>
      <c r="AK1742" s="45"/>
      <c r="AL1742" s="45"/>
      <c r="AM1742" s="45"/>
      <c r="AN1742" s="45"/>
      <c r="AO1742" s="79"/>
      <c r="AP1742" s="156"/>
      <c r="AQ1742" s="156"/>
      <c r="AR1742" s="90"/>
      <c r="AS1742" s="45"/>
      <c r="AT1742" s="98"/>
      <c r="AU1742" s="98"/>
      <c r="AV1742" s="91"/>
      <c r="AW1742" s="91"/>
      <c r="AX1742" s="155"/>
      <c r="AY1742" s="155"/>
      <c r="AZ1742" s="152"/>
      <c r="BA1742" s="152"/>
      <c r="BB1742" s="152"/>
      <c r="BC1742" s="152"/>
      <c r="BD1742" s="152"/>
      <c r="BE1742" s="152"/>
      <c r="BF1742" s="152"/>
      <c r="BG1742" s="152"/>
      <c r="BH1742" s="152"/>
      <c r="BI1742" s="152"/>
      <c r="BJ1742" s="152"/>
      <c r="BK1742" s="152"/>
      <c r="BL1742" s="152"/>
      <c r="BM1742" s="152"/>
      <c r="BN1742" s="152"/>
      <c r="BO1742" s="152"/>
      <c r="BP1742" s="152"/>
      <c r="BQ1742" s="152"/>
      <c r="BR1742" s="152"/>
      <c r="BS1742" s="152"/>
      <c r="BT1742" s="152"/>
      <c r="BU1742" s="152"/>
      <c r="BV1742" s="152"/>
      <c r="BW1742" s="152"/>
      <c r="BX1742" s="152"/>
      <c r="BY1742" s="152"/>
      <c r="BZ1742" s="152"/>
      <c r="CA1742" s="152"/>
      <c r="CB1742" s="152"/>
      <c r="CC1742" s="152"/>
      <c r="CD1742" s="152"/>
      <c r="CE1742" s="152"/>
      <c r="CF1742" s="152"/>
    </row>
    <row r="1743" spans="1:84" ht="25.5" customHeight="1" x14ac:dyDescent="0.25">
      <c r="A1743" s="45"/>
      <c r="B1743" s="45"/>
      <c r="C1743" s="45"/>
      <c r="D1743" s="45"/>
      <c r="E1743" s="47"/>
      <c r="F1743" s="154"/>
      <c r="G1743" s="45"/>
      <c r="H1743" s="126"/>
      <c r="I1743" s="126"/>
      <c r="J1743" s="79"/>
      <c r="K1743" s="45"/>
      <c r="L1743" s="126"/>
      <c r="M1743" s="91"/>
      <c r="N1743" s="91"/>
      <c r="O1743" s="91"/>
      <c r="P1743" s="99"/>
      <c r="Q1743" s="100"/>
      <c r="R1743" s="79"/>
      <c r="S1743" s="79"/>
      <c r="T1743" s="79"/>
      <c r="U1743" s="79"/>
      <c r="V1743" s="79"/>
      <c r="W1743" s="99"/>
      <c r="X1743" s="99"/>
      <c r="Y1743" s="99"/>
      <c r="Z1743" s="98"/>
      <c r="AA1743" s="98"/>
      <c r="AB1743" s="86"/>
      <c r="AC1743" s="96"/>
      <c r="AD1743" s="86"/>
      <c r="AE1743" s="96"/>
      <c r="AF1743" s="96"/>
      <c r="AG1743" s="87"/>
      <c r="AH1743" s="87"/>
      <c r="AI1743" s="97"/>
      <c r="AJ1743" s="45"/>
      <c r="AK1743" s="45"/>
      <c r="AL1743" s="45"/>
      <c r="AM1743" s="45"/>
      <c r="AN1743" s="45"/>
      <c r="AO1743" s="79"/>
      <c r="AP1743" s="156"/>
      <c r="AQ1743" s="156"/>
      <c r="AR1743" s="90"/>
      <c r="AS1743" s="45"/>
      <c r="AT1743" s="98"/>
      <c r="AU1743" s="98"/>
      <c r="AV1743" s="91"/>
      <c r="AW1743" s="91"/>
      <c r="AX1743" s="155"/>
      <c r="AY1743" s="155"/>
      <c r="AZ1743" s="152"/>
      <c r="BA1743" s="152"/>
      <c r="BB1743" s="152"/>
      <c r="BC1743" s="152"/>
      <c r="BD1743" s="152"/>
      <c r="BE1743" s="152"/>
      <c r="BF1743" s="152"/>
      <c r="BG1743" s="152"/>
      <c r="BH1743" s="152"/>
      <c r="BI1743" s="152"/>
      <c r="BJ1743" s="152"/>
      <c r="BK1743" s="152"/>
      <c r="BL1743" s="152"/>
      <c r="BM1743" s="152"/>
      <c r="BN1743" s="152"/>
      <c r="BO1743" s="152"/>
      <c r="BP1743" s="152"/>
      <c r="BQ1743" s="152"/>
      <c r="BR1743" s="152"/>
      <c r="BS1743" s="152"/>
      <c r="BT1743" s="152"/>
      <c r="BU1743" s="152"/>
      <c r="BV1743" s="152"/>
      <c r="BW1743" s="152"/>
      <c r="BX1743" s="152"/>
      <c r="BY1743" s="152"/>
      <c r="BZ1743" s="152"/>
      <c r="CA1743" s="152"/>
      <c r="CB1743" s="152"/>
      <c r="CC1743" s="152"/>
      <c r="CD1743" s="152"/>
      <c r="CE1743" s="152"/>
      <c r="CF1743" s="152"/>
    </row>
    <row r="1744" spans="1:84" ht="25.5" customHeight="1" x14ac:dyDescent="0.25">
      <c r="A1744" s="45"/>
      <c r="B1744" s="45"/>
      <c r="C1744" s="45"/>
      <c r="D1744" s="45"/>
      <c r="E1744" s="47"/>
      <c r="F1744" s="154"/>
      <c r="G1744" s="45"/>
      <c r="H1744" s="126"/>
      <c r="I1744" s="126"/>
      <c r="J1744" s="79"/>
      <c r="K1744" s="45"/>
      <c r="L1744" s="126"/>
      <c r="M1744" s="91"/>
      <c r="N1744" s="91"/>
      <c r="O1744" s="91"/>
      <c r="P1744" s="99"/>
      <c r="Q1744" s="100"/>
      <c r="R1744" s="79"/>
      <c r="S1744" s="79"/>
      <c r="T1744" s="79"/>
      <c r="U1744" s="79"/>
      <c r="V1744" s="79"/>
      <c r="W1744" s="99"/>
      <c r="X1744" s="99"/>
      <c r="Y1744" s="99"/>
      <c r="Z1744" s="98"/>
      <c r="AA1744" s="98"/>
      <c r="AB1744" s="86"/>
      <c r="AC1744" s="96"/>
      <c r="AD1744" s="86"/>
      <c r="AE1744" s="96"/>
      <c r="AF1744" s="96"/>
      <c r="AG1744" s="87"/>
      <c r="AH1744" s="87"/>
      <c r="AI1744" s="97"/>
      <c r="AJ1744" s="45"/>
      <c r="AK1744" s="45"/>
      <c r="AL1744" s="45"/>
      <c r="AM1744" s="45"/>
      <c r="AN1744" s="45"/>
      <c r="AO1744" s="79"/>
      <c r="AP1744" s="156"/>
      <c r="AQ1744" s="156"/>
      <c r="AR1744" s="90"/>
      <c r="AS1744" s="45"/>
      <c r="AT1744" s="98"/>
      <c r="AU1744" s="98"/>
      <c r="AV1744" s="91"/>
      <c r="AW1744" s="91"/>
      <c r="AX1744" s="155"/>
      <c r="AY1744" s="155"/>
      <c r="AZ1744" s="152"/>
      <c r="BA1744" s="152"/>
      <c r="BB1744" s="152"/>
      <c r="BC1744" s="152"/>
      <c r="BD1744" s="152"/>
      <c r="BE1744" s="152"/>
      <c r="BF1744" s="152"/>
      <c r="BG1744" s="152"/>
      <c r="BH1744" s="152"/>
      <c r="BI1744" s="152"/>
      <c r="BJ1744" s="152"/>
      <c r="BK1744" s="152"/>
      <c r="BL1744" s="152"/>
      <c r="BM1744" s="152"/>
      <c r="BN1744" s="152"/>
      <c r="BO1744" s="152"/>
      <c r="BP1744" s="152"/>
      <c r="BQ1744" s="152"/>
      <c r="BR1744" s="152"/>
      <c r="BS1744" s="152"/>
      <c r="BT1744" s="152"/>
      <c r="BU1744" s="152"/>
      <c r="BV1744" s="152"/>
      <c r="BW1744" s="152"/>
      <c r="BX1744" s="152"/>
      <c r="BY1744" s="152"/>
      <c r="BZ1744" s="152"/>
      <c r="CA1744" s="152"/>
      <c r="CB1744" s="152"/>
      <c r="CC1744" s="152"/>
      <c r="CD1744" s="152"/>
      <c r="CE1744" s="152"/>
      <c r="CF1744" s="152"/>
    </row>
    <row r="1745" spans="1:84" ht="25.5" customHeight="1" x14ac:dyDescent="0.25">
      <c r="A1745" s="45"/>
      <c r="B1745" s="45"/>
      <c r="C1745" s="45"/>
      <c r="D1745" s="45"/>
      <c r="E1745" s="47"/>
      <c r="F1745" s="154"/>
      <c r="G1745" s="45"/>
      <c r="H1745" s="126"/>
      <c r="I1745" s="126"/>
      <c r="J1745" s="79"/>
      <c r="K1745" s="45"/>
      <c r="L1745" s="126"/>
      <c r="M1745" s="91"/>
      <c r="N1745" s="91"/>
      <c r="O1745" s="91"/>
      <c r="P1745" s="99"/>
      <c r="Q1745" s="100"/>
      <c r="R1745" s="79"/>
      <c r="S1745" s="79"/>
      <c r="T1745" s="79"/>
      <c r="U1745" s="79"/>
      <c r="V1745" s="79"/>
      <c r="W1745" s="99"/>
      <c r="X1745" s="99"/>
      <c r="Y1745" s="99"/>
      <c r="Z1745" s="98"/>
      <c r="AA1745" s="98"/>
      <c r="AB1745" s="86"/>
      <c r="AC1745" s="96"/>
      <c r="AD1745" s="86"/>
      <c r="AE1745" s="96"/>
      <c r="AF1745" s="96"/>
      <c r="AG1745" s="87"/>
      <c r="AH1745" s="87"/>
      <c r="AI1745" s="97"/>
      <c r="AJ1745" s="45"/>
      <c r="AK1745" s="45"/>
      <c r="AL1745" s="45"/>
      <c r="AM1745" s="45"/>
      <c r="AN1745" s="45"/>
      <c r="AO1745" s="79"/>
      <c r="AP1745" s="156"/>
      <c r="AQ1745" s="156"/>
      <c r="AR1745" s="90"/>
      <c r="AS1745" s="45"/>
      <c r="AT1745" s="98"/>
      <c r="AU1745" s="98"/>
      <c r="AV1745" s="91"/>
      <c r="AW1745" s="91"/>
      <c r="AX1745" s="155"/>
      <c r="AY1745" s="155"/>
      <c r="AZ1745" s="152"/>
      <c r="BA1745" s="152"/>
      <c r="BB1745" s="152"/>
      <c r="BC1745" s="152"/>
      <c r="BD1745" s="152"/>
      <c r="BE1745" s="152"/>
      <c r="BF1745" s="152"/>
      <c r="BG1745" s="152"/>
      <c r="BH1745" s="152"/>
      <c r="BI1745" s="152"/>
      <c r="BJ1745" s="152"/>
      <c r="BK1745" s="152"/>
      <c r="BL1745" s="152"/>
      <c r="BM1745" s="152"/>
      <c r="BN1745" s="152"/>
      <c r="BO1745" s="152"/>
      <c r="BP1745" s="152"/>
      <c r="BQ1745" s="152"/>
      <c r="BR1745" s="152"/>
      <c r="BS1745" s="152"/>
      <c r="BT1745" s="152"/>
      <c r="BU1745" s="152"/>
      <c r="BV1745" s="152"/>
      <c r="BW1745" s="152"/>
      <c r="BX1745" s="152"/>
      <c r="BY1745" s="152"/>
      <c r="BZ1745" s="152"/>
      <c r="CA1745" s="152"/>
      <c r="CB1745" s="152"/>
      <c r="CC1745" s="152"/>
      <c r="CD1745" s="152"/>
      <c r="CE1745" s="152"/>
      <c r="CF1745" s="152"/>
    </row>
    <row r="1746" spans="1:84" ht="25.5" customHeight="1" x14ac:dyDescent="0.25">
      <c r="A1746" s="45"/>
      <c r="B1746" s="45"/>
      <c r="C1746" s="45"/>
      <c r="D1746" s="45"/>
      <c r="E1746" s="47"/>
      <c r="F1746" s="154"/>
      <c r="G1746" s="45"/>
      <c r="H1746" s="126"/>
      <c r="I1746" s="126"/>
      <c r="J1746" s="79"/>
      <c r="K1746" s="45"/>
      <c r="L1746" s="126"/>
      <c r="M1746" s="91"/>
      <c r="N1746" s="91"/>
      <c r="O1746" s="91"/>
      <c r="P1746" s="99"/>
      <c r="Q1746" s="100"/>
      <c r="R1746" s="79"/>
      <c r="S1746" s="79"/>
      <c r="T1746" s="79"/>
      <c r="U1746" s="79"/>
      <c r="V1746" s="79"/>
      <c r="W1746" s="99"/>
      <c r="X1746" s="99"/>
      <c r="Y1746" s="99"/>
      <c r="Z1746" s="98"/>
      <c r="AA1746" s="98"/>
      <c r="AB1746" s="86"/>
      <c r="AC1746" s="96"/>
      <c r="AD1746" s="86"/>
      <c r="AE1746" s="96"/>
      <c r="AF1746" s="96"/>
      <c r="AG1746" s="87"/>
      <c r="AH1746" s="87"/>
      <c r="AI1746" s="97"/>
      <c r="AJ1746" s="45"/>
      <c r="AK1746" s="45"/>
      <c r="AL1746" s="45"/>
      <c r="AM1746" s="45"/>
      <c r="AN1746" s="45"/>
      <c r="AO1746" s="79"/>
      <c r="AP1746" s="156"/>
      <c r="AQ1746" s="156"/>
      <c r="AR1746" s="90"/>
      <c r="AS1746" s="45"/>
      <c r="AT1746" s="98"/>
      <c r="AU1746" s="98"/>
      <c r="AV1746" s="91"/>
      <c r="AW1746" s="91"/>
      <c r="AX1746" s="155"/>
      <c r="AY1746" s="155"/>
      <c r="AZ1746" s="152"/>
      <c r="BA1746" s="152"/>
      <c r="BB1746" s="152"/>
      <c r="BC1746" s="152"/>
      <c r="BD1746" s="152"/>
      <c r="BE1746" s="152"/>
      <c r="BF1746" s="152"/>
      <c r="BG1746" s="152"/>
      <c r="BH1746" s="152"/>
      <c r="BI1746" s="152"/>
      <c r="BJ1746" s="152"/>
      <c r="BK1746" s="152"/>
      <c r="BL1746" s="152"/>
      <c r="BM1746" s="152"/>
      <c r="BN1746" s="152"/>
      <c r="BO1746" s="152"/>
      <c r="BP1746" s="152"/>
      <c r="BQ1746" s="152"/>
      <c r="BR1746" s="152"/>
      <c r="BS1746" s="152"/>
      <c r="BT1746" s="152"/>
      <c r="BU1746" s="152"/>
      <c r="BV1746" s="152"/>
      <c r="BW1746" s="152"/>
      <c r="BX1746" s="152"/>
      <c r="BY1746" s="152"/>
      <c r="BZ1746" s="152"/>
      <c r="CA1746" s="152"/>
      <c r="CB1746" s="152"/>
      <c r="CC1746" s="152"/>
      <c r="CD1746" s="152"/>
      <c r="CE1746" s="152"/>
      <c r="CF1746" s="152"/>
    </row>
    <row r="1747" spans="1:84" ht="25.5" customHeight="1" x14ac:dyDescent="0.25">
      <c r="A1747" s="45"/>
      <c r="B1747" s="45"/>
      <c r="C1747" s="45"/>
      <c r="D1747" s="45"/>
      <c r="E1747" s="47"/>
      <c r="F1747" s="154"/>
      <c r="G1747" s="45"/>
      <c r="H1747" s="126"/>
      <c r="I1747" s="126"/>
      <c r="J1747" s="79"/>
      <c r="K1747" s="45"/>
      <c r="L1747" s="126"/>
      <c r="M1747" s="91"/>
      <c r="N1747" s="91"/>
      <c r="O1747" s="91"/>
      <c r="P1747" s="99"/>
      <c r="Q1747" s="100"/>
      <c r="R1747" s="79"/>
      <c r="S1747" s="79"/>
      <c r="T1747" s="79"/>
      <c r="U1747" s="79"/>
      <c r="V1747" s="79"/>
      <c r="W1747" s="99"/>
      <c r="X1747" s="99"/>
      <c r="Y1747" s="99"/>
      <c r="Z1747" s="98"/>
      <c r="AA1747" s="98"/>
      <c r="AB1747" s="86"/>
      <c r="AC1747" s="96"/>
      <c r="AD1747" s="86"/>
      <c r="AE1747" s="96"/>
      <c r="AF1747" s="96"/>
      <c r="AG1747" s="87"/>
      <c r="AH1747" s="87"/>
      <c r="AI1747" s="97"/>
      <c r="AJ1747" s="45"/>
      <c r="AK1747" s="45"/>
      <c r="AL1747" s="45"/>
      <c r="AM1747" s="45"/>
      <c r="AN1747" s="45"/>
      <c r="AO1747" s="79"/>
      <c r="AP1747" s="156"/>
      <c r="AQ1747" s="156"/>
      <c r="AR1747" s="90"/>
      <c r="AS1747" s="45"/>
      <c r="AT1747" s="98"/>
      <c r="AU1747" s="98"/>
      <c r="AV1747" s="91"/>
      <c r="AW1747" s="91"/>
      <c r="AX1747" s="155"/>
      <c r="AY1747" s="155"/>
      <c r="AZ1747" s="152"/>
      <c r="BA1747" s="152"/>
      <c r="BB1747" s="152"/>
      <c r="BC1747" s="152"/>
      <c r="BD1747" s="152"/>
      <c r="BE1747" s="152"/>
      <c r="BF1747" s="152"/>
      <c r="BG1747" s="152"/>
      <c r="BH1747" s="152"/>
      <c r="BI1747" s="152"/>
      <c r="BJ1747" s="152"/>
      <c r="BK1747" s="152"/>
      <c r="BL1747" s="152"/>
      <c r="BM1747" s="152"/>
      <c r="BN1747" s="152"/>
      <c r="BO1747" s="152"/>
      <c r="BP1747" s="152"/>
      <c r="BQ1747" s="152"/>
      <c r="BR1747" s="152"/>
      <c r="BS1747" s="152"/>
      <c r="BT1747" s="152"/>
      <c r="BU1747" s="152"/>
      <c r="BV1747" s="152"/>
      <c r="BW1747" s="152"/>
      <c r="BX1747" s="152"/>
      <c r="BY1747" s="152"/>
      <c r="BZ1747" s="152"/>
      <c r="CA1747" s="152"/>
      <c r="CB1747" s="152"/>
      <c r="CC1747" s="152"/>
      <c r="CD1747" s="152"/>
      <c r="CE1747" s="152"/>
      <c r="CF1747" s="152"/>
    </row>
    <row r="1748" spans="1:84" ht="25.5" customHeight="1" x14ac:dyDescent="0.25">
      <c r="A1748" s="45"/>
      <c r="B1748" s="45"/>
      <c r="C1748" s="45"/>
      <c r="D1748" s="45"/>
      <c r="E1748" s="47"/>
      <c r="F1748" s="154"/>
      <c r="G1748" s="45"/>
      <c r="H1748" s="126"/>
      <c r="I1748" s="126"/>
      <c r="J1748" s="79"/>
      <c r="K1748" s="45"/>
      <c r="L1748" s="126"/>
      <c r="M1748" s="91"/>
      <c r="N1748" s="91"/>
      <c r="O1748" s="91"/>
      <c r="P1748" s="99"/>
      <c r="Q1748" s="100"/>
      <c r="R1748" s="79"/>
      <c r="S1748" s="79"/>
      <c r="T1748" s="79"/>
      <c r="U1748" s="79"/>
      <c r="V1748" s="79"/>
      <c r="W1748" s="99"/>
      <c r="X1748" s="99"/>
      <c r="Y1748" s="99"/>
      <c r="Z1748" s="98"/>
      <c r="AA1748" s="98"/>
      <c r="AB1748" s="86"/>
      <c r="AC1748" s="96"/>
      <c r="AD1748" s="86"/>
      <c r="AE1748" s="96"/>
      <c r="AF1748" s="96"/>
      <c r="AG1748" s="87"/>
      <c r="AH1748" s="87"/>
      <c r="AI1748" s="97"/>
      <c r="AJ1748" s="45"/>
      <c r="AK1748" s="45"/>
      <c r="AL1748" s="45"/>
      <c r="AM1748" s="45"/>
      <c r="AN1748" s="45"/>
      <c r="AO1748" s="79"/>
      <c r="AP1748" s="156"/>
      <c r="AQ1748" s="156"/>
      <c r="AR1748" s="90"/>
      <c r="AS1748" s="45"/>
      <c r="AT1748" s="98"/>
      <c r="AU1748" s="98"/>
      <c r="AV1748" s="91"/>
      <c r="AW1748" s="91"/>
      <c r="AX1748" s="155"/>
      <c r="AY1748" s="155"/>
      <c r="AZ1748" s="152"/>
      <c r="BA1748" s="152"/>
      <c r="BB1748" s="152"/>
      <c r="BC1748" s="152"/>
      <c r="BD1748" s="152"/>
      <c r="BE1748" s="152"/>
      <c r="BF1748" s="152"/>
      <c r="BG1748" s="152"/>
      <c r="BH1748" s="152"/>
      <c r="BI1748" s="152"/>
      <c r="BJ1748" s="152"/>
      <c r="BK1748" s="152"/>
      <c r="BL1748" s="152"/>
      <c r="BM1748" s="152"/>
      <c r="BN1748" s="152"/>
      <c r="BO1748" s="152"/>
      <c r="BP1748" s="152"/>
      <c r="BQ1748" s="152"/>
      <c r="BR1748" s="152"/>
      <c r="BS1748" s="152"/>
      <c r="BT1748" s="152"/>
      <c r="BU1748" s="152"/>
      <c r="BV1748" s="152"/>
      <c r="BW1748" s="152"/>
      <c r="BX1748" s="152"/>
      <c r="BY1748" s="152"/>
      <c r="BZ1748" s="152"/>
      <c r="CA1748" s="152"/>
      <c r="CB1748" s="152"/>
      <c r="CC1748" s="152"/>
      <c r="CD1748" s="152"/>
      <c r="CE1748" s="152"/>
      <c r="CF1748" s="152"/>
    </row>
    <row r="1749" spans="1:84" ht="25.5" customHeight="1" x14ac:dyDescent="0.25">
      <c r="A1749" s="45"/>
      <c r="B1749" s="45"/>
      <c r="C1749" s="45"/>
      <c r="D1749" s="45"/>
      <c r="E1749" s="47"/>
      <c r="F1749" s="154"/>
      <c r="G1749" s="45"/>
      <c r="H1749" s="126"/>
      <c r="I1749" s="126"/>
      <c r="J1749" s="79"/>
      <c r="K1749" s="45"/>
      <c r="L1749" s="126"/>
      <c r="M1749" s="91"/>
      <c r="N1749" s="91"/>
      <c r="O1749" s="91"/>
      <c r="P1749" s="99"/>
      <c r="Q1749" s="100"/>
      <c r="R1749" s="79"/>
      <c r="S1749" s="79"/>
      <c r="T1749" s="79"/>
      <c r="U1749" s="79"/>
      <c r="V1749" s="79"/>
      <c r="W1749" s="99"/>
      <c r="X1749" s="99"/>
      <c r="Y1749" s="99"/>
      <c r="Z1749" s="98"/>
      <c r="AA1749" s="98"/>
      <c r="AB1749" s="86"/>
      <c r="AC1749" s="96"/>
      <c r="AD1749" s="86"/>
      <c r="AE1749" s="96"/>
      <c r="AF1749" s="96"/>
      <c r="AG1749" s="87"/>
      <c r="AH1749" s="87"/>
      <c r="AI1749" s="97"/>
      <c r="AJ1749" s="45"/>
      <c r="AK1749" s="45"/>
      <c r="AL1749" s="45"/>
      <c r="AM1749" s="45"/>
      <c r="AN1749" s="45"/>
      <c r="AO1749" s="79"/>
      <c r="AP1749" s="156"/>
      <c r="AQ1749" s="156"/>
      <c r="AR1749" s="90"/>
      <c r="AS1749" s="45"/>
      <c r="AT1749" s="98"/>
      <c r="AU1749" s="98"/>
      <c r="AV1749" s="91"/>
      <c r="AW1749" s="91"/>
      <c r="AX1749" s="155"/>
      <c r="AY1749" s="155"/>
      <c r="AZ1749" s="152"/>
      <c r="BA1749" s="152"/>
      <c r="BB1749" s="152"/>
      <c r="BC1749" s="152"/>
      <c r="BD1749" s="152"/>
      <c r="BE1749" s="152"/>
      <c r="BF1749" s="152"/>
      <c r="BG1749" s="152"/>
      <c r="BH1749" s="152"/>
      <c r="BI1749" s="152"/>
      <c r="BJ1749" s="152"/>
      <c r="BK1749" s="152"/>
      <c r="BL1749" s="152"/>
      <c r="BM1749" s="152"/>
      <c r="BN1749" s="152"/>
      <c r="BO1749" s="152"/>
      <c r="BP1749" s="152"/>
      <c r="BQ1749" s="152"/>
      <c r="BR1749" s="152"/>
      <c r="BS1749" s="152"/>
      <c r="BT1749" s="152"/>
      <c r="BU1749" s="152"/>
      <c r="BV1749" s="152"/>
      <c r="BW1749" s="152"/>
      <c r="BX1749" s="152"/>
      <c r="BY1749" s="152"/>
      <c r="BZ1749" s="152"/>
      <c r="CA1749" s="152"/>
      <c r="CB1749" s="152"/>
      <c r="CC1749" s="152"/>
      <c r="CD1749" s="152"/>
      <c r="CE1749" s="152"/>
      <c r="CF1749" s="152"/>
    </row>
    <row r="1750" spans="1:84" ht="25.5" customHeight="1" x14ac:dyDescent="0.25">
      <c r="A1750" s="45"/>
      <c r="B1750" s="45"/>
      <c r="C1750" s="45"/>
      <c r="D1750" s="45"/>
      <c r="E1750" s="47"/>
      <c r="F1750" s="154"/>
      <c r="G1750" s="45"/>
      <c r="H1750" s="126"/>
      <c r="I1750" s="126"/>
      <c r="J1750" s="79"/>
      <c r="K1750" s="45"/>
      <c r="L1750" s="126"/>
      <c r="M1750" s="91"/>
      <c r="N1750" s="91"/>
      <c r="O1750" s="91"/>
      <c r="P1750" s="99"/>
      <c r="Q1750" s="100"/>
      <c r="R1750" s="79"/>
      <c r="S1750" s="79"/>
      <c r="T1750" s="79"/>
      <c r="U1750" s="79"/>
      <c r="V1750" s="79"/>
      <c r="W1750" s="99"/>
      <c r="X1750" s="99"/>
      <c r="Y1750" s="99"/>
      <c r="Z1750" s="98"/>
      <c r="AA1750" s="98"/>
      <c r="AB1750" s="86"/>
      <c r="AC1750" s="96"/>
      <c r="AD1750" s="86"/>
      <c r="AE1750" s="96"/>
      <c r="AF1750" s="96"/>
      <c r="AG1750" s="87"/>
      <c r="AH1750" s="87"/>
      <c r="AI1750" s="97"/>
      <c r="AJ1750" s="45"/>
      <c r="AK1750" s="45"/>
      <c r="AL1750" s="45"/>
      <c r="AM1750" s="45"/>
      <c r="AN1750" s="45"/>
      <c r="AO1750" s="79"/>
      <c r="AP1750" s="156"/>
      <c r="AQ1750" s="156"/>
      <c r="AR1750" s="90"/>
      <c r="AS1750" s="45"/>
      <c r="AT1750" s="98"/>
      <c r="AU1750" s="98"/>
      <c r="AV1750" s="91"/>
      <c r="AW1750" s="91"/>
      <c r="AX1750" s="155"/>
      <c r="AY1750" s="155"/>
      <c r="AZ1750" s="152"/>
      <c r="BA1750" s="152"/>
      <c r="BB1750" s="152"/>
      <c r="BC1750" s="152"/>
      <c r="BD1750" s="152"/>
      <c r="BE1750" s="152"/>
      <c r="BF1750" s="152"/>
      <c r="BG1750" s="152"/>
      <c r="BH1750" s="152"/>
      <c r="BI1750" s="152"/>
      <c r="BJ1750" s="152"/>
      <c r="BK1750" s="152"/>
      <c r="BL1750" s="152"/>
      <c r="BM1750" s="152"/>
      <c r="BN1750" s="152"/>
      <c r="BO1750" s="152"/>
      <c r="BP1750" s="152"/>
      <c r="BQ1750" s="152"/>
      <c r="BR1750" s="152"/>
      <c r="BS1750" s="152"/>
      <c r="BT1750" s="152"/>
      <c r="BU1750" s="152"/>
      <c r="BV1750" s="152"/>
      <c r="BW1750" s="152"/>
      <c r="BX1750" s="152"/>
      <c r="BY1750" s="152"/>
      <c r="BZ1750" s="152"/>
      <c r="CA1750" s="152"/>
      <c r="CB1750" s="152"/>
      <c r="CC1750" s="152"/>
      <c r="CD1750" s="152"/>
      <c r="CE1750" s="152"/>
      <c r="CF1750" s="152"/>
    </row>
    <row r="1751" spans="1:84" ht="25.5" customHeight="1" x14ac:dyDescent="0.25">
      <c r="A1751" s="45"/>
      <c r="B1751" s="45"/>
      <c r="C1751" s="45"/>
      <c r="D1751" s="45"/>
      <c r="E1751" s="47"/>
      <c r="F1751" s="154"/>
      <c r="G1751" s="45"/>
      <c r="H1751" s="126"/>
      <c r="I1751" s="126"/>
      <c r="J1751" s="79"/>
      <c r="K1751" s="45"/>
      <c r="L1751" s="126"/>
      <c r="M1751" s="91"/>
      <c r="N1751" s="91"/>
      <c r="O1751" s="91"/>
      <c r="P1751" s="99"/>
      <c r="Q1751" s="100"/>
      <c r="R1751" s="79"/>
      <c r="S1751" s="79"/>
      <c r="T1751" s="79"/>
      <c r="U1751" s="79"/>
      <c r="V1751" s="79"/>
      <c r="W1751" s="99"/>
      <c r="X1751" s="99"/>
      <c r="Y1751" s="99"/>
      <c r="Z1751" s="98"/>
      <c r="AA1751" s="98"/>
      <c r="AB1751" s="86"/>
      <c r="AC1751" s="96"/>
      <c r="AD1751" s="86"/>
      <c r="AE1751" s="96"/>
      <c r="AF1751" s="96"/>
      <c r="AG1751" s="87"/>
      <c r="AH1751" s="87"/>
      <c r="AI1751" s="97"/>
      <c r="AJ1751" s="45"/>
      <c r="AK1751" s="45"/>
      <c r="AL1751" s="45"/>
      <c r="AM1751" s="45"/>
      <c r="AN1751" s="45"/>
      <c r="AO1751" s="79"/>
      <c r="AP1751" s="156"/>
      <c r="AQ1751" s="156"/>
      <c r="AR1751" s="90"/>
      <c r="AS1751" s="45"/>
      <c r="AT1751" s="98"/>
      <c r="AU1751" s="98"/>
      <c r="AV1751" s="91"/>
      <c r="AW1751" s="91"/>
      <c r="AX1751" s="155"/>
      <c r="AY1751" s="155"/>
      <c r="AZ1751" s="152"/>
      <c r="BA1751" s="152"/>
      <c r="BB1751" s="152"/>
      <c r="BC1751" s="152"/>
      <c r="BD1751" s="152"/>
      <c r="BE1751" s="152"/>
      <c r="BF1751" s="152"/>
      <c r="BG1751" s="152"/>
      <c r="BH1751" s="152"/>
      <c r="BI1751" s="152"/>
      <c r="BJ1751" s="152"/>
      <c r="BK1751" s="152"/>
      <c r="BL1751" s="152"/>
      <c r="BM1751" s="152"/>
      <c r="BN1751" s="152"/>
      <c r="BO1751" s="152"/>
      <c r="BP1751" s="152"/>
      <c r="BQ1751" s="152"/>
      <c r="BR1751" s="152"/>
      <c r="BS1751" s="152"/>
      <c r="BT1751" s="152"/>
      <c r="BU1751" s="152"/>
      <c r="BV1751" s="152"/>
      <c r="BW1751" s="152"/>
      <c r="BX1751" s="152"/>
      <c r="BY1751" s="152"/>
      <c r="BZ1751" s="152"/>
      <c r="CA1751" s="152"/>
      <c r="CB1751" s="152"/>
      <c r="CC1751" s="152"/>
      <c r="CD1751" s="152"/>
      <c r="CE1751" s="152"/>
      <c r="CF1751" s="152"/>
    </row>
    <row r="1752" spans="1:84" ht="25.5" customHeight="1" x14ac:dyDescent="0.25">
      <c r="A1752" s="45"/>
      <c r="B1752" s="45"/>
      <c r="C1752" s="45"/>
      <c r="D1752" s="45"/>
      <c r="E1752" s="47"/>
      <c r="F1752" s="154"/>
      <c r="G1752" s="45"/>
      <c r="H1752" s="126"/>
      <c r="I1752" s="126"/>
      <c r="J1752" s="79"/>
      <c r="K1752" s="45"/>
      <c r="L1752" s="126"/>
      <c r="M1752" s="91"/>
      <c r="N1752" s="91"/>
      <c r="O1752" s="91"/>
      <c r="P1752" s="99"/>
      <c r="Q1752" s="100"/>
      <c r="R1752" s="79"/>
      <c r="S1752" s="79"/>
      <c r="T1752" s="79"/>
      <c r="U1752" s="79"/>
      <c r="V1752" s="79"/>
      <c r="W1752" s="99"/>
      <c r="X1752" s="99"/>
      <c r="Y1752" s="99"/>
      <c r="Z1752" s="98"/>
      <c r="AA1752" s="98"/>
      <c r="AB1752" s="86"/>
      <c r="AC1752" s="96"/>
      <c r="AD1752" s="86"/>
      <c r="AE1752" s="96"/>
      <c r="AF1752" s="96"/>
      <c r="AG1752" s="87"/>
      <c r="AH1752" s="87"/>
      <c r="AI1752" s="97"/>
      <c r="AJ1752" s="45"/>
      <c r="AK1752" s="45"/>
      <c r="AL1752" s="45"/>
      <c r="AM1752" s="45"/>
      <c r="AN1752" s="45"/>
      <c r="AO1752" s="79"/>
      <c r="AP1752" s="156"/>
      <c r="AQ1752" s="156"/>
      <c r="AR1752" s="90"/>
      <c r="AS1752" s="45"/>
      <c r="AT1752" s="98"/>
      <c r="AU1752" s="98"/>
      <c r="AV1752" s="91"/>
      <c r="AW1752" s="91"/>
      <c r="AX1752" s="155"/>
      <c r="AY1752" s="155"/>
      <c r="AZ1752" s="152"/>
      <c r="BA1752" s="152"/>
      <c r="BB1752" s="152"/>
      <c r="BC1752" s="152"/>
      <c r="BD1752" s="152"/>
      <c r="BE1752" s="152"/>
      <c r="BF1752" s="152"/>
      <c r="BG1752" s="152"/>
      <c r="BH1752" s="152"/>
      <c r="BI1752" s="152"/>
      <c r="BJ1752" s="152"/>
      <c r="BK1752" s="152"/>
      <c r="BL1752" s="152"/>
      <c r="BM1752" s="152"/>
      <c r="BN1752" s="152"/>
      <c r="BO1752" s="152"/>
      <c r="BP1752" s="152"/>
      <c r="BQ1752" s="152"/>
      <c r="BR1752" s="152"/>
      <c r="BS1752" s="152"/>
      <c r="BT1752" s="152"/>
      <c r="BU1752" s="152"/>
      <c r="BV1752" s="152"/>
      <c r="BW1752" s="152"/>
      <c r="BX1752" s="152"/>
      <c r="BY1752" s="152"/>
      <c r="BZ1752" s="152"/>
      <c r="CA1752" s="152"/>
      <c r="CB1752" s="152"/>
      <c r="CC1752" s="152"/>
      <c r="CD1752" s="152"/>
      <c r="CE1752" s="152"/>
      <c r="CF1752" s="152"/>
    </row>
    <row r="1753" spans="1:84" ht="25.5" customHeight="1" x14ac:dyDescent="0.25">
      <c r="A1753" s="45"/>
      <c r="B1753" s="45"/>
      <c r="C1753" s="45"/>
      <c r="D1753" s="45"/>
      <c r="E1753" s="47"/>
      <c r="F1753" s="154"/>
      <c r="G1753" s="45"/>
      <c r="H1753" s="126"/>
      <c r="I1753" s="126"/>
      <c r="J1753" s="79"/>
      <c r="K1753" s="45"/>
      <c r="L1753" s="126"/>
      <c r="M1753" s="91"/>
      <c r="N1753" s="91"/>
      <c r="O1753" s="91"/>
      <c r="P1753" s="99"/>
      <c r="Q1753" s="100"/>
      <c r="R1753" s="79"/>
      <c r="S1753" s="79"/>
      <c r="T1753" s="79"/>
      <c r="U1753" s="79"/>
      <c r="V1753" s="79"/>
      <c r="W1753" s="99"/>
      <c r="X1753" s="99"/>
      <c r="Y1753" s="99"/>
      <c r="Z1753" s="98"/>
      <c r="AA1753" s="98"/>
      <c r="AB1753" s="86"/>
      <c r="AC1753" s="96"/>
      <c r="AD1753" s="86"/>
      <c r="AE1753" s="96"/>
      <c r="AF1753" s="96"/>
      <c r="AG1753" s="87"/>
      <c r="AH1753" s="87"/>
      <c r="AI1753" s="97"/>
      <c r="AJ1753" s="45"/>
      <c r="AK1753" s="45"/>
      <c r="AL1753" s="45"/>
      <c r="AM1753" s="45"/>
      <c r="AN1753" s="45"/>
      <c r="AO1753" s="79"/>
      <c r="AP1753" s="156"/>
      <c r="AQ1753" s="156"/>
      <c r="AR1753" s="90"/>
      <c r="AS1753" s="45"/>
      <c r="AT1753" s="98"/>
      <c r="AU1753" s="98"/>
      <c r="AV1753" s="91"/>
      <c r="AW1753" s="91"/>
      <c r="AX1753" s="155"/>
      <c r="AY1753" s="155"/>
      <c r="AZ1753" s="152"/>
      <c r="BA1753" s="152"/>
      <c r="BB1753" s="152"/>
      <c r="BC1753" s="152"/>
      <c r="BD1753" s="152"/>
      <c r="BE1753" s="152"/>
      <c r="BF1753" s="152"/>
      <c r="BG1753" s="152"/>
      <c r="BH1753" s="152"/>
      <c r="BI1753" s="152"/>
      <c r="BJ1753" s="152"/>
      <c r="BK1753" s="152"/>
      <c r="BL1753" s="152"/>
      <c r="BM1753" s="152"/>
      <c r="BN1753" s="152"/>
      <c r="BO1753" s="152"/>
      <c r="BP1753" s="152"/>
      <c r="BQ1753" s="152"/>
      <c r="BR1753" s="152"/>
      <c r="BS1753" s="152"/>
      <c r="BT1753" s="152"/>
      <c r="BU1753" s="152"/>
      <c r="BV1753" s="152"/>
      <c r="BW1753" s="152"/>
      <c r="BX1753" s="152"/>
      <c r="BY1753" s="152"/>
      <c r="BZ1753" s="152"/>
      <c r="CA1753" s="152"/>
      <c r="CB1753" s="152"/>
      <c r="CC1753" s="152"/>
      <c r="CD1753" s="152"/>
      <c r="CE1753" s="152"/>
      <c r="CF1753" s="152"/>
    </row>
    <row r="1754" spans="1:84" ht="25.5" customHeight="1" x14ac:dyDescent="0.25">
      <c r="A1754" s="45"/>
      <c r="B1754" s="45"/>
      <c r="C1754" s="45"/>
      <c r="D1754" s="45"/>
      <c r="E1754" s="47"/>
      <c r="F1754" s="154"/>
      <c r="G1754" s="45"/>
      <c r="H1754" s="126"/>
      <c r="I1754" s="126"/>
      <c r="J1754" s="79"/>
      <c r="K1754" s="45"/>
      <c r="L1754" s="126"/>
      <c r="M1754" s="91"/>
      <c r="N1754" s="91"/>
      <c r="O1754" s="91"/>
      <c r="P1754" s="99"/>
      <c r="Q1754" s="100"/>
      <c r="R1754" s="79"/>
      <c r="S1754" s="79"/>
      <c r="T1754" s="79"/>
      <c r="U1754" s="79"/>
      <c r="V1754" s="79"/>
      <c r="W1754" s="99"/>
      <c r="X1754" s="99"/>
      <c r="Y1754" s="99"/>
      <c r="Z1754" s="98"/>
      <c r="AA1754" s="98"/>
      <c r="AB1754" s="86"/>
      <c r="AC1754" s="96"/>
      <c r="AD1754" s="86"/>
      <c r="AE1754" s="96"/>
      <c r="AF1754" s="96"/>
      <c r="AG1754" s="87"/>
      <c r="AH1754" s="87"/>
      <c r="AI1754" s="97"/>
      <c r="AJ1754" s="45"/>
      <c r="AK1754" s="45"/>
      <c r="AL1754" s="45"/>
      <c r="AM1754" s="45"/>
      <c r="AN1754" s="45"/>
      <c r="AO1754" s="79"/>
      <c r="AP1754" s="156"/>
      <c r="AQ1754" s="156"/>
      <c r="AR1754" s="90"/>
      <c r="AS1754" s="45"/>
      <c r="AT1754" s="98"/>
      <c r="AU1754" s="98"/>
      <c r="AV1754" s="91"/>
      <c r="AW1754" s="91"/>
      <c r="AX1754" s="155"/>
      <c r="AY1754" s="155"/>
      <c r="AZ1754" s="152"/>
      <c r="BA1754" s="152"/>
      <c r="BB1754" s="152"/>
      <c r="BC1754" s="152"/>
      <c r="BD1754" s="152"/>
      <c r="BE1754" s="152"/>
      <c r="BF1754" s="152"/>
      <c r="BG1754" s="152"/>
      <c r="BH1754" s="152"/>
      <c r="BI1754" s="152"/>
      <c r="BJ1754" s="152"/>
      <c r="BK1754" s="152"/>
      <c r="BL1754" s="152"/>
      <c r="BM1754" s="152"/>
      <c r="BN1754" s="152"/>
      <c r="BO1754" s="152"/>
      <c r="BP1754" s="152"/>
      <c r="BQ1754" s="152"/>
      <c r="BR1754" s="152"/>
      <c r="BS1754" s="152"/>
      <c r="BT1754" s="152"/>
      <c r="BU1754" s="152"/>
      <c r="BV1754" s="152"/>
      <c r="BW1754" s="152"/>
      <c r="BX1754" s="152"/>
      <c r="BY1754" s="152"/>
      <c r="BZ1754" s="152"/>
      <c r="CA1754" s="152"/>
      <c r="CB1754" s="152"/>
      <c r="CC1754" s="152"/>
      <c r="CD1754" s="152"/>
      <c r="CE1754" s="152"/>
      <c r="CF1754" s="152"/>
    </row>
    <row r="1755" spans="1:84" ht="25.5" customHeight="1" x14ac:dyDescent="0.25">
      <c r="A1755" s="45"/>
      <c r="B1755" s="45"/>
      <c r="C1755" s="45"/>
      <c r="D1755" s="45"/>
      <c r="E1755" s="47"/>
      <c r="F1755" s="154"/>
      <c r="G1755" s="45"/>
      <c r="H1755" s="126"/>
      <c r="I1755" s="126"/>
      <c r="J1755" s="79"/>
      <c r="K1755" s="45"/>
      <c r="L1755" s="126"/>
      <c r="M1755" s="91"/>
      <c r="N1755" s="91"/>
      <c r="O1755" s="91"/>
      <c r="P1755" s="99"/>
      <c r="Q1755" s="100"/>
      <c r="R1755" s="79"/>
      <c r="S1755" s="79"/>
      <c r="T1755" s="79"/>
      <c r="U1755" s="79"/>
      <c r="V1755" s="79"/>
      <c r="W1755" s="99"/>
      <c r="X1755" s="99"/>
      <c r="Y1755" s="99"/>
      <c r="Z1755" s="98"/>
      <c r="AA1755" s="98"/>
      <c r="AB1755" s="86"/>
      <c r="AC1755" s="96"/>
      <c r="AD1755" s="86"/>
      <c r="AE1755" s="96"/>
      <c r="AF1755" s="96"/>
      <c r="AG1755" s="87"/>
      <c r="AH1755" s="87"/>
      <c r="AI1755" s="97"/>
      <c r="AJ1755" s="45"/>
      <c r="AK1755" s="45"/>
      <c r="AL1755" s="45"/>
      <c r="AM1755" s="45"/>
      <c r="AN1755" s="45"/>
      <c r="AO1755" s="79"/>
      <c r="AP1755" s="156"/>
      <c r="AQ1755" s="156"/>
      <c r="AR1755" s="90"/>
      <c r="AS1755" s="45"/>
      <c r="AT1755" s="98"/>
      <c r="AU1755" s="98"/>
      <c r="AV1755" s="91"/>
      <c r="AW1755" s="91"/>
      <c r="AX1755" s="155"/>
      <c r="AY1755" s="155"/>
      <c r="AZ1755" s="152"/>
      <c r="BA1755" s="152"/>
      <c r="BB1755" s="152"/>
      <c r="BC1755" s="152"/>
      <c r="BD1755" s="152"/>
      <c r="BE1755" s="152"/>
      <c r="BF1755" s="152"/>
      <c r="BG1755" s="152"/>
      <c r="BH1755" s="152"/>
      <c r="BI1755" s="152"/>
      <c r="BJ1755" s="152"/>
      <c r="BK1755" s="152"/>
      <c r="BL1755" s="152"/>
      <c r="BM1755" s="152"/>
      <c r="BN1755" s="152"/>
      <c r="BO1755" s="152"/>
      <c r="BP1755" s="152"/>
      <c r="BQ1755" s="152"/>
      <c r="BR1755" s="152"/>
      <c r="BS1755" s="152"/>
      <c r="BT1755" s="152"/>
      <c r="BU1755" s="152"/>
      <c r="BV1755" s="152"/>
      <c r="BW1755" s="152"/>
      <c r="BX1755" s="152"/>
      <c r="BY1755" s="152"/>
      <c r="BZ1755" s="152"/>
      <c r="CA1755" s="152"/>
      <c r="CB1755" s="152"/>
      <c r="CC1755" s="152"/>
      <c r="CD1755" s="152"/>
      <c r="CE1755" s="152"/>
      <c r="CF1755" s="152"/>
    </row>
    <row r="1756" spans="1:84" ht="25.5" customHeight="1" x14ac:dyDescent="0.25">
      <c r="A1756" s="45"/>
      <c r="B1756" s="45"/>
      <c r="C1756" s="45"/>
      <c r="D1756" s="45"/>
      <c r="E1756" s="47"/>
      <c r="F1756" s="154"/>
      <c r="G1756" s="45"/>
      <c r="H1756" s="126"/>
      <c r="I1756" s="126"/>
      <c r="J1756" s="79"/>
      <c r="K1756" s="45"/>
      <c r="L1756" s="126"/>
      <c r="M1756" s="91"/>
      <c r="N1756" s="91"/>
      <c r="O1756" s="91"/>
      <c r="P1756" s="99"/>
      <c r="Q1756" s="100"/>
      <c r="R1756" s="79"/>
      <c r="S1756" s="79"/>
      <c r="T1756" s="79"/>
      <c r="U1756" s="79"/>
      <c r="V1756" s="79"/>
      <c r="W1756" s="99"/>
      <c r="X1756" s="99"/>
      <c r="Y1756" s="99"/>
      <c r="Z1756" s="98"/>
      <c r="AA1756" s="98"/>
      <c r="AB1756" s="86"/>
      <c r="AC1756" s="96"/>
      <c r="AD1756" s="86"/>
      <c r="AE1756" s="96"/>
      <c r="AF1756" s="96"/>
      <c r="AG1756" s="87"/>
      <c r="AH1756" s="87"/>
      <c r="AI1756" s="97"/>
      <c r="AJ1756" s="45"/>
      <c r="AK1756" s="45"/>
      <c r="AL1756" s="45"/>
      <c r="AM1756" s="45"/>
      <c r="AN1756" s="45"/>
      <c r="AO1756" s="79"/>
      <c r="AP1756" s="156"/>
      <c r="AQ1756" s="156"/>
      <c r="AR1756" s="90"/>
      <c r="AS1756" s="45"/>
      <c r="AT1756" s="98"/>
      <c r="AU1756" s="98"/>
      <c r="AV1756" s="91"/>
      <c r="AW1756" s="91"/>
      <c r="AX1756" s="155"/>
      <c r="AY1756" s="155"/>
      <c r="AZ1756" s="152"/>
      <c r="BA1756" s="152"/>
      <c r="BB1756" s="152"/>
      <c r="BC1756" s="152"/>
      <c r="BD1756" s="152"/>
      <c r="BE1756" s="152"/>
      <c r="BF1756" s="152"/>
      <c r="BG1756" s="152"/>
      <c r="BH1756" s="152"/>
      <c r="BI1756" s="152"/>
      <c r="BJ1756" s="152"/>
      <c r="BK1756" s="152"/>
      <c r="BL1756" s="152"/>
      <c r="BM1756" s="152"/>
      <c r="BN1756" s="152"/>
      <c r="BO1756" s="152"/>
      <c r="BP1756" s="152"/>
      <c r="BQ1756" s="152"/>
      <c r="BR1756" s="152"/>
      <c r="BS1756" s="152"/>
      <c r="BT1756" s="152"/>
      <c r="BU1756" s="152"/>
      <c r="BV1756" s="152"/>
      <c r="BW1756" s="152"/>
      <c r="BX1756" s="152"/>
      <c r="BY1756" s="152"/>
      <c r="BZ1756" s="152"/>
      <c r="CA1756" s="152"/>
      <c r="CB1756" s="152"/>
      <c r="CC1756" s="152"/>
      <c r="CD1756" s="152"/>
      <c r="CE1756" s="152"/>
      <c r="CF1756" s="152"/>
    </row>
    <row r="1757" spans="1:84" ht="25.5" customHeight="1" x14ac:dyDescent="0.25">
      <c r="A1757" s="45"/>
      <c r="B1757" s="45"/>
      <c r="C1757" s="45"/>
      <c r="D1757" s="45"/>
      <c r="E1757" s="47"/>
      <c r="F1757" s="154"/>
      <c r="G1757" s="45"/>
      <c r="H1757" s="126"/>
      <c r="I1757" s="126"/>
      <c r="J1757" s="79"/>
      <c r="K1757" s="45"/>
      <c r="L1757" s="126"/>
      <c r="M1757" s="91"/>
      <c r="N1757" s="91"/>
      <c r="O1757" s="91"/>
      <c r="P1757" s="99"/>
      <c r="Q1757" s="100"/>
      <c r="R1757" s="79"/>
      <c r="S1757" s="79"/>
      <c r="T1757" s="79"/>
      <c r="U1757" s="79"/>
      <c r="V1757" s="79"/>
      <c r="W1757" s="99"/>
      <c r="X1757" s="99"/>
      <c r="Y1757" s="99"/>
      <c r="Z1757" s="98"/>
      <c r="AA1757" s="98"/>
      <c r="AB1757" s="86"/>
      <c r="AC1757" s="96"/>
      <c r="AD1757" s="86"/>
      <c r="AE1757" s="96"/>
      <c r="AF1757" s="96"/>
      <c r="AG1757" s="87"/>
      <c r="AH1757" s="87"/>
      <c r="AI1757" s="97"/>
      <c r="AJ1757" s="45"/>
      <c r="AK1757" s="45"/>
      <c r="AL1757" s="45"/>
      <c r="AM1757" s="45"/>
      <c r="AN1757" s="45"/>
      <c r="AO1757" s="79"/>
      <c r="AP1757" s="156"/>
      <c r="AQ1757" s="156"/>
      <c r="AR1757" s="90"/>
      <c r="AS1757" s="45"/>
      <c r="AT1757" s="98"/>
      <c r="AU1757" s="98"/>
      <c r="AV1757" s="91"/>
      <c r="AW1757" s="91"/>
      <c r="AX1757" s="155"/>
      <c r="AY1757" s="155"/>
      <c r="AZ1757" s="152"/>
      <c r="BA1757" s="152"/>
      <c r="BB1757" s="152"/>
      <c r="BC1757" s="152"/>
      <c r="BD1757" s="152"/>
      <c r="BE1757" s="152"/>
      <c r="BF1757" s="152"/>
      <c r="BG1757" s="152"/>
      <c r="BH1757" s="152"/>
      <c r="BI1757" s="152"/>
      <c r="BJ1757" s="152"/>
      <c r="BK1757" s="152"/>
      <c r="BL1757" s="152"/>
      <c r="BM1757" s="152"/>
      <c r="BN1757" s="152"/>
      <c r="BO1757" s="152"/>
      <c r="BP1757" s="152"/>
      <c r="BQ1757" s="152"/>
      <c r="BR1757" s="152"/>
      <c r="BS1757" s="152"/>
      <c r="BT1757" s="152"/>
      <c r="BU1757" s="152"/>
      <c r="BV1757" s="152"/>
      <c r="BW1757" s="152"/>
      <c r="BX1757" s="152"/>
      <c r="BY1757" s="152"/>
      <c r="BZ1757" s="152"/>
      <c r="CA1757" s="152"/>
      <c r="CB1757" s="152"/>
      <c r="CC1757" s="152"/>
      <c r="CD1757" s="152"/>
      <c r="CE1757" s="152"/>
      <c r="CF1757" s="152"/>
    </row>
    <row r="1758" spans="1:84" ht="25.5" customHeight="1" x14ac:dyDescent="0.25">
      <c r="A1758" s="45"/>
      <c r="B1758" s="45"/>
      <c r="C1758" s="45"/>
      <c r="D1758" s="45"/>
      <c r="E1758" s="47"/>
      <c r="F1758" s="154"/>
      <c r="G1758" s="45"/>
      <c r="H1758" s="126"/>
      <c r="I1758" s="126"/>
      <c r="J1758" s="79"/>
      <c r="K1758" s="45"/>
      <c r="L1758" s="126"/>
      <c r="M1758" s="91"/>
      <c r="N1758" s="91"/>
      <c r="O1758" s="91"/>
      <c r="P1758" s="99"/>
      <c r="Q1758" s="100"/>
      <c r="R1758" s="79"/>
      <c r="S1758" s="79"/>
      <c r="T1758" s="79"/>
      <c r="U1758" s="79"/>
      <c r="V1758" s="79"/>
      <c r="W1758" s="99"/>
      <c r="X1758" s="99"/>
      <c r="Y1758" s="99"/>
      <c r="Z1758" s="98"/>
      <c r="AA1758" s="98"/>
      <c r="AB1758" s="86"/>
      <c r="AC1758" s="96"/>
      <c r="AD1758" s="86"/>
      <c r="AE1758" s="96"/>
      <c r="AF1758" s="96"/>
      <c r="AG1758" s="87"/>
      <c r="AH1758" s="87"/>
      <c r="AI1758" s="97"/>
      <c r="AJ1758" s="45"/>
      <c r="AK1758" s="45"/>
      <c r="AL1758" s="45"/>
      <c r="AM1758" s="45"/>
      <c r="AN1758" s="45"/>
      <c r="AO1758" s="79"/>
      <c r="AP1758" s="156"/>
      <c r="AQ1758" s="156"/>
      <c r="AR1758" s="90"/>
      <c r="AS1758" s="45"/>
      <c r="AT1758" s="98"/>
      <c r="AU1758" s="98"/>
      <c r="AV1758" s="91"/>
      <c r="AW1758" s="91"/>
      <c r="AX1758" s="155"/>
      <c r="AY1758" s="155"/>
      <c r="AZ1758" s="152"/>
      <c r="BA1758" s="152"/>
      <c r="BB1758" s="152"/>
      <c r="BC1758" s="152"/>
      <c r="BD1758" s="152"/>
      <c r="BE1758" s="152"/>
      <c r="BF1758" s="152"/>
      <c r="BG1758" s="152"/>
      <c r="BH1758" s="152"/>
      <c r="BI1758" s="152"/>
      <c r="BJ1758" s="152"/>
      <c r="BK1758" s="152"/>
      <c r="BL1758" s="152"/>
      <c r="BM1758" s="152"/>
      <c r="BN1758" s="152"/>
      <c r="BO1758" s="152"/>
      <c r="BP1758" s="152"/>
      <c r="BQ1758" s="152"/>
      <c r="BR1758" s="152"/>
      <c r="BS1758" s="152"/>
      <c r="BT1758" s="152"/>
      <c r="BU1758" s="152"/>
      <c r="BV1758" s="152"/>
      <c r="BW1758" s="152"/>
      <c r="BX1758" s="152"/>
      <c r="BY1758" s="152"/>
      <c r="BZ1758" s="152"/>
      <c r="CA1758" s="152"/>
      <c r="CB1758" s="152"/>
      <c r="CC1758" s="152"/>
      <c r="CD1758" s="152"/>
      <c r="CE1758" s="152"/>
      <c r="CF1758" s="152"/>
    </row>
    <row r="1759" spans="1:84" ht="25.5" customHeight="1" x14ac:dyDescent="0.25">
      <c r="A1759" s="45"/>
      <c r="B1759" s="45"/>
      <c r="C1759" s="45"/>
      <c r="D1759" s="45"/>
      <c r="E1759" s="47"/>
      <c r="F1759" s="154"/>
      <c r="G1759" s="45"/>
      <c r="H1759" s="126"/>
      <c r="I1759" s="126"/>
      <c r="J1759" s="79"/>
      <c r="K1759" s="45"/>
      <c r="L1759" s="126"/>
      <c r="M1759" s="91"/>
      <c r="N1759" s="91"/>
      <c r="O1759" s="91"/>
      <c r="P1759" s="99"/>
      <c r="Q1759" s="100"/>
      <c r="R1759" s="79"/>
      <c r="S1759" s="79"/>
      <c r="T1759" s="79"/>
      <c r="U1759" s="79"/>
      <c r="V1759" s="79"/>
      <c r="W1759" s="99"/>
      <c r="X1759" s="99"/>
      <c r="Y1759" s="99"/>
      <c r="Z1759" s="98"/>
      <c r="AA1759" s="98"/>
      <c r="AB1759" s="86"/>
      <c r="AC1759" s="96"/>
      <c r="AD1759" s="86"/>
      <c r="AE1759" s="96"/>
      <c r="AF1759" s="96"/>
      <c r="AG1759" s="87"/>
      <c r="AH1759" s="87"/>
      <c r="AI1759" s="97"/>
      <c r="AJ1759" s="45"/>
      <c r="AK1759" s="45"/>
      <c r="AL1759" s="45"/>
      <c r="AM1759" s="45"/>
      <c r="AN1759" s="45"/>
      <c r="AO1759" s="79"/>
      <c r="AP1759" s="156"/>
      <c r="AQ1759" s="156"/>
      <c r="AR1759" s="90"/>
      <c r="AS1759" s="45"/>
      <c r="AT1759" s="98"/>
      <c r="AU1759" s="98"/>
      <c r="AV1759" s="91"/>
      <c r="AW1759" s="91"/>
      <c r="AX1759" s="155"/>
      <c r="AY1759" s="155"/>
      <c r="AZ1759" s="152"/>
      <c r="BA1759" s="152"/>
      <c r="BB1759" s="152"/>
      <c r="BC1759" s="152"/>
      <c r="BD1759" s="152"/>
      <c r="BE1759" s="152"/>
      <c r="BF1759" s="152"/>
      <c r="BG1759" s="152"/>
      <c r="BH1759" s="152"/>
      <c r="BI1759" s="152"/>
      <c r="BJ1759" s="152"/>
      <c r="BK1759" s="152"/>
      <c r="BL1759" s="152"/>
      <c r="BM1759" s="152"/>
      <c r="BN1759" s="152"/>
      <c r="BO1759" s="152"/>
      <c r="BP1759" s="152"/>
      <c r="BQ1759" s="152"/>
      <c r="BR1759" s="152"/>
      <c r="BS1759" s="152"/>
      <c r="BT1759" s="152"/>
      <c r="BU1759" s="152"/>
      <c r="BV1759" s="152"/>
      <c r="BW1759" s="152"/>
      <c r="BX1759" s="152"/>
      <c r="BY1759" s="152"/>
      <c r="BZ1759" s="152"/>
      <c r="CA1759" s="152"/>
      <c r="CB1759" s="152"/>
      <c r="CC1759" s="152"/>
      <c r="CD1759" s="152"/>
      <c r="CE1759" s="152"/>
      <c r="CF1759" s="152"/>
    </row>
    <row r="1760" spans="1:84" ht="25.5" customHeight="1" x14ac:dyDescent="0.25">
      <c r="A1760" s="45"/>
      <c r="B1760" s="45"/>
      <c r="C1760" s="45"/>
      <c r="D1760" s="45"/>
      <c r="E1760" s="47"/>
      <c r="F1760" s="154"/>
      <c r="G1760" s="45"/>
      <c r="H1760" s="126"/>
      <c r="I1760" s="126"/>
      <c r="J1760" s="79"/>
      <c r="K1760" s="45"/>
      <c r="L1760" s="126"/>
      <c r="M1760" s="91"/>
      <c r="N1760" s="91"/>
      <c r="O1760" s="91"/>
      <c r="P1760" s="99"/>
      <c r="Q1760" s="100"/>
      <c r="R1760" s="79"/>
      <c r="S1760" s="79"/>
      <c r="T1760" s="79"/>
      <c r="U1760" s="79"/>
      <c r="V1760" s="79"/>
      <c r="W1760" s="99"/>
      <c r="X1760" s="99"/>
      <c r="Y1760" s="99"/>
      <c r="Z1760" s="98"/>
      <c r="AA1760" s="98"/>
      <c r="AB1760" s="86"/>
      <c r="AC1760" s="96"/>
      <c r="AD1760" s="86"/>
      <c r="AE1760" s="96"/>
      <c r="AF1760" s="96"/>
      <c r="AG1760" s="87"/>
      <c r="AH1760" s="87"/>
      <c r="AI1760" s="97"/>
      <c r="AJ1760" s="45"/>
      <c r="AK1760" s="45"/>
      <c r="AL1760" s="45"/>
      <c r="AM1760" s="45"/>
      <c r="AN1760" s="45"/>
      <c r="AO1760" s="79"/>
      <c r="AP1760" s="156"/>
      <c r="AQ1760" s="156"/>
      <c r="AR1760" s="90"/>
      <c r="AS1760" s="45"/>
      <c r="AT1760" s="98"/>
      <c r="AU1760" s="98"/>
      <c r="AV1760" s="91"/>
      <c r="AW1760" s="91"/>
      <c r="AX1760" s="155"/>
      <c r="AY1760" s="155"/>
      <c r="AZ1760" s="152"/>
      <c r="BA1760" s="152"/>
      <c r="BB1760" s="152"/>
      <c r="BC1760" s="152"/>
      <c r="BD1760" s="152"/>
      <c r="BE1760" s="152"/>
      <c r="BF1760" s="152"/>
      <c r="BG1760" s="152"/>
      <c r="BH1760" s="152"/>
      <c r="BI1760" s="152"/>
      <c r="BJ1760" s="152"/>
      <c r="BK1760" s="152"/>
      <c r="BL1760" s="152"/>
      <c r="BM1760" s="152"/>
      <c r="BN1760" s="152"/>
      <c r="BO1760" s="152"/>
      <c r="BP1760" s="152"/>
      <c r="BQ1760" s="152"/>
      <c r="BR1760" s="152"/>
      <c r="BS1760" s="152"/>
      <c r="BT1760" s="152"/>
      <c r="BU1760" s="152"/>
      <c r="BV1760" s="152"/>
      <c r="BW1760" s="152"/>
      <c r="BX1760" s="152"/>
      <c r="BY1760" s="152"/>
      <c r="BZ1760" s="152"/>
      <c r="CA1760" s="152"/>
      <c r="CB1760" s="152"/>
      <c r="CC1760" s="152"/>
      <c r="CD1760" s="152"/>
      <c r="CE1760" s="152"/>
      <c r="CF1760" s="152"/>
    </row>
    <row r="1761" spans="1:84" ht="25.5" customHeight="1" x14ac:dyDescent="0.25">
      <c r="A1761" s="45"/>
      <c r="B1761" s="45"/>
      <c r="C1761" s="45"/>
      <c r="D1761" s="45"/>
      <c r="E1761" s="47"/>
      <c r="F1761" s="154"/>
      <c r="G1761" s="45"/>
      <c r="H1761" s="126"/>
      <c r="I1761" s="126"/>
      <c r="J1761" s="79"/>
      <c r="K1761" s="45"/>
      <c r="L1761" s="126"/>
      <c r="M1761" s="91"/>
      <c r="N1761" s="91"/>
      <c r="O1761" s="91"/>
      <c r="P1761" s="99"/>
      <c r="Q1761" s="100"/>
      <c r="R1761" s="79"/>
      <c r="S1761" s="79"/>
      <c r="T1761" s="79"/>
      <c r="U1761" s="79"/>
      <c r="V1761" s="79"/>
      <c r="W1761" s="99"/>
      <c r="X1761" s="99"/>
      <c r="Y1761" s="99"/>
      <c r="Z1761" s="98"/>
      <c r="AA1761" s="98"/>
      <c r="AB1761" s="86"/>
      <c r="AC1761" s="96"/>
      <c r="AD1761" s="86"/>
      <c r="AE1761" s="96"/>
      <c r="AF1761" s="96"/>
      <c r="AG1761" s="87"/>
      <c r="AH1761" s="87"/>
      <c r="AI1761" s="97"/>
      <c r="AJ1761" s="45"/>
      <c r="AK1761" s="45"/>
      <c r="AL1761" s="45"/>
      <c r="AM1761" s="45"/>
      <c r="AN1761" s="45"/>
      <c r="AO1761" s="79"/>
      <c r="AP1761" s="156"/>
      <c r="AQ1761" s="156"/>
      <c r="AR1761" s="90"/>
      <c r="AS1761" s="45"/>
      <c r="AT1761" s="98"/>
      <c r="AU1761" s="98"/>
      <c r="AV1761" s="91"/>
      <c r="AW1761" s="91"/>
      <c r="AX1761" s="155"/>
      <c r="AY1761" s="155"/>
      <c r="AZ1761" s="152"/>
      <c r="BA1761" s="152"/>
      <c r="BB1761" s="152"/>
      <c r="BC1761" s="152"/>
      <c r="BD1761" s="152"/>
      <c r="BE1761" s="152"/>
      <c r="BF1761" s="152"/>
      <c r="BG1761" s="152"/>
      <c r="BH1761" s="152"/>
      <c r="BI1761" s="152"/>
      <c r="BJ1761" s="152"/>
      <c r="BK1761" s="152"/>
      <c r="BL1761" s="152"/>
      <c r="BM1761" s="152"/>
      <c r="BN1761" s="152"/>
      <c r="BO1761" s="152"/>
      <c r="BP1761" s="152"/>
      <c r="BQ1761" s="152"/>
      <c r="BR1761" s="152"/>
      <c r="BS1761" s="152"/>
      <c r="BT1761" s="152"/>
      <c r="BU1761" s="152"/>
      <c r="BV1761" s="152"/>
      <c r="BW1761" s="152"/>
      <c r="BX1761" s="152"/>
      <c r="BY1761" s="152"/>
      <c r="BZ1761" s="152"/>
      <c r="CA1761" s="152"/>
      <c r="CB1761" s="152"/>
      <c r="CC1761" s="152"/>
      <c r="CD1761" s="152"/>
      <c r="CE1761" s="152"/>
      <c r="CF1761" s="152"/>
    </row>
    <row r="1762" spans="1:84" ht="25.5" customHeight="1" x14ac:dyDescent="0.25">
      <c r="A1762" s="45"/>
      <c r="B1762" s="45"/>
      <c r="C1762" s="45"/>
      <c r="D1762" s="45"/>
      <c r="E1762" s="47"/>
      <c r="F1762" s="154"/>
      <c r="G1762" s="45"/>
      <c r="H1762" s="126"/>
      <c r="I1762" s="126"/>
      <c r="J1762" s="79"/>
      <c r="K1762" s="45"/>
      <c r="L1762" s="126"/>
      <c r="M1762" s="91"/>
      <c r="N1762" s="91"/>
      <c r="O1762" s="91"/>
      <c r="P1762" s="99"/>
      <c r="Q1762" s="100"/>
      <c r="R1762" s="79"/>
      <c r="S1762" s="79"/>
      <c r="T1762" s="79"/>
      <c r="U1762" s="79"/>
      <c r="V1762" s="79"/>
      <c r="W1762" s="99"/>
      <c r="X1762" s="99"/>
      <c r="Y1762" s="99"/>
      <c r="Z1762" s="98"/>
      <c r="AA1762" s="98"/>
      <c r="AB1762" s="86"/>
      <c r="AC1762" s="96"/>
      <c r="AD1762" s="86"/>
      <c r="AE1762" s="96"/>
      <c r="AF1762" s="96"/>
      <c r="AG1762" s="87"/>
      <c r="AH1762" s="87"/>
      <c r="AI1762" s="97"/>
      <c r="AJ1762" s="45"/>
      <c r="AK1762" s="45"/>
      <c r="AL1762" s="45"/>
      <c r="AM1762" s="45"/>
      <c r="AN1762" s="45"/>
      <c r="AO1762" s="79"/>
      <c r="AP1762" s="156"/>
      <c r="AQ1762" s="156"/>
      <c r="AR1762" s="90"/>
      <c r="AS1762" s="45"/>
      <c r="AT1762" s="98"/>
      <c r="AU1762" s="98"/>
      <c r="AV1762" s="91"/>
      <c r="AW1762" s="91"/>
      <c r="AX1762" s="155"/>
      <c r="AY1762" s="155"/>
      <c r="AZ1762" s="152"/>
      <c r="BA1762" s="152"/>
      <c r="BB1762" s="152"/>
      <c r="BC1762" s="152"/>
      <c r="BD1762" s="152"/>
      <c r="BE1762" s="152"/>
      <c r="BF1762" s="152"/>
      <c r="BG1762" s="152"/>
      <c r="BH1762" s="152"/>
      <c r="BI1762" s="152"/>
      <c r="BJ1762" s="152"/>
      <c r="BK1762" s="152"/>
      <c r="BL1762" s="152"/>
      <c r="BM1762" s="152"/>
      <c r="BN1762" s="152"/>
      <c r="BO1762" s="152"/>
      <c r="BP1762" s="152"/>
      <c r="BQ1762" s="152"/>
      <c r="BR1762" s="152"/>
      <c r="BS1762" s="152"/>
      <c r="BT1762" s="152"/>
      <c r="BU1762" s="152"/>
      <c r="BV1762" s="152"/>
      <c r="BW1762" s="152"/>
      <c r="BX1762" s="152"/>
      <c r="BY1762" s="152"/>
      <c r="BZ1762" s="152"/>
      <c r="CA1762" s="152"/>
      <c r="CB1762" s="152"/>
      <c r="CC1762" s="152"/>
      <c r="CD1762" s="152"/>
      <c r="CE1762" s="152"/>
      <c r="CF1762" s="152"/>
    </row>
    <row r="1763" spans="1:84" ht="25.5" customHeight="1" x14ac:dyDescent="0.25">
      <c r="A1763" s="45"/>
      <c r="B1763" s="45"/>
      <c r="C1763" s="45"/>
      <c r="D1763" s="45"/>
      <c r="E1763" s="47"/>
      <c r="F1763" s="154"/>
      <c r="G1763" s="45"/>
      <c r="H1763" s="126"/>
      <c r="I1763" s="126"/>
      <c r="J1763" s="79"/>
      <c r="K1763" s="45"/>
      <c r="L1763" s="126"/>
      <c r="M1763" s="91"/>
      <c r="N1763" s="91"/>
      <c r="O1763" s="91"/>
      <c r="P1763" s="99"/>
      <c r="Q1763" s="100"/>
      <c r="R1763" s="79"/>
      <c r="S1763" s="79"/>
      <c r="T1763" s="79"/>
      <c r="U1763" s="79"/>
      <c r="V1763" s="79"/>
      <c r="W1763" s="99"/>
      <c r="X1763" s="99"/>
      <c r="Y1763" s="99"/>
      <c r="Z1763" s="98"/>
      <c r="AA1763" s="98"/>
      <c r="AB1763" s="86"/>
      <c r="AC1763" s="96"/>
      <c r="AD1763" s="86"/>
      <c r="AE1763" s="96"/>
      <c r="AF1763" s="96"/>
      <c r="AG1763" s="87"/>
      <c r="AH1763" s="87"/>
      <c r="AI1763" s="97"/>
      <c r="AJ1763" s="45"/>
      <c r="AK1763" s="45"/>
      <c r="AL1763" s="45"/>
      <c r="AM1763" s="45"/>
      <c r="AN1763" s="45"/>
      <c r="AO1763" s="79"/>
      <c r="AP1763" s="156"/>
      <c r="AQ1763" s="156"/>
      <c r="AR1763" s="90"/>
      <c r="AS1763" s="45"/>
      <c r="AT1763" s="98"/>
      <c r="AU1763" s="98"/>
      <c r="AV1763" s="91"/>
      <c r="AW1763" s="91"/>
      <c r="AX1763" s="155"/>
      <c r="AY1763" s="155"/>
      <c r="AZ1763" s="152"/>
      <c r="BA1763" s="152"/>
      <c r="BB1763" s="152"/>
      <c r="BC1763" s="152"/>
      <c r="BD1763" s="152"/>
      <c r="BE1763" s="152"/>
      <c r="BF1763" s="152"/>
      <c r="BG1763" s="152"/>
      <c r="BH1763" s="152"/>
      <c r="BI1763" s="152"/>
      <c r="BJ1763" s="152"/>
      <c r="BK1763" s="152"/>
      <c r="BL1763" s="152"/>
      <c r="BM1763" s="152"/>
      <c r="BN1763" s="152"/>
      <c r="BO1763" s="152"/>
      <c r="BP1763" s="152"/>
      <c r="BQ1763" s="152"/>
      <c r="BR1763" s="152"/>
      <c r="BS1763" s="152"/>
      <c r="BT1763" s="152"/>
      <c r="BU1763" s="152"/>
      <c r="BV1763" s="152"/>
      <c r="BW1763" s="152"/>
      <c r="BX1763" s="152"/>
      <c r="BY1763" s="152"/>
      <c r="BZ1763" s="152"/>
      <c r="CA1763" s="152"/>
      <c r="CB1763" s="152"/>
      <c r="CC1763" s="152"/>
      <c r="CD1763" s="152"/>
      <c r="CE1763" s="152"/>
      <c r="CF1763" s="152"/>
    </row>
    <row r="1764" spans="1:84" ht="25.5" customHeight="1" x14ac:dyDescent="0.25">
      <c r="A1764" s="45"/>
      <c r="B1764" s="45"/>
      <c r="C1764" s="45"/>
      <c r="D1764" s="45"/>
      <c r="E1764" s="47"/>
      <c r="F1764" s="154"/>
      <c r="G1764" s="45"/>
      <c r="H1764" s="126"/>
      <c r="I1764" s="126"/>
      <c r="J1764" s="79"/>
      <c r="K1764" s="45"/>
      <c r="L1764" s="126"/>
      <c r="M1764" s="91"/>
      <c r="N1764" s="91"/>
      <c r="O1764" s="91"/>
      <c r="P1764" s="99"/>
      <c r="Q1764" s="100"/>
      <c r="R1764" s="79"/>
      <c r="S1764" s="79"/>
      <c r="T1764" s="79"/>
      <c r="U1764" s="79"/>
      <c r="V1764" s="79"/>
      <c r="W1764" s="99"/>
      <c r="X1764" s="99"/>
      <c r="Y1764" s="99"/>
      <c r="Z1764" s="98"/>
      <c r="AA1764" s="98"/>
      <c r="AB1764" s="86"/>
      <c r="AC1764" s="96"/>
      <c r="AD1764" s="86"/>
      <c r="AE1764" s="96"/>
      <c r="AF1764" s="96"/>
      <c r="AG1764" s="87"/>
      <c r="AH1764" s="87"/>
      <c r="AI1764" s="97"/>
      <c r="AJ1764" s="45"/>
      <c r="AK1764" s="45"/>
      <c r="AL1764" s="45"/>
      <c r="AM1764" s="45"/>
      <c r="AN1764" s="45"/>
      <c r="AO1764" s="79"/>
      <c r="AP1764" s="156"/>
      <c r="AQ1764" s="156"/>
      <c r="AR1764" s="90"/>
      <c r="AS1764" s="45"/>
      <c r="AT1764" s="98"/>
      <c r="AU1764" s="98"/>
      <c r="AV1764" s="91"/>
      <c r="AW1764" s="91"/>
      <c r="AX1764" s="155"/>
      <c r="AY1764" s="155"/>
      <c r="AZ1764" s="152"/>
      <c r="BA1764" s="152"/>
      <c r="BB1764" s="152"/>
      <c r="BC1764" s="152"/>
      <c r="BD1764" s="152"/>
      <c r="BE1764" s="152"/>
      <c r="BF1764" s="152"/>
      <c r="BG1764" s="152"/>
      <c r="BH1764" s="152"/>
      <c r="BI1764" s="152"/>
      <c r="BJ1764" s="152"/>
      <c r="BK1764" s="152"/>
      <c r="BL1764" s="152"/>
      <c r="BM1764" s="152"/>
      <c r="BN1764" s="152"/>
      <c r="BO1764" s="152"/>
      <c r="BP1764" s="152"/>
      <c r="BQ1764" s="152"/>
      <c r="BR1764" s="152"/>
      <c r="BS1764" s="152"/>
      <c r="BT1764" s="152"/>
      <c r="BU1764" s="152"/>
      <c r="BV1764" s="152"/>
      <c r="BW1764" s="152"/>
      <c r="BX1764" s="152"/>
      <c r="BY1764" s="152"/>
      <c r="BZ1764" s="152"/>
      <c r="CA1764" s="152"/>
      <c r="CB1764" s="152"/>
      <c r="CC1764" s="152"/>
      <c r="CD1764" s="152"/>
      <c r="CE1764" s="152"/>
      <c r="CF1764" s="152"/>
    </row>
    <row r="1765" spans="1:84" ht="25.5" customHeight="1" x14ac:dyDescent="0.25">
      <c r="A1765" s="45"/>
      <c r="B1765" s="45"/>
      <c r="C1765" s="45"/>
      <c r="D1765" s="45"/>
      <c r="E1765" s="47"/>
      <c r="F1765" s="154"/>
      <c r="G1765" s="45"/>
      <c r="H1765" s="126"/>
      <c r="I1765" s="126"/>
      <c r="J1765" s="79"/>
      <c r="K1765" s="45"/>
      <c r="L1765" s="126"/>
      <c r="M1765" s="91"/>
      <c r="N1765" s="91"/>
      <c r="O1765" s="91"/>
      <c r="P1765" s="99"/>
      <c r="Q1765" s="100"/>
      <c r="R1765" s="79"/>
      <c r="S1765" s="79"/>
      <c r="T1765" s="79"/>
      <c r="U1765" s="79"/>
      <c r="V1765" s="79"/>
      <c r="W1765" s="99"/>
      <c r="X1765" s="99"/>
      <c r="Y1765" s="99"/>
      <c r="Z1765" s="98"/>
      <c r="AA1765" s="98"/>
      <c r="AB1765" s="86"/>
      <c r="AC1765" s="96"/>
      <c r="AD1765" s="86"/>
      <c r="AE1765" s="96"/>
      <c r="AF1765" s="96"/>
      <c r="AG1765" s="87"/>
      <c r="AH1765" s="87"/>
      <c r="AI1765" s="97"/>
      <c r="AJ1765" s="45"/>
      <c r="AK1765" s="45"/>
      <c r="AL1765" s="45"/>
      <c r="AM1765" s="45"/>
      <c r="AN1765" s="45"/>
      <c r="AO1765" s="79"/>
      <c r="AP1765" s="156"/>
      <c r="AQ1765" s="156"/>
      <c r="AR1765" s="90"/>
      <c r="AS1765" s="45"/>
      <c r="AT1765" s="98"/>
      <c r="AU1765" s="98"/>
      <c r="AV1765" s="91"/>
      <c r="AW1765" s="91"/>
      <c r="AX1765" s="155"/>
      <c r="AY1765" s="155"/>
      <c r="AZ1765" s="152"/>
      <c r="BA1765" s="152"/>
      <c r="BB1765" s="152"/>
      <c r="BC1765" s="152"/>
      <c r="BD1765" s="152"/>
      <c r="BE1765" s="152"/>
      <c r="BF1765" s="152"/>
      <c r="BG1765" s="152"/>
      <c r="BH1765" s="152"/>
      <c r="BI1765" s="152"/>
      <c r="BJ1765" s="152"/>
      <c r="BK1765" s="152"/>
      <c r="BL1765" s="152"/>
      <c r="BM1765" s="152"/>
      <c r="BN1765" s="152"/>
      <c r="BO1765" s="152"/>
      <c r="BP1765" s="152"/>
      <c r="BQ1765" s="152"/>
      <c r="BR1765" s="152"/>
      <c r="BS1765" s="152"/>
      <c r="BT1765" s="152"/>
      <c r="BU1765" s="152"/>
      <c r="BV1765" s="152"/>
      <c r="BW1765" s="152"/>
      <c r="BX1765" s="152"/>
      <c r="BY1765" s="152"/>
      <c r="BZ1765" s="152"/>
      <c r="CA1765" s="152"/>
      <c r="CB1765" s="152"/>
      <c r="CC1765" s="152"/>
      <c r="CD1765" s="152"/>
      <c r="CE1765" s="152"/>
      <c r="CF1765" s="152"/>
    </row>
    <row r="1766" spans="1:84" ht="25.5" customHeight="1" x14ac:dyDescent="0.25">
      <c r="A1766" s="45"/>
      <c r="B1766" s="45"/>
      <c r="C1766" s="45"/>
      <c r="D1766" s="45"/>
      <c r="E1766" s="47"/>
      <c r="F1766" s="154"/>
      <c r="G1766" s="45"/>
      <c r="H1766" s="126"/>
      <c r="I1766" s="126"/>
      <c r="J1766" s="79"/>
      <c r="K1766" s="45"/>
      <c r="L1766" s="126"/>
      <c r="M1766" s="91"/>
      <c r="N1766" s="91"/>
      <c r="O1766" s="91"/>
      <c r="P1766" s="99"/>
      <c r="Q1766" s="100"/>
      <c r="R1766" s="79"/>
      <c r="S1766" s="79"/>
      <c r="T1766" s="79"/>
      <c r="U1766" s="79"/>
      <c r="V1766" s="79"/>
      <c r="W1766" s="99"/>
      <c r="X1766" s="99"/>
      <c r="Y1766" s="99"/>
      <c r="Z1766" s="98"/>
      <c r="AA1766" s="98"/>
      <c r="AB1766" s="86"/>
      <c r="AC1766" s="96"/>
      <c r="AD1766" s="86"/>
      <c r="AE1766" s="96"/>
      <c r="AF1766" s="96"/>
      <c r="AG1766" s="87"/>
      <c r="AH1766" s="87"/>
      <c r="AI1766" s="97"/>
      <c r="AJ1766" s="45"/>
      <c r="AK1766" s="45"/>
      <c r="AL1766" s="45"/>
      <c r="AM1766" s="45"/>
      <c r="AN1766" s="45"/>
      <c r="AO1766" s="79"/>
      <c r="AP1766" s="156"/>
      <c r="AQ1766" s="156"/>
      <c r="AR1766" s="90"/>
      <c r="AS1766" s="45"/>
      <c r="AT1766" s="98"/>
      <c r="AU1766" s="98"/>
      <c r="AV1766" s="91"/>
      <c r="AW1766" s="91"/>
      <c r="AX1766" s="155"/>
      <c r="AY1766" s="155"/>
      <c r="AZ1766" s="152"/>
      <c r="BA1766" s="152"/>
      <c r="BB1766" s="152"/>
      <c r="BC1766" s="152"/>
      <c r="BD1766" s="152"/>
      <c r="BE1766" s="152"/>
      <c r="BF1766" s="152"/>
      <c r="BG1766" s="152"/>
      <c r="BH1766" s="152"/>
      <c r="BI1766" s="152"/>
      <c r="BJ1766" s="152"/>
      <c r="BK1766" s="152"/>
      <c r="BL1766" s="152"/>
      <c r="BM1766" s="152"/>
      <c r="BN1766" s="152"/>
      <c r="BO1766" s="152"/>
      <c r="BP1766" s="152"/>
      <c r="BQ1766" s="152"/>
      <c r="BR1766" s="152"/>
      <c r="BS1766" s="152"/>
      <c r="BT1766" s="152"/>
      <c r="BU1766" s="152"/>
      <c r="BV1766" s="152"/>
      <c r="BW1766" s="152"/>
      <c r="BX1766" s="152"/>
      <c r="BY1766" s="152"/>
      <c r="BZ1766" s="152"/>
      <c r="CA1766" s="152"/>
      <c r="CB1766" s="152"/>
      <c r="CC1766" s="152"/>
      <c r="CD1766" s="152"/>
      <c r="CE1766" s="152"/>
      <c r="CF1766" s="152"/>
    </row>
    <row r="1767" spans="1:84" ht="25.5" customHeight="1" x14ac:dyDescent="0.25">
      <c r="A1767" s="45"/>
      <c r="B1767" s="45"/>
      <c r="C1767" s="45"/>
      <c r="D1767" s="45"/>
      <c r="E1767" s="47"/>
      <c r="F1767" s="154"/>
      <c r="G1767" s="45"/>
      <c r="H1767" s="126"/>
      <c r="I1767" s="126"/>
      <c r="J1767" s="79"/>
      <c r="K1767" s="45"/>
      <c r="L1767" s="126"/>
      <c r="M1767" s="91"/>
      <c r="N1767" s="91"/>
      <c r="O1767" s="91"/>
      <c r="P1767" s="99"/>
      <c r="Q1767" s="100"/>
      <c r="R1767" s="79"/>
      <c r="S1767" s="79"/>
      <c r="T1767" s="79"/>
      <c r="U1767" s="79"/>
      <c r="V1767" s="79"/>
      <c r="W1767" s="99"/>
      <c r="X1767" s="99"/>
      <c r="Y1767" s="99"/>
      <c r="Z1767" s="98"/>
      <c r="AA1767" s="98"/>
      <c r="AB1767" s="86"/>
      <c r="AC1767" s="96"/>
      <c r="AD1767" s="86"/>
      <c r="AE1767" s="96"/>
      <c r="AF1767" s="96"/>
      <c r="AG1767" s="87"/>
      <c r="AH1767" s="87"/>
      <c r="AI1767" s="97"/>
      <c r="AJ1767" s="45"/>
      <c r="AK1767" s="45"/>
      <c r="AL1767" s="45"/>
      <c r="AM1767" s="45"/>
      <c r="AN1767" s="45"/>
      <c r="AO1767" s="79"/>
      <c r="AP1767" s="156"/>
      <c r="AQ1767" s="156"/>
      <c r="AR1767" s="90"/>
      <c r="AS1767" s="45"/>
      <c r="AT1767" s="98"/>
      <c r="AU1767" s="98"/>
      <c r="AV1767" s="91"/>
      <c r="AW1767" s="91"/>
      <c r="AX1767" s="155"/>
      <c r="AY1767" s="155"/>
      <c r="AZ1767" s="152"/>
      <c r="BA1767" s="152"/>
      <c r="BB1767" s="152"/>
      <c r="BC1767" s="152"/>
      <c r="BD1767" s="152"/>
      <c r="BE1767" s="152"/>
      <c r="BF1767" s="152"/>
      <c r="BG1767" s="152"/>
      <c r="BH1767" s="152"/>
      <c r="BI1767" s="152"/>
      <c r="BJ1767" s="152"/>
      <c r="BK1767" s="152"/>
      <c r="BL1767" s="152"/>
      <c r="BM1767" s="152"/>
      <c r="BN1767" s="152"/>
      <c r="BO1767" s="152"/>
      <c r="BP1767" s="152"/>
      <c r="BQ1767" s="152"/>
      <c r="BR1767" s="152"/>
      <c r="BS1767" s="152"/>
      <c r="BT1767" s="152"/>
      <c r="BU1767" s="152"/>
      <c r="BV1767" s="152"/>
      <c r="BW1767" s="152"/>
      <c r="BX1767" s="152"/>
      <c r="BY1767" s="152"/>
      <c r="BZ1767" s="152"/>
      <c r="CA1767" s="152"/>
      <c r="CB1767" s="152"/>
      <c r="CC1767" s="152"/>
      <c r="CD1767" s="152"/>
      <c r="CE1767" s="152"/>
      <c r="CF1767" s="152"/>
    </row>
    <row r="1768" spans="1:84" ht="25.5" customHeight="1" x14ac:dyDescent="0.25">
      <c r="A1768" s="45"/>
      <c r="B1768" s="45"/>
      <c r="C1768" s="45"/>
      <c r="D1768" s="45"/>
      <c r="E1768" s="47"/>
      <c r="F1768" s="154"/>
      <c r="G1768" s="45"/>
      <c r="H1768" s="126"/>
      <c r="I1768" s="126"/>
      <c r="J1768" s="79"/>
      <c r="K1768" s="45"/>
      <c r="L1768" s="126"/>
      <c r="M1768" s="91"/>
      <c r="N1768" s="91"/>
      <c r="O1768" s="91"/>
      <c r="P1768" s="99"/>
      <c r="Q1768" s="100"/>
      <c r="R1768" s="79"/>
      <c r="S1768" s="79"/>
      <c r="T1768" s="79"/>
      <c r="U1768" s="79"/>
      <c r="V1768" s="79"/>
      <c r="W1768" s="99"/>
      <c r="X1768" s="99"/>
      <c r="Y1768" s="99"/>
      <c r="Z1768" s="98"/>
      <c r="AA1768" s="98"/>
      <c r="AB1768" s="86"/>
      <c r="AC1768" s="96"/>
      <c r="AD1768" s="86"/>
      <c r="AE1768" s="96"/>
      <c r="AF1768" s="96"/>
      <c r="AG1768" s="87"/>
      <c r="AH1768" s="87"/>
      <c r="AI1768" s="97"/>
      <c r="AJ1768" s="45"/>
      <c r="AK1768" s="45"/>
      <c r="AL1768" s="45"/>
      <c r="AM1768" s="45"/>
      <c r="AN1768" s="45"/>
      <c r="AO1768" s="79"/>
      <c r="AP1768" s="156"/>
      <c r="AQ1768" s="156"/>
      <c r="AR1768" s="90"/>
      <c r="AS1768" s="45"/>
      <c r="AT1768" s="98"/>
      <c r="AU1768" s="98"/>
      <c r="AV1768" s="91"/>
      <c r="AW1768" s="91"/>
      <c r="AX1768" s="155"/>
      <c r="AY1768" s="155"/>
      <c r="AZ1768" s="152"/>
      <c r="BA1768" s="152"/>
      <c r="BB1768" s="152"/>
      <c r="BC1768" s="152"/>
      <c r="BD1768" s="152"/>
      <c r="BE1768" s="152"/>
      <c r="BF1768" s="152"/>
      <c r="BG1768" s="152"/>
      <c r="BH1768" s="152"/>
      <c r="BI1768" s="152"/>
      <c r="BJ1768" s="152"/>
      <c r="BK1768" s="152"/>
      <c r="BL1768" s="152"/>
      <c r="BM1768" s="152"/>
      <c r="BN1768" s="152"/>
      <c r="BO1768" s="152"/>
      <c r="BP1768" s="152"/>
      <c r="BQ1768" s="152"/>
      <c r="BR1768" s="152"/>
      <c r="BS1768" s="152"/>
      <c r="BT1768" s="152"/>
      <c r="BU1768" s="152"/>
      <c r="BV1768" s="152"/>
      <c r="BW1768" s="152"/>
      <c r="BX1768" s="152"/>
      <c r="BY1768" s="152"/>
      <c r="BZ1768" s="152"/>
      <c r="CA1768" s="152"/>
      <c r="CB1768" s="152"/>
      <c r="CC1768" s="152"/>
      <c r="CD1768" s="152"/>
      <c r="CE1768" s="152"/>
      <c r="CF1768" s="152"/>
    </row>
    <row r="1769" spans="1:84" ht="25.5" customHeight="1" x14ac:dyDescent="0.25">
      <c r="A1769" s="45"/>
      <c r="B1769" s="45"/>
      <c r="C1769" s="45"/>
      <c r="D1769" s="45"/>
      <c r="E1769" s="47"/>
      <c r="F1769" s="154"/>
      <c r="G1769" s="45"/>
      <c r="H1769" s="126"/>
      <c r="I1769" s="126"/>
      <c r="J1769" s="79"/>
      <c r="K1769" s="45"/>
      <c r="L1769" s="126"/>
      <c r="M1769" s="91"/>
      <c r="N1769" s="91"/>
      <c r="O1769" s="91"/>
      <c r="P1769" s="99"/>
      <c r="Q1769" s="100"/>
      <c r="R1769" s="79"/>
      <c r="S1769" s="79"/>
      <c r="T1769" s="79"/>
      <c r="U1769" s="79"/>
      <c r="V1769" s="79"/>
      <c r="W1769" s="99"/>
      <c r="X1769" s="99"/>
      <c r="Y1769" s="99"/>
      <c r="Z1769" s="98"/>
      <c r="AA1769" s="98"/>
      <c r="AB1769" s="86"/>
      <c r="AC1769" s="96"/>
      <c r="AD1769" s="86"/>
      <c r="AE1769" s="96"/>
      <c r="AF1769" s="96"/>
      <c r="AG1769" s="87"/>
      <c r="AH1769" s="87"/>
      <c r="AI1769" s="97"/>
      <c r="AJ1769" s="45"/>
      <c r="AK1769" s="45"/>
      <c r="AL1769" s="45"/>
      <c r="AM1769" s="45"/>
      <c r="AN1769" s="45"/>
      <c r="AO1769" s="79"/>
      <c r="AP1769" s="156"/>
      <c r="AQ1769" s="156"/>
      <c r="AR1769" s="90"/>
      <c r="AS1769" s="45"/>
      <c r="AT1769" s="98"/>
      <c r="AU1769" s="98"/>
      <c r="AV1769" s="91"/>
      <c r="AW1769" s="91"/>
      <c r="AX1769" s="155"/>
      <c r="AY1769" s="155"/>
      <c r="AZ1769" s="152"/>
      <c r="BA1769" s="152"/>
      <c r="BB1769" s="152"/>
      <c r="BC1769" s="152"/>
      <c r="BD1769" s="152"/>
      <c r="BE1769" s="152"/>
      <c r="BF1769" s="152"/>
      <c r="BG1769" s="152"/>
      <c r="BH1769" s="152"/>
      <c r="BI1769" s="152"/>
      <c r="BJ1769" s="152"/>
      <c r="BK1769" s="152"/>
      <c r="BL1769" s="152"/>
      <c r="BM1769" s="152"/>
      <c r="BN1769" s="152"/>
      <c r="BO1769" s="152"/>
      <c r="BP1769" s="152"/>
      <c r="BQ1769" s="152"/>
      <c r="BR1769" s="152"/>
      <c r="BS1769" s="152"/>
      <c r="BT1769" s="152"/>
      <c r="BU1769" s="152"/>
      <c r="BV1769" s="152"/>
      <c r="BW1769" s="152"/>
      <c r="BX1769" s="152"/>
      <c r="BY1769" s="152"/>
      <c r="BZ1769" s="152"/>
      <c r="CA1769" s="152"/>
      <c r="CB1769" s="152"/>
      <c r="CC1769" s="152"/>
      <c r="CD1769" s="152"/>
      <c r="CE1769" s="152"/>
      <c r="CF1769" s="152"/>
    </row>
    <row r="1770" spans="1:84" ht="25.5" customHeight="1" x14ac:dyDescent="0.25">
      <c r="A1770" s="45"/>
      <c r="B1770" s="45"/>
      <c r="C1770" s="45"/>
      <c r="D1770" s="45"/>
      <c r="E1770" s="47"/>
      <c r="F1770" s="154"/>
      <c r="G1770" s="45"/>
      <c r="H1770" s="126"/>
      <c r="I1770" s="126"/>
      <c r="J1770" s="79"/>
      <c r="K1770" s="45"/>
      <c r="L1770" s="126"/>
      <c r="M1770" s="91"/>
      <c r="N1770" s="91"/>
      <c r="O1770" s="91"/>
      <c r="P1770" s="99"/>
      <c r="Q1770" s="100"/>
      <c r="R1770" s="79"/>
      <c r="S1770" s="79"/>
      <c r="T1770" s="79"/>
      <c r="U1770" s="79"/>
      <c r="V1770" s="79"/>
      <c r="W1770" s="99"/>
      <c r="X1770" s="99"/>
      <c r="Y1770" s="99"/>
      <c r="Z1770" s="98"/>
      <c r="AA1770" s="98"/>
      <c r="AB1770" s="86"/>
      <c r="AC1770" s="96"/>
      <c r="AD1770" s="86"/>
      <c r="AE1770" s="96"/>
      <c r="AF1770" s="96"/>
      <c r="AG1770" s="87"/>
      <c r="AH1770" s="87"/>
      <c r="AI1770" s="97"/>
      <c r="AJ1770" s="45"/>
      <c r="AK1770" s="45"/>
      <c r="AL1770" s="45"/>
      <c r="AM1770" s="45"/>
      <c r="AN1770" s="45"/>
      <c r="AO1770" s="79"/>
      <c r="AP1770" s="156"/>
      <c r="AQ1770" s="156"/>
      <c r="AR1770" s="90"/>
      <c r="AS1770" s="45"/>
      <c r="AT1770" s="98"/>
      <c r="AU1770" s="98"/>
      <c r="AV1770" s="91"/>
      <c r="AW1770" s="91"/>
      <c r="AX1770" s="155"/>
      <c r="AY1770" s="155"/>
      <c r="AZ1770" s="152"/>
      <c r="BA1770" s="152"/>
      <c r="BB1770" s="152"/>
      <c r="BC1770" s="152"/>
      <c r="BD1770" s="152"/>
      <c r="BE1770" s="152"/>
      <c r="BF1770" s="152"/>
      <c r="BG1770" s="152"/>
      <c r="BH1770" s="152"/>
      <c r="BI1770" s="152"/>
      <c r="BJ1770" s="152"/>
      <c r="BK1770" s="152"/>
      <c r="BL1770" s="152"/>
      <c r="BM1770" s="152"/>
      <c r="BN1770" s="152"/>
      <c r="BO1770" s="152"/>
      <c r="BP1770" s="152"/>
      <c r="BQ1770" s="152"/>
      <c r="BR1770" s="152"/>
      <c r="BS1770" s="152"/>
      <c r="BT1770" s="152"/>
      <c r="BU1770" s="152"/>
      <c r="BV1770" s="152"/>
      <c r="BW1770" s="152"/>
      <c r="BX1770" s="152"/>
      <c r="BY1770" s="152"/>
      <c r="BZ1770" s="152"/>
      <c r="CA1770" s="152"/>
      <c r="CB1770" s="152"/>
      <c r="CC1770" s="152"/>
      <c r="CD1770" s="152"/>
      <c r="CE1770" s="152"/>
      <c r="CF1770" s="152"/>
    </row>
    <row r="1771" spans="1:84" ht="25.5" customHeight="1" x14ac:dyDescent="0.25">
      <c r="A1771" s="45"/>
      <c r="B1771" s="45"/>
      <c r="C1771" s="45"/>
      <c r="D1771" s="45"/>
      <c r="E1771" s="47"/>
      <c r="F1771" s="154"/>
      <c r="G1771" s="45"/>
      <c r="H1771" s="126"/>
      <c r="I1771" s="126"/>
      <c r="J1771" s="79"/>
      <c r="K1771" s="45"/>
      <c r="L1771" s="126"/>
      <c r="M1771" s="91"/>
      <c r="N1771" s="91"/>
      <c r="O1771" s="91"/>
      <c r="P1771" s="99"/>
      <c r="Q1771" s="100"/>
      <c r="R1771" s="79"/>
      <c r="S1771" s="79"/>
      <c r="T1771" s="79"/>
      <c r="U1771" s="79"/>
      <c r="V1771" s="79"/>
      <c r="W1771" s="99"/>
      <c r="X1771" s="99"/>
      <c r="Y1771" s="99"/>
      <c r="Z1771" s="98"/>
      <c r="AA1771" s="98"/>
      <c r="AB1771" s="86"/>
      <c r="AC1771" s="96"/>
      <c r="AD1771" s="86"/>
      <c r="AE1771" s="96"/>
      <c r="AF1771" s="96"/>
      <c r="AG1771" s="87"/>
      <c r="AH1771" s="87"/>
      <c r="AI1771" s="97"/>
      <c r="AJ1771" s="45"/>
      <c r="AK1771" s="45"/>
      <c r="AL1771" s="45"/>
      <c r="AM1771" s="45"/>
      <c r="AN1771" s="45"/>
      <c r="AO1771" s="79"/>
      <c r="AP1771" s="156"/>
      <c r="AQ1771" s="156"/>
      <c r="AR1771" s="90"/>
      <c r="AS1771" s="45"/>
      <c r="AT1771" s="98"/>
      <c r="AU1771" s="98"/>
      <c r="AV1771" s="91"/>
      <c r="AW1771" s="91"/>
      <c r="AX1771" s="155"/>
      <c r="AY1771" s="155"/>
      <c r="AZ1771" s="152"/>
      <c r="BA1771" s="152"/>
      <c r="BB1771" s="152"/>
      <c r="BC1771" s="152"/>
      <c r="BD1771" s="152"/>
      <c r="BE1771" s="152"/>
      <c r="BF1771" s="152"/>
      <c r="BG1771" s="152"/>
      <c r="BH1771" s="152"/>
      <c r="BI1771" s="152"/>
      <c r="BJ1771" s="152"/>
      <c r="BK1771" s="152"/>
      <c r="BL1771" s="152"/>
      <c r="BM1771" s="152"/>
      <c r="BN1771" s="152"/>
      <c r="BO1771" s="152"/>
      <c r="BP1771" s="152"/>
      <c r="BQ1771" s="152"/>
      <c r="BR1771" s="152"/>
      <c r="BS1771" s="152"/>
      <c r="BT1771" s="152"/>
      <c r="BU1771" s="152"/>
      <c r="BV1771" s="152"/>
      <c r="BW1771" s="152"/>
      <c r="BX1771" s="152"/>
      <c r="BY1771" s="152"/>
      <c r="BZ1771" s="152"/>
      <c r="CA1771" s="152"/>
      <c r="CB1771" s="152"/>
      <c r="CC1771" s="152"/>
      <c r="CD1771" s="152"/>
      <c r="CE1771" s="152"/>
      <c r="CF1771" s="152"/>
    </row>
    <row r="1772" spans="1:84" ht="25.5" customHeight="1" x14ac:dyDescent="0.25">
      <c r="A1772" s="45"/>
      <c r="B1772" s="45"/>
      <c r="C1772" s="45"/>
      <c r="D1772" s="45"/>
      <c r="E1772" s="47"/>
      <c r="F1772" s="154"/>
      <c r="G1772" s="45"/>
      <c r="H1772" s="126"/>
      <c r="I1772" s="126"/>
      <c r="J1772" s="79"/>
      <c r="K1772" s="45"/>
      <c r="L1772" s="126"/>
      <c r="M1772" s="91"/>
      <c r="N1772" s="91"/>
      <c r="O1772" s="91"/>
      <c r="P1772" s="99"/>
      <c r="Q1772" s="100"/>
      <c r="R1772" s="79"/>
      <c r="S1772" s="79"/>
      <c r="T1772" s="79"/>
      <c r="U1772" s="79"/>
      <c r="V1772" s="79"/>
      <c r="W1772" s="99"/>
      <c r="X1772" s="99"/>
      <c r="Y1772" s="99"/>
      <c r="Z1772" s="98"/>
      <c r="AA1772" s="98"/>
      <c r="AB1772" s="86"/>
      <c r="AC1772" s="96"/>
      <c r="AD1772" s="86"/>
      <c r="AE1772" s="96"/>
      <c r="AF1772" s="96"/>
      <c r="AG1772" s="87"/>
      <c r="AH1772" s="87"/>
      <c r="AI1772" s="97"/>
      <c r="AJ1772" s="45"/>
      <c r="AK1772" s="45"/>
      <c r="AL1772" s="45"/>
      <c r="AM1772" s="45"/>
      <c r="AN1772" s="45"/>
      <c r="AO1772" s="79"/>
      <c r="AP1772" s="156"/>
      <c r="AQ1772" s="156"/>
      <c r="AR1772" s="90"/>
      <c r="AS1772" s="45"/>
      <c r="AT1772" s="98"/>
      <c r="AU1772" s="98"/>
      <c r="AV1772" s="91"/>
      <c r="AW1772" s="91"/>
      <c r="AX1772" s="155"/>
      <c r="AY1772" s="155"/>
      <c r="AZ1772" s="152"/>
      <c r="BA1772" s="152"/>
      <c r="BB1772" s="152"/>
      <c r="BC1772" s="152"/>
      <c r="BD1772" s="152"/>
      <c r="BE1772" s="152"/>
      <c r="BF1772" s="152"/>
      <c r="BG1772" s="152"/>
      <c r="BH1772" s="152"/>
      <c r="BI1772" s="152"/>
      <c r="BJ1772" s="152"/>
      <c r="BK1772" s="152"/>
      <c r="BL1772" s="152"/>
      <c r="BM1772" s="152"/>
      <c r="BN1772" s="152"/>
      <c r="BO1772" s="152"/>
      <c r="BP1772" s="152"/>
      <c r="BQ1772" s="152"/>
      <c r="BR1772" s="152"/>
      <c r="BS1772" s="152"/>
      <c r="BT1772" s="152"/>
      <c r="BU1772" s="152"/>
      <c r="BV1772" s="152"/>
      <c r="BW1772" s="152"/>
      <c r="BX1772" s="152"/>
      <c r="BY1772" s="152"/>
      <c r="BZ1772" s="152"/>
      <c r="CA1772" s="152"/>
      <c r="CB1772" s="152"/>
      <c r="CC1772" s="152"/>
      <c r="CD1772" s="152"/>
      <c r="CE1772" s="152"/>
      <c r="CF1772" s="152"/>
    </row>
    <row r="1773" spans="1:84" ht="25.5" customHeight="1" x14ac:dyDescent="0.25">
      <c r="A1773" s="45"/>
      <c r="B1773" s="45"/>
      <c r="C1773" s="45"/>
      <c r="D1773" s="45"/>
      <c r="E1773" s="47"/>
      <c r="F1773" s="154"/>
      <c r="G1773" s="45"/>
      <c r="H1773" s="126"/>
      <c r="I1773" s="126"/>
      <c r="J1773" s="79"/>
      <c r="K1773" s="45"/>
      <c r="L1773" s="126"/>
      <c r="M1773" s="91"/>
      <c r="N1773" s="91"/>
      <c r="O1773" s="91"/>
      <c r="P1773" s="99"/>
      <c r="Q1773" s="100"/>
      <c r="R1773" s="79"/>
      <c r="S1773" s="79"/>
      <c r="T1773" s="79"/>
      <c r="U1773" s="79"/>
      <c r="V1773" s="79"/>
      <c r="W1773" s="99"/>
      <c r="X1773" s="99"/>
      <c r="Y1773" s="99"/>
      <c r="Z1773" s="98"/>
      <c r="AA1773" s="98"/>
      <c r="AB1773" s="86"/>
      <c r="AC1773" s="96"/>
      <c r="AD1773" s="86"/>
      <c r="AE1773" s="96"/>
      <c r="AF1773" s="96"/>
      <c r="AG1773" s="87"/>
      <c r="AH1773" s="87"/>
      <c r="AI1773" s="97"/>
      <c r="AJ1773" s="45"/>
      <c r="AK1773" s="45"/>
      <c r="AL1773" s="45"/>
      <c r="AM1773" s="45"/>
      <c r="AN1773" s="45"/>
      <c r="AO1773" s="79"/>
      <c r="AP1773" s="156"/>
      <c r="AQ1773" s="156"/>
      <c r="AR1773" s="90"/>
      <c r="AS1773" s="45"/>
      <c r="AT1773" s="98"/>
      <c r="AU1773" s="98"/>
      <c r="AV1773" s="91"/>
      <c r="AW1773" s="91"/>
      <c r="AX1773" s="155"/>
      <c r="AY1773" s="155"/>
      <c r="AZ1773" s="152"/>
      <c r="BA1773" s="152"/>
      <c r="BB1773" s="152"/>
      <c r="BC1773" s="152"/>
      <c r="BD1773" s="152"/>
      <c r="BE1773" s="152"/>
      <c r="BF1773" s="152"/>
      <c r="BG1773" s="152"/>
      <c r="BH1773" s="152"/>
      <c r="BI1773" s="152"/>
      <c r="BJ1773" s="152"/>
      <c r="BK1773" s="152"/>
      <c r="BL1773" s="152"/>
      <c r="BM1773" s="152"/>
      <c r="BN1773" s="152"/>
      <c r="BO1773" s="152"/>
      <c r="BP1773" s="152"/>
      <c r="BQ1773" s="152"/>
      <c r="BR1773" s="152"/>
      <c r="BS1773" s="152"/>
      <c r="BT1773" s="152"/>
      <c r="BU1773" s="152"/>
      <c r="BV1773" s="152"/>
      <c r="BW1773" s="152"/>
      <c r="BX1773" s="152"/>
      <c r="BY1773" s="152"/>
      <c r="BZ1773" s="152"/>
      <c r="CA1773" s="152"/>
      <c r="CB1773" s="152"/>
      <c r="CC1773" s="152"/>
      <c r="CD1773" s="152"/>
      <c r="CE1773" s="152"/>
      <c r="CF1773" s="152"/>
    </row>
    <row r="1774" spans="1:84" ht="25.5" customHeight="1" x14ac:dyDescent="0.25">
      <c r="A1774" s="45"/>
      <c r="B1774" s="45"/>
      <c r="C1774" s="45"/>
      <c r="D1774" s="45"/>
      <c r="E1774" s="47"/>
      <c r="F1774" s="154"/>
      <c r="G1774" s="45"/>
      <c r="H1774" s="126"/>
      <c r="I1774" s="126"/>
      <c r="J1774" s="79"/>
      <c r="K1774" s="45"/>
      <c r="L1774" s="126"/>
      <c r="M1774" s="91"/>
      <c r="N1774" s="91"/>
      <c r="O1774" s="91"/>
      <c r="P1774" s="99"/>
      <c r="Q1774" s="100"/>
      <c r="R1774" s="79"/>
      <c r="S1774" s="79"/>
      <c r="T1774" s="79"/>
      <c r="U1774" s="79"/>
      <c r="V1774" s="79"/>
      <c r="W1774" s="99"/>
      <c r="X1774" s="99"/>
      <c r="Y1774" s="99"/>
      <c r="Z1774" s="98"/>
      <c r="AA1774" s="98"/>
      <c r="AB1774" s="86"/>
      <c r="AC1774" s="96"/>
      <c r="AD1774" s="86"/>
      <c r="AE1774" s="96"/>
      <c r="AF1774" s="96"/>
      <c r="AG1774" s="87"/>
      <c r="AH1774" s="87"/>
      <c r="AI1774" s="97"/>
      <c r="AJ1774" s="45"/>
      <c r="AK1774" s="45"/>
      <c r="AL1774" s="45"/>
      <c r="AM1774" s="45"/>
      <c r="AN1774" s="45"/>
      <c r="AO1774" s="79"/>
      <c r="AP1774" s="156"/>
      <c r="AQ1774" s="156"/>
      <c r="AR1774" s="90"/>
      <c r="AS1774" s="45"/>
      <c r="AT1774" s="98"/>
      <c r="AU1774" s="98"/>
      <c r="AV1774" s="91"/>
      <c r="AW1774" s="91"/>
      <c r="AX1774" s="155"/>
      <c r="AY1774" s="155"/>
      <c r="AZ1774" s="152"/>
      <c r="BA1774" s="152"/>
      <c r="BB1774" s="152"/>
      <c r="BC1774" s="152"/>
      <c r="BD1774" s="152"/>
      <c r="BE1774" s="152"/>
      <c r="BF1774" s="152"/>
      <c r="BG1774" s="152"/>
      <c r="BH1774" s="152"/>
      <c r="BI1774" s="152"/>
      <c r="BJ1774" s="152"/>
      <c r="BK1774" s="152"/>
      <c r="BL1774" s="152"/>
      <c r="BM1774" s="152"/>
      <c r="BN1774" s="152"/>
      <c r="BO1774" s="152"/>
      <c r="BP1774" s="152"/>
      <c r="BQ1774" s="152"/>
      <c r="BR1774" s="152"/>
      <c r="BS1774" s="152"/>
      <c r="BT1774" s="152"/>
      <c r="BU1774" s="152"/>
      <c r="BV1774" s="152"/>
      <c r="BW1774" s="152"/>
      <c r="BX1774" s="152"/>
      <c r="BY1774" s="152"/>
      <c r="BZ1774" s="152"/>
      <c r="CA1774" s="152"/>
      <c r="CB1774" s="152"/>
      <c r="CC1774" s="152"/>
      <c r="CD1774" s="152"/>
      <c r="CE1774" s="152"/>
      <c r="CF1774" s="152"/>
    </row>
    <row r="1775" spans="1:84" ht="25.5" customHeight="1" x14ac:dyDescent="0.25">
      <c r="A1775" s="45"/>
      <c r="B1775" s="45"/>
      <c r="C1775" s="45"/>
      <c r="D1775" s="45"/>
      <c r="E1775" s="47"/>
      <c r="F1775" s="154"/>
      <c r="G1775" s="45"/>
      <c r="H1775" s="126"/>
      <c r="I1775" s="126"/>
      <c r="J1775" s="79"/>
      <c r="K1775" s="45"/>
      <c r="L1775" s="126"/>
      <c r="M1775" s="91"/>
      <c r="N1775" s="91"/>
      <c r="O1775" s="91"/>
      <c r="P1775" s="99"/>
      <c r="Q1775" s="100"/>
      <c r="R1775" s="79"/>
      <c r="S1775" s="79"/>
      <c r="T1775" s="79"/>
      <c r="U1775" s="79"/>
      <c r="V1775" s="79"/>
      <c r="W1775" s="99"/>
      <c r="X1775" s="99"/>
      <c r="Y1775" s="99"/>
      <c r="Z1775" s="98"/>
      <c r="AA1775" s="98"/>
      <c r="AB1775" s="86"/>
      <c r="AC1775" s="96"/>
      <c r="AD1775" s="86"/>
      <c r="AE1775" s="96"/>
      <c r="AF1775" s="96"/>
      <c r="AG1775" s="87"/>
      <c r="AH1775" s="87"/>
      <c r="AI1775" s="97"/>
      <c r="AJ1775" s="45"/>
      <c r="AK1775" s="45"/>
      <c r="AL1775" s="45"/>
      <c r="AM1775" s="45"/>
      <c r="AN1775" s="45"/>
      <c r="AO1775" s="79"/>
      <c r="AP1775" s="156"/>
      <c r="AQ1775" s="156"/>
      <c r="AR1775" s="90"/>
      <c r="AS1775" s="45"/>
      <c r="AT1775" s="98"/>
      <c r="AU1775" s="98"/>
      <c r="AV1775" s="91"/>
      <c r="AW1775" s="91"/>
      <c r="AX1775" s="155"/>
      <c r="AY1775" s="155"/>
      <c r="AZ1775" s="152"/>
      <c r="BA1775" s="152"/>
      <c r="BB1775" s="152"/>
      <c r="BC1775" s="152"/>
      <c r="BD1775" s="152"/>
      <c r="BE1775" s="152"/>
      <c r="BF1775" s="152"/>
      <c r="BG1775" s="152"/>
      <c r="BH1775" s="152"/>
      <c r="BI1775" s="152"/>
      <c r="BJ1775" s="152"/>
      <c r="BK1775" s="152"/>
      <c r="BL1775" s="152"/>
      <c r="BM1775" s="152"/>
      <c r="BN1775" s="152"/>
      <c r="BO1775" s="152"/>
      <c r="BP1775" s="152"/>
      <c r="BQ1775" s="152"/>
      <c r="BR1775" s="152"/>
      <c r="BS1775" s="152"/>
      <c r="BT1775" s="152"/>
      <c r="BU1775" s="152"/>
      <c r="BV1775" s="152"/>
      <c r="BW1775" s="152"/>
      <c r="BX1775" s="152"/>
      <c r="BY1775" s="152"/>
      <c r="BZ1775" s="152"/>
      <c r="CA1775" s="152"/>
      <c r="CB1775" s="152"/>
      <c r="CC1775" s="152"/>
      <c r="CD1775" s="152"/>
      <c r="CE1775" s="152"/>
      <c r="CF1775" s="152"/>
    </row>
    <row r="1776" spans="1:84" ht="25.5" customHeight="1" x14ac:dyDescent="0.25">
      <c r="A1776" s="45"/>
      <c r="B1776" s="45"/>
      <c r="C1776" s="45"/>
      <c r="D1776" s="45"/>
      <c r="E1776" s="47"/>
      <c r="F1776" s="154"/>
      <c r="G1776" s="45"/>
      <c r="H1776" s="126"/>
      <c r="I1776" s="126"/>
      <c r="J1776" s="79"/>
      <c r="K1776" s="45"/>
      <c r="L1776" s="126"/>
      <c r="M1776" s="91"/>
      <c r="N1776" s="91"/>
      <c r="O1776" s="91"/>
      <c r="P1776" s="99"/>
      <c r="Q1776" s="100"/>
      <c r="R1776" s="79"/>
      <c r="S1776" s="79"/>
      <c r="T1776" s="79"/>
      <c r="U1776" s="79"/>
      <c r="V1776" s="79"/>
      <c r="W1776" s="99"/>
      <c r="X1776" s="99"/>
      <c r="Y1776" s="99"/>
      <c r="Z1776" s="98"/>
      <c r="AA1776" s="98"/>
      <c r="AB1776" s="86"/>
      <c r="AC1776" s="96"/>
      <c r="AD1776" s="86"/>
      <c r="AE1776" s="96"/>
      <c r="AF1776" s="96"/>
      <c r="AG1776" s="87"/>
      <c r="AH1776" s="87"/>
      <c r="AI1776" s="97"/>
      <c r="AJ1776" s="45"/>
      <c r="AK1776" s="45"/>
      <c r="AL1776" s="45"/>
      <c r="AM1776" s="45"/>
      <c r="AN1776" s="45"/>
      <c r="AO1776" s="79"/>
      <c r="AP1776" s="156"/>
      <c r="AQ1776" s="156"/>
      <c r="AR1776" s="90"/>
      <c r="AS1776" s="45"/>
      <c r="AT1776" s="98"/>
      <c r="AU1776" s="98"/>
      <c r="AV1776" s="91"/>
      <c r="AW1776" s="91"/>
      <c r="AX1776" s="155"/>
      <c r="AY1776" s="155"/>
      <c r="AZ1776" s="152"/>
      <c r="BA1776" s="152"/>
      <c r="BB1776" s="152"/>
      <c r="BC1776" s="152"/>
      <c r="BD1776" s="152"/>
      <c r="BE1776" s="152"/>
      <c r="BF1776" s="152"/>
      <c r="BG1776" s="152"/>
      <c r="BH1776" s="152"/>
      <c r="BI1776" s="152"/>
      <c r="BJ1776" s="152"/>
      <c r="BK1776" s="152"/>
      <c r="BL1776" s="152"/>
      <c r="BM1776" s="152"/>
      <c r="BN1776" s="152"/>
      <c r="BO1776" s="152"/>
      <c r="BP1776" s="152"/>
      <c r="BQ1776" s="152"/>
      <c r="BR1776" s="152"/>
      <c r="BS1776" s="152"/>
      <c r="BT1776" s="152"/>
      <c r="BU1776" s="152"/>
      <c r="BV1776" s="152"/>
      <c r="BW1776" s="152"/>
      <c r="BX1776" s="152"/>
      <c r="BY1776" s="152"/>
      <c r="BZ1776" s="152"/>
      <c r="CA1776" s="152"/>
      <c r="CB1776" s="152"/>
      <c r="CC1776" s="152"/>
      <c r="CD1776" s="152"/>
      <c r="CE1776" s="152"/>
      <c r="CF1776" s="152"/>
    </row>
    <row r="1777" spans="1:84" ht="25.5" customHeight="1" x14ac:dyDescent="0.25">
      <c r="A1777" s="45"/>
      <c r="B1777" s="45"/>
      <c r="C1777" s="45"/>
      <c r="D1777" s="45"/>
      <c r="E1777" s="47"/>
      <c r="F1777" s="154"/>
      <c r="G1777" s="45"/>
      <c r="H1777" s="126"/>
      <c r="I1777" s="126"/>
      <c r="J1777" s="79"/>
      <c r="K1777" s="45"/>
      <c r="L1777" s="126"/>
      <c r="M1777" s="91"/>
      <c r="N1777" s="91"/>
      <c r="O1777" s="91"/>
      <c r="P1777" s="99"/>
      <c r="Q1777" s="100"/>
      <c r="R1777" s="79"/>
      <c r="S1777" s="79"/>
      <c r="T1777" s="79"/>
      <c r="U1777" s="79"/>
      <c r="V1777" s="79"/>
      <c r="W1777" s="99"/>
      <c r="X1777" s="99"/>
      <c r="Y1777" s="99"/>
      <c r="Z1777" s="98"/>
      <c r="AA1777" s="98"/>
      <c r="AB1777" s="86"/>
      <c r="AC1777" s="96"/>
      <c r="AD1777" s="86"/>
      <c r="AE1777" s="96"/>
      <c r="AF1777" s="96"/>
      <c r="AG1777" s="87"/>
      <c r="AH1777" s="87"/>
      <c r="AI1777" s="97"/>
      <c r="AJ1777" s="45"/>
      <c r="AK1777" s="45"/>
      <c r="AL1777" s="45"/>
      <c r="AM1777" s="45"/>
      <c r="AN1777" s="45"/>
      <c r="AO1777" s="79"/>
      <c r="AP1777" s="156"/>
      <c r="AQ1777" s="156"/>
      <c r="AR1777" s="90"/>
      <c r="AS1777" s="45"/>
      <c r="AT1777" s="98"/>
      <c r="AU1777" s="98"/>
      <c r="AV1777" s="91"/>
      <c r="AW1777" s="91"/>
      <c r="AX1777" s="155"/>
      <c r="AY1777" s="155"/>
      <c r="AZ1777" s="152"/>
      <c r="BA1777" s="152"/>
      <c r="BB1777" s="152"/>
      <c r="BC1777" s="152"/>
      <c r="BD1777" s="152"/>
      <c r="BE1777" s="152"/>
      <c r="BF1777" s="152"/>
      <c r="BG1777" s="152"/>
      <c r="BH1777" s="152"/>
      <c r="BI1777" s="152"/>
      <c r="BJ1777" s="152"/>
      <c r="BK1777" s="152"/>
      <c r="BL1777" s="152"/>
      <c r="BM1777" s="152"/>
      <c r="BN1777" s="152"/>
      <c r="BO1777" s="152"/>
      <c r="BP1777" s="152"/>
      <c r="BQ1777" s="152"/>
      <c r="BR1777" s="152"/>
      <c r="BS1777" s="152"/>
      <c r="BT1777" s="152"/>
      <c r="BU1777" s="152"/>
      <c r="BV1777" s="152"/>
      <c r="BW1777" s="152"/>
      <c r="BX1777" s="152"/>
      <c r="BY1777" s="152"/>
      <c r="BZ1777" s="152"/>
      <c r="CA1777" s="152"/>
      <c r="CB1777" s="152"/>
      <c r="CC1777" s="152"/>
      <c r="CD1777" s="152"/>
      <c r="CE1777" s="152"/>
      <c r="CF1777" s="152"/>
    </row>
    <row r="1778" spans="1:84" ht="25.5" customHeight="1" x14ac:dyDescent="0.25">
      <c r="A1778" s="45"/>
      <c r="B1778" s="45"/>
      <c r="C1778" s="45"/>
      <c r="D1778" s="45"/>
      <c r="E1778" s="47"/>
      <c r="F1778" s="154"/>
      <c r="G1778" s="45"/>
      <c r="H1778" s="126"/>
      <c r="I1778" s="126"/>
      <c r="J1778" s="79"/>
      <c r="K1778" s="45"/>
      <c r="L1778" s="126"/>
      <c r="M1778" s="91"/>
      <c r="N1778" s="91"/>
      <c r="O1778" s="91"/>
      <c r="P1778" s="99"/>
      <c r="Q1778" s="100"/>
      <c r="R1778" s="79"/>
      <c r="S1778" s="79"/>
      <c r="T1778" s="79"/>
      <c r="U1778" s="79"/>
      <c r="V1778" s="79"/>
      <c r="W1778" s="99"/>
      <c r="X1778" s="99"/>
      <c r="Y1778" s="99"/>
      <c r="Z1778" s="98"/>
      <c r="AA1778" s="98"/>
      <c r="AB1778" s="86"/>
      <c r="AC1778" s="96"/>
      <c r="AD1778" s="86"/>
      <c r="AE1778" s="96"/>
      <c r="AF1778" s="96"/>
      <c r="AG1778" s="87"/>
      <c r="AH1778" s="87"/>
      <c r="AI1778" s="97"/>
      <c r="AJ1778" s="45"/>
      <c r="AK1778" s="45"/>
      <c r="AL1778" s="45"/>
      <c r="AM1778" s="45"/>
      <c r="AN1778" s="45"/>
      <c r="AO1778" s="79"/>
      <c r="AP1778" s="156"/>
      <c r="AQ1778" s="156"/>
      <c r="AR1778" s="90"/>
      <c r="AS1778" s="45"/>
      <c r="AT1778" s="98"/>
      <c r="AU1778" s="98"/>
      <c r="AV1778" s="91"/>
      <c r="AW1778" s="91"/>
      <c r="AX1778" s="155"/>
      <c r="AY1778" s="155"/>
      <c r="AZ1778" s="152"/>
      <c r="BA1778" s="152"/>
      <c r="BB1778" s="152"/>
      <c r="BC1778" s="152"/>
      <c r="BD1778" s="152"/>
      <c r="BE1778" s="152"/>
      <c r="BF1778" s="152"/>
      <c r="BG1778" s="152"/>
      <c r="BH1778" s="152"/>
      <c r="BI1778" s="152"/>
      <c r="BJ1778" s="152"/>
      <c r="BK1778" s="152"/>
      <c r="BL1778" s="152"/>
      <c r="BM1778" s="152"/>
      <c r="BN1778" s="152"/>
      <c r="BO1778" s="152"/>
      <c r="BP1778" s="152"/>
      <c r="BQ1778" s="152"/>
      <c r="BR1778" s="152"/>
      <c r="BS1778" s="152"/>
      <c r="BT1778" s="152"/>
      <c r="BU1778" s="152"/>
      <c r="BV1778" s="152"/>
      <c r="BW1778" s="152"/>
      <c r="BX1778" s="152"/>
      <c r="BY1778" s="152"/>
      <c r="BZ1778" s="152"/>
      <c r="CA1778" s="152"/>
      <c r="CB1778" s="152"/>
      <c r="CC1778" s="152"/>
      <c r="CD1778" s="152"/>
      <c r="CE1778" s="152"/>
      <c r="CF1778" s="152"/>
    </row>
    <row r="1779" spans="1:84" ht="25.5" customHeight="1" x14ac:dyDescent="0.25">
      <c r="A1779" s="45"/>
      <c r="B1779" s="45"/>
      <c r="C1779" s="45"/>
      <c r="D1779" s="45"/>
      <c r="E1779" s="47"/>
      <c r="F1779" s="154"/>
      <c r="G1779" s="45"/>
      <c r="H1779" s="126"/>
      <c r="I1779" s="126"/>
      <c r="J1779" s="79"/>
      <c r="K1779" s="45"/>
      <c r="L1779" s="126"/>
      <c r="M1779" s="91"/>
      <c r="N1779" s="91"/>
      <c r="O1779" s="91"/>
      <c r="P1779" s="99"/>
      <c r="Q1779" s="100"/>
      <c r="R1779" s="79"/>
      <c r="S1779" s="79"/>
      <c r="T1779" s="79"/>
      <c r="U1779" s="79"/>
      <c r="V1779" s="79"/>
      <c r="W1779" s="99"/>
      <c r="X1779" s="99"/>
      <c r="Y1779" s="99"/>
      <c r="Z1779" s="98"/>
      <c r="AA1779" s="98"/>
      <c r="AB1779" s="86"/>
      <c r="AC1779" s="96"/>
      <c r="AD1779" s="86"/>
      <c r="AE1779" s="96"/>
      <c r="AF1779" s="96"/>
      <c r="AG1779" s="87"/>
      <c r="AH1779" s="87"/>
      <c r="AI1779" s="97"/>
      <c r="AJ1779" s="45"/>
      <c r="AK1779" s="45"/>
      <c r="AL1779" s="45"/>
      <c r="AM1779" s="45"/>
      <c r="AN1779" s="45"/>
      <c r="AO1779" s="79"/>
      <c r="AP1779" s="156"/>
      <c r="AQ1779" s="156"/>
      <c r="AR1779" s="90"/>
      <c r="AS1779" s="45"/>
      <c r="AT1779" s="98"/>
      <c r="AU1779" s="98"/>
      <c r="AV1779" s="91"/>
      <c r="AW1779" s="91"/>
      <c r="AX1779" s="155"/>
      <c r="AY1779" s="155"/>
      <c r="AZ1779" s="152"/>
      <c r="BA1779" s="152"/>
      <c r="BB1779" s="152"/>
      <c r="BC1779" s="152"/>
      <c r="BD1779" s="152"/>
      <c r="BE1779" s="152"/>
      <c r="BF1779" s="152"/>
      <c r="BG1779" s="152"/>
      <c r="BH1779" s="152"/>
      <c r="BI1779" s="152"/>
      <c r="BJ1779" s="152"/>
      <c r="BK1779" s="152"/>
      <c r="BL1779" s="152"/>
      <c r="BM1779" s="152"/>
      <c r="BN1779" s="152"/>
      <c r="BO1779" s="152"/>
      <c r="BP1779" s="152"/>
      <c r="BQ1779" s="152"/>
      <c r="BR1779" s="152"/>
      <c r="BS1779" s="152"/>
      <c r="BT1779" s="152"/>
      <c r="BU1779" s="152"/>
      <c r="BV1779" s="152"/>
      <c r="BW1779" s="152"/>
      <c r="BX1779" s="152"/>
      <c r="BY1779" s="152"/>
      <c r="BZ1779" s="152"/>
      <c r="CA1779" s="152"/>
      <c r="CB1779" s="152"/>
      <c r="CC1779" s="152"/>
      <c r="CD1779" s="152"/>
      <c r="CE1779" s="152"/>
      <c r="CF1779" s="152"/>
    </row>
    <row r="1780" spans="1:84" ht="25.5" customHeight="1" x14ac:dyDescent="0.25">
      <c r="A1780" s="45"/>
      <c r="B1780" s="45"/>
      <c r="C1780" s="45"/>
      <c r="D1780" s="45"/>
      <c r="E1780" s="47"/>
      <c r="F1780" s="154"/>
      <c r="G1780" s="45"/>
      <c r="H1780" s="126"/>
      <c r="I1780" s="126"/>
      <c r="J1780" s="79"/>
      <c r="K1780" s="45"/>
      <c r="L1780" s="126"/>
      <c r="M1780" s="91"/>
      <c r="N1780" s="91"/>
      <c r="O1780" s="91"/>
      <c r="P1780" s="99"/>
      <c r="Q1780" s="100"/>
      <c r="R1780" s="79"/>
      <c r="S1780" s="79"/>
      <c r="T1780" s="79"/>
      <c r="U1780" s="79"/>
      <c r="V1780" s="79"/>
      <c r="W1780" s="99"/>
      <c r="X1780" s="99"/>
      <c r="Y1780" s="99"/>
      <c r="Z1780" s="98"/>
      <c r="AA1780" s="98"/>
      <c r="AB1780" s="86"/>
      <c r="AC1780" s="96"/>
      <c r="AD1780" s="86"/>
      <c r="AE1780" s="96"/>
      <c r="AF1780" s="96"/>
      <c r="AG1780" s="87"/>
      <c r="AH1780" s="87"/>
      <c r="AI1780" s="97"/>
      <c r="AJ1780" s="45"/>
      <c r="AK1780" s="45"/>
      <c r="AL1780" s="45"/>
      <c r="AM1780" s="45"/>
      <c r="AN1780" s="45"/>
      <c r="AO1780" s="79"/>
      <c r="AP1780" s="156"/>
      <c r="AQ1780" s="156"/>
      <c r="AR1780" s="90"/>
      <c r="AS1780" s="45"/>
      <c r="AT1780" s="98"/>
      <c r="AU1780" s="98"/>
      <c r="AV1780" s="91"/>
      <c r="AW1780" s="91"/>
      <c r="AX1780" s="155"/>
      <c r="AY1780" s="155"/>
      <c r="AZ1780" s="152"/>
      <c r="BA1780" s="152"/>
      <c r="BB1780" s="152"/>
      <c r="BC1780" s="152"/>
      <c r="BD1780" s="152"/>
      <c r="BE1780" s="152"/>
      <c r="BF1780" s="152"/>
      <c r="BG1780" s="152"/>
      <c r="BH1780" s="152"/>
      <c r="BI1780" s="152"/>
      <c r="BJ1780" s="152"/>
      <c r="BK1780" s="152"/>
      <c r="BL1780" s="152"/>
      <c r="BM1780" s="152"/>
      <c r="BN1780" s="152"/>
      <c r="BO1780" s="152"/>
      <c r="BP1780" s="152"/>
      <c r="BQ1780" s="152"/>
      <c r="BR1780" s="152"/>
      <c r="BS1780" s="152"/>
      <c r="BT1780" s="152"/>
      <c r="BU1780" s="152"/>
      <c r="BV1780" s="152"/>
      <c r="BW1780" s="152"/>
      <c r="BX1780" s="152"/>
      <c r="BY1780" s="152"/>
      <c r="BZ1780" s="152"/>
      <c r="CA1780" s="152"/>
      <c r="CB1780" s="152"/>
      <c r="CC1780" s="152"/>
      <c r="CD1780" s="152"/>
      <c r="CE1780" s="152"/>
      <c r="CF1780" s="152"/>
    </row>
    <row r="1781" spans="1:84" ht="25.5" customHeight="1" x14ac:dyDescent="0.25">
      <c r="A1781" s="45"/>
      <c r="B1781" s="45"/>
      <c r="C1781" s="45"/>
      <c r="D1781" s="45"/>
      <c r="E1781" s="47"/>
      <c r="F1781" s="154"/>
      <c r="G1781" s="45"/>
      <c r="H1781" s="126"/>
      <c r="I1781" s="126"/>
      <c r="J1781" s="79"/>
      <c r="K1781" s="45"/>
      <c r="L1781" s="126"/>
      <c r="M1781" s="91"/>
      <c r="N1781" s="91"/>
      <c r="O1781" s="91"/>
      <c r="P1781" s="99"/>
      <c r="Q1781" s="100"/>
      <c r="R1781" s="79"/>
      <c r="S1781" s="79"/>
      <c r="T1781" s="79"/>
      <c r="U1781" s="79"/>
      <c r="V1781" s="79"/>
      <c r="W1781" s="99"/>
      <c r="X1781" s="99"/>
      <c r="Y1781" s="99"/>
      <c r="Z1781" s="98"/>
      <c r="AA1781" s="98"/>
      <c r="AB1781" s="86"/>
      <c r="AC1781" s="96"/>
      <c r="AD1781" s="86"/>
      <c r="AE1781" s="96"/>
      <c r="AF1781" s="96"/>
      <c r="AG1781" s="87"/>
      <c r="AH1781" s="87"/>
      <c r="AI1781" s="97"/>
      <c r="AJ1781" s="45"/>
      <c r="AK1781" s="45"/>
      <c r="AL1781" s="45"/>
      <c r="AM1781" s="45"/>
      <c r="AN1781" s="45"/>
      <c r="AO1781" s="79"/>
      <c r="AP1781" s="156"/>
      <c r="AQ1781" s="156"/>
      <c r="AR1781" s="90"/>
      <c r="AS1781" s="45"/>
      <c r="AT1781" s="98"/>
      <c r="AU1781" s="98"/>
      <c r="AV1781" s="91"/>
      <c r="AW1781" s="91"/>
      <c r="AX1781" s="155"/>
      <c r="AY1781" s="155"/>
      <c r="AZ1781" s="152"/>
      <c r="BA1781" s="152"/>
      <c r="BB1781" s="152"/>
      <c r="BC1781" s="152"/>
      <c r="BD1781" s="152"/>
      <c r="BE1781" s="152"/>
      <c r="BF1781" s="152"/>
      <c r="BG1781" s="152"/>
      <c r="BH1781" s="152"/>
      <c r="BI1781" s="152"/>
      <c r="BJ1781" s="152"/>
      <c r="BK1781" s="152"/>
      <c r="BL1781" s="152"/>
      <c r="BM1781" s="152"/>
      <c r="BN1781" s="152"/>
      <c r="BO1781" s="152"/>
      <c r="BP1781" s="152"/>
      <c r="BQ1781" s="152"/>
      <c r="BR1781" s="152"/>
      <c r="BS1781" s="152"/>
      <c r="BT1781" s="152"/>
      <c r="BU1781" s="152"/>
      <c r="BV1781" s="152"/>
      <c r="BW1781" s="152"/>
      <c r="BX1781" s="152"/>
      <c r="BY1781" s="152"/>
      <c r="BZ1781" s="152"/>
      <c r="CA1781" s="152"/>
      <c r="CB1781" s="152"/>
      <c r="CC1781" s="152"/>
      <c r="CD1781" s="152"/>
      <c r="CE1781" s="152"/>
      <c r="CF1781" s="152"/>
    </row>
    <row r="1782" spans="1:84" ht="25.5" customHeight="1" x14ac:dyDescent="0.25">
      <c r="A1782" s="45"/>
      <c r="B1782" s="45"/>
      <c r="C1782" s="45"/>
      <c r="D1782" s="45"/>
      <c r="E1782" s="47"/>
      <c r="F1782" s="154"/>
      <c r="G1782" s="45"/>
      <c r="H1782" s="126"/>
      <c r="I1782" s="126"/>
      <c r="J1782" s="79"/>
      <c r="K1782" s="45"/>
      <c r="L1782" s="126"/>
      <c r="M1782" s="91"/>
      <c r="N1782" s="91"/>
      <c r="O1782" s="91"/>
      <c r="P1782" s="99"/>
      <c r="Q1782" s="100"/>
      <c r="R1782" s="79"/>
      <c r="S1782" s="79"/>
      <c r="T1782" s="79"/>
      <c r="U1782" s="79"/>
      <c r="V1782" s="79"/>
      <c r="W1782" s="99"/>
      <c r="X1782" s="99"/>
      <c r="Y1782" s="99"/>
      <c r="Z1782" s="98"/>
      <c r="AA1782" s="98"/>
      <c r="AB1782" s="86"/>
      <c r="AC1782" s="96"/>
      <c r="AD1782" s="86"/>
      <c r="AE1782" s="96"/>
      <c r="AF1782" s="96"/>
      <c r="AG1782" s="87"/>
      <c r="AH1782" s="87"/>
      <c r="AI1782" s="97"/>
      <c r="AJ1782" s="45"/>
      <c r="AK1782" s="45"/>
      <c r="AL1782" s="45"/>
      <c r="AM1782" s="45"/>
      <c r="AN1782" s="45"/>
      <c r="AO1782" s="79"/>
      <c r="AP1782" s="156"/>
      <c r="AQ1782" s="156"/>
      <c r="AR1782" s="90"/>
      <c r="AS1782" s="45"/>
      <c r="AT1782" s="98"/>
      <c r="AU1782" s="98"/>
      <c r="AV1782" s="91"/>
      <c r="AW1782" s="91"/>
      <c r="AX1782" s="155"/>
      <c r="AY1782" s="155"/>
      <c r="AZ1782" s="152"/>
      <c r="BA1782" s="152"/>
      <c r="BB1782" s="152"/>
      <c r="BC1782" s="152"/>
      <c r="BD1782" s="152"/>
      <c r="BE1782" s="152"/>
      <c r="BF1782" s="152"/>
      <c r="BG1782" s="152"/>
      <c r="BH1782" s="152"/>
      <c r="BI1782" s="152"/>
      <c r="BJ1782" s="152"/>
      <c r="BK1782" s="152"/>
      <c r="BL1782" s="152"/>
      <c r="BM1782" s="152"/>
      <c r="BN1782" s="152"/>
      <c r="BO1782" s="152"/>
      <c r="BP1782" s="152"/>
      <c r="BQ1782" s="152"/>
      <c r="BR1782" s="152"/>
      <c r="BS1782" s="152"/>
      <c r="BT1782" s="152"/>
      <c r="BU1782" s="152"/>
      <c r="BV1782" s="152"/>
      <c r="BW1782" s="152"/>
      <c r="BX1782" s="152"/>
      <c r="BY1782" s="152"/>
      <c r="BZ1782" s="152"/>
      <c r="CA1782" s="152"/>
      <c r="CB1782" s="152"/>
      <c r="CC1782" s="152"/>
      <c r="CD1782" s="152"/>
      <c r="CE1782" s="152"/>
      <c r="CF1782" s="152"/>
    </row>
    <row r="1783" spans="1:84" ht="25.5" customHeight="1" x14ac:dyDescent="0.25">
      <c r="A1783" s="45"/>
      <c r="B1783" s="45"/>
      <c r="C1783" s="45"/>
      <c r="D1783" s="45"/>
      <c r="E1783" s="47"/>
      <c r="F1783" s="154"/>
      <c r="G1783" s="45"/>
      <c r="H1783" s="126"/>
      <c r="I1783" s="126"/>
      <c r="J1783" s="79"/>
      <c r="K1783" s="45"/>
      <c r="L1783" s="126"/>
      <c r="M1783" s="91"/>
      <c r="N1783" s="91"/>
      <c r="O1783" s="91"/>
      <c r="P1783" s="99"/>
      <c r="Q1783" s="100"/>
      <c r="R1783" s="79"/>
      <c r="S1783" s="79"/>
      <c r="T1783" s="79"/>
      <c r="U1783" s="79"/>
      <c r="V1783" s="79"/>
      <c r="W1783" s="99"/>
      <c r="X1783" s="99"/>
      <c r="Y1783" s="99"/>
      <c r="Z1783" s="98"/>
      <c r="AA1783" s="98"/>
      <c r="AB1783" s="86"/>
      <c r="AC1783" s="96"/>
      <c r="AD1783" s="86"/>
      <c r="AE1783" s="96"/>
      <c r="AF1783" s="96"/>
      <c r="AG1783" s="87"/>
      <c r="AH1783" s="87"/>
      <c r="AI1783" s="97"/>
      <c r="AJ1783" s="45"/>
      <c r="AK1783" s="45"/>
      <c r="AL1783" s="45"/>
      <c r="AM1783" s="45"/>
      <c r="AN1783" s="45"/>
      <c r="AO1783" s="79"/>
      <c r="AP1783" s="156"/>
      <c r="AQ1783" s="156"/>
      <c r="AR1783" s="90"/>
      <c r="AS1783" s="45"/>
      <c r="AT1783" s="98"/>
      <c r="AU1783" s="98"/>
      <c r="AV1783" s="91"/>
      <c r="AW1783" s="91"/>
      <c r="AX1783" s="155"/>
      <c r="AY1783" s="155"/>
      <c r="AZ1783" s="152"/>
      <c r="BA1783" s="152"/>
      <c r="BB1783" s="152"/>
      <c r="BC1783" s="152"/>
      <c r="BD1783" s="152"/>
      <c r="BE1783" s="152"/>
      <c r="BF1783" s="152"/>
      <c r="BG1783" s="152"/>
      <c r="BH1783" s="152"/>
      <c r="BI1783" s="152"/>
      <c r="BJ1783" s="152"/>
      <c r="BK1783" s="152"/>
      <c r="BL1783" s="152"/>
      <c r="BM1783" s="152"/>
      <c r="BN1783" s="152"/>
      <c r="BO1783" s="152"/>
      <c r="BP1783" s="152"/>
      <c r="BQ1783" s="152"/>
      <c r="BR1783" s="152"/>
      <c r="BS1783" s="152"/>
      <c r="BT1783" s="152"/>
      <c r="BU1783" s="152"/>
      <c r="BV1783" s="152"/>
      <c r="BW1783" s="152"/>
      <c r="BX1783" s="152"/>
      <c r="BY1783" s="152"/>
      <c r="BZ1783" s="152"/>
      <c r="CA1783" s="152"/>
      <c r="CB1783" s="152"/>
      <c r="CC1783" s="152"/>
      <c r="CD1783" s="152"/>
      <c r="CE1783" s="152"/>
      <c r="CF1783" s="152"/>
    </row>
    <row r="1784" spans="1:84" ht="25.5" customHeight="1" x14ac:dyDescent="0.25">
      <c r="A1784" s="45"/>
      <c r="B1784" s="45"/>
      <c r="C1784" s="45"/>
      <c r="D1784" s="45"/>
      <c r="E1784" s="47"/>
      <c r="F1784" s="154"/>
      <c r="G1784" s="45"/>
      <c r="H1784" s="126"/>
      <c r="I1784" s="126"/>
      <c r="J1784" s="79"/>
      <c r="K1784" s="45"/>
      <c r="L1784" s="126"/>
      <c r="M1784" s="91"/>
      <c r="N1784" s="91"/>
      <c r="O1784" s="91"/>
      <c r="P1784" s="99"/>
      <c r="Q1784" s="100"/>
      <c r="R1784" s="79"/>
      <c r="S1784" s="79"/>
      <c r="T1784" s="79"/>
      <c r="U1784" s="79"/>
      <c r="V1784" s="79"/>
      <c r="W1784" s="99"/>
      <c r="X1784" s="99"/>
      <c r="Y1784" s="99"/>
      <c r="Z1784" s="98"/>
      <c r="AA1784" s="98"/>
      <c r="AB1784" s="86"/>
      <c r="AC1784" s="96"/>
      <c r="AD1784" s="86"/>
      <c r="AE1784" s="96"/>
      <c r="AF1784" s="96"/>
      <c r="AG1784" s="87"/>
      <c r="AH1784" s="87"/>
      <c r="AI1784" s="97"/>
      <c r="AJ1784" s="45"/>
      <c r="AK1784" s="45"/>
      <c r="AL1784" s="45"/>
      <c r="AM1784" s="45"/>
      <c r="AN1784" s="45"/>
      <c r="AO1784" s="79"/>
      <c r="AP1784" s="156"/>
      <c r="AQ1784" s="156"/>
      <c r="AR1784" s="90"/>
      <c r="AS1784" s="45"/>
      <c r="AT1784" s="98"/>
      <c r="AU1784" s="98"/>
      <c r="AV1784" s="91"/>
      <c r="AW1784" s="91"/>
      <c r="AX1784" s="155"/>
      <c r="AY1784" s="155"/>
      <c r="AZ1784" s="152"/>
      <c r="BA1784" s="152"/>
      <c r="BB1784" s="152"/>
      <c r="BC1784" s="152"/>
      <c r="BD1784" s="152"/>
      <c r="BE1784" s="152"/>
      <c r="BF1784" s="152"/>
      <c r="BG1784" s="152"/>
      <c r="BH1784" s="152"/>
      <c r="BI1784" s="152"/>
      <c r="BJ1784" s="152"/>
      <c r="BK1784" s="152"/>
      <c r="BL1784" s="152"/>
      <c r="BM1784" s="152"/>
      <c r="BN1784" s="152"/>
      <c r="BO1784" s="152"/>
      <c r="BP1784" s="152"/>
      <c r="BQ1784" s="152"/>
      <c r="BR1784" s="152"/>
      <c r="BS1784" s="152"/>
      <c r="BT1784" s="152"/>
      <c r="BU1784" s="152"/>
      <c r="BV1784" s="152"/>
      <c r="BW1784" s="152"/>
      <c r="BX1784" s="152"/>
      <c r="BY1784" s="152"/>
      <c r="BZ1784" s="152"/>
      <c r="CA1784" s="152"/>
      <c r="CB1784" s="152"/>
      <c r="CC1784" s="152"/>
      <c r="CD1784" s="152"/>
      <c r="CE1784" s="152"/>
      <c r="CF1784" s="152"/>
    </row>
    <row r="1785" spans="1:84" ht="25.5" customHeight="1" x14ac:dyDescent="0.25">
      <c r="A1785" s="45"/>
      <c r="B1785" s="45"/>
      <c r="C1785" s="45"/>
      <c r="D1785" s="45"/>
      <c r="E1785" s="47"/>
      <c r="F1785" s="154"/>
      <c r="G1785" s="45"/>
      <c r="H1785" s="126"/>
      <c r="I1785" s="126"/>
      <c r="J1785" s="79"/>
      <c r="K1785" s="45"/>
      <c r="L1785" s="126"/>
      <c r="M1785" s="91"/>
      <c r="N1785" s="91"/>
      <c r="O1785" s="91"/>
      <c r="P1785" s="99"/>
      <c r="Q1785" s="100"/>
      <c r="R1785" s="79"/>
      <c r="S1785" s="79"/>
      <c r="T1785" s="79"/>
      <c r="U1785" s="79"/>
      <c r="V1785" s="79"/>
      <c r="W1785" s="99"/>
      <c r="X1785" s="99"/>
      <c r="Y1785" s="99"/>
      <c r="Z1785" s="98"/>
      <c r="AA1785" s="98"/>
      <c r="AB1785" s="86"/>
      <c r="AC1785" s="96"/>
      <c r="AD1785" s="86"/>
      <c r="AE1785" s="96"/>
      <c r="AF1785" s="96"/>
      <c r="AG1785" s="87"/>
      <c r="AH1785" s="87"/>
      <c r="AI1785" s="97"/>
      <c r="AJ1785" s="45"/>
      <c r="AK1785" s="45"/>
      <c r="AL1785" s="45"/>
      <c r="AM1785" s="45"/>
      <c r="AN1785" s="45"/>
      <c r="AO1785" s="79"/>
      <c r="AP1785" s="156"/>
      <c r="AQ1785" s="156"/>
      <c r="AR1785" s="90"/>
      <c r="AS1785" s="45"/>
      <c r="AT1785" s="98"/>
      <c r="AU1785" s="98"/>
      <c r="AV1785" s="91"/>
      <c r="AW1785" s="91"/>
      <c r="AX1785" s="155"/>
      <c r="AY1785" s="155"/>
      <c r="AZ1785" s="152"/>
      <c r="BA1785" s="152"/>
      <c r="BB1785" s="152"/>
      <c r="BC1785" s="152"/>
      <c r="BD1785" s="152"/>
      <c r="BE1785" s="152"/>
      <c r="BF1785" s="152"/>
      <c r="BG1785" s="152"/>
      <c r="BH1785" s="152"/>
      <c r="BI1785" s="152"/>
      <c r="BJ1785" s="152"/>
      <c r="BK1785" s="152"/>
      <c r="BL1785" s="152"/>
      <c r="BM1785" s="152"/>
      <c r="BN1785" s="152"/>
      <c r="BO1785" s="152"/>
      <c r="BP1785" s="152"/>
      <c r="BQ1785" s="152"/>
      <c r="BR1785" s="152"/>
      <c r="BS1785" s="152"/>
      <c r="BT1785" s="152"/>
      <c r="BU1785" s="152"/>
      <c r="BV1785" s="152"/>
      <c r="BW1785" s="152"/>
      <c r="BX1785" s="152"/>
      <c r="BY1785" s="152"/>
      <c r="BZ1785" s="152"/>
      <c r="CA1785" s="152"/>
      <c r="CB1785" s="152"/>
      <c r="CC1785" s="152"/>
      <c r="CD1785" s="152"/>
      <c r="CE1785" s="152"/>
      <c r="CF1785" s="152"/>
    </row>
    <row r="1786" spans="1:84" ht="25.5" customHeight="1" x14ac:dyDescent="0.25">
      <c r="A1786" s="45"/>
      <c r="B1786" s="45"/>
      <c r="C1786" s="45"/>
      <c r="D1786" s="45"/>
      <c r="E1786" s="47"/>
      <c r="F1786" s="154"/>
      <c r="G1786" s="45"/>
      <c r="H1786" s="126"/>
      <c r="I1786" s="126"/>
      <c r="J1786" s="79"/>
      <c r="K1786" s="45"/>
      <c r="L1786" s="126"/>
      <c r="M1786" s="91"/>
      <c r="N1786" s="91"/>
      <c r="O1786" s="91"/>
      <c r="P1786" s="99"/>
      <c r="Q1786" s="100"/>
      <c r="R1786" s="79"/>
      <c r="S1786" s="79"/>
      <c r="T1786" s="79"/>
      <c r="U1786" s="79"/>
      <c r="V1786" s="79"/>
      <c r="W1786" s="99"/>
      <c r="X1786" s="99"/>
      <c r="Y1786" s="99"/>
      <c r="Z1786" s="98"/>
      <c r="AA1786" s="98"/>
      <c r="AB1786" s="86"/>
      <c r="AC1786" s="96"/>
      <c r="AD1786" s="86"/>
      <c r="AE1786" s="96"/>
      <c r="AF1786" s="96"/>
      <c r="AG1786" s="87"/>
      <c r="AH1786" s="87"/>
      <c r="AI1786" s="97"/>
      <c r="AJ1786" s="45"/>
      <c r="AK1786" s="45"/>
      <c r="AL1786" s="45"/>
      <c r="AM1786" s="45"/>
      <c r="AN1786" s="45"/>
      <c r="AO1786" s="79"/>
      <c r="AP1786" s="156"/>
      <c r="AQ1786" s="156"/>
      <c r="AR1786" s="90"/>
      <c r="AS1786" s="45"/>
      <c r="AT1786" s="98"/>
      <c r="AU1786" s="98"/>
      <c r="AV1786" s="91"/>
      <c r="AW1786" s="91"/>
      <c r="AX1786" s="155"/>
      <c r="AY1786" s="155"/>
      <c r="AZ1786" s="152"/>
      <c r="BA1786" s="152"/>
      <c r="BB1786" s="152"/>
      <c r="BC1786" s="152"/>
      <c r="BD1786" s="152"/>
      <c r="BE1786" s="152"/>
      <c r="BF1786" s="152"/>
      <c r="BG1786" s="152"/>
      <c r="BH1786" s="152"/>
      <c r="BI1786" s="152"/>
      <c r="BJ1786" s="152"/>
      <c r="BK1786" s="152"/>
      <c r="BL1786" s="152"/>
      <c r="BM1786" s="152"/>
      <c r="BN1786" s="152"/>
      <c r="BO1786" s="152"/>
      <c r="BP1786" s="152"/>
      <c r="BQ1786" s="152"/>
      <c r="BR1786" s="152"/>
      <c r="BS1786" s="152"/>
      <c r="BT1786" s="152"/>
      <c r="BU1786" s="152"/>
      <c r="BV1786" s="152"/>
      <c r="BW1786" s="152"/>
      <c r="BX1786" s="152"/>
      <c r="BY1786" s="152"/>
      <c r="BZ1786" s="152"/>
      <c r="CA1786" s="152"/>
      <c r="CB1786" s="152"/>
      <c r="CC1786" s="152"/>
      <c r="CD1786" s="152"/>
      <c r="CE1786" s="152"/>
      <c r="CF1786" s="152"/>
    </row>
    <row r="1787" spans="1:84" ht="25.5" customHeight="1" x14ac:dyDescent="0.25">
      <c r="A1787" s="45"/>
      <c r="B1787" s="45"/>
      <c r="C1787" s="45"/>
      <c r="D1787" s="45"/>
      <c r="E1787" s="47"/>
      <c r="F1787" s="154"/>
      <c r="G1787" s="45"/>
      <c r="H1787" s="126"/>
      <c r="I1787" s="126"/>
      <c r="J1787" s="79"/>
      <c r="K1787" s="45"/>
      <c r="L1787" s="126"/>
      <c r="M1787" s="91"/>
      <c r="N1787" s="91"/>
      <c r="O1787" s="91"/>
      <c r="P1787" s="99"/>
      <c r="Q1787" s="100"/>
      <c r="R1787" s="79"/>
      <c r="S1787" s="79"/>
      <c r="T1787" s="79"/>
      <c r="U1787" s="79"/>
      <c r="V1787" s="79"/>
      <c r="W1787" s="99"/>
      <c r="X1787" s="99"/>
      <c r="Y1787" s="99"/>
      <c r="Z1787" s="98"/>
      <c r="AA1787" s="98"/>
      <c r="AB1787" s="86"/>
      <c r="AC1787" s="96"/>
      <c r="AD1787" s="86"/>
      <c r="AE1787" s="96"/>
      <c r="AF1787" s="96"/>
      <c r="AG1787" s="87"/>
      <c r="AH1787" s="87"/>
      <c r="AI1787" s="97"/>
      <c r="AJ1787" s="45"/>
      <c r="AK1787" s="45"/>
      <c r="AL1787" s="45"/>
      <c r="AM1787" s="45"/>
      <c r="AN1787" s="45"/>
      <c r="AO1787" s="79"/>
      <c r="AP1787" s="156"/>
      <c r="AQ1787" s="156"/>
      <c r="AR1787" s="90"/>
      <c r="AS1787" s="45"/>
      <c r="AT1787" s="98"/>
      <c r="AU1787" s="98"/>
      <c r="AV1787" s="91"/>
      <c r="AW1787" s="91"/>
      <c r="AX1787" s="155"/>
      <c r="AY1787" s="155"/>
      <c r="AZ1787" s="152"/>
      <c r="BA1787" s="152"/>
      <c r="BB1787" s="152"/>
      <c r="BC1787" s="152"/>
      <c r="BD1787" s="152"/>
      <c r="BE1787" s="152"/>
      <c r="BF1787" s="152"/>
      <c r="BG1787" s="152"/>
      <c r="BH1787" s="152"/>
      <c r="BI1787" s="152"/>
      <c r="BJ1787" s="152"/>
      <c r="BK1787" s="152"/>
      <c r="BL1787" s="152"/>
      <c r="BM1787" s="152"/>
      <c r="BN1787" s="152"/>
      <c r="BO1787" s="152"/>
      <c r="BP1787" s="152"/>
      <c r="BQ1787" s="152"/>
      <c r="BR1787" s="152"/>
      <c r="BS1787" s="152"/>
      <c r="BT1787" s="152"/>
      <c r="BU1787" s="152"/>
      <c r="BV1787" s="152"/>
      <c r="BW1787" s="152"/>
      <c r="BX1787" s="152"/>
      <c r="BY1787" s="152"/>
      <c r="BZ1787" s="152"/>
      <c r="CA1787" s="152"/>
      <c r="CB1787" s="152"/>
      <c r="CC1787" s="152"/>
      <c r="CD1787" s="152"/>
      <c r="CE1787" s="152"/>
      <c r="CF1787" s="152"/>
    </row>
    <row r="1788" spans="1:84" ht="25.5" customHeight="1" x14ac:dyDescent="0.25">
      <c r="A1788" s="45"/>
      <c r="B1788" s="45"/>
      <c r="C1788" s="45"/>
      <c r="D1788" s="45"/>
      <c r="E1788" s="47"/>
      <c r="F1788" s="154"/>
      <c r="G1788" s="45"/>
      <c r="H1788" s="126"/>
      <c r="I1788" s="126"/>
      <c r="J1788" s="79"/>
      <c r="K1788" s="45"/>
      <c r="L1788" s="126"/>
      <c r="M1788" s="91"/>
      <c r="N1788" s="91"/>
      <c r="O1788" s="91"/>
      <c r="P1788" s="99"/>
      <c r="Q1788" s="100"/>
      <c r="R1788" s="79"/>
      <c r="S1788" s="79"/>
      <c r="T1788" s="79"/>
      <c r="U1788" s="79"/>
      <c r="V1788" s="79"/>
      <c r="W1788" s="99"/>
      <c r="X1788" s="99"/>
      <c r="Y1788" s="99"/>
      <c r="Z1788" s="98"/>
      <c r="AA1788" s="98"/>
      <c r="AB1788" s="86"/>
      <c r="AC1788" s="96"/>
      <c r="AD1788" s="86"/>
      <c r="AE1788" s="96"/>
      <c r="AF1788" s="96"/>
      <c r="AG1788" s="87"/>
      <c r="AH1788" s="87"/>
      <c r="AI1788" s="97"/>
      <c r="AJ1788" s="45"/>
      <c r="AK1788" s="45"/>
      <c r="AL1788" s="45"/>
      <c r="AM1788" s="45"/>
      <c r="AN1788" s="45"/>
      <c r="AO1788" s="79"/>
      <c r="AP1788" s="156"/>
      <c r="AQ1788" s="156"/>
      <c r="AR1788" s="90"/>
      <c r="AS1788" s="45"/>
      <c r="AT1788" s="98"/>
      <c r="AU1788" s="98"/>
      <c r="AV1788" s="91"/>
      <c r="AW1788" s="91"/>
      <c r="AX1788" s="155"/>
      <c r="AY1788" s="155"/>
      <c r="AZ1788" s="152"/>
      <c r="BA1788" s="152"/>
      <c r="BB1788" s="152"/>
      <c r="BC1788" s="152"/>
      <c r="BD1788" s="152"/>
      <c r="BE1788" s="152"/>
      <c r="BF1788" s="152"/>
      <c r="BG1788" s="152"/>
      <c r="BH1788" s="152"/>
      <c r="BI1788" s="152"/>
      <c r="BJ1788" s="152"/>
      <c r="BK1788" s="152"/>
      <c r="BL1788" s="152"/>
      <c r="BM1788" s="152"/>
      <c r="BN1788" s="152"/>
      <c r="BO1788" s="152"/>
      <c r="BP1788" s="152"/>
      <c r="BQ1788" s="152"/>
      <c r="BR1788" s="152"/>
      <c r="BS1788" s="152"/>
      <c r="BT1788" s="152"/>
      <c r="BU1788" s="152"/>
      <c r="BV1788" s="152"/>
      <c r="BW1788" s="152"/>
      <c r="BX1788" s="152"/>
      <c r="BY1788" s="152"/>
      <c r="BZ1788" s="152"/>
      <c r="CA1788" s="152"/>
      <c r="CB1788" s="152"/>
      <c r="CC1788" s="152"/>
      <c r="CD1788" s="152"/>
      <c r="CE1788" s="152"/>
      <c r="CF1788" s="152"/>
    </row>
    <row r="1789" spans="1:84" ht="25.5" customHeight="1" x14ac:dyDescent="0.25">
      <c r="A1789" s="45"/>
      <c r="B1789" s="45"/>
      <c r="C1789" s="45"/>
      <c r="D1789" s="45"/>
      <c r="E1789" s="47"/>
      <c r="F1789" s="154"/>
      <c r="G1789" s="45"/>
      <c r="H1789" s="126"/>
      <c r="I1789" s="126"/>
      <c r="J1789" s="79"/>
      <c r="K1789" s="45"/>
      <c r="L1789" s="126"/>
      <c r="M1789" s="91"/>
      <c r="N1789" s="91"/>
      <c r="O1789" s="91"/>
      <c r="P1789" s="99"/>
      <c r="Q1789" s="100"/>
      <c r="R1789" s="79"/>
      <c r="S1789" s="79"/>
      <c r="T1789" s="79"/>
      <c r="U1789" s="79"/>
      <c r="V1789" s="79"/>
      <c r="W1789" s="99"/>
      <c r="X1789" s="99"/>
      <c r="Y1789" s="99"/>
      <c r="Z1789" s="98"/>
      <c r="AA1789" s="98"/>
      <c r="AB1789" s="86"/>
      <c r="AC1789" s="96"/>
      <c r="AD1789" s="86"/>
      <c r="AE1789" s="96"/>
      <c r="AF1789" s="96"/>
      <c r="AG1789" s="87"/>
      <c r="AH1789" s="87"/>
      <c r="AI1789" s="97"/>
      <c r="AJ1789" s="45"/>
      <c r="AK1789" s="45"/>
      <c r="AL1789" s="45"/>
      <c r="AM1789" s="45"/>
      <c r="AN1789" s="45"/>
      <c r="AO1789" s="79"/>
      <c r="AP1789" s="156"/>
      <c r="AQ1789" s="156"/>
      <c r="AR1789" s="90"/>
      <c r="AS1789" s="45"/>
      <c r="AT1789" s="98"/>
      <c r="AU1789" s="98"/>
      <c r="AV1789" s="91"/>
      <c r="AW1789" s="91"/>
      <c r="AX1789" s="155"/>
      <c r="AY1789" s="155"/>
      <c r="AZ1789" s="152"/>
      <c r="BA1789" s="152"/>
      <c r="BB1789" s="152"/>
      <c r="BC1789" s="152"/>
      <c r="BD1789" s="152"/>
      <c r="BE1789" s="152"/>
      <c r="BF1789" s="152"/>
      <c r="BG1789" s="152"/>
      <c r="BH1789" s="152"/>
      <c r="BI1789" s="152"/>
      <c r="BJ1789" s="152"/>
      <c r="BK1789" s="152"/>
      <c r="BL1789" s="152"/>
      <c r="BM1789" s="152"/>
      <c r="BN1789" s="152"/>
      <c r="BO1789" s="152"/>
      <c r="BP1789" s="152"/>
      <c r="BQ1789" s="152"/>
      <c r="BR1789" s="152"/>
      <c r="BS1789" s="152"/>
      <c r="BT1789" s="152"/>
      <c r="BU1789" s="152"/>
      <c r="BV1789" s="152"/>
      <c r="BW1789" s="152"/>
      <c r="BX1789" s="152"/>
      <c r="BY1789" s="152"/>
      <c r="BZ1789" s="152"/>
      <c r="CA1789" s="152"/>
      <c r="CB1789" s="152"/>
      <c r="CC1789" s="152"/>
      <c r="CD1789" s="152"/>
      <c r="CE1789" s="152"/>
      <c r="CF1789" s="152"/>
    </row>
    <row r="1790" spans="1:84" ht="25.5" customHeight="1" x14ac:dyDescent="0.25">
      <c r="A1790" s="45"/>
      <c r="B1790" s="45"/>
      <c r="C1790" s="45"/>
      <c r="D1790" s="45"/>
      <c r="E1790" s="47"/>
      <c r="F1790" s="154"/>
      <c r="G1790" s="45"/>
      <c r="H1790" s="126"/>
      <c r="I1790" s="126"/>
      <c r="J1790" s="79"/>
      <c r="K1790" s="45"/>
      <c r="L1790" s="126"/>
      <c r="M1790" s="91"/>
      <c r="N1790" s="91"/>
      <c r="O1790" s="91"/>
      <c r="P1790" s="99"/>
      <c r="Q1790" s="100"/>
      <c r="R1790" s="79"/>
      <c r="S1790" s="79"/>
      <c r="T1790" s="79"/>
      <c r="U1790" s="79"/>
      <c r="V1790" s="79"/>
      <c r="W1790" s="99"/>
      <c r="X1790" s="99"/>
      <c r="Y1790" s="99"/>
      <c r="Z1790" s="98"/>
      <c r="AA1790" s="98"/>
      <c r="AB1790" s="86"/>
      <c r="AC1790" s="96"/>
      <c r="AD1790" s="86"/>
      <c r="AE1790" s="96"/>
      <c r="AF1790" s="96"/>
      <c r="AG1790" s="87"/>
      <c r="AH1790" s="87"/>
      <c r="AI1790" s="97"/>
      <c r="AJ1790" s="45"/>
      <c r="AK1790" s="45"/>
      <c r="AL1790" s="45"/>
      <c r="AM1790" s="45"/>
      <c r="AN1790" s="45"/>
      <c r="AO1790" s="79"/>
      <c r="AP1790" s="156"/>
      <c r="AQ1790" s="156"/>
      <c r="AR1790" s="90"/>
      <c r="AS1790" s="45"/>
      <c r="AT1790" s="98"/>
      <c r="AU1790" s="98"/>
      <c r="AV1790" s="91"/>
      <c r="AW1790" s="91"/>
      <c r="AX1790" s="155"/>
      <c r="AY1790" s="155"/>
      <c r="AZ1790" s="152"/>
      <c r="BA1790" s="152"/>
      <c r="BB1790" s="152"/>
      <c r="BC1790" s="152"/>
      <c r="BD1790" s="152"/>
      <c r="BE1790" s="152"/>
      <c r="BF1790" s="152"/>
      <c r="BG1790" s="152"/>
      <c r="BH1790" s="152"/>
      <c r="BI1790" s="152"/>
      <c r="BJ1790" s="152"/>
      <c r="BK1790" s="152"/>
      <c r="BL1790" s="152"/>
      <c r="BM1790" s="152"/>
      <c r="BN1790" s="152"/>
      <c r="BO1790" s="152"/>
      <c r="BP1790" s="152"/>
      <c r="BQ1790" s="152"/>
      <c r="BR1790" s="152"/>
      <c r="BS1790" s="152"/>
      <c r="BT1790" s="152"/>
      <c r="BU1790" s="152"/>
      <c r="BV1790" s="152"/>
      <c r="BW1790" s="152"/>
      <c r="BX1790" s="152"/>
      <c r="BY1790" s="152"/>
      <c r="BZ1790" s="152"/>
      <c r="CA1790" s="152"/>
      <c r="CB1790" s="152"/>
      <c r="CC1790" s="152"/>
      <c r="CD1790" s="152"/>
      <c r="CE1790" s="152"/>
      <c r="CF1790" s="152"/>
    </row>
    <row r="1791" spans="1:84" ht="25.5" customHeight="1" x14ac:dyDescent="0.25">
      <c r="A1791" s="45"/>
      <c r="B1791" s="45"/>
      <c r="C1791" s="45"/>
      <c r="D1791" s="45"/>
      <c r="E1791" s="47"/>
      <c r="F1791" s="154"/>
      <c r="G1791" s="45"/>
      <c r="H1791" s="126"/>
      <c r="I1791" s="126"/>
      <c r="J1791" s="79"/>
      <c r="K1791" s="45"/>
      <c r="L1791" s="126"/>
      <c r="M1791" s="91"/>
      <c r="N1791" s="91"/>
      <c r="O1791" s="91"/>
      <c r="P1791" s="99"/>
      <c r="Q1791" s="100"/>
      <c r="R1791" s="79"/>
      <c r="S1791" s="79"/>
      <c r="T1791" s="79"/>
      <c r="U1791" s="79"/>
      <c r="V1791" s="79"/>
      <c r="W1791" s="99"/>
      <c r="X1791" s="99"/>
      <c r="Y1791" s="99"/>
      <c r="Z1791" s="98"/>
      <c r="AA1791" s="98"/>
      <c r="AB1791" s="86"/>
      <c r="AC1791" s="96"/>
      <c r="AD1791" s="86"/>
      <c r="AE1791" s="96"/>
      <c r="AF1791" s="96"/>
      <c r="AG1791" s="87"/>
      <c r="AH1791" s="87"/>
      <c r="AI1791" s="97"/>
      <c r="AJ1791" s="45"/>
      <c r="AK1791" s="45"/>
      <c r="AL1791" s="45"/>
      <c r="AM1791" s="45"/>
      <c r="AN1791" s="45"/>
      <c r="AO1791" s="79"/>
      <c r="AP1791" s="156"/>
      <c r="AQ1791" s="156"/>
      <c r="AR1791" s="90"/>
      <c r="AS1791" s="45"/>
      <c r="AT1791" s="98"/>
      <c r="AU1791" s="98"/>
      <c r="AV1791" s="91"/>
      <c r="AW1791" s="91"/>
      <c r="AX1791" s="155"/>
      <c r="AY1791" s="155"/>
      <c r="AZ1791" s="152"/>
      <c r="BA1791" s="152"/>
      <c r="BB1791" s="152"/>
      <c r="BC1791" s="152"/>
      <c r="BD1791" s="152"/>
      <c r="BE1791" s="152"/>
      <c r="BF1791" s="152"/>
      <c r="BG1791" s="152"/>
      <c r="BH1791" s="152"/>
      <c r="BI1791" s="152"/>
      <c r="BJ1791" s="152"/>
      <c r="BK1791" s="152"/>
      <c r="BL1791" s="152"/>
      <c r="BM1791" s="152"/>
      <c r="BN1791" s="152"/>
      <c r="BO1791" s="152"/>
      <c r="BP1791" s="152"/>
      <c r="BQ1791" s="152"/>
      <c r="BR1791" s="152"/>
      <c r="BS1791" s="152"/>
      <c r="BT1791" s="152"/>
      <c r="BU1791" s="152"/>
      <c r="BV1791" s="152"/>
      <c r="BW1791" s="152"/>
      <c r="BX1791" s="152"/>
      <c r="BY1791" s="152"/>
      <c r="BZ1791" s="152"/>
      <c r="CA1791" s="152"/>
      <c r="CB1791" s="152"/>
      <c r="CC1791" s="152"/>
      <c r="CD1791" s="152"/>
      <c r="CE1791" s="152"/>
      <c r="CF1791" s="152"/>
    </row>
    <row r="1792" spans="1:84" ht="25.5" customHeight="1" x14ac:dyDescent="0.25">
      <c r="A1792" s="45"/>
      <c r="B1792" s="45"/>
      <c r="C1792" s="45"/>
      <c r="D1792" s="45"/>
      <c r="E1792" s="47"/>
      <c r="F1792" s="154"/>
      <c r="G1792" s="45"/>
      <c r="H1792" s="126"/>
      <c r="I1792" s="126"/>
      <c r="J1792" s="79"/>
      <c r="K1792" s="45"/>
      <c r="L1792" s="126"/>
      <c r="M1792" s="91"/>
      <c r="N1792" s="91"/>
      <c r="O1792" s="91"/>
      <c r="P1792" s="99"/>
      <c r="Q1792" s="100"/>
      <c r="R1792" s="79"/>
      <c r="S1792" s="79"/>
      <c r="T1792" s="79"/>
      <c r="U1792" s="79"/>
      <c r="V1792" s="79"/>
      <c r="W1792" s="99"/>
      <c r="X1792" s="99"/>
      <c r="Y1792" s="99"/>
      <c r="Z1792" s="98"/>
      <c r="AA1792" s="98"/>
      <c r="AB1792" s="86"/>
      <c r="AC1792" s="96"/>
      <c r="AD1792" s="86"/>
      <c r="AE1792" s="96"/>
      <c r="AF1792" s="96"/>
      <c r="AG1792" s="87"/>
      <c r="AH1792" s="87"/>
      <c r="AI1792" s="97"/>
      <c r="AJ1792" s="45"/>
      <c r="AK1792" s="45"/>
      <c r="AL1792" s="45"/>
      <c r="AM1792" s="45"/>
      <c r="AN1792" s="45"/>
      <c r="AO1792" s="79"/>
      <c r="AP1792" s="156"/>
      <c r="AQ1792" s="156"/>
      <c r="AR1792" s="90"/>
      <c r="AS1792" s="45"/>
      <c r="AT1792" s="98"/>
      <c r="AU1792" s="98"/>
      <c r="AV1792" s="91"/>
      <c r="AW1792" s="91"/>
      <c r="AX1792" s="155"/>
      <c r="AY1792" s="155"/>
      <c r="AZ1792" s="152"/>
      <c r="BA1792" s="152"/>
      <c r="BB1792" s="152"/>
      <c r="BC1792" s="152"/>
      <c r="BD1792" s="152"/>
      <c r="BE1792" s="152"/>
      <c r="BF1792" s="152"/>
      <c r="BG1792" s="152"/>
      <c r="BH1792" s="152"/>
      <c r="BI1792" s="152"/>
      <c r="BJ1792" s="152"/>
      <c r="BK1792" s="152"/>
      <c r="BL1792" s="152"/>
      <c r="BM1792" s="152"/>
      <c r="BN1792" s="152"/>
      <c r="BO1792" s="152"/>
      <c r="BP1792" s="152"/>
      <c r="BQ1792" s="152"/>
      <c r="BR1792" s="152"/>
      <c r="BS1792" s="152"/>
      <c r="BT1792" s="152"/>
      <c r="BU1792" s="152"/>
      <c r="BV1792" s="152"/>
      <c r="BW1792" s="152"/>
      <c r="BX1792" s="152"/>
      <c r="BY1792" s="152"/>
      <c r="BZ1792" s="152"/>
      <c r="CA1792" s="152"/>
      <c r="CB1792" s="152"/>
      <c r="CC1792" s="152"/>
      <c r="CD1792" s="152"/>
      <c r="CE1792" s="152"/>
      <c r="CF1792" s="152"/>
    </row>
    <row r="1793" spans="1:84" ht="25.5" customHeight="1" x14ac:dyDescent="0.25">
      <c r="A1793" s="45"/>
      <c r="B1793" s="45"/>
      <c r="C1793" s="45"/>
      <c r="D1793" s="45"/>
      <c r="E1793" s="47"/>
      <c r="F1793" s="154"/>
      <c r="G1793" s="45"/>
      <c r="H1793" s="126"/>
      <c r="I1793" s="126"/>
      <c r="J1793" s="79"/>
      <c r="K1793" s="45"/>
      <c r="L1793" s="126"/>
      <c r="M1793" s="91"/>
      <c r="N1793" s="91"/>
      <c r="O1793" s="91"/>
      <c r="P1793" s="99"/>
      <c r="Q1793" s="100"/>
      <c r="R1793" s="79"/>
      <c r="S1793" s="79"/>
      <c r="T1793" s="79"/>
      <c r="U1793" s="79"/>
      <c r="V1793" s="79"/>
      <c r="W1793" s="99"/>
      <c r="X1793" s="99"/>
      <c r="Y1793" s="99"/>
      <c r="Z1793" s="98"/>
      <c r="AA1793" s="98"/>
      <c r="AB1793" s="86"/>
      <c r="AC1793" s="96"/>
      <c r="AD1793" s="86"/>
      <c r="AE1793" s="96"/>
      <c r="AF1793" s="96"/>
      <c r="AG1793" s="87"/>
      <c r="AH1793" s="87"/>
      <c r="AI1793" s="97"/>
      <c r="AJ1793" s="45"/>
      <c r="AK1793" s="45"/>
      <c r="AL1793" s="45"/>
      <c r="AM1793" s="45"/>
      <c r="AN1793" s="45"/>
      <c r="AO1793" s="79"/>
      <c r="AP1793" s="156"/>
      <c r="AQ1793" s="156"/>
      <c r="AR1793" s="90"/>
      <c r="AS1793" s="45"/>
      <c r="AT1793" s="98"/>
      <c r="AU1793" s="98"/>
      <c r="AV1793" s="91"/>
      <c r="AW1793" s="91"/>
      <c r="AX1793" s="155"/>
      <c r="AY1793" s="155"/>
      <c r="AZ1793" s="152"/>
      <c r="BA1793" s="152"/>
      <c r="BB1793" s="152"/>
      <c r="BC1793" s="152"/>
      <c r="BD1793" s="152"/>
      <c r="BE1793" s="152"/>
      <c r="BF1793" s="152"/>
      <c r="BG1793" s="152"/>
      <c r="BH1793" s="152"/>
      <c r="BI1793" s="152"/>
      <c r="BJ1793" s="152"/>
      <c r="BK1793" s="152"/>
      <c r="BL1793" s="152"/>
      <c r="BM1793" s="152"/>
      <c r="BN1793" s="152"/>
      <c r="BO1793" s="152"/>
      <c r="BP1793" s="152"/>
      <c r="BQ1793" s="152"/>
      <c r="BR1793" s="152"/>
      <c r="BS1793" s="152"/>
      <c r="BT1793" s="152"/>
      <c r="BU1793" s="152"/>
      <c r="BV1793" s="152"/>
      <c r="BW1793" s="152"/>
      <c r="BX1793" s="152"/>
      <c r="BY1793" s="152"/>
      <c r="BZ1793" s="152"/>
      <c r="CA1793" s="152"/>
      <c r="CB1793" s="152"/>
      <c r="CC1793" s="152"/>
      <c r="CD1793" s="152"/>
      <c r="CE1793" s="152"/>
      <c r="CF1793" s="152"/>
    </row>
    <row r="1794" spans="1:84" ht="25.5" customHeight="1" x14ac:dyDescent="0.25">
      <c r="A1794" s="45"/>
      <c r="B1794" s="45"/>
      <c r="C1794" s="45"/>
      <c r="D1794" s="45"/>
      <c r="E1794" s="47"/>
      <c r="F1794" s="154"/>
      <c r="G1794" s="45"/>
      <c r="H1794" s="126"/>
      <c r="I1794" s="126"/>
      <c r="J1794" s="79"/>
      <c r="K1794" s="45"/>
      <c r="L1794" s="126"/>
      <c r="M1794" s="91"/>
      <c r="N1794" s="91"/>
      <c r="O1794" s="91"/>
      <c r="P1794" s="99"/>
      <c r="Q1794" s="100"/>
      <c r="R1794" s="79"/>
      <c r="S1794" s="79"/>
      <c r="T1794" s="79"/>
      <c r="U1794" s="79"/>
      <c r="V1794" s="79"/>
      <c r="W1794" s="99"/>
      <c r="X1794" s="99"/>
      <c r="Y1794" s="99"/>
      <c r="Z1794" s="98"/>
      <c r="AA1794" s="98"/>
      <c r="AB1794" s="86"/>
      <c r="AC1794" s="96"/>
      <c r="AD1794" s="86"/>
      <c r="AE1794" s="96"/>
      <c r="AF1794" s="96"/>
      <c r="AG1794" s="87"/>
      <c r="AH1794" s="87"/>
      <c r="AI1794" s="97"/>
      <c r="AJ1794" s="45"/>
      <c r="AK1794" s="45"/>
      <c r="AL1794" s="45"/>
      <c r="AM1794" s="45"/>
      <c r="AN1794" s="45"/>
      <c r="AO1794" s="79"/>
      <c r="AP1794" s="156"/>
      <c r="AQ1794" s="156"/>
      <c r="AR1794" s="90"/>
      <c r="AS1794" s="45"/>
      <c r="AT1794" s="98"/>
      <c r="AU1794" s="98"/>
      <c r="AV1794" s="91"/>
      <c r="AW1794" s="91"/>
      <c r="AX1794" s="155"/>
      <c r="AY1794" s="155"/>
      <c r="AZ1794" s="152"/>
      <c r="BA1794" s="152"/>
      <c r="BB1794" s="152"/>
      <c r="BC1794" s="152"/>
      <c r="BD1794" s="152"/>
      <c r="BE1794" s="152"/>
      <c r="BF1794" s="152"/>
      <c r="BG1794" s="152"/>
      <c r="BH1794" s="152"/>
      <c r="BI1794" s="152"/>
      <c r="BJ1794" s="152"/>
      <c r="BK1794" s="152"/>
      <c r="BL1794" s="152"/>
      <c r="BM1794" s="152"/>
      <c r="BN1794" s="152"/>
      <c r="BO1794" s="152"/>
      <c r="BP1794" s="152"/>
      <c r="BQ1794" s="152"/>
      <c r="BR1794" s="152"/>
      <c r="BS1794" s="152"/>
      <c r="BT1794" s="152"/>
      <c r="BU1794" s="152"/>
      <c r="BV1794" s="152"/>
      <c r="BW1794" s="152"/>
      <c r="BX1794" s="152"/>
      <c r="BY1794" s="152"/>
      <c r="BZ1794" s="152"/>
      <c r="CA1794" s="152"/>
      <c r="CB1794" s="152"/>
      <c r="CC1794" s="152"/>
      <c r="CD1794" s="152"/>
      <c r="CE1794" s="152"/>
      <c r="CF1794" s="152"/>
    </row>
    <row r="1795" spans="1:84" ht="25.5" customHeight="1" x14ac:dyDescent="0.25">
      <c r="A1795" s="45"/>
      <c r="B1795" s="45"/>
      <c r="C1795" s="45"/>
      <c r="D1795" s="45"/>
      <c r="E1795" s="47"/>
      <c r="F1795" s="154"/>
      <c r="G1795" s="45"/>
      <c r="H1795" s="126"/>
      <c r="I1795" s="126"/>
      <c r="J1795" s="79"/>
      <c r="K1795" s="45"/>
      <c r="L1795" s="126"/>
      <c r="M1795" s="91"/>
      <c r="N1795" s="91"/>
      <c r="O1795" s="91"/>
      <c r="P1795" s="99"/>
      <c r="Q1795" s="100"/>
      <c r="R1795" s="79"/>
      <c r="S1795" s="79"/>
      <c r="T1795" s="79"/>
      <c r="U1795" s="79"/>
      <c r="V1795" s="79"/>
      <c r="W1795" s="99"/>
      <c r="X1795" s="99"/>
      <c r="Y1795" s="99"/>
      <c r="Z1795" s="98"/>
      <c r="AA1795" s="98"/>
      <c r="AB1795" s="86"/>
      <c r="AC1795" s="96"/>
      <c r="AD1795" s="86"/>
      <c r="AE1795" s="96"/>
      <c r="AF1795" s="96"/>
      <c r="AG1795" s="87"/>
      <c r="AH1795" s="87"/>
      <c r="AI1795" s="97"/>
      <c r="AJ1795" s="45"/>
      <c r="AK1795" s="45"/>
      <c r="AL1795" s="45"/>
      <c r="AM1795" s="45"/>
      <c r="AN1795" s="45"/>
      <c r="AO1795" s="79"/>
      <c r="AP1795" s="156"/>
      <c r="AQ1795" s="156"/>
      <c r="AR1795" s="90"/>
      <c r="AS1795" s="45"/>
      <c r="AT1795" s="98"/>
      <c r="AU1795" s="98"/>
      <c r="AV1795" s="91"/>
      <c r="AW1795" s="91"/>
      <c r="AX1795" s="155"/>
      <c r="AY1795" s="155"/>
      <c r="AZ1795" s="152"/>
      <c r="BA1795" s="152"/>
      <c r="BB1795" s="152"/>
      <c r="BC1795" s="152"/>
      <c r="BD1795" s="152"/>
      <c r="BE1795" s="152"/>
      <c r="BF1795" s="152"/>
      <c r="BG1795" s="152"/>
      <c r="BH1795" s="152"/>
      <c r="BI1795" s="152"/>
      <c r="BJ1795" s="152"/>
      <c r="BK1795" s="152"/>
      <c r="BL1795" s="152"/>
      <c r="BM1795" s="152"/>
      <c r="BN1795" s="152"/>
      <c r="BO1795" s="152"/>
      <c r="BP1795" s="152"/>
      <c r="BQ1795" s="152"/>
      <c r="BR1795" s="152"/>
      <c r="BS1795" s="152"/>
      <c r="BT1795" s="152"/>
      <c r="BU1795" s="152"/>
      <c r="BV1795" s="152"/>
      <c r="BW1795" s="152"/>
      <c r="BX1795" s="152"/>
      <c r="BY1795" s="152"/>
      <c r="BZ1795" s="152"/>
      <c r="CA1795" s="152"/>
      <c r="CB1795" s="152"/>
      <c r="CC1795" s="152"/>
      <c r="CD1795" s="152"/>
      <c r="CE1795" s="152"/>
      <c r="CF1795" s="152"/>
    </row>
    <row r="1796" spans="1:84" ht="25.5" customHeight="1" x14ac:dyDescent="0.25">
      <c r="A1796" s="45"/>
      <c r="B1796" s="45"/>
      <c r="C1796" s="45"/>
      <c r="D1796" s="45"/>
      <c r="E1796" s="47"/>
      <c r="F1796" s="154"/>
      <c r="G1796" s="45"/>
      <c r="H1796" s="126"/>
      <c r="I1796" s="126"/>
      <c r="J1796" s="79"/>
      <c r="K1796" s="45"/>
      <c r="L1796" s="126"/>
      <c r="M1796" s="91"/>
      <c r="N1796" s="91"/>
      <c r="O1796" s="91"/>
      <c r="P1796" s="99"/>
      <c r="Q1796" s="100"/>
      <c r="R1796" s="79"/>
      <c r="S1796" s="79"/>
      <c r="T1796" s="79"/>
      <c r="U1796" s="79"/>
      <c r="V1796" s="79"/>
      <c r="W1796" s="99"/>
      <c r="X1796" s="99"/>
      <c r="Y1796" s="99"/>
      <c r="Z1796" s="98"/>
      <c r="AA1796" s="98"/>
      <c r="AB1796" s="86"/>
      <c r="AC1796" s="96"/>
      <c r="AD1796" s="86"/>
      <c r="AE1796" s="96"/>
      <c r="AF1796" s="96"/>
      <c r="AG1796" s="87"/>
      <c r="AH1796" s="87"/>
      <c r="AI1796" s="97"/>
      <c r="AJ1796" s="45"/>
      <c r="AK1796" s="45"/>
      <c r="AL1796" s="45"/>
      <c r="AM1796" s="45"/>
      <c r="AN1796" s="45"/>
      <c r="AO1796" s="79"/>
      <c r="AP1796" s="156"/>
      <c r="AQ1796" s="156"/>
      <c r="AR1796" s="90"/>
      <c r="AS1796" s="45"/>
      <c r="AT1796" s="98"/>
      <c r="AU1796" s="98"/>
      <c r="AV1796" s="91"/>
      <c r="AW1796" s="91"/>
      <c r="AX1796" s="155"/>
      <c r="AY1796" s="155"/>
      <c r="AZ1796" s="152"/>
      <c r="BA1796" s="152"/>
      <c r="BB1796" s="152"/>
      <c r="BC1796" s="152"/>
      <c r="BD1796" s="152"/>
      <c r="BE1796" s="152"/>
      <c r="BF1796" s="152"/>
      <c r="BG1796" s="152"/>
      <c r="BH1796" s="152"/>
      <c r="BI1796" s="152"/>
      <c r="BJ1796" s="152"/>
      <c r="BK1796" s="152"/>
      <c r="BL1796" s="152"/>
      <c r="BM1796" s="152"/>
      <c r="BN1796" s="152"/>
      <c r="BO1796" s="152"/>
      <c r="BP1796" s="152"/>
      <c r="BQ1796" s="152"/>
      <c r="BR1796" s="152"/>
      <c r="BS1796" s="152"/>
      <c r="BT1796" s="152"/>
      <c r="BU1796" s="152"/>
      <c r="BV1796" s="152"/>
      <c r="BW1796" s="152"/>
      <c r="BX1796" s="152"/>
      <c r="BY1796" s="152"/>
      <c r="BZ1796" s="152"/>
      <c r="CA1796" s="152"/>
      <c r="CB1796" s="152"/>
      <c r="CC1796" s="152"/>
      <c r="CD1796" s="152"/>
      <c r="CE1796" s="152"/>
      <c r="CF1796" s="152"/>
    </row>
    <row r="1797" spans="1:84" ht="25.5" customHeight="1" x14ac:dyDescent="0.25">
      <c r="A1797" s="45"/>
      <c r="B1797" s="45"/>
      <c r="C1797" s="45"/>
      <c r="D1797" s="45"/>
      <c r="E1797" s="47"/>
      <c r="F1797" s="154"/>
      <c r="G1797" s="45"/>
      <c r="H1797" s="126"/>
      <c r="I1797" s="126"/>
      <c r="J1797" s="79"/>
      <c r="K1797" s="45"/>
      <c r="L1797" s="126"/>
      <c r="M1797" s="91"/>
      <c r="N1797" s="91"/>
      <c r="O1797" s="91"/>
      <c r="P1797" s="99"/>
      <c r="Q1797" s="100"/>
      <c r="R1797" s="79"/>
      <c r="S1797" s="79"/>
      <c r="T1797" s="79"/>
      <c r="U1797" s="79"/>
      <c r="V1797" s="79"/>
      <c r="W1797" s="99"/>
      <c r="X1797" s="99"/>
      <c r="Y1797" s="99"/>
      <c r="Z1797" s="98"/>
      <c r="AA1797" s="98"/>
      <c r="AB1797" s="86"/>
      <c r="AC1797" s="96"/>
      <c r="AD1797" s="86"/>
      <c r="AE1797" s="96"/>
      <c r="AF1797" s="96"/>
      <c r="AG1797" s="87"/>
      <c r="AH1797" s="87"/>
      <c r="AI1797" s="97"/>
      <c r="AJ1797" s="45"/>
      <c r="AK1797" s="45"/>
      <c r="AL1797" s="45"/>
      <c r="AM1797" s="45"/>
      <c r="AN1797" s="45"/>
      <c r="AO1797" s="79"/>
      <c r="AP1797" s="156"/>
      <c r="AQ1797" s="156"/>
      <c r="AR1797" s="90"/>
      <c r="AS1797" s="45"/>
      <c r="AT1797" s="98"/>
      <c r="AU1797" s="98"/>
      <c r="AV1797" s="91"/>
      <c r="AW1797" s="91"/>
      <c r="AX1797" s="155"/>
      <c r="AY1797" s="155"/>
      <c r="AZ1797" s="152"/>
      <c r="BA1797" s="152"/>
      <c r="BB1797" s="152"/>
      <c r="BC1797" s="152"/>
      <c r="BD1797" s="152"/>
      <c r="BE1797" s="152"/>
      <c r="BF1797" s="152"/>
      <c r="BG1797" s="152"/>
      <c r="BH1797" s="152"/>
      <c r="BI1797" s="152"/>
      <c r="BJ1797" s="152"/>
      <c r="BK1797" s="152"/>
      <c r="BL1797" s="152"/>
      <c r="BM1797" s="152"/>
      <c r="BN1797" s="152"/>
      <c r="BO1797" s="152"/>
      <c r="BP1797" s="152"/>
      <c r="BQ1797" s="152"/>
      <c r="BR1797" s="152"/>
      <c r="BS1797" s="152"/>
      <c r="BT1797" s="152"/>
      <c r="BU1797" s="152"/>
      <c r="BV1797" s="152"/>
      <c r="BW1797" s="152"/>
      <c r="BX1797" s="152"/>
      <c r="BY1797" s="152"/>
      <c r="BZ1797" s="152"/>
      <c r="CA1797" s="152"/>
      <c r="CB1797" s="152"/>
      <c r="CC1797" s="152"/>
      <c r="CD1797" s="152"/>
      <c r="CE1797" s="152"/>
      <c r="CF1797" s="152"/>
    </row>
    <row r="1798" spans="1:84" ht="25.5" customHeight="1" x14ac:dyDescent="0.25">
      <c r="A1798" s="45"/>
      <c r="B1798" s="45"/>
      <c r="C1798" s="45"/>
      <c r="D1798" s="45"/>
      <c r="E1798" s="47"/>
      <c r="F1798" s="154"/>
      <c r="G1798" s="45"/>
      <c r="H1798" s="126"/>
      <c r="I1798" s="126"/>
      <c r="J1798" s="79"/>
      <c r="K1798" s="45"/>
      <c r="L1798" s="126"/>
      <c r="M1798" s="91"/>
      <c r="N1798" s="91"/>
      <c r="O1798" s="91"/>
      <c r="P1798" s="99"/>
      <c r="Q1798" s="100"/>
      <c r="R1798" s="79"/>
      <c r="S1798" s="79"/>
      <c r="T1798" s="79"/>
      <c r="U1798" s="79"/>
      <c r="V1798" s="79"/>
      <c r="W1798" s="99"/>
      <c r="X1798" s="99"/>
      <c r="Y1798" s="99"/>
      <c r="Z1798" s="98"/>
      <c r="AA1798" s="98"/>
      <c r="AB1798" s="86"/>
      <c r="AC1798" s="96"/>
      <c r="AD1798" s="86"/>
      <c r="AE1798" s="96"/>
      <c r="AF1798" s="96"/>
      <c r="AG1798" s="87"/>
      <c r="AH1798" s="87"/>
      <c r="AI1798" s="97"/>
      <c r="AJ1798" s="45"/>
      <c r="AK1798" s="45"/>
      <c r="AL1798" s="45"/>
      <c r="AM1798" s="45"/>
      <c r="AN1798" s="45"/>
      <c r="AO1798" s="79"/>
      <c r="AP1798" s="156"/>
      <c r="AQ1798" s="156"/>
      <c r="AR1798" s="90"/>
      <c r="AS1798" s="45"/>
      <c r="AT1798" s="98"/>
      <c r="AU1798" s="98"/>
      <c r="AV1798" s="91"/>
      <c r="AW1798" s="91"/>
      <c r="AX1798" s="155"/>
      <c r="AY1798" s="155"/>
      <c r="AZ1798" s="152"/>
      <c r="BA1798" s="152"/>
      <c r="BB1798" s="152"/>
      <c r="BC1798" s="152"/>
      <c r="BD1798" s="152"/>
      <c r="BE1798" s="152"/>
      <c r="BF1798" s="152"/>
      <c r="BG1798" s="152"/>
      <c r="BH1798" s="152"/>
      <c r="BI1798" s="152"/>
      <c r="BJ1798" s="152"/>
      <c r="BK1798" s="152"/>
      <c r="BL1798" s="152"/>
      <c r="BM1798" s="152"/>
      <c r="BN1798" s="152"/>
      <c r="BO1798" s="152"/>
      <c r="BP1798" s="152"/>
      <c r="BQ1798" s="152"/>
      <c r="BR1798" s="152"/>
      <c r="BS1798" s="152"/>
      <c r="BT1798" s="152"/>
      <c r="BU1798" s="152"/>
      <c r="BV1798" s="152"/>
      <c r="BW1798" s="152"/>
      <c r="BX1798" s="152"/>
      <c r="BY1798" s="152"/>
      <c r="BZ1798" s="152"/>
      <c r="CA1798" s="152"/>
      <c r="CB1798" s="152"/>
      <c r="CC1798" s="152"/>
      <c r="CD1798" s="152"/>
      <c r="CE1798" s="152"/>
      <c r="CF1798" s="152"/>
    </row>
    <row r="1799" spans="1:84" ht="25.5" customHeight="1" x14ac:dyDescent="0.25">
      <c r="A1799" s="45"/>
      <c r="B1799" s="45"/>
      <c r="C1799" s="45"/>
      <c r="D1799" s="45"/>
      <c r="E1799" s="47"/>
      <c r="F1799" s="154"/>
      <c r="G1799" s="45"/>
      <c r="H1799" s="126"/>
      <c r="I1799" s="126"/>
      <c r="J1799" s="79"/>
      <c r="K1799" s="45"/>
      <c r="L1799" s="126"/>
      <c r="M1799" s="91"/>
      <c r="N1799" s="91"/>
      <c r="O1799" s="91"/>
      <c r="P1799" s="99"/>
      <c r="Q1799" s="100"/>
      <c r="R1799" s="79"/>
      <c r="S1799" s="79"/>
      <c r="T1799" s="79"/>
      <c r="U1799" s="79"/>
      <c r="V1799" s="79"/>
      <c r="W1799" s="99"/>
      <c r="X1799" s="99"/>
      <c r="Y1799" s="99"/>
      <c r="Z1799" s="98"/>
      <c r="AA1799" s="98"/>
      <c r="AB1799" s="86"/>
      <c r="AC1799" s="96"/>
      <c r="AD1799" s="86"/>
      <c r="AE1799" s="96"/>
      <c r="AF1799" s="96"/>
      <c r="AG1799" s="87"/>
      <c r="AH1799" s="87"/>
      <c r="AI1799" s="97"/>
      <c r="AJ1799" s="45"/>
      <c r="AK1799" s="45"/>
      <c r="AL1799" s="45"/>
      <c r="AM1799" s="45"/>
      <c r="AN1799" s="45"/>
      <c r="AO1799" s="79"/>
      <c r="AP1799" s="156"/>
      <c r="AQ1799" s="156"/>
      <c r="AR1799" s="90"/>
      <c r="AS1799" s="45"/>
      <c r="AT1799" s="98"/>
      <c r="AU1799" s="98"/>
      <c r="AV1799" s="91"/>
      <c r="AW1799" s="91"/>
      <c r="AX1799" s="155"/>
      <c r="AY1799" s="155"/>
      <c r="AZ1799" s="152"/>
      <c r="BA1799" s="152"/>
      <c r="BB1799" s="152"/>
      <c r="BC1799" s="152"/>
      <c r="BD1799" s="152"/>
      <c r="BE1799" s="152"/>
      <c r="BF1799" s="152"/>
      <c r="BG1799" s="152"/>
      <c r="BH1799" s="152"/>
      <c r="BI1799" s="152"/>
      <c r="BJ1799" s="152"/>
      <c r="BK1799" s="152"/>
      <c r="BL1799" s="152"/>
      <c r="BM1799" s="152"/>
      <c r="BN1799" s="152"/>
      <c r="BO1799" s="152"/>
      <c r="BP1799" s="152"/>
      <c r="BQ1799" s="152"/>
      <c r="BR1799" s="152"/>
      <c r="BS1799" s="152"/>
      <c r="BT1799" s="152"/>
      <c r="BU1799" s="152"/>
      <c r="BV1799" s="152"/>
      <c r="BW1799" s="152"/>
      <c r="BX1799" s="152"/>
      <c r="BY1799" s="152"/>
      <c r="BZ1799" s="152"/>
      <c r="CA1799" s="152"/>
      <c r="CB1799" s="152"/>
      <c r="CC1799" s="152"/>
      <c r="CD1799" s="152"/>
      <c r="CE1799" s="152"/>
      <c r="CF1799" s="152"/>
    </row>
    <row r="1800" spans="1:84" ht="25.5" customHeight="1" x14ac:dyDescent="0.25">
      <c r="A1800" s="45"/>
      <c r="B1800" s="45"/>
      <c r="C1800" s="45"/>
      <c r="D1800" s="45"/>
      <c r="E1800" s="47"/>
      <c r="F1800" s="154"/>
      <c r="G1800" s="45"/>
      <c r="H1800" s="126"/>
      <c r="I1800" s="126"/>
      <c r="J1800" s="79"/>
      <c r="K1800" s="45"/>
      <c r="L1800" s="126"/>
      <c r="M1800" s="91"/>
      <c r="N1800" s="91"/>
      <c r="O1800" s="91"/>
      <c r="P1800" s="99"/>
      <c r="Q1800" s="100"/>
      <c r="R1800" s="79"/>
      <c r="S1800" s="79"/>
      <c r="T1800" s="79"/>
      <c r="U1800" s="79"/>
      <c r="V1800" s="79"/>
      <c r="W1800" s="99"/>
      <c r="X1800" s="99"/>
      <c r="Y1800" s="99"/>
      <c r="Z1800" s="98"/>
      <c r="AA1800" s="98"/>
      <c r="AB1800" s="86"/>
      <c r="AC1800" s="96"/>
      <c r="AD1800" s="86"/>
      <c r="AE1800" s="96"/>
      <c r="AF1800" s="96"/>
      <c r="AG1800" s="87"/>
      <c r="AH1800" s="87"/>
      <c r="AI1800" s="97"/>
      <c r="AJ1800" s="45"/>
      <c r="AK1800" s="45"/>
      <c r="AL1800" s="45"/>
      <c r="AM1800" s="45"/>
      <c r="AN1800" s="45"/>
      <c r="AO1800" s="79"/>
      <c r="AP1800" s="156"/>
      <c r="AQ1800" s="156"/>
      <c r="AR1800" s="90"/>
      <c r="AS1800" s="45"/>
      <c r="AT1800" s="98"/>
      <c r="AU1800" s="98"/>
      <c r="AV1800" s="91"/>
      <c r="AW1800" s="91"/>
      <c r="AX1800" s="155"/>
      <c r="AY1800" s="155"/>
      <c r="AZ1800" s="152"/>
      <c r="BA1800" s="152"/>
      <c r="BB1800" s="152"/>
      <c r="BC1800" s="152"/>
      <c r="BD1800" s="152"/>
      <c r="BE1800" s="152"/>
      <c r="BF1800" s="152"/>
      <c r="BG1800" s="152"/>
      <c r="BH1800" s="152"/>
      <c r="BI1800" s="152"/>
      <c r="BJ1800" s="152"/>
      <c r="BK1800" s="152"/>
      <c r="BL1800" s="152"/>
      <c r="BM1800" s="152"/>
      <c r="BN1800" s="152"/>
      <c r="BO1800" s="152"/>
      <c r="BP1800" s="152"/>
      <c r="BQ1800" s="152"/>
      <c r="BR1800" s="152"/>
      <c r="BS1800" s="152"/>
      <c r="BT1800" s="152"/>
      <c r="BU1800" s="152"/>
      <c r="BV1800" s="152"/>
      <c r="BW1800" s="152"/>
      <c r="BX1800" s="152"/>
      <c r="BY1800" s="152"/>
      <c r="BZ1800" s="152"/>
      <c r="CA1800" s="152"/>
      <c r="CB1800" s="152"/>
      <c r="CC1800" s="152"/>
      <c r="CD1800" s="152"/>
      <c r="CE1800" s="152"/>
      <c r="CF1800" s="152"/>
    </row>
    <row r="1801" spans="1:84" ht="25.5" customHeight="1" x14ac:dyDescent="0.25">
      <c r="A1801" s="45"/>
      <c r="B1801" s="45"/>
      <c r="C1801" s="45"/>
      <c r="D1801" s="45"/>
      <c r="E1801" s="47"/>
      <c r="F1801" s="154"/>
      <c r="G1801" s="45"/>
      <c r="H1801" s="126"/>
      <c r="I1801" s="126"/>
      <c r="J1801" s="79"/>
      <c r="K1801" s="45"/>
      <c r="L1801" s="126"/>
      <c r="M1801" s="91"/>
      <c r="N1801" s="91"/>
      <c r="O1801" s="91"/>
      <c r="P1801" s="99"/>
      <c r="Q1801" s="100"/>
      <c r="R1801" s="79"/>
      <c r="S1801" s="79"/>
      <c r="T1801" s="79"/>
      <c r="U1801" s="79"/>
      <c r="V1801" s="79"/>
      <c r="W1801" s="99"/>
      <c r="X1801" s="99"/>
      <c r="Y1801" s="99"/>
      <c r="Z1801" s="98"/>
      <c r="AA1801" s="98"/>
      <c r="AB1801" s="86"/>
      <c r="AC1801" s="96"/>
      <c r="AD1801" s="86"/>
      <c r="AE1801" s="96"/>
      <c r="AF1801" s="96"/>
      <c r="AG1801" s="87"/>
      <c r="AH1801" s="87"/>
      <c r="AI1801" s="97"/>
      <c r="AJ1801" s="45"/>
      <c r="AK1801" s="45"/>
      <c r="AL1801" s="45"/>
      <c r="AM1801" s="45"/>
      <c r="AN1801" s="45"/>
      <c r="AO1801" s="79"/>
      <c r="AP1801" s="156"/>
      <c r="AQ1801" s="156"/>
      <c r="AR1801" s="90"/>
      <c r="AS1801" s="45"/>
      <c r="AT1801" s="98"/>
      <c r="AU1801" s="98"/>
      <c r="AV1801" s="91"/>
      <c r="AW1801" s="91"/>
      <c r="AX1801" s="155"/>
      <c r="AY1801" s="155"/>
      <c r="AZ1801" s="152"/>
      <c r="BA1801" s="152"/>
      <c r="BB1801" s="152"/>
      <c r="BC1801" s="152"/>
      <c r="BD1801" s="152"/>
      <c r="BE1801" s="152"/>
      <c r="BF1801" s="152"/>
      <c r="BG1801" s="152"/>
      <c r="BH1801" s="152"/>
      <c r="BI1801" s="152"/>
      <c r="BJ1801" s="152"/>
      <c r="BK1801" s="152"/>
      <c r="BL1801" s="152"/>
      <c r="BM1801" s="152"/>
      <c r="BN1801" s="152"/>
      <c r="BO1801" s="152"/>
      <c r="BP1801" s="152"/>
      <c r="BQ1801" s="152"/>
      <c r="BR1801" s="152"/>
      <c r="BS1801" s="152"/>
      <c r="BT1801" s="152"/>
      <c r="BU1801" s="152"/>
      <c r="BV1801" s="152"/>
      <c r="BW1801" s="152"/>
      <c r="BX1801" s="152"/>
      <c r="BY1801" s="152"/>
      <c r="BZ1801" s="152"/>
      <c r="CA1801" s="152"/>
      <c r="CB1801" s="152"/>
      <c r="CC1801" s="152"/>
      <c r="CD1801" s="152"/>
      <c r="CE1801" s="152"/>
      <c r="CF1801" s="152"/>
    </row>
    <row r="1802" spans="1:84" ht="25.5" customHeight="1" x14ac:dyDescent="0.25">
      <c r="A1802" s="45"/>
      <c r="B1802" s="45"/>
      <c r="C1802" s="45"/>
      <c r="D1802" s="45"/>
      <c r="E1802" s="47"/>
      <c r="F1802" s="154"/>
      <c r="G1802" s="45"/>
      <c r="H1802" s="126"/>
      <c r="I1802" s="126"/>
      <c r="J1802" s="79"/>
      <c r="K1802" s="45"/>
      <c r="L1802" s="126"/>
      <c r="M1802" s="91"/>
      <c r="N1802" s="91"/>
      <c r="O1802" s="91"/>
      <c r="P1802" s="99"/>
      <c r="Q1802" s="100"/>
      <c r="R1802" s="79"/>
      <c r="S1802" s="79"/>
      <c r="T1802" s="79"/>
      <c r="U1802" s="79"/>
      <c r="V1802" s="79"/>
      <c r="W1802" s="99"/>
      <c r="X1802" s="99"/>
      <c r="Y1802" s="99"/>
      <c r="Z1802" s="98"/>
      <c r="AA1802" s="98"/>
      <c r="AB1802" s="86"/>
      <c r="AC1802" s="96"/>
      <c r="AD1802" s="86"/>
      <c r="AE1802" s="96"/>
      <c r="AF1802" s="96"/>
      <c r="AG1802" s="87"/>
      <c r="AH1802" s="87"/>
      <c r="AI1802" s="97"/>
      <c r="AJ1802" s="45"/>
      <c r="AK1802" s="45"/>
      <c r="AL1802" s="45"/>
      <c r="AM1802" s="45"/>
      <c r="AN1802" s="45"/>
      <c r="AO1802" s="79"/>
      <c r="AP1802" s="156"/>
      <c r="AQ1802" s="156"/>
      <c r="AR1802" s="90"/>
      <c r="AS1802" s="45"/>
      <c r="AT1802" s="98"/>
      <c r="AU1802" s="98"/>
      <c r="AV1802" s="91"/>
      <c r="AW1802" s="91"/>
      <c r="AX1802" s="155"/>
      <c r="AY1802" s="155"/>
      <c r="AZ1802" s="152"/>
      <c r="BA1802" s="152"/>
      <c r="BB1802" s="152"/>
      <c r="BC1802" s="152"/>
      <c r="BD1802" s="152"/>
      <c r="BE1802" s="152"/>
      <c r="BF1802" s="152"/>
      <c r="BG1802" s="152"/>
      <c r="BH1802" s="152"/>
      <c r="BI1802" s="152"/>
      <c r="BJ1802" s="152"/>
      <c r="BK1802" s="152"/>
      <c r="BL1802" s="152"/>
      <c r="BM1802" s="152"/>
      <c r="BN1802" s="152"/>
      <c r="BO1802" s="152"/>
      <c r="BP1802" s="152"/>
      <c r="BQ1802" s="152"/>
      <c r="BR1802" s="152"/>
      <c r="BS1802" s="152"/>
      <c r="BT1802" s="152"/>
      <c r="BU1802" s="152"/>
      <c r="BV1802" s="152"/>
      <c r="BW1802" s="152"/>
      <c r="BX1802" s="152"/>
      <c r="BY1802" s="152"/>
      <c r="BZ1802" s="152"/>
      <c r="CA1802" s="152"/>
      <c r="CB1802" s="152"/>
      <c r="CC1802" s="152"/>
      <c r="CD1802" s="152"/>
      <c r="CE1802" s="152"/>
      <c r="CF1802" s="152"/>
    </row>
    <row r="1803" spans="1:84" ht="25.5" customHeight="1" x14ac:dyDescent="0.25">
      <c r="A1803" s="45"/>
      <c r="B1803" s="45"/>
      <c r="C1803" s="45"/>
      <c r="D1803" s="45"/>
      <c r="E1803" s="47"/>
      <c r="F1803" s="154"/>
      <c r="G1803" s="45"/>
      <c r="H1803" s="126"/>
      <c r="I1803" s="126"/>
      <c r="J1803" s="79"/>
      <c r="K1803" s="45"/>
      <c r="L1803" s="126"/>
      <c r="M1803" s="91"/>
      <c r="N1803" s="91"/>
      <c r="O1803" s="91"/>
      <c r="P1803" s="99"/>
      <c r="Q1803" s="100"/>
      <c r="R1803" s="79"/>
      <c r="S1803" s="79"/>
      <c r="T1803" s="79"/>
      <c r="U1803" s="79"/>
      <c r="V1803" s="79"/>
      <c r="W1803" s="99"/>
      <c r="X1803" s="99"/>
      <c r="Y1803" s="99"/>
      <c r="Z1803" s="98"/>
      <c r="AA1803" s="98"/>
      <c r="AB1803" s="86"/>
      <c r="AC1803" s="96"/>
      <c r="AD1803" s="86"/>
      <c r="AE1803" s="96"/>
      <c r="AF1803" s="96"/>
      <c r="AG1803" s="87"/>
      <c r="AH1803" s="87"/>
      <c r="AI1803" s="97"/>
      <c r="AJ1803" s="45"/>
      <c r="AK1803" s="45"/>
      <c r="AL1803" s="45"/>
      <c r="AM1803" s="45"/>
      <c r="AN1803" s="45"/>
      <c r="AO1803" s="79"/>
      <c r="AP1803" s="156"/>
      <c r="AQ1803" s="156"/>
      <c r="AR1803" s="90"/>
      <c r="AS1803" s="45"/>
      <c r="AT1803" s="98"/>
      <c r="AU1803" s="98"/>
      <c r="AV1803" s="91"/>
      <c r="AW1803" s="91"/>
      <c r="AX1803" s="155"/>
      <c r="AY1803" s="155"/>
      <c r="AZ1803" s="152"/>
      <c r="BA1803" s="152"/>
      <c r="BB1803" s="152"/>
      <c r="BC1803" s="152"/>
      <c r="BD1803" s="152"/>
      <c r="BE1803" s="152"/>
      <c r="BF1803" s="152"/>
      <c r="BG1803" s="152"/>
      <c r="BH1803" s="152"/>
      <c r="BI1803" s="152"/>
      <c r="BJ1803" s="152"/>
      <c r="BK1803" s="152"/>
      <c r="BL1803" s="152"/>
      <c r="BM1803" s="152"/>
      <c r="BN1803" s="152"/>
      <c r="BO1803" s="152"/>
      <c r="BP1803" s="152"/>
      <c r="BQ1803" s="152"/>
      <c r="BR1803" s="152"/>
      <c r="BS1803" s="152"/>
      <c r="BT1803" s="152"/>
      <c r="BU1803" s="152"/>
      <c r="BV1803" s="152"/>
      <c r="BW1803" s="152"/>
      <c r="BX1803" s="152"/>
      <c r="BY1803" s="152"/>
      <c r="BZ1803" s="152"/>
      <c r="CA1803" s="152"/>
      <c r="CB1803" s="152"/>
      <c r="CC1803" s="152"/>
      <c r="CD1803" s="152"/>
      <c r="CE1803" s="152"/>
      <c r="CF1803" s="152"/>
    </row>
    <row r="1804" spans="1:84" ht="25.5" customHeight="1" x14ac:dyDescent="0.25">
      <c r="A1804" s="45"/>
      <c r="B1804" s="45"/>
      <c r="C1804" s="45"/>
      <c r="D1804" s="45"/>
      <c r="E1804" s="47"/>
      <c r="F1804" s="154"/>
      <c r="G1804" s="45"/>
      <c r="H1804" s="126"/>
      <c r="I1804" s="126"/>
      <c r="J1804" s="79"/>
      <c r="K1804" s="45"/>
      <c r="L1804" s="126"/>
      <c r="M1804" s="91"/>
      <c r="N1804" s="91"/>
      <c r="O1804" s="91"/>
      <c r="P1804" s="99"/>
      <c r="Q1804" s="100"/>
      <c r="R1804" s="79"/>
      <c r="S1804" s="79"/>
      <c r="T1804" s="79"/>
      <c r="U1804" s="79"/>
      <c r="V1804" s="79"/>
      <c r="W1804" s="99"/>
      <c r="X1804" s="99"/>
      <c r="Y1804" s="99"/>
      <c r="Z1804" s="98"/>
      <c r="AA1804" s="98"/>
      <c r="AB1804" s="86"/>
      <c r="AC1804" s="96"/>
      <c r="AD1804" s="86"/>
      <c r="AE1804" s="96"/>
      <c r="AF1804" s="96"/>
      <c r="AG1804" s="87"/>
      <c r="AH1804" s="87"/>
      <c r="AI1804" s="97"/>
      <c r="AJ1804" s="45"/>
      <c r="AK1804" s="45"/>
      <c r="AL1804" s="45"/>
      <c r="AM1804" s="45"/>
      <c r="AN1804" s="45"/>
      <c r="AO1804" s="79"/>
      <c r="AP1804" s="156"/>
      <c r="AQ1804" s="156"/>
      <c r="AR1804" s="90"/>
      <c r="AS1804" s="45"/>
      <c r="AT1804" s="98"/>
      <c r="AU1804" s="98"/>
      <c r="AV1804" s="91"/>
      <c r="AW1804" s="91"/>
      <c r="AX1804" s="155"/>
      <c r="AY1804" s="155"/>
      <c r="AZ1804" s="152"/>
      <c r="BA1804" s="152"/>
      <c r="BB1804" s="152"/>
      <c r="BC1804" s="152"/>
      <c r="BD1804" s="152"/>
      <c r="BE1804" s="152"/>
      <c r="BF1804" s="152"/>
      <c r="BG1804" s="152"/>
      <c r="BH1804" s="152"/>
      <c r="BI1804" s="152"/>
      <c r="BJ1804" s="152"/>
      <c r="BK1804" s="152"/>
      <c r="BL1804" s="152"/>
      <c r="BM1804" s="152"/>
      <c r="BN1804" s="152"/>
      <c r="BO1804" s="152"/>
      <c r="BP1804" s="152"/>
      <c r="BQ1804" s="152"/>
      <c r="BR1804" s="152"/>
      <c r="BS1804" s="152"/>
      <c r="BT1804" s="152"/>
      <c r="BU1804" s="152"/>
      <c r="BV1804" s="152"/>
      <c r="BW1804" s="152"/>
      <c r="BX1804" s="152"/>
      <c r="BY1804" s="152"/>
      <c r="BZ1804" s="152"/>
      <c r="CA1804" s="152"/>
      <c r="CB1804" s="152"/>
      <c r="CC1804" s="152"/>
      <c r="CD1804" s="152"/>
      <c r="CE1804" s="152"/>
      <c r="CF1804" s="152"/>
    </row>
    <row r="1805" spans="1:84" ht="25.5" customHeight="1" x14ac:dyDescent="0.25">
      <c r="A1805" s="45"/>
      <c r="B1805" s="45"/>
      <c r="C1805" s="45"/>
      <c r="D1805" s="45"/>
      <c r="E1805" s="47"/>
      <c r="F1805" s="154"/>
      <c r="G1805" s="45"/>
      <c r="H1805" s="126"/>
      <c r="I1805" s="126"/>
      <c r="J1805" s="79"/>
      <c r="K1805" s="45"/>
      <c r="L1805" s="126"/>
      <c r="M1805" s="91"/>
      <c r="N1805" s="91"/>
      <c r="O1805" s="91"/>
      <c r="P1805" s="99"/>
      <c r="Q1805" s="100"/>
      <c r="R1805" s="79"/>
      <c r="S1805" s="79"/>
      <c r="T1805" s="79"/>
      <c r="U1805" s="79"/>
      <c r="V1805" s="79"/>
      <c r="W1805" s="99"/>
      <c r="X1805" s="99"/>
      <c r="Y1805" s="99"/>
      <c r="Z1805" s="98"/>
      <c r="AA1805" s="98"/>
      <c r="AB1805" s="86"/>
      <c r="AC1805" s="96"/>
      <c r="AD1805" s="86"/>
      <c r="AE1805" s="96"/>
      <c r="AF1805" s="96"/>
      <c r="AG1805" s="87"/>
      <c r="AH1805" s="87"/>
      <c r="AI1805" s="97"/>
      <c r="AJ1805" s="45"/>
      <c r="AK1805" s="45"/>
      <c r="AL1805" s="45"/>
      <c r="AM1805" s="45"/>
      <c r="AN1805" s="45"/>
      <c r="AO1805" s="79"/>
      <c r="AP1805" s="156"/>
      <c r="AQ1805" s="156"/>
      <c r="AR1805" s="90"/>
      <c r="AS1805" s="45"/>
      <c r="AT1805" s="98"/>
      <c r="AU1805" s="98"/>
      <c r="AV1805" s="91"/>
      <c r="AW1805" s="91"/>
      <c r="AX1805" s="155"/>
      <c r="AY1805" s="155"/>
      <c r="AZ1805" s="152"/>
      <c r="BA1805" s="152"/>
      <c r="BB1805" s="152"/>
      <c r="BC1805" s="152"/>
      <c r="BD1805" s="152"/>
      <c r="BE1805" s="152"/>
      <c r="BF1805" s="152"/>
      <c r="BG1805" s="152"/>
      <c r="BH1805" s="152"/>
      <c r="BI1805" s="152"/>
      <c r="BJ1805" s="152"/>
      <c r="BK1805" s="152"/>
      <c r="BL1805" s="152"/>
      <c r="BM1805" s="152"/>
      <c r="BN1805" s="152"/>
      <c r="BO1805" s="152"/>
      <c r="BP1805" s="152"/>
      <c r="BQ1805" s="152"/>
      <c r="BR1805" s="152"/>
      <c r="BS1805" s="152"/>
      <c r="BT1805" s="152"/>
      <c r="BU1805" s="152"/>
      <c r="BV1805" s="152"/>
      <c r="BW1805" s="152"/>
      <c r="BX1805" s="152"/>
      <c r="BY1805" s="152"/>
      <c r="BZ1805" s="152"/>
      <c r="CA1805" s="152"/>
      <c r="CB1805" s="152"/>
      <c r="CC1805" s="152"/>
      <c r="CD1805" s="152"/>
      <c r="CE1805" s="152"/>
      <c r="CF1805" s="152"/>
    </row>
    <row r="1806" spans="1:84" ht="25.5" customHeight="1" x14ac:dyDescent="0.25">
      <c r="A1806" s="45"/>
      <c r="B1806" s="45"/>
      <c r="C1806" s="45"/>
      <c r="D1806" s="45"/>
      <c r="E1806" s="47"/>
      <c r="F1806" s="154"/>
      <c r="G1806" s="45"/>
      <c r="H1806" s="126"/>
      <c r="I1806" s="126"/>
      <c r="J1806" s="79"/>
      <c r="K1806" s="45"/>
      <c r="L1806" s="126"/>
      <c r="M1806" s="91"/>
      <c r="N1806" s="91"/>
      <c r="O1806" s="91"/>
      <c r="P1806" s="99"/>
      <c r="Q1806" s="100"/>
      <c r="R1806" s="79"/>
      <c r="S1806" s="79"/>
      <c r="T1806" s="79"/>
      <c r="U1806" s="79"/>
      <c r="V1806" s="79"/>
      <c r="W1806" s="99"/>
      <c r="X1806" s="99"/>
      <c r="Y1806" s="99"/>
      <c r="Z1806" s="98"/>
      <c r="AA1806" s="98"/>
      <c r="AB1806" s="86"/>
      <c r="AC1806" s="96"/>
      <c r="AD1806" s="86"/>
      <c r="AE1806" s="96"/>
      <c r="AF1806" s="96"/>
      <c r="AG1806" s="87"/>
      <c r="AH1806" s="87"/>
      <c r="AI1806" s="97"/>
      <c r="AJ1806" s="45"/>
      <c r="AK1806" s="45"/>
      <c r="AL1806" s="45"/>
      <c r="AM1806" s="45"/>
      <c r="AN1806" s="45"/>
      <c r="AO1806" s="79"/>
      <c r="AP1806" s="156"/>
      <c r="AQ1806" s="156"/>
      <c r="AR1806" s="90"/>
      <c r="AS1806" s="45"/>
      <c r="AT1806" s="98"/>
      <c r="AU1806" s="98"/>
      <c r="AV1806" s="91"/>
      <c r="AW1806" s="91"/>
      <c r="AX1806" s="155"/>
      <c r="AY1806" s="155"/>
      <c r="AZ1806" s="152"/>
      <c r="BA1806" s="152"/>
      <c r="BB1806" s="152"/>
      <c r="BC1806" s="152"/>
      <c r="BD1806" s="152"/>
      <c r="BE1806" s="152"/>
      <c r="BF1806" s="152"/>
      <c r="BG1806" s="152"/>
      <c r="BH1806" s="152"/>
      <c r="BI1806" s="152"/>
      <c r="BJ1806" s="152"/>
      <c r="BK1806" s="152"/>
      <c r="BL1806" s="152"/>
      <c r="BM1806" s="152"/>
      <c r="BN1806" s="152"/>
      <c r="BO1806" s="152"/>
      <c r="BP1806" s="152"/>
      <c r="BQ1806" s="152"/>
      <c r="BR1806" s="152"/>
      <c r="BS1806" s="152"/>
      <c r="BT1806" s="152"/>
      <c r="BU1806" s="152"/>
      <c r="BV1806" s="152"/>
      <c r="BW1806" s="152"/>
      <c r="BX1806" s="152"/>
      <c r="BY1806" s="152"/>
      <c r="BZ1806" s="152"/>
      <c r="CA1806" s="152"/>
      <c r="CB1806" s="152"/>
      <c r="CC1806" s="152"/>
      <c r="CD1806" s="152"/>
      <c r="CE1806" s="152"/>
      <c r="CF1806" s="152"/>
    </row>
    <row r="1807" spans="1:84" ht="25.5" customHeight="1" x14ac:dyDescent="0.25">
      <c r="A1807" s="45"/>
      <c r="B1807" s="45"/>
      <c r="C1807" s="45"/>
      <c r="D1807" s="45"/>
      <c r="E1807" s="47"/>
      <c r="F1807" s="154"/>
      <c r="G1807" s="45"/>
      <c r="H1807" s="126"/>
      <c r="I1807" s="126"/>
      <c r="J1807" s="79"/>
      <c r="K1807" s="45"/>
      <c r="L1807" s="126"/>
      <c r="M1807" s="91"/>
      <c r="N1807" s="91"/>
      <c r="O1807" s="91"/>
      <c r="P1807" s="99"/>
      <c r="Q1807" s="100"/>
      <c r="R1807" s="79"/>
      <c r="S1807" s="79"/>
      <c r="T1807" s="79"/>
      <c r="U1807" s="79"/>
      <c r="V1807" s="79"/>
      <c r="W1807" s="99"/>
      <c r="X1807" s="99"/>
      <c r="Y1807" s="99"/>
      <c r="Z1807" s="98"/>
      <c r="AA1807" s="98"/>
      <c r="AB1807" s="86"/>
      <c r="AC1807" s="96"/>
      <c r="AD1807" s="86"/>
      <c r="AE1807" s="96"/>
      <c r="AF1807" s="96"/>
      <c r="AG1807" s="87"/>
      <c r="AH1807" s="87"/>
      <c r="AI1807" s="97"/>
      <c r="AJ1807" s="45"/>
      <c r="AK1807" s="45"/>
      <c r="AL1807" s="45"/>
      <c r="AM1807" s="45"/>
      <c r="AN1807" s="45"/>
      <c r="AO1807" s="79"/>
      <c r="AP1807" s="156"/>
      <c r="AQ1807" s="156"/>
      <c r="AR1807" s="90"/>
      <c r="AS1807" s="45"/>
      <c r="AT1807" s="98"/>
      <c r="AU1807" s="98"/>
      <c r="AV1807" s="91"/>
      <c r="AW1807" s="91"/>
      <c r="AX1807" s="155"/>
      <c r="AY1807" s="155"/>
      <c r="AZ1807" s="152"/>
      <c r="BA1807" s="152"/>
      <c r="BB1807" s="152"/>
      <c r="BC1807" s="152"/>
      <c r="BD1807" s="152"/>
      <c r="BE1807" s="152"/>
      <c r="BF1807" s="152"/>
      <c r="BG1807" s="152"/>
      <c r="BH1807" s="152"/>
      <c r="BI1807" s="152"/>
      <c r="BJ1807" s="152"/>
      <c r="BK1807" s="152"/>
      <c r="BL1807" s="152"/>
      <c r="BM1807" s="152"/>
      <c r="BN1807" s="152"/>
      <c r="BO1807" s="152"/>
      <c r="BP1807" s="152"/>
      <c r="BQ1807" s="152"/>
      <c r="BR1807" s="152"/>
      <c r="BS1807" s="152"/>
      <c r="BT1807" s="152"/>
      <c r="BU1807" s="152"/>
      <c r="BV1807" s="152"/>
      <c r="BW1807" s="152"/>
      <c r="BX1807" s="152"/>
      <c r="BY1807" s="152"/>
      <c r="BZ1807" s="152"/>
      <c r="CA1807" s="152"/>
      <c r="CB1807" s="152"/>
      <c r="CC1807" s="152"/>
      <c r="CD1807" s="152"/>
      <c r="CE1807" s="152"/>
      <c r="CF1807" s="152"/>
    </row>
    <row r="1808" spans="1:84" ht="25.5" customHeight="1" x14ac:dyDescent="0.25">
      <c r="A1808" s="45"/>
      <c r="B1808" s="45"/>
      <c r="C1808" s="45"/>
      <c r="D1808" s="45"/>
      <c r="E1808" s="47"/>
      <c r="F1808" s="154"/>
      <c r="G1808" s="45"/>
      <c r="H1808" s="126"/>
      <c r="I1808" s="126"/>
      <c r="J1808" s="79"/>
      <c r="K1808" s="45"/>
      <c r="L1808" s="126"/>
      <c r="M1808" s="91"/>
      <c r="N1808" s="91"/>
      <c r="O1808" s="91"/>
      <c r="P1808" s="99"/>
      <c r="Q1808" s="100"/>
      <c r="R1808" s="79"/>
      <c r="S1808" s="79"/>
      <c r="T1808" s="79"/>
      <c r="U1808" s="79"/>
      <c r="V1808" s="79"/>
      <c r="W1808" s="99"/>
      <c r="X1808" s="99"/>
      <c r="Y1808" s="99"/>
      <c r="Z1808" s="98"/>
      <c r="AA1808" s="98"/>
      <c r="AB1808" s="86"/>
      <c r="AC1808" s="96"/>
      <c r="AD1808" s="86"/>
      <c r="AE1808" s="96"/>
      <c r="AF1808" s="96"/>
      <c r="AG1808" s="87"/>
      <c r="AH1808" s="87"/>
      <c r="AI1808" s="97"/>
      <c r="AJ1808" s="45"/>
      <c r="AK1808" s="45"/>
      <c r="AL1808" s="45"/>
      <c r="AM1808" s="45"/>
      <c r="AN1808" s="45"/>
      <c r="AO1808" s="79"/>
      <c r="AP1808" s="156"/>
      <c r="AQ1808" s="156"/>
      <c r="AR1808" s="90"/>
      <c r="AS1808" s="45"/>
      <c r="AT1808" s="98"/>
      <c r="AU1808" s="98"/>
      <c r="AV1808" s="91"/>
      <c r="AW1808" s="91"/>
      <c r="AX1808" s="155"/>
      <c r="AY1808" s="155"/>
      <c r="AZ1808" s="152"/>
      <c r="BA1808" s="152"/>
      <c r="BB1808" s="152"/>
      <c r="BC1808" s="152"/>
      <c r="BD1808" s="152"/>
      <c r="BE1808" s="152"/>
      <c r="BF1808" s="152"/>
      <c r="BG1808" s="152"/>
      <c r="BH1808" s="152"/>
      <c r="BI1808" s="152"/>
      <c r="BJ1808" s="152"/>
      <c r="BK1808" s="152"/>
      <c r="BL1808" s="152"/>
      <c r="BM1808" s="152"/>
      <c r="BN1808" s="152"/>
      <c r="BO1808" s="152"/>
      <c r="BP1808" s="152"/>
      <c r="BQ1808" s="152"/>
      <c r="BR1808" s="152"/>
      <c r="BS1808" s="152"/>
      <c r="BT1808" s="152"/>
      <c r="BU1808" s="152"/>
      <c r="BV1808" s="152"/>
      <c r="BW1808" s="152"/>
      <c r="BX1808" s="152"/>
      <c r="BY1808" s="152"/>
      <c r="BZ1808" s="152"/>
      <c r="CA1808" s="152"/>
      <c r="CB1808" s="152"/>
      <c r="CC1808" s="152"/>
      <c r="CD1808" s="152"/>
      <c r="CE1808" s="152"/>
      <c r="CF1808" s="152"/>
    </row>
    <row r="1809" spans="1:84" ht="25.5" customHeight="1" x14ac:dyDescent="0.25">
      <c r="A1809" s="45"/>
      <c r="B1809" s="45"/>
      <c r="C1809" s="45"/>
      <c r="D1809" s="45"/>
      <c r="E1809" s="47"/>
      <c r="F1809" s="154"/>
      <c r="G1809" s="45"/>
      <c r="H1809" s="126"/>
      <c r="I1809" s="126"/>
      <c r="J1809" s="79"/>
      <c r="K1809" s="45"/>
      <c r="L1809" s="126"/>
      <c r="M1809" s="91"/>
      <c r="N1809" s="91"/>
      <c r="O1809" s="91"/>
      <c r="P1809" s="99"/>
      <c r="Q1809" s="100"/>
      <c r="R1809" s="79"/>
      <c r="S1809" s="79"/>
      <c r="T1809" s="79"/>
      <c r="U1809" s="79"/>
      <c r="V1809" s="79"/>
      <c r="W1809" s="99"/>
      <c r="X1809" s="99"/>
      <c r="Y1809" s="99"/>
      <c r="Z1809" s="98"/>
      <c r="AA1809" s="98"/>
      <c r="AB1809" s="86"/>
      <c r="AC1809" s="96"/>
      <c r="AD1809" s="86"/>
      <c r="AE1809" s="96"/>
      <c r="AF1809" s="96"/>
      <c r="AG1809" s="87"/>
      <c r="AH1809" s="87"/>
      <c r="AI1809" s="97"/>
      <c r="AJ1809" s="45"/>
      <c r="AK1809" s="45"/>
      <c r="AL1809" s="45"/>
      <c r="AM1809" s="45"/>
      <c r="AN1809" s="45"/>
      <c r="AO1809" s="79"/>
      <c r="AP1809" s="156"/>
      <c r="AQ1809" s="156"/>
      <c r="AR1809" s="90"/>
      <c r="AS1809" s="45"/>
      <c r="AT1809" s="98"/>
      <c r="AU1809" s="98"/>
      <c r="AV1809" s="91"/>
      <c r="AW1809" s="91"/>
      <c r="AX1809" s="155"/>
      <c r="AY1809" s="155"/>
      <c r="AZ1809" s="152"/>
      <c r="BA1809" s="152"/>
      <c r="BB1809" s="152"/>
      <c r="BC1809" s="152"/>
      <c r="BD1809" s="152"/>
      <c r="BE1809" s="152"/>
      <c r="BF1809" s="152"/>
      <c r="BG1809" s="152"/>
      <c r="BH1809" s="152"/>
      <c r="BI1809" s="152"/>
      <c r="BJ1809" s="152"/>
      <c r="BK1809" s="152"/>
      <c r="BL1809" s="152"/>
      <c r="BM1809" s="152"/>
      <c r="BN1809" s="152"/>
      <c r="BO1809" s="152"/>
      <c r="BP1809" s="152"/>
      <c r="BQ1809" s="152"/>
      <c r="BR1809" s="152"/>
      <c r="BS1809" s="152"/>
      <c r="BT1809" s="152"/>
      <c r="BU1809" s="152"/>
      <c r="BV1809" s="152"/>
      <c r="BW1809" s="152"/>
      <c r="BX1809" s="152"/>
      <c r="BY1809" s="152"/>
      <c r="BZ1809" s="152"/>
      <c r="CA1809" s="152"/>
      <c r="CB1809" s="152"/>
      <c r="CC1809" s="152"/>
      <c r="CD1809" s="152"/>
      <c r="CE1809" s="152"/>
      <c r="CF1809" s="152"/>
    </row>
    <row r="1810" spans="1:84" ht="25.5" customHeight="1" x14ac:dyDescent="0.25">
      <c r="A1810" s="45"/>
      <c r="B1810" s="45"/>
      <c r="C1810" s="45"/>
      <c r="D1810" s="45"/>
      <c r="E1810" s="47"/>
      <c r="F1810" s="154"/>
      <c r="G1810" s="45"/>
      <c r="H1810" s="126"/>
      <c r="I1810" s="126"/>
      <c r="J1810" s="79"/>
      <c r="K1810" s="45"/>
      <c r="L1810" s="126"/>
      <c r="M1810" s="91"/>
      <c r="N1810" s="91"/>
      <c r="O1810" s="91"/>
      <c r="P1810" s="99"/>
      <c r="Q1810" s="100"/>
      <c r="R1810" s="79"/>
      <c r="S1810" s="79"/>
      <c r="T1810" s="79"/>
      <c r="U1810" s="79"/>
      <c r="V1810" s="79"/>
      <c r="W1810" s="99"/>
      <c r="X1810" s="99"/>
      <c r="Y1810" s="99"/>
      <c r="Z1810" s="98"/>
      <c r="AA1810" s="98"/>
      <c r="AB1810" s="86"/>
      <c r="AC1810" s="96"/>
      <c r="AD1810" s="86"/>
      <c r="AE1810" s="96"/>
      <c r="AF1810" s="96"/>
      <c r="AG1810" s="87"/>
      <c r="AH1810" s="87"/>
      <c r="AI1810" s="97"/>
      <c r="AJ1810" s="45"/>
      <c r="AK1810" s="45"/>
      <c r="AL1810" s="45"/>
      <c r="AM1810" s="45"/>
      <c r="AN1810" s="45"/>
      <c r="AO1810" s="79"/>
      <c r="AP1810" s="156"/>
      <c r="AQ1810" s="156"/>
      <c r="AR1810" s="90"/>
      <c r="AS1810" s="45"/>
      <c r="AT1810" s="98"/>
      <c r="AU1810" s="98"/>
      <c r="AV1810" s="91"/>
      <c r="AW1810" s="91"/>
      <c r="AX1810" s="155"/>
      <c r="AY1810" s="155"/>
      <c r="AZ1810" s="152"/>
      <c r="BA1810" s="152"/>
      <c r="BB1810" s="152"/>
      <c r="BC1810" s="152"/>
      <c r="BD1810" s="152"/>
      <c r="BE1810" s="152"/>
      <c r="BF1810" s="152"/>
      <c r="BG1810" s="152"/>
      <c r="BH1810" s="152"/>
      <c r="BI1810" s="152"/>
      <c r="BJ1810" s="152"/>
      <c r="BK1810" s="152"/>
      <c r="BL1810" s="152"/>
      <c r="BM1810" s="152"/>
      <c r="BN1810" s="152"/>
      <c r="BO1810" s="152"/>
      <c r="BP1810" s="152"/>
      <c r="BQ1810" s="152"/>
      <c r="BR1810" s="152"/>
      <c r="BS1810" s="152"/>
      <c r="BT1810" s="152"/>
      <c r="BU1810" s="152"/>
      <c r="BV1810" s="152"/>
      <c r="BW1810" s="152"/>
      <c r="BX1810" s="152"/>
      <c r="BY1810" s="152"/>
      <c r="BZ1810" s="152"/>
      <c r="CA1810" s="152"/>
      <c r="CB1810" s="152"/>
      <c r="CC1810" s="152"/>
      <c r="CD1810" s="152"/>
      <c r="CE1810" s="152"/>
      <c r="CF1810" s="152"/>
    </row>
    <row r="1811" spans="1:84" ht="25.5" customHeight="1" x14ac:dyDescent="0.25">
      <c r="A1811" s="45"/>
      <c r="B1811" s="45"/>
      <c r="C1811" s="45"/>
      <c r="D1811" s="45"/>
      <c r="E1811" s="47"/>
      <c r="F1811" s="154"/>
      <c r="G1811" s="45"/>
      <c r="H1811" s="126"/>
      <c r="I1811" s="126"/>
      <c r="J1811" s="79"/>
      <c r="K1811" s="45"/>
      <c r="L1811" s="126"/>
      <c r="M1811" s="91"/>
      <c r="N1811" s="91"/>
      <c r="O1811" s="91"/>
      <c r="P1811" s="99"/>
      <c r="Q1811" s="100"/>
      <c r="R1811" s="79"/>
      <c r="S1811" s="79"/>
      <c r="T1811" s="79"/>
      <c r="U1811" s="79"/>
      <c r="V1811" s="79"/>
      <c r="W1811" s="99"/>
      <c r="X1811" s="99"/>
      <c r="Y1811" s="99"/>
      <c r="Z1811" s="98"/>
      <c r="AA1811" s="98"/>
      <c r="AB1811" s="86"/>
      <c r="AC1811" s="96"/>
      <c r="AD1811" s="86"/>
      <c r="AE1811" s="96"/>
      <c r="AF1811" s="96"/>
      <c r="AG1811" s="87"/>
      <c r="AH1811" s="87"/>
      <c r="AI1811" s="97"/>
      <c r="AJ1811" s="45"/>
      <c r="AK1811" s="45"/>
      <c r="AL1811" s="45"/>
      <c r="AM1811" s="45"/>
      <c r="AN1811" s="45"/>
      <c r="AO1811" s="79"/>
      <c r="AP1811" s="156"/>
      <c r="AQ1811" s="156"/>
      <c r="AR1811" s="90"/>
      <c r="AS1811" s="45"/>
      <c r="AT1811" s="98"/>
      <c r="AU1811" s="98"/>
      <c r="AV1811" s="91"/>
      <c r="AW1811" s="91"/>
      <c r="AX1811" s="155"/>
      <c r="AY1811" s="155"/>
      <c r="AZ1811" s="152"/>
      <c r="BA1811" s="152"/>
      <c r="BB1811" s="152"/>
      <c r="BC1811" s="152"/>
      <c r="BD1811" s="152"/>
      <c r="BE1811" s="152"/>
      <c r="BF1811" s="152"/>
      <c r="BG1811" s="152"/>
      <c r="BH1811" s="152"/>
      <c r="BI1811" s="152"/>
      <c r="BJ1811" s="152"/>
      <c r="BK1811" s="152"/>
      <c r="BL1811" s="152"/>
      <c r="BM1811" s="152"/>
      <c r="BN1811" s="152"/>
      <c r="BO1811" s="152"/>
      <c r="BP1811" s="152"/>
      <c r="BQ1811" s="152"/>
      <c r="BR1811" s="152"/>
      <c r="BS1811" s="152"/>
      <c r="BT1811" s="152"/>
      <c r="BU1811" s="152"/>
      <c r="BV1811" s="152"/>
      <c r="BW1811" s="152"/>
      <c r="BX1811" s="152"/>
      <c r="BY1811" s="152"/>
      <c r="BZ1811" s="152"/>
      <c r="CA1811" s="152"/>
      <c r="CB1811" s="152"/>
      <c r="CC1811" s="152"/>
      <c r="CD1811" s="152"/>
      <c r="CE1811" s="152"/>
      <c r="CF1811" s="152"/>
    </row>
    <row r="1812" spans="1:84" ht="25.5" customHeight="1" x14ac:dyDescent="0.25">
      <c r="A1812" s="45"/>
      <c r="B1812" s="45"/>
      <c r="C1812" s="45"/>
      <c r="D1812" s="45"/>
      <c r="E1812" s="47"/>
      <c r="F1812" s="154"/>
      <c r="G1812" s="45"/>
      <c r="H1812" s="126"/>
      <c r="I1812" s="126"/>
      <c r="J1812" s="79"/>
      <c r="K1812" s="45"/>
      <c r="L1812" s="126"/>
      <c r="M1812" s="91"/>
      <c r="N1812" s="91"/>
      <c r="O1812" s="91"/>
      <c r="P1812" s="99"/>
      <c r="Q1812" s="100"/>
      <c r="R1812" s="79"/>
      <c r="S1812" s="79"/>
      <c r="T1812" s="79"/>
      <c r="U1812" s="79"/>
      <c r="V1812" s="79"/>
      <c r="W1812" s="99"/>
      <c r="X1812" s="99"/>
      <c r="Y1812" s="99"/>
      <c r="Z1812" s="98"/>
      <c r="AA1812" s="98"/>
      <c r="AB1812" s="86"/>
      <c r="AC1812" s="96"/>
      <c r="AD1812" s="86"/>
      <c r="AE1812" s="96"/>
      <c r="AF1812" s="96"/>
      <c r="AG1812" s="87"/>
      <c r="AH1812" s="87"/>
      <c r="AI1812" s="97"/>
      <c r="AJ1812" s="45"/>
      <c r="AK1812" s="45"/>
      <c r="AL1812" s="45"/>
      <c r="AM1812" s="45"/>
      <c r="AN1812" s="45"/>
      <c r="AO1812" s="79"/>
      <c r="AP1812" s="156"/>
      <c r="AQ1812" s="156"/>
      <c r="AR1812" s="90"/>
      <c r="AS1812" s="45"/>
      <c r="AT1812" s="98"/>
      <c r="AU1812" s="98"/>
      <c r="AV1812" s="91"/>
      <c r="AW1812" s="91"/>
      <c r="AX1812" s="155"/>
      <c r="AY1812" s="155"/>
      <c r="AZ1812" s="152"/>
      <c r="BA1812" s="152"/>
      <c r="BB1812" s="152"/>
      <c r="BC1812" s="152"/>
      <c r="BD1812" s="152"/>
      <c r="BE1812" s="152"/>
      <c r="BF1812" s="152"/>
      <c r="BG1812" s="152"/>
      <c r="BH1812" s="152"/>
      <c r="BI1812" s="152"/>
      <c r="BJ1812" s="152"/>
      <c r="BK1812" s="152"/>
      <c r="BL1812" s="152"/>
      <c r="BM1812" s="152"/>
      <c r="BN1812" s="152"/>
      <c r="BO1812" s="152"/>
      <c r="BP1812" s="152"/>
      <c r="BQ1812" s="152"/>
      <c r="BR1812" s="152"/>
      <c r="BS1812" s="152"/>
      <c r="BT1812" s="152"/>
      <c r="BU1812" s="152"/>
      <c r="BV1812" s="152"/>
      <c r="BW1812" s="152"/>
      <c r="BX1812" s="152"/>
      <c r="BY1812" s="152"/>
      <c r="BZ1812" s="152"/>
      <c r="CA1812" s="152"/>
      <c r="CB1812" s="152"/>
      <c r="CC1812" s="152"/>
      <c r="CD1812" s="152"/>
      <c r="CE1812" s="152"/>
      <c r="CF1812" s="152"/>
    </row>
    <row r="1813" spans="1:84" ht="25.5" customHeight="1" x14ac:dyDescent="0.25">
      <c r="A1813" s="45"/>
      <c r="B1813" s="45"/>
      <c r="C1813" s="45"/>
      <c r="D1813" s="45"/>
      <c r="E1813" s="47"/>
      <c r="F1813" s="154"/>
      <c r="G1813" s="45"/>
      <c r="H1813" s="126"/>
      <c r="I1813" s="126"/>
      <c r="J1813" s="79"/>
      <c r="K1813" s="45"/>
      <c r="L1813" s="126"/>
      <c r="M1813" s="91"/>
      <c r="N1813" s="91"/>
      <c r="O1813" s="91"/>
      <c r="P1813" s="99"/>
      <c r="Q1813" s="100"/>
      <c r="R1813" s="79"/>
      <c r="S1813" s="79"/>
      <c r="T1813" s="79"/>
      <c r="U1813" s="79"/>
      <c r="V1813" s="79"/>
      <c r="W1813" s="99"/>
      <c r="X1813" s="99"/>
      <c r="Y1813" s="99"/>
      <c r="Z1813" s="98"/>
      <c r="AA1813" s="98"/>
      <c r="AB1813" s="86"/>
      <c r="AC1813" s="96"/>
      <c r="AD1813" s="86"/>
      <c r="AE1813" s="96"/>
      <c r="AF1813" s="96"/>
      <c r="AG1813" s="87"/>
      <c r="AH1813" s="87"/>
      <c r="AI1813" s="97"/>
      <c r="AJ1813" s="45"/>
      <c r="AK1813" s="45"/>
      <c r="AL1813" s="45"/>
      <c r="AM1813" s="45"/>
      <c r="AN1813" s="45"/>
      <c r="AO1813" s="79"/>
      <c r="AP1813" s="156"/>
      <c r="AQ1813" s="156"/>
      <c r="AR1813" s="90"/>
      <c r="AS1813" s="45"/>
      <c r="AT1813" s="98"/>
      <c r="AU1813" s="98"/>
      <c r="AV1813" s="91"/>
      <c r="AW1813" s="91"/>
      <c r="AX1813" s="155"/>
      <c r="AY1813" s="155"/>
      <c r="AZ1813" s="152"/>
      <c r="BA1813" s="152"/>
      <c r="BB1813" s="152"/>
      <c r="BC1813" s="152"/>
      <c r="BD1813" s="152"/>
      <c r="BE1813" s="152"/>
      <c r="BF1813" s="152"/>
      <c r="BG1813" s="152"/>
      <c r="BH1813" s="152"/>
      <c r="BI1813" s="152"/>
      <c r="BJ1813" s="152"/>
      <c r="BK1813" s="152"/>
      <c r="BL1813" s="152"/>
      <c r="BM1813" s="152"/>
      <c r="BN1813" s="152"/>
      <c r="BO1813" s="152"/>
      <c r="BP1813" s="152"/>
      <c r="BQ1813" s="152"/>
      <c r="BR1813" s="152"/>
      <c r="BS1813" s="152"/>
      <c r="BT1813" s="152"/>
      <c r="BU1813" s="152"/>
      <c r="BV1813" s="152"/>
      <c r="BW1813" s="152"/>
      <c r="BX1813" s="152"/>
      <c r="BY1813" s="152"/>
      <c r="BZ1813" s="152"/>
      <c r="CA1813" s="152"/>
      <c r="CB1813" s="152"/>
      <c r="CC1813" s="152"/>
      <c r="CD1813" s="152"/>
      <c r="CE1813" s="152"/>
      <c r="CF1813" s="152"/>
    </row>
    <row r="1814" spans="1:84" ht="25.5" customHeight="1" x14ac:dyDescent="0.25">
      <c r="A1814" s="45"/>
      <c r="B1814" s="45"/>
      <c r="C1814" s="45"/>
      <c r="D1814" s="45"/>
      <c r="E1814" s="47"/>
      <c r="F1814" s="154"/>
      <c r="G1814" s="45"/>
      <c r="H1814" s="126"/>
      <c r="I1814" s="126"/>
      <c r="J1814" s="79"/>
      <c r="K1814" s="45"/>
      <c r="L1814" s="126"/>
      <c r="M1814" s="91"/>
      <c r="N1814" s="91"/>
      <c r="O1814" s="91"/>
      <c r="P1814" s="99"/>
      <c r="Q1814" s="100"/>
      <c r="R1814" s="79"/>
      <c r="S1814" s="79"/>
      <c r="T1814" s="79"/>
      <c r="U1814" s="79"/>
      <c r="V1814" s="79"/>
      <c r="W1814" s="99"/>
      <c r="X1814" s="99"/>
      <c r="Y1814" s="99"/>
      <c r="Z1814" s="98"/>
      <c r="AA1814" s="98"/>
      <c r="AB1814" s="86"/>
      <c r="AC1814" s="96"/>
      <c r="AD1814" s="86"/>
      <c r="AE1814" s="96"/>
      <c r="AF1814" s="96"/>
      <c r="AG1814" s="87"/>
      <c r="AH1814" s="87"/>
      <c r="AI1814" s="97"/>
      <c r="AJ1814" s="45"/>
      <c r="AK1814" s="45"/>
      <c r="AL1814" s="45"/>
      <c r="AM1814" s="45"/>
      <c r="AN1814" s="45"/>
      <c r="AO1814" s="79"/>
      <c r="AP1814" s="156"/>
      <c r="AQ1814" s="156"/>
      <c r="AR1814" s="90"/>
      <c r="AS1814" s="45"/>
      <c r="AT1814" s="98"/>
      <c r="AU1814" s="98"/>
      <c r="AV1814" s="91"/>
      <c r="AW1814" s="91"/>
      <c r="AX1814" s="155"/>
      <c r="AY1814" s="155"/>
      <c r="AZ1814" s="152"/>
      <c r="BA1814" s="152"/>
      <c r="BB1814" s="152"/>
      <c r="BC1814" s="152"/>
      <c r="BD1814" s="152"/>
      <c r="BE1814" s="152"/>
      <c r="BF1814" s="152"/>
      <c r="BG1814" s="152"/>
      <c r="BH1814" s="152"/>
      <c r="BI1814" s="152"/>
      <c r="BJ1814" s="152"/>
      <c r="BK1814" s="152"/>
      <c r="BL1814" s="152"/>
      <c r="BM1814" s="152"/>
      <c r="BN1814" s="152"/>
      <c r="BO1814" s="152"/>
      <c r="BP1814" s="152"/>
      <c r="BQ1814" s="152"/>
      <c r="BR1814" s="152"/>
      <c r="BS1814" s="152"/>
      <c r="BT1814" s="152"/>
      <c r="BU1814" s="152"/>
      <c r="BV1814" s="152"/>
      <c r="BW1814" s="152"/>
      <c r="BX1814" s="152"/>
      <c r="BY1814" s="152"/>
      <c r="BZ1814" s="152"/>
      <c r="CA1814" s="152"/>
      <c r="CB1814" s="152"/>
      <c r="CC1814" s="152"/>
      <c r="CD1814" s="152"/>
      <c r="CE1814" s="152"/>
      <c r="CF1814" s="152"/>
    </row>
    <row r="1815" spans="1:84" ht="25.5" customHeight="1" x14ac:dyDescent="0.25">
      <c r="A1815" s="45"/>
      <c r="B1815" s="45"/>
      <c r="C1815" s="45"/>
      <c r="D1815" s="45"/>
      <c r="E1815" s="47"/>
      <c r="F1815" s="154"/>
      <c r="G1815" s="45"/>
      <c r="H1815" s="126"/>
      <c r="I1815" s="126"/>
      <c r="J1815" s="79"/>
      <c r="K1815" s="45"/>
      <c r="L1815" s="126"/>
      <c r="M1815" s="91"/>
      <c r="N1815" s="91"/>
      <c r="O1815" s="91"/>
      <c r="P1815" s="99"/>
      <c r="Q1815" s="100"/>
      <c r="R1815" s="79"/>
      <c r="S1815" s="79"/>
      <c r="T1815" s="79"/>
      <c r="U1815" s="79"/>
      <c r="V1815" s="79"/>
      <c r="W1815" s="99"/>
      <c r="X1815" s="99"/>
      <c r="Y1815" s="99"/>
      <c r="Z1815" s="98"/>
      <c r="AA1815" s="98"/>
      <c r="AB1815" s="86"/>
      <c r="AC1815" s="96"/>
      <c r="AD1815" s="86"/>
      <c r="AE1815" s="96"/>
      <c r="AF1815" s="96"/>
      <c r="AG1815" s="87"/>
      <c r="AH1815" s="87"/>
      <c r="AI1815" s="97"/>
      <c r="AJ1815" s="45"/>
      <c r="AK1815" s="45"/>
      <c r="AL1815" s="45"/>
      <c r="AM1815" s="45"/>
      <c r="AN1815" s="45"/>
      <c r="AO1815" s="79"/>
      <c r="AP1815" s="156"/>
      <c r="AQ1815" s="156"/>
      <c r="AR1815" s="90"/>
      <c r="AS1815" s="45"/>
      <c r="AT1815" s="98"/>
      <c r="AU1815" s="98"/>
      <c r="AV1815" s="91"/>
      <c r="AW1815" s="91"/>
      <c r="AX1815" s="155"/>
      <c r="AY1815" s="155"/>
      <c r="AZ1815" s="152"/>
      <c r="BA1815" s="152"/>
      <c r="BB1815" s="152"/>
      <c r="BC1815" s="152"/>
      <c r="BD1815" s="152"/>
      <c r="BE1815" s="152"/>
      <c r="BF1815" s="152"/>
      <c r="BG1815" s="152"/>
      <c r="BH1815" s="152"/>
      <c r="BI1815" s="152"/>
      <c r="BJ1815" s="152"/>
      <c r="BK1815" s="152"/>
      <c r="BL1815" s="152"/>
      <c r="BM1815" s="152"/>
      <c r="BN1815" s="152"/>
      <c r="BO1815" s="152"/>
      <c r="BP1815" s="152"/>
      <c r="BQ1815" s="152"/>
      <c r="BR1815" s="152"/>
      <c r="BS1815" s="152"/>
      <c r="BT1815" s="152"/>
      <c r="BU1815" s="152"/>
      <c r="BV1815" s="152"/>
      <c r="BW1815" s="152"/>
      <c r="BX1815" s="152"/>
      <c r="BY1815" s="152"/>
      <c r="BZ1815" s="152"/>
      <c r="CA1815" s="152"/>
      <c r="CB1815" s="152"/>
      <c r="CC1815" s="152"/>
      <c r="CD1815" s="152"/>
      <c r="CE1815" s="152"/>
      <c r="CF1815" s="152"/>
    </row>
    <row r="1816" spans="1:84" ht="25.5" customHeight="1" x14ac:dyDescent="0.25">
      <c r="A1816" s="45"/>
      <c r="B1816" s="45"/>
      <c r="C1816" s="45"/>
      <c r="D1816" s="45"/>
      <c r="E1816" s="47"/>
      <c r="F1816" s="154"/>
      <c r="G1816" s="45"/>
      <c r="H1816" s="126"/>
      <c r="I1816" s="126"/>
      <c r="J1816" s="79"/>
      <c r="K1816" s="45"/>
      <c r="L1816" s="126"/>
      <c r="M1816" s="91"/>
      <c r="N1816" s="91"/>
      <c r="O1816" s="91"/>
      <c r="P1816" s="99"/>
      <c r="Q1816" s="100"/>
      <c r="R1816" s="79"/>
      <c r="S1816" s="79"/>
      <c r="T1816" s="79"/>
      <c r="U1816" s="79"/>
      <c r="V1816" s="79"/>
      <c r="W1816" s="99"/>
      <c r="X1816" s="99"/>
      <c r="Y1816" s="99"/>
      <c r="Z1816" s="98"/>
      <c r="AA1816" s="98"/>
      <c r="AB1816" s="86"/>
      <c r="AC1816" s="96"/>
      <c r="AD1816" s="86"/>
      <c r="AE1816" s="96"/>
      <c r="AF1816" s="96"/>
      <c r="AG1816" s="87"/>
      <c r="AH1816" s="87"/>
      <c r="AI1816" s="97"/>
      <c r="AJ1816" s="45"/>
      <c r="AK1816" s="45"/>
      <c r="AL1816" s="45"/>
      <c r="AM1816" s="45"/>
      <c r="AN1816" s="45"/>
      <c r="AO1816" s="79"/>
      <c r="AP1816" s="156"/>
      <c r="AQ1816" s="156"/>
      <c r="AR1816" s="90"/>
      <c r="AS1816" s="45"/>
      <c r="AT1816" s="98"/>
      <c r="AU1816" s="98"/>
      <c r="AV1816" s="91"/>
      <c r="AW1816" s="91"/>
      <c r="AX1816" s="155"/>
      <c r="AY1816" s="155"/>
      <c r="AZ1816" s="152"/>
      <c r="BA1816" s="152"/>
      <c r="BB1816" s="152"/>
      <c r="BC1816" s="152"/>
      <c r="BD1816" s="152"/>
      <c r="BE1816" s="152"/>
      <c r="BF1816" s="152"/>
      <c r="BG1816" s="152"/>
      <c r="BH1816" s="152"/>
      <c r="BI1816" s="152"/>
      <c r="BJ1816" s="152"/>
      <c r="BK1816" s="152"/>
      <c r="BL1816" s="152"/>
      <c r="BM1816" s="152"/>
      <c r="BN1816" s="152"/>
      <c r="BO1816" s="152"/>
      <c r="BP1816" s="152"/>
      <c r="BQ1816" s="152"/>
      <c r="BR1816" s="152"/>
      <c r="BS1816" s="152"/>
      <c r="BT1816" s="152"/>
      <c r="BU1816" s="152"/>
      <c r="BV1816" s="152"/>
      <c r="BW1816" s="152"/>
      <c r="BX1816" s="152"/>
      <c r="BY1816" s="152"/>
      <c r="BZ1816" s="152"/>
      <c r="CA1816" s="152"/>
      <c r="CB1816" s="152"/>
      <c r="CC1816" s="152"/>
      <c r="CD1816" s="152"/>
      <c r="CE1816" s="152"/>
      <c r="CF1816" s="152"/>
    </row>
    <row r="1817" spans="1:84" ht="25.5" customHeight="1" x14ac:dyDescent="0.25">
      <c r="A1817" s="45"/>
      <c r="B1817" s="45"/>
      <c r="C1817" s="45"/>
      <c r="D1817" s="45"/>
      <c r="E1817" s="47"/>
      <c r="F1817" s="154"/>
      <c r="G1817" s="45"/>
      <c r="H1817" s="126"/>
      <c r="I1817" s="126"/>
      <c r="J1817" s="79"/>
      <c r="K1817" s="45"/>
      <c r="L1817" s="126"/>
      <c r="M1817" s="91"/>
      <c r="N1817" s="91"/>
      <c r="O1817" s="91"/>
      <c r="P1817" s="99"/>
      <c r="Q1817" s="100"/>
      <c r="R1817" s="79"/>
      <c r="S1817" s="79"/>
      <c r="T1817" s="79"/>
      <c r="U1817" s="79"/>
      <c r="V1817" s="79"/>
      <c r="W1817" s="99"/>
      <c r="X1817" s="99"/>
      <c r="Y1817" s="99"/>
      <c r="Z1817" s="98"/>
      <c r="AA1817" s="98"/>
      <c r="AB1817" s="86"/>
      <c r="AC1817" s="96"/>
      <c r="AD1817" s="86"/>
      <c r="AE1817" s="96"/>
      <c r="AF1817" s="96"/>
      <c r="AG1817" s="87"/>
      <c r="AH1817" s="87"/>
      <c r="AI1817" s="97"/>
      <c r="AJ1817" s="45"/>
      <c r="AK1817" s="45"/>
      <c r="AL1817" s="45"/>
      <c r="AM1817" s="45"/>
      <c r="AN1817" s="45"/>
      <c r="AO1817" s="79"/>
      <c r="AP1817" s="156"/>
      <c r="AQ1817" s="156"/>
      <c r="AR1817" s="90"/>
      <c r="AS1817" s="45"/>
      <c r="AT1817" s="98"/>
      <c r="AU1817" s="98"/>
      <c r="AV1817" s="91"/>
      <c r="AW1817" s="91"/>
      <c r="AX1817" s="155"/>
      <c r="AY1817" s="155"/>
      <c r="AZ1817" s="152"/>
      <c r="BA1817" s="152"/>
      <c r="BB1817" s="152"/>
      <c r="BC1817" s="152"/>
      <c r="BD1817" s="152"/>
      <c r="BE1817" s="152"/>
      <c r="BF1817" s="152"/>
      <c r="BG1817" s="152"/>
      <c r="BH1817" s="152"/>
      <c r="BI1817" s="152"/>
      <c r="BJ1817" s="152"/>
      <c r="BK1817" s="152"/>
      <c r="BL1817" s="152"/>
      <c r="BM1817" s="152"/>
      <c r="BN1817" s="152"/>
      <c r="BO1817" s="152"/>
      <c r="BP1817" s="152"/>
      <c r="BQ1817" s="152"/>
      <c r="BR1817" s="152"/>
      <c r="BS1817" s="152"/>
      <c r="BT1817" s="152"/>
      <c r="BU1817" s="152"/>
      <c r="BV1817" s="152"/>
      <c r="BW1817" s="152"/>
      <c r="BX1817" s="152"/>
      <c r="BY1817" s="152"/>
      <c r="BZ1817" s="152"/>
      <c r="CA1817" s="152"/>
      <c r="CB1817" s="152"/>
      <c r="CC1817" s="152"/>
      <c r="CD1817" s="152"/>
      <c r="CE1817" s="152"/>
      <c r="CF1817" s="152"/>
    </row>
    <row r="1818" spans="1:84" ht="25.5" customHeight="1" x14ac:dyDescent="0.25">
      <c r="A1818" s="45"/>
      <c r="B1818" s="45"/>
      <c r="C1818" s="45"/>
      <c r="D1818" s="45"/>
      <c r="E1818" s="47"/>
      <c r="F1818" s="154"/>
      <c r="G1818" s="45"/>
      <c r="H1818" s="126"/>
      <c r="I1818" s="126"/>
      <c r="J1818" s="79"/>
      <c r="K1818" s="45"/>
      <c r="L1818" s="126"/>
      <c r="M1818" s="91"/>
      <c r="N1818" s="91"/>
      <c r="O1818" s="91"/>
      <c r="P1818" s="99"/>
      <c r="Q1818" s="100"/>
      <c r="R1818" s="79"/>
      <c r="S1818" s="79"/>
      <c r="T1818" s="79"/>
      <c r="U1818" s="79"/>
      <c r="V1818" s="79"/>
      <c r="W1818" s="99"/>
      <c r="X1818" s="99"/>
      <c r="Y1818" s="99"/>
      <c r="Z1818" s="98"/>
      <c r="AA1818" s="98"/>
      <c r="AB1818" s="86"/>
      <c r="AC1818" s="96"/>
      <c r="AD1818" s="86"/>
      <c r="AE1818" s="96"/>
      <c r="AF1818" s="96"/>
      <c r="AG1818" s="87"/>
      <c r="AH1818" s="87"/>
      <c r="AI1818" s="97"/>
      <c r="AJ1818" s="45"/>
      <c r="AK1818" s="45"/>
      <c r="AL1818" s="45"/>
      <c r="AM1818" s="45"/>
      <c r="AN1818" s="45"/>
      <c r="AO1818" s="79"/>
      <c r="AP1818" s="156"/>
      <c r="AQ1818" s="156"/>
      <c r="AR1818" s="90"/>
      <c r="AS1818" s="45"/>
      <c r="AT1818" s="98"/>
      <c r="AU1818" s="98"/>
      <c r="AV1818" s="91"/>
      <c r="AW1818" s="91"/>
      <c r="AX1818" s="155"/>
      <c r="AY1818" s="155"/>
      <c r="AZ1818" s="152"/>
      <c r="BA1818" s="152"/>
      <c r="BB1818" s="152"/>
      <c r="BC1818" s="152"/>
      <c r="BD1818" s="152"/>
      <c r="BE1818" s="152"/>
      <c r="BF1818" s="152"/>
      <c r="BG1818" s="152"/>
      <c r="BH1818" s="152"/>
      <c r="BI1818" s="152"/>
      <c r="BJ1818" s="152"/>
      <c r="BK1818" s="152"/>
      <c r="BL1818" s="152"/>
      <c r="BM1818" s="152"/>
      <c r="BN1818" s="152"/>
      <c r="BO1818" s="152"/>
      <c r="BP1818" s="152"/>
      <c r="BQ1818" s="152"/>
      <c r="BR1818" s="152"/>
      <c r="BS1818" s="152"/>
      <c r="BT1818" s="152"/>
      <c r="BU1818" s="152"/>
      <c r="BV1818" s="152"/>
      <c r="BW1818" s="152"/>
      <c r="BX1818" s="152"/>
      <c r="BY1818" s="152"/>
      <c r="BZ1818" s="152"/>
      <c r="CA1818" s="152"/>
      <c r="CB1818" s="152"/>
      <c r="CC1818" s="152"/>
      <c r="CD1818" s="152"/>
      <c r="CE1818" s="152"/>
      <c r="CF1818" s="152"/>
    </row>
    <row r="1819" spans="1:84" ht="25.5" customHeight="1" x14ac:dyDescent="0.25">
      <c r="A1819" s="45"/>
      <c r="B1819" s="45"/>
      <c r="C1819" s="45"/>
      <c r="D1819" s="45"/>
      <c r="E1819" s="47"/>
      <c r="F1819" s="154"/>
      <c r="G1819" s="45"/>
      <c r="H1819" s="126"/>
      <c r="I1819" s="126"/>
      <c r="J1819" s="79"/>
      <c r="K1819" s="45"/>
      <c r="L1819" s="126"/>
      <c r="M1819" s="91"/>
      <c r="N1819" s="91"/>
      <c r="O1819" s="91"/>
      <c r="P1819" s="99"/>
      <c r="Q1819" s="100"/>
      <c r="R1819" s="79"/>
      <c r="S1819" s="79"/>
      <c r="T1819" s="79"/>
      <c r="U1819" s="79"/>
      <c r="V1819" s="79"/>
      <c r="W1819" s="99"/>
      <c r="X1819" s="99"/>
      <c r="Y1819" s="99"/>
      <c r="Z1819" s="98"/>
      <c r="AA1819" s="98"/>
      <c r="AB1819" s="86"/>
      <c r="AC1819" s="96"/>
      <c r="AD1819" s="86"/>
      <c r="AE1819" s="96"/>
      <c r="AF1819" s="96"/>
      <c r="AG1819" s="87"/>
      <c r="AH1819" s="87"/>
      <c r="AI1819" s="97"/>
      <c r="AJ1819" s="45"/>
      <c r="AK1819" s="45"/>
      <c r="AL1819" s="45"/>
      <c r="AM1819" s="45"/>
      <c r="AN1819" s="45"/>
      <c r="AO1819" s="79"/>
      <c r="AP1819" s="156"/>
      <c r="AQ1819" s="156"/>
      <c r="AR1819" s="90"/>
      <c r="AS1819" s="45"/>
      <c r="AT1819" s="98"/>
      <c r="AU1819" s="98"/>
      <c r="AV1819" s="91"/>
      <c r="AW1819" s="91"/>
      <c r="AX1819" s="155"/>
      <c r="AY1819" s="155"/>
      <c r="AZ1819" s="152"/>
      <c r="BA1819" s="152"/>
      <c r="BB1819" s="152"/>
      <c r="BC1819" s="152"/>
      <c r="BD1819" s="152"/>
      <c r="BE1819" s="152"/>
      <c r="BF1819" s="152"/>
      <c r="BG1819" s="152"/>
      <c r="BH1819" s="152"/>
      <c r="BI1819" s="152"/>
      <c r="BJ1819" s="152"/>
      <c r="BK1819" s="152"/>
      <c r="BL1819" s="152"/>
      <c r="BM1819" s="152"/>
      <c r="BN1819" s="152"/>
      <c r="BO1819" s="152"/>
      <c r="BP1819" s="152"/>
      <c r="BQ1819" s="152"/>
      <c r="BR1819" s="152"/>
      <c r="BS1819" s="152"/>
      <c r="BT1819" s="152"/>
      <c r="BU1819" s="152"/>
      <c r="BV1819" s="152"/>
      <c r="BW1819" s="152"/>
      <c r="BX1819" s="152"/>
      <c r="BY1819" s="152"/>
      <c r="BZ1819" s="152"/>
      <c r="CA1819" s="152"/>
      <c r="CB1819" s="152"/>
      <c r="CC1819" s="152"/>
      <c r="CD1819" s="152"/>
      <c r="CE1819" s="152"/>
      <c r="CF1819" s="152"/>
    </row>
    <row r="1820" spans="1:84" ht="25.5" customHeight="1" x14ac:dyDescent="0.25">
      <c r="A1820" s="45"/>
      <c r="B1820" s="45"/>
      <c r="C1820" s="45"/>
      <c r="D1820" s="45"/>
      <c r="E1820" s="47"/>
      <c r="F1820" s="154"/>
      <c r="G1820" s="45"/>
      <c r="H1820" s="126"/>
      <c r="I1820" s="126"/>
      <c r="J1820" s="79"/>
      <c r="K1820" s="45"/>
      <c r="L1820" s="126"/>
      <c r="M1820" s="91"/>
      <c r="N1820" s="91"/>
      <c r="O1820" s="91"/>
      <c r="P1820" s="99"/>
      <c r="Q1820" s="100"/>
      <c r="R1820" s="79"/>
      <c r="S1820" s="79"/>
      <c r="T1820" s="79"/>
      <c r="U1820" s="79"/>
      <c r="V1820" s="79"/>
      <c r="W1820" s="99"/>
      <c r="X1820" s="99"/>
      <c r="Y1820" s="99"/>
      <c r="Z1820" s="98"/>
      <c r="AA1820" s="98"/>
      <c r="AB1820" s="86"/>
      <c r="AC1820" s="96"/>
      <c r="AD1820" s="86"/>
      <c r="AE1820" s="96"/>
      <c r="AF1820" s="96"/>
      <c r="AG1820" s="87"/>
      <c r="AH1820" s="87"/>
      <c r="AI1820" s="97"/>
      <c r="AJ1820" s="45"/>
      <c r="AK1820" s="45"/>
      <c r="AL1820" s="45"/>
      <c r="AM1820" s="45"/>
      <c r="AN1820" s="45"/>
      <c r="AO1820" s="79"/>
      <c r="AP1820" s="156"/>
      <c r="AQ1820" s="156"/>
      <c r="AR1820" s="90"/>
      <c r="AS1820" s="45"/>
      <c r="AT1820" s="98"/>
      <c r="AU1820" s="98"/>
      <c r="AV1820" s="91"/>
      <c r="AW1820" s="91"/>
      <c r="AX1820" s="155"/>
      <c r="AY1820" s="155"/>
      <c r="AZ1820" s="152"/>
      <c r="BA1820" s="152"/>
      <c r="BB1820" s="152"/>
      <c r="BC1820" s="152"/>
      <c r="BD1820" s="152"/>
      <c r="BE1820" s="152"/>
      <c r="BF1820" s="152"/>
      <c r="BG1820" s="152"/>
      <c r="BH1820" s="152"/>
      <c r="BI1820" s="152"/>
      <c r="BJ1820" s="152"/>
      <c r="BK1820" s="152"/>
      <c r="BL1820" s="152"/>
      <c r="BM1820" s="152"/>
      <c r="BN1820" s="152"/>
      <c r="BO1820" s="152"/>
      <c r="BP1820" s="152"/>
      <c r="BQ1820" s="152"/>
      <c r="BR1820" s="152"/>
      <c r="BS1820" s="152"/>
      <c r="BT1820" s="152"/>
      <c r="BU1820" s="152"/>
      <c r="BV1820" s="152"/>
      <c r="BW1820" s="152"/>
      <c r="BX1820" s="152"/>
      <c r="BY1820" s="152"/>
      <c r="BZ1820" s="152"/>
      <c r="CA1820" s="152"/>
      <c r="CB1820" s="152"/>
      <c r="CC1820" s="152"/>
      <c r="CD1820" s="152"/>
      <c r="CE1820" s="152"/>
      <c r="CF1820" s="152"/>
    </row>
    <row r="1821" spans="1:84" ht="25.5" customHeight="1" x14ac:dyDescent="0.25">
      <c r="A1821" s="45"/>
      <c r="B1821" s="45"/>
      <c r="C1821" s="45"/>
      <c r="D1821" s="45"/>
      <c r="E1821" s="47"/>
      <c r="F1821" s="154"/>
      <c r="G1821" s="45"/>
      <c r="H1821" s="126"/>
      <c r="I1821" s="126"/>
      <c r="J1821" s="79"/>
      <c r="K1821" s="45"/>
      <c r="L1821" s="126"/>
      <c r="M1821" s="91"/>
      <c r="N1821" s="91"/>
      <c r="O1821" s="91"/>
      <c r="P1821" s="99"/>
      <c r="Q1821" s="100"/>
      <c r="R1821" s="79"/>
      <c r="S1821" s="79"/>
      <c r="T1821" s="79"/>
      <c r="U1821" s="79"/>
      <c r="V1821" s="79"/>
      <c r="W1821" s="99"/>
      <c r="X1821" s="99"/>
      <c r="Y1821" s="99"/>
      <c r="Z1821" s="98"/>
      <c r="AA1821" s="98"/>
      <c r="AB1821" s="86"/>
      <c r="AC1821" s="96"/>
      <c r="AD1821" s="86"/>
      <c r="AE1821" s="96"/>
      <c r="AF1821" s="96"/>
      <c r="AG1821" s="87"/>
      <c r="AH1821" s="87"/>
      <c r="AI1821" s="97"/>
      <c r="AJ1821" s="45"/>
      <c r="AK1821" s="45"/>
      <c r="AL1821" s="45"/>
      <c r="AM1821" s="45"/>
      <c r="AN1821" s="45"/>
      <c r="AO1821" s="79"/>
      <c r="AP1821" s="156"/>
      <c r="AQ1821" s="156"/>
      <c r="AR1821" s="90"/>
      <c r="AS1821" s="45"/>
      <c r="AT1821" s="98"/>
      <c r="AU1821" s="98"/>
      <c r="AV1821" s="91"/>
      <c r="AW1821" s="91"/>
      <c r="AX1821" s="155"/>
      <c r="AY1821" s="155"/>
      <c r="AZ1821" s="152"/>
      <c r="BA1821" s="152"/>
      <c r="BB1821" s="152"/>
      <c r="BC1821" s="152"/>
      <c r="BD1821" s="152"/>
      <c r="BE1821" s="152"/>
      <c r="BF1821" s="152"/>
      <c r="BG1821" s="152"/>
      <c r="BH1821" s="152"/>
      <c r="BI1821" s="152"/>
      <c r="BJ1821" s="152"/>
      <c r="BK1821" s="152"/>
      <c r="BL1821" s="152"/>
      <c r="BM1821" s="152"/>
      <c r="BN1821" s="152"/>
      <c r="BO1821" s="152"/>
      <c r="BP1821" s="152"/>
      <c r="BQ1821" s="152"/>
      <c r="BR1821" s="152"/>
      <c r="BS1821" s="152"/>
      <c r="BT1821" s="152"/>
      <c r="BU1821" s="152"/>
      <c r="BV1821" s="152"/>
      <c r="BW1821" s="152"/>
      <c r="BX1821" s="152"/>
      <c r="BY1821" s="152"/>
      <c r="BZ1821" s="152"/>
      <c r="CA1821" s="152"/>
      <c r="CB1821" s="152"/>
      <c r="CC1821" s="152"/>
      <c r="CD1821" s="152"/>
      <c r="CE1821" s="152"/>
      <c r="CF1821" s="152"/>
    </row>
    <row r="1822" spans="1:84" ht="25.5" customHeight="1" x14ac:dyDescent="0.25">
      <c r="A1822" s="45"/>
      <c r="B1822" s="45"/>
      <c r="C1822" s="45"/>
      <c r="D1822" s="45"/>
      <c r="E1822" s="47"/>
      <c r="F1822" s="154"/>
      <c r="G1822" s="45"/>
      <c r="H1822" s="126"/>
      <c r="I1822" s="126"/>
      <c r="J1822" s="79"/>
      <c r="K1822" s="45"/>
      <c r="L1822" s="126"/>
      <c r="M1822" s="91"/>
      <c r="N1822" s="91"/>
      <c r="O1822" s="91"/>
      <c r="P1822" s="99"/>
      <c r="Q1822" s="100"/>
      <c r="R1822" s="79"/>
      <c r="S1822" s="79"/>
      <c r="T1822" s="79"/>
      <c r="U1822" s="79"/>
      <c r="V1822" s="79"/>
      <c r="W1822" s="99"/>
      <c r="X1822" s="99"/>
      <c r="Y1822" s="99"/>
      <c r="Z1822" s="98"/>
      <c r="AA1822" s="98"/>
      <c r="AB1822" s="86"/>
      <c r="AC1822" s="96"/>
      <c r="AD1822" s="86"/>
      <c r="AE1822" s="96"/>
      <c r="AF1822" s="96"/>
      <c r="AG1822" s="87"/>
      <c r="AH1822" s="87"/>
      <c r="AI1822" s="97"/>
      <c r="AJ1822" s="45"/>
      <c r="AK1822" s="45"/>
      <c r="AL1822" s="45"/>
      <c r="AM1822" s="45"/>
      <c r="AN1822" s="45"/>
      <c r="AO1822" s="79"/>
      <c r="AP1822" s="156"/>
      <c r="AQ1822" s="156"/>
      <c r="AR1822" s="90"/>
      <c r="AS1822" s="45"/>
      <c r="AT1822" s="98"/>
      <c r="AU1822" s="98"/>
      <c r="AV1822" s="91"/>
      <c r="AW1822" s="91"/>
      <c r="AX1822" s="155"/>
      <c r="AY1822" s="155"/>
      <c r="AZ1822" s="152"/>
      <c r="BA1822" s="152"/>
      <c r="BB1822" s="152"/>
      <c r="BC1822" s="152"/>
      <c r="BD1822" s="152"/>
      <c r="BE1822" s="152"/>
      <c r="BF1822" s="152"/>
      <c r="BG1822" s="152"/>
      <c r="BH1822" s="152"/>
      <c r="BI1822" s="152"/>
      <c r="BJ1822" s="152"/>
      <c r="BK1822" s="152"/>
      <c r="BL1822" s="152"/>
      <c r="BM1822" s="152"/>
      <c r="BN1822" s="152"/>
      <c r="BO1822" s="152"/>
      <c r="BP1822" s="152"/>
      <c r="BQ1822" s="152"/>
      <c r="BR1822" s="152"/>
      <c r="BS1822" s="152"/>
      <c r="BT1822" s="152"/>
      <c r="BU1822" s="152"/>
      <c r="BV1822" s="152"/>
      <c r="BW1822" s="152"/>
      <c r="BX1822" s="152"/>
      <c r="BY1822" s="152"/>
      <c r="BZ1822" s="152"/>
      <c r="CA1822" s="152"/>
      <c r="CB1822" s="152"/>
      <c r="CC1822" s="152"/>
      <c r="CD1822" s="152"/>
      <c r="CE1822" s="152"/>
      <c r="CF1822" s="152"/>
    </row>
    <row r="1823" spans="1:84" ht="25.5" customHeight="1" x14ac:dyDescent="0.25">
      <c r="A1823" s="45"/>
      <c r="B1823" s="45"/>
      <c r="C1823" s="45"/>
      <c r="D1823" s="45"/>
      <c r="E1823" s="47"/>
      <c r="F1823" s="154"/>
      <c r="G1823" s="45"/>
      <c r="H1823" s="126"/>
      <c r="I1823" s="126"/>
      <c r="J1823" s="79"/>
      <c r="K1823" s="45"/>
      <c r="L1823" s="126"/>
      <c r="M1823" s="91"/>
      <c r="N1823" s="91"/>
      <c r="O1823" s="91"/>
      <c r="P1823" s="99"/>
      <c r="Q1823" s="100"/>
      <c r="R1823" s="79"/>
      <c r="S1823" s="79"/>
      <c r="T1823" s="79"/>
      <c r="U1823" s="79"/>
      <c r="V1823" s="79"/>
      <c r="W1823" s="99"/>
      <c r="X1823" s="99"/>
      <c r="Y1823" s="99"/>
      <c r="Z1823" s="98"/>
      <c r="AA1823" s="98"/>
      <c r="AB1823" s="86"/>
      <c r="AC1823" s="96"/>
      <c r="AD1823" s="86"/>
      <c r="AE1823" s="96"/>
      <c r="AF1823" s="96"/>
      <c r="AG1823" s="87"/>
      <c r="AH1823" s="87"/>
      <c r="AI1823" s="97"/>
      <c r="AJ1823" s="45"/>
      <c r="AK1823" s="45"/>
      <c r="AL1823" s="45"/>
      <c r="AM1823" s="45"/>
      <c r="AN1823" s="45"/>
      <c r="AO1823" s="79"/>
      <c r="AP1823" s="156"/>
      <c r="AQ1823" s="156"/>
      <c r="AR1823" s="90"/>
      <c r="AS1823" s="45"/>
      <c r="AT1823" s="98"/>
      <c r="AU1823" s="98"/>
      <c r="AV1823" s="91"/>
      <c r="AW1823" s="91"/>
      <c r="AX1823" s="155"/>
      <c r="AY1823" s="155"/>
      <c r="AZ1823" s="152"/>
      <c r="BA1823" s="152"/>
      <c r="BB1823" s="152"/>
      <c r="BC1823" s="152"/>
      <c r="BD1823" s="152"/>
      <c r="BE1823" s="152"/>
      <c r="BF1823" s="152"/>
      <c r="BG1823" s="152"/>
      <c r="BH1823" s="152"/>
      <c r="BI1823" s="152"/>
      <c r="BJ1823" s="152"/>
      <c r="BK1823" s="152"/>
      <c r="BL1823" s="152"/>
      <c r="BM1823" s="152"/>
      <c r="BN1823" s="152"/>
      <c r="BO1823" s="152"/>
      <c r="BP1823" s="152"/>
      <c r="BQ1823" s="152"/>
      <c r="BR1823" s="152"/>
      <c r="BS1823" s="152"/>
      <c r="BT1823" s="152"/>
      <c r="BU1823" s="152"/>
      <c r="BV1823" s="152"/>
      <c r="BW1823" s="152"/>
      <c r="BX1823" s="152"/>
      <c r="BY1823" s="152"/>
      <c r="BZ1823" s="152"/>
      <c r="CA1823" s="152"/>
      <c r="CB1823" s="152"/>
      <c r="CC1823" s="152"/>
      <c r="CD1823" s="152"/>
      <c r="CE1823" s="152"/>
      <c r="CF1823" s="152"/>
    </row>
    <row r="1824" spans="1:84" ht="25.5" customHeight="1" x14ac:dyDescent="0.25">
      <c r="A1824" s="45"/>
      <c r="B1824" s="45"/>
      <c r="C1824" s="45"/>
      <c r="D1824" s="45"/>
      <c r="E1824" s="47"/>
      <c r="F1824" s="154"/>
      <c r="G1824" s="45"/>
      <c r="H1824" s="126"/>
      <c r="I1824" s="126"/>
      <c r="J1824" s="79"/>
      <c r="K1824" s="45"/>
      <c r="L1824" s="126"/>
      <c r="M1824" s="91"/>
      <c r="N1824" s="91"/>
      <c r="O1824" s="91"/>
      <c r="P1824" s="99"/>
      <c r="Q1824" s="100"/>
      <c r="R1824" s="79"/>
      <c r="S1824" s="79"/>
      <c r="T1824" s="79"/>
      <c r="U1824" s="79"/>
      <c r="V1824" s="79"/>
      <c r="W1824" s="99"/>
      <c r="X1824" s="99"/>
      <c r="Y1824" s="99"/>
      <c r="Z1824" s="98"/>
      <c r="AA1824" s="98"/>
      <c r="AB1824" s="86"/>
      <c r="AC1824" s="96"/>
      <c r="AD1824" s="86"/>
      <c r="AE1824" s="96"/>
      <c r="AF1824" s="96"/>
      <c r="AG1824" s="87"/>
      <c r="AH1824" s="87"/>
      <c r="AI1824" s="97"/>
      <c r="AJ1824" s="45"/>
      <c r="AK1824" s="45"/>
      <c r="AL1824" s="45"/>
      <c r="AM1824" s="45"/>
      <c r="AN1824" s="45"/>
      <c r="AO1824" s="79"/>
      <c r="AP1824" s="156"/>
      <c r="AQ1824" s="156"/>
      <c r="AR1824" s="90"/>
      <c r="AS1824" s="45"/>
      <c r="AT1824" s="98"/>
      <c r="AU1824" s="98"/>
      <c r="AV1824" s="91"/>
      <c r="AW1824" s="91"/>
      <c r="AX1824" s="155"/>
      <c r="AY1824" s="155"/>
      <c r="AZ1824" s="152"/>
      <c r="BA1824" s="152"/>
      <c r="BB1824" s="152"/>
      <c r="BC1824" s="152"/>
      <c r="BD1824" s="152"/>
      <c r="BE1824" s="152"/>
      <c r="BF1824" s="152"/>
      <c r="BG1824" s="152"/>
      <c r="BH1824" s="152"/>
      <c r="BI1824" s="152"/>
      <c r="BJ1824" s="152"/>
      <c r="BK1824" s="152"/>
      <c r="BL1824" s="152"/>
      <c r="BM1824" s="152"/>
      <c r="BN1824" s="152"/>
      <c r="BO1824" s="152"/>
      <c r="BP1824" s="152"/>
      <c r="BQ1824" s="152"/>
      <c r="BR1824" s="152"/>
      <c r="BS1824" s="152"/>
      <c r="BT1824" s="152"/>
      <c r="BU1824" s="152"/>
      <c r="BV1824" s="152"/>
      <c r="BW1824" s="152"/>
      <c r="BX1824" s="152"/>
      <c r="BY1824" s="152"/>
      <c r="BZ1824" s="152"/>
      <c r="CA1824" s="152"/>
      <c r="CB1824" s="152"/>
      <c r="CC1824" s="152"/>
      <c r="CD1824" s="152"/>
      <c r="CE1824" s="152"/>
      <c r="CF1824" s="152"/>
    </row>
    <row r="1825" spans="1:84" ht="25.5" customHeight="1" x14ac:dyDescent="0.25">
      <c r="A1825" s="45"/>
      <c r="B1825" s="45"/>
      <c r="C1825" s="45"/>
      <c r="D1825" s="45"/>
      <c r="E1825" s="47"/>
      <c r="F1825" s="154"/>
      <c r="G1825" s="45"/>
      <c r="H1825" s="126"/>
      <c r="I1825" s="126"/>
      <c r="J1825" s="79"/>
      <c r="K1825" s="45"/>
      <c r="L1825" s="126"/>
      <c r="M1825" s="91"/>
      <c r="N1825" s="91"/>
      <c r="O1825" s="91"/>
      <c r="P1825" s="99"/>
      <c r="Q1825" s="100"/>
      <c r="R1825" s="79"/>
      <c r="S1825" s="79"/>
      <c r="T1825" s="79"/>
      <c r="U1825" s="79"/>
      <c r="V1825" s="79"/>
      <c r="W1825" s="99"/>
      <c r="X1825" s="99"/>
      <c r="Y1825" s="99"/>
      <c r="Z1825" s="98"/>
      <c r="AA1825" s="98"/>
      <c r="AB1825" s="86"/>
      <c r="AC1825" s="96"/>
      <c r="AD1825" s="86"/>
      <c r="AE1825" s="96"/>
      <c r="AF1825" s="96"/>
      <c r="AG1825" s="87"/>
      <c r="AH1825" s="87"/>
      <c r="AI1825" s="97"/>
      <c r="AJ1825" s="45"/>
      <c r="AK1825" s="45"/>
      <c r="AL1825" s="45"/>
      <c r="AM1825" s="45"/>
      <c r="AN1825" s="45"/>
      <c r="AO1825" s="79"/>
      <c r="AP1825" s="156"/>
      <c r="AQ1825" s="156"/>
      <c r="AR1825" s="90"/>
      <c r="AS1825" s="45"/>
      <c r="AT1825" s="98"/>
      <c r="AU1825" s="98"/>
      <c r="AV1825" s="91"/>
      <c r="AW1825" s="91"/>
      <c r="AX1825" s="155"/>
      <c r="AY1825" s="155"/>
      <c r="AZ1825" s="152"/>
      <c r="BA1825" s="152"/>
      <c r="BB1825" s="152"/>
      <c r="BC1825" s="152"/>
      <c r="BD1825" s="152"/>
      <c r="BE1825" s="152"/>
      <c r="BF1825" s="152"/>
      <c r="BG1825" s="152"/>
      <c r="BH1825" s="152"/>
      <c r="BI1825" s="152"/>
      <c r="BJ1825" s="152"/>
      <c r="BK1825" s="152"/>
      <c r="BL1825" s="152"/>
      <c r="BM1825" s="152"/>
      <c r="BN1825" s="152"/>
      <c r="BO1825" s="152"/>
      <c r="BP1825" s="152"/>
      <c r="BQ1825" s="152"/>
      <c r="BR1825" s="152"/>
      <c r="BS1825" s="152"/>
      <c r="BT1825" s="152"/>
      <c r="BU1825" s="152"/>
      <c r="BV1825" s="152"/>
      <c r="BW1825" s="152"/>
      <c r="BX1825" s="152"/>
      <c r="BY1825" s="152"/>
      <c r="BZ1825" s="152"/>
      <c r="CA1825" s="152"/>
      <c r="CB1825" s="152"/>
      <c r="CC1825" s="152"/>
      <c r="CD1825" s="152"/>
      <c r="CE1825" s="152"/>
      <c r="CF1825" s="152"/>
    </row>
    <row r="1826" spans="1:84" ht="25.5" customHeight="1" x14ac:dyDescent="0.25">
      <c r="A1826" s="45"/>
      <c r="B1826" s="45"/>
      <c r="C1826" s="45"/>
      <c r="D1826" s="45"/>
      <c r="E1826" s="47"/>
      <c r="F1826" s="154"/>
      <c r="G1826" s="45"/>
      <c r="H1826" s="126"/>
      <c r="I1826" s="126"/>
      <c r="J1826" s="79"/>
      <c r="K1826" s="45"/>
      <c r="L1826" s="126"/>
      <c r="M1826" s="91"/>
      <c r="N1826" s="91"/>
      <c r="O1826" s="91"/>
      <c r="P1826" s="99"/>
      <c r="Q1826" s="100"/>
      <c r="R1826" s="79"/>
      <c r="S1826" s="79"/>
      <c r="T1826" s="79"/>
      <c r="U1826" s="79"/>
      <c r="V1826" s="79"/>
      <c r="W1826" s="99"/>
      <c r="X1826" s="99"/>
      <c r="Y1826" s="99"/>
      <c r="Z1826" s="98"/>
      <c r="AA1826" s="98"/>
      <c r="AB1826" s="86"/>
      <c r="AC1826" s="96"/>
      <c r="AD1826" s="86"/>
      <c r="AE1826" s="96"/>
      <c r="AF1826" s="96"/>
      <c r="AG1826" s="87"/>
      <c r="AH1826" s="87"/>
      <c r="AI1826" s="97"/>
      <c r="AJ1826" s="45"/>
      <c r="AK1826" s="45"/>
      <c r="AL1826" s="45"/>
      <c r="AM1826" s="45"/>
      <c r="AN1826" s="45"/>
      <c r="AO1826" s="79"/>
      <c r="AP1826" s="156"/>
      <c r="AQ1826" s="156"/>
      <c r="AR1826" s="90"/>
      <c r="AS1826" s="45"/>
      <c r="AT1826" s="98"/>
      <c r="AU1826" s="98"/>
      <c r="AV1826" s="91"/>
      <c r="AW1826" s="91"/>
      <c r="AX1826" s="155"/>
      <c r="AY1826" s="155"/>
      <c r="AZ1826" s="152"/>
      <c r="BA1826" s="152"/>
      <c r="BB1826" s="152"/>
      <c r="BC1826" s="152"/>
      <c r="BD1826" s="152"/>
      <c r="BE1826" s="152"/>
      <c r="BF1826" s="152"/>
      <c r="BG1826" s="152"/>
      <c r="BH1826" s="152"/>
      <c r="BI1826" s="152"/>
      <c r="BJ1826" s="152"/>
      <c r="BK1826" s="152"/>
      <c r="BL1826" s="152"/>
      <c r="BM1826" s="152"/>
      <c r="BN1826" s="152"/>
      <c r="BO1826" s="152"/>
      <c r="BP1826" s="152"/>
      <c r="BQ1826" s="152"/>
      <c r="BR1826" s="152"/>
      <c r="BS1826" s="152"/>
      <c r="BT1826" s="152"/>
      <c r="BU1826" s="152"/>
      <c r="BV1826" s="152"/>
      <c r="BW1826" s="152"/>
      <c r="BX1826" s="152"/>
      <c r="BY1826" s="152"/>
      <c r="BZ1826" s="152"/>
      <c r="CA1826" s="152"/>
      <c r="CB1826" s="152"/>
      <c r="CC1826" s="152"/>
      <c r="CD1826" s="152"/>
      <c r="CE1826" s="152"/>
      <c r="CF1826" s="152"/>
    </row>
    <row r="1827" spans="1:84" ht="25.5" customHeight="1" x14ac:dyDescent="0.25">
      <c r="A1827" s="45"/>
      <c r="B1827" s="45"/>
      <c r="C1827" s="45"/>
      <c r="D1827" s="45"/>
      <c r="E1827" s="47"/>
      <c r="F1827" s="154"/>
      <c r="G1827" s="45"/>
      <c r="H1827" s="126"/>
      <c r="I1827" s="126"/>
      <c r="J1827" s="79"/>
      <c r="K1827" s="45"/>
      <c r="L1827" s="126"/>
      <c r="M1827" s="91"/>
      <c r="N1827" s="91"/>
      <c r="O1827" s="91"/>
      <c r="P1827" s="99"/>
      <c r="Q1827" s="100"/>
      <c r="R1827" s="79"/>
      <c r="S1827" s="79"/>
      <c r="T1827" s="79"/>
      <c r="U1827" s="79"/>
      <c r="V1827" s="79"/>
      <c r="W1827" s="99"/>
      <c r="X1827" s="99"/>
      <c r="Y1827" s="99"/>
      <c r="Z1827" s="98"/>
      <c r="AA1827" s="98"/>
      <c r="AB1827" s="86"/>
      <c r="AC1827" s="96"/>
      <c r="AD1827" s="86"/>
      <c r="AE1827" s="96"/>
      <c r="AF1827" s="96"/>
      <c r="AG1827" s="87"/>
      <c r="AH1827" s="87"/>
      <c r="AI1827" s="97"/>
      <c r="AJ1827" s="45"/>
      <c r="AK1827" s="45"/>
      <c r="AL1827" s="45"/>
      <c r="AM1827" s="45"/>
      <c r="AN1827" s="45"/>
      <c r="AO1827" s="79"/>
      <c r="AP1827" s="156"/>
      <c r="AQ1827" s="156"/>
      <c r="AR1827" s="90"/>
      <c r="AS1827" s="45"/>
      <c r="AT1827" s="98"/>
      <c r="AU1827" s="98"/>
      <c r="AV1827" s="91"/>
      <c r="AW1827" s="91"/>
      <c r="AX1827" s="155"/>
      <c r="AY1827" s="155"/>
      <c r="AZ1827" s="152"/>
      <c r="BA1827" s="152"/>
      <c r="BB1827" s="152"/>
      <c r="BC1827" s="152"/>
      <c r="BD1827" s="152"/>
      <c r="BE1827" s="152"/>
      <c r="BF1827" s="152"/>
      <c r="BG1827" s="152"/>
      <c r="BH1827" s="152"/>
      <c r="BI1827" s="152"/>
      <c r="BJ1827" s="152"/>
      <c r="BK1827" s="152"/>
      <c r="BL1827" s="152"/>
      <c r="BM1827" s="152"/>
      <c r="BN1827" s="152"/>
      <c r="BO1827" s="152"/>
      <c r="BP1827" s="152"/>
      <c r="BQ1827" s="152"/>
      <c r="BR1827" s="152"/>
      <c r="BS1827" s="152"/>
      <c r="BT1827" s="152"/>
      <c r="BU1827" s="152"/>
      <c r="BV1827" s="152"/>
      <c r="BW1827" s="152"/>
      <c r="BX1827" s="152"/>
      <c r="BY1827" s="152"/>
      <c r="BZ1827" s="152"/>
      <c r="CA1827" s="152"/>
      <c r="CB1827" s="152"/>
      <c r="CC1827" s="152"/>
      <c r="CD1827" s="152"/>
      <c r="CE1827" s="152"/>
      <c r="CF1827" s="152"/>
    </row>
    <row r="1828" spans="1:84" ht="25.5" customHeight="1" x14ac:dyDescent="0.25">
      <c r="A1828" s="45"/>
      <c r="B1828" s="45"/>
      <c r="C1828" s="45"/>
      <c r="D1828" s="45"/>
      <c r="E1828" s="47"/>
      <c r="F1828" s="154"/>
      <c r="G1828" s="45"/>
      <c r="H1828" s="126"/>
      <c r="I1828" s="126"/>
      <c r="J1828" s="79"/>
      <c r="K1828" s="45"/>
      <c r="L1828" s="126"/>
      <c r="M1828" s="91"/>
      <c r="N1828" s="91"/>
      <c r="O1828" s="91"/>
      <c r="P1828" s="99"/>
      <c r="Q1828" s="100"/>
      <c r="R1828" s="79"/>
      <c r="S1828" s="79"/>
      <c r="T1828" s="79"/>
      <c r="U1828" s="79"/>
      <c r="V1828" s="79"/>
      <c r="W1828" s="99"/>
      <c r="X1828" s="99"/>
      <c r="Y1828" s="99"/>
      <c r="Z1828" s="98"/>
      <c r="AA1828" s="98"/>
      <c r="AB1828" s="86"/>
      <c r="AC1828" s="96"/>
      <c r="AD1828" s="86"/>
      <c r="AE1828" s="96"/>
      <c r="AF1828" s="96"/>
      <c r="AG1828" s="87"/>
      <c r="AH1828" s="87"/>
      <c r="AI1828" s="97"/>
      <c r="AJ1828" s="45"/>
      <c r="AK1828" s="45"/>
      <c r="AL1828" s="45"/>
      <c r="AM1828" s="45"/>
      <c r="AN1828" s="45"/>
      <c r="AO1828" s="79"/>
      <c r="AP1828" s="156"/>
      <c r="AQ1828" s="156"/>
      <c r="AR1828" s="90"/>
      <c r="AS1828" s="45"/>
      <c r="AT1828" s="98"/>
      <c r="AU1828" s="98"/>
      <c r="AV1828" s="91"/>
      <c r="AW1828" s="91"/>
      <c r="AX1828" s="155"/>
      <c r="AY1828" s="155"/>
      <c r="AZ1828" s="152"/>
      <c r="BA1828" s="152"/>
      <c r="BB1828" s="152"/>
      <c r="BC1828" s="152"/>
      <c r="BD1828" s="152"/>
      <c r="BE1828" s="152"/>
      <c r="BF1828" s="152"/>
      <c r="BG1828" s="152"/>
      <c r="BH1828" s="152"/>
      <c r="BI1828" s="152"/>
      <c r="BJ1828" s="152"/>
      <c r="BK1828" s="152"/>
      <c r="BL1828" s="152"/>
      <c r="BM1828" s="152"/>
      <c r="BN1828" s="152"/>
      <c r="BO1828" s="152"/>
      <c r="BP1828" s="152"/>
      <c r="BQ1828" s="152"/>
      <c r="BR1828" s="152"/>
      <c r="BS1828" s="152"/>
      <c r="BT1828" s="152"/>
      <c r="BU1828" s="152"/>
      <c r="BV1828" s="152"/>
      <c r="BW1828" s="152"/>
      <c r="BX1828" s="152"/>
      <c r="BY1828" s="152"/>
      <c r="BZ1828" s="152"/>
      <c r="CA1828" s="152"/>
      <c r="CB1828" s="152"/>
      <c r="CC1828" s="152"/>
      <c r="CD1828" s="152"/>
      <c r="CE1828" s="152"/>
      <c r="CF1828" s="152"/>
    </row>
    <row r="1829" spans="1:84" ht="25.5" customHeight="1" x14ac:dyDescent="0.25">
      <c r="A1829" s="45"/>
      <c r="B1829" s="45"/>
      <c r="C1829" s="45"/>
      <c r="D1829" s="45"/>
      <c r="E1829" s="47"/>
      <c r="F1829" s="154"/>
      <c r="G1829" s="45"/>
      <c r="H1829" s="126"/>
      <c r="I1829" s="126"/>
      <c r="J1829" s="79"/>
      <c r="K1829" s="45"/>
      <c r="L1829" s="126"/>
      <c r="M1829" s="91"/>
      <c r="N1829" s="91"/>
      <c r="O1829" s="91"/>
      <c r="P1829" s="99"/>
      <c r="Q1829" s="100"/>
      <c r="R1829" s="79"/>
      <c r="S1829" s="79"/>
      <c r="T1829" s="79"/>
      <c r="U1829" s="79"/>
      <c r="V1829" s="79"/>
      <c r="W1829" s="99"/>
      <c r="X1829" s="99"/>
      <c r="Y1829" s="99"/>
      <c r="Z1829" s="98"/>
      <c r="AA1829" s="98"/>
      <c r="AB1829" s="86"/>
      <c r="AC1829" s="96"/>
      <c r="AD1829" s="86"/>
      <c r="AE1829" s="96"/>
      <c r="AF1829" s="96"/>
      <c r="AG1829" s="87"/>
      <c r="AH1829" s="87"/>
      <c r="AI1829" s="97"/>
      <c r="AJ1829" s="45"/>
      <c r="AK1829" s="45"/>
      <c r="AL1829" s="45"/>
      <c r="AM1829" s="45"/>
      <c r="AN1829" s="45"/>
      <c r="AO1829" s="79"/>
      <c r="AP1829" s="156"/>
      <c r="AQ1829" s="156"/>
      <c r="AR1829" s="90"/>
      <c r="AS1829" s="45"/>
      <c r="AT1829" s="98"/>
      <c r="AU1829" s="98"/>
      <c r="AV1829" s="91"/>
      <c r="AW1829" s="91"/>
      <c r="AX1829" s="155"/>
      <c r="AY1829" s="155"/>
      <c r="AZ1829" s="152"/>
      <c r="BA1829" s="152"/>
      <c r="BB1829" s="152"/>
      <c r="BC1829" s="152"/>
      <c r="BD1829" s="152"/>
      <c r="BE1829" s="152"/>
      <c r="BF1829" s="152"/>
      <c r="BG1829" s="152"/>
      <c r="BH1829" s="152"/>
      <c r="BI1829" s="152"/>
      <c r="BJ1829" s="152"/>
      <c r="BK1829" s="152"/>
      <c r="BL1829" s="152"/>
      <c r="BM1829" s="152"/>
      <c r="BN1829" s="152"/>
      <c r="BO1829" s="152"/>
      <c r="BP1829" s="152"/>
      <c r="BQ1829" s="152"/>
      <c r="BR1829" s="152"/>
      <c r="BS1829" s="152"/>
      <c r="BT1829" s="152"/>
      <c r="BU1829" s="152"/>
      <c r="BV1829" s="152"/>
      <c r="BW1829" s="152"/>
      <c r="BX1829" s="152"/>
      <c r="BY1829" s="152"/>
      <c r="BZ1829" s="152"/>
      <c r="CA1829" s="152"/>
      <c r="CB1829" s="152"/>
      <c r="CC1829" s="152"/>
      <c r="CD1829" s="152"/>
      <c r="CE1829" s="152"/>
      <c r="CF1829" s="152"/>
    </row>
    <row r="1830" spans="1:84" ht="25.5" customHeight="1" x14ac:dyDescent="0.25">
      <c r="A1830" s="45"/>
      <c r="B1830" s="45"/>
      <c r="C1830" s="45"/>
      <c r="D1830" s="45"/>
      <c r="E1830" s="47"/>
      <c r="F1830" s="154"/>
      <c r="G1830" s="45"/>
      <c r="H1830" s="126"/>
      <c r="I1830" s="126"/>
      <c r="J1830" s="79"/>
      <c r="K1830" s="45"/>
      <c r="L1830" s="126"/>
      <c r="M1830" s="91"/>
      <c r="N1830" s="91"/>
      <c r="O1830" s="91"/>
      <c r="P1830" s="99"/>
      <c r="Q1830" s="100"/>
      <c r="R1830" s="79"/>
      <c r="S1830" s="79"/>
      <c r="T1830" s="79"/>
      <c r="U1830" s="79"/>
      <c r="V1830" s="79"/>
      <c r="W1830" s="99"/>
      <c r="X1830" s="99"/>
      <c r="Y1830" s="99"/>
      <c r="Z1830" s="98"/>
      <c r="AA1830" s="98"/>
      <c r="AB1830" s="86"/>
      <c r="AC1830" s="96"/>
      <c r="AD1830" s="86"/>
      <c r="AE1830" s="96"/>
      <c r="AF1830" s="96"/>
      <c r="AG1830" s="87"/>
      <c r="AH1830" s="87"/>
      <c r="AI1830" s="97"/>
      <c r="AJ1830" s="45"/>
      <c r="AK1830" s="45"/>
      <c r="AL1830" s="45"/>
      <c r="AM1830" s="45"/>
      <c r="AN1830" s="45"/>
      <c r="AO1830" s="79"/>
      <c r="AP1830" s="156"/>
      <c r="AQ1830" s="156"/>
      <c r="AR1830" s="90"/>
      <c r="AS1830" s="45"/>
      <c r="AT1830" s="98"/>
      <c r="AU1830" s="98"/>
      <c r="AV1830" s="91"/>
      <c r="AW1830" s="91"/>
      <c r="AX1830" s="155"/>
      <c r="AY1830" s="155"/>
      <c r="AZ1830" s="152"/>
      <c r="BA1830" s="152"/>
      <c r="BB1830" s="152"/>
      <c r="BC1830" s="152"/>
      <c r="BD1830" s="152"/>
      <c r="BE1830" s="152"/>
      <c r="BF1830" s="152"/>
      <c r="BG1830" s="152"/>
      <c r="BH1830" s="152"/>
      <c r="BI1830" s="152"/>
      <c r="BJ1830" s="152"/>
      <c r="BK1830" s="152"/>
      <c r="BL1830" s="152"/>
      <c r="BM1830" s="152"/>
      <c r="BN1830" s="152"/>
      <c r="BO1830" s="152"/>
      <c r="BP1830" s="152"/>
      <c r="BQ1830" s="152"/>
      <c r="BR1830" s="152"/>
      <c r="BS1830" s="152"/>
      <c r="BT1830" s="152"/>
      <c r="BU1830" s="152"/>
      <c r="BV1830" s="152"/>
      <c r="BW1830" s="152"/>
      <c r="BX1830" s="152"/>
      <c r="BY1830" s="152"/>
      <c r="BZ1830" s="152"/>
      <c r="CA1830" s="152"/>
      <c r="CB1830" s="152"/>
      <c r="CC1830" s="152"/>
      <c r="CD1830" s="152"/>
      <c r="CE1830" s="152"/>
      <c r="CF1830" s="152"/>
    </row>
    <row r="1831" spans="1:84" ht="25.5" customHeight="1" x14ac:dyDescent="0.25">
      <c r="A1831" s="45"/>
      <c r="B1831" s="45"/>
      <c r="C1831" s="45"/>
      <c r="D1831" s="45"/>
      <c r="E1831" s="47"/>
      <c r="F1831" s="154"/>
      <c r="G1831" s="45"/>
      <c r="H1831" s="126"/>
      <c r="I1831" s="126"/>
      <c r="J1831" s="79"/>
      <c r="K1831" s="45"/>
      <c r="L1831" s="126"/>
      <c r="M1831" s="91"/>
      <c r="N1831" s="91"/>
      <c r="O1831" s="91"/>
      <c r="P1831" s="99"/>
      <c r="Q1831" s="100"/>
      <c r="R1831" s="79"/>
      <c r="S1831" s="79"/>
      <c r="T1831" s="79"/>
      <c r="U1831" s="79"/>
      <c r="V1831" s="79"/>
      <c r="W1831" s="99"/>
      <c r="X1831" s="99"/>
      <c r="Y1831" s="99"/>
      <c r="Z1831" s="98"/>
      <c r="AA1831" s="98"/>
      <c r="AB1831" s="86"/>
      <c r="AC1831" s="96"/>
      <c r="AD1831" s="86"/>
      <c r="AE1831" s="96"/>
      <c r="AF1831" s="96"/>
      <c r="AG1831" s="87"/>
      <c r="AH1831" s="87"/>
      <c r="AI1831" s="97"/>
      <c r="AJ1831" s="45"/>
      <c r="AK1831" s="45"/>
      <c r="AL1831" s="45"/>
      <c r="AM1831" s="45"/>
      <c r="AN1831" s="45"/>
      <c r="AO1831" s="79"/>
      <c r="AP1831" s="156"/>
      <c r="AQ1831" s="156"/>
      <c r="AR1831" s="90"/>
      <c r="AS1831" s="45"/>
      <c r="AT1831" s="98"/>
      <c r="AU1831" s="98"/>
      <c r="AV1831" s="91"/>
      <c r="AW1831" s="91"/>
      <c r="AX1831" s="155"/>
      <c r="AY1831" s="155"/>
      <c r="AZ1831" s="152"/>
      <c r="BA1831" s="152"/>
      <c r="BB1831" s="152"/>
      <c r="BC1831" s="152"/>
      <c r="BD1831" s="152"/>
      <c r="BE1831" s="152"/>
      <c r="BF1831" s="152"/>
      <c r="BG1831" s="152"/>
      <c r="BH1831" s="152"/>
      <c r="BI1831" s="152"/>
      <c r="BJ1831" s="152"/>
      <c r="BK1831" s="152"/>
      <c r="BL1831" s="152"/>
      <c r="BM1831" s="152"/>
      <c r="BN1831" s="152"/>
      <c r="BO1831" s="152"/>
      <c r="BP1831" s="152"/>
      <c r="BQ1831" s="152"/>
      <c r="BR1831" s="152"/>
      <c r="BS1831" s="152"/>
      <c r="BT1831" s="152"/>
      <c r="BU1831" s="152"/>
      <c r="BV1831" s="152"/>
      <c r="BW1831" s="152"/>
      <c r="BX1831" s="152"/>
      <c r="BY1831" s="152"/>
      <c r="BZ1831" s="152"/>
      <c r="CA1831" s="152"/>
      <c r="CB1831" s="152"/>
      <c r="CC1831" s="152"/>
      <c r="CD1831" s="152"/>
      <c r="CE1831" s="152"/>
      <c r="CF1831" s="152"/>
    </row>
    <row r="1832" spans="1:84" ht="25.5" customHeight="1" x14ac:dyDescent="0.25">
      <c r="A1832" s="45"/>
      <c r="B1832" s="45"/>
      <c r="C1832" s="45"/>
      <c r="D1832" s="45"/>
      <c r="E1832" s="47"/>
      <c r="F1832" s="154"/>
      <c r="G1832" s="45"/>
      <c r="H1832" s="126"/>
      <c r="I1832" s="126"/>
      <c r="J1832" s="79"/>
      <c r="K1832" s="45"/>
      <c r="L1832" s="126"/>
      <c r="M1832" s="91"/>
      <c r="N1832" s="91"/>
      <c r="O1832" s="91"/>
      <c r="P1832" s="99"/>
      <c r="Q1832" s="100"/>
      <c r="R1832" s="79"/>
      <c r="S1832" s="79"/>
      <c r="T1832" s="79"/>
      <c r="U1832" s="79"/>
      <c r="V1832" s="79"/>
      <c r="W1832" s="99"/>
      <c r="X1832" s="99"/>
      <c r="Y1832" s="99"/>
      <c r="Z1832" s="98"/>
      <c r="AA1832" s="98"/>
      <c r="AB1832" s="86"/>
      <c r="AC1832" s="96"/>
      <c r="AD1832" s="86"/>
      <c r="AE1832" s="96"/>
      <c r="AF1832" s="96"/>
      <c r="AG1832" s="87"/>
      <c r="AH1832" s="87"/>
      <c r="AI1832" s="97"/>
      <c r="AJ1832" s="45"/>
      <c r="AK1832" s="45"/>
      <c r="AL1832" s="45"/>
      <c r="AM1832" s="45"/>
      <c r="AN1832" s="45"/>
      <c r="AO1832" s="79"/>
      <c r="AP1832" s="156"/>
      <c r="AQ1832" s="156"/>
      <c r="AR1832" s="90"/>
      <c r="AS1832" s="45"/>
      <c r="AT1832" s="98"/>
      <c r="AU1832" s="98"/>
      <c r="AV1832" s="91"/>
      <c r="AW1832" s="91"/>
      <c r="AX1832" s="155"/>
      <c r="AY1832" s="155"/>
      <c r="AZ1832" s="152"/>
      <c r="BA1832" s="152"/>
      <c r="BB1832" s="152"/>
      <c r="BC1832" s="152"/>
      <c r="BD1832" s="152"/>
      <c r="BE1832" s="152"/>
      <c r="BF1832" s="152"/>
      <c r="BG1832" s="152"/>
      <c r="BH1832" s="152"/>
      <c r="BI1832" s="152"/>
      <c r="BJ1832" s="152"/>
      <c r="BK1832" s="152"/>
      <c r="BL1832" s="152"/>
      <c r="BM1832" s="152"/>
      <c r="BN1832" s="152"/>
      <c r="BO1832" s="152"/>
      <c r="BP1832" s="152"/>
      <c r="BQ1832" s="152"/>
      <c r="BR1832" s="152"/>
      <c r="BS1832" s="152"/>
      <c r="BT1832" s="152"/>
      <c r="BU1832" s="152"/>
      <c r="BV1832" s="152"/>
      <c r="BW1832" s="152"/>
      <c r="BX1832" s="152"/>
      <c r="BY1832" s="152"/>
      <c r="BZ1832" s="152"/>
      <c r="CA1832" s="152"/>
      <c r="CB1832" s="152"/>
      <c r="CC1832" s="152"/>
      <c r="CD1832" s="152"/>
      <c r="CE1832" s="152"/>
      <c r="CF1832" s="152"/>
    </row>
    <row r="1833" spans="1:84" ht="25.5" customHeight="1" x14ac:dyDescent="0.25">
      <c r="A1833" s="45"/>
      <c r="B1833" s="45"/>
      <c r="C1833" s="45"/>
      <c r="D1833" s="45"/>
      <c r="E1833" s="47"/>
      <c r="F1833" s="154"/>
      <c r="G1833" s="45"/>
      <c r="H1833" s="126"/>
      <c r="I1833" s="126"/>
      <c r="J1833" s="79"/>
      <c r="K1833" s="45"/>
      <c r="L1833" s="126"/>
      <c r="M1833" s="91"/>
      <c r="N1833" s="91"/>
      <c r="O1833" s="91"/>
      <c r="P1833" s="99"/>
      <c r="Q1833" s="100"/>
      <c r="R1833" s="79"/>
      <c r="S1833" s="79"/>
      <c r="T1833" s="79"/>
      <c r="U1833" s="79"/>
      <c r="V1833" s="79"/>
      <c r="W1833" s="99"/>
      <c r="X1833" s="99"/>
      <c r="Y1833" s="99"/>
      <c r="Z1833" s="98"/>
      <c r="AA1833" s="98"/>
      <c r="AB1833" s="86"/>
      <c r="AC1833" s="96"/>
      <c r="AD1833" s="86"/>
      <c r="AE1833" s="96"/>
      <c r="AF1833" s="96"/>
      <c r="AG1833" s="87"/>
      <c r="AH1833" s="87"/>
      <c r="AI1833" s="97"/>
      <c r="AJ1833" s="45"/>
      <c r="AK1833" s="45"/>
      <c r="AL1833" s="45"/>
      <c r="AM1833" s="45"/>
      <c r="AN1833" s="45"/>
      <c r="AO1833" s="79"/>
      <c r="AP1833" s="156"/>
      <c r="AQ1833" s="156"/>
      <c r="AR1833" s="90"/>
      <c r="AS1833" s="45"/>
      <c r="AT1833" s="98"/>
      <c r="AU1833" s="98"/>
      <c r="AV1833" s="91"/>
      <c r="AW1833" s="91"/>
      <c r="AX1833" s="155"/>
      <c r="AY1833" s="155"/>
      <c r="AZ1833" s="152"/>
      <c r="BA1833" s="152"/>
      <c r="BB1833" s="152"/>
      <c r="BC1833" s="152"/>
      <c r="BD1833" s="152"/>
      <c r="BE1833" s="152"/>
      <c r="BF1833" s="152"/>
      <c r="BG1833" s="152"/>
      <c r="BH1833" s="152"/>
      <c r="BI1833" s="152"/>
      <c r="BJ1833" s="152"/>
      <c r="BK1833" s="152"/>
      <c r="BL1833" s="152"/>
      <c r="BM1833" s="152"/>
      <c r="BN1833" s="152"/>
      <c r="BO1833" s="152"/>
      <c r="BP1833" s="152"/>
      <c r="BQ1833" s="152"/>
      <c r="BR1833" s="152"/>
      <c r="BS1833" s="152"/>
      <c r="BT1833" s="152"/>
      <c r="BU1833" s="152"/>
      <c r="BV1833" s="152"/>
      <c r="BW1833" s="152"/>
      <c r="BX1833" s="152"/>
      <c r="BY1833" s="152"/>
      <c r="BZ1833" s="152"/>
      <c r="CA1833" s="152"/>
      <c r="CB1833" s="152"/>
      <c r="CC1833" s="152"/>
      <c r="CD1833" s="152"/>
      <c r="CE1833" s="152"/>
      <c r="CF1833" s="152"/>
    </row>
    <row r="1834" spans="1:84" ht="25.5" customHeight="1" x14ac:dyDescent="0.25">
      <c r="A1834" s="45"/>
      <c r="B1834" s="45"/>
      <c r="C1834" s="45"/>
      <c r="D1834" s="45"/>
      <c r="E1834" s="47"/>
      <c r="F1834" s="154"/>
      <c r="G1834" s="45"/>
      <c r="H1834" s="126"/>
      <c r="I1834" s="126"/>
      <c r="J1834" s="79"/>
      <c r="K1834" s="45"/>
      <c r="L1834" s="126"/>
      <c r="M1834" s="91"/>
      <c r="N1834" s="91"/>
      <c r="O1834" s="91"/>
      <c r="P1834" s="99"/>
      <c r="Q1834" s="100"/>
      <c r="R1834" s="79"/>
      <c r="S1834" s="79"/>
      <c r="T1834" s="79"/>
      <c r="U1834" s="79"/>
      <c r="V1834" s="79"/>
      <c r="W1834" s="99"/>
      <c r="X1834" s="99"/>
      <c r="Y1834" s="99"/>
      <c r="Z1834" s="98"/>
      <c r="AA1834" s="98"/>
      <c r="AB1834" s="86"/>
      <c r="AC1834" s="96"/>
      <c r="AD1834" s="86"/>
      <c r="AE1834" s="96"/>
      <c r="AF1834" s="96"/>
      <c r="AG1834" s="87"/>
      <c r="AH1834" s="87"/>
      <c r="AI1834" s="97"/>
      <c r="AJ1834" s="45"/>
      <c r="AK1834" s="45"/>
      <c r="AL1834" s="45"/>
      <c r="AM1834" s="45"/>
      <c r="AN1834" s="45"/>
      <c r="AO1834" s="79"/>
      <c r="AP1834" s="156"/>
      <c r="AQ1834" s="156"/>
      <c r="AR1834" s="90"/>
      <c r="AS1834" s="45"/>
      <c r="AT1834" s="98"/>
      <c r="AU1834" s="98"/>
      <c r="AV1834" s="91"/>
      <c r="AW1834" s="91"/>
      <c r="AX1834" s="155"/>
      <c r="AY1834" s="155"/>
      <c r="AZ1834" s="152"/>
      <c r="BA1834" s="152"/>
      <c r="BB1834" s="152"/>
      <c r="BC1834" s="152"/>
      <c r="BD1834" s="152"/>
      <c r="BE1834" s="152"/>
      <c r="BF1834" s="152"/>
      <c r="BG1834" s="152"/>
      <c r="BH1834" s="152"/>
      <c r="BI1834" s="152"/>
      <c r="BJ1834" s="152"/>
      <c r="BK1834" s="152"/>
      <c r="BL1834" s="152"/>
      <c r="BM1834" s="152"/>
      <c r="BN1834" s="152"/>
      <c r="BO1834" s="152"/>
      <c r="BP1834" s="152"/>
      <c r="BQ1834" s="152"/>
      <c r="BR1834" s="152"/>
      <c r="BS1834" s="152"/>
      <c r="BT1834" s="152"/>
      <c r="BU1834" s="152"/>
      <c r="BV1834" s="152"/>
      <c r="BW1834" s="152"/>
      <c r="BX1834" s="152"/>
      <c r="BY1834" s="152"/>
      <c r="BZ1834" s="152"/>
      <c r="CA1834" s="152"/>
      <c r="CB1834" s="152"/>
      <c r="CC1834" s="152"/>
      <c r="CD1834" s="152"/>
      <c r="CE1834" s="152"/>
      <c r="CF1834" s="152"/>
    </row>
    <row r="1835" spans="1:84" ht="25.5" customHeight="1" x14ac:dyDescent="0.25">
      <c r="A1835" s="45"/>
      <c r="B1835" s="45"/>
      <c r="C1835" s="45"/>
      <c r="D1835" s="45"/>
      <c r="E1835" s="47"/>
      <c r="F1835" s="154"/>
      <c r="G1835" s="45"/>
      <c r="H1835" s="126"/>
      <c r="I1835" s="126"/>
      <c r="J1835" s="79"/>
      <c r="K1835" s="45"/>
      <c r="L1835" s="126"/>
      <c r="M1835" s="91"/>
      <c r="N1835" s="91"/>
      <c r="O1835" s="91"/>
      <c r="P1835" s="99"/>
      <c r="Q1835" s="100"/>
      <c r="R1835" s="79"/>
      <c r="S1835" s="79"/>
      <c r="T1835" s="79"/>
      <c r="U1835" s="79"/>
      <c r="V1835" s="79"/>
      <c r="W1835" s="99"/>
      <c r="X1835" s="99"/>
      <c r="Y1835" s="99"/>
      <c r="Z1835" s="98"/>
      <c r="AA1835" s="98"/>
      <c r="AB1835" s="86"/>
      <c r="AC1835" s="96"/>
      <c r="AD1835" s="86"/>
      <c r="AE1835" s="96"/>
      <c r="AF1835" s="96"/>
      <c r="AG1835" s="87"/>
      <c r="AH1835" s="87"/>
      <c r="AI1835" s="97"/>
      <c r="AJ1835" s="45"/>
      <c r="AK1835" s="45"/>
      <c r="AL1835" s="45"/>
      <c r="AM1835" s="45"/>
      <c r="AN1835" s="45"/>
      <c r="AO1835" s="79"/>
      <c r="AP1835" s="156"/>
      <c r="AQ1835" s="156"/>
      <c r="AR1835" s="90"/>
      <c r="AS1835" s="45"/>
      <c r="AT1835" s="98"/>
      <c r="AU1835" s="98"/>
      <c r="AV1835" s="91"/>
      <c r="AW1835" s="91"/>
      <c r="AX1835" s="155"/>
      <c r="AY1835" s="155"/>
      <c r="AZ1835" s="152"/>
      <c r="BA1835" s="152"/>
      <c r="BB1835" s="152"/>
      <c r="BC1835" s="152"/>
      <c r="BD1835" s="152"/>
      <c r="BE1835" s="152"/>
      <c r="BF1835" s="152"/>
      <c r="BG1835" s="152"/>
      <c r="BH1835" s="152"/>
      <c r="BI1835" s="152"/>
      <c r="BJ1835" s="152"/>
      <c r="BK1835" s="152"/>
      <c r="BL1835" s="152"/>
      <c r="BM1835" s="152"/>
      <c r="BN1835" s="152"/>
      <c r="BO1835" s="152"/>
      <c r="BP1835" s="152"/>
      <c r="BQ1835" s="152"/>
      <c r="BR1835" s="152"/>
      <c r="BS1835" s="152"/>
      <c r="BT1835" s="152"/>
      <c r="BU1835" s="152"/>
      <c r="BV1835" s="152"/>
      <c r="BW1835" s="152"/>
      <c r="BX1835" s="152"/>
      <c r="BY1835" s="152"/>
      <c r="BZ1835" s="152"/>
      <c r="CA1835" s="152"/>
      <c r="CB1835" s="152"/>
      <c r="CC1835" s="152"/>
      <c r="CD1835" s="152"/>
      <c r="CE1835" s="152"/>
      <c r="CF1835" s="152"/>
    </row>
    <row r="1836" spans="1:84" ht="25.5" customHeight="1" x14ac:dyDescent="0.25">
      <c r="A1836" s="45"/>
      <c r="B1836" s="45"/>
      <c r="C1836" s="45"/>
      <c r="D1836" s="45"/>
      <c r="E1836" s="47"/>
      <c r="F1836" s="154"/>
      <c r="G1836" s="45"/>
      <c r="H1836" s="126"/>
      <c r="I1836" s="126"/>
      <c r="J1836" s="79"/>
      <c r="K1836" s="45"/>
      <c r="L1836" s="126"/>
      <c r="M1836" s="91"/>
      <c r="N1836" s="91"/>
      <c r="O1836" s="91"/>
      <c r="P1836" s="99"/>
      <c r="Q1836" s="100"/>
      <c r="R1836" s="79"/>
      <c r="S1836" s="79"/>
      <c r="T1836" s="79"/>
      <c r="U1836" s="79"/>
      <c r="V1836" s="79"/>
      <c r="W1836" s="99"/>
      <c r="X1836" s="99"/>
      <c r="Y1836" s="99"/>
      <c r="Z1836" s="98"/>
      <c r="AA1836" s="98"/>
      <c r="AB1836" s="86"/>
      <c r="AC1836" s="96"/>
      <c r="AD1836" s="86"/>
      <c r="AE1836" s="96"/>
      <c r="AF1836" s="96"/>
      <c r="AG1836" s="87"/>
      <c r="AH1836" s="87"/>
      <c r="AI1836" s="97"/>
      <c r="AJ1836" s="45"/>
      <c r="AK1836" s="45"/>
      <c r="AL1836" s="45"/>
      <c r="AM1836" s="45"/>
      <c r="AN1836" s="45"/>
      <c r="AO1836" s="79"/>
      <c r="AP1836" s="156"/>
      <c r="AQ1836" s="156"/>
      <c r="AR1836" s="90"/>
      <c r="AS1836" s="45"/>
      <c r="AT1836" s="98"/>
      <c r="AU1836" s="98"/>
      <c r="AV1836" s="91"/>
      <c r="AW1836" s="91"/>
      <c r="AX1836" s="155"/>
      <c r="AY1836" s="155"/>
      <c r="AZ1836" s="152"/>
      <c r="BA1836" s="152"/>
      <c r="BB1836" s="152"/>
      <c r="BC1836" s="152"/>
      <c r="BD1836" s="152"/>
      <c r="BE1836" s="152"/>
      <c r="BF1836" s="152"/>
      <c r="BG1836" s="152"/>
      <c r="BH1836" s="152"/>
      <c r="BI1836" s="152"/>
      <c r="BJ1836" s="152"/>
      <c r="BK1836" s="152"/>
      <c r="BL1836" s="152"/>
      <c r="BM1836" s="152"/>
      <c r="BN1836" s="152"/>
      <c r="BO1836" s="152"/>
      <c r="BP1836" s="152"/>
      <c r="BQ1836" s="152"/>
      <c r="BR1836" s="152"/>
      <c r="BS1836" s="152"/>
      <c r="BT1836" s="152"/>
      <c r="BU1836" s="152"/>
      <c r="BV1836" s="152"/>
      <c r="BW1836" s="152"/>
      <c r="BX1836" s="152"/>
      <c r="BY1836" s="152"/>
      <c r="BZ1836" s="152"/>
      <c r="CA1836" s="152"/>
      <c r="CB1836" s="152"/>
      <c r="CC1836" s="152"/>
      <c r="CD1836" s="152"/>
      <c r="CE1836" s="152"/>
      <c r="CF1836" s="152"/>
    </row>
    <row r="1837" spans="1:84" ht="25.5" customHeight="1" x14ac:dyDescent="0.25">
      <c r="A1837" s="45"/>
      <c r="B1837" s="45"/>
      <c r="C1837" s="45"/>
      <c r="D1837" s="45"/>
      <c r="E1837" s="47"/>
      <c r="F1837" s="154"/>
      <c r="G1837" s="45"/>
      <c r="H1837" s="126"/>
      <c r="I1837" s="126"/>
      <c r="J1837" s="79"/>
      <c r="K1837" s="45"/>
      <c r="L1837" s="126"/>
      <c r="M1837" s="91"/>
      <c r="N1837" s="91"/>
      <c r="O1837" s="91"/>
      <c r="P1837" s="99"/>
      <c r="Q1837" s="100"/>
      <c r="R1837" s="79"/>
      <c r="S1837" s="79"/>
      <c r="T1837" s="79"/>
      <c r="U1837" s="79"/>
      <c r="V1837" s="79"/>
      <c r="W1837" s="99"/>
      <c r="X1837" s="99"/>
      <c r="Y1837" s="99"/>
      <c r="Z1837" s="98"/>
      <c r="AA1837" s="98"/>
      <c r="AB1837" s="86"/>
      <c r="AC1837" s="96"/>
      <c r="AD1837" s="86"/>
      <c r="AE1837" s="96"/>
      <c r="AF1837" s="96"/>
      <c r="AG1837" s="87"/>
      <c r="AH1837" s="87"/>
      <c r="AI1837" s="97"/>
      <c r="AJ1837" s="45"/>
      <c r="AK1837" s="45"/>
      <c r="AL1837" s="45"/>
      <c r="AM1837" s="45"/>
      <c r="AN1837" s="45"/>
      <c r="AO1837" s="79"/>
      <c r="AP1837" s="156"/>
      <c r="AQ1837" s="156"/>
      <c r="AR1837" s="90"/>
      <c r="AS1837" s="45"/>
      <c r="AT1837" s="98"/>
      <c r="AU1837" s="98"/>
      <c r="AV1837" s="91"/>
      <c r="AW1837" s="91"/>
      <c r="AX1837" s="155"/>
      <c r="AY1837" s="155"/>
      <c r="AZ1837" s="152"/>
      <c r="BA1837" s="152"/>
      <c r="BB1837" s="152"/>
      <c r="BC1837" s="152"/>
      <c r="BD1837" s="152"/>
      <c r="BE1837" s="152"/>
      <c r="BF1837" s="152"/>
      <c r="BG1837" s="152"/>
      <c r="BH1837" s="152"/>
      <c r="BI1837" s="152"/>
      <c r="BJ1837" s="152"/>
      <c r="BK1837" s="152"/>
      <c r="BL1837" s="152"/>
      <c r="BM1837" s="152"/>
      <c r="BN1837" s="152"/>
      <c r="BO1837" s="152"/>
      <c r="BP1837" s="152"/>
      <c r="BQ1837" s="152"/>
      <c r="BR1837" s="152"/>
      <c r="BS1837" s="152"/>
      <c r="BT1837" s="152"/>
      <c r="BU1837" s="152"/>
      <c r="BV1837" s="152"/>
      <c r="BW1837" s="152"/>
      <c r="BX1837" s="152"/>
      <c r="BY1837" s="152"/>
      <c r="BZ1837" s="152"/>
      <c r="CA1837" s="152"/>
      <c r="CB1837" s="152"/>
      <c r="CC1837" s="152"/>
      <c r="CD1837" s="152"/>
      <c r="CE1837" s="152"/>
      <c r="CF1837" s="152"/>
    </row>
    <row r="1838" spans="1:84" ht="25.5" customHeight="1" x14ac:dyDescent="0.25">
      <c r="A1838" s="45"/>
      <c r="B1838" s="45"/>
      <c r="C1838" s="45"/>
      <c r="D1838" s="45"/>
      <c r="E1838" s="47"/>
      <c r="F1838" s="154"/>
      <c r="G1838" s="45"/>
      <c r="H1838" s="126"/>
      <c r="I1838" s="126"/>
      <c r="J1838" s="79"/>
      <c r="K1838" s="45"/>
      <c r="L1838" s="126"/>
      <c r="M1838" s="91"/>
      <c r="N1838" s="91"/>
      <c r="O1838" s="91"/>
      <c r="P1838" s="99"/>
      <c r="Q1838" s="100"/>
      <c r="R1838" s="79"/>
      <c r="S1838" s="79"/>
      <c r="T1838" s="79"/>
      <c r="U1838" s="79"/>
      <c r="V1838" s="79"/>
      <c r="W1838" s="99"/>
      <c r="X1838" s="99"/>
      <c r="Y1838" s="99"/>
      <c r="Z1838" s="98"/>
      <c r="AA1838" s="98"/>
      <c r="AB1838" s="86"/>
      <c r="AC1838" s="96"/>
      <c r="AD1838" s="86"/>
      <c r="AE1838" s="96"/>
      <c r="AF1838" s="96"/>
      <c r="AG1838" s="87"/>
      <c r="AH1838" s="87"/>
      <c r="AI1838" s="97"/>
      <c r="AJ1838" s="45"/>
      <c r="AK1838" s="45"/>
      <c r="AL1838" s="45"/>
      <c r="AM1838" s="45"/>
      <c r="AN1838" s="45"/>
      <c r="AO1838" s="79"/>
      <c r="AP1838" s="156"/>
      <c r="AQ1838" s="156"/>
      <c r="AR1838" s="90"/>
      <c r="AS1838" s="45"/>
      <c r="AT1838" s="98"/>
      <c r="AU1838" s="98"/>
      <c r="AV1838" s="91"/>
      <c r="AW1838" s="91"/>
      <c r="AX1838" s="155"/>
      <c r="AY1838" s="155"/>
      <c r="AZ1838" s="152"/>
      <c r="BA1838" s="152"/>
      <c r="BB1838" s="152"/>
      <c r="BC1838" s="152"/>
      <c r="BD1838" s="152"/>
      <c r="BE1838" s="152"/>
      <c r="BF1838" s="152"/>
      <c r="BG1838" s="152"/>
      <c r="BH1838" s="152"/>
      <c r="BI1838" s="152"/>
      <c r="BJ1838" s="152"/>
      <c r="BK1838" s="152"/>
      <c r="BL1838" s="152"/>
      <c r="BM1838" s="152"/>
      <c r="BN1838" s="152"/>
      <c r="BO1838" s="152"/>
      <c r="BP1838" s="152"/>
      <c r="BQ1838" s="152"/>
      <c r="BR1838" s="152"/>
      <c r="BS1838" s="152"/>
      <c r="BT1838" s="152"/>
      <c r="BU1838" s="152"/>
      <c r="BV1838" s="152"/>
      <c r="BW1838" s="152"/>
      <c r="BX1838" s="152"/>
      <c r="BY1838" s="152"/>
      <c r="BZ1838" s="152"/>
      <c r="CA1838" s="152"/>
      <c r="CB1838" s="152"/>
      <c r="CC1838" s="152"/>
      <c r="CD1838" s="152"/>
      <c r="CE1838" s="152"/>
      <c r="CF1838" s="152"/>
    </row>
    <row r="1839" spans="1:84" ht="25.5" customHeight="1" x14ac:dyDescent="0.25">
      <c r="A1839" s="45"/>
      <c r="B1839" s="45"/>
      <c r="C1839" s="45"/>
      <c r="D1839" s="45"/>
      <c r="E1839" s="47"/>
      <c r="F1839" s="154"/>
      <c r="G1839" s="45"/>
      <c r="H1839" s="126"/>
      <c r="I1839" s="126"/>
      <c r="J1839" s="79"/>
      <c r="K1839" s="45"/>
      <c r="L1839" s="126"/>
      <c r="M1839" s="91"/>
      <c r="N1839" s="91"/>
      <c r="O1839" s="91"/>
      <c r="P1839" s="99"/>
      <c r="Q1839" s="100"/>
      <c r="R1839" s="79"/>
      <c r="S1839" s="79"/>
      <c r="T1839" s="79"/>
      <c r="U1839" s="79"/>
      <c r="V1839" s="79"/>
      <c r="W1839" s="99"/>
      <c r="X1839" s="99"/>
      <c r="Y1839" s="99"/>
      <c r="Z1839" s="98"/>
      <c r="AA1839" s="98"/>
      <c r="AB1839" s="86"/>
      <c r="AC1839" s="96"/>
      <c r="AD1839" s="86"/>
      <c r="AE1839" s="96"/>
      <c r="AF1839" s="96"/>
      <c r="AG1839" s="87"/>
      <c r="AH1839" s="87"/>
      <c r="AI1839" s="97"/>
      <c r="AJ1839" s="45"/>
      <c r="AK1839" s="45"/>
      <c r="AL1839" s="45"/>
      <c r="AM1839" s="45"/>
      <c r="AN1839" s="45"/>
      <c r="AO1839" s="79"/>
      <c r="AP1839" s="156"/>
      <c r="AQ1839" s="156"/>
      <c r="AR1839" s="90"/>
      <c r="AS1839" s="45"/>
      <c r="AT1839" s="98"/>
      <c r="AU1839" s="98"/>
      <c r="AV1839" s="91"/>
      <c r="AW1839" s="91"/>
      <c r="AX1839" s="155"/>
      <c r="AY1839" s="155"/>
      <c r="AZ1839" s="152"/>
      <c r="BA1839" s="152"/>
      <c r="BB1839" s="152"/>
      <c r="BC1839" s="152"/>
      <c r="BD1839" s="152"/>
      <c r="BE1839" s="152"/>
      <c r="BF1839" s="152"/>
      <c r="BG1839" s="152"/>
      <c r="BH1839" s="152"/>
      <c r="BI1839" s="152"/>
      <c r="BJ1839" s="152"/>
      <c r="BK1839" s="152"/>
      <c r="BL1839" s="152"/>
      <c r="BM1839" s="152"/>
      <c r="BN1839" s="152"/>
      <c r="BO1839" s="152"/>
      <c r="BP1839" s="152"/>
      <c r="BQ1839" s="152"/>
      <c r="BR1839" s="152"/>
      <c r="BS1839" s="152"/>
      <c r="BT1839" s="152"/>
      <c r="BU1839" s="152"/>
      <c r="BV1839" s="152"/>
      <c r="BW1839" s="152"/>
      <c r="BX1839" s="152"/>
      <c r="BY1839" s="152"/>
      <c r="BZ1839" s="152"/>
      <c r="CA1839" s="152"/>
      <c r="CB1839" s="152"/>
      <c r="CC1839" s="152"/>
      <c r="CD1839" s="152"/>
      <c r="CE1839" s="152"/>
      <c r="CF1839" s="152"/>
    </row>
    <row r="1840" spans="1:84" ht="25.5" customHeight="1" x14ac:dyDescent="0.25">
      <c r="A1840" s="45"/>
      <c r="B1840" s="45"/>
      <c r="C1840" s="45"/>
      <c r="D1840" s="45"/>
      <c r="E1840" s="47"/>
      <c r="F1840" s="154"/>
      <c r="G1840" s="45"/>
      <c r="H1840" s="126"/>
      <c r="I1840" s="126"/>
      <c r="J1840" s="79"/>
      <c r="K1840" s="45"/>
      <c r="L1840" s="126"/>
      <c r="M1840" s="91"/>
      <c r="N1840" s="91"/>
      <c r="O1840" s="91"/>
      <c r="P1840" s="99"/>
      <c r="Q1840" s="100"/>
      <c r="R1840" s="79"/>
      <c r="S1840" s="79"/>
      <c r="T1840" s="79"/>
      <c r="U1840" s="79"/>
      <c r="V1840" s="79"/>
      <c r="W1840" s="99"/>
      <c r="X1840" s="99"/>
      <c r="Y1840" s="99"/>
      <c r="Z1840" s="98"/>
      <c r="AA1840" s="98"/>
      <c r="AB1840" s="86"/>
      <c r="AC1840" s="96"/>
      <c r="AD1840" s="86"/>
      <c r="AE1840" s="96"/>
      <c r="AF1840" s="96"/>
      <c r="AG1840" s="87"/>
      <c r="AH1840" s="87"/>
      <c r="AI1840" s="97"/>
      <c r="AJ1840" s="45"/>
      <c r="AK1840" s="45"/>
      <c r="AL1840" s="45"/>
      <c r="AM1840" s="45"/>
      <c r="AN1840" s="45"/>
      <c r="AO1840" s="79"/>
      <c r="AP1840" s="156"/>
      <c r="AQ1840" s="156"/>
      <c r="AR1840" s="90"/>
      <c r="AS1840" s="45"/>
      <c r="AT1840" s="98"/>
      <c r="AU1840" s="98"/>
      <c r="AV1840" s="91"/>
      <c r="AW1840" s="91"/>
      <c r="AX1840" s="155"/>
      <c r="AY1840" s="155"/>
      <c r="AZ1840" s="152"/>
      <c r="BA1840" s="152"/>
      <c r="BB1840" s="152"/>
      <c r="BC1840" s="152"/>
      <c r="BD1840" s="152"/>
      <c r="BE1840" s="152"/>
      <c r="BF1840" s="152"/>
      <c r="BG1840" s="152"/>
      <c r="BH1840" s="152"/>
      <c r="BI1840" s="152"/>
      <c r="BJ1840" s="152"/>
      <c r="BK1840" s="152"/>
      <c r="BL1840" s="152"/>
      <c r="BM1840" s="152"/>
      <c r="BN1840" s="152"/>
      <c r="BO1840" s="152"/>
      <c r="BP1840" s="152"/>
      <c r="BQ1840" s="152"/>
      <c r="BR1840" s="152"/>
      <c r="BS1840" s="152"/>
      <c r="BT1840" s="152"/>
      <c r="BU1840" s="152"/>
      <c r="BV1840" s="152"/>
      <c r="BW1840" s="152"/>
      <c r="BX1840" s="152"/>
      <c r="BY1840" s="152"/>
      <c r="BZ1840" s="152"/>
      <c r="CA1840" s="152"/>
      <c r="CB1840" s="152"/>
      <c r="CC1840" s="152"/>
      <c r="CD1840" s="152"/>
      <c r="CE1840" s="152"/>
      <c r="CF1840" s="152"/>
    </row>
    <row r="1841" spans="1:84" ht="25.5" customHeight="1" x14ac:dyDescent="0.25">
      <c r="A1841" s="45"/>
      <c r="B1841" s="45"/>
      <c r="C1841" s="45"/>
      <c r="D1841" s="45"/>
      <c r="E1841" s="47"/>
      <c r="F1841" s="154"/>
      <c r="G1841" s="45"/>
      <c r="H1841" s="126"/>
      <c r="I1841" s="126"/>
      <c r="J1841" s="79"/>
      <c r="K1841" s="45"/>
      <c r="L1841" s="126"/>
      <c r="M1841" s="91"/>
      <c r="N1841" s="91"/>
      <c r="O1841" s="91"/>
      <c r="P1841" s="99"/>
      <c r="Q1841" s="100"/>
      <c r="R1841" s="79"/>
      <c r="S1841" s="79"/>
      <c r="T1841" s="79"/>
      <c r="U1841" s="79"/>
      <c r="V1841" s="79"/>
      <c r="W1841" s="99"/>
      <c r="X1841" s="99"/>
      <c r="Y1841" s="99"/>
      <c r="Z1841" s="98"/>
      <c r="AA1841" s="98"/>
      <c r="AB1841" s="86"/>
      <c r="AC1841" s="96"/>
      <c r="AD1841" s="86"/>
      <c r="AE1841" s="96"/>
      <c r="AF1841" s="96"/>
      <c r="AG1841" s="87"/>
      <c r="AH1841" s="87"/>
      <c r="AI1841" s="97"/>
      <c r="AJ1841" s="45"/>
      <c r="AK1841" s="45"/>
      <c r="AL1841" s="45"/>
      <c r="AM1841" s="45"/>
      <c r="AN1841" s="45"/>
      <c r="AO1841" s="79"/>
      <c r="AP1841" s="156"/>
      <c r="AQ1841" s="156"/>
      <c r="AR1841" s="90"/>
      <c r="AS1841" s="45"/>
      <c r="AT1841" s="98"/>
      <c r="AU1841" s="98"/>
      <c r="AV1841" s="91"/>
      <c r="AW1841" s="91"/>
      <c r="AX1841" s="155"/>
      <c r="AY1841" s="155"/>
      <c r="AZ1841" s="152"/>
      <c r="BA1841" s="152"/>
      <c r="BB1841" s="152"/>
      <c r="BC1841" s="152"/>
      <c r="BD1841" s="152"/>
      <c r="BE1841" s="152"/>
      <c r="BF1841" s="152"/>
      <c r="BG1841" s="152"/>
      <c r="BH1841" s="152"/>
      <c r="BI1841" s="152"/>
      <c r="BJ1841" s="152"/>
      <c r="BK1841" s="152"/>
      <c r="BL1841" s="152"/>
      <c r="BM1841" s="152"/>
      <c r="BN1841" s="152"/>
      <c r="BO1841" s="152"/>
      <c r="BP1841" s="152"/>
      <c r="BQ1841" s="152"/>
      <c r="BR1841" s="152"/>
      <c r="BS1841" s="152"/>
      <c r="BT1841" s="152"/>
      <c r="BU1841" s="152"/>
      <c r="BV1841" s="152"/>
      <c r="BW1841" s="152"/>
      <c r="BX1841" s="152"/>
      <c r="BY1841" s="152"/>
      <c r="BZ1841" s="152"/>
      <c r="CA1841" s="152"/>
      <c r="CB1841" s="152"/>
      <c r="CC1841" s="152"/>
      <c r="CD1841" s="152"/>
      <c r="CE1841" s="152"/>
      <c r="CF1841" s="152"/>
    </row>
    <row r="1842" spans="1:84" ht="25.5" customHeight="1" x14ac:dyDescent="0.25">
      <c r="A1842" s="45"/>
      <c r="B1842" s="45"/>
      <c r="C1842" s="45"/>
      <c r="D1842" s="45"/>
      <c r="E1842" s="47"/>
      <c r="F1842" s="154"/>
      <c r="G1842" s="45"/>
      <c r="H1842" s="126"/>
      <c r="I1842" s="126"/>
      <c r="J1842" s="79"/>
      <c r="K1842" s="45"/>
      <c r="L1842" s="126"/>
      <c r="M1842" s="91"/>
      <c r="N1842" s="91"/>
      <c r="O1842" s="91"/>
      <c r="P1842" s="99"/>
      <c r="Q1842" s="100"/>
      <c r="R1842" s="79"/>
      <c r="S1842" s="79"/>
      <c r="T1842" s="79"/>
      <c r="U1842" s="79"/>
      <c r="V1842" s="79"/>
      <c r="W1842" s="99"/>
      <c r="X1842" s="99"/>
      <c r="Y1842" s="99"/>
      <c r="Z1842" s="98"/>
      <c r="AA1842" s="98"/>
      <c r="AB1842" s="86"/>
      <c r="AC1842" s="96"/>
      <c r="AD1842" s="86"/>
      <c r="AE1842" s="96"/>
      <c r="AF1842" s="96"/>
      <c r="AG1842" s="87"/>
      <c r="AH1842" s="87"/>
      <c r="AI1842" s="97"/>
      <c r="AJ1842" s="45"/>
      <c r="AK1842" s="45"/>
      <c r="AL1842" s="45"/>
      <c r="AM1842" s="45"/>
      <c r="AN1842" s="45"/>
      <c r="AO1842" s="79"/>
      <c r="AP1842" s="156"/>
      <c r="AQ1842" s="156"/>
      <c r="AR1842" s="90"/>
      <c r="AS1842" s="45"/>
      <c r="AT1842" s="98"/>
      <c r="AU1842" s="98"/>
      <c r="AV1842" s="91"/>
      <c r="AW1842" s="91"/>
      <c r="AX1842" s="155"/>
      <c r="AY1842" s="155"/>
      <c r="AZ1842" s="152"/>
      <c r="BA1842" s="152"/>
      <c r="BB1842" s="152"/>
      <c r="BC1842" s="152"/>
      <c r="BD1842" s="152"/>
      <c r="BE1842" s="152"/>
      <c r="BF1842" s="152"/>
      <c r="BG1842" s="152"/>
      <c r="BH1842" s="152"/>
      <c r="BI1842" s="152"/>
      <c r="BJ1842" s="152"/>
      <c r="BK1842" s="152"/>
      <c r="BL1842" s="152"/>
      <c r="BM1842" s="152"/>
      <c r="BN1842" s="152"/>
      <c r="BO1842" s="152"/>
      <c r="BP1842" s="152"/>
      <c r="BQ1842" s="152"/>
      <c r="BR1842" s="152"/>
      <c r="BS1842" s="152"/>
      <c r="BT1842" s="152"/>
      <c r="BU1842" s="152"/>
      <c r="BV1842" s="152"/>
      <c r="BW1842" s="152"/>
      <c r="BX1842" s="152"/>
      <c r="BY1842" s="152"/>
      <c r="BZ1842" s="152"/>
      <c r="CA1842" s="152"/>
      <c r="CB1842" s="152"/>
      <c r="CC1842" s="152"/>
      <c r="CD1842" s="152"/>
      <c r="CE1842" s="152"/>
      <c r="CF1842" s="152"/>
    </row>
    <row r="1843" spans="1:84" ht="25.5" customHeight="1" x14ac:dyDescent="0.25">
      <c r="A1843" s="45"/>
      <c r="B1843" s="45"/>
      <c r="C1843" s="45"/>
      <c r="D1843" s="45"/>
      <c r="E1843" s="47"/>
      <c r="F1843" s="154"/>
      <c r="G1843" s="45"/>
      <c r="H1843" s="126"/>
      <c r="I1843" s="126"/>
      <c r="J1843" s="79"/>
      <c r="K1843" s="45"/>
      <c r="L1843" s="126"/>
      <c r="M1843" s="91"/>
      <c r="N1843" s="91"/>
      <c r="O1843" s="91"/>
      <c r="P1843" s="99"/>
      <c r="Q1843" s="100"/>
      <c r="R1843" s="79"/>
      <c r="S1843" s="79"/>
      <c r="T1843" s="79"/>
      <c r="U1843" s="79"/>
      <c r="V1843" s="79"/>
      <c r="W1843" s="99"/>
      <c r="X1843" s="99"/>
      <c r="Y1843" s="99"/>
      <c r="Z1843" s="98"/>
      <c r="AA1843" s="98"/>
      <c r="AB1843" s="86"/>
      <c r="AC1843" s="96"/>
      <c r="AD1843" s="86"/>
      <c r="AE1843" s="96"/>
      <c r="AF1843" s="96"/>
      <c r="AG1843" s="87"/>
      <c r="AH1843" s="87"/>
      <c r="AI1843" s="97"/>
      <c r="AJ1843" s="45"/>
      <c r="AK1843" s="45"/>
      <c r="AL1843" s="45"/>
      <c r="AM1843" s="45"/>
      <c r="AN1843" s="45"/>
      <c r="AO1843" s="79"/>
      <c r="AP1843" s="156"/>
      <c r="AQ1843" s="156"/>
      <c r="AR1843" s="90"/>
      <c r="AS1843" s="45"/>
      <c r="AT1843" s="98"/>
      <c r="AU1843" s="98"/>
      <c r="AV1843" s="91"/>
      <c r="AW1843" s="91"/>
      <c r="AX1843" s="155"/>
      <c r="AY1843" s="155"/>
      <c r="AZ1843" s="152"/>
      <c r="BA1843" s="152"/>
      <c r="BB1843" s="152"/>
      <c r="BC1843" s="152"/>
      <c r="BD1843" s="152"/>
      <c r="BE1843" s="152"/>
      <c r="BF1843" s="152"/>
      <c r="BG1843" s="152"/>
      <c r="BH1843" s="152"/>
      <c r="BI1843" s="152"/>
      <c r="BJ1843" s="152"/>
      <c r="BK1843" s="152"/>
      <c r="BL1843" s="152"/>
      <c r="BM1843" s="152"/>
      <c r="BN1843" s="152"/>
      <c r="BO1843" s="152"/>
      <c r="BP1843" s="152"/>
      <c r="BQ1843" s="152"/>
      <c r="BR1843" s="152"/>
      <c r="BS1843" s="152"/>
      <c r="BT1843" s="152"/>
      <c r="BU1843" s="152"/>
      <c r="BV1843" s="152"/>
      <c r="BW1843" s="152"/>
      <c r="BX1843" s="152"/>
      <c r="BY1843" s="152"/>
      <c r="BZ1843" s="152"/>
      <c r="CA1843" s="152"/>
      <c r="CB1843" s="152"/>
      <c r="CC1843" s="152"/>
      <c r="CD1843" s="152"/>
      <c r="CE1843" s="152"/>
      <c r="CF1843" s="152"/>
    </row>
    <row r="1844" spans="1:84" ht="25.5" customHeight="1" x14ac:dyDescent="0.25">
      <c r="A1844" s="45"/>
      <c r="B1844" s="45"/>
      <c r="C1844" s="45"/>
      <c r="D1844" s="45"/>
      <c r="E1844" s="47"/>
      <c r="F1844" s="154"/>
      <c r="G1844" s="45"/>
      <c r="H1844" s="126"/>
      <c r="I1844" s="126"/>
      <c r="J1844" s="79"/>
      <c r="K1844" s="45"/>
      <c r="L1844" s="126"/>
      <c r="M1844" s="91"/>
      <c r="N1844" s="91"/>
      <c r="O1844" s="91"/>
      <c r="P1844" s="99"/>
      <c r="Q1844" s="100"/>
      <c r="R1844" s="79"/>
      <c r="S1844" s="79"/>
      <c r="T1844" s="79"/>
      <c r="U1844" s="79"/>
      <c r="V1844" s="79"/>
      <c r="W1844" s="99"/>
      <c r="X1844" s="99"/>
      <c r="Y1844" s="99"/>
      <c r="Z1844" s="98"/>
      <c r="AA1844" s="98"/>
      <c r="AB1844" s="86"/>
      <c r="AC1844" s="96"/>
      <c r="AD1844" s="86"/>
      <c r="AE1844" s="96"/>
      <c r="AF1844" s="96"/>
      <c r="AG1844" s="87"/>
      <c r="AH1844" s="87"/>
      <c r="AI1844" s="97"/>
      <c r="AJ1844" s="45"/>
      <c r="AK1844" s="45"/>
      <c r="AL1844" s="45"/>
      <c r="AM1844" s="45"/>
      <c r="AN1844" s="45"/>
      <c r="AO1844" s="79"/>
      <c r="AP1844" s="156"/>
      <c r="AQ1844" s="156"/>
      <c r="AR1844" s="90"/>
      <c r="AS1844" s="45"/>
      <c r="AT1844" s="98"/>
      <c r="AU1844" s="98"/>
      <c r="AV1844" s="91"/>
      <c r="AW1844" s="91"/>
      <c r="AX1844" s="155"/>
      <c r="AY1844" s="155"/>
      <c r="AZ1844" s="152"/>
      <c r="BA1844" s="152"/>
      <c r="BB1844" s="152"/>
      <c r="BC1844" s="152"/>
      <c r="BD1844" s="152"/>
      <c r="BE1844" s="152"/>
      <c r="BF1844" s="152"/>
      <c r="BG1844" s="152"/>
      <c r="BH1844" s="152"/>
      <c r="BI1844" s="152"/>
      <c r="BJ1844" s="152"/>
      <c r="BK1844" s="152"/>
      <c r="BL1844" s="152"/>
      <c r="BM1844" s="152"/>
      <c r="BN1844" s="152"/>
      <c r="BO1844" s="152"/>
      <c r="BP1844" s="152"/>
      <c r="BQ1844" s="152"/>
      <c r="BR1844" s="152"/>
      <c r="BS1844" s="152"/>
      <c r="BT1844" s="152"/>
      <c r="BU1844" s="152"/>
      <c r="BV1844" s="152"/>
      <c r="BW1844" s="152"/>
      <c r="BX1844" s="152"/>
      <c r="BY1844" s="152"/>
      <c r="BZ1844" s="152"/>
      <c r="CA1844" s="152"/>
      <c r="CB1844" s="152"/>
      <c r="CC1844" s="152"/>
      <c r="CD1844" s="152"/>
      <c r="CE1844" s="152"/>
      <c r="CF1844" s="152"/>
    </row>
    <row r="1845" spans="1:84" ht="25.5" customHeight="1" x14ac:dyDescent="0.25">
      <c r="A1845" s="45"/>
      <c r="B1845" s="45"/>
      <c r="C1845" s="45"/>
      <c r="D1845" s="45"/>
      <c r="E1845" s="47"/>
      <c r="F1845" s="154"/>
      <c r="G1845" s="45"/>
      <c r="H1845" s="126"/>
      <c r="I1845" s="126"/>
      <c r="J1845" s="79"/>
      <c r="K1845" s="45"/>
      <c r="L1845" s="126"/>
      <c r="M1845" s="91"/>
      <c r="N1845" s="91"/>
      <c r="O1845" s="91"/>
      <c r="P1845" s="99"/>
      <c r="Q1845" s="100"/>
      <c r="R1845" s="79"/>
      <c r="S1845" s="79"/>
      <c r="T1845" s="79"/>
      <c r="U1845" s="79"/>
      <c r="V1845" s="79"/>
      <c r="W1845" s="99"/>
      <c r="X1845" s="99"/>
      <c r="Y1845" s="99"/>
      <c r="Z1845" s="98"/>
      <c r="AA1845" s="98"/>
      <c r="AB1845" s="86"/>
      <c r="AC1845" s="96"/>
      <c r="AD1845" s="86"/>
      <c r="AE1845" s="96"/>
      <c r="AF1845" s="96"/>
      <c r="AG1845" s="87"/>
      <c r="AH1845" s="87"/>
      <c r="AI1845" s="97"/>
      <c r="AJ1845" s="45"/>
      <c r="AK1845" s="45"/>
      <c r="AL1845" s="45"/>
      <c r="AM1845" s="45"/>
      <c r="AN1845" s="45"/>
      <c r="AO1845" s="79"/>
      <c r="AP1845" s="156"/>
      <c r="AQ1845" s="156"/>
      <c r="AR1845" s="90"/>
      <c r="AS1845" s="45"/>
      <c r="AT1845" s="98"/>
      <c r="AU1845" s="98"/>
      <c r="AV1845" s="91"/>
      <c r="AW1845" s="91"/>
      <c r="AX1845" s="155"/>
      <c r="AY1845" s="155"/>
      <c r="AZ1845" s="152"/>
      <c r="BA1845" s="152"/>
      <c r="BB1845" s="152"/>
      <c r="BC1845" s="152"/>
      <c r="BD1845" s="152"/>
      <c r="BE1845" s="152"/>
      <c r="BF1845" s="152"/>
      <c r="BG1845" s="152"/>
      <c r="BH1845" s="152"/>
      <c r="BI1845" s="152"/>
      <c r="BJ1845" s="152"/>
      <c r="BK1845" s="152"/>
      <c r="BL1845" s="152"/>
      <c r="BM1845" s="152"/>
      <c r="BN1845" s="152"/>
      <c r="BO1845" s="152"/>
      <c r="BP1845" s="152"/>
      <c r="BQ1845" s="152"/>
      <c r="BR1845" s="152"/>
      <c r="BS1845" s="152"/>
      <c r="BT1845" s="152"/>
      <c r="BU1845" s="152"/>
      <c r="BV1845" s="152"/>
      <c r="BW1845" s="152"/>
      <c r="BX1845" s="152"/>
      <c r="BY1845" s="152"/>
      <c r="BZ1845" s="152"/>
      <c r="CA1845" s="152"/>
      <c r="CB1845" s="152"/>
      <c r="CC1845" s="152"/>
      <c r="CD1845" s="152"/>
      <c r="CE1845" s="152"/>
      <c r="CF1845" s="152"/>
    </row>
    <row r="1846" spans="1:84" ht="25.5" customHeight="1" x14ac:dyDescent="0.25">
      <c r="A1846" s="45"/>
      <c r="B1846" s="45"/>
      <c r="C1846" s="45"/>
      <c r="D1846" s="45"/>
      <c r="E1846" s="47"/>
      <c r="F1846" s="154"/>
      <c r="G1846" s="45"/>
      <c r="H1846" s="126"/>
      <c r="I1846" s="126"/>
      <c r="J1846" s="79"/>
      <c r="K1846" s="45"/>
      <c r="L1846" s="126"/>
      <c r="M1846" s="91"/>
      <c r="N1846" s="91"/>
      <c r="O1846" s="91"/>
      <c r="P1846" s="99"/>
      <c r="Q1846" s="100"/>
      <c r="R1846" s="79"/>
      <c r="S1846" s="79"/>
      <c r="T1846" s="79"/>
      <c r="U1846" s="79"/>
      <c r="V1846" s="79"/>
      <c r="W1846" s="99"/>
      <c r="X1846" s="99"/>
      <c r="Y1846" s="99"/>
      <c r="Z1846" s="98"/>
      <c r="AA1846" s="98"/>
      <c r="AB1846" s="86"/>
      <c r="AC1846" s="96"/>
      <c r="AD1846" s="86"/>
      <c r="AE1846" s="96"/>
      <c r="AF1846" s="96"/>
      <c r="AG1846" s="87"/>
      <c r="AH1846" s="87"/>
      <c r="AI1846" s="97"/>
      <c r="AJ1846" s="45"/>
      <c r="AK1846" s="45"/>
      <c r="AL1846" s="45"/>
      <c r="AM1846" s="45"/>
      <c r="AN1846" s="45"/>
      <c r="AO1846" s="79"/>
      <c r="AP1846" s="156"/>
      <c r="AQ1846" s="156"/>
      <c r="AR1846" s="90"/>
      <c r="AS1846" s="45"/>
      <c r="AT1846" s="98"/>
      <c r="AU1846" s="98"/>
      <c r="AV1846" s="91"/>
      <c r="AW1846" s="91"/>
      <c r="AX1846" s="155"/>
      <c r="AY1846" s="155"/>
      <c r="AZ1846" s="152"/>
      <c r="BA1846" s="152"/>
      <c r="BB1846" s="152"/>
      <c r="BC1846" s="152"/>
      <c r="BD1846" s="152"/>
      <c r="BE1846" s="152"/>
      <c r="BF1846" s="152"/>
      <c r="BG1846" s="152"/>
      <c r="BH1846" s="152"/>
      <c r="BI1846" s="152"/>
      <c r="BJ1846" s="152"/>
      <c r="BK1846" s="152"/>
      <c r="BL1846" s="152"/>
      <c r="BM1846" s="152"/>
      <c r="BN1846" s="152"/>
      <c r="BO1846" s="152"/>
      <c r="BP1846" s="152"/>
      <c r="BQ1846" s="152"/>
      <c r="BR1846" s="152"/>
      <c r="BS1846" s="152"/>
      <c r="BT1846" s="152"/>
      <c r="BU1846" s="152"/>
      <c r="BV1846" s="152"/>
      <c r="BW1846" s="152"/>
      <c r="BX1846" s="152"/>
      <c r="BY1846" s="152"/>
      <c r="BZ1846" s="152"/>
      <c r="CA1846" s="152"/>
      <c r="CB1846" s="152"/>
      <c r="CC1846" s="152"/>
      <c r="CD1846" s="152"/>
      <c r="CE1846" s="152"/>
      <c r="CF1846" s="152"/>
    </row>
    <row r="1847" spans="1:84" ht="25.5" customHeight="1" x14ac:dyDescent="0.25">
      <c r="A1847" s="45"/>
      <c r="B1847" s="45"/>
      <c r="C1847" s="45"/>
      <c r="D1847" s="45"/>
      <c r="E1847" s="47"/>
      <c r="F1847" s="154"/>
      <c r="G1847" s="45"/>
      <c r="H1847" s="126"/>
      <c r="I1847" s="126"/>
      <c r="J1847" s="79"/>
      <c r="K1847" s="45"/>
      <c r="L1847" s="126"/>
      <c r="M1847" s="91"/>
      <c r="N1847" s="91"/>
      <c r="O1847" s="91"/>
      <c r="P1847" s="99"/>
      <c r="Q1847" s="100"/>
      <c r="R1847" s="79"/>
      <c r="S1847" s="79"/>
      <c r="T1847" s="79"/>
      <c r="U1847" s="79"/>
      <c r="V1847" s="79"/>
      <c r="W1847" s="99"/>
      <c r="X1847" s="99"/>
      <c r="Y1847" s="99"/>
      <c r="Z1847" s="98"/>
      <c r="AA1847" s="98"/>
      <c r="AB1847" s="86"/>
      <c r="AC1847" s="96"/>
      <c r="AD1847" s="86"/>
      <c r="AE1847" s="96"/>
      <c r="AF1847" s="96"/>
      <c r="AG1847" s="87"/>
      <c r="AH1847" s="87"/>
      <c r="AI1847" s="97"/>
      <c r="AJ1847" s="45"/>
      <c r="AK1847" s="45"/>
      <c r="AL1847" s="45"/>
      <c r="AM1847" s="45"/>
      <c r="AN1847" s="45"/>
      <c r="AO1847" s="79"/>
      <c r="AP1847" s="156"/>
      <c r="AQ1847" s="156"/>
      <c r="AR1847" s="90"/>
      <c r="AS1847" s="45"/>
      <c r="AT1847" s="98"/>
      <c r="AU1847" s="98"/>
      <c r="AV1847" s="91"/>
      <c r="AW1847" s="91"/>
      <c r="AX1847" s="155"/>
      <c r="AY1847" s="155"/>
      <c r="AZ1847" s="152"/>
      <c r="BA1847" s="152"/>
      <c r="BB1847" s="152"/>
      <c r="BC1847" s="152"/>
      <c r="BD1847" s="152"/>
      <c r="BE1847" s="152"/>
      <c r="BF1847" s="152"/>
      <c r="BG1847" s="152"/>
      <c r="BH1847" s="152"/>
      <c r="BI1847" s="152"/>
      <c r="BJ1847" s="152"/>
      <c r="BK1847" s="152"/>
      <c r="BL1847" s="152"/>
      <c r="BM1847" s="152"/>
      <c r="BN1847" s="152"/>
      <c r="BO1847" s="152"/>
      <c r="BP1847" s="152"/>
      <c r="BQ1847" s="152"/>
      <c r="BR1847" s="152"/>
      <c r="BS1847" s="152"/>
      <c r="BT1847" s="152"/>
      <c r="BU1847" s="152"/>
      <c r="BV1847" s="152"/>
      <c r="BW1847" s="152"/>
      <c r="BX1847" s="152"/>
      <c r="BY1847" s="152"/>
      <c r="BZ1847" s="152"/>
      <c r="CA1847" s="152"/>
      <c r="CB1847" s="152"/>
      <c r="CC1847" s="152"/>
      <c r="CD1847" s="152"/>
      <c r="CE1847" s="152"/>
      <c r="CF1847" s="152"/>
    </row>
    <row r="1848" spans="1:84" ht="25.5" customHeight="1" x14ac:dyDescent="0.25">
      <c r="A1848" s="45"/>
      <c r="B1848" s="45"/>
      <c r="C1848" s="45"/>
      <c r="D1848" s="45"/>
      <c r="E1848" s="47"/>
      <c r="F1848" s="154"/>
      <c r="G1848" s="45"/>
      <c r="H1848" s="126"/>
      <c r="I1848" s="126"/>
      <c r="J1848" s="79"/>
      <c r="K1848" s="45"/>
      <c r="L1848" s="126"/>
      <c r="M1848" s="91"/>
      <c r="N1848" s="91"/>
      <c r="O1848" s="91"/>
      <c r="P1848" s="99"/>
      <c r="Q1848" s="100"/>
      <c r="R1848" s="79"/>
      <c r="S1848" s="79"/>
      <c r="T1848" s="79"/>
      <c r="U1848" s="79"/>
      <c r="V1848" s="79"/>
      <c r="W1848" s="99"/>
      <c r="X1848" s="99"/>
      <c r="Y1848" s="99"/>
      <c r="Z1848" s="98"/>
      <c r="AA1848" s="98"/>
      <c r="AB1848" s="86"/>
      <c r="AC1848" s="96"/>
      <c r="AD1848" s="86"/>
      <c r="AE1848" s="96"/>
      <c r="AF1848" s="96"/>
      <c r="AG1848" s="87"/>
      <c r="AH1848" s="87"/>
      <c r="AI1848" s="97"/>
      <c r="AJ1848" s="45"/>
      <c r="AK1848" s="45"/>
      <c r="AL1848" s="45"/>
      <c r="AM1848" s="45"/>
      <c r="AN1848" s="45"/>
      <c r="AO1848" s="79"/>
      <c r="AP1848" s="156"/>
      <c r="AQ1848" s="156"/>
      <c r="AR1848" s="90"/>
      <c r="AS1848" s="45"/>
      <c r="AT1848" s="98"/>
      <c r="AU1848" s="98"/>
      <c r="AV1848" s="91"/>
      <c r="AW1848" s="91"/>
      <c r="AX1848" s="155"/>
      <c r="AY1848" s="155"/>
      <c r="AZ1848" s="152"/>
      <c r="BA1848" s="152"/>
      <c r="BB1848" s="152"/>
      <c r="BC1848" s="152"/>
      <c r="BD1848" s="152"/>
      <c r="BE1848" s="152"/>
      <c r="BF1848" s="152"/>
      <c r="BG1848" s="152"/>
      <c r="BH1848" s="152"/>
      <c r="BI1848" s="152"/>
      <c r="BJ1848" s="152"/>
      <c r="BK1848" s="152"/>
      <c r="BL1848" s="152"/>
      <c r="BM1848" s="152"/>
      <c r="BN1848" s="152"/>
      <c r="BO1848" s="152"/>
      <c r="BP1848" s="152"/>
      <c r="BQ1848" s="152"/>
      <c r="BR1848" s="152"/>
      <c r="BS1848" s="152"/>
      <c r="BT1848" s="152"/>
      <c r="BU1848" s="152"/>
      <c r="BV1848" s="152"/>
      <c r="BW1848" s="152"/>
      <c r="BX1848" s="152"/>
      <c r="BY1848" s="152"/>
      <c r="BZ1848" s="152"/>
      <c r="CA1848" s="152"/>
      <c r="CB1848" s="152"/>
      <c r="CC1848" s="152"/>
      <c r="CD1848" s="152"/>
      <c r="CE1848" s="152"/>
      <c r="CF1848" s="152"/>
    </row>
    <row r="1849" spans="1:84" ht="25.5" customHeight="1" x14ac:dyDescent="0.25">
      <c r="A1849" s="45"/>
      <c r="B1849" s="45"/>
      <c r="C1849" s="45"/>
      <c r="D1849" s="45"/>
      <c r="E1849" s="47"/>
      <c r="F1849" s="154"/>
      <c r="G1849" s="45"/>
      <c r="H1849" s="126"/>
      <c r="I1849" s="126"/>
      <c r="J1849" s="79"/>
      <c r="K1849" s="45"/>
      <c r="L1849" s="126"/>
      <c r="M1849" s="91"/>
      <c r="N1849" s="91"/>
      <c r="O1849" s="91"/>
      <c r="P1849" s="99"/>
      <c r="Q1849" s="100"/>
      <c r="R1849" s="79"/>
      <c r="S1849" s="79"/>
      <c r="T1849" s="79"/>
      <c r="U1849" s="79"/>
      <c r="V1849" s="79"/>
      <c r="W1849" s="99"/>
      <c r="X1849" s="99"/>
      <c r="Y1849" s="99"/>
      <c r="Z1849" s="98"/>
      <c r="AA1849" s="98"/>
      <c r="AB1849" s="86"/>
      <c r="AC1849" s="96"/>
      <c r="AD1849" s="86"/>
      <c r="AE1849" s="96"/>
      <c r="AF1849" s="96"/>
      <c r="AG1849" s="87"/>
      <c r="AH1849" s="87"/>
      <c r="AI1849" s="97"/>
      <c r="AJ1849" s="45"/>
      <c r="AK1849" s="45"/>
      <c r="AL1849" s="45"/>
      <c r="AM1849" s="45"/>
      <c r="AN1849" s="45"/>
      <c r="AO1849" s="79"/>
      <c r="AP1849" s="156"/>
      <c r="AQ1849" s="156"/>
      <c r="AR1849" s="90"/>
      <c r="AS1849" s="45"/>
      <c r="AT1849" s="98"/>
      <c r="AU1849" s="98"/>
      <c r="AV1849" s="91"/>
      <c r="AW1849" s="91"/>
      <c r="AX1849" s="155"/>
      <c r="AY1849" s="155"/>
      <c r="AZ1849" s="152"/>
      <c r="BA1849" s="152"/>
      <c r="BB1849" s="152"/>
      <c r="BC1849" s="152"/>
      <c r="BD1849" s="152"/>
      <c r="BE1849" s="152"/>
      <c r="BF1849" s="152"/>
      <c r="BG1849" s="152"/>
      <c r="BH1849" s="152"/>
      <c r="BI1849" s="152"/>
      <c r="BJ1849" s="152"/>
      <c r="BK1849" s="152"/>
      <c r="BL1849" s="152"/>
      <c r="BM1849" s="152"/>
      <c r="BN1849" s="152"/>
      <c r="BO1849" s="152"/>
      <c r="BP1849" s="152"/>
      <c r="BQ1849" s="152"/>
      <c r="BR1849" s="152"/>
      <c r="BS1849" s="152"/>
      <c r="BT1849" s="152"/>
      <c r="BU1849" s="152"/>
      <c r="BV1849" s="152"/>
      <c r="BW1849" s="152"/>
      <c r="BX1849" s="152"/>
      <c r="BY1849" s="152"/>
      <c r="BZ1849" s="152"/>
      <c r="CA1849" s="152"/>
      <c r="CB1849" s="152"/>
      <c r="CC1849" s="152"/>
      <c r="CD1849" s="152"/>
      <c r="CE1849" s="152"/>
      <c r="CF1849" s="152"/>
    </row>
    <row r="1850" spans="1:84" ht="25.5" customHeight="1" x14ac:dyDescent="0.25">
      <c r="A1850" s="45"/>
      <c r="B1850" s="45"/>
      <c r="C1850" s="45"/>
      <c r="D1850" s="45"/>
      <c r="E1850" s="47"/>
      <c r="F1850" s="154"/>
      <c r="G1850" s="45"/>
      <c r="H1850" s="126"/>
      <c r="I1850" s="126"/>
      <c r="J1850" s="79"/>
      <c r="K1850" s="45"/>
      <c r="L1850" s="126"/>
      <c r="M1850" s="91"/>
      <c r="N1850" s="91"/>
      <c r="O1850" s="91"/>
      <c r="P1850" s="99"/>
      <c r="Q1850" s="100"/>
      <c r="R1850" s="79"/>
      <c r="S1850" s="79"/>
      <c r="T1850" s="79"/>
      <c r="U1850" s="79"/>
      <c r="V1850" s="79"/>
      <c r="W1850" s="99"/>
      <c r="X1850" s="99"/>
      <c r="Y1850" s="99"/>
      <c r="Z1850" s="98"/>
      <c r="AA1850" s="98"/>
      <c r="AB1850" s="86"/>
      <c r="AC1850" s="96"/>
      <c r="AD1850" s="86"/>
      <c r="AE1850" s="96"/>
      <c r="AF1850" s="96"/>
      <c r="AG1850" s="87"/>
      <c r="AH1850" s="87"/>
      <c r="AI1850" s="97"/>
      <c r="AJ1850" s="45"/>
      <c r="AK1850" s="45"/>
      <c r="AL1850" s="45"/>
      <c r="AM1850" s="45"/>
      <c r="AN1850" s="45"/>
      <c r="AO1850" s="79"/>
      <c r="AP1850" s="156"/>
      <c r="AQ1850" s="156"/>
      <c r="AR1850" s="90"/>
      <c r="AS1850" s="45"/>
      <c r="AT1850" s="98"/>
      <c r="AU1850" s="98"/>
      <c r="AV1850" s="91"/>
      <c r="AW1850" s="91"/>
      <c r="AX1850" s="155"/>
      <c r="AY1850" s="155"/>
      <c r="AZ1850" s="152"/>
      <c r="BA1850" s="152"/>
      <c r="BB1850" s="152"/>
      <c r="BC1850" s="152"/>
      <c r="BD1850" s="152"/>
      <c r="BE1850" s="152"/>
      <c r="BF1850" s="152"/>
      <c r="BG1850" s="152"/>
      <c r="BH1850" s="152"/>
      <c r="BI1850" s="152"/>
      <c r="BJ1850" s="152"/>
      <c r="BK1850" s="152"/>
      <c r="BL1850" s="152"/>
      <c r="BM1850" s="152"/>
      <c r="BN1850" s="152"/>
      <c r="BO1850" s="152"/>
      <c r="BP1850" s="152"/>
      <c r="BQ1850" s="152"/>
      <c r="BR1850" s="152"/>
      <c r="BS1850" s="152"/>
      <c r="BT1850" s="152"/>
      <c r="BU1850" s="152"/>
      <c r="BV1850" s="152"/>
      <c r="BW1850" s="152"/>
      <c r="BX1850" s="152"/>
      <c r="BY1850" s="152"/>
      <c r="BZ1850" s="152"/>
      <c r="CA1850" s="152"/>
      <c r="CB1850" s="152"/>
      <c r="CC1850" s="152"/>
      <c r="CD1850" s="152"/>
      <c r="CE1850" s="152"/>
      <c r="CF1850" s="152"/>
    </row>
    <row r="1851" spans="1:84" ht="25.5" customHeight="1" x14ac:dyDescent="0.25">
      <c r="A1851" s="45"/>
      <c r="B1851" s="45"/>
      <c r="C1851" s="45"/>
      <c r="D1851" s="45"/>
      <c r="E1851" s="47"/>
      <c r="F1851" s="154"/>
      <c r="G1851" s="45"/>
      <c r="H1851" s="126"/>
      <c r="I1851" s="126"/>
      <c r="J1851" s="79"/>
      <c r="K1851" s="45"/>
      <c r="L1851" s="126"/>
      <c r="M1851" s="91"/>
      <c r="N1851" s="91"/>
      <c r="O1851" s="91"/>
      <c r="P1851" s="99"/>
      <c r="Q1851" s="100"/>
      <c r="R1851" s="79"/>
      <c r="S1851" s="79"/>
      <c r="T1851" s="79"/>
      <c r="U1851" s="79"/>
      <c r="V1851" s="79"/>
      <c r="W1851" s="99"/>
      <c r="X1851" s="99"/>
      <c r="Y1851" s="99"/>
      <c r="Z1851" s="98"/>
      <c r="AA1851" s="98"/>
      <c r="AB1851" s="86"/>
      <c r="AC1851" s="96"/>
      <c r="AD1851" s="86"/>
      <c r="AE1851" s="96"/>
      <c r="AF1851" s="96"/>
      <c r="AG1851" s="87"/>
      <c r="AH1851" s="87"/>
      <c r="AI1851" s="97"/>
      <c r="AJ1851" s="45"/>
      <c r="AK1851" s="45"/>
      <c r="AL1851" s="45"/>
      <c r="AM1851" s="45"/>
      <c r="AN1851" s="45"/>
      <c r="AO1851" s="79"/>
      <c r="AP1851" s="156"/>
      <c r="AQ1851" s="156"/>
      <c r="AR1851" s="90"/>
      <c r="AS1851" s="45"/>
      <c r="AT1851" s="98"/>
      <c r="AU1851" s="98"/>
      <c r="AV1851" s="91"/>
      <c r="AW1851" s="91"/>
      <c r="AX1851" s="155"/>
      <c r="AY1851" s="155"/>
      <c r="AZ1851" s="152"/>
      <c r="BA1851" s="152"/>
      <c r="BB1851" s="152"/>
      <c r="BC1851" s="152"/>
      <c r="BD1851" s="152"/>
      <c r="BE1851" s="152"/>
      <c r="BF1851" s="152"/>
      <c r="BG1851" s="152"/>
      <c r="BH1851" s="152"/>
      <c r="BI1851" s="152"/>
      <c r="BJ1851" s="152"/>
      <c r="BK1851" s="152"/>
      <c r="BL1851" s="152"/>
      <c r="BM1851" s="152"/>
      <c r="BN1851" s="152"/>
      <c r="BO1851" s="152"/>
      <c r="BP1851" s="152"/>
      <c r="BQ1851" s="152"/>
      <c r="BR1851" s="152"/>
      <c r="BS1851" s="152"/>
      <c r="BT1851" s="152"/>
      <c r="BU1851" s="152"/>
      <c r="BV1851" s="152"/>
      <c r="BW1851" s="152"/>
      <c r="BX1851" s="152"/>
      <c r="BY1851" s="152"/>
      <c r="BZ1851" s="152"/>
      <c r="CA1851" s="152"/>
      <c r="CB1851" s="152"/>
      <c r="CC1851" s="152"/>
      <c r="CD1851" s="152"/>
      <c r="CE1851" s="152"/>
      <c r="CF1851" s="152"/>
    </row>
    <row r="1852" spans="1:84" ht="25.5" customHeight="1" x14ac:dyDescent="0.25">
      <c r="A1852" s="45"/>
      <c r="B1852" s="45"/>
      <c r="C1852" s="45"/>
      <c r="D1852" s="45"/>
      <c r="E1852" s="47"/>
      <c r="F1852" s="154"/>
      <c r="G1852" s="45"/>
      <c r="H1852" s="126"/>
      <c r="I1852" s="126"/>
      <c r="J1852" s="79"/>
      <c r="K1852" s="45"/>
      <c r="L1852" s="126"/>
      <c r="M1852" s="91"/>
      <c r="N1852" s="91"/>
      <c r="O1852" s="91"/>
      <c r="P1852" s="99"/>
      <c r="Q1852" s="100"/>
      <c r="R1852" s="79"/>
      <c r="S1852" s="79"/>
      <c r="T1852" s="79"/>
      <c r="U1852" s="79"/>
      <c r="V1852" s="79"/>
      <c r="W1852" s="99"/>
      <c r="X1852" s="99"/>
      <c r="Y1852" s="99"/>
      <c r="Z1852" s="98"/>
      <c r="AA1852" s="98"/>
      <c r="AB1852" s="86"/>
      <c r="AC1852" s="96"/>
      <c r="AD1852" s="86"/>
      <c r="AE1852" s="96"/>
      <c r="AF1852" s="96"/>
      <c r="AG1852" s="87"/>
      <c r="AH1852" s="87"/>
      <c r="AI1852" s="97"/>
      <c r="AJ1852" s="45"/>
      <c r="AK1852" s="45"/>
      <c r="AL1852" s="45"/>
      <c r="AM1852" s="45"/>
      <c r="AN1852" s="45"/>
      <c r="AO1852" s="79"/>
      <c r="AP1852" s="156"/>
      <c r="AQ1852" s="156"/>
      <c r="AR1852" s="90"/>
      <c r="AS1852" s="45"/>
      <c r="AT1852" s="98"/>
      <c r="AU1852" s="98"/>
      <c r="AV1852" s="91"/>
      <c r="AW1852" s="91"/>
      <c r="AX1852" s="155"/>
      <c r="AY1852" s="155"/>
      <c r="AZ1852" s="152"/>
      <c r="BA1852" s="152"/>
      <c r="BB1852" s="152"/>
      <c r="BC1852" s="152"/>
      <c r="BD1852" s="152"/>
      <c r="BE1852" s="152"/>
      <c r="BF1852" s="152"/>
      <c r="BG1852" s="152"/>
      <c r="BH1852" s="152"/>
      <c r="BI1852" s="152"/>
      <c r="BJ1852" s="152"/>
      <c r="BK1852" s="152"/>
      <c r="BL1852" s="152"/>
      <c r="BM1852" s="152"/>
      <c r="BN1852" s="152"/>
      <c r="BO1852" s="152"/>
      <c r="BP1852" s="152"/>
      <c r="BQ1852" s="152"/>
      <c r="BR1852" s="152"/>
      <c r="BS1852" s="152"/>
      <c r="BT1852" s="152"/>
      <c r="BU1852" s="152"/>
      <c r="BV1852" s="152"/>
      <c r="BW1852" s="152"/>
      <c r="BX1852" s="152"/>
      <c r="BY1852" s="152"/>
      <c r="BZ1852" s="152"/>
      <c r="CA1852" s="152"/>
      <c r="CB1852" s="152"/>
      <c r="CC1852" s="152"/>
      <c r="CD1852" s="152"/>
      <c r="CE1852" s="152"/>
      <c r="CF1852" s="152"/>
    </row>
    <row r="1853" spans="1:84" ht="25.5" customHeight="1" x14ac:dyDescent="0.25">
      <c r="A1853" s="45"/>
      <c r="B1853" s="45"/>
      <c r="C1853" s="45"/>
      <c r="D1853" s="45"/>
      <c r="E1853" s="47"/>
      <c r="F1853" s="154"/>
      <c r="G1853" s="45"/>
      <c r="H1853" s="126"/>
      <c r="I1853" s="126"/>
      <c r="J1853" s="79"/>
      <c r="K1853" s="45"/>
      <c r="L1853" s="126"/>
      <c r="M1853" s="91"/>
      <c r="N1853" s="91"/>
      <c r="O1853" s="91"/>
      <c r="P1853" s="99"/>
      <c r="Q1853" s="100"/>
      <c r="R1853" s="79"/>
      <c r="S1853" s="79"/>
      <c r="T1853" s="79"/>
      <c r="U1853" s="79"/>
      <c r="V1853" s="79"/>
      <c r="W1853" s="99"/>
      <c r="X1853" s="99"/>
      <c r="Y1853" s="99"/>
      <c r="Z1853" s="98"/>
      <c r="AA1853" s="98"/>
      <c r="AB1853" s="86"/>
      <c r="AC1853" s="96"/>
      <c r="AD1853" s="86"/>
      <c r="AE1853" s="96"/>
      <c r="AF1853" s="96"/>
      <c r="AG1853" s="87"/>
      <c r="AH1853" s="87"/>
      <c r="AI1853" s="97"/>
      <c r="AJ1853" s="45"/>
      <c r="AK1853" s="45"/>
      <c r="AL1853" s="45"/>
      <c r="AM1853" s="45"/>
      <c r="AN1853" s="45"/>
      <c r="AO1853" s="79"/>
      <c r="AP1853" s="156"/>
      <c r="AQ1853" s="156"/>
      <c r="AR1853" s="90"/>
      <c r="AS1853" s="45"/>
      <c r="AT1853" s="98"/>
      <c r="AU1853" s="98"/>
      <c r="AV1853" s="91"/>
      <c r="AW1853" s="91"/>
      <c r="AX1853" s="155"/>
      <c r="AY1853" s="155"/>
      <c r="AZ1853" s="152"/>
      <c r="BA1853" s="152"/>
      <c r="BB1853" s="152"/>
      <c r="BC1853" s="152"/>
      <c r="BD1853" s="152"/>
      <c r="BE1853" s="152"/>
      <c r="BF1853" s="152"/>
      <c r="BG1853" s="152"/>
      <c r="BH1853" s="152"/>
      <c r="BI1853" s="152"/>
      <c r="BJ1853" s="152"/>
      <c r="BK1853" s="152"/>
      <c r="BL1853" s="152"/>
      <c r="BM1853" s="152"/>
      <c r="BN1853" s="152"/>
      <c r="BO1853" s="152"/>
      <c r="BP1853" s="152"/>
      <c r="BQ1853" s="152"/>
      <c r="BR1853" s="152"/>
      <c r="BS1853" s="152"/>
      <c r="BT1853" s="152"/>
      <c r="BU1853" s="152"/>
      <c r="BV1853" s="152"/>
      <c r="BW1853" s="152"/>
      <c r="BX1853" s="152"/>
      <c r="BY1853" s="152"/>
      <c r="BZ1853" s="152"/>
      <c r="CA1853" s="152"/>
      <c r="CB1853" s="152"/>
      <c r="CC1853" s="152"/>
      <c r="CD1853" s="152"/>
      <c r="CE1853" s="152"/>
      <c r="CF1853" s="152"/>
    </row>
    <row r="1854" spans="1:84" ht="25.5" customHeight="1" x14ac:dyDescent="0.25">
      <c r="A1854" s="45"/>
      <c r="B1854" s="45"/>
      <c r="C1854" s="45"/>
      <c r="D1854" s="45"/>
      <c r="E1854" s="47"/>
      <c r="F1854" s="154"/>
      <c r="G1854" s="45"/>
      <c r="H1854" s="126"/>
      <c r="I1854" s="126"/>
      <c r="J1854" s="79"/>
      <c r="K1854" s="45"/>
      <c r="L1854" s="126"/>
      <c r="M1854" s="91"/>
      <c r="N1854" s="91"/>
      <c r="O1854" s="91"/>
      <c r="P1854" s="99"/>
      <c r="Q1854" s="100"/>
      <c r="R1854" s="79"/>
      <c r="S1854" s="79"/>
      <c r="T1854" s="79"/>
      <c r="U1854" s="79"/>
      <c r="V1854" s="79"/>
      <c r="W1854" s="99"/>
      <c r="X1854" s="99"/>
      <c r="Y1854" s="99"/>
      <c r="Z1854" s="98"/>
      <c r="AA1854" s="98"/>
      <c r="AB1854" s="86"/>
      <c r="AC1854" s="96"/>
      <c r="AD1854" s="86"/>
      <c r="AE1854" s="96"/>
      <c r="AF1854" s="96"/>
      <c r="AG1854" s="87"/>
      <c r="AH1854" s="87"/>
      <c r="AI1854" s="97"/>
      <c r="AJ1854" s="45"/>
      <c r="AK1854" s="45"/>
      <c r="AL1854" s="45"/>
      <c r="AM1854" s="45"/>
      <c r="AN1854" s="45"/>
      <c r="AO1854" s="79"/>
      <c r="AP1854" s="156"/>
      <c r="AQ1854" s="156"/>
      <c r="AR1854" s="90"/>
      <c r="AS1854" s="45"/>
      <c r="AT1854" s="98"/>
      <c r="AU1854" s="98"/>
      <c r="AV1854" s="91"/>
      <c r="AW1854" s="91"/>
      <c r="AX1854" s="155"/>
      <c r="AY1854" s="155"/>
      <c r="AZ1854" s="152"/>
      <c r="BA1854" s="152"/>
      <c r="BB1854" s="152"/>
      <c r="BC1854" s="152"/>
      <c r="BD1854" s="152"/>
      <c r="BE1854" s="152"/>
      <c r="BF1854" s="152"/>
      <c r="BG1854" s="152"/>
      <c r="BH1854" s="152"/>
      <c r="BI1854" s="152"/>
      <c r="BJ1854" s="152"/>
      <c r="BK1854" s="152"/>
      <c r="BL1854" s="152"/>
      <c r="BM1854" s="152"/>
      <c r="BN1854" s="152"/>
      <c r="BO1854" s="152"/>
      <c r="BP1854" s="152"/>
      <c r="BQ1854" s="152"/>
      <c r="BR1854" s="152"/>
      <c r="BS1854" s="152"/>
      <c r="BT1854" s="152"/>
      <c r="BU1854" s="152"/>
      <c r="BV1854" s="152"/>
      <c r="BW1854" s="152"/>
      <c r="BX1854" s="152"/>
      <c r="BY1854" s="152"/>
      <c r="BZ1854" s="152"/>
      <c r="CA1854" s="152"/>
      <c r="CB1854" s="152"/>
      <c r="CC1854" s="152"/>
      <c r="CD1854" s="152"/>
      <c r="CE1854" s="152"/>
      <c r="CF1854" s="152"/>
    </row>
    <row r="1855" spans="1:84" ht="25.5" customHeight="1" x14ac:dyDescent="0.25">
      <c r="A1855" s="45"/>
      <c r="B1855" s="45"/>
      <c r="C1855" s="45"/>
      <c r="D1855" s="45"/>
      <c r="E1855" s="47"/>
      <c r="F1855" s="154"/>
      <c r="G1855" s="45"/>
      <c r="H1855" s="126"/>
      <c r="I1855" s="126"/>
      <c r="J1855" s="79"/>
      <c r="K1855" s="45"/>
      <c r="L1855" s="126"/>
      <c r="M1855" s="91"/>
      <c r="N1855" s="91"/>
      <c r="O1855" s="91"/>
      <c r="P1855" s="99"/>
      <c r="Q1855" s="100"/>
      <c r="R1855" s="79"/>
      <c r="S1855" s="79"/>
      <c r="T1855" s="79"/>
      <c r="U1855" s="79"/>
      <c r="V1855" s="79"/>
      <c r="W1855" s="99"/>
      <c r="X1855" s="99"/>
      <c r="Y1855" s="99"/>
      <c r="Z1855" s="98"/>
      <c r="AA1855" s="98"/>
      <c r="AB1855" s="86"/>
      <c r="AC1855" s="96"/>
      <c r="AD1855" s="86"/>
      <c r="AE1855" s="96"/>
      <c r="AF1855" s="96"/>
      <c r="AG1855" s="87"/>
      <c r="AH1855" s="87"/>
      <c r="AI1855" s="97"/>
      <c r="AJ1855" s="45"/>
      <c r="AK1855" s="45"/>
      <c r="AL1855" s="45"/>
      <c r="AM1855" s="45"/>
      <c r="AN1855" s="45"/>
      <c r="AO1855" s="79"/>
      <c r="AP1855" s="156"/>
      <c r="AQ1855" s="156"/>
      <c r="AR1855" s="90"/>
      <c r="AS1855" s="45"/>
      <c r="AT1855" s="98"/>
      <c r="AU1855" s="98"/>
      <c r="AV1855" s="91"/>
      <c r="AW1855" s="91"/>
      <c r="AX1855" s="155"/>
      <c r="AY1855" s="155"/>
      <c r="AZ1855" s="152"/>
      <c r="BA1855" s="152"/>
      <c r="BB1855" s="152"/>
      <c r="BC1855" s="152"/>
      <c r="BD1855" s="152"/>
      <c r="BE1855" s="152"/>
      <c r="BF1855" s="152"/>
      <c r="BG1855" s="152"/>
      <c r="BH1855" s="152"/>
      <c r="BI1855" s="152"/>
      <c r="BJ1855" s="152"/>
      <c r="BK1855" s="152"/>
      <c r="BL1855" s="152"/>
      <c r="BM1855" s="152"/>
      <c r="BN1855" s="152"/>
      <c r="BO1855" s="152"/>
      <c r="BP1855" s="152"/>
      <c r="BQ1855" s="152"/>
      <c r="BR1855" s="152"/>
      <c r="BS1855" s="152"/>
      <c r="BT1855" s="152"/>
      <c r="BU1855" s="152"/>
      <c r="BV1855" s="152"/>
      <c r="BW1855" s="152"/>
      <c r="BX1855" s="152"/>
      <c r="BY1855" s="152"/>
      <c r="BZ1855" s="152"/>
      <c r="CA1855" s="152"/>
      <c r="CB1855" s="152"/>
      <c r="CC1855" s="152"/>
      <c r="CD1855" s="152"/>
      <c r="CE1855" s="152"/>
      <c r="CF1855" s="152"/>
    </row>
    <row r="1856" spans="1:84" ht="25.5" customHeight="1" x14ac:dyDescent="0.25">
      <c r="A1856" s="45"/>
      <c r="B1856" s="45"/>
      <c r="C1856" s="45"/>
      <c r="D1856" s="45"/>
      <c r="E1856" s="47"/>
      <c r="F1856" s="154"/>
      <c r="G1856" s="45"/>
      <c r="H1856" s="126"/>
      <c r="I1856" s="126"/>
      <c r="J1856" s="79"/>
      <c r="K1856" s="45"/>
      <c r="L1856" s="126"/>
      <c r="M1856" s="91"/>
      <c r="N1856" s="91"/>
      <c r="O1856" s="91"/>
      <c r="P1856" s="99"/>
      <c r="Q1856" s="100"/>
      <c r="R1856" s="79"/>
      <c r="S1856" s="79"/>
      <c r="T1856" s="79"/>
      <c r="U1856" s="79"/>
      <c r="V1856" s="79"/>
      <c r="W1856" s="99"/>
      <c r="X1856" s="99"/>
      <c r="Y1856" s="99"/>
      <c r="Z1856" s="98"/>
      <c r="AA1856" s="98"/>
      <c r="AB1856" s="86"/>
      <c r="AC1856" s="96"/>
      <c r="AD1856" s="86"/>
      <c r="AE1856" s="96"/>
      <c r="AF1856" s="96"/>
      <c r="AG1856" s="87"/>
      <c r="AH1856" s="87"/>
      <c r="AI1856" s="97"/>
      <c r="AJ1856" s="45"/>
      <c r="AK1856" s="45"/>
      <c r="AL1856" s="45"/>
      <c r="AM1856" s="45"/>
      <c r="AN1856" s="45"/>
      <c r="AO1856" s="79"/>
      <c r="AP1856" s="156"/>
      <c r="AQ1856" s="156"/>
      <c r="AR1856" s="90"/>
      <c r="AS1856" s="45"/>
      <c r="AT1856" s="98"/>
      <c r="AU1856" s="98"/>
      <c r="AV1856" s="91"/>
      <c r="AW1856" s="91"/>
      <c r="AX1856" s="155"/>
      <c r="AY1856" s="155"/>
      <c r="AZ1856" s="152"/>
      <c r="BA1856" s="152"/>
      <c r="BB1856" s="152"/>
      <c r="BC1856" s="152"/>
      <c r="BD1856" s="152"/>
      <c r="BE1856" s="152"/>
      <c r="BF1856" s="152"/>
      <c r="BG1856" s="152"/>
      <c r="BH1856" s="152"/>
      <c r="BI1856" s="152"/>
      <c r="BJ1856" s="152"/>
      <c r="BK1856" s="152"/>
      <c r="BL1856" s="152"/>
      <c r="BM1856" s="152"/>
      <c r="BN1856" s="152"/>
      <c r="BO1856" s="152"/>
      <c r="BP1856" s="152"/>
      <c r="BQ1856" s="152"/>
      <c r="BR1856" s="152"/>
      <c r="BS1856" s="152"/>
      <c r="BT1856" s="152"/>
      <c r="BU1856" s="152"/>
      <c r="BV1856" s="152"/>
      <c r="BW1856" s="152"/>
      <c r="BX1856" s="152"/>
      <c r="BY1856" s="152"/>
      <c r="BZ1856" s="152"/>
      <c r="CA1856" s="152"/>
      <c r="CB1856" s="152"/>
      <c r="CC1856" s="152"/>
      <c r="CD1856" s="152"/>
      <c r="CE1856" s="152"/>
      <c r="CF1856" s="152"/>
    </row>
    <row r="1857" spans="1:84" ht="25.5" customHeight="1" x14ac:dyDescent="0.25">
      <c r="A1857" s="45"/>
      <c r="B1857" s="45"/>
      <c r="C1857" s="45"/>
      <c r="D1857" s="45"/>
      <c r="E1857" s="47"/>
      <c r="F1857" s="154"/>
      <c r="G1857" s="45"/>
      <c r="H1857" s="126"/>
      <c r="I1857" s="126"/>
      <c r="J1857" s="79"/>
      <c r="K1857" s="45"/>
      <c r="L1857" s="126"/>
      <c r="M1857" s="91"/>
      <c r="N1857" s="91"/>
      <c r="O1857" s="91"/>
      <c r="P1857" s="99"/>
      <c r="Q1857" s="100"/>
      <c r="R1857" s="79"/>
      <c r="S1857" s="79"/>
      <c r="T1857" s="79"/>
      <c r="U1857" s="79"/>
      <c r="V1857" s="79"/>
      <c r="W1857" s="99"/>
      <c r="X1857" s="99"/>
      <c r="Y1857" s="99"/>
      <c r="Z1857" s="98"/>
      <c r="AA1857" s="98"/>
      <c r="AB1857" s="86"/>
      <c r="AC1857" s="96"/>
      <c r="AD1857" s="86"/>
      <c r="AE1857" s="96"/>
      <c r="AF1857" s="96"/>
      <c r="AG1857" s="87"/>
      <c r="AH1857" s="87"/>
      <c r="AI1857" s="97"/>
      <c r="AJ1857" s="45"/>
      <c r="AK1857" s="45"/>
      <c r="AL1857" s="45"/>
      <c r="AM1857" s="45"/>
      <c r="AN1857" s="45"/>
      <c r="AO1857" s="79"/>
      <c r="AP1857" s="156"/>
      <c r="AQ1857" s="156"/>
      <c r="AR1857" s="90"/>
      <c r="AS1857" s="45"/>
      <c r="AT1857" s="98"/>
      <c r="AU1857" s="98"/>
      <c r="AV1857" s="91"/>
      <c r="AW1857" s="91"/>
      <c r="AX1857" s="155"/>
      <c r="AY1857" s="155"/>
      <c r="AZ1857" s="152"/>
      <c r="BA1857" s="152"/>
      <c r="BB1857" s="152"/>
      <c r="BC1857" s="152"/>
      <c r="BD1857" s="152"/>
      <c r="BE1857" s="152"/>
      <c r="BF1857" s="152"/>
      <c r="BG1857" s="152"/>
      <c r="BH1857" s="152"/>
      <c r="BI1857" s="152"/>
      <c r="BJ1857" s="152"/>
      <c r="BK1857" s="152"/>
      <c r="BL1857" s="152"/>
      <c r="BM1857" s="152"/>
      <c r="BN1857" s="152"/>
      <c r="BO1857" s="152"/>
      <c r="BP1857" s="152"/>
      <c r="BQ1857" s="152"/>
      <c r="BR1857" s="152"/>
      <c r="BS1857" s="152"/>
      <c r="BT1857" s="152"/>
      <c r="BU1857" s="152"/>
      <c r="BV1857" s="152"/>
      <c r="BW1857" s="152"/>
      <c r="BX1857" s="152"/>
      <c r="BY1857" s="152"/>
      <c r="BZ1857" s="152"/>
      <c r="CA1857" s="152"/>
      <c r="CB1857" s="152"/>
      <c r="CC1857" s="152"/>
      <c r="CD1857" s="152"/>
      <c r="CE1857" s="152"/>
      <c r="CF1857" s="152"/>
    </row>
    <row r="1858" spans="1:84" ht="25.5" customHeight="1" x14ac:dyDescent="0.25">
      <c r="A1858" s="45"/>
      <c r="B1858" s="45"/>
      <c r="C1858" s="45"/>
      <c r="D1858" s="45"/>
      <c r="E1858" s="47"/>
      <c r="F1858" s="154"/>
      <c r="G1858" s="45"/>
      <c r="H1858" s="126"/>
      <c r="I1858" s="126"/>
      <c r="J1858" s="79"/>
      <c r="K1858" s="45"/>
      <c r="L1858" s="126"/>
      <c r="M1858" s="91"/>
      <c r="N1858" s="91"/>
      <c r="O1858" s="91"/>
      <c r="P1858" s="99"/>
      <c r="Q1858" s="100"/>
      <c r="R1858" s="79"/>
      <c r="S1858" s="79"/>
      <c r="T1858" s="79"/>
      <c r="U1858" s="79"/>
      <c r="V1858" s="79"/>
      <c r="W1858" s="99"/>
      <c r="X1858" s="99"/>
      <c r="Y1858" s="99"/>
      <c r="Z1858" s="98"/>
      <c r="AA1858" s="98"/>
      <c r="AB1858" s="86"/>
      <c r="AC1858" s="96"/>
      <c r="AD1858" s="86"/>
      <c r="AE1858" s="96"/>
      <c r="AF1858" s="96"/>
      <c r="AG1858" s="87"/>
      <c r="AH1858" s="87"/>
      <c r="AI1858" s="97"/>
      <c r="AJ1858" s="45"/>
      <c r="AK1858" s="45"/>
      <c r="AL1858" s="45"/>
      <c r="AM1858" s="45"/>
      <c r="AN1858" s="45"/>
      <c r="AO1858" s="79"/>
      <c r="AP1858" s="156"/>
      <c r="AQ1858" s="156"/>
      <c r="AR1858" s="90"/>
      <c r="AS1858" s="45"/>
      <c r="AT1858" s="98"/>
      <c r="AU1858" s="98"/>
      <c r="AV1858" s="91"/>
      <c r="AW1858" s="91"/>
      <c r="AX1858" s="155"/>
      <c r="AY1858" s="155"/>
      <c r="AZ1858" s="152"/>
      <c r="BA1858" s="152"/>
      <c r="BB1858" s="152"/>
      <c r="BC1858" s="152"/>
      <c r="BD1858" s="152"/>
      <c r="BE1858" s="152"/>
      <c r="BF1858" s="152"/>
      <c r="BG1858" s="152"/>
      <c r="BH1858" s="152"/>
      <c r="BI1858" s="152"/>
      <c r="BJ1858" s="152"/>
      <c r="BK1858" s="152"/>
      <c r="BL1858" s="152"/>
      <c r="BM1858" s="152"/>
      <c r="BN1858" s="152"/>
      <c r="BO1858" s="152"/>
      <c r="BP1858" s="152"/>
      <c r="BQ1858" s="152"/>
      <c r="BR1858" s="152"/>
      <c r="BS1858" s="152"/>
      <c r="BT1858" s="152"/>
      <c r="BU1858" s="152"/>
      <c r="BV1858" s="152"/>
      <c r="BW1858" s="152"/>
      <c r="BX1858" s="152"/>
      <c r="BY1858" s="152"/>
      <c r="BZ1858" s="152"/>
      <c r="CA1858" s="152"/>
      <c r="CB1858" s="152"/>
      <c r="CC1858" s="152"/>
      <c r="CD1858" s="152"/>
      <c r="CE1858" s="152"/>
      <c r="CF1858" s="152"/>
    </row>
    <row r="1859" spans="1:84" ht="25.5" customHeight="1" x14ac:dyDescent="0.25">
      <c r="A1859" s="45"/>
      <c r="B1859" s="45"/>
      <c r="C1859" s="45"/>
      <c r="D1859" s="45"/>
      <c r="E1859" s="47"/>
      <c r="F1859" s="154"/>
      <c r="G1859" s="45"/>
      <c r="H1859" s="126"/>
      <c r="I1859" s="126"/>
      <c r="J1859" s="79"/>
      <c r="K1859" s="45"/>
      <c r="L1859" s="126"/>
      <c r="M1859" s="91"/>
      <c r="N1859" s="91"/>
      <c r="O1859" s="91"/>
      <c r="P1859" s="99"/>
      <c r="Q1859" s="100"/>
      <c r="R1859" s="79"/>
      <c r="S1859" s="79"/>
      <c r="T1859" s="79"/>
      <c r="U1859" s="79"/>
      <c r="V1859" s="79"/>
      <c r="W1859" s="99"/>
      <c r="X1859" s="99"/>
      <c r="Y1859" s="99"/>
      <c r="Z1859" s="98"/>
      <c r="AA1859" s="98"/>
      <c r="AB1859" s="86"/>
      <c r="AC1859" s="96"/>
      <c r="AD1859" s="86"/>
      <c r="AE1859" s="96"/>
      <c r="AF1859" s="96"/>
      <c r="AG1859" s="87"/>
      <c r="AH1859" s="87"/>
      <c r="AI1859" s="97"/>
      <c r="AJ1859" s="45"/>
      <c r="AK1859" s="45"/>
      <c r="AL1859" s="45"/>
      <c r="AM1859" s="45"/>
      <c r="AN1859" s="45"/>
      <c r="AO1859" s="79"/>
      <c r="AP1859" s="156"/>
      <c r="AQ1859" s="156"/>
      <c r="AR1859" s="90"/>
      <c r="AS1859" s="45"/>
      <c r="AT1859" s="98"/>
      <c r="AU1859" s="98"/>
      <c r="AV1859" s="91"/>
      <c r="AW1859" s="91"/>
      <c r="AX1859" s="155"/>
      <c r="AY1859" s="155"/>
      <c r="AZ1859" s="152"/>
      <c r="BA1859" s="152"/>
      <c r="BB1859" s="152"/>
      <c r="BC1859" s="152"/>
      <c r="BD1859" s="152"/>
      <c r="BE1859" s="152"/>
      <c r="BF1859" s="152"/>
      <c r="BG1859" s="152"/>
      <c r="BH1859" s="152"/>
      <c r="BI1859" s="152"/>
      <c r="BJ1859" s="152"/>
      <c r="BK1859" s="152"/>
      <c r="BL1859" s="152"/>
      <c r="BM1859" s="152"/>
      <c r="BN1859" s="152"/>
      <c r="BO1859" s="152"/>
      <c r="BP1859" s="152"/>
      <c r="BQ1859" s="152"/>
      <c r="BR1859" s="152"/>
      <c r="BS1859" s="152"/>
      <c r="BT1859" s="152"/>
      <c r="BU1859" s="152"/>
      <c r="BV1859" s="152"/>
      <c r="BW1859" s="152"/>
      <c r="BX1859" s="152"/>
      <c r="BY1859" s="152"/>
      <c r="BZ1859" s="152"/>
      <c r="CA1859" s="152"/>
      <c r="CB1859" s="152"/>
      <c r="CC1859" s="152"/>
      <c r="CD1859" s="152"/>
      <c r="CE1859" s="152"/>
      <c r="CF1859" s="152"/>
    </row>
    <row r="1860" spans="1:84" ht="25.5" customHeight="1" x14ac:dyDescent="0.25">
      <c r="A1860" s="45"/>
      <c r="B1860" s="45"/>
      <c r="C1860" s="45"/>
      <c r="D1860" s="45"/>
      <c r="E1860" s="47"/>
      <c r="F1860" s="154"/>
      <c r="G1860" s="45"/>
      <c r="H1860" s="126"/>
      <c r="I1860" s="126"/>
      <c r="J1860" s="79"/>
      <c r="K1860" s="45"/>
      <c r="L1860" s="126"/>
      <c r="M1860" s="91"/>
      <c r="N1860" s="91"/>
      <c r="O1860" s="91"/>
      <c r="P1860" s="99"/>
      <c r="Q1860" s="100"/>
      <c r="R1860" s="79"/>
      <c r="S1860" s="79"/>
      <c r="T1860" s="79"/>
      <c r="U1860" s="79"/>
      <c r="V1860" s="79"/>
      <c r="W1860" s="99"/>
      <c r="X1860" s="99"/>
      <c r="Y1860" s="99"/>
      <c r="Z1860" s="98"/>
      <c r="AA1860" s="98"/>
      <c r="AB1860" s="86"/>
      <c r="AC1860" s="96"/>
      <c r="AD1860" s="86"/>
      <c r="AE1860" s="96"/>
      <c r="AF1860" s="96"/>
      <c r="AG1860" s="87"/>
      <c r="AH1860" s="87"/>
      <c r="AI1860" s="97"/>
      <c r="AJ1860" s="45"/>
      <c r="AK1860" s="45"/>
      <c r="AL1860" s="45"/>
      <c r="AM1860" s="45"/>
      <c r="AN1860" s="45"/>
      <c r="AO1860" s="79"/>
      <c r="AP1860" s="156"/>
      <c r="AQ1860" s="156"/>
      <c r="AR1860" s="90"/>
      <c r="AS1860" s="45"/>
      <c r="AT1860" s="98"/>
      <c r="AU1860" s="98"/>
      <c r="AV1860" s="91"/>
      <c r="AW1860" s="91"/>
      <c r="AX1860" s="155"/>
      <c r="AY1860" s="155"/>
      <c r="AZ1860" s="152"/>
      <c r="BA1860" s="152"/>
      <c r="BB1860" s="152"/>
      <c r="BC1860" s="152"/>
      <c r="BD1860" s="152"/>
      <c r="BE1860" s="152"/>
      <c r="BF1860" s="152"/>
      <c r="BG1860" s="152"/>
      <c r="BH1860" s="152"/>
      <c r="BI1860" s="152"/>
      <c r="BJ1860" s="152"/>
      <c r="BK1860" s="152"/>
      <c r="BL1860" s="152"/>
      <c r="BM1860" s="152"/>
      <c r="BN1860" s="152"/>
      <c r="BO1860" s="152"/>
      <c r="BP1860" s="152"/>
      <c r="BQ1860" s="152"/>
      <c r="BR1860" s="152"/>
      <c r="BS1860" s="152"/>
      <c r="BT1860" s="152"/>
      <c r="BU1860" s="152"/>
      <c r="BV1860" s="152"/>
      <c r="BW1860" s="152"/>
      <c r="BX1860" s="152"/>
      <c r="BY1860" s="152"/>
      <c r="BZ1860" s="152"/>
      <c r="CA1860" s="152"/>
      <c r="CB1860" s="152"/>
      <c r="CC1860" s="152"/>
      <c r="CD1860" s="152"/>
      <c r="CE1860" s="152"/>
      <c r="CF1860" s="152"/>
    </row>
    <row r="1861" spans="1:84" ht="25.5" customHeight="1" x14ac:dyDescent="0.25">
      <c r="A1861" s="45"/>
      <c r="B1861" s="45"/>
      <c r="C1861" s="45"/>
      <c r="D1861" s="45"/>
      <c r="E1861" s="47"/>
      <c r="F1861" s="154"/>
      <c r="G1861" s="45"/>
      <c r="H1861" s="126"/>
      <c r="I1861" s="126"/>
      <c r="J1861" s="79"/>
      <c r="K1861" s="45"/>
      <c r="L1861" s="126"/>
      <c r="M1861" s="91"/>
      <c r="N1861" s="91"/>
      <c r="O1861" s="91"/>
      <c r="P1861" s="99"/>
      <c r="Q1861" s="100"/>
      <c r="R1861" s="79"/>
      <c r="S1861" s="79"/>
      <c r="T1861" s="79"/>
      <c r="U1861" s="79"/>
      <c r="V1861" s="79"/>
      <c r="W1861" s="99"/>
      <c r="X1861" s="99"/>
      <c r="Y1861" s="99"/>
      <c r="Z1861" s="98"/>
      <c r="AA1861" s="98"/>
      <c r="AB1861" s="86"/>
      <c r="AC1861" s="96"/>
      <c r="AD1861" s="86"/>
      <c r="AE1861" s="96"/>
      <c r="AF1861" s="96"/>
      <c r="AG1861" s="87"/>
      <c r="AH1861" s="87"/>
      <c r="AI1861" s="97"/>
      <c r="AJ1861" s="45"/>
      <c r="AK1861" s="45"/>
      <c r="AL1861" s="45"/>
      <c r="AM1861" s="45"/>
      <c r="AN1861" s="45"/>
      <c r="AO1861" s="79"/>
      <c r="AP1861" s="156"/>
      <c r="AQ1861" s="156"/>
      <c r="AR1861" s="90"/>
      <c r="AS1861" s="45"/>
      <c r="AT1861" s="98"/>
      <c r="AU1861" s="98"/>
      <c r="AV1861" s="91"/>
      <c r="AW1861" s="91"/>
      <c r="AX1861" s="155"/>
      <c r="AY1861" s="155"/>
      <c r="AZ1861" s="152"/>
      <c r="BA1861" s="152"/>
      <c r="BB1861" s="152"/>
      <c r="BC1861" s="152"/>
      <c r="BD1861" s="152"/>
      <c r="BE1861" s="152"/>
      <c r="BF1861" s="152"/>
      <c r="BG1861" s="152"/>
      <c r="BH1861" s="152"/>
      <c r="BI1861" s="152"/>
      <c r="BJ1861" s="152"/>
      <c r="BK1861" s="152"/>
      <c r="BL1861" s="152"/>
      <c r="BM1861" s="152"/>
      <c r="BN1861" s="152"/>
      <c r="BO1861" s="152"/>
      <c r="BP1861" s="152"/>
      <c r="BQ1861" s="152"/>
      <c r="BR1861" s="152"/>
      <c r="BS1861" s="152"/>
      <c r="BT1861" s="152"/>
      <c r="BU1861" s="152"/>
      <c r="BV1861" s="152"/>
      <c r="BW1861" s="152"/>
      <c r="BX1861" s="152"/>
      <c r="BY1861" s="152"/>
      <c r="BZ1861" s="152"/>
      <c r="CA1861" s="152"/>
      <c r="CB1861" s="152"/>
      <c r="CC1861" s="152"/>
      <c r="CD1861" s="152"/>
      <c r="CE1861" s="152"/>
      <c r="CF1861" s="152"/>
    </row>
    <row r="1862" spans="1:84" ht="25.5" customHeight="1" x14ac:dyDescent="0.25">
      <c r="A1862" s="45"/>
      <c r="B1862" s="45"/>
      <c r="C1862" s="45"/>
      <c r="D1862" s="45"/>
      <c r="E1862" s="47"/>
      <c r="F1862" s="154"/>
      <c r="G1862" s="45"/>
      <c r="H1862" s="126"/>
      <c r="I1862" s="126"/>
      <c r="J1862" s="79"/>
      <c r="K1862" s="45"/>
      <c r="L1862" s="126"/>
      <c r="M1862" s="91"/>
      <c r="N1862" s="91"/>
      <c r="O1862" s="91"/>
      <c r="P1862" s="99"/>
      <c r="Q1862" s="100"/>
      <c r="R1862" s="79"/>
      <c r="S1862" s="79"/>
      <c r="T1862" s="79"/>
      <c r="U1862" s="79"/>
      <c r="V1862" s="79"/>
      <c r="W1862" s="99"/>
      <c r="X1862" s="99"/>
      <c r="Y1862" s="99"/>
      <c r="Z1862" s="98"/>
      <c r="AA1862" s="98"/>
      <c r="AB1862" s="86"/>
      <c r="AC1862" s="96"/>
      <c r="AD1862" s="86"/>
      <c r="AE1862" s="96"/>
      <c r="AF1862" s="96"/>
      <c r="AG1862" s="87"/>
      <c r="AH1862" s="87"/>
      <c r="AI1862" s="97"/>
      <c r="AJ1862" s="45"/>
      <c r="AK1862" s="45"/>
      <c r="AL1862" s="45"/>
      <c r="AM1862" s="45"/>
      <c r="AN1862" s="45"/>
      <c r="AO1862" s="79"/>
      <c r="AP1862" s="156"/>
      <c r="AQ1862" s="156"/>
      <c r="AR1862" s="90"/>
      <c r="AS1862" s="45"/>
      <c r="AT1862" s="98"/>
      <c r="AU1862" s="98"/>
      <c r="AV1862" s="91"/>
      <c r="AW1862" s="91"/>
      <c r="AX1862" s="155"/>
      <c r="AY1862" s="155"/>
      <c r="AZ1862" s="152"/>
      <c r="BA1862" s="152"/>
      <c r="BB1862" s="152"/>
      <c r="BC1862" s="152"/>
      <c r="BD1862" s="152"/>
      <c r="BE1862" s="152"/>
      <c r="BF1862" s="152"/>
      <c r="BG1862" s="152"/>
      <c r="BH1862" s="152"/>
      <c r="BI1862" s="152"/>
      <c r="BJ1862" s="152"/>
      <c r="BK1862" s="152"/>
      <c r="BL1862" s="152"/>
      <c r="BM1862" s="152"/>
      <c r="BN1862" s="152"/>
      <c r="BO1862" s="152"/>
      <c r="BP1862" s="152"/>
      <c r="BQ1862" s="152"/>
      <c r="BR1862" s="152"/>
      <c r="BS1862" s="152"/>
      <c r="BT1862" s="152"/>
      <c r="BU1862" s="152"/>
      <c r="BV1862" s="152"/>
      <c r="BW1862" s="152"/>
      <c r="BX1862" s="152"/>
      <c r="BY1862" s="152"/>
      <c r="BZ1862" s="152"/>
      <c r="CA1862" s="152"/>
      <c r="CB1862" s="152"/>
      <c r="CC1862" s="152"/>
      <c r="CD1862" s="152"/>
      <c r="CE1862" s="152"/>
      <c r="CF1862" s="152"/>
    </row>
    <row r="1863" spans="1:84" ht="25.5" customHeight="1" x14ac:dyDescent="0.25">
      <c r="A1863" s="45"/>
      <c r="B1863" s="45"/>
      <c r="C1863" s="45"/>
      <c r="D1863" s="45"/>
      <c r="E1863" s="47"/>
      <c r="F1863" s="154"/>
      <c r="G1863" s="45"/>
      <c r="H1863" s="126"/>
      <c r="I1863" s="126"/>
      <c r="J1863" s="79"/>
      <c r="K1863" s="45"/>
      <c r="L1863" s="126"/>
      <c r="M1863" s="91"/>
      <c r="N1863" s="91"/>
      <c r="O1863" s="91"/>
      <c r="P1863" s="99"/>
      <c r="Q1863" s="100"/>
      <c r="R1863" s="79"/>
      <c r="S1863" s="79"/>
      <c r="T1863" s="79"/>
      <c r="U1863" s="79"/>
      <c r="V1863" s="79"/>
      <c r="W1863" s="99"/>
      <c r="X1863" s="99"/>
      <c r="Y1863" s="99"/>
      <c r="Z1863" s="98"/>
      <c r="AA1863" s="98"/>
      <c r="AB1863" s="86"/>
      <c r="AC1863" s="96"/>
      <c r="AD1863" s="86"/>
      <c r="AE1863" s="96"/>
      <c r="AF1863" s="96"/>
      <c r="AG1863" s="87"/>
      <c r="AH1863" s="87"/>
      <c r="AI1863" s="97"/>
      <c r="AJ1863" s="45"/>
      <c r="AK1863" s="45"/>
      <c r="AL1863" s="45"/>
      <c r="AM1863" s="45"/>
      <c r="AN1863" s="45"/>
      <c r="AO1863" s="79"/>
      <c r="AP1863" s="156"/>
      <c r="AQ1863" s="156"/>
      <c r="AR1863" s="90"/>
      <c r="AS1863" s="45"/>
      <c r="AT1863" s="98"/>
      <c r="AU1863" s="98"/>
      <c r="AV1863" s="91"/>
      <c r="AW1863" s="91"/>
      <c r="AX1863" s="155"/>
      <c r="AY1863" s="155"/>
      <c r="AZ1863" s="152"/>
      <c r="BA1863" s="152"/>
      <c r="BB1863" s="152"/>
      <c r="BC1863" s="152"/>
      <c r="BD1863" s="152"/>
      <c r="BE1863" s="152"/>
      <c r="BF1863" s="152"/>
      <c r="BG1863" s="152"/>
      <c r="BH1863" s="152"/>
      <c r="BI1863" s="152"/>
      <c r="BJ1863" s="152"/>
      <c r="BK1863" s="152"/>
      <c r="BL1863" s="152"/>
      <c r="BM1863" s="152"/>
      <c r="BN1863" s="152"/>
      <c r="BO1863" s="152"/>
      <c r="BP1863" s="152"/>
      <c r="BQ1863" s="152"/>
      <c r="BR1863" s="152"/>
      <c r="BS1863" s="152"/>
      <c r="BT1863" s="152"/>
      <c r="BU1863" s="152"/>
      <c r="BV1863" s="152"/>
      <c r="BW1863" s="152"/>
      <c r="BX1863" s="152"/>
      <c r="BY1863" s="152"/>
      <c r="BZ1863" s="152"/>
      <c r="CA1863" s="152"/>
      <c r="CB1863" s="152"/>
      <c r="CC1863" s="152"/>
      <c r="CD1863" s="152"/>
      <c r="CE1863" s="152"/>
      <c r="CF1863" s="152"/>
    </row>
    <row r="1864" spans="1:84" ht="25.5" customHeight="1" x14ac:dyDescent="0.25">
      <c r="A1864" s="45"/>
      <c r="B1864" s="45"/>
      <c r="C1864" s="45"/>
      <c r="D1864" s="45"/>
      <c r="E1864" s="47"/>
      <c r="F1864" s="154"/>
      <c r="G1864" s="45"/>
      <c r="H1864" s="126"/>
      <c r="I1864" s="126"/>
      <c r="J1864" s="79"/>
      <c r="K1864" s="45"/>
      <c r="L1864" s="126"/>
      <c r="M1864" s="91"/>
      <c r="N1864" s="91"/>
      <c r="O1864" s="91"/>
      <c r="P1864" s="99"/>
      <c r="Q1864" s="100"/>
      <c r="R1864" s="79"/>
      <c r="S1864" s="79"/>
      <c r="T1864" s="79"/>
      <c r="U1864" s="79"/>
      <c r="V1864" s="79"/>
      <c r="W1864" s="99"/>
      <c r="X1864" s="99"/>
      <c r="Y1864" s="99"/>
      <c r="Z1864" s="98"/>
      <c r="AA1864" s="98"/>
      <c r="AB1864" s="86"/>
      <c r="AC1864" s="96"/>
      <c r="AD1864" s="86"/>
      <c r="AE1864" s="96"/>
      <c r="AF1864" s="96"/>
      <c r="AG1864" s="87"/>
      <c r="AH1864" s="87"/>
      <c r="AI1864" s="97"/>
      <c r="AJ1864" s="45"/>
      <c r="AK1864" s="45"/>
      <c r="AL1864" s="45"/>
      <c r="AM1864" s="45"/>
      <c r="AN1864" s="45"/>
      <c r="AO1864" s="79"/>
      <c r="AP1864" s="156"/>
      <c r="AQ1864" s="156"/>
      <c r="AR1864" s="90"/>
      <c r="AS1864" s="45"/>
      <c r="AT1864" s="98"/>
      <c r="AU1864" s="98"/>
      <c r="AV1864" s="91"/>
      <c r="AW1864" s="91"/>
      <c r="AX1864" s="155"/>
      <c r="AY1864" s="155"/>
      <c r="AZ1864" s="152"/>
      <c r="BA1864" s="152"/>
      <c r="BB1864" s="152"/>
      <c r="BC1864" s="152"/>
      <c r="BD1864" s="152"/>
      <c r="BE1864" s="152"/>
      <c r="BF1864" s="152"/>
      <c r="BG1864" s="152"/>
      <c r="BH1864" s="152"/>
      <c r="BI1864" s="152"/>
      <c r="BJ1864" s="152"/>
      <c r="BK1864" s="152"/>
      <c r="BL1864" s="152"/>
      <c r="BM1864" s="152"/>
      <c r="BN1864" s="152"/>
      <c r="BO1864" s="152"/>
      <c r="BP1864" s="152"/>
      <c r="BQ1864" s="152"/>
      <c r="BR1864" s="152"/>
      <c r="BS1864" s="152"/>
      <c r="BT1864" s="152"/>
      <c r="BU1864" s="152"/>
      <c r="BV1864" s="152"/>
      <c r="BW1864" s="152"/>
      <c r="BX1864" s="152"/>
      <c r="BY1864" s="152"/>
      <c r="BZ1864" s="152"/>
      <c r="CA1864" s="152"/>
      <c r="CB1864" s="152"/>
      <c r="CC1864" s="152"/>
      <c r="CD1864" s="152"/>
      <c r="CE1864" s="152"/>
      <c r="CF1864" s="152"/>
    </row>
    <row r="1865" spans="1:84" ht="25.5" customHeight="1" x14ac:dyDescent="0.25">
      <c r="A1865" s="45"/>
      <c r="B1865" s="45"/>
      <c r="C1865" s="45"/>
      <c r="D1865" s="45"/>
      <c r="E1865" s="47"/>
      <c r="F1865" s="154"/>
      <c r="G1865" s="45"/>
      <c r="H1865" s="126"/>
      <c r="I1865" s="126"/>
      <c r="J1865" s="79"/>
      <c r="K1865" s="45"/>
      <c r="L1865" s="126"/>
      <c r="M1865" s="91"/>
      <c r="N1865" s="91"/>
      <c r="O1865" s="91"/>
      <c r="P1865" s="99"/>
      <c r="Q1865" s="100"/>
      <c r="R1865" s="79"/>
      <c r="S1865" s="79"/>
      <c r="T1865" s="79"/>
      <c r="U1865" s="79"/>
      <c r="V1865" s="79"/>
      <c r="W1865" s="99"/>
      <c r="X1865" s="99"/>
      <c r="Y1865" s="99"/>
      <c r="Z1865" s="98"/>
      <c r="AA1865" s="98"/>
      <c r="AB1865" s="86"/>
      <c r="AC1865" s="96"/>
      <c r="AD1865" s="86"/>
      <c r="AE1865" s="96"/>
      <c r="AF1865" s="96"/>
      <c r="AG1865" s="87"/>
      <c r="AH1865" s="87"/>
      <c r="AI1865" s="97"/>
      <c r="AJ1865" s="45"/>
      <c r="AK1865" s="45"/>
      <c r="AL1865" s="45"/>
      <c r="AM1865" s="45"/>
      <c r="AN1865" s="45"/>
      <c r="AO1865" s="79"/>
      <c r="AP1865" s="156"/>
      <c r="AQ1865" s="156"/>
      <c r="AR1865" s="90"/>
      <c r="AS1865" s="45"/>
      <c r="AT1865" s="98"/>
      <c r="AU1865" s="98"/>
      <c r="AV1865" s="91"/>
      <c r="AW1865" s="91"/>
      <c r="AX1865" s="155"/>
      <c r="AY1865" s="155"/>
      <c r="AZ1865" s="152"/>
      <c r="BA1865" s="152"/>
      <c r="BB1865" s="152"/>
      <c r="BC1865" s="152"/>
      <c r="BD1865" s="152"/>
      <c r="BE1865" s="152"/>
      <c r="BF1865" s="152"/>
      <c r="BG1865" s="152"/>
      <c r="BH1865" s="152"/>
      <c r="BI1865" s="152"/>
      <c r="BJ1865" s="152"/>
      <c r="BK1865" s="152"/>
      <c r="BL1865" s="152"/>
      <c r="BM1865" s="152"/>
      <c r="BN1865" s="152"/>
      <c r="BO1865" s="152"/>
      <c r="BP1865" s="152"/>
      <c r="BQ1865" s="152"/>
      <c r="BR1865" s="152"/>
      <c r="BS1865" s="152"/>
      <c r="BT1865" s="152"/>
      <c r="BU1865" s="152"/>
      <c r="BV1865" s="152"/>
      <c r="BW1865" s="152"/>
      <c r="BX1865" s="152"/>
      <c r="BY1865" s="152"/>
      <c r="BZ1865" s="152"/>
      <c r="CA1865" s="152"/>
      <c r="CB1865" s="152"/>
      <c r="CC1865" s="152"/>
      <c r="CD1865" s="152"/>
      <c r="CE1865" s="152"/>
      <c r="CF1865" s="152"/>
    </row>
    <row r="1866" spans="1:84" ht="25.5" customHeight="1" x14ac:dyDescent="0.25">
      <c r="A1866" s="45"/>
      <c r="B1866" s="45"/>
      <c r="C1866" s="45"/>
      <c r="D1866" s="45"/>
      <c r="E1866" s="47"/>
      <c r="F1866" s="154"/>
      <c r="G1866" s="45"/>
      <c r="H1866" s="126"/>
      <c r="I1866" s="126"/>
      <c r="J1866" s="79"/>
      <c r="K1866" s="45"/>
      <c r="L1866" s="126"/>
      <c r="M1866" s="91"/>
      <c r="N1866" s="91"/>
      <c r="O1866" s="91"/>
      <c r="P1866" s="99"/>
      <c r="Q1866" s="100"/>
      <c r="R1866" s="79"/>
      <c r="S1866" s="79"/>
      <c r="T1866" s="79"/>
      <c r="U1866" s="79"/>
      <c r="V1866" s="79"/>
      <c r="W1866" s="99"/>
      <c r="X1866" s="99"/>
      <c r="Y1866" s="99"/>
      <c r="Z1866" s="98"/>
      <c r="AA1866" s="98"/>
      <c r="AB1866" s="86"/>
      <c r="AC1866" s="96"/>
      <c r="AD1866" s="86"/>
      <c r="AE1866" s="96"/>
      <c r="AF1866" s="96"/>
      <c r="AG1866" s="87"/>
      <c r="AH1866" s="87"/>
      <c r="AI1866" s="97"/>
      <c r="AJ1866" s="45"/>
      <c r="AK1866" s="45"/>
      <c r="AL1866" s="45"/>
      <c r="AM1866" s="45"/>
      <c r="AN1866" s="45"/>
      <c r="AO1866" s="79"/>
      <c r="AP1866" s="156"/>
      <c r="AQ1866" s="156"/>
      <c r="AR1866" s="90"/>
      <c r="AS1866" s="45"/>
      <c r="AT1866" s="98"/>
      <c r="AU1866" s="98"/>
      <c r="AV1866" s="91"/>
      <c r="AW1866" s="91"/>
      <c r="AX1866" s="155"/>
      <c r="AY1866" s="155"/>
      <c r="AZ1866" s="152"/>
      <c r="BA1866" s="152"/>
      <c r="BB1866" s="152"/>
      <c r="BC1866" s="152"/>
      <c r="BD1866" s="152"/>
      <c r="BE1866" s="152"/>
      <c r="BF1866" s="152"/>
      <c r="BG1866" s="152"/>
      <c r="BH1866" s="152"/>
      <c r="BI1866" s="152"/>
      <c r="BJ1866" s="152"/>
      <c r="BK1866" s="152"/>
      <c r="BL1866" s="152"/>
      <c r="BM1866" s="152"/>
      <c r="BN1866" s="152"/>
      <c r="BO1866" s="152"/>
      <c r="BP1866" s="152"/>
      <c r="BQ1866" s="152"/>
      <c r="BR1866" s="152"/>
      <c r="BS1866" s="152"/>
      <c r="BT1866" s="152"/>
      <c r="BU1866" s="152"/>
      <c r="BV1866" s="152"/>
      <c r="BW1866" s="152"/>
      <c r="BX1866" s="152"/>
      <c r="BY1866" s="152"/>
      <c r="BZ1866" s="152"/>
      <c r="CA1866" s="152"/>
      <c r="CB1866" s="152"/>
      <c r="CC1866" s="152"/>
      <c r="CD1866" s="152"/>
      <c r="CE1866" s="152"/>
      <c r="CF1866" s="152"/>
    </row>
    <row r="1867" spans="1:84" ht="25.5" customHeight="1" x14ac:dyDescent="0.25">
      <c r="A1867" s="45"/>
      <c r="B1867" s="45"/>
      <c r="C1867" s="45"/>
      <c r="D1867" s="45"/>
      <c r="E1867" s="47"/>
      <c r="F1867" s="154"/>
      <c r="G1867" s="45"/>
      <c r="H1867" s="126"/>
      <c r="I1867" s="126"/>
      <c r="J1867" s="79"/>
      <c r="K1867" s="45"/>
      <c r="L1867" s="126"/>
      <c r="M1867" s="91"/>
      <c r="N1867" s="91"/>
      <c r="O1867" s="91"/>
      <c r="P1867" s="99"/>
      <c r="Q1867" s="100"/>
      <c r="R1867" s="79"/>
      <c r="S1867" s="79"/>
      <c r="T1867" s="79"/>
      <c r="U1867" s="79"/>
      <c r="V1867" s="79"/>
      <c r="W1867" s="99"/>
      <c r="X1867" s="99"/>
      <c r="Y1867" s="99"/>
      <c r="Z1867" s="98"/>
      <c r="AA1867" s="98"/>
      <c r="AB1867" s="86"/>
      <c r="AC1867" s="96"/>
      <c r="AD1867" s="86"/>
      <c r="AE1867" s="96"/>
      <c r="AF1867" s="96"/>
      <c r="AG1867" s="87"/>
      <c r="AH1867" s="87"/>
      <c r="AI1867" s="97"/>
      <c r="AJ1867" s="45"/>
      <c r="AK1867" s="45"/>
      <c r="AL1867" s="45"/>
      <c r="AM1867" s="45"/>
      <c r="AN1867" s="45"/>
      <c r="AO1867" s="79"/>
      <c r="AP1867" s="156"/>
      <c r="AQ1867" s="156"/>
      <c r="AR1867" s="90"/>
      <c r="AS1867" s="45"/>
      <c r="AT1867" s="98"/>
      <c r="AU1867" s="98"/>
      <c r="AV1867" s="91"/>
      <c r="AW1867" s="91"/>
      <c r="AX1867" s="155"/>
      <c r="AY1867" s="155"/>
      <c r="AZ1867" s="152"/>
      <c r="BA1867" s="152"/>
      <c r="BB1867" s="152"/>
      <c r="BC1867" s="152"/>
      <c r="BD1867" s="152"/>
      <c r="BE1867" s="152"/>
      <c r="BF1867" s="152"/>
      <c r="BG1867" s="152"/>
      <c r="BH1867" s="152"/>
      <c r="BI1867" s="152"/>
      <c r="BJ1867" s="152"/>
      <c r="BK1867" s="152"/>
      <c r="BL1867" s="152"/>
      <c r="BM1867" s="152"/>
      <c r="BN1867" s="152"/>
      <c r="BO1867" s="152"/>
      <c r="BP1867" s="152"/>
      <c r="BQ1867" s="152"/>
      <c r="BR1867" s="152"/>
      <c r="BS1867" s="152"/>
      <c r="BT1867" s="152"/>
      <c r="BU1867" s="152"/>
      <c r="BV1867" s="152"/>
      <c r="BW1867" s="152"/>
      <c r="BX1867" s="152"/>
      <c r="BY1867" s="152"/>
      <c r="BZ1867" s="152"/>
      <c r="CA1867" s="152"/>
      <c r="CB1867" s="152"/>
      <c r="CC1867" s="152"/>
      <c r="CD1867" s="152"/>
      <c r="CE1867" s="152"/>
      <c r="CF1867" s="152"/>
    </row>
    <row r="1868" spans="1:84" ht="25.5" customHeight="1" x14ac:dyDescent="0.25">
      <c r="A1868" s="45"/>
      <c r="B1868" s="45"/>
      <c r="C1868" s="45"/>
      <c r="D1868" s="45"/>
      <c r="E1868" s="47"/>
      <c r="F1868" s="154"/>
      <c r="G1868" s="45"/>
      <c r="H1868" s="126"/>
      <c r="I1868" s="126"/>
      <c r="J1868" s="79"/>
      <c r="K1868" s="45"/>
      <c r="L1868" s="126"/>
      <c r="M1868" s="91"/>
      <c r="N1868" s="91"/>
      <c r="O1868" s="91"/>
      <c r="P1868" s="99"/>
      <c r="Q1868" s="100"/>
      <c r="R1868" s="79"/>
      <c r="S1868" s="79"/>
      <c r="T1868" s="79"/>
      <c r="U1868" s="79"/>
      <c r="V1868" s="79"/>
      <c r="W1868" s="99"/>
      <c r="X1868" s="99"/>
      <c r="Y1868" s="99"/>
      <c r="Z1868" s="98"/>
      <c r="AA1868" s="98"/>
      <c r="AB1868" s="86"/>
      <c r="AC1868" s="96"/>
      <c r="AD1868" s="86"/>
      <c r="AE1868" s="96"/>
      <c r="AF1868" s="96"/>
      <c r="AG1868" s="87"/>
      <c r="AH1868" s="87"/>
      <c r="AI1868" s="97"/>
      <c r="AJ1868" s="45"/>
      <c r="AK1868" s="45"/>
      <c r="AL1868" s="45"/>
      <c r="AM1868" s="45"/>
      <c r="AN1868" s="45"/>
      <c r="AO1868" s="79"/>
      <c r="AP1868" s="156"/>
      <c r="AQ1868" s="156"/>
      <c r="AR1868" s="90"/>
      <c r="AS1868" s="45"/>
      <c r="AT1868" s="98"/>
      <c r="AU1868" s="98"/>
      <c r="AV1868" s="91"/>
      <c r="AW1868" s="91"/>
      <c r="AX1868" s="155"/>
      <c r="AY1868" s="155"/>
      <c r="AZ1868" s="152"/>
      <c r="BA1868" s="152"/>
      <c r="BB1868" s="152"/>
      <c r="BC1868" s="152"/>
      <c r="BD1868" s="152"/>
      <c r="BE1868" s="152"/>
      <c r="BF1868" s="152"/>
      <c r="BG1868" s="152"/>
      <c r="BH1868" s="152"/>
      <c r="BI1868" s="152"/>
      <c r="BJ1868" s="152"/>
      <c r="BK1868" s="152"/>
      <c r="BL1868" s="152"/>
      <c r="BM1868" s="152"/>
      <c r="BN1868" s="152"/>
      <c r="BO1868" s="152"/>
      <c r="BP1868" s="152"/>
      <c r="BQ1868" s="152"/>
      <c r="BR1868" s="152"/>
      <c r="BS1868" s="152"/>
      <c r="BT1868" s="152"/>
      <c r="BU1868" s="152"/>
      <c r="BV1868" s="152"/>
      <c r="BW1868" s="152"/>
      <c r="BX1868" s="152"/>
      <c r="BY1868" s="152"/>
      <c r="BZ1868" s="152"/>
      <c r="CA1868" s="152"/>
      <c r="CB1868" s="152"/>
      <c r="CC1868" s="152"/>
      <c r="CD1868" s="152"/>
      <c r="CE1868" s="152"/>
      <c r="CF1868" s="152"/>
    </row>
    <row r="1869" spans="1:84" ht="25.5" customHeight="1" x14ac:dyDescent="0.25">
      <c r="A1869" s="45"/>
      <c r="B1869" s="45"/>
      <c r="C1869" s="45"/>
      <c r="D1869" s="45"/>
      <c r="E1869" s="47"/>
      <c r="F1869" s="154"/>
      <c r="G1869" s="45"/>
      <c r="H1869" s="126"/>
      <c r="I1869" s="126"/>
      <c r="J1869" s="79"/>
      <c r="K1869" s="45"/>
      <c r="L1869" s="126"/>
      <c r="M1869" s="91"/>
      <c r="N1869" s="91"/>
      <c r="O1869" s="91"/>
      <c r="P1869" s="99"/>
      <c r="Q1869" s="100"/>
      <c r="R1869" s="79"/>
      <c r="S1869" s="79"/>
      <c r="T1869" s="79"/>
      <c r="U1869" s="79"/>
      <c r="V1869" s="79"/>
      <c r="W1869" s="99"/>
      <c r="X1869" s="99"/>
      <c r="Y1869" s="99"/>
      <c r="Z1869" s="98"/>
      <c r="AA1869" s="98"/>
      <c r="AB1869" s="86"/>
      <c r="AC1869" s="96"/>
      <c r="AD1869" s="86"/>
      <c r="AE1869" s="96"/>
      <c r="AF1869" s="96"/>
      <c r="AG1869" s="87"/>
      <c r="AH1869" s="87"/>
      <c r="AI1869" s="97"/>
      <c r="AJ1869" s="45"/>
      <c r="AK1869" s="45"/>
      <c r="AL1869" s="45"/>
      <c r="AM1869" s="45"/>
      <c r="AN1869" s="45"/>
      <c r="AO1869" s="79"/>
      <c r="AP1869" s="156"/>
      <c r="AQ1869" s="156"/>
      <c r="AR1869" s="90"/>
      <c r="AS1869" s="45"/>
      <c r="AT1869" s="98"/>
      <c r="AU1869" s="98"/>
      <c r="AV1869" s="91"/>
      <c r="AW1869" s="91"/>
      <c r="AX1869" s="155"/>
      <c r="AY1869" s="155"/>
      <c r="AZ1869" s="152"/>
      <c r="BA1869" s="152"/>
      <c r="BB1869" s="152"/>
      <c r="BC1869" s="152"/>
      <c r="BD1869" s="152"/>
      <c r="BE1869" s="152"/>
      <c r="BF1869" s="152"/>
      <c r="BG1869" s="152"/>
      <c r="BH1869" s="152"/>
      <c r="BI1869" s="152"/>
      <c r="BJ1869" s="152"/>
      <c r="BK1869" s="152"/>
      <c r="BL1869" s="152"/>
      <c r="BM1869" s="152"/>
      <c r="BN1869" s="152"/>
      <c r="BO1869" s="152"/>
      <c r="BP1869" s="152"/>
      <c r="BQ1869" s="152"/>
      <c r="BR1869" s="152"/>
      <c r="BS1869" s="152"/>
      <c r="BT1869" s="152"/>
      <c r="BU1869" s="152"/>
      <c r="BV1869" s="152"/>
      <c r="BW1869" s="152"/>
      <c r="BX1869" s="152"/>
      <c r="BY1869" s="152"/>
      <c r="BZ1869" s="152"/>
      <c r="CA1869" s="152"/>
      <c r="CB1869" s="152"/>
      <c r="CC1869" s="152"/>
      <c r="CD1869" s="152"/>
      <c r="CE1869" s="152"/>
      <c r="CF1869" s="152"/>
    </row>
    <row r="1870" spans="1:84" ht="25.5" customHeight="1" x14ac:dyDescent="0.25">
      <c r="A1870" s="45"/>
      <c r="B1870" s="45"/>
      <c r="C1870" s="45"/>
      <c r="D1870" s="45"/>
      <c r="E1870" s="47"/>
      <c r="F1870" s="154"/>
      <c r="G1870" s="45"/>
      <c r="H1870" s="126"/>
      <c r="I1870" s="126"/>
      <c r="J1870" s="79"/>
      <c r="K1870" s="45"/>
      <c r="L1870" s="126"/>
      <c r="M1870" s="91"/>
      <c r="N1870" s="91"/>
      <c r="O1870" s="91"/>
      <c r="P1870" s="99"/>
      <c r="Q1870" s="100"/>
      <c r="R1870" s="79"/>
      <c r="S1870" s="79"/>
      <c r="T1870" s="79"/>
      <c r="U1870" s="79"/>
      <c r="V1870" s="79"/>
      <c r="W1870" s="99"/>
      <c r="X1870" s="99"/>
      <c r="Y1870" s="99"/>
      <c r="Z1870" s="98"/>
      <c r="AA1870" s="98"/>
      <c r="AB1870" s="86"/>
      <c r="AC1870" s="96"/>
      <c r="AD1870" s="86"/>
      <c r="AE1870" s="96"/>
      <c r="AF1870" s="96"/>
      <c r="AG1870" s="87"/>
      <c r="AH1870" s="87"/>
      <c r="AI1870" s="97"/>
      <c r="AJ1870" s="45"/>
      <c r="AK1870" s="45"/>
      <c r="AL1870" s="45"/>
      <c r="AM1870" s="45"/>
      <c r="AN1870" s="45"/>
      <c r="AO1870" s="79"/>
      <c r="AP1870" s="156"/>
      <c r="AQ1870" s="156"/>
      <c r="AR1870" s="90"/>
      <c r="AS1870" s="45"/>
      <c r="AT1870" s="98"/>
      <c r="AU1870" s="98"/>
      <c r="AV1870" s="91"/>
      <c r="AW1870" s="91"/>
      <c r="AX1870" s="155"/>
      <c r="AY1870" s="155"/>
      <c r="AZ1870" s="152"/>
      <c r="BA1870" s="152"/>
      <c r="BB1870" s="152"/>
      <c r="BC1870" s="152"/>
      <c r="BD1870" s="152"/>
      <c r="BE1870" s="152"/>
      <c r="BF1870" s="152"/>
      <c r="BG1870" s="152"/>
      <c r="BH1870" s="152"/>
      <c r="BI1870" s="152"/>
      <c r="BJ1870" s="152"/>
      <c r="BK1870" s="152"/>
      <c r="BL1870" s="152"/>
      <c r="BM1870" s="152"/>
      <c r="BN1870" s="152"/>
      <c r="BO1870" s="152"/>
      <c r="BP1870" s="152"/>
      <c r="BQ1870" s="152"/>
      <c r="BR1870" s="152"/>
      <c r="BS1870" s="152"/>
      <c r="BT1870" s="152"/>
      <c r="BU1870" s="152"/>
      <c r="BV1870" s="152"/>
      <c r="BW1870" s="152"/>
      <c r="BX1870" s="152"/>
      <c r="BY1870" s="152"/>
      <c r="BZ1870" s="152"/>
      <c r="CA1870" s="152"/>
      <c r="CB1870" s="152"/>
      <c r="CC1870" s="152"/>
      <c r="CD1870" s="152"/>
      <c r="CE1870" s="152"/>
      <c r="CF1870" s="152"/>
    </row>
    <row r="1871" spans="1:84" ht="25.5" customHeight="1" x14ac:dyDescent="0.25">
      <c r="A1871" s="45"/>
      <c r="B1871" s="45"/>
      <c r="C1871" s="45"/>
      <c r="D1871" s="45"/>
      <c r="E1871" s="47"/>
      <c r="F1871" s="154"/>
      <c r="G1871" s="45"/>
      <c r="H1871" s="126"/>
      <c r="I1871" s="126"/>
      <c r="J1871" s="79"/>
      <c r="K1871" s="45"/>
      <c r="L1871" s="126"/>
      <c r="M1871" s="91"/>
      <c r="N1871" s="91"/>
      <c r="O1871" s="91"/>
      <c r="P1871" s="99"/>
      <c r="Q1871" s="100"/>
      <c r="R1871" s="79"/>
      <c r="S1871" s="79"/>
      <c r="T1871" s="79"/>
      <c r="U1871" s="79"/>
      <c r="V1871" s="79"/>
      <c r="W1871" s="99"/>
      <c r="X1871" s="99"/>
      <c r="Y1871" s="99"/>
      <c r="Z1871" s="98"/>
      <c r="AA1871" s="98"/>
      <c r="AB1871" s="86"/>
      <c r="AC1871" s="96"/>
      <c r="AD1871" s="86"/>
      <c r="AE1871" s="96"/>
      <c r="AF1871" s="96"/>
      <c r="AG1871" s="87"/>
      <c r="AH1871" s="87"/>
      <c r="AI1871" s="97"/>
      <c r="AJ1871" s="45"/>
      <c r="AK1871" s="45"/>
      <c r="AL1871" s="45"/>
      <c r="AM1871" s="45"/>
      <c r="AN1871" s="45"/>
      <c r="AO1871" s="79"/>
      <c r="AP1871" s="156"/>
      <c r="AQ1871" s="156"/>
      <c r="AR1871" s="90"/>
      <c r="AS1871" s="45"/>
      <c r="AT1871" s="98"/>
      <c r="AU1871" s="98"/>
      <c r="AV1871" s="91"/>
      <c r="AW1871" s="91"/>
      <c r="AX1871" s="155"/>
      <c r="AY1871" s="155"/>
      <c r="AZ1871" s="152"/>
      <c r="BA1871" s="152"/>
      <c r="BB1871" s="152"/>
      <c r="BC1871" s="152"/>
      <c r="BD1871" s="152"/>
      <c r="BE1871" s="152"/>
      <c r="BF1871" s="152"/>
      <c r="BG1871" s="152"/>
      <c r="BH1871" s="152"/>
      <c r="BI1871" s="152"/>
      <c r="BJ1871" s="152"/>
      <c r="BK1871" s="152"/>
      <c r="BL1871" s="152"/>
      <c r="BM1871" s="152"/>
      <c r="BN1871" s="152"/>
      <c r="BO1871" s="152"/>
      <c r="BP1871" s="152"/>
      <c r="BQ1871" s="152"/>
      <c r="BR1871" s="152"/>
      <c r="BS1871" s="152"/>
      <c r="BT1871" s="152"/>
      <c r="BU1871" s="152"/>
      <c r="BV1871" s="152"/>
      <c r="BW1871" s="152"/>
      <c r="BX1871" s="152"/>
      <c r="BY1871" s="152"/>
      <c r="BZ1871" s="152"/>
      <c r="CA1871" s="152"/>
      <c r="CB1871" s="152"/>
      <c r="CC1871" s="152"/>
      <c r="CD1871" s="152"/>
      <c r="CE1871" s="152"/>
      <c r="CF1871" s="152"/>
    </row>
    <row r="1872" spans="1:84" ht="25.5" customHeight="1" x14ac:dyDescent="0.25">
      <c r="A1872" s="45"/>
      <c r="B1872" s="45"/>
      <c r="C1872" s="45"/>
      <c r="D1872" s="45"/>
      <c r="E1872" s="47"/>
      <c r="F1872" s="154"/>
      <c r="G1872" s="45"/>
      <c r="H1872" s="126"/>
      <c r="I1872" s="126"/>
      <c r="J1872" s="79"/>
      <c r="K1872" s="45"/>
      <c r="L1872" s="126"/>
      <c r="M1872" s="91"/>
      <c r="N1872" s="91"/>
      <c r="O1872" s="91"/>
      <c r="P1872" s="99"/>
      <c r="Q1872" s="100"/>
      <c r="R1872" s="79"/>
      <c r="S1872" s="79"/>
      <c r="T1872" s="79"/>
      <c r="U1872" s="79"/>
      <c r="V1872" s="79"/>
      <c r="W1872" s="99"/>
      <c r="X1872" s="99"/>
      <c r="Y1872" s="99"/>
      <c r="Z1872" s="98"/>
      <c r="AA1872" s="98"/>
      <c r="AB1872" s="86"/>
      <c r="AC1872" s="96"/>
      <c r="AD1872" s="86"/>
      <c r="AE1872" s="96"/>
      <c r="AF1872" s="96"/>
      <c r="AG1872" s="87"/>
      <c r="AH1872" s="87"/>
      <c r="AI1872" s="97"/>
      <c r="AJ1872" s="45"/>
      <c r="AK1872" s="45"/>
      <c r="AL1872" s="45"/>
      <c r="AM1872" s="45"/>
      <c r="AN1872" s="45"/>
      <c r="AO1872" s="79"/>
      <c r="AP1872" s="156"/>
      <c r="AQ1872" s="156"/>
      <c r="AR1872" s="90"/>
      <c r="AS1872" s="45"/>
      <c r="AT1872" s="98"/>
      <c r="AU1872" s="98"/>
      <c r="AV1872" s="91"/>
      <c r="AW1872" s="91"/>
      <c r="AX1872" s="155"/>
      <c r="AY1872" s="155"/>
      <c r="AZ1872" s="152"/>
      <c r="BA1872" s="152"/>
      <c r="BB1872" s="152"/>
      <c r="BC1872" s="152"/>
      <c r="BD1872" s="152"/>
      <c r="BE1872" s="152"/>
      <c r="BF1872" s="152"/>
      <c r="BG1872" s="152"/>
      <c r="BH1872" s="152"/>
      <c r="BI1872" s="152"/>
      <c r="BJ1872" s="152"/>
      <c r="BK1872" s="152"/>
      <c r="BL1872" s="152"/>
      <c r="BM1872" s="152"/>
      <c r="BN1872" s="152"/>
      <c r="BO1872" s="152"/>
      <c r="BP1872" s="152"/>
      <c r="BQ1872" s="152"/>
      <c r="BR1872" s="152"/>
      <c r="BS1872" s="152"/>
      <c r="BT1872" s="152"/>
      <c r="BU1872" s="152"/>
      <c r="BV1872" s="152"/>
      <c r="BW1872" s="152"/>
      <c r="BX1872" s="152"/>
      <c r="BY1872" s="152"/>
      <c r="BZ1872" s="152"/>
      <c r="CA1872" s="152"/>
      <c r="CB1872" s="152"/>
      <c r="CC1872" s="152"/>
      <c r="CD1872" s="152"/>
      <c r="CE1872" s="152"/>
      <c r="CF1872" s="152"/>
    </row>
    <row r="1873" spans="1:84" ht="25.5" customHeight="1" x14ac:dyDescent="0.25">
      <c r="A1873" s="45"/>
      <c r="B1873" s="45"/>
      <c r="C1873" s="45"/>
      <c r="D1873" s="45"/>
      <c r="E1873" s="47"/>
      <c r="F1873" s="154"/>
      <c r="G1873" s="45"/>
      <c r="H1873" s="126"/>
      <c r="I1873" s="126"/>
      <c r="J1873" s="79"/>
      <c r="K1873" s="45"/>
      <c r="L1873" s="126"/>
      <c r="M1873" s="91"/>
      <c r="N1873" s="91"/>
      <c r="O1873" s="91"/>
      <c r="P1873" s="99"/>
      <c r="Q1873" s="100"/>
      <c r="R1873" s="79"/>
      <c r="S1873" s="79"/>
      <c r="T1873" s="79"/>
      <c r="U1873" s="79"/>
      <c r="V1873" s="79"/>
      <c r="W1873" s="99"/>
      <c r="X1873" s="99"/>
      <c r="Y1873" s="99"/>
      <c r="Z1873" s="98"/>
      <c r="AA1873" s="98"/>
      <c r="AB1873" s="86"/>
      <c r="AC1873" s="96"/>
      <c r="AD1873" s="86"/>
      <c r="AE1873" s="96"/>
      <c r="AF1873" s="96"/>
      <c r="AG1873" s="87"/>
      <c r="AH1873" s="87"/>
      <c r="AI1873" s="97"/>
      <c r="AJ1873" s="45"/>
      <c r="AK1873" s="45"/>
      <c r="AL1873" s="45"/>
      <c r="AM1873" s="45"/>
      <c r="AN1873" s="45"/>
      <c r="AO1873" s="79"/>
      <c r="AP1873" s="156"/>
      <c r="AQ1873" s="156"/>
      <c r="AR1873" s="90"/>
      <c r="AS1873" s="45"/>
      <c r="AT1873" s="98"/>
      <c r="AU1873" s="98"/>
      <c r="AV1873" s="91"/>
      <c r="AW1873" s="91"/>
      <c r="AX1873" s="155"/>
      <c r="AY1873" s="155"/>
      <c r="AZ1873" s="152"/>
      <c r="BA1873" s="152"/>
      <c r="BB1873" s="152"/>
      <c r="BC1873" s="152"/>
      <c r="BD1873" s="152"/>
      <c r="BE1873" s="152"/>
      <c r="BF1873" s="152"/>
      <c r="BG1873" s="152"/>
      <c r="BH1873" s="152"/>
      <c r="BI1873" s="152"/>
      <c r="BJ1873" s="152"/>
      <c r="BK1873" s="152"/>
      <c r="BL1873" s="152"/>
      <c r="BM1873" s="152"/>
      <c r="BN1873" s="152"/>
      <c r="BO1873" s="152"/>
      <c r="BP1873" s="152"/>
      <c r="BQ1873" s="152"/>
      <c r="BR1873" s="152"/>
      <c r="BS1873" s="152"/>
      <c r="BT1873" s="152"/>
      <c r="BU1873" s="152"/>
      <c r="BV1873" s="152"/>
      <c r="BW1873" s="152"/>
      <c r="BX1873" s="152"/>
      <c r="BY1873" s="152"/>
      <c r="BZ1873" s="152"/>
      <c r="CA1873" s="152"/>
      <c r="CB1873" s="152"/>
      <c r="CC1873" s="152"/>
      <c r="CD1873" s="152"/>
      <c r="CE1873" s="152"/>
      <c r="CF1873" s="152"/>
    </row>
    <row r="1874" spans="1:84" ht="25.5" customHeight="1" x14ac:dyDescent="0.25">
      <c r="A1874" s="45"/>
      <c r="B1874" s="45"/>
      <c r="C1874" s="45"/>
      <c r="D1874" s="45"/>
      <c r="E1874" s="47"/>
      <c r="F1874" s="154"/>
      <c r="G1874" s="45"/>
      <c r="H1874" s="126"/>
      <c r="I1874" s="126"/>
      <c r="J1874" s="79"/>
      <c r="K1874" s="45"/>
      <c r="L1874" s="126"/>
      <c r="M1874" s="91"/>
      <c r="N1874" s="91"/>
      <c r="O1874" s="91"/>
      <c r="P1874" s="99"/>
      <c r="Q1874" s="100"/>
      <c r="R1874" s="79"/>
      <c r="S1874" s="79"/>
      <c r="T1874" s="79"/>
      <c r="U1874" s="79"/>
      <c r="V1874" s="79"/>
      <c r="W1874" s="99"/>
      <c r="X1874" s="99"/>
      <c r="Y1874" s="99"/>
      <c r="Z1874" s="98"/>
      <c r="AA1874" s="98"/>
      <c r="AB1874" s="86"/>
      <c r="AC1874" s="96"/>
      <c r="AD1874" s="86"/>
      <c r="AE1874" s="96"/>
      <c r="AF1874" s="96"/>
      <c r="AG1874" s="87"/>
      <c r="AH1874" s="87"/>
      <c r="AI1874" s="97"/>
      <c r="AJ1874" s="45"/>
      <c r="AK1874" s="45"/>
      <c r="AL1874" s="45"/>
      <c r="AM1874" s="45"/>
      <c r="AN1874" s="45"/>
      <c r="AO1874" s="79"/>
      <c r="AP1874" s="156"/>
      <c r="AQ1874" s="156"/>
      <c r="AR1874" s="90"/>
      <c r="AS1874" s="45"/>
      <c r="AT1874" s="98"/>
      <c r="AU1874" s="98"/>
      <c r="AV1874" s="91"/>
      <c r="AW1874" s="91"/>
      <c r="AX1874" s="155"/>
      <c r="AY1874" s="155"/>
      <c r="AZ1874" s="152"/>
      <c r="BA1874" s="152"/>
      <c r="BB1874" s="152"/>
      <c r="BC1874" s="152"/>
      <c r="BD1874" s="152"/>
      <c r="BE1874" s="152"/>
      <c r="BF1874" s="152"/>
      <c r="BG1874" s="152"/>
      <c r="BH1874" s="152"/>
      <c r="BI1874" s="152"/>
      <c r="BJ1874" s="152"/>
      <c r="BK1874" s="152"/>
      <c r="BL1874" s="152"/>
      <c r="BM1874" s="152"/>
      <c r="BN1874" s="152"/>
      <c r="BO1874" s="152"/>
      <c r="BP1874" s="152"/>
      <c r="BQ1874" s="152"/>
      <c r="BR1874" s="152"/>
      <c r="BS1874" s="152"/>
      <c r="BT1874" s="152"/>
      <c r="BU1874" s="152"/>
      <c r="BV1874" s="152"/>
      <c r="BW1874" s="152"/>
      <c r="BX1874" s="152"/>
      <c r="BY1874" s="152"/>
      <c r="BZ1874" s="152"/>
      <c r="CA1874" s="152"/>
      <c r="CB1874" s="152"/>
      <c r="CC1874" s="152"/>
      <c r="CD1874" s="152"/>
      <c r="CE1874" s="152"/>
      <c r="CF1874" s="152"/>
    </row>
    <row r="1875" spans="1:84" ht="25.5" customHeight="1" x14ac:dyDescent="0.25">
      <c r="A1875" s="45"/>
      <c r="B1875" s="45"/>
      <c r="C1875" s="45"/>
      <c r="D1875" s="45"/>
      <c r="E1875" s="47"/>
      <c r="F1875" s="154"/>
      <c r="G1875" s="45"/>
      <c r="H1875" s="126"/>
      <c r="I1875" s="126"/>
      <c r="J1875" s="79"/>
      <c r="K1875" s="45"/>
      <c r="L1875" s="126"/>
      <c r="M1875" s="91"/>
      <c r="N1875" s="91"/>
      <c r="O1875" s="91"/>
      <c r="P1875" s="99"/>
      <c r="Q1875" s="100"/>
      <c r="R1875" s="79"/>
      <c r="S1875" s="79"/>
      <c r="T1875" s="79"/>
      <c r="U1875" s="79"/>
      <c r="V1875" s="79"/>
      <c r="W1875" s="99"/>
      <c r="X1875" s="99"/>
      <c r="Y1875" s="99"/>
      <c r="Z1875" s="98"/>
      <c r="AA1875" s="98"/>
      <c r="AB1875" s="86"/>
      <c r="AC1875" s="96"/>
      <c r="AD1875" s="86"/>
      <c r="AE1875" s="96"/>
      <c r="AF1875" s="96"/>
      <c r="AG1875" s="87"/>
      <c r="AH1875" s="87"/>
      <c r="AI1875" s="97"/>
      <c r="AJ1875" s="45"/>
      <c r="AK1875" s="45"/>
      <c r="AL1875" s="45"/>
      <c r="AM1875" s="45"/>
      <c r="AN1875" s="45"/>
      <c r="AO1875" s="79"/>
      <c r="AP1875" s="156"/>
      <c r="AQ1875" s="156"/>
      <c r="AR1875" s="90"/>
      <c r="AS1875" s="45"/>
      <c r="AT1875" s="98"/>
      <c r="AU1875" s="98"/>
      <c r="AV1875" s="91"/>
      <c r="AW1875" s="91"/>
      <c r="AX1875" s="155"/>
      <c r="AY1875" s="155"/>
      <c r="AZ1875" s="152"/>
      <c r="BA1875" s="152"/>
      <c r="BB1875" s="152"/>
      <c r="BC1875" s="152"/>
      <c r="BD1875" s="152"/>
      <c r="BE1875" s="152"/>
      <c r="BF1875" s="152"/>
      <c r="BG1875" s="152"/>
      <c r="BH1875" s="152"/>
      <c r="BI1875" s="152"/>
      <c r="BJ1875" s="152"/>
      <c r="BK1875" s="152"/>
      <c r="BL1875" s="152"/>
      <c r="BM1875" s="152"/>
      <c r="BN1875" s="152"/>
      <c r="BO1875" s="152"/>
      <c r="BP1875" s="152"/>
      <c r="BQ1875" s="152"/>
      <c r="BR1875" s="152"/>
      <c r="BS1875" s="152"/>
      <c r="BT1875" s="152"/>
      <c r="BU1875" s="152"/>
      <c r="BV1875" s="152"/>
      <c r="BW1875" s="152"/>
      <c r="BX1875" s="152"/>
      <c r="BY1875" s="152"/>
      <c r="BZ1875" s="152"/>
      <c r="CA1875" s="152"/>
      <c r="CB1875" s="152"/>
      <c r="CC1875" s="152"/>
      <c r="CD1875" s="152"/>
      <c r="CE1875" s="152"/>
      <c r="CF1875" s="152"/>
    </row>
    <row r="1876" spans="1:84" ht="25.5" customHeight="1" x14ac:dyDescent="0.25">
      <c r="A1876" s="45"/>
      <c r="B1876" s="45"/>
      <c r="C1876" s="45"/>
      <c r="D1876" s="45"/>
      <c r="E1876" s="47"/>
      <c r="F1876" s="154"/>
      <c r="G1876" s="45"/>
      <c r="H1876" s="126"/>
      <c r="I1876" s="126"/>
      <c r="J1876" s="79"/>
      <c r="K1876" s="45"/>
      <c r="L1876" s="126"/>
      <c r="M1876" s="91"/>
      <c r="N1876" s="91"/>
      <c r="O1876" s="91"/>
      <c r="P1876" s="99"/>
      <c r="Q1876" s="100"/>
      <c r="R1876" s="79"/>
      <c r="S1876" s="79"/>
      <c r="T1876" s="79"/>
      <c r="U1876" s="79"/>
      <c r="V1876" s="79"/>
      <c r="W1876" s="99"/>
      <c r="X1876" s="99"/>
      <c r="Y1876" s="99"/>
      <c r="Z1876" s="98"/>
      <c r="AA1876" s="98"/>
      <c r="AB1876" s="86"/>
      <c r="AC1876" s="96"/>
      <c r="AD1876" s="86"/>
      <c r="AE1876" s="96"/>
      <c r="AF1876" s="96"/>
      <c r="AG1876" s="87"/>
      <c r="AH1876" s="87"/>
      <c r="AI1876" s="97"/>
      <c r="AJ1876" s="45"/>
      <c r="AK1876" s="45"/>
      <c r="AL1876" s="45"/>
      <c r="AM1876" s="45"/>
      <c r="AN1876" s="45"/>
      <c r="AO1876" s="79"/>
      <c r="AP1876" s="156"/>
      <c r="AQ1876" s="156"/>
      <c r="AR1876" s="90"/>
      <c r="AS1876" s="45"/>
      <c r="AT1876" s="98"/>
      <c r="AU1876" s="98"/>
      <c r="AV1876" s="91"/>
      <c r="AW1876" s="91"/>
      <c r="AX1876" s="155"/>
      <c r="AY1876" s="155"/>
      <c r="AZ1876" s="152"/>
      <c r="BA1876" s="152"/>
      <c r="BB1876" s="152"/>
      <c r="BC1876" s="152"/>
      <c r="BD1876" s="152"/>
      <c r="BE1876" s="152"/>
      <c r="BF1876" s="152"/>
      <c r="BG1876" s="152"/>
      <c r="BH1876" s="152"/>
      <c r="BI1876" s="152"/>
      <c r="BJ1876" s="152"/>
      <c r="BK1876" s="152"/>
      <c r="BL1876" s="152"/>
      <c r="BM1876" s="152"/>
      <c r="BN1876" s="152"/>
      <c r="BO1876" s="152"/>
      <c r="BP1876" s="152"/>
      <c r="BQ1876" s="152"/>
      <c r="BR1876" s="152"/>
      <c r="BS1876" s="152"/>
      <c r="BT1876" s="152"/>
      <c r="BU1876" s="152"/>
      <c r="BV1876" s="152"/>
      <c r="BW1876" s="152"/>
      <c r="BX1876" s="152"/>
      <c r="BY1876" s="152"/>
      <c r="BZ1876" s="152"/>
      <c r="CA1876" s="152"/>
      <c r="CB1876" s="152"/>
      <c r="CC1876" s="152"/>
      <c r="CD1876" s="152"/>
      <c r="CE1876" s="152"/>
      <c r="CF1876" s="152"/>
    </row>
    <row r="1877" spans="1:84" ht="25.5" customHeight="1" x14ac:dyDescent="0.25">
      <c r="A1877" s="45"/>
      <c r="B1877" s="45"/>
      <c r="C1877" s="45"/>
      <c r="D1877" s="45"/>
      <c r="E1877" s="47"/>
      <c r="F1877" s="154"/>
      <c r="G1877" s="45"/>
      <c r="H1877" s="126"/>
      <c r="I1877" s="126"/>
      <c r="J1877" s="79"/>
      <c r="K1877" s="45"/>
      <c r="L1877" s="126"/>
      <c r="M1877" s="91"/>
      <c r="N1877" s="91"/>
      <c r="O1877" s="91"/>
      <c r="P1877" s="99"/>
      <c r="Q1877" s="100"/>
      <c r="R1877" s="79"/>
      <c r="S1877" s="79"/>
      <c r="T1877" s="79"/>
      <c r="U1877" s="79"/>
      <c r="V1877" s="79"/>
      <c r="W1877" s="99"/>
      <c r="X1877" s="99"/>
      <c r="Y1877" s="99"/>
      <c r="Z1877" s="98"/>
      <c r="AA1877" s="98"/>
      <c r="AB1877" s="86"/>
      <c r="AC1877" s="96"/>
      <c r="AD1877" s="86"/>
      <c r="AE1877" s="96"/>
      <c r="AF1877" s="96"/>
      <c r="AG1877" s="87"/>
      <c r="AH1877" s="87"/>
      <c r="AI1877" s="97"/>
      <c r="AJ1877" s="45"/>
      <c r="AK1877" s="45"/>
      <c r="AL1877" s="45"/>
      <c r="AM1877" s="45"/>
      <c r="AN1877" s="45"/>
      <c r="AO1877" s="79"/>
      <c r="AP1877" s="156"/>
      <c r="AQ1877" s="156"/>
      <c r="AR1877" s="90"/>
      <c r="AS1877" s="45"/>
      <c r="AT1877" s="98"/>
      <c r="AU1877" s="98"/>
      <c r="AV1877" s="91"/>
      <c r="AW1877" s="91"/>
      <c r="AX1877" s="155"/>
      <c r="AY1877" s="155"/>
      <c r="AZ1877" s="152"/>
      <c r="BA1877" s="152"/>
      <c r="BB1877" s="152"/>
      <c r="BC1877" s="152"/>
      <c r="BD1877" s="152"/>
      <c r="BE1877" s="152"/>
      <c r="BF1877" s="152"/>
      <c r="BG1877" s="152"/>
      <c r="BH1877" s="152"/>
      <c r="BI1877" s="152"/>
      <c r="BJ1877" s="152"/>
      <c r="BK1877" s="152"/>
      <c r="BL1877" s="152"/>
      <c r="BM1877" s="152"/>
      <c r="BN1877" s="152"/>
      <c r="BO1877" s="152"/>
      <c r="BP1877" s="152"/>
      <c r="BQ1877" s="152"/>
      <c r="BR1877" s="152"/>
      <c r="BS1877" s="152"/>
      <c r="BT1877" s="152"/>
      <c r="BU1877" s="152"/>
      <c r="BV1877" s="152"/>
      <c r="BW1877" s="152"/>
      <c r="BX1877" s="152"/>
      <c r="BY1877" s="152"/>
      <c r="BZ1877" s="152"/>
      <c r="CA1877" s="152"/>
      <c r="CB1877" s="152"/>
      <c r="CC1877" s="152"/>
      <c r="CD1877" s="152"/>
      <c r="CE1877" s="152"/>
      <c r="CF1877" s="152"/>
    </row>
    <row r="1878" spans="1:84" ht="25.5" customHeight="1" x14ac:dyDescent="0.25">
      <c r="A1878" s="45"/>
      <c r="B1878" s="45"/>
      <c r="C1878" s="45"/>
      <c r="D1878" s="45"/>
      <c r="E1878" s="47"/>
      <c r="F1878" s="154"/>
      <c r="G1878" s="45"/>
      <c r="H1878" s="126"/>
      <c r="I1878" s="126"/>
      <c r="J1878" s="79"/>
      <c r="K1878" s="45"/>
      <c r="L1878" s="126"/>
      <c r="M1878" s="91"/>
      <c r="N1878" s="91"/>
      <c r="O1878" s="91"/>
      <c r="P1878" s="99"/>
      <c r="Q1878" s="100"/>
      <c r="R1878" s="79"/>
      <c r="S1878" s="79"/>
      <c r="T1878" s="79"/>
      <c r="U1878" s="79"/>
      <c r="V1878" s="79"/>
      <c r="W1878" s="99"/>
      <c r="X1878" s="99"/>
      <c r="Y1878" s="99"/>
      <c r="Z1878" s="98"/>
      <c r="AA1878" s="98"/>
      <c r="AB1878" s="86"/>
      <c r="AC1878" s="96"/>
      <c r="AD1878" s="86"/>
      <c r="AE1878" s="96"/>
      <c r="AF1878" s="96"/>
      <c r="AG1878" s="87"/>
      <c r="AH1878" s="87"/>
      <c r="AI1878" s="97"/>
      <c r="AJ1878" s="45"/>
      <c r="AK1878" s="45"/>
      <c r="AL1878" s="45"/>
      <c r="AM1878" s="45"/>
      <c r="AN1878" s="45"/>
      <c r="AO1878" s="79"/>
      <c r="AP1878" s="156"/>
      <c r="AQ1878" s="156"/>
      <c r="AR1878" s="90"/>
      <c r="AS1878" s="45"/>
      <c r="AT1878" s="98"/>
      <c r="AU1878" s="98"/>
      <c r="AV1878" s="91"/>
      <c r="AW1878" s="91"/>
      <c r="AX1878" s="155"/>
      <c r="AY1878" s="155"/>
      <c r="AZ1878" s="152"/>
      <c r="BA1878" s="152"/>
      <c r="BB1878" s="152"/>
      <c r="BC1878" s="152"/>
      <c r="BD1878" s="152"/>
      <c r="BE1878" s="152"/>
      <c r="BF1878" s="152"/>
      <c r="BG1878" s="152"/>
      <c r="BH1878" s="152"/>
      <c r="BI1878" s="152"/>
      <c r="BJ1878" s="152"/>
      <c r="BK1878" s="152"/>
      <c r="BL1878" s="152"/>
      <c r="BM1878" s="152"/>
      <c r="BN1878" s="152"/>
      <c r="BO1878" s="152"/>
      <c r="BP1878" s="152"/>
      <c r="BQ1878" s="152"/>
      <c r="BR1878" s="152"/>
      <c r="BS1878" s="152"/>
      <c r="BT1878" s="152"/>
      <c r="BU1878" s="152"/>
      <c r="BV1878" s="152"/>
      <c r="BW1878" s="152"/>
      <c r="BX1878" s="152"/>
      <c r="BY1878" s="152"/>
      <c r="BZ1878" s="152"/>
      <c r="CA1878" s="152"/>
      <c r="CB1878" s="152"/>
      <c r="CC1878" s="152"/>
      <c r="CD1878" s="152"/>
      <c r="CE1878" s="152"/>
      <c r="CF1878" s="152"/>
    </row>
    <row r="1879" spans="1:84" ht="25.5" customHeight="1" x14ac:dyDescent="0.25">
      <c r="A1879" s="45"/>
      <c r="B1879" s="45"/>
      <c r="C1879" s="45"/>
      <c r="D1879" s="45"/>
      <c r="E1879" s="47"/>
      <c r="F1879" s="154"/>
      <c r="G1879" s="45"/>
      <c r="H1879" s="126"/>
      <c r="I1879" s="126"/>
      <c r="J1879" s="79"/>
      <c r="K1879" s="45"/>
      <c r="L1879" s="126"/>
      <c r="M1879" s="91"/>
      <c r="N1879" s="91"/>
      <c r="O1879" s="91"/>
      <c r="P1879" s="99"/>
      <c r="Q1879" s="100"/>
      <c r="R1879" s="79"/>
      <c r="S1879" s="79"/>
      <c r="T1879" s="79"/>
      <c r="U1879" s="79"/>
      <c r="V1879" s="79"/>
      <c r="W1879" s="99"/>
      <c r="X1879" s="99"/>
      <c r="Y1879" s="99"/>
      <c r="Z1879" s="98"/>
      <c r="AA1879" s="98"/>
      <c r="AB1879" s="86"/>
      <c r="AC1879" s="96"/>
      <c r="AD1879" s="86"/>
      <c r="AE1879" s="96"/>
      <c r="AF1879" s="96"/>
      <c r="AG1879" s="87"/>
      <c r="AH1879" s="87"/>
      <c r="AI1879" s="97"/>
      <c r="AJ1879" s="45"/>
      <c r="AK1879" s="45"/>
      <c r="AL1879" s="45"/>
      <c r="AM1879" s="45"/>
      <c r="AN1879" s="45"/>
      <c r="AO1879" s="79"/>
      <c r="AP1879" s="156"/>
      <c r="AQ1879" s="156"/>
      <c r="AR1879" s="90"/>
      <c r="AS1879" s="45"/>
      <c r="AT1879" s="98"/>
      <c r="AU1879" s="98"/>
      <c r="AV1879" s="91"/>
      <c r="AW1879" s="91"/>
      <c r="AX1879" s="155"/>
      <c r="AY1879" s="155"/>
      <c r="AZ1879" s="152"/>
      <c r="BA1879" s="152"/>
      <c r="BB1879" s="152"/>
      <c r="BC1879" s="152"/>
      <c r="BD1879" s="152"/>
      <c r="BE1879" s="152"/>
      <c r="BF1879" s="152"/>
      <c r="BG1879" s="152"/>
      <c r="BH1879" s="152"/>
      <c r="BI1879" s="152"/>
      <c r="BJ1879" s="152"/>
      <c r="BK1879" s="152"/>
      <c r="BL1879" s="152"/>
      <c r="BM1879" s="152"/>
      <c r="BN1879" s="152"/>
      <c r="BO1879" s="152"/>
      <c r="BP1879" s="152"/>
      <c r="BQ1879" s="152"/>
      <c r="BR1879" s="152"/>
      <c r="BS1879" s="152"/>
      <c r="BT1879" s="152"/>
      <c r="BU1879" s="152"/>
      <c r="BV1879" s="152"/>
      <c r="BW1879" s="152"/>
      <c r="BX1879" s="152"/>
      <c r="BY1879" s="152"/>
      <c r="BZ1879" s="152"/>
      <c r="CA1879" s="152"/>
      <c r="CB1879" s="152"/>
      <c r="CC1879" s="152"/>
      <c r="CD1879" s="152"/>
      <c r="CE1879" s="152"/>
      <c r="CF1879" s="152"/>
    </row>
    <row r="1880" spans="1:84" ht="25.5" customHeight="1" x14ac:dyDescent="0.25">
      <c r="A1880" s="45"/>
      <c r="B1880" s="45"/>
      <c r="C1880" s="45"/>
      <c r="D1880" s="45"/>
      <c r="E1880" s="47"/>
      <c r="F1880" s="154"/>
      <c r="G1880" s="45"/>
      <c r="H1880" s="126"/>
      <c r="I1880" s="126"/>
      <c r="J1880" s="79"/>
      <c r="K1880" s="45"/>
      <c r="L1880" s="126"/>
      <c r="M1880" s="91"/>
      <c r="N1880" s="91"/>
      <c r="O1880" s="91"/>
      <c r="P1880" s="99"/>
      <c r="Q1880" s="100"/>
      <c r="R1880" s="79"/>
      <c r="S1880" s="79"/>
      <c r="T1880" s="79"/>
      <c r="U1880" s="79"/>
      <c r="V1880" s="79"/>
      <c r="W1880" s="99"/>
      <c r="X1880" s="99"/>
      <c r="Y1880" s="99"/>
      <c r="Z1880" s="98"/>
      <c r="AA1880" s="98"/>
      <c r="AB1880" s="86"/>
      <c r="AC1880" s="96"/>
      <c r="AD1880" s="86"/>
      <c r="AE1880" s="96"/>
      <c r="AF1880" s="96"/>
      <c r="AG1880" s="87"/>
      <c r="AH1880" s="87"/>
      <c r="AI1880" s="97"/>
      <c r="AJ1880" s="45"/>
      <c r="AK1880" s="45"/>
      <c r="AL1880" s="45"/>
      <c r="AM1880" s="45"/>
      <c r="AN1880" s="45"/>
      <c r="AO1880" s="79"/>
      <c r="AP1880" s="156"/>
      <c r="AQ1880" s="156"/>
      <c r="AR1880" s="90"/>
      <c r="AS1880" s="45"/>
      <c r="AT1880" s="98"/>
      <c r="AU1880" s="98"/>
      <c r="AV1880" s="91"/>
      <c r="AW1880" s="91"/>
      <c r="AX1880" s="155"/>
      <c r="AY1880" s="155"/>
      <c r="AZ1880" s="152"/>
      <c r="BA1880" s="152"/>
      <c r="BB1880" s="152"/>
      <c r="BC1880" s="152"/>
      <c r="BD1880" s="152"/>
      <c r="BE1880" s="152"/>
      <c r="BF1880" s="152"/>
      <c r="BG1880" s="152"/>
      <c r="BH1880" s="152"/>
      <c r="BI1880" s="152"/>
      <c r="BJ1880" s="152"/>
      <c r="BK1880" s="152"/>
      <c r="BL1880" s="152"/>
      <c r="BM1880" s="152"/>
      <c r="BN1880" s="152"/>
      <c r="BO1880" s="152"/>
      <c r="BP1880" s="152"/>
      <c r="BQ1880" s="152"/>
      <c r="BR1880" s="152"/>
      <c r="BS1880" s="152"/>
      <c r="BT1880" s="152"/>
      <c r="BU1880" s="152"/>
      <c r="BV1880" s="152"/>
      <c r="BW1880" s="152"/>
      <c r="BX1880" s="152"/>
      <c r="BY1880" s="152"/>
      <c r="BZ1880" s="152"/>
      <c r="CA1880" s="152"/>
      <c r="CB1880" s="152"/>
      <c r="CC1880" s="152"/>
      <c r="CD1880" s="152"/>
      <c r="CE1880" s="152"/>
      <c r="CF1880" s="152"/>
    </row>
    <row r="1881" spans="1:84" ht="25.5" customHeight="1" x14ac:dyDescent="0.25">
      <c r="A1881" s="45"/>
      <c r="B1881" s="45"/>
      <c r="C1881" s="45"/>
      <c r="D1881" s="45"/>
      <c r="E1881" s="47"/>
      <c r="F1881" s="154"/>
      <c r="G1881" s="45"/>
      <c r="H1881" s="126"/>
      <c r="I1881" s="126"/>
      <c r="J1881" s="79"/>
      <c r="K1881" s="45"/>
      <c r="L1881" s="126"/>
      <c r="M1881" s="91"/>
      <c r="N1881" s="91"/>
      <c r="O1881" s="91"/>
      <c r="P1881" s="99"/>
      <c r="Q1881" s="100"/>
      <c r="R1881" s="79"/>
      <c r="S1881" s="79"/>
      <c r="T1881" s="79"/>
      <c r="U1881" s="79"/>
      <c r="V1881" s="79"/>
      <c r="W1881" s="99"/>
      <c r="X1881" s="99"/>
      <c r="Y1881" s="99"/>
      <c r="Z1881" s="98"/>
      <c r="AA1881" s="98"/>
      <c r="AB1881" s="86"/>
      <c r="AC1881" s="96"/>
      <c r="AD1881" s="86"/>
      <c r="AE1881" s="96"/>
      <c r="AF1881" s="96"/>
      <c r="AG1881" s="87"/>
      <c r="AH1881" s="87"/>
      <c r="AI1881" s="97"/>
      <c r="AJ1881" s="45"/>
      <c r="AK1881" s="45"/>
      <c r="AL1881" s="45"/>
      <c r="AM1881" s="45"/>
      <c r="AN1881" s="45"/>
      <c r="AO1881" s="79"/>
      <c r="AP1881" s="156"/>
      <c r="AQ1881" s="156"/>
      <c r="AR1881" s="90"/>
      <c r="AS1881" s="45"/>
      <c r="AT1881" s="98"/>
      <c r="AU1881" s="98"/>
      <c r="AV1881" s="91"/>
      <c r="AW1881" s="91"/>
      <c r="AX1881" s="155"/>
      <c r="AY1881" s="155"/>
      <c r="AZ1881" s="152"/>
      <c r="BA1881" s="152"/>
      <c r="BB1881" s="152"/>
      <c r="BC1881" s="152"/>
      <c r="BD1881" s="152"/>
      <c r="BE1881" s="152"/>
      <c r="BF1881" s="152"/>
      <c r="BG1881" s="152"/>
      <c r="BH1881" s="152"/>
      <c r="BI1881" s="152"/>
      <c r="BJ1881" s="152"/>
      <c r="BK1881" s="152"/>
      <c r="BL1881" s="152"/>
      <c r="BM1881" s="152"/>
      <c r="BN1881" s="152"/>
      <c r="BO1881" s="152"/>
      <c r="BP1881" s="152"/>
      <c r="BQ1881" s="152"/>
      <c r="BR1881" s="152"/>
      <c r="BS1881" s="152"/>
      <c r="BT1881" s="152"/>
      <c r="BU1881" s="152"/>
      <c r="BV1881" s="152"/>
      <c r="BW1881" s="152"/>
      <c r="BX1881" s="152"/>
      <c r="BY1881" s="152"/>
      <c r="BZ1881" s="152"/>
      <c r="CA1881" s="152"/>
      <c r="CB1881" s="152"/>
      <c r="CC1881" s="152"/>
      <c r="CD1881" s="152"/>
      <c r="CE1881" s="152"/>
      <c r="CF1881" s="152"/>
    </row>
    <row r="1882" spans="1:84" ht="25.5" customHeight="1" x14ac:dyDescent="0.25">
      <c r="A1882" s="45"/>
      <c r="B1882" s="45"/>
      <c r="C1882" s="45"/>
      <c r="D1882" s="45"/>
      <c r="E1882" s="47"/>
      <c r="F1882" s="154"/>
      <c r="G1882" s="45"/>
      <c r="H1882" s="126"/>
      <c r="I1882" s="126"/>
      <c r="J1882" s="79"/>
      <c r="K1882" s="45"/>
      <c r="L1882" s="126"/>
      <c r="M1882" s="91"/>
      <c r="N1882" s="91"/>
      <c r="O1882" s="91"/>
      <c r="P1882" s="99"/>
      <c r="Q1882" s="100"/>
      <c r="R1882" s="79"/>
      <c r="S1882" s="79"/>
      <c r="T1882" s="79"/>
      <c r="U1882" s="79"/>
      <c r="V1882" s="79"/>
      <c r="W1882" s="99"/>
      <c r="X1882" s="99"/>
      <c r="Y1882" s="99"/>
      <c r="Z1882" s="98"/>
      <c r="AA1882" s="98"/>
      <c r="AB1882" s="86"/>
      <c r="AC1882" s="96"/>
      <c r="AD1882" s="86"/>
      <c r="AE1882" s="96"/>
      <c r="AF1882" s="96"/>
      <c r="AG1882" s="87"/>
      <c r="AH1882" s="87"/>
      <c r="AI1882" s="97"/>
      <c r="AJ1882" s="45"/>
      <c r="AK1882" s="45"/>
      <c r="AL1882" s="45"/>
      <c r="AM1882" s="45"/>
      <c r="AN1882" s="45"/>
      <c r="AO1882" s="79"/>
      <c r="AP1882" s="156"/>
      <c r="AQ1882" s="156"/>
      <c r="AR1882" s="90"/>
      <c r="AS1882" s="45"/>
      <c r="AT1882" s="98"/>
      <c r="AU1882" s="98"/>
      <c r="AV1882" s="91"/>
      <c r="AW1882" s="91"/>
      <c r="AX1882" s="155"/>
      <c r="AY1882" s="155"/>
      <c r="AZ1882" s="152"/>
      <c r="BA1882" s="152"/>
      <c r="BB1882" s="152"/>
      <c r="BC1882" s="152"/>
      <c r="BD1882" s="152"/>
      <c r="BE1882" s="152"/>
      <c r="BF1882" s="152"/>
      <c r="BG1882" s="152"/>
      <c r="BH1882" s="152"/>
      <c r="BI1882" s="152"/>
      <c r="BJ1882" s="152"/>
      <c r="BK1882" s="152"/>
      <c r="BL1882" s="152"/>
      <c r="BM1882" s="152"/>
      <c r="BN1882" s="152"/>
      <c r="BO1882" s="152"/>
      <c r="BP1882" s="152"/>
      <c r="BQ1882" s="152"/>
      <c r="BR1882" s="152"/>
      <c r="BS1882" s="152"/>
      <c r="BT1882" s="152"/>
      <c r="BU1882" s="152"/>
      <c r="BV1882" s="152"/>
      <c r="BW1882" s="152"/>
      <c r="BX1882" s="152"/>
      <c r="BY1882" s="152"/>
      <c r="BZ1882" s="152"/>
      <c r="CA1882" s="152"/>
      <c r="CB1882" s="152"/>
      <c r="CC1882" s="152"/>
      <c r="CD1882" s="152"/>
      <c r="CE1882" s="152"/>
      <c r="CF1882" s="152"/>
    </row>
    <row r="1883" spans="1:84" ht="25.5" customHeight="1" x14ac:dyDescent="0.25">
      <c r="A1883" s="45"/>
      <c r="B1883" s="45"/>
      <c r="C1883" s="45"/>
      <c r="D1883" s="45"/>
      <c r="E1883" s="47"/>
      <c r="F1883" s="154"/>
      <c r="G1883" s="45"/>
      <c r="H1883" s="126"/>
      <c r="I1883" s="126"/>
      <c r="J1883" s="79"/>
      <c r="K1883" s="45"/>
      <c r="L1883" s="126"/>
      <c r="M1883" s="91"/>
      <c r="N1883" s="91"/>
      <c r="O1883" s="91"/>
      <c r="P1883" s="99"/>
      <c r="Q1883" s="100"/>
      <c r="R1883" s="79"/>
      <c r="S1883" s="79"/>
      <c r="T1883" s="79"/>
      <c r="U1883" s="79"/>
      <c r="V1883" s="79"/>
      <c r="W1883" s="99"/>
      <c r="X1883" s="99"/>
      <c r="Y1883" s="99"/>
      <c r="Z1883" s="98"/>
      <c r="AA1883" s="98"/>
      <c r="AB1883" s="86"/>
      <c r="AC1883" s="96"/>
      <c r="AD1883" s="86"/>
      <c r="AE1883" s="96"/>
      <c r="AF1883" s="96"/>
      <c r="AG1883" s="87"/>
      <c r="AH1883" s="87"/>
      <c r="AI1883" s="97"/>
      <c r="AJ1883" s="45"/>
      <c r="AK1883" s="45"/>
      <c r="AL1883" s="45"/>
      <c r="AM1883" s="45"/>
      <c r="AN1883" s="45"/>
      <c r="AO1883" s="79"/>
      <c r="AP1883" s="156"/>
      <c r="AQ1883" s="156"/>
      <c r="AR1883" s="90"/>
      <c r="AS1883" s="45"/>
      <c r="AT1883" s="98"/>
      <c r="AU1883" s="98"/>
      <c r="AV1883" s="91"/>
      <c r="AW1883" s="91"/>
      <c r="AX1883" s="155"/>
      <c r="AY1883" s="155"/>
      <c r="AZ1883" s="152"/>
      <c r="BA1883" s="152"/>
      <c r="BB1883" s="152"/>
      <c r="BC1883" s="152"/>
      <c r="BD1883" s="152"/>
      <c r="BE1883" s="152"/>
      <c r="BF1883" s="152"/>
      <c r="BG1883" s="152"/>
      <c r="BH1883" s="152"/>
      <c r="BI1883" s="152"/>
      <c r="BJ1883" s="152"/>
      <c r="BK1883" s="152"/>
      <c r="BL1883" s="152"/>
      <c r="BM1883" s="152"/>
      <c r="BN1883" s="152"/>
      <c r="BO1883" s="152"/>
      <c r="BP1883" s="152"/>
      <c r="BQ1883" s="152"/>
      <c r="BR1883" s="152"/>
      <c r="BS1883" s="152"/>
      <c r="BT1883" s="152"/>
      <c r="BU1883" s="152"/>
      <c r="BV1883" s="152"/>
      <c r="BW1883" s="152"/>
      <c r="BX1883" s="152"/>
      <c r="BY1883" s="152"/>
      <c r="BZ1883" s="152"/>
      <c r="CA1883" s="152"/>
      <c r="CB1883" s="152"/>
      <c r="CC1883" s="152"/>
      <c r="CD1883" s="152"/>
      <c r="CE1883" s="152"/>
      <c r="CF1883" s="152"/>
    </row>
    <row r="1884" spans="1:84" ht="25.5" customHeight="1" x14ac:dyDescent="0.25">
      <c r="A1884" s="45"/>
      <c r="B1884" s="45"/>
      <c r="C1884" s="45"/>
      <c r="D1884" s="45"/>
      <c r="E1884" s="47"/>
      <c r="F1884" s="154"/>
      <c r="G1884" s="45"/>
      <c r="H1884" s="126"/>
      <c r="I1884" s="126"/>
      <c r="J1884" s="79"/>
      <c r="K1884" s="45"/>
      <c r="L1884" s="126"/>
      <c r="M1884" s="91"/>
      <c r="N1884" s="91"/>
      <c r="O1884" s="91"/>
      <c r="P1884" s="99"/>
      <c r="Q1884" s="100"/>
      <c r="R1884" s="79"/>
      <c r="S1884" s="79"/>
      <c r="T1884" s="79"/>
      <c r="U1884" s="79"/>
      <c r="V1884" s="79"/>
      <c r="W1884" s="99"/>
      <c r="X1884" s="99"/>
      <c r="Y1884" s="99"/>
      <c r="Z1884" s="98"/>
      <c r="AA1884" s="98"/>
      <c r="AB1884" s="86"/>
      <c r="AC1884" s="96"/>
      <c r="AD1884" s="86"/>
      <c r="AE1884" s="96"/>
      <c r="AF1884" s="96"/>
      <c r="AG1884" s="87"/>
      <c r="AH1884" s="87"/>
      <c r="AI1884" s="97"/>
      <c r="AJ1884" s="45"/>
      <c r="AK1884" s="45"/>
      <c r="AL1884" s="45"/>
      <c r="AM1884" s="45"/>
      <c r="AN1884" s="45"/>
      <c r="AO1884" s="79"/>
      <c r="AP1884" s="156"/>
      <c r="AQ1884" s="156"/>
      <c r="AR1884" s="90"/>
      <c r="AS1884" s="45"/>
      <c r="AT1884" s="98"/>
      <c r="AU1884" s="98"/>
      <c r="AV1884" s="91"/>
      <c r="AW1884" s="91"/>
      <c r="AX1884" s="155"/>
      <c r="AY1884" s="155"/>
      <c r="AZ1884" s="152"/>
      <c r="BA1884" s="152"/>
      <c r="BB1884" s="152"/>
      <c r="BC1884" s="152"/>
      <c r="BD1884" s="152"/>
      <c r="BE1884" s="152"/>
      <c r="BF1884" s="152"/>
      <c r="BG1884" s="152"/>
      <c r="BH1884" s="152"/>
      <c r="BI1884" s="152"/>
      <c r="BJ1884" s="152"/>
      <c r="BK1884" s="152"/>
      <c r="BL1884" s="152"/>
      <c r="BM1884" s="152"/>
      <c r="BN1884" s="152"/>
      <c r="BO1884" s="152"/>
      <c r="BP1884" s="152"/>
      <c r="BQ1884" s="152"/>
      <c r="BR1884" s="152"/>
      <c r="BS1884" s="152"/>
      <c r="BT1884" s="152"/>
      <c r="BU1884" s="152"/>
      <c r="BV1884" s="152"/>
      <c r="BW1884" s="152"/>
      <c r="BX1884" s="152"/>
      <c r="BY1884" s="152"/>
      <c r="BZ1884" s="152"/>
      <c r="CA1884" s="152"/>
      <c r="CB1884" s="152"/>
      <c r="CC1884" s="152"/>
      <c r="CD1884" s="152"/>
      <c r="CE1884" s="152"/>
      <c r="CF1884" s="152"/>
    </row>
    <row r="1885" spans="1:84" ht="25.5" customHeight="1" x14ac:dyDescent="0.25">
      <c r="A1885" s="45"/>
      <c r="B1885" s="45"/>
      <c r="C1885" s="45"/>
      <c r="D1885" s="45"/>
      <c r="E1885" s="47"/>
      <c r="F1885" s="154"/>
      <c r="G1885" s="45"/>
      <c r="H1885" s="126"/>
      <c r="I1885" s="126"/>
      <c r="J1885" s="79"/>
      <c r="K1885" s="45"/>
      <c r="L1885" s="126"/>
      <c r="M1885" s="91"/>
      <c r="N1885" s="91"/>
      <c r="O1885" s="91"/>
      <c r="P1885" s="99"/>
      <c r="Q1885" s="100"/>
      <c r="R1885" s="79"/>
      <c r="S1885" s="79"/>
      <c r="T1885" s="79"/>
      <c r="U1885" s="79"/>
      <c r="V1885" s="79"/>
      <c r="W1885" s="99"/>
      <c r="X1885" s="99"/>
      <c r="Y1885" s="99"/>
      <c r="Z1885" s="98"/>
      <c r="AA1885" s="98"/>
      <c r="AB1885" s="86"/>
      <c r="AC1885" s="96"/>
      <c r="AD1885" s="86"/>
      <c r="AE1885" s="96"/>
      <c r="AF1885" s="96"/>
      <c r="AG1885" s="87"/>
      <c r="AH1885" s="87"/>
      <c r="AI1885" s="97"/>
      <c r="AJ1885" s="45"/>
      <c r="AK1885" s="45"/>
      <c r="AL1885" s="45"/>
      <c r="AM1885" s="45"/>
      <c r="AN1885" s="45"/>
      <c r="AO1885" s="79"/>
      <c r="AP1885" s="156"/>
      <c r="AQ1885" s="156"/>
      <c r="AR1885" s="90"/>
      <c r="AS1885" s="45"/>
      <c r="AT1885" s="98"/>
      <c r="AU1885" s="98"/>
      <c r="AV1885" s="91"/>
      <c r="AW1885" s="91"/>
      <c r="AX1885" s="155"/>
      <c r="AY1885" s="155"/>
      <c r="AZ1885" s="152"/>
      <c r="BA1885" s="152"/>
      <c r="BB1885" s="152"/>
      <c r="BC1885" s="152"/>
      <c r="BD1885" s="152"/>
      <c r="BE1885" s="152"/>
      <c r="BF1885" s="152"/>
      <c r="BG1885" s="152"/>
      <c r="BH1885" s="152"/>
      <c r="BI1885" s="152"/>
      <c r="BJ1885" s="152"/>
      <c r="BK1885" s="152"/>
      <c r="BL1885" s="152"/>
      <c r="BM1885" s="152"/>
      <c r="BN1885" s="152"/>
      <c r="BO1885" s="152"/>
      <c r="BP1885" s="152"/>
      <c r="BQ1885" s="152"/>
      <c r="BR1885" s="152"/>
      <c r="BS1885" s="152"/>
      <c r="BT1885" s="152"/>
      <c r="BU1885" s="152"/>
      <c r="BV1885" s="152"/>
      <c r="BW1885" s="152"/>
      <c r="BX1885" s="152"/>
      <c r="BY1885" s="152"/>
      <c r="BZ1885" s="152"/>
      <c r="CA1885" s="152"/>
      <c r="CB1885" s="152"/>
      <c r="CC1885" s="152"/>
      <c r="CD1885" s="152"/>
      <c r="CE1885" s="152"/>
      <c r="CF1885" s="152"/>
    </row>
    <row r="1886" spans="1:84" ht="25.5" customHeight="1" x14ac:dyDescent="0.25">
      <c r="A1886" s="45"/>
      <c r="B1886" s="45"/>
      <c r="C1886" s="45"/>
      <c r="D1886" s="45"/>
      <c r="E1886" s="47"/>
      <c r="F1886" s="154"/>
      <c r="G1886" s="45"/>
      <c r="H1886" s="126"/>
      <c r="I1886" s="126"/>
      <c r="J1886" s="79"/>
      <c r="K1886" s="45"/>
      <c r="L1886" s="126"/>
      <c r="M1886" s="91"/>
      <c r="N1886" s="91"/>
      <c r="O1886" s="91"/>
      <c r="P1886" s="99"/>
      <c r="Q1886" s="100"/>
      <c r="R1886" s="79"/>
      <c r="S1886" s="79"/>
      <c r="T1886" s="79"/>
      <c r="U1886" s="79"/>
      <c r="V1886" s="79"/>
      <c r="W1886" s="99"/>
      <c r="X1886" s="99"/>
      <c r="Y1886" s="99"/>
      <c r="Z1886" s="98"/>
      <c r="AA1886" s="98"/>
      <c r="AB1886" s="86"/>
      <c r="AC1886" s="96"/>
      <c r="AD1886" s="86"/>
      <c r="AE1886" s="96"/>
      <c r="AF1886" s="96"/>
      <c r="AG1886" s="87"/>
      <c r="AH1886" s="87"/>
      <c r="AI1886" s="97"/>
      <c r="AJ1886" s="45"/>
      <c r="AK1886" s="45"/>
      <c r="AL1886" s="45"/>
      <c r="AM1886" s="45"/>
      <c r="AN1886" s="45"/>
      <c r="AO1886" s="79"/>
      <c r="AP1886" s="156"/>
      <c r="AQ1886" s="156"/>
      <c r="AR1886" s="90"/>
      <c r="AS1886" s="45"/>
      <c r="AT1886" s="98"/>
      <c r="AU1886" s="98"/>
      <c r="AV1886" s="91"/>
      <c r="AW1886" s="91"/>
      <c r="AX1886" s="155"/>
      <c r="AY1886" s="155"/>
      <c r="AZ1886" s="152"/>
      <c r="BA1886" s="152"/>
      <c r="BB1886" s="152"/>
      <c r="BC1886" s="152"/>
      <c r="BD1886" s="152"/>
      <c r="BE1886" s="152"/>
      <c r="BF1886" s="152"/>
      <c r="BG1886" s="152"/>
      <c r="BH1886" s="152"/>
      <c r="BI1886" s="152"/>
      <c r="BJ1886" s="152"/>
      <c r="BK1886" s="152"/>
      <c r="BL1886" s="152"/>
      <c r="BM1886" s="152"/>
      <c r="BN1886" s="152"/>
      <c r="BO1886" s="152"/>
      <c r="BP1886" s="152"/>
      <c r="BQ1886" s="152"/>
      <c r="BR1886" s="152"/>
      <c r="BS1886" s="152"/>
      <c r="BT1886" s="152"/>
      <c r="BU1886" s="152"/>
      <c r="BV1886" s="152"/>
      <c r="BW1886" s="152"/>
      <c r="BX1886" s="152"/>
      <c r="BY1886" s="152"/>
      <c r="BZ1886" s="152"/>
      <c r="CA1886" s="152"/>
      <c r="CB1886" s="152"/>
      <c r="CC1886" s="152"/>
      <c r="CD1886" s="152"/>
      <c r="CE1886" s="152"/>
      <c r="CF1886" s="152"/>
    </row>
    <row r="1887" spans="1:84" ht="25.5" customHeight="1" x14ac:dyDescent="0.25">
      <c r="A1887" s="45"/>
      <c r="B1887" s="45"/>
      <c r="C1887" s="45"/>
      <c r="D1887" s="45"/>
      <c r="E1887" s="47"/>
      <c r="F1887" s="154"/>
      <c r="G1887" s="45"/>
      <c r="H1887" s="126"/>
      <c r="I1887" s="126"/>
      <c r="J1887" s="79"/>
      <c r="K1887" s="45"/>
      <c r="L1887" s="126"/>
      <c r="M1887" s="91"/>
      <c r="N1887" s="91"/>
      <c r="O1887" s="91"/>
      <c r="P1887" s="99"/>
      <c r="Q1887" s="100"/>
      <c r="R1887" s="79"/>
      <c r="S1887" s="79"/>
      <c r="T1887" s="79"/>
      <c r="U1887" s="79"/>
      <c r="V1887" s="79"/>
      <c r="W1887" s="99"/>
      <c r="X1887" s="99"/>
      <c r="Y1887" s="99"/>
      <c r="Z1887" s="98"/>
      <c r="AA1887" s="98"/>
      <c r="AB1887" s="86"/>
      <c r="AC1887" s="96"/>
      <c r="AD1887" s="86"/>
      <c r="AE1887" s="96"/>
      <c r="AF1887" s="96"/>
      <c r="AG1887" s="87"/>
      <c r="AH1887" s="87"/>
      <c r="AI1887" s="97"/>
      <c r="AJ1887" s="45"/>
      <c r="AK1887" s="45"/>
      <c r="AL1887" s="45"/>
      <c r="AM1887" s="45"/>
      <c r="AN1887" s="45"/>
      <c r="AO1887" s="79"/>
      <c r="AP1887" s="156"/>
      <c r="AQ1887" s="156"/>
      <c r="AR1887" s="90"/>
      <c r="AS1887" s="45"/>
      <c r="AT1887" s="98"/>
      <c r="AU1887" s="98"/>
      <c r="AV1887" s="91"/>
      <c r="AW1887" s="91"/>
      <c r="AX1887" s="155"/>
      <c r="AY1887" s="155"/>
      <c r="AZ1887" s="152"/>
      <c r="BA1887" s="152"/>
      <c r="BB1887" s="152"/>
      <c r="BC1887" s="152"/>
      <c r="BD1887" s="152"/>
      <c r="BE1887" s="152"/>
      <c r="BF1887" s="152"/>
      <c r="BG1887" s="152"/>
      <c r="BH1887" s="152"/>
      <c r="BI1887" s="152"/>
      <c r="BJ1887" s="152"/>
      <c r="BK1887" s="152"/>
      <c r="BL1887" s="152"/>
      <c r="BM1887" s="152"/>
      <c r="BN1887" s="152"/>
      <c r="BO1887" s="152"/>
      <c r="BP1887" s="152"/>
      <c r="BQ1887" s="152"/>
      <c r="BR1887" s="152"/>
      <c r="BS1887" s="152"/>
      <c r="BT1887" s="152"/>
      <c r="BU1887" s="152"/>
      <c r="BV1887" s="152"/>
      <c r="BW1887" s="152"/>
      <c r="BX1887" s="152"/>
      <c r="BY1887" s="152"/>
      <c r="BZ1887" s="152"/>
      <c r="CA1887" s="152"/>
      <c r="CB1887" s="152"/>
      <c r="CC1887" s="152"/>
      <c r="CD1887" s="152"/>
      <c r="CE1887" s="152"/>
      <c r="CF1887" s="152"/>
    </row>
    <row r="1888" spans="1:84" ht="25.5" customHeight="1" x14ac:dyDescent="0.25">
      <c r="A1888" s="45"/>
      <c r="B1888" s="45"/>
      <c r="C1888" s="45"/>
      <c r="D1888" s="45"/>
      <c r="E1888" s="47"/>
      <c r="F1888" s="154"/>
      <c r="G1888" s="45"/>
      <c r="H1888" s="126"/>
      <c r="I1888" s="126"/>
      <c r="J1888" s="79"/>
      <c r="K1888" s="45"/>
      <c r="L1888" s="126"/>
      <c r="M1888" s="91"/>
      <c r="N1888" s="91"/>
      <c r="O1888" s="91"/>
      <c r="P1888" s="99"/>
      <c r="Q1888" s="100"/>
      <c r="R1888" s="79"/>
      <c r="S1888" s="79"/>
      <c r="T1888" s="79"/>
      <c r="U1888" s="79"/>
      <c r="V1888" s="79"/>
      <c r="W1888" s="99"/>
      <c r="X1888" s="99"/>
      <c r="Y1888" s="99"/>
      <c r="Z1888" s="98"/>
      <c r="AA1888" s="98"/>
      <c r="AB1888" s="86"/>
      <c r="AC1888" s="96"/>
      <c r="AD1888" s="86"/>
      <c r="AE1888" s="96"/>
      <c r="AF1888" s="96"/>
      <c r="AG1888" s="87"/>
      <c r="AH1888" s="87"/>
      <c r="AI1888" s="97"/>
      <c r="AJ1888" s="45"/>
      <c r="AK1888" s="45"/>
      <c r="AL1888" s="45"/>
      <c r="AM1888" s="45"/>
      <c r="AN1888" s="45"/>
      <c r="AO1888" s="79"/>
      <c r="AP1888" s="156"/>
      <c r="AQ1888" s="156"/>
      <c r="AR1888" s="90"/>
      <c r="AS1888" s="45"/>
      <c r="AT1888" s="98"/>
      <c r="AU1888" s="98"/>
      <c r="AV1888" s="91"/>
      <c r="AW1888" s="91"/>
      <c r="AX1888" s="155"/>
      <c r="AY1888" s="155"/>
      <c r="AZ1888" s="152"/>
      <c r="BA1888" s="152"/>
      <c r="BB1888" s="152"/>
      <c r="BC1888" s="152"/>
      <c r="BD1888" s="152"/>
      <c r="BE1888" s="152"/>
      <c r="BF1888" s="152"/>
      <c r="BG1888" s="152"/>
      <c r="BH1888" s="152"/>
      <c r="BI1888" s="152"/>
      <c r="BJ1888" s="152"/>
      <c r="BK1888" s="152"/>
      <c r="BL1888" s="152"/>
      <c r="BM1888" s="152"/>
      <c r="BN1888" s="152"/>
      <c r="BO1888" s="152"/>
      <c r="BP1888" s="152"/>
      <c r="BQ1888" s="152"/>
      <c r="BR1888" s="152"/>
      <c r="BS1888" s="152"/>
      <c r="BT1888" s="152"/>
      <c r="BU1888" s="152"/>
      <c r="BV1888" s="152"/>
      <c r="BW1888" s="152"/>
      <c r="BX1888" s="152"/>
      <c r="BY1888" s="152"/>
      <c r="BZ1888" s="152"/>
      <c r="CA1888" s="152"/>
      <c r="CB1888" s="152"/>
      <c r="CC1888" s="152"/>
      <c r="CD1888" s="152"/>
      <c r="CE1888" s="152"/>
      <c r="CF1888" s="152"/>
    </row>
    <row r="1889" spans="1:84" ht="25.5" customHeight="1" x14ac:dyDescent="0.25">
      <c r="A1889" s="45"/>
      <c r="B1889" s="45"/>
      <c r="C1889" s="45"/>
      <c r="D1889" s="45"/>
      <c r="E1889" s="47"/>
      <c r="F1889" s="154"/>
      <c r="G1889" s="45"/>
      <c r="H1889" s="126"/>
      <c r="I1889" s="126"/>
      <c r="J1889" s="79"/>
      <c r="K1889" s="45"/>
      <c r="L1889" s="126"/>
      <c r="M1889" s="91"/>
      <c r="N1889" s="91"/>
      <c r="O1889" s="91"/>
      <c r="P1889" s="99"/>
      <c r="Q1889" s="100"/>
      <c r="R1889" s="79"/>
      <c r="S1889" s="79"/>
      <c r="T1889" s="79"/>
      <c r="U1889" s="79"/>
      <c r="V1889" s="79"/>
      <c r="W1889" s="99"/>
      <c r="X1889" s="99"/>
      <c r="Y1889" s="99"/>
      <c r="Z1889" s="98"/>
      <c r="AA1889" s="98"/>
      <c r="AB1889" s="86"/>
      <c r="AC1889" s="96"/>
      <c r="AD1889" s="86"/>
      <c r="AE1889" s="96"/>
      <c r="AF1889" s="96"/>
      <c r="AG1889" s="87"/>
      <c r="AH1889" s="87"/>
      <c r="AI1889" s="97"/>
      <c r="AJ1889" s="45"/>
      <c r="AK1889" s="45"/>
      <c r="AL1889" s="45"/>
      <c r="AM1889" s="45"/>
      <c r="AN1889" s="45"/>
      <c r="AO1889" s="79"/>
      <c r="AP1889" s="156"/>
      <c r="AQ1889" s="156"/>
      <c r="AR1889" s="90"/>
      <c r="AS1889" s="45"/>
      <c r="AT1889" s="98"/>
      <c r="AU1889" s="98"/>
      <c r="AV1889" s="91"/>
      <c r="AW1889" s="91"/>
      <c r="AX1889" s="155"/>
      <c r="AY1889" s="155"/>
      <c r="AZ1889" s="152"/>
      <c r="BA1889" s="152"/>
      <c r="BB1889" s="152"/>
      <c r="BC1889" s="152"/>
      <c r="BD1889" s="152"/>
      <c r="BE1889" s="152"/>
      <c r="BF1889" s="152"/>
      <c r="BG1889" s="152"/>
      <c r="BH1889" s="152"/>
      <c r="BI1889" s="152"/>
      <c r="BJ1889" s="152"/>
      <c r="BK1889" s="152"/>
      <c r="BL1889" s="152"/>
      <c r="BM1889" s="152"/>
      <c r="BN1889" s="152"/>
      <c r="BO1889" s="152"/>
      <c r="BP1889" s="152"/>
      <c r="BQ1889" s="152"/>
      <c r="BR1889" s="152"/>
      <c r="BS1889" s="152"/>
      <c r="BT1889" s="152"/>
      <c r="BU1889" s="152"/>
      <c r="BV1889" s="152"/>
      <c r="BW1889" s="152"/>
      <c r="BX1889" s="152"/>
      <c r="BY1889" s="152"/>
      <c r="BZ1889" s="152"/>
      <c r="CA1889" s="152"/>
      <c r="CB1889" s="152"/>
      <c r="CC1889" s="152"/>
      <c r="CD1889" s="152"/>
      <c r="CE1889" s="152"/>
      <c r="CF1889" s="152"/>
    </row>
    <row r="1890" spans="1:84" ht="25.5" customHeight="1" x14ac:dyDescent="0.25">
      <c r="A1890" s="45"/>
      <c r="B1890" s="45"/>
      <c r="C1890" s="45"/>
      <c r="D1890" s="45"/>
      <c r="E1890" s="47"/>
      <c r="F1890" s="154"/>
      <c r="G1890" s="45"/>
      <c r="H1890" s="126"/>
      <c r="I1890" s="126"/>
      <c r="J1890" s="79"/>
      <c r="K1890" s="45"/>
      <c r="L1890" s="126"/>
      <c r="M1890" s="91"/>
      <c r="N1890" s="91"/>
      <c r="O1890" s="91"/>
      <c r="P1890" s="99"/>
      <c r="Q1890" s="100"/>
      <c r="R1890" s="79"/>
      <c r="S1890" s="79"/>
      <c r="T1890" s="79"/>
      <c r="U1890" s="79"/>
      <c r="V1890" s="79"/>
      <c r="W1890" s="99"/>
      <c r="X1890" s="99"/>
      <c r="Y1890" s="99"/>
      <c r="Z1890" s="98"/>
      <c r="AA1890" s="98"/>
      <c r="AB1890" s="86"/>
      <c r="AC1890" s="96"/>
      <c r="AD1890" s="86"/>
      <c r="AE1890" s="96"/>
      <c r="AF1890" s="96"/>
      <c r="AG1890" s="87"/>
      <c r="AH1890" s="87"/>
      <c r="AI1890" s="97"/>
      <c r="AJ1890" s="45"/>
      <c r="AK1890" s="45"/>
      <c r="AL1890" s="45"/>
      <c r="AM1890" s="45"/>
      <c r="AN1890" s="45"/>
      <c r="AO1890" s="79"/>
      <c r="AP1890" s="156"/>
      <c r="AQ1890" s="156"/>
      <c r="AR1890" s="90"/>
      <c r="AS1890" s="45"/>
      <c r="AT1890" s="98"/>
      <c r="AU1890" s="98"/>
      <c r="AV1890" s="91"/>
      <c r="AW1890" s="91"/>
      <c r="AX1890" s="155"/>
      <c r="AY1890" s="155"/>
      <c r="AZ1890" s="152"/>
      <c r="BA1890" s="152"/>
      <c r="BB1890" s="152"/>
      <c r="BC1890" s="152"/>
      <c r="BD1890" s="152"/>
      <c r="BE1890" s="152"/>
      <c r="BF1890" s="152"/>
      <c r="BG1890" s="152"/>
      <c r="BH1890" s="152"/>
      <c r="BI1890" s="152"/>
      <c r="BJ1890" s="152"/>
      <c r="BK1890" s="152"/>
      <c r="BL1890" s="152"/>
      <c r="BM1890" s="152"/>
      <c r="BN1890" s="152"/>
      <c r="BO1890" s="152"/>
      <c r="BP1890" s="152"/>
      <c r="BQ1890" s="152"/>
      <c r="BR1890" s="152"/>
      <c r="BS1890" s="152"/>
      <c r="BT1890" s="152"/>
      <c r="BU1890" s="152"/>
      <c r="BV1890" s="152"/>
      <c r="BW1890" s="152"/>
      <c r="BX1890" s="152"/>
      <c r="BY1890" s="152"/>
      <c r="BZ1890" s="152"/>
      <c r="CA1890" s="152"/>
      <c r="CB1890" s="152"/>
      <c r="CC1890" s="152"/>
      <c r="CD1890" s="152"/>
      <c r="CE1890" s="152"/>
      <c r="CF1890" s="152"/>
    </row>
    <row r="1891" spans="1:84" ht="25.5" customHeight="1" x14ac:dyDescent="0.25">
      <c r="A1891" s="45"/>
      <c r="B1891" s="45"/>
      <c r="C1891" s="45"/>
      <c r="D1891" s="45"/>
      <c r="E1891" s="47"/>
      <c r="F1891" s="154"/>
      <c r="G1891" s="45"/>
      <c r="H1891" s="126"/>
      <c r="I1891" s="126"/>
      <c r="J1891" s="79"/>
      <c r="K1891" s="45"/>
      <c r="L1891" s="126"/>
      <c r="M1891" s="91"/>
      <c r="N1891" s="91"/>
      <c r="O1891" s="91"/>
      <c r="P1891" s="99"/>
      <c r="Q1891" s="100"/>
      <c r="R1891" s="79"/>
      <c r="S1891" s="79"/>
      <c r="T1891" s="79"/>
      <c r="U1891" s="79"/>
      <c r="V1891" s="79"/>
      <c r="W1891" s="99"/>
      <c r="X1891" s="99"/>
      <c r="Y1891" s="99"/>
      <c r="Z1891" s="98"/>
      <c r="AA1891" s="98"/>
      <c r="AB1891" s="86"/>
      <c r="AC1891" s="96"/>
      <c r="AD1891" s="86"/>
      <c r="AE1891" s="96"/>
      <c r="AF1891" s="96"/>
      <c r="AG1891" s="87"/>
      <c r="AH1891" s="87"/>
      <c r="AI1891" s="97"/>
      <c r="AJ1891" s="45"/>
      <c r="AK1891" s="45"/>
      <c r="AL1891" s="45"/>
      <c r="AM1891" s="45"/>
      <c r="AN1891" s="45"/>
      <c r="AO1891" s="79"/>
      <c r="AP1891" s="156"/>
      <c r="AQ1891" s="156"/>
      <c r="AR1891" s="90"/>
      <c r="AS1891" s="45"/>
      <c r="AT1891" s="98"/>
      <c r="AU1891" s="98"/>
      <c r="AV1891" s="91"/>
      <c r="AW1891" s="91"/>
      <c r="AX1891" s="155"/>
      <c r="AY1891" s="155"/>
      <c r="AZ1891" s="152"/>
      <c r="BA1891" s="152"/>
      <c r="BB1891" s="152"/>
      <c r="BC1891" s="152"/>
      <c r="BD1891" s="152"/>
      <c r="BE1891" s="152"/>
      <c r="BF1891" s="152"/>
      <c r="BG1891" s="152"/>
      <c r="BH1891" s="152"/>
      <c r="BI1891" s="152"/>
      <c r="BJ1891" s="152"/>
      <c r="BK1891" s="152"/>
      <c r="BL1891" s="152"/>
      <c r="BM1891" s="152"/>
      <c r="BN1891" s="152"/>
      <c r="BO1891" s="152"/>
      <c r="BP1891" s="152"/>
      <c r="BQ1891" s="152"/>
      <c r="BR1891" s="152"/>
      <c r="BS1891" s="152"/>
      <c r="BT1891" s="152"/>
      <c r="BU1891" s="152"/>
      <c r="BV1891" s="152"/>
      <c r="BW1891" s="152"/>
      <c r="BX1891" s="152"/>
      <c r="BY1891" s="152"/>
      <c r="BZ1891" s="152"/>
      <c r="CA1891" s="152"/>
      <c r="CB1891" s="152"/>
      <c r="CC1891" s="152"/>
      <c r="CD1891" s="152"/>
      <c r="CE1891" s="152"/>
      <c r="CF1891" s="152"/>
    </row>
    <row r="1892" spans="1:84" ht="25.5" customHeight="1" x14ac:dyDescent="0.25">
      <c r="A1892" s="45"/>
      <c r="B1892" s="45"/>
      <c r="C1892" s="45"/>
      <c r="D1892" s="45"/>
      <c r="E1892" s="47"/>
      <c r="F1892" s="154"/>
      <c r="G1892" s="45"/>
      <c r="H1892" s="126"/>
      <c r="I1892" s="126"/>
      <c r="J1892" s="79"/>
      <c r="K1892" s="45"/>
      <c r="L1892" s="126"/>
      <c r="M1892" s="91"/>
      <c r="N1892" s="91"/>
      <c r="O1892" s="91"/>
      <c r="P1892" s="99"/>
      <c r="Q1892" s="100"/>
      <c r="R1892" s="79"/>
      <c r="S1892" s="79"/>
      <c r="T1892" s="79"/>
      <c r="U1892" s="79"/>
      <c r="V1892" s="79"/>
      <c r="W1892" s="99"/>
      <c r="X1892" s="99"/>
      <c r="Y1892" s="99"/>
      <c r="Z1892" s="98"/>
      <c r="AA1892" s="98"/>
      <c r="AB1892" s="86"/>
      <c r="AC1892" s="96"/>
      <c r="AD1892" s="86"/>
      <c r="AE1892" s="96"/>
      <c r="AF1892" s="96"/>
      <c r="AG1892" s="87"/>
      <c r="AH1892" s="87"/>
      <c r="AI1892" s="97"/>
      <c r="AJ1892" s="45"/>
      <c r="AK1892" s="45"/>
      <c r="AL1892" s="45"/>
      <c r="AM1892" s="45"/>
      <c r="AN1892" s="45"/>
      <c r="AO1892" s="79"/>
      <c r="AP1892" s="156"/>
      <c r="AQ1892" s="156"/>
      <c r="AR1892" s="90"/>
      <c r="AS1892" s="45"/>
      <c r="AT1892" s="98"/>
      <c r="AU1892" s="98"/>
      <c r="AV1892" s="91"/>
      <c r="AW1892" s="91"/>
      <c r="AX1892" s="155"/>
      <c r="AY1892" s="155"/>
      <c r="AZ1892" s="152"/>
      <c r="BA1892" s="152"/>
      <c r="BB1892" s="152"/>
      <c r="BC1892" s="152"/>
      <c r="BD1892" s="152"/>
      <c r="BE1892" s="152"/>
      <c r="BF1892" s="152"/>
      <c r="BG1892" s="152"/>
      <c r="BH1892" s="152"/>
      <c r="BI1892" s="152"/>
      <c r="BJ1892" s="152"/>
      <c r="BK1892" s="152"/>
      <c r="BL1892" s="152"/>
      <c r="BM1892" s="152"/>
      <c r="BN1892" s="152"/>
      <c r="BO1892" s="152"/>
      <c r="BP1892" s="152"/>
      <c r="BQ1892" s="152"/>
      <c r="BR1892" s="152"/>
      <c r="BS1892" s="152"/>
      <c r="BT1892" s="152"/>
      <c r="BU1892" s="152"/>
      <c r="BV1892" s="152"/>
      <c r="BW1892" s="152"/>
      <c r="BX1892" s="152"/>
      <c r="BY1892" s="152"/>
      <c r="BZ1892" s="152"/>
      <c r="CA1892" s="152"/>
      <c r="CB1892" s="152"/>
      <c r="CC1892" s="152"/>
      <c r="CD1892" s="152"/>
      <c r="CE1892" s="152"/>
      <c r="CF1892" s="152"/>
    </row>
    <row r="1893" spans="1:84" ht="25.5" customHeight="1" x14ac:dyDescent="0.25">
      <c r="A1893" s="45"/>
      <c r="B1893" s="45"/>
      <c r="C1893" s="45"/>
      <c r="D1893" s="45"/>
      <c r="E1893" s="47"/>
      <c r="F1893" s="154"/>
      <c r="G1893" s="45"/>
      <c r="H1893" s="126"/>
      <c r="I1893" s="126"/>
      <c r="J1893" s="79"/>
      <c r="K1893" s="45"/>
      <c r="L1893" s="126"/>
      <c r="M1893" s="91"/>
      <c r="N1893" s="91"/>
      <c r="O1893" s="91"/>
      <c r="P1893" s="99"/>
      <c r="Q1893" s="100"/>
      <c r="R1893" s="79"/>
      <c r="S1893" s="79"/>
      <c r="T1893" s="79"/>
      <c r="U1893" s="79"/>
      <c r="V1893" s="79"/>
      <c r="W1893" s="99"/>
      <c r="X1893" s="99"/>
      <c r="Y1893" s="99"/>
      <c r="Z1893" s="98"/>
      <c r="AA1893" s="98"/>
      <c r="AB1893" s="86"/>
      <c r="AC1893" s="96"/>
      <c r="AD1893" s="86"/>
      <c r="AE1893" s="96"/>
      <c r="AF1893" s="96"/>
      <c r="AG1893" s="87"/>
      <c r="AH1893" s="87"/>
      <c r="AI1893" s="97"/>
      <c r="AJ1893" s="45"/>
      <c r="AK1893" s="45"/>
      <c r="AL1893" s="45"/>
      <c r="AM1893" s="45"/>
      <c r="AN1893" s="45"/>
      <c r="AO1893" s="79"/>
      <c r="AP1893" s="156"/>
      <c r="AQ1893" s="156"/>
      <c r="AR1893" s="90"/>
      <c r="AS1893" s="45"/>
      <c r="AT1893" s="98"/>
      <c r="AU1893" s="98"/>
      <c r="AV1893" s="91"/>
      <c r="AW1893" s="91"/>
      <c r="AX1893" s="155"/>
      <c r="AY1893" s="155"/>
      <c r="AZ1893" s="152"/>
      <c r="BA1893" s="152"/>
      <c r="BB1893" s="152"/>
      <c r="BC1893" s="152"/>
      <c r="BD1893" s="152"/>
      <c r="BE1893" s="152"/>
      <c r="BF1893" s="152"/>
      <c r="BG1893" s="152"/>
      <c r="BH1893" s="152"/>
      <c r="BI1893" s="152"/>
      <c r="BJ1893" s="152"/>
      <c r="BK1893" s="152"/>
      <c r="BL1893" s="152"/>
      <c r="BM1893" s="152"/>
      <c r="BN1893" s="152"/>
      <c r="BO1893" s="152"/>
      <c r="BP1893" s="152"/>
      <c r="BQ1893" s="152"/>
      <c r="BR1893" s="152"/>
      <c r="BS1893" s="152"/>
      <c r="BT1893" s="152"/>
      <c r="BU1893" s="152"/>
      <c r="BV1893" s="152"/>
      <c r="BW1893" s="152"/>
      <c r="BX1893" s="152"/>
      <c r="BY1893" s="152"/>
      <c r="BZ1893" s="152"/>
      <c r="CA1893" s="152"/>
      <c r="CB1893" s="152"/>
      <c r="CC1893" s="152"/>
      <c r="CD1893" s="152"/>
      <c r="CE1893" s="152"/>
      <c r="CF1893" s="152"/>
    </row>
    <row r="1894" spans="1:84" ht="25.5" customHeight="1" x14ac:dyDescent="0.25">
      <c r="A1894" s="45"/>
      <c r="B1894" s="45"/>
      <c r="C1894" s="45"/>
      <c r="D1894" s="45"/>
      <c r="E1894" s="47"/>
      <c r="F1894" s="154"/>
      <c r="G1894" s="45"/>
      <c r="H1894" s="126"/>
      <c r="I1894" s="126"/>
      <c r="J1894" s="79"/>
      <c r="K1894" s="45"/>
      <c r="L1894" s="126"/>
      <c r="M1894" s="91"/>
      <c r="N1894" s="91"/>
      <c r="O1894" s="91"/>
      <c r="P1894" s="99"/>
      <c r="Q1894" s="100"/>
      <c r="R1894" s="79"/>
      <c r="S1894" s="79"/>
      <c r="T1894" s="79"/>
      <c r="U1894" s="79"/>
      <c r="V1894" s="79"/>
      <c r="W1894" s="99"/>
      <c r="X1894" s="99"/>
      <c r="Y1894" s="99"/>
      <c r="Z1894" s="98"/>
      <c r="AA1894" s="98"/>
      <c r="AB1894" s="86"/>
      <c r="AC1894" s="96"/>
      <c r="AD1894" s="86"/>
      <c r="AE1894" s="96"/>
      <c r="AF1894" s="96"/>
      <c r="AG1894" s="87"/>
      <c r="AH1894" s="87"/>
      <c r="AI1894" s="97"/>
      <c r="AJ1894" s="45"/>
      <c r="AK1894" s="45"/>
      <c r="AL1894" s="45"/>
      <c r="AM1894" s="45"/>
      <c r="AN1894" s="45"/>
      <c r="AO1894" s="79"/>
      <c r="AP1894" s="156"/>
      <c r="AQ1894" s="156"/>
      <c r="AR1894" s="90"/>
      <c r="AS1894" s="45"/>
      <c r="AT1894" s="98"/>
      <c r="AU1894" s="98"/>
      <c r="AV1894" s="91"/>
      <c r="AW1894" s="91"/>
      <c r="AX1894" s="155"/>
      <c r="AY1894" s="155"/>
      <c r="AZ1894" s="152"/>
      <c r="BA1894" s="152"/>
      <c r="BB1894" s="152"/>
      <c r="BC1894" s="152"/>
      <c r="BD1894" s="152"/>
      <c r="BE1894" s="152"/>
      <c r="BF1894" s="152"/>
      <c r="BG1894" s="152"/>
      <c r="BH1894" s="152"/>
      <c r="BI1894" s="152"/>
      <c r="BJ1894" s="152"/>
      <c r="BK1894" s="152"/>
      <c r="BL1894" s="152"/>
      <c r="BM1894" s="152"/>
      <c r="BN1894" s="152"/>
      <c r="BO1894" s="152"/>
      <c r="BP1894" s="152"/>
      <c r="BQ1894" s="152"/>
      <c r="BR1894" s="152"/>
      <c r="BS1894" s="152"/>
      <c r="BT1894" s="152"/>
      <c r="BU1894" s="152"/>
      <c r="BV1894" s="152"/>
      <c r="BW1894" s="152"/>
      <c r="BX1894" s="152"/>
      <c r="BY1894" s="152"/>
      <c r="BZ1894" s="152"/>
      <c r="CA1894" s="152"/>
      <c r="CB1894" s="152"/>
      <c r="CC1894" s="152"/>
      <c r="CD1894" s="152"/>
      <c r="CE1894" s="152"/>
      <c r="CF1894" s="152"/>
    </row>
    <row r="1895" spans="1:84" ht="25.5" customHeight="1" x14ac:dyDescent="0.25">
      <c r="A1895" s="45"/>
      <c r="B1895" s="45"/>
      <c r="C1895" s="45"/>
      <c r="D1895" s="45"/>
      <c r="E1895" s="47"/>
      <c r="F1895" s="154"/>
      <c r="G1895" s="45"/>
      <c r="H1895" s="126"/>
      <c r="I1895" s="126"/>
      <c r="J1895" s="79"/>
      <c r="K1895" s="45"/>
      <c r="L1895" s="126"/>
      <c r="M1895" s="91"/>
      <c r="N1895" s="91"/>
      <c r="O1895" s="91"/>
      <c r="P1895" s="99"/>
      <c r="Q1895" s="100"/>
      <c r="R1895" s="79"/>
      <c r="S1895" s="79"/>
      <c r="T1895" s="79"/>
      <c r="U1895" s="79"/>
      <c r="V1895" s="79"/>
      <c r="W1895" s="99"/>
      <c r="X1895" s="99"/>
      <c r="Y1895" s="99"/>
      <c r="Z1895" s="98"/>
      <c r="AA1895" s="98"/>
      <c r="AB1895" s="86"/>
      <c r="AC1895" s="96"/>
      <c r="AD1895" s="86"/>
      <c r="AE1895" s="96"/>
      <c r="AF1895" s="96"/>
      <c r="AG1895" s="87"/>
      <c r="AH1895" s="87"/>
      <c r="AI1895" s="97"/>
      <c r="AJ1895" s="45"/>
      <c r="AK1895" s="45"/>
      <c r="AL1895" s="45"/>
      <c r="AM1895" s="45"/>
      <c r="AN1895" s="45"/>
      <c r="AO1895" s="79"/>
      <c r="AP1895" s="156"/>
      <c r="AQ1895" s="156"/>
      <c r="AR1895" s="90"/>
      <c r="AS1895" s="45"/>
      <c r="AT1895" s="98"/>
      <c r="AU1895" s="98"/>
      <c r="AV1895" s="91"/>
      <c r="AW1895" s="91"/>
      <c r="AX1895" s="155"/>
      <c r="AY1895" s="155"/>
      <c r="AZ1895" s="152"/>
      <c r="BA1895" s="152"/>
      <c r="BB1895" s="152"/>
      <c r="BC1895" s="152"/>
      <c r="BD1895" s="152"/>
      <c r="BE1895" s="152"/>
      <c r="BF1895" s="152"/>
      <c r="BG1895" s="152"/>
      <c r="BH1895" s="152"/>
      <c r="BI1895" s="152"/>
      <c r="BJ1895" s="152"/>
      <c r="BK1895" s="152"/>
      <c r="BL1895" s="152"/>
      <c r="BM1895" s="152"/>
      <c r="BN1895" s="152"/>
      <c r="BO1895" s="152"/>
      <c r="BP1895" s="152"/>
      <c r="BQ1895" s="152"/>
      <c r="BR1895" s="152"/>
      <c r="BS1895" s="152"/>
      <c r="BT1895" s="152"/>
      <c r="BU1895" s="152"/>
      <c r="BV1895" s="152"/>
      <c r="BW1895" s="152"/>
      <c r="BX1895" s="152"/>
      <c r="BY1895" s="152"/>
      <c r="BZ1895" s="152"/>
      <c r="CA1895" s="152"/>
      <c r="CB1895" s="152"/>
      <c r="CC1895" s="152"/>
      <c r="CD1895" s="152"/>
      <c r="CE1895" s="152"/>
      <c r="CF1895" s="152"/>
    </row>
    <row r="1896" spans="1:84" ht="25.5" customHeight="1" x14ac:dyDescent="0.25">
      <c r="A1896" s="45"/>
      <c r="B1896" s="45"/>
      <c r="C1896" s="45"/>
      <c r="D1896" s="45"/>
      <c r="E1896" s="47"/>
      <c r="F1896" s="154"/>
      <c r="G1896" s="45"/>
      <c r="H1896" s="126"/>
      <c r="I1896" s="126"/>
      <c r="J1896" s="79"/>
      <c r="K1896" s="45"/>
      <c r="L1896" s="126"/>
      <c r="M1896" s="91"/>
      <c r="N1896" s="91"/>
      <c r="O1896" s="91"/>
      <c r="P1896" s="99"/>
      <c r="Q1896" s="100"/>
      <c r="R1896" s="79"/>
      <c r="S1896" s="79"/>
      <c r="T1896" s="79"/>
      <c r="U1896" s="79"/>
      <c r="V1896" s="79"/>
      <c r="W1896" s="99"/>
      <c r="X1896" s="99"/>
      <c r="Y1896" s="99"/>
      <c r="Z1896" s="98"/>
      <c r="AA1896" s="98"/>
      <c r="AB1896" s="86"/>
      <c r="AC1896" s="96"/>
      <c r="AD1896" s="86"/>
      <c r="AE1896" s="96"/>
      <c r="AF1896" s="96"/>
      <c r="AG1896" s="87"/>
      <c r="AH1896" s="87"/>
      <c r="AI1896" s="97"/>
      <c r="AJ1896" s="45"/>
      <c r="AK1896" s="45"/>
      <c r="AL1896" s="45"/>
      <c r="AM1896" s="45"/>
      <c r="AN1896" s="45"/>
      <c r="AO1896" s="79"/>
      <c r="AP1896" s="156"/>
      <c r="AQ1896" s="156"/>
      <c r="AR1896" s="90"/>
      <c r="AS1896" s="45"/>
      <c r="AT1896" s="98"/>
      <c r="AU1896" s="98"/>
      <c r="AV1896" s="91"/>
      <c r="AW1896" s="91"/>
      <c r="AX1896" s="155"/>
      <c r="AY1896" s="155"/>
      <c r="AZ1896" s="152"/>
      <c r="BA1896" s="152"/>
      <c r="BB1896" s="152"/>
      <c r="BC1896" s="152"/>
      <c r="BD1896" s="152"/>
      <c r="BE1896" s="152"/>
      <c r="BF1896" s="152"/>
      <c r="BG1896" s="152"/>
      <c r="BH1896" s="152"/>
      <c r="BI1896" s="152"/>
      <c r="BJ1896" s="152"/>
      <c r="BK1896" s="152"/>
      <c r="BL1896" s="152"/>
      <c r="BM1896" s="152"/>
      <c r="BN1896" s="152"/>
      <c r="BO1896" s="152"/>
      <c r="BP1896" s="152"/>
      <c r="BQ1896" s="152"/>
      <c r="BR1896" s="152"/>
      <c r="BS1896" s="152"/>
      <c r="BT1896" s="152"/>
      <c r="BU1896" s="152"/>
      <c r="BV1896" s="152"/>
      <c r="BW1896" s="152"/>
      <c r="BX1896" s="152"/>
      <c r="BY1896" s="152"/>
      <c r="BZ1896" s="152"/>
      <c r="CA1896" s="152"/>
      <c r="CB1896" s="152"/>
      <c r="CC1896" s="152"/>
      <c r="CD1896" s="152"/>
      <c r="CE1896" s="152"/>
      <c r="CF1896" s="152"/>
    </row>
    <row r="1897" spans="1:84" ht="25.5" customHeight="1" x14ac:dyDescent="0.25">
      <c r="A1897" s="45"/>
      <c r="B1897" s="45"/>
      <c r="C1897" s="45"/>
      <c r="D1897" s="45"/>
      <c r="E1897" s="47"/>
      <c r="F1897" s="154"/>
      <c r="G1897" s="45"/>
      <c r="H1897" s="126"/>
      <c r="I1897" s="126"/>
      <c r="J1897" s="79"/>
      <c r="K1897" s="45"/>
      <c r="L1897" s="126"/>
      <c r="M1897" s="91"/>
      <c r="N1897" s="91"/>
      <c r="O1897" s="91"/>
      <c r="P1897" s="99"/>
      <c r="Q1897" s="100"/>
      <c r="R1897" s="79"/>
      <c r="S1897" s="79"/>
      <c r="T1897" s="79"/>
      <c r="U1897" s="79"/>
      <c r="V1897" s="79"/>
      <c r="W1897" s="99"/>
      <c r="X1897" s="99"/>
      <c r="Y1897" s="99"/>
      <c r="Z1897" s="98"/>
      <c r="AA1897" s="98"/>
      <c r="AB1897" s="86"/>
      <c r="AC1897" s="96"/>
      <c r="AD1897" s="86"/>
      <c r="AE1897" s="96"/>
      <c r="AF1897" s="96"/>
      <c r="AG1897" s="87"/>
      <c r="AH1897" s="87"/>
      <c r="AI1897" s="97"/>
      <c r="AJ1897" s="45"/>
      <c r="AK1897" s="45"/>
      <c r="AL1897" s="45"/>
      <c r="AM1897" s="45"/>
      <c r="AN1897" s="45"/>
      <c r="AO1897" s="79"/>
      <c r="AP1897" s="156"/>
      <c r="AQ1897" s="156"/>
      <c r="AR1897" s="90"/>
      <c r="AS1897" s="45"/>
      <c r="AT1897" s="98"/>
      <c r="AU1897" s="98"/>
      <c r="AV1897" s="91"/>
      <c r="AW1897" s="91"/>
      <c r="AX1897" s="155"/>
      <c r="AY1897" s="155"/>
      <c r="AZ1897" s="152"/>
      <c r="BA1897" s="152"/>
      <c r="BB1897" s="152"/>
      <c r="BC1897" s="152"/>
      <c r="BD1897" s="152"/>
      <c r="BE1897" s="152"/>
      <c r="BF1897" s="152"/>
      <c r="BG1897" s="152"/>
      <c r="BH1897" s="152"/>
      <c r="BI1897" s="152"/>
      <c r="BJ1897" s="152"/>
      <c r="BK1897" s="152"/>
      <c r="BL1897" s="152"/>
      <c r="BM1897" s="152"/>
      <c r="BN1897" s="152"/>
      <c r="BO1897" s="152"/>
      <c r="BP1897" s="152"/>
      <c r="BQ1897" s="152"/>
      <c r="BR1897" s="152"/>
      <c r="BS1897" s="152"/>
      <c r="BT1897" s="152"/>
      <c r="BU1897" s="152"/>
      <c r="BV1897" s="152"/>
      <c r="BW1897" s="152"/>
      <c r="BX1897" s="152"/>
      <c r="BY1897" s="152"/>
      <c r="BZ1897" s="152"/>
      <c r="CA1897" s="152"/>
      <c r="CB1897" s="152"/>
      <c r="CC1897" s="152"/>
      <c r="CD1897" s="152"/>
      <c r="CE1897" s="152"/>
      <c r="CF1897" s="152"/>
    </row>
    <row r="1898" spans="1:84" ht="25.5" customHeight="1" x14ac:dyDescent="0.25">
      <c r="A1898" s="45"/>
      <c r="B1898" s="45"/>
      <c r="C1898" s="45"/>
      <c r="D1898" s="45"/>
      <c r="E1898" s="47"/>
      <c r="F1898" s="154"/>
      <c r="G1898" s="45"/>
      <c r="H1898" s="126"/>
      <c r="I1898" s="126"/>
      <c r="J1898" s="79"/>
      <c r="K1898" s="45"/>
      <c r="L1898" s="126"/>
      <c r="M1898" s="91"/>
      <c r="N1898" s="91"/>
      <c r="O1898" s="91"/>
      <c r="P1898" s="99"/>
      <c r="Q1898" s="100"/>
      <c r="R1898" s="79"/>
      <c r="S1898" s="79"/>
      <c r="T1898" s="79"/>
      <c r="U1898" s="79"/>
      <c r="V1898" s="79"/>
      <c r="W1898" s="99"/>
      <c r="X1898" s="99"/>
      <c r="Y1898" s="99"/>
      <c r="Z1898" s="98"/>
      <c r="AA1898" s="98"/>
      <c r="AB1898" s="86"/>
      <c r="AC1898" s="96"/>
      <c r="AD1898" s="86"/>
      <c r="AE1898" s="96"/>
      <c r="AF1898" s="96"/>
      <c r="AG1898" s="87"/>
      <c r="AH1898" s="87"/>
      <c r="AI1898" s="97"/>
      <c r="AJ1898" s="45"/>
      <c r="AK1898" s="45"/>
      <c r="AL1898" s="45"/>
      <c r="AM1898" s="45"/>
      <c r="AN1898" s="45"/>
      <c r="AO1898" s="79"/>
      <c r="AP1898" s="156"/>
      <c r="AQ1898" s="156"/>
      <c r="AR1898" s="90"/>
      <c r="AS1898" s="45"/>
      <c r="AT1898" s="98"/>
      <c r="AU1898" s="98"/>
      <c r="AV1898" s="91"/>
      <c r="AW1898" s="91"/>
      <c r="AX1898" s="155"/>
      <c r="AY1898" s="155"/>
      <c r="AZ1898" s="152"/>
      <c r="BA1898" s="152"/>
      <c r="BB1898" s="152"/>
      <c r="BC1898" s="152"/>
      <c r="BD1898" s="152"/>
      <c r="BE1898" s="152"/>
      <c r="BF1898" s="152"/>
      <c r="BG1898" s="152"/>
      <c r="BH1898" s="152"/>
      <c r="BI1898" s="152"/>
      <c r="BJ1898" s="152"/>
      <c r="BK1898" s="152"/>
      <c r="BL1898" s="152"/>
      <c r="BM1898" s="152"/>
      <c r="BN1898" s="152"/>
      <c r="BO1898" s="152"/>
      <c r="BP1898" s="152"/>
      <c r="BQ1898" s="152"/>
      <c r="BR1898" s="152"/>
      <c r="BS1898" s="152"/>
      <c r="BT1898" s="152"/>
      <c r="BU1898" s="152"/>
      <c r="BV1898" s="152"/>
      <c r="BW1898" s="152"/>
      <c r="BX1898" s="152"/>
      <c r="BY1898" s="152"/>
      <c r="BZ1898" s="152"/>
      <c r="CA1898" s="152"/>
      <c r="CB1898" s="152"/>
      <c r="CC1898" s="152"/>
      <c r="CD1898" s="152"/>
      <c r="CE1898" s="152"/>
      <c r="CF1898" s="152"/>
    </row>
    <row r="1899" spans="1:84" ht="25.5" customHeight="1" x14ac:dyDescent="0.25">
      <c r="A1899" s="45"/>
      <c r="B1899" s="45"/>
      <c r="C1899" s="45"/>
      <c r="D1899" s="45"/>
      <c r="E1899" s="47"/>
      <c r="F1899" s="154"/>
      <c r="G1899" s="45"/>
      <c r="H1899" s="126"/>
      <c r="I1899" s="126"/>
      <c r="J1899" s="79"/>
      <c r="K1899" s="45"/>
      <c r="L1899" s="126"/>
      <c r="M1899" s="91"/>
      <c r="N1899" s="91"/>
      <c r="O1899" s="91"/>
      <c r="P1899" s="99"/>
      <c r="Q1899" s="100"/>
      <c r="R1899" s="79"/>
      <c r="S1899" s="79"/>
      <c r="T1899" s="79"/>
      <c r="U1899" s="79"/>
      <c r="V1899" s="79"/>
      <c r="W1899" s="99"/>
      <c r="X1899" s="99"/>
      <c r="Y1899" s="99"/>
      <c r="Z1899" s="98"/>
      <c r="AA1899" s="98"/>
      <c r="AB1899" s="86"/>
      <c r="AC1899" s="96"/>
      <c r="AD1899" s="86"/>
      <c r="AE1899" s="96"/>
      <c r="AF1899" s="96"/>
      <c r="AG1899" s="87"/>
      <c r="AH1899" s="87"/>
      <c r="AI1899" s="97"/>
      <c r="AJ1899" s="45"/>
      <c r="AK1899" s="45"/>
      <c r="AL1899" s="45"/>
      <c r="AM1899" s="45"/>
      <c r="AN1899" s="45"/>
      <c r="AO1899" s="79"/>
      <c r="AP1899" s="156"/>
      <c r="AQ1899" s="156"/>
      <c r="AR1899" s="90"/>
      <c r="AS1899" s="45"/>
      <c r="AT1899" s="98"/>
      <c r="AU1899" s="98"/>
      <c r="AV1899" s="91"/>
      <c r="AW1899" s="91"/>
      <c r="AX1899" s="155"/>
      <c r="AY1899" s="155"/>
      <c r="AZ1899" s="152"/>
      <c r="BA1899" s="152"/>
      <c r="BB1899" s="152"/>
      <c r="BC1899" s="152"/>
      <c r="BD1899" s="152"/>
      <c r="BE1899" s="152"/>
      <c r="BF1899" s="152"/>
      <c r="BG1899" s="152"/>
      <c r="BH1899" s="152"/>
      <c r="BI1899" s="152"/>
      <c r="BJ1899" s="152"/>
      <c r="BK1899" s="152"/>
      <c r="BL1899" s="152"/>
      <c r="BM1899" s="152"/>
      <c r="BN1899" s="152"/>
      <c r="BO1899" s="152"/>
      <c r="BP1899" s="152"/>
      <c r="BQ1899" s="152"/>
      <c r="BR1899" s="152"/>
      <c r="BS1899" s="152"/>
      <c r="BT1899" s="152"/>
      <c r="BU1899" s="152"/>
      <c r="BV1899" s="152"/>
      <c r="BW1899" s="152"/>
      <c r="BX1899" s="152"/>
      <c r="BY1899" s="152"/>
      <c r="BZ1899" s="152"/>
      <c r="CA1899" s="152"/>
      <c r="CB1899" s="152"/>
      <c r="CC1899" s="152"/>
      <c r="CD1899" s="152"/>
      <c r="CE1899" s="152"/>
      <c r="CF1899" s="152"/>
    </row>
    <row r="1900" spans="1:84" ht="25.5" customHeight="1" x14ac:dyDescent="0.25">
      <c r="A1900" s="45"/>
      <c r="B1900" s="45"/>
      <c r="C1900" s="45"/>
      <c r="D1900" s="45"/>
      <c r="E1900" s="47"/>
      <c r="F1900" s="154"/>
      <c r="G1900" s="45"/>
      <c r="H1900" s="126"/>
      <c r="I1900" s="126"/>
      <c r="J1900" s="79"/>
      <c r="K1900" s="45"/>
      <c r="L1900" s="126"/>
      <c r="M1900" s="91"/>
      <c r="N1900" s="91"/>
      <c r="O1900" s="91"/>
      <c r="P1900" s="99"/>
      <c r="Q1900" s="100"/>
      <c r="R1900" s="79"/>
      <c r="S1900" s="79"/>
      <c r="T1900" s="79"/>
      <c r="U1900" s="79"/>
      <c r="V1900" s="79"/>
      <c r="W1900" s="99"/>
      <c r="X1900" s="99"/>
      <c r="Y1900" s="99"/>
      <c r="Z1900" s="98"/>
      <c r="AA1900" s="98"/>
      <c r="AB1900" s="86"/>
      <c r="AC1900" s="96"/>
      <c r="AD1900" s="86"/>
      <c r="AE1900" s="96"/>
      <c r="AF1900" s="96"/>
      <c r="AG1900" s="87"/>
      <c r="AH1900" s="87"/>
      <c r="AI1900" s="97"/>
      <c r="AJ1900" s="45"/>
      <c r="AK1900" s="45"/>
      <c r="AL1900" s="45"/>
      <c r="AM1900" s="45"/>
      <c r="AN1900" s="45"/>
      <c r="AO1900" s="79"/>
      <c r="AP1900" s="156"/>
      <c r="AQ1900" s="156"/>
      <c r="AR1900" s="90"/>
      <c r="AS1900" s="45"/>
      <c r="AT1900" s="98"/>
      <c r="AU1900" s="98"/>
      <c r="AV1900" s="91"/>
      <c r="AW1900" s="91"/>
      <c r="AX1900" s="155"/>
      <c r="AY1900" s="155"/>
      <c r="AZ1900" s="152"/>
      <c r="BA1900" s="152"/>
      <c r="BB1900" s="152"/>
      <c r="BC1900" s="152"/>
      <c r="BD1900" s="152"/>
      <c r="BE1900" s="152"/>
      <c r="BF1900" s="152"/>
      <c r="BG1900" s="152"/>
      <c r="BH1900" s="152"/>
      <c r="BI1900" s="152"/>
      <c r="BJ1900" s="152"/>
      <c r="BK1900" s="152"/>
      <c r="BL1900" s="152"/>
      <c r="BM1900" s="152"/>
      <c r="BN1900" s="152"/>
      <c r="BO1900" s="152"/>
      <c r="BP1900" s="152"/>
      <c r="BQ1900" s="152"/>
      <c r="BR1900" s="152"/>
      <c r="BS1900" s="152"/>
      <c r="BT1900" s="152"/>
      <c r="BU1900" s="152"/>
      <c r="BV1900" s="152"/>
      <c r="BW1900" s="152"/>
      <c r="BX1900" s="152"/>
      <c r="BY1900" s="152"/>
      <c r="BZ1900" s="152"/>
      <c r="CA1900" s="152"/>
      <c r="CB1900" s="152"/>
      <c r="CC1900" s="152"/>
      <c r="CD1900" s="152"/>
      <c r="CE1900" s="152"/>
      <c r="CF1900" s="152"/>
    </row>
    <row r="1901" spans="1:84" ht="25.5" customHeight="1" x14ac:dyDescent="0.25">
      <c r="A1901" s="45"/>
      <c r="B1901" s="45"/>
      <c r="C1901" s="45"/>
      <c r="D1901" s="45"/>
      <c r="E1901" s="47"/>
      <c r="F1901" s="154"/>
      <c r="G1901" s="45"/>
      <c r="H1901" s="126"/>
      <c r="I1901" s="126"/>
      <c r="J1901" s="79"/>
      <c r="K1901" s="45"/>
      <c r="L1901" s="126"/>
      <c r="M1901" s="91"/>
      <c r="N1901" s="91"/>
      <c r="O1901" s="91"/>
      <c r="P1901" s="99"/>
      <c r="Q1901" s="100"/>
      <c r="R1901" s="79"/>
      <c r="S1901" s="79"/>
      <c r="T1901" s="79"/>
      <c r="U1901" s="79"/>
      <c r="V1901" s="79"/>
      <c r="W1901" s="99"/>
      <c r="X1901" s="99"/>
      <c r="Y1901" s="99"/>
      <c r="Z1901" s="98"/>
      <c r="AA1901" s="98"/>
      <c r="AB1901" s="86"/>
      <c r="AC1901" s="96"/>
      <c r="AD1901" s="86"/>
      <c r="AE1901" s="96"/>
      <c r="AF1901" s="96"/>
      <c r="AG1901" s="87"/>
      <c r="AH1901" s="87"/>
      <c r="AI1901" s="97"/>
      <c r="AJ1901" s="45"/>
      <c r="AK1901" s="45"/>
      <c r="AL1901" s="45"/>
      <c r="AM1901" s="45"/>
      <c r="AN1901" s="45"/>
      <c r="AO1901" s="79"/>
      <c r="AP1901" s="156"/>
      <c r="AQ1901" s="156"/>
      <c r="AR1901" s="90"/>
      <c r="AS1901" s="45"/>
      <c r="AT1901" s="98"/>
      <c r="AU1901" s="98"/>
      <c r="AV1901" s="91"/>
      <c r="AW1901" s="91"/>
      <c r="AX1901" s="155"/>
      <c r="AY1901" s="155"/>
      <c r="AZ1901" s="152"/>
      <c r="BA1901" s="152"/>
      <c r="BB1901" s="152"/>
      <c r="BC1901" s="152"/>
      <c r="BD1901" s="152"/>
      <c r="BE1901" s="152"/>
      <c r="BF1901" s="152"/>
      <c r="BG1901" s="152"/>
      <c r="BH1901" s="152"/>
      <c r="BI1901" s="152"/>
      <c r="BJ1901" s="152"/>
      <c r="BK1901" s="152"/>
      <c r="BL1901" s="152"/>
      <c r="BM1901" s="152"/>
      <c r="BN1901" s="152"/>
      <c r="BO1901" s="152"/>
      <c r="BP1901" s="152"/>
      <c r="BQ1901" s="152"/>
      <c r="BR1901" s="152"/>
      <c r="BS1901" s="152"/>
      <c r="BT1901" s="152"/>
      <c r="BU1901" s="152"/>
      <c r="BV1901" s="152"/>
      <c r="BW1901" s="152"/>
      <c r="BX1901" s="152"/>
      <c r="BY1901" s="152"/>
      <c r="BZ1901" s="152"/>
      <c r="CA1901" s="152"/>
      <c r="CB1901" s="152"/>
      <c r="CC1901" s="152"/>
      <c r="CD1901" s="152"/>
      <c r="CE1901" s="152"/>
      <c r="CF1901" s="152"/>
    </row>
    <row r="1902" spans="1:84" ht="25.5" customHeight="1" x14ac:dyDescent="0.25">
      <c r="A1902" s="45"/>
      <c r="B1902" s="45"/>
      <c r="C1902" s="45"/>
      <c r="D1902" s="45"/>
      <c r="E1902" s="47"/>
      <c r="F1902" s="154"/>
      <c r="G1902" s="45"/>
      <c r="H1902" s="126"/>
      <c r="I1902" s="126"/>
      <c r="J1902" s="79"/>
      <c r="K1902" s="45"/>
      <c r="L1902" s="126"/>
      <c r="M1902" s="91"/>
      <c r="N1902" s="91"/>
      <c r="O1902" s="91"/>
      <c r="P1902" s="99"/>
      <c r="Q1902" s="100"/>
      <c r="R1902" s="79"/>
      <c r="S1902" s="79"/>
      <c r="T1902" s="79"/>
      <c r="U1902" s="79"/>
      <c r="V1902" s="79"/>
      <c r="W1902" s="99"/>
      <c r="X1902" s="99"/>
      <c r="Y1902" s="99"/>
      <c r="Z1902" s="98"/>
      <c r="AA1902" s="98"/>
      <c r="AB1902" s="86"/>
      <c r="AC1902" s="96"/>
      <c r="AD1902" s="86"/>
      <c r="AE1902" s="96"/>
      <c r="AF1902" s="96"/>
      <c r="AG1902" s="87"/>
      <c r="AH1902" s="87"/>
      <c r="AI1902" s="97"/>
      <c r="AJ1902" s="45"/>
      <c r="AK1902" s="45"/>
      <c r="AL1902" s="45"/>
      <c r="AM1902" s="45"/>
      <c r="AN1902" s="45"/>
      <c r="AO1902" s="79"/>
      <c r="AP1902" s="156"/>
      <c r="AQ1902" s="156"/>
      <c r="AR1902" s="90"/>
      <c r="AS1902" s="45"/>
      <c r="AT1902" s="98"/>
      <c r="AU1902" s="98"/>
      <c r="AV1902" s="91"/>
      <c r="AW1902" s="91"/>
      <c r="AX1902" s="155"/>
      <c r="AY1902" s="155"/>
      <c r="AZ1902" s="152"/>
      <c r="BA1902" s="152"/>
      <c r="BB1902" s="152"/>
      <c r="BC1902" s="152"/>
      <c r="BD1902" s="152"/>
      <c r="BE1902" s="152"/>
      <c r="BF1902" s="152"/>
      <c r="BG1902" s="152"/>
      <c r="BH1902" s="152"/>
      <c r="BI1902" s="152"/>
      <c r="BJ1902" s="152"/>
      <c r="BK1902" s="152"/>
      <c r="BL1902" s="152"/>
      <c r="BM1902" s="152"/>
      <c r="BN1902" s="152"/>
      <c r="BO1902" s="152"/>
      <c r="BP1902" s="152"/>
      <c r="BQ1902" s="152"/>
      <c r="BR1902" s="152"/>
      <c r="BS1902" s="152"/>
      <c r="BT1902" s="152"/>
      <c r="BU1902" s="152"/>
      <c r="BV1902" s="152"/>
      <c r="BW1902" s="152"/>
      <c r="BX1902" s="152"/>
      <c r="BY1902" s="152"/>
      <c r="BZ1902" s="152"/>
      <c r="CA1902" s="152"/>
      <c r="CB1902" s="152"/>
      <c r="CC1902" s="152"/>
      <c r="CD1902" s="152"/>
      <c r="CE1902" s="152"/>
      <c r="CF1902" s="152"/>
    </row>
    <row r="1903" spans="1:84" ht="25.5" customHeight="1" x14ac:dyDescent="0.25">
      <c r="A1903" s="45"/>
      <c r="B1903" s="45"/>
      <c r="C1903" s="45"/>
      <c r="D1903" s="45"/>
      <c r="E1903" s="47"/>
      <c r="F1903" s="154"/>
      <c r="G1903" s="45"/>
      <c r="H1903" s="126"/>
      <c r="I1903" s="126"/>
      <c r="J1903" s="79"/>
      <c r="K1903" s="45"/>
      <c r="L1903" s="126"/>
      <c r="M1903" s="91"/>
      <c r="N1903" s="91"/>
      <c r="O1903" s="91"/>
      <c r="P1903" s="99"/>
      <c r="Q1903" s="100"/>
      <c r="R1903" s="79"/>
      <c r="S1903" s="79"/>
      <c r="T1903" s="79"/>
      <c r="U1903" s="79"/>
      <c r="V1903" s="79"/>
      <c r="W1903" s="99"/>
      <c r="X1903" s="99"/>
      <c r="Y1903" s="99"/>
      <c r="Z1903" s="98"/>
      <c r="AA1903" s="98"/>
      <c r="AB1903" s="86"/>
      <c r="AC1903" s="96"/>
      <c r="AD1903" s="86"/>
      <c r="AE1903" s="96"/>
      <c r="AF1903" s="96"/>
      <c r="AG1903" s="87"/>
      <c r="AH1903" s="87"/>
      <c r="AI1903" s="97"/>
      <c r="AJ1903" s="45"/>
      <c r="AK1903" s="45"/>
      <c r="AL1903" s="45"/>
      <c r="AM1903" s="45"/>
      <c r="AN1903" s="45"/>
      <c r="AO1903" s="79"/>
      <c r="AP1903" s="156"/>
      <c r="AQ1903" s="156"/>
      <c r="AR1903" s="90"/>
      <c r="AS1903" s="45"/>
      <c r="AT1903" s="98"/>
      <c r="AU1903" s="98"/>
      <c r="AV1903" s="91"/>
      <c r="AW1903" s="91"/>
      <c r="AX1903" s="155"/>
      <c r="AY1903" s="155"/>
      <c r="AZ1903" s="152"/>
      <c r="BA1903" s="152"/>
      <c r="BB1903" s="152"/>
      <c r="BC1903" s="152"/>
      <c r="BD1903" s="152"/>
      <c r="BE1903" s="152"/>
      <c r="BF1903" s="152"/>
      <c r="BG1903" s="152"/>
      <c r="BH1903" s="152"/>
      <c r="BI1903" s="152"/>
      <c r="BJ1903" s="152"/>
      <c r="BK1903" s="152"/>
      <c r="BL1903" s="152"/>
      <c r="BM1903" s="152"/>
      <c r="BN1903" s="152"/>
      <c r="BO1903" s="152"/>
      <c r="BP1903" s="152"/>
      <c r="BQ1903" s="152"/>
      <c r="BR1903" s="152"/>
      <c r="BS1903" s="152"/>
      <c r="BT1903" s="152"/>
      <c r="BU1903" s="152"/>
      <c r="BV1903" s="152"/>
      <c r="BW1903" s="152"/>
      <c r="BX1903" s="152"/>
      <c r="BY1903" s="152"/>
      <c r="BZ1903" s="152"/>
      <c r="CA1903" s="152"/>
      <c r="CB1903" s="152"/>
      <c r="CC1903" s="152"/>
      <c r="CD1903" s="152"/>
      <c r="CE1903" s="152"/>
      <c r="CF1903" s="152"/>
    </row>
    <row r="1904" spans="1:84" ht="25.5" customHeight="1" x14ac:dyDescent="0.25">
      <c r="A1904" s="45"/>
      <c r="B1904" s="45"/>
      <c r="C1904" s="45"/>
      <c r="D1904" s="45"/>
      <c r="E1904" s="47"/>
      <c r="F1904" s="154"/>
      <c r="G1904" s="45"/>
      <c r="H1904" s="126"/>
      <c r="I1904" s="126"/>
      <c r="J1904" s="79"/>
      <c r="K1904" s="45"/>
      <c r="L1904" s="126"/>
      <c r="M1904" s="91"/>
      <c r="N1904" s="91"/>
      <c r="O1904" s="91"/>
      <c r="P1904" s="99"/>
      <c r="Q1904" s="100"/>
      <c r="R1904" s="79"/>
      <c r="S1904" s="79"/>
      <c r="T1904" s="79"/>
      <c r="U1904" s="79"/>
      <c r="V1904" s="79"/>
      <c r="W1904" s="99"/>
      <c r="X1904" s="99"/>
      <c r="Y1904" s="99"/>
      <c r="Z1904" s="98"/>
      <c r="AA1904" s="98"/>
      <c r="AB1904" s="86"/>
      <c r="AC1904" s="96"/>
      <c r="AD1904" s="86"/>
      <c r="AE1904" s="96"/>
      <c r="AF1904" s="96"/>
      <c r="AG1904" s="87"/>
      <c r="AH1904" s="87"/>
      <c r="AI1904" s="97"/>
      <c r="AJ1904" s="45"/>
      <c r="AK1904" s="45"/>
      <c r="AL1904" s="45"/>
      <c r="AM1904" s="45"/>
      <c r="AN1904" s="45"/>
      <c r="AO1904" s="79"/>
      <c r="AP1904" s="156"/>
      <c r="AQ1904" s="156"/>
      <c r="AR1904" s="90"/>
      <c r="AS1904" s="45"/>
      <c r="AT1904" s="98"/>
      <c r="AU1904" s="98"/>
      <c r="AV1904" s="91"/>
      <c r="AW1904" s="91"/>
      <c r="AX1904" s="155"/>
      <c r="AY1904" s="155"/>
      <c r="AZ1904" s="152"/>
      <c r="BA1904" s="152"/>
      <c r="BB1904" s="152"/>
      <c r="BC1904" s="152"/>
      <c r="BD1904" s="152"/>
      <c r="BE1904" s="152"/>
      <c r="BF1904" s="152"/>
      <c r="BG1904" s="152"/>
      <c r="BH1904" s="152"/>
      <c r="BI1904" s="152"/>
      <c r="BJ1904" s="152"/>
      <c r="BK1904" s="152"/>
      <c r="BL1904" s="152"/>
      <c r="BM1904" s="152"/>
      <c r="BN1904" s="152"/>
      <c r="BO1904" s="152"/>
      <c r="BP1904" s="152"/>
      <c r="BQ1904" s="152"/>
      <c r="BR1904" s="152"/>
      <c r="BS1904" s="152"/>
      <c r="BT1904" s="152"/>
      <c r="BU1904" s="152"/>
      <c r="BV1904" s="152"/>
      <c r="BW1904" s="152"/>
      <c r="BX1904" s="152"/>
      <c r="BY1904" s="152"/>
      <c r="BZ1904" s="152"/>
      <c r="CA1904" s="152"/>
      <c r="CB1904" s="152"/>
      <c r="CC1904" s="152"/>
      <c r="CD1904" s="152"/>
      <c r="CE1904" s="152"/>
      <c r="CF1904" s="152"/>
    </row>
    <row r="1905" spans="1:84" ht="25.5" customHeight="1" x14ac:dyDescent="0.25">
      <c r="A1905" s="45"/>
      <c r="B1905" s="45"/>
      <c r="C1905" s="45"/>
      <c r="D1905" s="45"/>
      <c r="E1905" s="47"/>
      <c r="F1905" s="154"/>
      <c r="G1905" s="45"/>
      <c r="H1905" s="126"/>
      <c r="I1905" s="126"/>
      <c r="J1905" s="79"/>
      <c r="K1905" s="45"/>
      <c r="L1905" s="126"/>
      <c r="M1905" s="91"/>
      <c r="N1905" s="91"/>
      <c r="O1905" s="91"/>
      <c r="P1905" s="99"/>
      <c r="Q1905" s="100"/>
      <c r="R1905" s="79"/>
      <c r="S1905" s="79"/>
      <c r="T1905" s="79"/>
      <c r="U1905" s="79"/>
      <c r="V1905" s="79"/>
      <c r="W1905" s="99"/>
      <c r="X1905" s="99"/>
      <c r="Y1905" s="99"/>
      <c r="Z1905" s="98"/>
      <c r="AA1905" s="98"/>
      <c r="AB1905" s="86"/>
      <c r="AC1905" s="96"/>
      <c r="AD1905" s="86"/>
      <c r="AE1905" s="96"/>
      <c r="AF1905" s="96"/>
      <c r="AG1905" s="87"/>
      <c r="AH1905" s="87"/>
      <c r="AI1905" s="97"/>
      <c r="AJ1905" s="45"/>
      <c r="AK1905" s="45"/>
      <c r="AL1905" s="45"/>
      <c r="AM1905" s="45"/>
      <c r="AN1905" s="45"/>
      <c r="AO1905" s="79"/>
      <c r="AP1905" s="156"/>
      <c r="AQ1905" s="156"/>
      <c r="AR1905" s="90"/>
      <c r="AS1905" s="45"/>
      <c r="AT1905" s="98"/>
      <c r="AU1905" s="98"/>
      <c r="AV1905" s="91"/>
      <c r="AW1905" s="91"/>
      <c r="AX1905" s="155"/>
      <c r="AY1905" s="155"/>
      <c r="AZ1905" s="152"/>
      <c r="BA1905" s="152"/>
      <c r="BB1905" s="152"/>
      <c r="BC1905" s="152"/>
      <c r="BD1905" s="152"/>
      <c r="BE1905" s="152"/>
      <c r="BF1905" s="152"/>
      <c r="BG1905" s="152"/>
      <c r="BH1905" s="152"/>
      <c r="BI1905" s="152"/>
      <c r="BJ1905" s="152"/>
      <c r="BK1905" s="152"/>
      <c r="BL1905" s="152"/>
      <c r="BM1905" s="152"/>
      <c r="BN1905" s="152"/>
      <c r="BO1905" s="152"/>
      <c r="BP1905" s="152"/>
      <c r="BQ1905" s="152"/>
      <c r="BR1905" s="152"/>
      <c r="BS1905" s="152"/>
      <c r="BT1905" s="152"/>
      <c r="BU1905" s="152"/>
      <c r="BV1905" s="152"/>
      <c r="BW1905" s="152"/>
      <c r="BX1905" s="152"/>
      <c r="BY1905" s="152"/>
      <c r="BZ1905" s="152"/>
      <c r="CA1905" s="152"/>
      <c r="CB1905" s="152"/>
      <c r="CC1905" s="152"/>
      <c r="CD1905" s="152"/>
      <c r="CE1905" s="152"/>
      <c r="CF1905" s="152"/>
    </row>
    <row r="1906" spans="1:84" ht="25.5" customHeight="1" x14ac:dyDescent="0.25">
      <c r="A1906" s="45"/>
      <c r="B1906" s="45"/>
      <c r="C1906" s="45"/>
      <c r="D1906" s="45"/>
      <c r="E1906" s="47"/>
      <c r="F1906" s="154"/>
      <c r="G1906" s="45"/>
      <c r="H1906" s="126"/>
      <c r="I1906" s="126"/>
      <c r="J1906" s="79"/>
      <c r="K1906" s="45"/>
      <c r="L1906" s="126"/>
      <c r="M1906" s="91"/>
      <c r="N1906" s="91"/>
      <c r="O1906" s="91"/>
      <c r="P1906" s="99"/>
      <c r="Q1906" s="100"/>
      <c r="R1906" s="79"/>
      <c r="S1906" s="79"/>
      <c r="T1906" s="79"/>
      <c r="U1906" s="79"/>
      <c r="V1906" s="79"/>
      <c r="W1906" s="99"/>
      <c r="X1906" s="99"/>
      <c r="Y1906" s="99"/>
      <c r="Z1906" s="98"/>
      <c r="AA1906" s="98"/>
      <c r="AB1906" s="86"/>
      <c r="AC1906" s="96"/>
      <c r="AD1906" s="86"/>
      <c r="AE1906" s="96"/>
      <c r="AF1906" s="96"/>
      <c r="AG1906" s="87"/>
      <c r="AH1906" s="87"/>
      <c r="AI1906" s="97"/>
      <c r="AJ1906" s="45"/>
      <c r="AK1906" s="45"/>
      <c r="AL1906" s="45"/>
      <c r="AM1906" s="45"/>
      <c r="AN1906" s="45"/>
      <c r="AO1906" s="79"/>
      <c r="AP1906" s="156"/>
      <c r="AQ1906" s="156"/>
      <c r="AR1906" s="90"/>
      <c r="AS1906" s="45"/>
      <c r="AT1906" s="98"/>
      <c r="AU1906" s="98"/>
      <c r="AV1906" s="91"/>
      <c r="AW1906" s="91"/>
      <c r="AX1906" s="155"/>
      <c r="AY1906" s="155"/>
      <c r="AZ1906" s="152"/>
      <c r="BA1906" s="152"/>
      <c r="BB1906" s="152"/>
      <c r="BC1906" s="152"/>
      <c r="BD1906" s="152"/>
      <c r="BE1906" s="152"/>
      <c r="BF1906" s="152"/>
      <c r="BG1906" s="152"/>
      <c r="BH1906" s="152"/>
      <c r="BI1906" s="152"/>
      <c r="BJ1906" s="152"/>
      <c r="BK1906" s="152"/>
      <c r="BL1906" s="152"/>
      <c r="BM1906" s="152"/>
      <c r="BN1906" s="152"/>
      <c r="BO1906" s="152"/>
      <c r="BP1906" s="152"/>
      <c r="BQ1906" s="152"/>
      <c r="BR1906" s="152"/>
      <c r="BS1906" s="152"/>
      <c r="BT1906" s="152"/>
      <c r="BU1906" s="152"/>
      <c r="BV1906" s="152"/>
      <c r="BW1906" s="152"/>
      <c r="BX1906" s="152"/>
      <c r="BY1906" s="152"/>
      <c r="BZ1906" s="152"/>
      <c r="CA1906" s="152"/>
      <c r="CB1906" s="152"/>
      <c r="CC1906" s="152"/>
      <c r="CD1906" s="152"/>
      <c r="CE1906" s="152"/>
      <c r="CF1906" s="152"/>
    </row>
    <row r="1907" spans="1:84" ht="25.5" customHeight="1" x14ac:dyDescent="0.25">
      <c r="A1907" s="45"/>
      <c r="B1907" s="45"/>
      <c r="C1907" s="45"/>
      <c r="D1907" s="45"/>
      <c r="E1907" s="47"/>
      <c r="F1907" s="154"/>
      <c r="G1907" s="45"/>
      <c r="H1907" s="126"/>
      <c r="I1907" s="126"/>
      <c r="J1907" s="79"/>
      <c r="K1907" s="45"/>
      <c r="L1907" s="126"/>
      <c r="M1907" s="91"/>
      <c r="N1907" s="91"/>
      <c r="O1907" s="91"/>
      <c r="P1907" s="99"/>
      <c r="Q1907" s="100"/>
      <c r="R1907" s="79"/>
      <c r="S1907" s="79"/>
      <c r="T1907" s="79"/>
      <c r="U1907" s="79"/>
      <c r="V1907" s="79"/>
      <c r="W1907" s="99"/>
      <c r="X1907" s="99"/>
      <c r="Y1907" s="99"/>
      <c r="Z1907" s="98"/>
      <c r="AA1907" s="98"/>
      <c r="AB1907" s="86"/>
      <c r="AC1907" s="96"/>
      <c r="AD1907" s="86"/>
      <c r="AE1907" s="96"/>
      <c r="AF1907" s="96"/>
      <c r="AG1907" s="87"/>
      <c r="AH1907" s="87"/>
      <c r="AI1907" s="97"/>
      <c r="AJ1907" s="45"/>
      <c r="AK1907" s="45"/>
      <c r="AL1907" s="45"/>
      <c r="AM1907" s="45"/>
      <c r="AN1907" s="45"/>
      <c r="AO1907" s="79"/>
      <c r="AP1907" s="156"/>
      <c r="AQ1907" s="156"/>
      <c r="AR1907" s="90"/>
      <c r="AS1907" s="45"/>
      <c r="AT1907" s="98"/>
      <c r="AU1907" s="98"/>
      <c r="AV1907" s="91"/>
      <c r="AW1907" s="91"/>
      <c r="AX1907" s="155"/>
      <c r="AY1907" s="155"/>
      <c r="AZ1907" s="152"/>
      <c r="BA1907" s="152"/>
      <c r="BB1907" s="152"/>
      <c r="BC1907" s="152"/>
      <c r="BD1907" s="152"/>
      <c r="BE1907" s="152"/>
      <c r="BF1907" s="152"/>
      <c r="BG1907" s="152"/>
      <c r="BH1907" s="152"/>
      <c r="BI1907" s="152"/>
      <c r="BJ1907" s="152"/>
      <c r="BK1907" s="152"/>
      <c r="BL1907" s="152"/>
      <c r="BM1907" s="152"/>
      <c r="BN1907" s="152"/>
      <c r="BO1907" s="152"/>
      <c r="BP1907" s="152"/>
      <c r="BQ1907" s="152"/>
      <c r="BR1907" s="152"/>
      <c r="BS1907" s="152"/>
      <c r="BT1907" s="152"/>
      <c r="BU1907" s="152"/>
      <c r="BV1907" s="152"/>
      <c r="BW1907" s="152"/>
      <c r="BX1907" s="152"/>
      <c r="BY1907" s="152"/>
      <c r="BZ1907" s="152"/>
      <c r="CA1907" s="152"/>
      <c r="CB1907" s="152"/>
      <c r="CC1907" s="152"/>
      <c r="CD1907" s="152"/>
      <c r="CE1907" s="152"/>
      <c r="CF1907" s="152"/>
    </row>
    <row r="1908" spans="1:84" ht="25.5" customHeight="1" x14ac:dyDescent="0.25">
      <c r="A1908" s="45"/>
      <c r="B1908" s="45"/>
      <c r="C1908" s="45"/>
      <c r="D1908" s="45"/>
      <c r="E1908" s="47"/>
      <c r="F1908" s="154"/>
      <c r="G1908" s="45"/>
      <c r="H1908" s="126"/>
      <c r="I1908" s="126"/>
      <c r="J1908" s="79"/>
      <c r="K1908" s="45"/>
      <c r="L1908" s="126"/>
      <c r="M1908" s="91"/>
      <c r="N1908" s="91"/>
      <c r="O1908" s="91"/>
      <c r="P1908" s="99"/>
      <c r="Q1908" s="100"/>
      <c r="R1908" s="79"/>
      <c r="S1908" s="79"/>
      <c r="T1908" s="79"/>
      <c r="U1908" s="79"/>
      <c r="V1908" s="79"/>
      <c r="W1908" s="99"/>
      <c r="X1908" s="99"/>
      <c r="Y1908" s="99"/>
      <c r="Z1908" s="98"/>
      <c r="AA1908" s="98"/>
      <c r="AB1908" s="86"/>
      <c r="AC1908" s="96"/>
      <c r="AD1908" s="86"/>
      <c r="AE1908" s="96"/>
      <c r="AF1908" s="96"/>
      <c r="AG1908" s="87"/>
      <c r="AH1908" s="87"/>
      <c r="AI1908" s="97"/>
      <c r="AJ1908" s="45"/>
      <c r="AK1908" s="45"/>
      <c r="AL1908" s="45"/>
      <c r="AM1908" s="45"/>
      <c r="AN1908" s="45"/>
      <c r="AO1908" s="79"/>
      <c r="AP1908" s="156"/>
      <c r="AQ1908" s="156"/>
      <c r="AR1908" s="90"/>
      <c r="AS1908" s="45"/>
      <c r="AT1908" s="98"/>
      <c r="AU1908" s="98"/>
      <c r="AV1908" s="91"/>
      <c r="AW1908" s="91"/>
      <c r="AX1908" s="155"/>
      <c r="AY1908" s="155"/>
      <c r="AZ1908" s="152"/>
      <c r="BA1908" s="152"/>
      <c r="BB1908" s="152"/>
      <c r="BC1908" s="152"/>
      <c r="BD1908" s="152"/>
      <c r="BE1908" s="152"/>
      <c r="BF1908" s="152"/>
      <c r="BG1908" s="152"/>
      <c r="BH1908" s="152"/>
      <c r="BI1908" s="152"/>
      <c r="BJ1908" s="152"/>
      <c r="BK1908" s="152"/>
      <c r="BL1908" s="152"/>
      <c r="BM1908" s="152"/>
      <c r="BN1908" s="152"/>
      <c r="BO1908" s="152"/>
      <c r="BP1908" s="152"/>
      <c r="BQ1908" s="152"/>
      <c r="BR1908" s="152"/>
      <c r="BS1908" s="152"/>
      <c r="BT1908" s="152"/>
      <c r="BU1908" s="152"/>
      <c r="BV1908" s="152"/>
      <c r="BW1908" s="152"/>
      <c r="BX1908" s="152"/>
      <c r="BY1908" s="152"/>
      <c r="BZ1908" s="152"/>
      <c r="CA1908" s="152"/>
      <c r="CB1908" s="152"/>
      <c r="CC1908" s="152"/>
      <c r="CD1908" s="152"/>
      <c r="CE1908" s="152"/>
      <c r="CF1908" s="152"/>
    </row>
    <row r="1909" spans="1:84" ht="25.5" customHeight="1" x14ac:dyDescent="0.25">
      <c r="A1909" s="45"/>
      <c r="B1909" s="45"/>
      <c r="C1909" s="45"/>
      <c r="D1909" s="45"/>
      <c r="E1909" s="47"/>
      <c r="F1909" s="154"/>
      <c r="G1909" s="45"/>
      <c r="H1909" s="126"/>
      <c r="I1909" s="126"/>
      <c r="J1909" s="79"/>
      <c r="K1909" s="45"/>
      <c r="L1909" s="126"/>
      <c r="M1909" s="91"/>
      <c r="N1909" s="91"/>
      <c r="O1909" s="91"/>
      <c r="P1909" s="99"/>
      <c r="Q1909" s="100"/>
      <c r="R1909" s="79"/>
      <c r="S1909" s="79"/>
      <c r="T1909" s="79"/>
      <c r="U1909" s="79"/>
      <c r="V1909" s="79"/>
      <c r="W1909" s="99"/>
      <c r="X1909" s="99"/>
      <c r="Y1909" s="99"/>
      <c r="Z1909" s="98"/>
      <c r="AA1909" s="98"/>
      <c r="AB1909" s="86"/>
      <c r="AC1909" s="96"/>
      <c r="AD1909" s="86"/>
      <c r="AE1909" s="96"/>
      <c r="AF1909" s="96"/>
      <c r="AG1909" s="87"/>
      <c r="AH1909" s="87"/>
      <c r="AI1909" s="97"/>
      <c r="AJ1909" s="45"/>
      <c r="AK1909" s="45"/>
      <c r="AL1909" s="45"/>
      <c r="AM1909" s="45"/>
      <c r="AN1909" s="45"/>
      <c r="AO1909" s="79"/>
      <c r="AP1909" s="156"/>
      <c r="AQ1909" s="156"/>
      <c r="AR1909" s="90"/>
      <c r="AS1909" s="45"/>
      <c r="AT1909" s="98"/>
      <c r="AU1909" s="98"/>
      <c r="AV1909" s="91"/>
      <c r="AW1909" s="91"/>
      <c r="AX1909" s="155"/>
      <c r="AY1909" s="155"/>
      <c r="AZ1909" s="152"/>
      <c r="BA1909" s="152"/>
      <c r="BB1909" s="152"/>
      <c r="BC1909" s="152"/>
      <c r="BD1909" s="152"/>
      <c r="BE1909" s="152"/>
      <c r="BF1909" s="152"/>
      <c r="BG1909" s="152"/>
      <c r="BH1909" s="152"/>
      <c r="BI1909" s="152"/>
      <c r="BJ1909" s="152"/>
      <c r="BK1909" s="152"/>
      <c r="BL1909" s="152"/>
      <c r="BM1909" s="152"/>
      <c r="BN1909" s="152"/>
      <c r="BO1909" s="152"/>
      <c r="BP1909" s="152"/>
      <c r="BQ1909" s="152"/>
      <c r="BR1909" s="152"/>
      <c r="BS1909" s="152"/>
      <c r="BT1909" s="152"/>
      <c r="BU1909" s="152"/>
      <c r="BV1909" s="152"/>
      <c r="BW1909" s="152"/>
      <c r="BX1909" s="152"/>
      <c r="BY1909" s="152"/>
      <c r="BZ1909" s="152"/>
      <c r="CA1909" s="152"/>
      <c r="CB1909" s="152"/>
      <c r="CC1909" s="152"/>
      <c r="CD1909" s="152"/>
      <c r="CE1909" s="152"/>
      <c r="CF1909" s="152"/>
    </row>
    <row r="1910" spans="1:84" ht="25.5" customHeight="1" x14ac:dyDescent="0.25">
      <c r="A1910" s="45"/>
      <c r="B1910" s="45"/>
      <c r="C1910" s="45"/>
      <c r="D1910" s="45"/>
      <c r="E1910" s="47"/>
      <c r="F1910" s="154"/>
      <c r="G1910" s="45"/>
      <c r="H1910" s="126"/>
      <c r="I1910" s="126"/>
      <c r="J1910" s="79"/>
      <c r="K1910" s="45"/>
      <c r="L1910" s="126"/>
      <c r="M1910" s="91"/>
      <c r="N1910" s="91"/>
      <c r="O1910" s="91"/>
      <c r="P1910" s="99"/>
      <c r="Q1910" s="100"/>
      <c r="R1910" s="79"/>
      <c r="S1910" s="79"/>
      <c r="T1910" s="79"/>
      <c r="U1910" s="79"/>
      <c r="V1910" s="79"/>
      <c r="W1910" s="99"/>
      <c r="X1910" s="99"/>
      <c r="Y1910" s="99"/>
      <c r="Z1910" s="98"/>
      <c r="AA1910" s="98"/>
      <c r="AB1910" s="86"/>
      <c r="AC1910" s="96"/>
      <c r="AD1910" s="86"/>
      <c r="AE1910" s="96"/>
      <c r="AF1910" s="96"/>
      <c r="AG1910" s="87"/>
      <c r="AH1910" s="87"/>
      <c r="AI1910" s="97"/>
      <c r="AJ1910" s="45"/>
      <c r="AK1910" s="45"/>
      <c r="AL1910" s="45"/>
      <c r="AM1910" s="45"/>
      <c r="AN1910" s="45"/>
      <c r="AO1910" s="79"/>
      <c r="AP1910" s="156"/>
      <c r="AQ1910" s="156"/>
      <c r="AR1910" s="90"/>
      <c r="AS1910" s="45"/>
      <c r="AT1910" s="98"/>
      <c r="AU1910" s="98"/>
      <c r="AV1910" s="91"/>
      <c r="AW1910" s="91"/>
      <c r="AX1910" s="155"/>
      <c r="AY1910" s="155"/>
      <c r="AZ1910" s="152"/>
      <c r="BA1910" s="152"/>
      <c r="BB1910" s="152"/>
      <c r="BC1910" s="152"/>
      <c r="BD1910" s="152"/>
      <c r="BE1910" s="152"/>
      <c r="BF1910" s="152"/>
      <c r="BG1910" s="152"/>
      <c r="BH1910" s="152"/>
      <c r="BI1910" s="152"/>
      <c r="BJ1910" s="152"/>
      <c r="BK1910" s="152"/>
      <c r="BL1910" s="152"/>
      <c r="BM1910" s="152"/>
      <c r="BN1910" s="152"/>
      <c r="BO1910" s="152"/>
      <c r="BP1910" s="152"/>
      <c r="BQ1910" s="152"/>
      <c r="BR1910" s="152"/>
      <c r="BS1910" s="152"/>
      <c r="BT1910" s="152"/>
      <c r="BU1910" s="152"/>
      <c r="BV1910" s="152"/>
      <c r="BW1910" s="152"/>
      <c r="BX1910" s="152"/>
      <c r="BY1910" s="152"/>
      <c r="BZ1910" s="152"/>
      <c r="CA1910" s="152"/>
      <c r="CB1910" s="152"/>
      <c r="CC1910" s="152"/>
      <c r="CD1910" s="152"/>
      <c r="CE1910" s="152"/>
      <c r="CF1910" s="152"/>
    </row>
    <row r="1911" spans="1:84" ht="25.5" customHeight="1" x14ac:dyDescent="0.25">
      <c r="A1911" s="45"/>
      <c r="B1911" s="45"/>
      <c r="C1911" s="45"/>
      <c r="D1911" s="45"/>
      <c r="E1911" s="47"/>
      <c r="F1911" s="154"/>
      <c r="G1911" s="45"/>
      <c r="H1911" s="126"/>
      <c r="I1911" s="126"/>
      <c r="J1911" s="79"/>
      <c r="K1911" s="45"/>
      <c r="L1911" s="126"/>
      <c r="M1911" s="91"/>
      <c r="N1911" s="91"/>
      <c r="O1911" s="91"/>
      <c r="P1911" s="99"/>
      <c r="Q1911" s="100"/>
      <c r="R1911" s="79"/>
      <c r="S1911" s="79"/>
      <c r="T1911" s="79"/>
      <c r="U1911" s="79"/>
      <c r="V1911" s="79"/>
      <c r="W1911" s="99"/>
      <c r="X1911" s="99"/>
      <c r="Y1911" s="99"/>
      <c r="Z1911" s="98"/>
      <c r="AA1911" s="98"/>
      <c r="AB1911" s="86"/>
      <c r="AC1911" s="96"/>
      <c r="AD1911" s="86"/>
      <c r="AE1911" s="96"/>
      <c r="AF1911" s="96"/>
      <c r="AG1911" s="87"/>
      <c r="AH1911" s="87"/>
      <c r="AI1911" s="97"/>
      <c r="AJ1911" s="45"/>
      <c r="AK1911" s="45"/>
      <c r="AL1911" s="45"/>
      <c r="AM1911" s="45"/>
      <c r="AN1911" s="45"/>
      <c r="AO1911" s="79"/>
      <c r="AP1911" s="156"/>
      <c r="AQ1911" s="156"/>
      <c r="AR1911" s="90"/>
      <c r="AS1911" s="45"/>
      <c r="AT1911" s="98"/>
      <c r="AU1911" s="98"/>
      <c r="AV1911" s="91"/>
      <c r="AW1911" s="91"/>
      <c r="AX1911" s="155"/>
      <c r="AY1911" s="155"/>
      <c r="AZ1911" s="152"/>
      <c r="BA1911" s="152"/>
      <c r="BB1911" s="152"/>
      <c r="BC1911" s="152"/>
      <c r="BD1911" s="152"/>
      <c r="BE1911" s="152"/>
      <c r="BF1911" s="152"/>
      <c r="BG1911" s="152"/>
      <c r="BH1911" s="152"/>
      <c r="BI1911" s="152"/>
      <c r="BJ1911" s="152"/>
      <c r="BK1911" s="152"/>
      <c r="BL1911" s="152"/>
      <c r="BM1911" s="152"/>
      <c r="BN1911" s="152"/>
      <c r="BO1911" s="152"/>
      <c r="BP1911" s="152"/>
      <c r="BQ1911" s="152"/>
      <c r="BR1911" s="152"/>
      <c r="BS1911" s="152"/>
      <c r="BT1911" s="152"/>
      <c r="BU1911" s="152"/>
      <c r="BV1911" s="152"/>
      <c r="BW1911" s="152"/>
      <c r="BX1911" s="152"/>
      <c r="BY1911" s="152"/>
      <c r="BZ1911" s="152"/>
      <c r="CA1911" s="152"/>
      <c r="CB1911" s="152"/>
      <c r="CC1911" s="152"/>
      <c r="CD1911" s="152"/>
      <c r="CE1911" s="152"/>
      <c r="CF1911" s="152"/>
    </row>
    <row r="1912" spans="1:84" ht="25.5" customHeight="1" x14ac:dyDescent="0.25">
      <c r="A1912" s="45"/>
      <c r="B1912" s="45"/>
      <c r="C1912" s="45"/>
      <c r="D1912" s="45"/>
      <c r="E1912" s="47"/>
      <c r="F1912" s="154"/>
      <c r="G1912" s="45"/>
      <c r="H1912" s="126"/>
      <c r="I1912" s="126"/>
      <c r="J1912" s="79"/>
      <c r="K1912" s="45"/>
      <c r="L1912" s="126"/>
      <c r="M1912" s="91"/>
      <c r="N1912" s="91"/>
      <c r="O1912" s="91"/>
      <c r="P1912" s="99"/>
      <c r="Q1912" s="100"/>
      <c r="R1912" s="79"/>
      <c r="S1912" s="79"/>
      <c r="T1912" s="79"/>
      <c r="U1912" s="79"/>
      <c r="V1912" s="79"/>
      <c r="W1912" s="99"/>
      <c r="X1912" s="99"/>
      <c r="Y1912" s="99"/>
      <c r="Z1912" s="98"/>
      <c r="AA1912" s="98"/>
      <c r="AB1912" s="86"/>
      <c r="AC1912" s="96"/>
      <c r="AD1912" s="86"/>
      <c r="AE1912" s="96"/>
      <c r="AF1912" s="96"/>
      <c r="AG1912" s="87"/>
      <c r="AH1912" s="87"/>
      <c r="AI1912" s="97"/>
      <c r="AJ1912" s="45"/>
      <c r="AK1912" s="45"/>
      <c r="AL1912" s="45"/>
      <c r="AM1912" s="45"/>
      <c r="AN1912" s="45"/>
      <c r="AO1912" s="79"/>
      <c r="AP1912" s="156"/>
      <c r="AQ1912" s="156"/>
      <c r="AR1912" s="90"/>
      <c r="AS1912" s="45"/>
      <c r="AT1912" s="98"/>
      <c r="AU1912" s="98"/>
      <c r="AV1912" s="91"/>
      <c r="AW1912" s="91"/>
      <c r="AX1912" s="155"/>
      <c r="AY1912" s="155"/>
      <c r="AZ1912" s="152"/>
      <c r="BA1912" s="152"/>
      <c r="BB1912" s="152"/>
      <c r="BC1912" s="152"/>
      <c r="BD1912" s="152"/>
      <c r="BE1912" s="152"/>
      <c r="BF1912" s="152"/>
      <c r="BG1912" s="152"/>
      <c r="BH1912" s="152"/>
      <c r="BI1912" s="152"/>
      <c r="BJ1912" s="152"/>
      <c r="BK1912" s="152"/>
      <c r="BL1912" s="152"/>
      <c r="BM1912" s="152"/>
      <c r="BN1912" s="152"/>
      <c r="BO1912" s="152"/>
      <c r="BP1912" s="152"/>
      <c r="BQ1912" s="152"/>
      <c r="BR1912" s="152"/>
      <c r="BS1912" s="152"/>
      <c r="BT1912" s="152"/>
      <c r="BU1912" s="152"/>
      <c r="BV1912" s="152"/>
      <c r="BW1912" s="152"/>
      <c r="BX1912" s="152"/>
      <c r="BY1912" s="152"/>
      <c r="BZ1912" s="152"/>
      <c r="CA1912" s="152"/>
      <c r="CB1912" s="152"/>
      <c r="CC1912" s="152"/>
      <c r="CD1912" s="152"/>
      <c r="CE1912" s="152"/>
      <c r="CF1912" s="152"/>
    </row>
    <row r="1913" spans="1:84" ht="25.5" customHeight="1" x14ac:dyDescent="0.25">
      <c r="A1913" s="45"/>
      <c r="B1913" s="45"/>
      <c r="C1913" s="45"/>
      <c r="D1913" s="45"/>
      <c r="E1913" s="47"/>
      <c r="F1913" s="154"/>
      <c r="G1913" s="45"/>
      <c r="H1913" s="126"/>
      <c r="I1913" s="126"/>
      <c r="J1913" s="79"/>
      <c r="K1913" s="45"/>
      <c r="L1913" s="126"/>
      <c r="M1913" s="91"/>
      <c r="N1913" s="91"/>
      <c r="O1913" s="91"/>
      <c r="P1913" s="99"/>
      <c r="Q1913" s="100"/>
      <c r="R1913" s="79"/>
      <c r="S1913" s="79"/>
      <c r="T1913" s="79"/>
      <c r="U1913" s="79"/>
      <c r="V1913" s="79"/>
      <c r="W1913" s="99"/>
      <c r="X1913" s="99"/>
      <c r="Y1913" s="99"/>
      <c r="Z1913" s="98"/>
      <c r="AA1913" s="98"/>
      <c r="AB1913" s="86"/>
      <c r="AC1913" s="96"/>
      <c r="AD1913" s="86"/>
      <c r="AE1913" s="96"/>
      <c r="AF1913" s="96"/>
      <c r="AG1913" s="87"/>
      <c r="AH1913" s="87"/>
      <c r="AI1913" s="97"/>
      <c r="AJ1913" s="45"/>
      <c r="AK1913" s="45"/>
      <c r="AL1913" s="45"/>
      <c r="AM1913" s="45"/>
      <c r="AN1913" s="45"/>
      <c r="AO1913" s="79"/>
      <c r="AP1913" s="156"/>
      <c r="AQ1913" s="156"/>
      <c r="AR1913" s="90"/>
      <c r="AS1913" s="45"/>
      <c r="AT1913" s="98"/>
      <c r="AU1913" s="98"/>
      <c r="AV1913" s="91"/>
      <c r="AW1913" s="91"/>
      <c r="AX1913" s="155"/>
      <c r="AY1913" s="155"/>
      <c r="AZ1913" s="152"/>
      <c r="BA1913" s="152"/>
      <c r="BB1913" s="152"/>
      <c r="BC1913" s="152"/>
      <c r="BD1913" s="152"/>
      <c r="BE1913" s="152"/>
      <c r="BF1913" s="152"/>
      <c r="BG1913" s="152"/>
      <c r="BH1913" s="152"/>
      <c r="BI1913" s="152"/>
      <c r="BJ1913" s="152"/>
      <c r="BK1913" s="152"/>
      <c r="BL1913" s="152"/>
      <c r="BM1913" s="152"/>
      <c r="BN1913" s="152"/>
      <c r="BO1913" s="152"/>
      <c r="BP1913" s="152"/>
      <c r="BQ1913" s="152"/>
      <c r="BR1913" s="152"/>
      <c r="BS1913" s="152"/>
      <c r="BT1913" s="152"/>
      <c r="BU1913" s="152"/>
      <c r="BV1913" s="152"/>
      <c r="BW1913" s="152"/>
      <c r="BX1913" s="152"/>
      <c r="BY1913" s="152"/>
      <c r="BZ1913" s="152"/>
      <c r="CA1913" s="152"/>
      <c r="CB1913" s="152"/>
      <c r="CC1913" s="152"/>
      <c r="CD1913" s="152"/>
      <c r="CE1913" s="152"/>
      <c r="CF1913" s="152"/>
    </row>
    <row r="1914" spans="1:84" ht="25.5" customHeight="1" x14ac:dyDescent="0.25">
      <c r="A1914" s="45"/>
      <c r="B1914" s="45"/>
      <c r="C1914" s="45"/>
      <c r="D1914" s="45"/>
      <c r="E1914" s="47"/>
      <c r="F1914" s="154"/>
      <c r="G1914" s="45"/>
      <c r="H1914" s="126"/>
      <c r="I1914" s="126"/>
      <c r="J1914" s="79"/>
      <c r="K1914" s="45"/>
      <c r="L1914" s="126"/>
      <c r="M1914" s="91"/>
      <c r="N1914" s="91"/>
      <c r="O1914" s="91"/>
      <c r="P1914" s="99"/>
      <c r="Q1914" s="100"/>
      <c r="R1914" s="79"/>
      <c r="S1914" s="79"/>
      <c r="T1914" s="79"/>
      <c r="U1914" s="79"/>
      <c r="V1914" s="79"/>
      <c r="W1914" s="99"/>
      <c r="X1914" s="99"/>
      <c r="Y1914" s="99"/>
      <c r="Z1914" s="98"/>
      <c r="AA1914" s="98"/>
      <c r="AB1914" s="86"/>
      <c r="AC1914" s="96"/>
      <c r="AD1914" s="86"/>
      <c r="AE1914" s="96"/>
      <c r="AF1914" s="96"/>
      <c r="AG1914" s="87"/>
      <c r="AH1914" s="87"/>
      <c r="AI1914" s="97"/>
      <c r="AJ1914" s="45"/>
      <c r="AK1914" s="45"/>
      <c r="AL1914" s="45"/>
      <c r="AM1914" s="45"/>
      <c r="AN1914" s="45"/>
      <c r="AO1914" s="79"/>
      <c r="AP1914" s="156"/>
      <c r="AQ1914" s="156"/>
      <c r="AR1914" s="90"/>
      <c r="AS1914" s="45"/>
      <c r="AT1914" s="98"/>
      <c r="AU1914" s="98"/>
      <c r="AV1914" s="91"/>
      <c r="AW1914" s="91"/>
      <c r="AX1914" s="155"/>
      <c r="AY1914" s="155"/>
      <c r="AZ1914" s="152"/>
      <c r="BA1914" s="152"/>
      <c r="BB1914" s="152"/>
      <c r="BC1914" s="152"/>
      <c r="BD1914" s="152"/>
      <c r="BE1914" s="152"/>
      <c r="BF1914" s="152"/>
      <c r="BG1914" s="152"/>
      <c r="BH1914" s="152"/>
      <c r="BI1914" s="152"/>
      <c r="BJ1914" s="152"/>
      <c r="BK1914" s="152"/>
      <c r="BL1914" s="152"/>
      <c r="BM1914" s="152"/>
      <c r="BN1914" s="152"/>
      <c r="BO1914" s="152"/>
      <c r="BP1914" s="152"/>
      <c r="BQ1914" s="152"/>
      <c r="BR1914" s="152"/>
      <c r="BS1914" s="152"/>
      <c r="BT1914" s="152"/>
      <c r="BU1914" s="152"/>
      <c r="BV1914" s="152"/>
      <c r="BW1914" s="152"/>
      <c r="BX1914" s="152"/>
      <c r="BY1914" s="152"/>
      <c r="BZ1914" s="152"/>
      <c r="CA1914" s="152"/>
      <c r="CB1914" s="152"/>
      <c r="CC1914" s="152"/>
      <c r="CD1914" s="152"/>
      <c r="CE1914" s="152"/>
      <c r="CF1914" s="152"/>
    </row>
    <row r="1915" spans="1:84" ht="25.5" customHeight="1" x14ac:dyDescent="0.25">
      <c r="A1915" s="45"/>
      <c r="B1915" s="45"/>
      <c r="C1915" s="45"/>
      <c r="D1915" s="45"/>
      <c r="E1915" s="47"/>
      <c r="F1915" s="154"/>
      <c r="G1915" s="45"/>
      <c r="H1915" s="126"/>
      <c r="I1915" s="126"/>
      <c r="J1915" s="79"/>
      <c r="K1915" s="45"/>
      <c r="L1915" s="126"/>
      <c r="M1915" s="91"/>
      <c r="N1915" s="91"/>
      <c r="O1915" s="91"/>
      <c r="P1915" s="99"/>
      <c r="Q1915" s="100"/>
      <c r="R1915" s="79"/>
      <c r="S1915" s="79"/>
      <c r="T1915" s="79"/>
      <c r="U1915" s="79"/>
      <c r="V1915" s="79"/>
      <c r="W1915" s="99"/>
      <c r="X1915" s="99"/>
      <c r="Y1915" s="99"/>
      <c r="Z1915" s="98"/>
      <c r="AA1915" s="98"/>
      <c r="AB1915" s="86"/>
      <c r="AC1915" s="96"/>
      <c r="AD1915" s="86"/>
      <c r="AE1915" s="96"/>
      <c r="AF1915" s="96"/>
      <c r="AG1915" s="87"/>
      <c r="AH1915" s="87"/>
      <c r="AI1915" s="97"/>
      <c r="AJ1915" s="45"/>
      <c r="AK1915" s="45"/>
      <c r="AL1915" s="45"/>
      <c r="AM1915" s="45"/>
      <c r="AN1915" s="45"/>
      <c r="AO1915" s="79"/>
      <c r="AP1915" s="156"/>
      <c r="AQ1915" s="156"/>
      <c r="AR1915" s="90"/>
      <c r="AS1915" s="45"/>
      <c r="AT1915" s="98"/>
      <c r="AU1915" s="98"/>
      <c r="AV1915" s="91"/>
      <c r="AW1915" s="91"/>
      <c r="AX1915" s="155"/>
      <c r="AY1915" s="155"/>
      <c r="AZ1915" s="152"/>
      <c r="BA1915" s="152"/>
      <c r="BB1915" s="152"/>
      <c r="BC1915" s="152"/>
      <c r="BD1915" s="152"/>
      <c r="BE1915" s="152"/>
      <c r="BF1915" s="152"/>
      <c r="BG1915" s="152"/>
      <c r="BH1915" s="152"/>
      <c r="BI1915" s="152"/>
      <c r="BJ1915" s="152"/>
      <c r="BK1915" s="152"/>
      <c r="BL1915" s="152"/>
      <c r="BM1915" s="152"/>
      <c r="BN1915" s="152"/>
      <c r="BO1915" s="152"/>
      <c r="BP1915" s="152"/>
      <c r="BQ1915" s="152"/>
      <c r="BR1915" s="152"/>
      <c r="BS1915" s="152"/>
      <c r="BT1915" s="152"/>
      <c r="BU1915" s="152"/>
      <c r="BV1915" s="152"/>
      <c r="BW1915" s="152"/>
      <c r="BX1915" s="152"/>
      <c r="BY1915" s="152"/>
      <c r="BZ1915" s="152"/>
      <c r="CA1915" s="152"/>
      <c r="CB1915" s="152"/>
      <c r="CC1915" s="152"/>
      <c r="CD1915" s="152"/>
      <c r="CE1915" s="152"/>
      <c r="CF1915" s="152"/>
    </row>
    <row r="1916" spans="1:84" ht="25.5" customHeight="1" x14ac:dyDescent="0.25">
      <c r="A1916" s="45"/>
      <c r="B1916" s="45"/>
      <c r="C1916" s="45"/>
      <c r="D1916" s="45"/>
      <c r="E1916" s="47"/>
      <c r="F1916" s="154"/>
      <c r="G1916" s="45"/>
      <c r="H1916" s="126"/>
      <c r="I1916" s="126"/>
      <c r="J1916" s="79"/>
      <c r="K1916" s="45"/>
      <c r="L1916" s="126"/>
      <c r="M1916" s="91"/>
      <c r="N1916" s="91"/>
      <c r="O1916" s="91"/>
      <c r="P1916" s="99"/>
      <c r="Q1916" s="100"/>
      <c r="R1916" s="79"/>
      <c r="S1916" s="79"/>
      <c r="T1916" s="79"/>
      <c r="U1916" s="79"/>
      <c r="V1916" s="79"/>
      <c r="W1916" s="99"/>
      <c r="X1916" s="99"/>
      <c r="Y1916" s="99"/>
      <c r="Z1916" s="98"/>
      <c r="AA1916" s="98"/>
      <c r="AB1916" s="86"/>
      <c r="AC1916" s="96"/>
      <c r="AD1916" s="86"/>
      <c r="AE1916" s="96"/>
      <c r="AF1916" s="96"/>
      <c r="AG1916" s="87"/>
      <c r="AH1916" s="87"/>
      <c r="AI1916" s="97"/>
      <c r="AJ1916" s="45"/>
      <c r="AK1916" s="45"/>
      <c r="AL1916" s="45"/>
      <c r="AM1916" s="45"/>
      <c r="AN1916" s="45"/>
      <c r="AO1916" s="79"/>
      <c r="AP1916" s="156"/>
      <c r="AQ1916" s="156"/>
      <c r="AR1916" s="90"/>
      <c r="AS1916" s="45"/>
      <c r="AT1916" s="98"/>
      <c r="AU1916" s="98"/>
      <c r="AV1916" s="91"/>
      <c r="AW1916" s="91"/>
      <c r="AX1916" s="155"/>
      <c r="AY1916" s="155"/>
      <c r="AZ1916" s="152"/>
      <c r="BA1916" s="152"/>
      <c r="BB1916" s="152"/>
      <c r="BC1916" s="152"/>
      <c r="BD1916" s="152"/>
      <c r="BE1916" s="152"/>
      <c r="BF1916" s="152"/>
      <c r="BG1916" s="152"/>
      <c r="BH1916" s="152"/>
      <c r="BI1916" s="152"/>
      <c r="BJ1916" s="152"/>
      <c r="BK1916" s="152"/>
      <c r="BL1916" s="152"/>
      <c r="BM1916" s="152"/>
      <c r="BN1916" s="152"/>
      <c r="BO1916" s="152"/>
      <c r="BP1916" s="152"/>
      <c r="BQ1916" s="152"/>
      <c r="BR1916" s="152"/>
      <c r="BS1916" s="152"/>
      <c r="BT1916" s="152"/>
      <c r="BU1916" s="152"/>
      <c r="BV1916" s="152"/>
      <c r="BW1916" s="152"/>
      <c r="BX1916" s="152"/>
      <c r="BY1916" s="152"/>
      <c r="BZ1916" s="152"/>
      <c r="CA1916" s="152"/>
      <c r="CB1916" s="152"/>
      <c r="CC1916" s="152"/>
      <c r="CD1916" s="152"/>
      <c r="CE1916" s="152"/>
      <c r="CF1916" s="152"/>
    </row>
    <row r="1917" spans="1:84" ht="25.5" customHeight="1" x14ac:dyDescent="0.25">
      <c r="A1917" s="45"/>
      <c r="B1917" s="45"/>
      <c r="C1917" s="45"/>
      <c r="D1917" s="45"/>
      <c r="E1917" s="47"/>
      <c r="F1917" s="154"/>
      <c r="G1917" s="45"/>
      <c r="H1917" s="126"/>
      <c r="I1917" s="126"/>
      <c r="J1917" s="79"/>
      <c r="K1917" s="45"/>
      <c r="L1917" s="126"/>
      <c r="M1917" s="91"/>
      <c r="N1917" s="91"/>
      <c r="O1917" s="91"/>
      <c r="P1917" s="99"/>
      <c r="Q1917" s="100"/>
      <c r="R1917" s="79"/>
      <c r="S1917" s="79"/>
      <c r="T1917" s="79"/>
      <c r="U1917" s="79"/>
      <c r="V1917" s="79"/>
      <c r="W1917" s="99"/>
      <c r="X1917" s="99"/>
      <c r="Y1917" s="99"/>
      <c r="Z1917" s="98"/>
      <c r="AA1917" s="98"/>
      <c r="AB1917" s="86"/>
      <c r="AC1917" s="96"/>
      <c r="AD1917" s="86"/>
      <c r="AE1917" s="96"/>
      <c r="AF1917" s="96"/>
      <c r="AG1917" s="87"/>
      <c r="AH1917" s="87"/>
      <c r="AI1917" s="97"/>
      <c r="AJ1917" s="45"/>
      <c r="AK1917" s="45"/>
      <c r="AL1917" s="45"/>
      <c r="AM1917" s="45"/>
      <c r="AN1917" s="45"/>
      <c r="AO1917" s="79"/>
      <c r="AP1917" s="156"/>
      <c r="AQ1917" s="156"/>
      <c r="AR1917" s="90"/>
      <c r="AS1917" s="45"/>
      <c r="AT1917" s="98"/>
      <c r="AU1917" s="98"/>
      <c r="AV1917" s="91"/>
      <c r="AW1917" s="91"/>
      <c r="AX1917" s="155"/>
      <c r="AY1917" s="155"/>
      <c r="AZ1917" s="152"/>
      <c r="BA1917" s="152"/>
      <c r="BB1917" s="152"/>
      <c r="BC1917" s="152"/>
      <c r="BD1917" s="152"/>
      <c r="BE1917" s="152"/>
      <c r="BF1917" s="152"/>
      <c r="BG1917" s="152"/>
      <c r="BH1917" s="152"/>
      <c r="BI1917" s="152"/>
      <c r="BJ1917" s="152"/>
      <c r="BK1917" s="152"/>
      <c r="BL1917" s="152"/>
      <c r="BM1917" s="152"/>
      <c r="BN1917" s="152"/>
      <c r="BO1917" s="152"/>
      <c r="BP1917" s="152"/>
      <c r="BQ1917" s="152"/>
      <c r="BR1917" s="152"/>
      <c r="BS1917" s="152"/>
      <c r="BT1917" s="152"/>
      <c r="BU1917" s="152"/>
      <c r="BV1917" s="152"/>
      <c r="BW1917" s="152"/>
      <c r="BX1917" s="152"/>
      <c r="BY1917" s="152"/>
      <c r="BZ1917" s="152"/>
      <c r="CA1917" s="152"/>
      <c r="CB1917" s="152"/>
      <c r="CC1917" s="152"/>
      <c r="CD1917" s="152"/>
      <c r="CE1917" s="152"/>
      <c r="CF1917" s="152"/>
    </row>
    <row r="1918" spans="1:84" ht="25.5" customHeight="1" x14ac:dyDescent="0.25">
      <c r="A1918" s="45"/>
      <c r="B1918" s="45"/>
      <c r="C1918" s="45"/>
      <c r="D1918" s="45"/>
      <c r="E1918" s="47"/>
      <c r="F1918" s="154"/>
      <c r="G1918" s="45"/>
      <c r="H1918" s="126"/>
      <c r="I1918" s="126"/>
      <c r="J1918" s="79"/>
      <c r="K1918" s="45"/>
      <c r="L1918" s="126"/>
      <c r="M1918" s="91"/>
      <c r="N1918" s="91"/>
      <c r="O1918" s="91"/>
      <c r="P1918" s="99"/>
      <c r="Q1918" s="100"/>
      <c r="R1918" s="79"/>
      <c r="S1918" s="79"/>
      <c r="T1918" s="79"/>
      <c r="U1918" s="79"/>
      <c r="V1918" s="79"/>
      <c r="W1918" s="99"/>
      <c r="X1918" s="99"/>
      <c r="Y1918" s="99"/>
      <c r="Z1918" s="98"/>
      <c r="AA1918" s="98"/>
      <c r="AB1918" s="86"/>
      <c r="AC1918" s="96"/>
      <c r="AD1918" s="86"/>
      <c r="AE1918" s="96"/>
      <c r="AF1918" s="96"/>
      <c r="AG1918" s="87"/>
      <c r="AH1918" s="87"/>
      <c r="AI1918" s="97"/>
      <c r="AJ1918" s="45"/>
      <c r="AK1918" s="45"/>
      <c r="AL1918" s="45"/>
      <c r="AM1918" s="45"/>
      <c r="AN1918" s="45"/>
      <c r="AO1918" s="79"/>
      <c r="AP1918" s="156"/>
      <c r="AQ1918" s="156"/>
      <c r="AR1918" s="90"/>
      <c r="AS1918" s="45"/>
      <c r="AT1918" s="98"/>
      <c r="AU1918" s="98"/>
      <c r="AV1918" s="91"/>
      <c r="AW1918" s="91"/>
      <c r="AX1918" s="155"/>
      <c r="AY1918" s="155"/>
      <c r="AZ1918" s="152"/>
      <c r="BA1918" s="152"/>
      <c r="BB1918" s="152"/>
      <c r="BC1918" s="152"/>
      <c r="BD1918" s="152"/>
      <c r="BE1918" s="152"/>
      <c r="BF1918" s="152"/>
      <c r="BG1918" s="152"/>
      <c r="BH1918" s="152"/>
      <c r="BI1918" s="152"/>
      <c r="BJ1918" s="152"/>
      <c r="BK1918" s="152"/>
      <c r="BL1918" s="152"/>
      <c r="BM1918" s="152"/>
      <c r="BN1918" s="152"/>
      <c r="BO1918" s="152"/>
      <c r="BP1918" s="152"/>
      <c r="BQ1918" s="152"/>
      <c r="BR1918" s="152"/>
      <c r="BS1918" s="152"/>
      <c r="BT1918" s="152"/>
      <c r="BU1918" s="152"/>
      <c r="BV1918" s="152"/>
      <c r="BW1918" s="152"/>
      <c r="BX1918" s="152"/>
      <c r="BY1918" s="152"/>
      <c r="BZ1918" s="152"/>
      <c r="CA1918" s="152"/>
      <c r="CB1918" s="152"/>
      <c r="CC1918" s="152"/>
      <c r="CD1918" s="152"/>
      <c r="CE1918" s="152"/>
      <c r="CF1918" s="152"/>
    </row>
    <row r="1919" spans="1:84" ht="25.5" customHeight="1" x14ac:dyDescent="0.25">
      <c r="A1919" s="45"/>
      <c r="B1919" s="45"/>
      <c r="C1919" s="45"/>
      <c r="D1919" s="45"/>
      <c r="E1919" s="47"/>
      <c r="F1919" s="154"/>
      <c r="G1919" s="45"/>
      <c r="H1919" s="126"/>
      <c r="I1919" s="126"/>
      <c r="J1919" s="79"/>
      <c r="K1919" s="45"/>
      <c r="L1919" s="126"/>
      <c r="M1919" s="91"/>
      <c r="N1919" s="91"/>
      <c r="O1919" s="91"/>
      <c r="P1919" s="99"/>
      <c r="Q1919" s="100"/>
      <c r="R1919" s="79"/>
      <c r="S1919" s="79"/>
      <c r="T1919" s="79"/>
      <c r="U1919" s="79"/>
      <c r="V1919" s="79"/>
      <c r="W1919" s="99"/>
      <c r="X1919" s="99"/>
      <c r="Y1919" s="99"/>
      <c r="Z1919" s="98"/>
      <c r="AA1919" s="98"/>
      <c r="AB1919" s="86"/>
      <c r="AC1919" s="96"/>
      <c r="AD1919" s="86"/>
      <c r="AE1919" s="96"/>
      <c r="AF1919" s="96"/>
      <c r="AG1919" s="87"/>
      <c r="AH1919" s="87"/>
      <c r="AI1919" s="97"/>
      <c r="AJ1919" s="45"/>
      <c r="AK1919" s="45"/>
      <c r="AL1919" s="45"/>
      <c r="AM1919" s="45"/>
      <c r="AN1919" s="45"/>
      <c r="AO1919" s="79"/>
      <c r="AP1919" s="156"/>
      <c r="AQ1919" s="156"/>
      <c r="AR1919" s="90"/>
      <c r="AS1919" s="45"/>
      <c r="AT1919" s="98"/>
      <c r="AU1919" s="98"/>
      <c r="AV1919" s="91"/>
      <c r="AW1919" s="91"/>
      <c r="AX1919" s="155"/>
      <c r="AY1919" s="155"/>
      <c r="AZ1919" s="152"/>
      <c r="BA1919" s="152"/>
      <c r="BB1919" s="152"/>
      <c r="BC1919" s="152"/>
      <c r="BD1919" s="152"/>
      <c r="BE1919" s="152"/>
      <c r="BF1919" s="152"/>
      <c r="BG1919" s="152"/>
      <c r="BH1919" s="152"/>
      <c r="BI1919" s="152"/>
      <c r="BJ1919" s="152"/>
      <c r="BK1919" s="152"/>
      <c r="BL1919" s="152"/>
      <c r="BM1919" s="152"/>
      <c r="BN1919" s="152"/>
      <c r="BO1919" s="152"/>
      <c r="BP1919" s="152"/>
      <c r="BQ1919" s="152"/>
      <c r="BR1919" s="152"/>
      <c r="BS1919" s="152"/>
      <c r="BT1919" s="152"/>
      <c r="BU1919" s="152"/>
      <c r="BV1919" s="152"/>
      <c r="BW1919" s="152"/>
      <c r="BX1919" s="152"/>
      <c r="BY1919" s="152"/>
      <c r="BZ1919" s="152"/>
      <c r="CA1919" s="152"/>
      <c r="CB1919" s="152"/>
      <c r="CC1919" s="152"/>
      <c r="CD1919" s="152"/>
      <c r="CE1919" s="152"/>
      <c r="CF1919" s="152"/>
    </row>
    <row r="1920" spans="1:84" ht="25.5" customHeight="1" x14ac:dyDescent="0.25">
      <c r="A1920" s="45"/>
      <c r="B1920" s="45"/>
      <c r="C1920" s="45"/>
      <c r="D1920" s="45"/>
      <c r="E1920" s="47"/>
      <c r="F1920" s="154"/>
      <c r="G1920" s="45"/>
      <c r="H1920" s="126"/>
      <c r="I1920" s="126"/>
      <c r="J1920" s="79"/>
      <c r="K1920" s="45"/>
      <c r="L1920" s="126"/>
      <c r="M1920" s="91"/>
      <c r="N1920" s="91"/>
      <c r="O1920" s="91"/>
      <c r="P1920" s="99"/>
      <c r="Q1920" s="100"/>
      <c r="R1920" s="79"/>
      <c r="S1920" s="79"/>
      <c r="T1920" s="79"/>
      <c r="U1920" s="79"/>
      <c r="V1920" s="79"/>
      <c r="W1920" s="99"/>
      <c r="X1920" s="99"/>
      <c r="Y1920" s="99"/>
      <c r="Z1920" s="98"/>
      <c r="AA1920" s="98"/>
      <c r="AB1920" s="86"/>
      <c r="AC1920" s="96"/>
      <c r="AD1920" s="86"/>
      <c r="AE1920" s="96"/>
      <c r="AF1920" s="96"/>
      <c r="AG1920" s="87"/>
      <c r="AH1920" s="87"/>
      <c r="AI1920" s="97"/>
      <c r="AJ1920" s="45"/>
      <c r="AK1920" s="45"/>
      <c r="AL1920" s="45"/>
      <c r="AM1920" s="45"/>
      <c r="AN1920" s="45"/>
      <c r="AO1920" s="79"/>
      <c r="AP1920" s="156"/>
      <c r="AQ1920" s="156"/>
      <c r="AR1920" s="90"/>
      <c r="AS1920" s="45"/>
      <c r="AT1920" s="98"/>
      <c r="AU1920" s="98"/>
      <c r="AV1920" s="91"/>
      <c r="AW1920" s="91"/>
      <c r="AX1920" s="155"/>
      <c r="AY1920" s="155"/>
      <c r="AZ1920" s="152"/>
      <c r="BA1920" s="152"/>
      <c r="BB1920" s="152"/>
      <c r="BC1920" s="152"/>
      <c r="BD1920" s="152"/>
      <c r="BE1920" s="152"/>
      <c r="BF1920" s="152"/>
      <c r="BG1920" s="152"/>
      <c r="BH1920" s="152"/>
      <c r="BI1920" s="152"/>
      <c r="BJ1920" s="152"/>
      <c r="BK1920" s="152"/>
      <c r="BL1920" s="152"/>
      <c r="BM1920" s="152"/>
      <c r="BN1920" s="152"/>
      <c r="BO1920" s="152"/>
      <c r="BP1920" s="152"/>
      <c r="BQ1920" s="152"/>
      <c r="BR1920" s="152"/>
      <c r="BS1920" s="152"/>
      <c r="BT1920" s="152"/>
      <c r="BU1920" s="152"/>
      <c r="BV1920" s="152"/>
      <c r="BW1920" s="152"/>
      <c r="BX1920" s="152"/>
      <c r="BY1920" s="152"/>
      <c r="BZ1920" s="152"/>
      <c r="CA1920" s="152"/>
      <c r="CB1920" s="152"/>
      <c r="CC1920" s="152"/>
      <c r="CD1920" s="152"/>
      <c r="CE1920" s="152"/>
      <c r="CF1920" s="152"/>
    </row>
    <row r="1921" spans="1:84" ht="25.5" customHeight="1" x14ac:dyDescent="0.25">
      <c r="A1921" s="45"/>
      <c r="B1921" s="45"/>
      <c r="C1921" s="45"/>
      <c r="D1921" s="45"/>
      <c r="E1921" s="47"/>
      <c r="F1921" s="154"/>
      <c r="G1921" s="45"/>
      <c r="H1921" s="126"/>
      <c r="I1921" s="126"/>
      <c r="J1921" s="79"/>
      <c r="K1921" s="45"/>
      <c r="L1921" s="126"/>
      <c r="M1921" s="91"/>
      <c r="N1921" s="91"/>
      <c r="O1921" s="91"/>
      <c r="P1921" s="99"/>
      <c r="Q1921" s="100"/>
      <c r="R1921" s="79"/>
      <c r="S1921" s="79"/>
      <c r="T1921" s="79"/>
      <c r="U1921" s="79"/>
      <c r="V1921" s="79"/>
      <c r="W1921" s="99"/>
      <c r="X1921" s="99"/>
      <c r="Y1921" s="99"/>
      <c r="Z1921" s="98"/>
      <c r="AA1921" s="98"/>
      <c r="AB1921" s="86"/>
      <c r="AC1921" s="96"/>
      <c r="AD1921" s="86"/>
      <c r="AE1921" s="96"/>
      <c r="AF1921" s="96"/>
      <c r="AG1921" s="87"/>
      <c r="AH1921" s="87"/>
      <c r="AI1921" s="97"/>
      <c r="AJ1921" s="45"/>
      <c r="AK1921" s="45"/>
      <c r="AL1921" s="45"/>
      <c r="AM1921" s="45"/>
      <c r="AN1921" s="45"/>
      <c r="AO1921" s="79"/>
      <c r="AP1921" s="156"/>
      <c r="AQ1921" s="156"/>
      <c r="AR1921" s="90"/>
      <c r="AS1921" s="45"/>
      <c r="AT1921" s="98"/>
      <c r="AU1921" s="98"/>
      <c r="AV1921" s="91"/>
      <c r="AW1921" s="91"/>
      <c r="AX1921" s="155"/>
      <c r="AY1921" s="155"/>
      <c r="AZ1921" s="152"/>
      <c r="BA1921" s="152"/>
      <c r="BB1921" s="152"/>
      <c r="BC1921" s="152"/>
      <c r="BD1921" s="152"/>
      <c r="BE1921" s="152"/>
      <c r="BF1921" s="152"/>
      <c r="BG1921" s="152"/>
      <c r="BH1921" s="152"/>
      <c r="BI1921" s="152"/>
      <c r="BJ1921" s="152"/>
      <c r="BK1921" s="152"/>
      <c r="BL1921" s="152"/>
      <c r="BM1921" s="152"/>
      <c r="BN1921" s="152"/>
      <c r="BO1921" s="152"/>
      <c r="BP1921" s="152"/>
      <c r="BQ1921" s="152"/>
      <c r="BR1921" s="152"/>
      <c r="BS1921" s="152"/>
      <c r="BT1921" s="152"/>
      <c r="BU1921" s="152"/>
      <c r="BV1921" s="152"/>
      <c r="BW1921" s="152"/>
      <c r="BX1921" s="152"/>
      <c r="BY1921" s="152"/>
      <c r="BZ1921" s="152"/>
      <c r="CA1921" s="152"/>
      <c r="CB1921" s="152"/>
      <c r="CC1921" s="152"/>
      <c r="CD1921" s="152"/>
      <c r="CE1921" s="152"/>
      <c r="CF1921" s="152"/>
    </row>
    <row r="1922" spans="1:84" ht="25.5" customHeight="1" x14ac:dyDescent="0.25">
      <c r="A1922" s="45"/>
      <c r="B1922" s="45"/>
      <c r="C1922" s="45"/>
      <c r="D1922" s="45"/>
      <c r="E1922" s="47"/>
      <c r="F1922" s="154"/>
      <c r="G1922" s="45"/>
      <c r="H1922" s="126"/>
      <c r="I1922" s="126"/>
      <c r="J1922" s="79"/>
      <c r="K1922" s="45"/>
      <c r="L1922" s="126"/>
      <c r="M1922" s="91"/>
      <c r="N1922" s="91"/>
      <c r="O1922" s="91"/>
      <c r="P1922" s="99"/>
      <c r="Q1922" s="100"/>
      <c r="R1922" s="79"/>
      <c r="S1922" s="79"/>
      <c r="T1922" s="79"/>
      <c r="U1922" s="79"/>
      <c r="V1922" s="79"/>
      <c r="W1922" s="99"/>
      <c r="X1922" s="99"/>
      <c r="Y1922" s="99"/>
      <c r="Z1922" s="98"/>
      <c r="AA1922" s="98"/>
      <c r="AB1922" s="86"/>
      <c r="AC1922" s="96"/>
      <c r="AD1922" s="86"/>
      <c r="AE1922" s="96"/>
      <c r="AF1922" s="96"/>
      <c r="AG1922" s="87"/>
      <c r="AH1922" s="87"/>
      <c r="AI1922" s="97"/>
      <c r="AJ1922" s="45"/>
      <c r="AK1922" s="45"/>
      <c r="AL1922" s="45"/>
      <c r="AM1922" s="45"/>
      <c r="AN1922" s="45"/>
      <c r="AO1922" s="79"/>
      <c r="AP1922" s="156"/>
      <c r="AQ1922" s="156"/>
      <c r="AR1922" s="90"/>
      <c r="AS1922" s="45"/>
      <c r="AT1922" s="98"/>
      <c r="AU1922" s="98"/>
      <c r="AV1922" s="91"/>
      <c r="AW1922" s="91"/>
      <c r="AX1922" s="155"/>
      <c r="AY1922" s="155"/>
      <c r="AZ1922" s="152"/>
      <c r="BA1922" s="152"/>
      <c r="BB1922" s="152"/>
      <c r="BC1922" s="152"/>
      <c r="BD1922" s="152"/>
      <c r="BE1922" s="152"/>
      <c r="BF1922" s="152"/>
      <c r="BG1922" s="152"/>
      <c r="BH1922" s="152"/>
      <c r="BI1922" s="152"/>
      <c r="BJ1922" s="152"/>
      <c r="BK1922" s="152"/>
      <c r="BL1922" s="152"/>
      <c r="BM1922" s="152"/>
      <c r="BN1922" s="152"/>
      <c r="BO1922" s="152"/>
      <c r="BP1922" s="152"/>
      <c r="BQ1922" s="152"/>
      <c r="BR1922" s="152"/>
      <c r="BS1922" s="152"/>
      <c r="BT1922" s="152"/>
      <c r="BU1922" s="152"/>
      <c r="BV1922" s="152"/>
      <c r="BW1922" s="152"/>
      <c r="BX1922" s="152"/>
      <c r="BY1922" s="152"/>
      <c r="BZ1922" s="152"/>
      <c r="CA1922" s="152"/>
      <c r="CB1922" s="152"/>
      <c r="CC1922" s="152"/>
      <c r="CD1922" s="152"/>
      <c r="CE1922" s="152"/>
      <c r="CF1922" s="152"/>
    </row>
    <row r="1923" spans="1:84" ht="25.5" customHeight="1" x14ac:dyDescent="0.25">
      <c r="A1923" s="45"/>
      <c r="B1923" s="45"/>
      <c r="C1923" s="45"/>
      <c r="D1923" s="45"/>
      <c r="E1923" s="47"/>
      <c r="F1923" s="154"/>
      <c r="G1923" s="45"/>
      <c r="H1923" s="126"/>
      <c r="I1923" s="126"/>
      <c r="J1923" s="79"/>
      <c r="K1923" s="45"/>
      <c r="L1923" s="126"/>
      <c r="M1923" s="91"/>
      <c r="N1923" s="91"/>
      <c r="O1923" s="91"/>
      <c r="P1923" s="99"/>
      <c r="Q1923" s="100"/>
      <c r="R1923" s="79"/>
      <c r="S1923" s="79"/>
      <c r="T1923" s="79"/>
      <c r="U1923" s="79"/>
      <c r="V1923" s="79"/>
      <c r="W1923" s="99"/>
      <c r="X1923" s="99"/>
      <c r="Y1923" s="99"/>
      <c r="Z1923" s="98"/>
      <c r="AA1923" s="98"/>
      <c r="AB1923" s="86"/>
      <c r="AC1923" s="96"/>
      <c r="AD1923" s="86"/>
      <c r="AE1923" s="96"/>
      <c r="AF1923" s="96"/>
      <c r="AG1923" s="87"/>
      <c r="AH1923" s="87"/>
      <c r="AI1923" s="97"/>
      <c r="AJ1923" s="45"/>
      <c r="AK1923" s="45"/>
      <c r="AL1923" s="45"/>
      <c r="AM1923" s="45"/>
      <c r="AN1923" s="45"/>
      <c r="AO1923" s="79"/>
      <c r="AP1923" s="156"/>
      <c r="AQ1923" s="156"/>
      <c r="AR1923" s="90"/>
      <c r="AS1923" s="45"/>
      <c r="AT1923" s="98"/>
      <c r="AU1923" s="98"/>
      <c r="AV1923" s="91"/>
      <c r="AW1923" s="91"/>
      <c r="AX1923" s="155"/>
      <c r="AY1923" s="155"/>
      <c r="AZ1923" s="152"/>
      <c r="BA1923" s="152"/>
      <c r="BB1923" s="152"/>
      <c r="BC1923" s="152"/>
      <c r="BD1923" s="152"/>
      <c r="BE1923" s="152"/>
      <c r="BF1923" s="152"/>
      <c r="BG1923" s="152"/>
      <c r="BH1923" s="152"/>
      <c r="BI1923" s="152"/>
      <c r="BJ1923" s="152"/>
      <c r="BK1923" s="152"/>
      <c r="BL1923" s="152"/>
      <c r="BM1923" s="152"/>
      <c r="BN1923" s="152"/>
      <c r="BO1923" s="152"/>
      <c r="BP1923" s="152"/>
      <c r="BQ1923" s="152"/>
      <c r="BR1923" s="152"/>
      <c r="BS1923" s="152"/>
      <c r="BT1923" s="152"/>
      <c r="BU1923" s="152"/>
      <c r="BV1923" s="152"/>
      <c r="BW1923" s="152"/>
      <c r="BX1923" s="152"/>
      <c r="BY1923" s="152"/>
      <c r="BZ1923" s="152"/>
      <c r="CA1923" s="152"/>
      <c r="CB1923" s="152"/>
      <c r="CC1923" s="152"/>
      <c r="CD1923" s="152"/>
      <c r="CE1923" s="152"/>
      <c r="CF1923" s="152"/>
    </row>
    <row r="1924" spans="1:84" ht="25.5" customHeight="1" x14ac:dyDescent="0.25">
      <c r="A1924" s="45"/>
      <c r="B1924" s="45"/>
      <c r="C1924" s="45"/>
      <c r="D1924" s="45"/>
      <c r="E1924" s="47"/>
      <c r="F1924" s="154"/>
      <c r="G1924" s="45"/>
      <c r="H1924" s="126"/>
      <c r="I1924" s="126"/>
      <c r="J1924" s="79"/>
      <c r="K1924" s="45"/>
      <c r="L1924" s="126"/>
      <c r="M1924" s="91"/>
      <c r="N1924" s="91"/>
      <c r="O1924" s="91"/>
      <c r="P1924" s="99"/>
      <c r="Q1924" s="100"/>
      <c r="R1924" s="79"/>
      <c r="S1924" s="79"/>
      <c r="T1924" s="79"/>
      <c r="U1924" s="79"/>
      <c r="V1924" s="79"/>
      <c r="W1924" s="99"/>
      <c r="X1924" s="99"/>
      <c r="Y1924" s="99"/>
      <c r="Z1924" s="98"/>
      <c r="AA1924" s="98"/>
      <c r="AB1924" s="86"/>
      <c r="AC1924" s="96"/>
      <c r="AD1924" s="86"/>
      <c r="AE1924" s="96"/>
      <c r="AF1924" s="96"/>
      <c r="AG1924" s="87"/>
      <c r="AH1924" s="87"/>
      <c r="AI1924" s="97"/>
      <c r="AJ1924" s="45"/>
      <c r="AK1924" s="45"/>
      <c r="AL1924" s="45"/>
      <c r="AM1924" s="45"/>
      <c r="AN1924" s="45"/>
      <c r="AO1924" s="79"/>
      <c r="AP1924" s="156"/>
      <c r="AQ1924" s="156"/>
      <c r="AR1924" s="90"/>
      <c r="AS1924" s="45"/>
      <c r="AT1924" s="98"/>
      <c r="AU1924" s="98"/>
      <c r="AV1924" s="91"/>
      <c r="AW1924" s="91"/>
      <c r="AX1924" s="155"/>
      <c r="AY1924" s="155"/>
      <c r="AZ1924" s="152"/>
      <c r="BA1924" s="152"/>
      <c r="BB1924" s="152"/>
      <c r="BC1924" s="152"/>
      <c r="BD1924" s="152"/>
      <c r="BE1924" s="152"/>
      <c r="BF1924" s="152"/>
      <c r="BG1924" s="152"/>
      <c r="BH1924" s="152"/>
      <c r="BI1924" s="152"/>
      <c r="BJ1924" s="152"/>
      <c r="BK1924" s="152"/>
      <c r="BL1924" s="152"/>
      <c r="BM1924" s="152"/>
      <c r="BN1924" s="152"/>
      <c r="BO1924" s="152"/>
      <c r="BP1924" s="152"/>
      <c r="BQ1924" s="152"/>
      <c r="BR1924" s="152"/>
      <c r="BS1924" s="152"/>
      <c r="BT1924" s="152"/>
      <c r="BU1924" s="152"/>
      <c r="BV1924" s="152"/>
      <c r="BW1924" s="152"/>
      <c r="BX1924" s="152"/>
      <c r="BY1924" s="152"/>
      <c r="BZ1924" s="152"/>
      <c r="CA1924" s="152"/>
      <c r="CB1924" s="152"/>
      <c r="CC1924" s="152"/>
      <c r="CD1924" s="152"/>
      <c r="CE1924" s="152"/>
      <c r="CF1924" s="152"/>
    </row>
    <row r="1925" spans="1:84" ht="25.5" customHeight="1" x14ac:dyDescent="0.25">
      <c r="A1925" s="45"/>
      <c r="B1925" s="45"/>
      <c r="C1925" s="45"/>
      <c r="D1925" s="45"/>
      <c r="E1925" s="47"/>
      <c r="F1925" s="154"/>
      <c r="G1925" s="45"/>
      <c r="H1925" s="126"/>
      <c r="I1925" s="126"/>
      <c r="J1925" s="79"/>
      <c r="K1925" s="45"/>
      <c r="L1925" s="126"/>
      <c r="M1925" s="91"/>
      <c r="N1925" s="91"/>
      <c r="O1925" s="91"/>
      <c r="P1925" s="99"/>
      <c r="Q1925" s="100"/>
      <c r="R1925" s="79"/>
      <c r="S1925" s="79"/>
      <c r="T1925" s="79"/>
      <c r="U1925" s="79"/>
      <c r="V1925" s="79"/>
      <c r="W1925" s="99"/>
      <c r="X1925" s="99"/>
      <c r="Y1925" s="99"/>
      <c r="Z1925" s="98"/>
      <c r="AA1925" s="98"/>
      <c r="AB1925" s="86"/>
      <c r="AC1925" s="96"/>
      <c r="AD1925" s="86"/>
      <c r="AE1925" s="96"/>
      <c r="AF1925" s="96"/>
      <c r="AG1925" s="87"/>
      <c r="AH1925" s="87"/>
      <c r="AI1925" s="97"/>
      <c r="AJ1925" s="45"/>
      <c r="AK1925" s="45"/>
      <c r="AL1925" s="45"/>
      <c r="AM1925" s="45"/>
      <c r="AN1925" s="45"/>
      <c r="AO1925" s="79"/>
      <c r="AP1925" s="156"/>
      <c r="AQ1925" s="156"/>
      <c r="AR1925" s="90"/>
      <c r="AS1925" s="45"/>
      <c r="AT1925" s="98"/>
      <c r="AU1925" s="98"/>
      <c r="AV1925" s="91"/>
      <c r="AW1925" s="91"/>
      <c r="AX1925" s="155"/>
      <c r="AY1925" s="155"/>
      <c r="AZ1925" s="152"/>
      <c r="BA1925" s="152"/>
      <c r="BB1925" s="152"/>
      <c r="BC1925" s="152"/>
      <c r="BD1925" s="152"/>
      <c r="BE1925" s="152"/>
      <c r="BF1925" s="152"/>
      <c r="BG1925" s="152"/>
      <c r="BH1925" s="152"/>
      <c r="BI1925" s="152"/>
      <c r="BJ1925" s="152"/>
      <c r="BK1925" s="152"/>
      <c r="BL1925" s="152"/>
      <c r="BM1925" s="152"/>
      <c r="BN1925" s="152"/>
      <c r="BO1925" s="152"/>
      <c r="BP1925" s="152"/>
      <c r="BQ1925" s="152"/>
      <c r="BR1925" s="152"/>
      <c r="BS1925" s="152"/>
      <c r="BT1925" s="152"/>
      <c r="BU1925" s="152"/>
      <c r="BV1925" s="152"/>
      <c r="BW1925" s="152"/>
      <c r="BX1925" s="152"/>
      <c r="BY1925" s="152"/>
      <c r="BZ1925" s="152"/>
      <c r="CA1925" s="152"/>
      <c r="CB1925" s="152"/>
      <c r="CC1925" s="152"/>
      <c r="CD1925" s="152"/>
      <c r="CE1925" s="152"/>
      <c r="CF1925" s="152"/>
    </row>
    <row r="1926" spans="1:84" ht="25.5" customHeight="1" x14ac:dyDescent="0.25">
      <c r="A1926" s="45"/>
      <c r="B1926" s="45"/>
      <c r="C1926" s="45"/>
      <c r="D1926" s="45"/>
      <c r="E1926" s="47"/>
      <c r="F1926" s="154"/>
      <c r="G1926" s="45"/>
      <c r="H1926" s="126"/>
      <c r="I1926" s="126"/>
      <c r="J1926" s="79"/>
      <c r="K1926" s="45"/>
      <c r="L1926" s="126"/>
      <c r="M1926" s="91"/>
      <c r="N1926" s="91"/>
      <c r="O1926" s="91"/>
      <c r="P1926" s="99"/>
      <c r="Q1926" s="100"/>
      <c r="R1926" s="79"/>
      <c r="S1926" s="79"/>
      <c r="T1926" s="79"/>
      <c r="U1926" s="79"/>
      <c r="V1926" s="79"/>
      <c r="W1926" s="99"/>
      <c r="X1926" s="99"/>
      <c r="Y1926" s="99"/>
      <c r="Z1926" s="98"/>
      <c r="AA1926" s="98"/>
      <c r="AB1926" s="86"/>
      <c r="AC1926" s="96"/>
      <c r="AD1926" s="86"/>
      <c r="AE1926" s="96"/>
      <c r="AF1926" s="96"/>
      <c r="AG1926" s="87"/>
      <c r="AH1926" s="87"/>
      <c r="AI1926" s="97"/>
      <c r="AJ1926" s="45"/>
      <c r="AK1926" s="45"/>
      <c r="AL1926" s="45"/>
      <c r="AM1926" s="45"/>
      <c r="AN1926" s="45"/>
      <c r="AO1926" s="79"/>
      <c r="AP1926" s="156"/>
      <c r="AQ1926" s="156"/>
      <c r="AR1926" s="90"/>
      <c r="AS1926" s="45"/>
      <c r="AT1926" s="98"/>
      <c r="AU1926" s="98"/>
      <c r="AV1926" s="91"/>
      <c r="AW1926" s="91"/>
      <c r="AX1926" s="155"/>
      <c r="AY1926" s="155"/>
      <c r="AZ1926" s="152"/>
      <c r="BA1926" s="152"/>
      <c r="BB1926" s="152"/>
      <c r="BC1926" s="152"/>
      <c r="BD1926" s="152"/>
      <c r="BE1926" s="152"/>
      <c r="BF1926" s="152"/>
      <c r="BG1926" s="152"/>
      <c r="BH1926" s="152"/>
      <c r="BI1926" s="152"/>
      <c r="BJ1926" s="152"/>
      <c r="BK1926" s="152"/>
      <c r="BL1926" s="152"/>
      <c r="BM1926" s="152"/>
      <c r="BN1926" s="152"/>
      <c r="BO1926" s="152"/>
      <c r="BP1926" s="152"/>
      <c r="BQ1926" s="152"/>
      <c r="BR1926" s="152"/>
      <c r="BS1926" s="152"/>
      <c r="BT1926" s="152"/>
      <c r="BU1926" s="152"/>
      <c r="BV1926" s="152"/>
      <c r="BW1926" s="152"/>
      <c r="BX1926" s="152"/>
      <c r="BY1926" s="152"/>
      <c r="BZ1926" s="152"/>
      <c r="CA1926" s="152"/>
      <c r="CB1926" s="152"/>
      <c r="CC1926" s="152"/>
      <c r="CD1926" s="152"/>
      <c r="CE1926" s="152"/>
      <c r="CF1926" s="152"/>
    </row>
    <row r="1927" spans="1:84" ht="25.5" customHeight="1" x14ac:dyDescent="0.25">
      <c r="A1927" s="45"/>
      <c r="B1927" s="45"/>
      <c r="C1927" s="45"/>
      <c r="D1927" s="45"/>
      <c r="E1927" s="47"/>
      <c r="F1927" s="154"/>
      <c r="G1927" s="45"/>
      <c r="H1927" s="126"/>
      <c r="I1927" s="126"/>
      <c r="J1927" s="79"/>
      <c r="K1927" s="45"/>
      <c r="L1927" s="126"/>
      <c r="M1927" s="91"/>
      <c r="N1927" s="91"/>
      <c r="O1927" s="91"/>
      <c r="P1927" s="99"/>
      <c r="Q1927" s="100"/>
      <c r="R1927" s="79"/>
      <c r="S1927" s="79"/>
      <c r="T1927" s="79"/>
      <c r="U1927" s="79"/>
      <c r="V1927" s="79"/>
      <c r="W1927" s="99"/>
      <c r="X1927" s="99"/>
      <c r="Y1927" s="99"/>
      <c r="Z1927" s="98"/>
      <c r="AA1927" s="98"/>
      <c r="AB1927" s="86"/>
      <c r="AC1927" s="96"/>
      <c r="AD1927" s="86"/>
      <c r="AE1927" s="96"/>
      <c r="AF1927" s="96"/>
      <c r="AG1927" s="87"/>
      <c r="AH1927" s="87"/>
      <c r="AI1927" s="97"/>
      <c r="AJ1927" s="45"/>
      <c r="AK1927" s="45"/>
      <c r="AL1927" s="45"/>
      <c r="AM1927" s="45"/>
      <c r="AN1927" s="45"/>
      <c r="AO1927" s="79"/>
      <c r="AP1927" s="156"/>
      <c r="AQ1927" s="156"/>
      <c r="AR1927" s="90"/>
      <c r="AS1927" s="45"/>
      <c r="AT1927" s="98"/>
      <c r="AU1927" s="98"/>
      <c r="AV1927" s="91"/>
      <c r="AW1927" s="91"/>
      <c r="AX1927" s="155"/>
      <c r="AY1927" s="155"/>
      <c r="AZ1927" s="152"/>
      <c r="BA1927" s="152"/>
      <c r="BB1927" s="152"/>
      <c r="BC1927" s="152"/>
      <c r="BD1927" s="152"/>
      <c r="BE1927" s="152"/>
      <c r="BF1927" s="152"/>
      <c r="BG1927" s="152"/>
      <c r="BH1927" s="152"/>
      <c r="BI1927" s="152"/>
      <c r="BJ1927" s="152"/>
      <c r="BK1927" s="152"/>
      <c r="BL1927" s="152"/>
      <c r="BM1927" s="152"/>
      <c r="BN1927" s="152"/>
      <c r="BO1927" s="152"/>
      <c r="BP1927" s="152"/>
      <c r="BQ1927" s="152"/>
      <c r="BR1927" s="152"/>
      <c r="BS1927" s="152"/>
      <c r="BT1927" s="152"/>
      <c r="BU1927" s="152"/>
      <c r="BV1927" s="152"/>
      <c r="BW1927" s="152"/>
      <c r="BX1927" s="152"/>
      <c r="BY1927" s="152"/>
      <c r="BZ1927" s="152"/>
      <c r="CA1927" s="152"/>
      <c r="CB1927" s="152"/>
      <c r="CC1927" s="152"/>
      <c r="CD1927" s="152"/>
      <c r="CE1927" s="152"/>
      <c r="CF1927" s="152"/>
    </row>
    <row r="1928" spans="1:84" ht="25.5" customHeight="1" x14ac:dyDescent="0.25">
      <c r="A1928" s="45"/>
      <c r="B1928" s="45"/>
      <c r="C1928" s="45"/>
      <c r="D1928" s="45"/>
      <c r="E1928" s="47"/>
      <c r="F1928" s="154"/>
      <c r="G1928" s="45"/>
      <c r="H1928" s="126"/>
      <c r="I1928" s="126"/>
      <c r="J1928" s="79"/>
      <c r="K1928" s="45"/>
      <c r="L1928" s="126"/>
      <c r="M1928" s="91"/>
      <c r="N1928" s="91"/>
      <c r="O1928" s="91"/>
      <c r="P1928" s="99"/>
      <c r="Q1928" s="100"/>
      <c r="R1928" s="79"/>
      <c r="S1928" s="79"/>
      <c r="T1928" s="79"/>
      <c r="U1928" s="79"/>
      <c r="V1928" s="79"/>
      <c r="W1928" s="99"/>
      <c r="X1928" s="99"/>
      <c r="Y1928" s="99"/>
      <c r="Z1928" s="98"/>
      <c r="AA1928" s="98"/>
      <c r="AB1928" s="86"/>
      <c r="AC1928" s="96"/>
      <c r="AD1928" s="86"/>
      <c r="AE1928" s="96"/>
      <c r="AF1928" s="96"/>
      <c r="AG1928" s="87"/>
      <c r="AH1928" s="87"/>
      <c r="AI1928" s="97"/>
      <c r="AJ1928" s="45"/>
      <c r="AK1928" s="45"/>
      <c r="AL1928" s="45"/>
      <c r="AM1928" s="45"/>
      <c r="AN1928" s="45"/>
      <c r="AO1928" s="79"/>
      <c r="AP1928" s="156"/>
      <c r="AQ1928" s="156"/>
      <c r="AR1928" s="90"/>
      <c r="AS1928" s="45"/>
      <c r="AT1928" s="98"/>
      <c r="AU1928" s="98"/>
      <c r="AV1928" s="91"/>
      <c r="AW1928" s="91"/>
      <c r="AX1928" s="155"/>
      <c r="AY1928" s="155"/>
      <c r="AZ1928" s="152"/>
      <c r="BA1928" s="152"/>
      <c r="BB1928" s="152"/>
      <c r="BC1928" s="152"/>
      <c r="BD1928" s="152"/>
      <c r="BE1928" s="152"/>
      <c r="BF1928" s="152"/>
      <c r="BG1928" s="152"/>
      <c r="BH1928" s="152"/>
      <c r="BI1928" s="152"/>
      <c r="BJ1928" s="152"/>
      <c r="BK1928" s="152"/>
      <c r="BL1928" s="152"/>
      <c r="BM1928" s="152"/>
      <c r="BN1928" s="152"/>
      <c r="BO1928" s="152"/>
      <c r="BP1928" s="152"/>
      <c r="BQ1928" s="152"/>
      <c r="BR1928" s="152"/>
      <c r="BS1928" s="152"/>
      <c r="BT1928" s="152"/>
      <c r="BU1928" s="152"/>
      <c r="BV1928" s="152"/>
      <c r="BW1928" s="152"/>
      <c r="BX1928" s="152"/>
      <c r="BY1928" s="152"/>
      <c r="BZ1928" s="152"/>
      <c r="CA1928" s="152"/>
      <c r="CB1928" s="152"/>
      <c r="CC1928" s="152"/>
      <c r="CD1928" s="152"/>
      <c r="CE1928" s="152"/>
      <c r="CF1928" s="152"/>
    </row>
    <row r="1929" spans="1:84" ht="25.5" customHeight="1" x14ac:dyDescent="0.25">
      <c r="A1929" s="45"/>
      <c r="B1929" s="45"/>
      <c r="C1929" s="45"/>
      <c r="D1929" s="45"/>
      <c r="E1929" s="47"/>
      <c r="F1929" s="154"/>
      <c r="G1929" s="45"/>
      <c r="H1929" s="126"/>
      <c r="I1929" s="126"/>
      <c r="J1929" s="79"/>
      <c r="K1929" s="45"/>
      <c r="L1929" s="126"/>
      <c r="M1929" s="91"/>
      <c r="N1929" s="91"/>
      <c r="O1929" s="91"/>
      <c r="P1929" s="99"/>
      <c r="Q1929" s="100"/>
      <c r="R1929" s="79"/>
      <c r="S1929" s="79"/>
      <c r="T1929" s="79"/>
      <c r="U1929" s="79"/>
      <c r="V1929" s="79"/>
      <c r="W1929" s="99"/>
      <c r="X1929" s="99"/>
      <c r="Y1929" s="99"/>
      <c r="Z1929" s="98"/>
      <c r="AA1929" s="98"/>
      <c r="AB1929" s="86"/>
      <c r="AC1929" s="96"/>
      <c r="AD1929" s="86"/>
      <c r="AE1929" s="96"/>
      <c r="AF1929" s="96"/>
      <c r="AG1929" s="87"/>
      <c r="AH1929" s="87"/>
      <c r="AI1929" s="97"/>
      <c r="AJ1929" s="45"/>
      <c r="AK1929" s="45"/>
      <c r="AL1929" s="45"/>
      <c r="AM1929" s="45"/>
      <c r="AN1929" s="45"/>
      <c r="AO1929" s="79"/>
      <c r="AP1929" s="156"/>
      <c r="AQ1929" s="156"/>
      <c r="AR1929" s="90"/>
      <c r="AS1929" s="45"/>
      <c r="AT1929" s="98"/>
      <c r="AU1929" s="98"/>
      <c r="AV1929" s="91"/>
      <c r="AW1929" s="91"/>
      <c r="AX1929" s="155"/>
      <c r="AY1929" s="155"/>
      <c r="AZ1929" s="152"/>
      <c r="BA1929" s="152"/>
      <c r="BB1929" s="152"/>
      <c r="BC1929" s="152"/>
      <c r="BD1929" s="152"/>
      <c r="BE1929" s="152"/>
      <c r="BF1929" s="152"/>
      <c r="BG1929" s="152"/>
      <c r="BH1929" s="152"/>
      <c r="BI1929" s="152"/>
      <c r="BJ1929" s="152"/>
      <c r="BK1929" s="152"/>
      <c r="BL1929" s="152"/>
      <c r="BM1929" s="152"/>
      <c r="BN1929" s="152"/>
      <c r="BO1929" s="152"/>
      <c r="BP1929" s="152"/>
      <c r="BQ1929" s="152"/>
      <c r="BR1929" s="152"/>
      <c r="BS1929" s="152"/>
      <c r="BT1929" s="152"/>
      <c r="BU1929" s="152"/>
      <c r="BV1929" s="152"/>
      <c r="BW1929" s="152"/>
      <c r="BX1929" s="152"/>
      <c r="BY1929" s="152"/>
      <c r="BZ1929" s="152"/>
      <c r="CA1929" s="152"/>
      <c r="CB1929" s="152"/>
      <c r="CC1929" s="152"/>
      <c r="CD1929" s="152"/>
      <c r="CE1929" s="152"/>
      <c r="CF1929" s="152"/>
    </row>
    <row r="1930" spans="1:84" ht="25.5" customHeight="1" x14ac:dyDescent="0.25">
      <c r="A1930" s="45"/>
      <c r="B1930" s="45"/>
      <c r="C1930" s="45"/>
      <c r="D1930" s="45"/>
      <c r="E1930" s="47"/>
      <c r="F1930" s="154"/>
      <c r="G1930" s="45"/>
      <c r="H1930" s="126"/>
      <c r="I1930" s="126"/>
      <c r="J1930" s="79"/>
      <c r="K1930" s="45"/>
      <c r="L1930" s="126"/>
      <c r="M1930" s="91"/>
      <c r="N1930" s="91"/>
      <c r="O1930" s="91"/>
      <c r="P1930" s="99"/>
      <c r="Q1930" s="100"/>
      <c r="R1930" s="79"/>
      <c r="S1930" s="79"/>
      <c r="T1930" s="79"/>
      <c r="U1930" s="79"/>
      <c r="V1930" s="79"/>
      <c r="W1930" s="99"/>
      <c r="X1930" s="99"/>
      <c r="Y1930" s="99"/>
      <c r="Z1930" s="98"/>
      <c r="AA1930" s="98"/>
      <c r="AB1930" s="86"/>
      <c r="AC1930" s="96"/>
      <c r="AD1930" s="86"/>
      <c r="AE1930" s="96"/>
      <c r="AF1930" s="96"/>
      <c r="AG1930" s="87"/>
      <c r="AH1930" s="87"/>
      <c r="AI1930" s="97"/>
      <c r="AJ1930" s="45"/>
      <c r="AK1930" s="45"/>
      <c r="AL1930" s="45"/>
      <c r="AM1930" s="45"/>
      <c r="AN1930" s="45"/>
      <c r="AO1930" s="79"/>
      <c r="AP1930" s="156"/>
      <c r="AQ1930" s="156"/>
      <c r="AR1930" s="90"/>
      <c r="AS1930" s="45"/>
      <c r="AT1930" s="98"/>
      <c r="AU1930" s="98"/>
      <c r="AV1930" s="91"/>
      <c r="AW1930" s="91"/>
      <c r="AX1930" s="155"/>
      <c r="AY1930" s="155"/>
      <c r="AZ1930" s="152"/>
      <c r="BA1930" s="152"/>
      <c r="BB1930" s="152"/>
      <c r="BC1930" s="152"/>
      <c r="BD1930" s="152"/>
      <c r="BE1930" s="152"/>
      <c r="BF1930" s="152"/>
      <c r="BG1930" s="152"/>
      <c r="BH1930" s="152"/>
      <c r="BI1930" s="152"/>
      <c r="BJ1930" s="152"/>
      <c r="BK1930" s="152"/>
      <c r="BL1930" s="152"/>
      <c r="BM1930" s="152"/>
      <c r="BN1930" s="152"/>
      <c r="BO1930" s="152"/>
      <c r="BP1930" s="152"/>
      <c r="BQ1930" s="152"/>
      <c r="BR1930" s="152"/>
      <c r="BS1930" s="152"/>
      <c r="BT1930" s="152"/>
      <c r="BU1930" s="152"/>
      <c r="BV1930" s="152"/>
      <c r="BW1930" s="152"/>
      <c r="BX1930" s="152"/>
      <c r="BY1930" s="152"/>
      <c r="BZ1930" s="152"/>
      <c r="CA1930" s="152"/>
      <c r="CB1930" s="152"/>
      <c r="CC1930" s="152"/>
      <c r="CD1930" s="152"/>
      <c r="CE1930" s="152"/>
      <c r="CF1930" s="152"/>
    </row>
    <row r="1931" spans="1:84" ht="25.5" customHeight="1" x14ac:dyDescent="0.25">
      <c r="A1931" s="45"/>
      <c r="B1931" s="45"/>
      <c r="C1931" s="45"/>
      <c r="D1931" s="45"/>
      <c r="E1931" s="47"/>
      <c r="F1931" s="154"/>
      <c r="G1931" s="45"/>
      <c r="H1931" s="126"/>
      <c r="I1931" s="126"/>
      <c r="J1931" s="79"/>
      <c r="K1931" s="45"/>
      <c r="L1931" s="126"/>
      <c r="M1931" s="91"/>
      <c r="N1931" s="91"/>
      <c r="O1931" s="91"/>
      <c r="P1931" s="99"/>
      <c r="Q1931" s="100"/>
      <c r="R1931" s="79"/>
      <c r="S1931" s="79"/>
      <c r="T1931" s="79"/>
      <c r="U1931" s="79"/>
      <c r="V1931" s="79"/>
      <c r="W1931" s="99"/>
      <c r="X1931" s="99"/>
      <c r="Y1931" s="99"/>
      <c r="Z1931" s="98"/>
      <c r="AA1931" s="98"/>
      <c r="AB1931" s="86"/>
      <c r="AC1931" s="96"/>
      <c r="AD1931" s="86"/>
      <c r="AE1931" s="96"/>
      <c r="AF1931" s="96"/>
      <c r="AG1931" s="87"/>
      <c r="AH1931" s="87"/>
      <c r="AI1931" s="97"/>
      <c r="AJ1931" s="45"/>
      <c r="AK1931" s="45"/>
      <c r="AL1931" s="45"/>
      <c r="AM1931" s="45"/>
      <c r="AN1931" s="45"/>
      <c r="AO1931" s="79"/>
      <c r="AP1931" s="156"/>
      <c r="AQ1931" s="156"/>
      <c r="AR1931" s="90"/>
      <c r="AS1931" s="45"/>
      <c r="AT1931" s="98"/>
      <c r="AU1931" s="98"/>
      <c r="AV1931" s="91"/>
      <c r="AW1931" s="91"/>
      <c r="AX1931" s="155"/>
      <c r="AY1931" s="155"/>
      <c r="AZ1931" s="152"/>
      <c r="BA1931" s="152"/>
      <c r="BB1931" s="152"/>
      <c r="BC1931" s="152"/>
      <c r="BD1931" s="152"/>
      <c r="BE1931" s="152"/>
      <c r="BF1931" s="152"/>
      <c r="BG1931" s="152"/>
      <c r="BH1931" s="152"/>
      <c r="BI1931" s="152"/>
      <c r="BJ1931" s="152"/>
      <c r="BK1931" s="152"/>
      <c r="BL1931" s="152"/>
      <c r="BM1931" s="152"/>
      <c r="BN1931" s="152"/>
      <c r="BO1931" s="152"/>
      <c r="BP1931" s="152"/>
      <c r="BQ1931" s="152"/>
      <c r="BR1931" s="152"/>
      <c r="BS1931" s="152"/>
      <c r="BT1931" s="152"/>
      <c r="BU1931" s="152"/>
      <c r="BV1931" s="152"/>
      <c r="BW1931" s="152"/>
      <c r="BX1931" s="152"/>
      <c r="BY1931" s="152"/>
      <c r="BZ1931" s="152"/>
      <c r="CA1931" s="152"/>
      <c r="CB1931" s="152"/>
      <c r="CC1931" s="152"/>
      <c r="CD1931" s="152"/>
      <c r="CE1931" s="152"/>
      <c r="CF1931" s="152"/>
    </row>
    <row r="1932" spans="1:84" ht="25.5" customHeight="1" x14ac:dyDescent="0.25">
      <c r="A1932" s="45"/>
      <c r="B1932" s="45"/>
      <c r="C1932" s="45"/>
      <c r="D1932" s="45"/>
      <c r="E1932" s="47"/>
      <c r="F1932" s="154"/>
      <c r="G1932" s="45"/>
      <c r="H1932" s="126"/>
      <c r="I1932" s="126"/>
      <c r="J1932" s="79"/>
      <c r="K1932" s="45"/>
      <c r="L1932" s="126"/>
      <c r="M1932" s="91"/>
      <c r="N1932" s="91"/>
      <c r="O1932" s="91"/>
      <c r="P1932" s="99"/>
      <c r="Q1932" s="100"/>
      <c r="R1932" s="79"/>
      <c r="S1932" s="79"/>
      <c r="T1932" s="79"/>
      <c r="U1932" s="79"/>
      <c r="V1932" s="79"/>
      <c r="W1932" s="99"/>
      <c r="X1932" s="99"/>
      <c r="Y1932" s="99"/>
      <c r="Z1932" s="98"/>
      <c r="AA1932" s="98"/>
      <c r="AB1932" s="86"/>
      <c r="AC1932" s="96"/>
      <c r="AD1932" s="86"/>
      <c r="AE1932" s="96"/>
      <c r="AF1932" s="96"/>
      <c r="AG1932" s="87"/>
      <c r="AH1932" s="87"/>
      <c r="AI1932" s="97"/>
      <c r="AJ1932" s="45"/>
      <c r="AK1932" s="45"/>
      <c r="AL1932" s="45"/>
      <c r="AM1932" s="45"/>
      <c r="AN1932" s="45"/>
      <c r="AO1932" s="79"/>
      <c r="AP1932" s="156"/>
      <c r="AQ1932" s="156"/>
      <c r="AR1932" s="90"/>
      <c r="AS1932" s="45"/>
      <c r="AT1932" s="98"/>
      <c r="AU1932" s="98"/>
      <c r="AV1932" s="91"/>
      <c r="AW1932" s="91"/>
      <c r="AX1932" s="155"/>
      <c r="AY1932" s="155"/>
      <c r="AZ1932" s="152"/>
      <c r="BA1932" s="152"/>
      <c r="BB1932" s="152"/>
      <c r="BC1932" s="152"/>
      <c r="BD1932" s="152"/>
      <c r="BE1932" s="152"/>
      <c r="BF1932" s="152"/>
      <c r="BG1932" s="152"/>
      <c r="BH1932" s="152"/>
      <c r="BI1932" s="152"/>
      <c r="BJ1932" s="152"/>
      <c r="BK1932" s="152"/>
      <c r="BL1932" s="152"/>
      <c r="BM1932" s="152"/>
      <c r="BN1932" s="152"/>
      <c r="BO1932" s="152"/>
      <c r="BP1932" s="152"/>
      <c r="BQ1932" s="152"/>
      <c r="BR1932" s="152"/>
      <c r="BS1932" s="152"/>
      <c r="BT1932" s="152"/>
      <c r="BU1932" s="152"/>
      <c r="BV1932" s="152"/>
      <c r="BW1932" s="152"/>
      <c r="BX1932" s="152"/>
      <c r="BY1932" s="152"/>
      <c r="BZ1932" s="152"/>
      <c r="CA1932" s="152"/>
      <c r="CB1932" s="152"/>
      <c r="CC1932" s="152"/>
      <c r="CD1932" s="152"/>
      <c r="CE1932" s="152"/>
      <c r="CF1932" s="152"/>
    </row>
    <row r="1933" spans="1:84" ht="25.5" customHeight="1" x14ac:dyDescent="0.25">
      <c r="A1933" s="45"/>
      <c r="B1933" s="45"/>
      <c r="C1933" s="45"/>
      <c r="D1933" s="45"/>
      <c r="E1933" s="47"/>
      <c r="F1933" s="154"/>
      <c r="G1933" s="45"/>
      <c r="H1933" s="126"/>
      <c r="I1933" s="126"/>
      <c r="J1933" s="79"/>
      <c r="K1933" s="45"/>
      <c r="L1933" s="126"/>
      <c r="M1933" s="91"/>
      <c r="N1933" s="91"/>
      <c r="O1933" s="91"/>
      <c r="P1933" s="99"/>
      <c r="Q1933" s="100"/>
      <c r="R1933" s="79"/>
      <c r="S1933" s="79"/>
      <c r="T1933" s="79"/>
      <c r="U1933" s="79"/>
      <c r="V1933" s="79"/>
      <c r="W1933" s="99"/>
      <c r="X1933" s="99"/>
      <c r="Y1933" s="99"/>
      <c r="Z1933" s="98"/>
      <c r="AA1933" s="98"/>
      <c r="AB1933" s="86"/>
      <c r="AC1933" s="96"/>
      <c r="AD1933" s="86"/>
      <c r="AE1933" s="96"/>
      <c r="AF1933" s="96"/>
      <c r="AG1933" s="87"/>
      <c r="AH1933" s="87"/>
      <c r="AI1933" s="97"/>
      <c r="AJ1933" s="45"/>
      <c r="AK1933" s="45"/>
      <c r="AL1933" s="45"/>
      <c r="AM1933" s="45"/>
      <c r="AN1933" s="45"/>
      <c r="AO1933" s="79"/>
      <c r="AP1933" s="156"/>
      <c r="AQ1933" s="156"/>
      <c r="AR1933" s="90"/>
      <c r="AS1933" s="45"/>
      <c r="AT1933" s="98"/>
      <c r="AU1933" s="98"/>
      <c r="AV1933" s="91"/>
      <c r="AW1933" s="91"/>
      <c r="AX1933" s="155"/>
      <c r="AY1933" s="155"/>
      <c r="AZ1933" s="152"/>
      <c r="BA1933" s="152"/>
      <c r="BB1933" s="152"/>
      <c r="BC1933" s="152"/>
      <c r="BD1933" s="152"/>
      <c r="BE1933" s="152"/>
      <c r="BF1933" s="152"/>
      <c r="BG1933" s="152"/>
      <c r="BH1933" s="152"/>
      <c r="BI1933" s="152"/>
      <c r="BJ1933" s="152"/>
      <c r="BK1933" s="152"/>
      <c r="BL1933" s="152"/>
      <c r="BM1933" s="152"/>
      <c r="BN1933" s="152"/>
      <c r="BO1933" s="152"/>
      <c r="BP1933" s="152"/>
      <c r="BQ1933" s="152"/>
      <c r="BR1933" s="152"/>
      <c r="BS1933" s="152"/>
      <c r="BT1933" s="152"/>
      <c r="BU1933" s="152"/>
      <c r="BV1933" s="152"/>
      <c r="BW1933" s="152"/>
      <c r="BX1933" s="152"/>
      <c r="BY1933" s="152"/>
      <c r="BZ1933" s="152"/>
      <c r="CA1933" s="152"/>
      <c r="CB1933" s="152"/>
      <c r="CC1933" s="152"/>
      <c r="CD1933" s="152"/>
      <c r="CE1933" s="152"/>
      <c r="CF1933" s="152"/>
    </row>
    <row r="1934" spans="1:84" ht="25.5" customHeight="1" x14ac:dyDescent="0.25">
      <c r="A1934" s="45"/>
      <c r="B1934" s="45"/>
      <c r="C1934" s="45"/>
      <c r="D1934" s="45"/>
      <c r="E1934" s="47"/>
      <c r="F1934" s="154"/>
      <c r="G1934" s="45"/>
      <c r="H1934" s="126"/>
      <c r="I1934" s="126"/>
      <c r="J1934" s="79"/>
      <c r="K1934" s="45"/>
      <c r="L1934" s="126"/>
      <c r="M1934" s="91"/>
      <c r="N1934" s="91"/>
      <c r="O1934" s="91"/>
      <c r="P1934" s="99"/>
      <c r="Q1934" s="100"/>
      <c r="R1934" s="79"/>
      <c r="S1934" s="79"/>
      <c r="T1934" s="79"/>
      <c r="U1934" s="79"/>
      <c r="V1934" s="79"/>
      <c r="W1934" s="99"/>
      <c r="X1934" s="99"/>
      <c r="Y1934" s="99"/>
      <c r="Z1934" s="98"/>
      <c r="AA1934" s="98"/>
      <c r="AB1934" s="86"/>
      <c r="AC1934" s="96"/>
      <c r="AD1934" s="86"/>
      <c r="AE1934" s="96"/>
      <c r="AF1934" s="96"/>
      <c r="AG1934" s="87"/>
      <c r="AH1934" s="87"/>
      <c r="AI1934" s="97"/>
      <c r="AJ1934" s="45"/>
      <c r="AK1934" s="45"/>
      <c r="AL1934" s="45"/>
      <c r="AM1934" s="45"/>
      <c r="AN1934" s="45"/>
      <c r="AO1934" s="79"/>
      <c r="AP1934" s="156"/>
      <c r="AQ1934" s="156"/>
      <c r="AR1934" s="90"/>
      <c r="AS1934" s="45"/>
      <c r="AT1934" s="98"/>
      <c r="AU1934" s="98"/>
      <c r="AV1934" s="91"/>
      <c r="AW1934" s="91"/>
      <c r="AX1934" s="155"/>
      <c r="AY1934" s="155"/>
      <c r="AZ1934" s="152"/>
      <c r="BA1934" s="152"/>
      <c r="BB1934" s="152"/>
      <c r="BC1934" s="152"/>
      <c r="BD1934" s="152"/>
      <c r="BE1934" s="152"/>
      <c r="BF1934" s="152"/>
      <c r="BG1934" s="152"/>
      <c r="BH1934" s="152"/>
      <c r="BI1934" s="152"/>
      <c r="BJ1934" s="152"/>
      <c r="BK1934" s="152"/>
      <c r="BL1934" s="152"/>
      <c r="BM1934" s="152"/>
      <c r="BN1934" s="152"/>
      <c r="BO1934" s="152"/>
      <c r="BP1934" s="152"/>
      <c r="BQ1934" s="152"/>
      <c r="BR1934" s="152"/>
      <c r="BS1934" s="152"/>
      <c r="BT1934" s="152"/>
      <c r="BU1934" s="152"/>
      <c r="BV1934" s="152"/>
      <c r="BW1934" s="152"/>
      <c r="BX1934" s="152"/>
      <c r="BY1934" s="152"/>
      <c r="BZ1934" s="152"/>
      <c r="CA1934" s="152"/>
      <c r="CB1934" s="152"/>
      <c r="CC1934" s="152"/>
      <c r="CD1934" s="152"/>
      <c r="CE1934" s="152"/>
      <c r="CF1934" s="152"/>
    </row>
    <row r="1935" spans="1:84" ht="25.5" customHeight="1" x14ac:dyDescent="0.25">
      <c r="A1935" s="45"/>
      <c r="B1935" s="45"/>
      <c r="C1935" s="45"/>
      <c r="D1935" s="45"/>
      <c r="E1935" s="47"/>
      <c r="F1935" s="154"/>
      <c r="G1935" s="45"/>
      <c r="H1935" s="126"/>
      <c r="I1935" s="126"/>
      <c r="J1935" s="79"/>
      <c r="K1935" s="45"/>
      <c r="L1935" s="126"/>
      <c r="M1935" s="91"/>
      <c r="N1935" s="91"/>
      <c r="O1935" s="91"/>
      <c r="P1935" s="99"/>
      <c r="Q1935" s="100"/>
      <c r="R1935" s="79"/>
      <c r="S1935" s="79"/>
      <c r="T1935" s="79"/>
      <c r="U1935" s="79"/>
      <c r="V1935" s="79"/>
      <c r="W1935" s="99"/>
      <c r="X1935" s="99"/>
      <c r="Y1935" s="99"/>
      <c r="Z1935" s="98"/>
      <c r="AA1935" s="98"/>
      <c r="AB1935" s="86"/>
      <c r="AC1935" s="96"/>
      <c r="AD1935" s="86"/>
      <c r="AE1935" s="96"/>
      <c r="AF1935" s="96"/>
      <c r="AG1935" s="87"/>
      <c r="AH1935" s="87"/>
      <c r="AI1935" s="97"/>
      <c r="AJ1935" s="45"/>
      <c r="AK1935" s="45"/>
      <c r="AL1935" s="45"/>
      <c r="AM1935" s="45"/>
      <c r="AN1935" s="45"/>
      <c r="AO1935" s="79"/>
      <c r="AP1935" s="156"/>
      <c r="AQ1935" s="156"/>
      <c r="AR1935" s="90"/>
      <c r="AS1935" s="45"/>
      <c r="AT1935" s="98"/>
      <c r="AU1935" s="98"/>
      <c r="AV1935" s="91"/>
      <c r="AW1935" s="91"/>
      <c r="AX1935" s="155"/>
      <c r="AY1935" s="155"/>
      <c r="AZ1935" s="152"/>
      <c r="BA1935" s="152"/>
      <c r="BB1935" s="152"/>
      <c r="BC1935" s="152"/>
      <c r="BD1935" s="152"/>
      <c r="BE1935" s="152"/>
      <c r="BF1935" s="152"/>
      <c r="BG1935" s="152"/>
      <c r="BH1935" s="152"/>
      <c r="BI1935" s="152"/>
      <c r="BJ1935" s="152"/>
      <c r="BK1935" s="152"/>
      <c r="BL1935" s="152"/>
      <c r="BM1935" s="152"/>
      <c r="BN1935" s="152"/>
      <c r="BO1935" s="152"/>
      <c r="BP1935" s="152"/>
      <c r="BQ1935" s="152"/>
      <c r="BR1935" s="152"/>
      <c r="BS1935" s="152"/>
      <c r="BT1935" s="152"/>
      <c r="BU1935" s="152"/>
      <c r="BV1935" s="152"/>
      <c r="BW1935" s="152"/>
      <c r="BX1935" s="152"/>
      <c r="BY1935" s="152"/>
      <c r="BZ1935" s="152"/>
      <c r="CA1935" s="152"/>
      <c r="CB1935" s="152"/>
      <c r="CC1935" s="152"/>
      <c r="CD1935" s="152"/>
      <c r="CE1935" s="152"/>
      <c r="CF1935" s="152"/>
    </row>
    <row r="1936" spans="1:84" ht="25.5" customHeight="1" x14ac:dyDescent="0.25">
      <c r="A1936" s="45"/>
      <c r="B1936" s="45"/>
      <c r="C1936" s="45"/>
      <c r="D1936" s="45"/>
      <c r="E1936" s="47"/>
      <c r="F1936" s="154"/>
      <c r="G1936" s="45"/>
      <c r="H1936" s="126"/>
      <c r="I1936" s="126"/>
      <c r="J1936" s="79"/>
      <c r="K1936" s="45"/>
      <c r="L1936" s="126"/>
      <c r="M1936" s="91"/>
      <c r="N1936" s="91"/>
      <c r="O1936" s="91"/>
      <c r="P1936" s="99"/>
      <c r="Q1936" s="100"/>
      <c r="R1936" s="79"/>
      <c r="S1936" s="79"/>
      <c r="T1936" s="79"/>
      <c r="U1936" s="79"/>
      <c r="V1936" s="79"/>
      <c r="W1936" s="99"/>
      <c r="X1936" s="99"/>
      <c r="Y1936" s="99"/>
      <c r="Z1936" s="98"/>
      <c r="AA1936" s="98"/>
      <c r="AB1936" s="86"/>
      <c r="AC1936" s="96"/>
      <c r="AD1936" s="86"/>
      <c r="AE1936" s="96"/>
      <c r="AF1936" s="96"/>
      <c r="AG1936" s="87"/>
      <c r="AH1936" s="87"/>
      <c r="AI1936" s="97"/>
      <c r="AJ1936" s="45"/>
      <c r="AK1936" s="45"/>
      <c r="AL1936" s="45"/>
      <c r="AM1936" s="45"/>
      <c r="AN1936" s="45"/>
      <c r="AO1936" s="79"/>
      <c r="AP1936" s="156"/>
      <c r="AQ1936" s="156"/>
      <c r="AR1936" s="90"/>
      <c r="AS1936" s="45"/>
      <c r="AT1936" s="98"/>
      <c r="AU1936" s="98"/>
      <c r="AV1936" s="91"/>
      <c r="AW1936" s="91"/>
      <c r="AX1936" s="155"/>
      <c r="AY1936" s="155"/>
      <c r="AZ1936" s="152"/>
      <c r="BA1936" s="152"/>
      <c r="BB1936" s="152"/>
      <c r="BC1936" s="152"/>
      <c r="BD1936" s="152"/>
      <c r="BE1936" s="152"/>
      <c r="BF1936" s="152"/>
      <c r="BG1936" s="152"/>
      <c r="BH1936" s="152"/>
      <c r="BI1936" s="152"/>
      <c r="BJ1936" s="152"/>
      <c r="BK1936" s="152"/>
      <c r="BL1936" s="152"/>
      <c r="BM1936" s="152"/>
      <c r="BN1936" s="152"/>
      <c r="BO1936" s="152"/>
      <c r="BP1936" s="152"/>
      <c r="BQ1936" s="152"/>
      <c r="BR1936" s="152"/>
      <c r="BS1936" s="152"/>
      <c r="BT1936" s="152"/>
      <c r="BU1936" s="152"/>
      <c r="BV1936" s="152"/>
      <c r="BW1936" s="152"/>
      <c r="BX1936" s="152"/>
      <c r="BY1936" s="152"/>
      <c r="BZ1936" s="152"/>
      <c r="CA1936" s="152"/>
      <c r="CB1936" s="152"/>
      <c r="CC1936" s="152"/>
      <c r="CD1936" s="152"/>
      <c r="CE1936" s="152"/>
      <c r="CF1936" s="152"/>
    </row>
    <row r="1937" spans="1:84" ht="25.5" customHeight="1" x14ac:dyDescent="0.25">
      <c r="A1937" s="45"/>
      <c r="B1937" s="45"/>
      <c r="C1937" s="45"/>
      <c r="D1937" s="45"/>
      <c r="E1937" s="47"/>
      <c r="F1937" s="154"/>
      <c r="G1937" s="45"/>
      <c r="H1937" s="126"/>
      <c r="I1937" s="126"/>
      <c r="J1937" s="79"/>
      <c r="K1937" s="45"/>
      <c r="L1937" s="126"/>
      <c r="M1937" s="91"/>
      <c r="N1937" s="91"/>
      <c r="O1937" s="91"/>
      <c r="P1937" s="99"/>
      <c r="Q1937" s="100"/>
      <c r="R1937" s="79"/>
      <c r="S1937" s="79"/>
      <c r="T1937" s="79"/>
      <c r="U1937" s="79"/>
      <c r="V1937" s="79"/>
      <c r="W1937" s="99"/>
      <c r="X1937" s="99"/>
      <c r="Y1937" s="99"/>
      <c r="Z1937" s="98"/>
      <c r="AA1937" s="98"/>
      <c r="AB1937" s="86"/>
      <c r="AC1937" s="96"/>
      <c r="AD1937" s="86"/>
      <c r="AE1937" s="96"/>
      <c r="AF1937" s="96"/>
      <c r="AG1937" s="87"/>
      <c r="AH1937" s="87"/>
      <c r="AI1937" s="97"/>
      <c r="AJ1937" s="45"/>
      <c r="AK1937" s="45"/>
      <c r="AL1937" s="45"/>
      <c r="AM1937" s="45"/>
      <c r="AN1937" s="45"/>
      <c r="AO1937" s="79"/>
      <c r="AP1937" s="156"/>
      <c r="AQ1937" s="156"/>
      <c r="AR1937" s="90"/>
      <c r="AS1937" s="45"/>
      <c r="AT1937" s="98"/>
      <c r="AU1937" s="98"/>
      <c r="AV1937" s="91"/>
      <c r="AW1937" s="91"/>
      <c r="AX1937" s="155"/>
      <c r="AY1937" s="155"/>
      <c r="AZ1937" s="152"/>
      <c r="BA1937" s="152"/>
      <c r="BB1937" s="152"/>
      <c r="BC1937" s="152"/>
      <c r="BD1937" s="152"/>
      <c r="BE1937" s="152"/>
      <c r="BF1937" s="152"/>
      <c r="BG1937" s="152"/>
      <c r="BH1937" s="152"/>
      <c r="BI1937" s="152"/>
      <c r="BJ1937" s="152"/>
      <c r="BK1937" s="152"/>
      <c r="BL1937" s="152"/>
      <c r="BM1937" s="152"/>
      <c r="BN1937" s="152"/>
      <c r="BO1937" s="152"/>
      <c r="BP1937" s="152"/>
      <c r="BQ1937" s="152"/>
      <c r="BR1937" s="152"/>
      <c r="BS1937" s="152"/>
      <c r="BT1937" s="152"/>
      <c r="BU1937" s="152"/>
      <c r="BV1937" s="152"/>
      <c r="BW1937" s="152"/>
      <c r="BX1937" s="152"/>
      <c r="BY1937" s="152"/>
      <c r="BZ1937" s="152"/>
      <c r="CA1937" s="152"/>
      <c r="CB1937" s="152"/>
      <c r="CC1937" s="152"/>
      <c r="CD1937" s="152"/>
      <c r="CE1937" s="152"/>
      <c r="CF1937" s="152"/>
    </row>
    <row r="1938" spans="1:84" ht="25.5" customHeight="1" x14ac:dyDescent="0.25">
      <c r="A1938" s="45"/>
      <c r="B1938" s="45"/>
      <c r="C1938" s="45"/>
      <c r="D1938" s="45"/>
      <c r="E1938" s="47"/>
      <c r="F1938" s="154"/>
      <c r="G1938" s="45"/>
      <c r="H1938" s="126"/>
      <c r="I1938" s="126"/>
      <c r="J1938" s="79"/>
      <c r="K1938" s="45"/>
      <c r="L1938" s="126"/>
      <c r="M1938" s="91"/>
      <c r="N1938" s="91"/>
      <c r="O1938" s="91"/>
      <c r="P1938" s="99"/>
      <c r="Q1938" s="100"/>
      <c r="R1938" s="79"/>
      <c r="S1938" s="79"/>
      <c r="T1938" s="79"/>
      <c r="U1938" s="79"/>
      <c r="V1938" s="79"/>
      <c r="W1938" s="99"/>
      <c r="X1938" s="99"/>
      <c r="Y1938" s="99"/>
      <c r="Z1938" s="98"/>
      <c r="AA1938" s="98"/>
      <c r="AB1938" s="86"/>
      <c r="AC1938" s="96"/>
      <c r="AD1938" s="86"/>
      <c r="AE1938" s="96"/>
      <c r="AF1938" s="96"/>
      <c r="AG1938" s="87"/>
      <c r="AH1938" s="87"/>
      <c r="AI1938" s="97"/>
      <c r="AJ1938" s="45"/>
      <c r="AK1938" s="45"/>
      <c r="AL1938" s="45"/>
      <c r="AM1938" s="45"/>
      <c r="AN1938" s="45"/>
      <c r="AO1938" s="79"/>
      <c r="AP1938" s="156"/>
      <c r="AQ1938" s="156"/>
      <c r="AR1938" s="90"/>
      <c r="AS1938" s="45"/>
      <c r="AT1938" s="98"/>
      <c r="AU1938" s="98"/>
      <c r="AV1938" s="91"/>
      <c r="AW1938" s="91"/>
      <c r="AX1938" s="155"/>
      <c r="AY1938" s="155"/>
      <c r="AZ1938" s="152"/>
      <c r="BA1938" s="152"/>
      <c r="BB1938" s="152"/>
      <c r="BC1938" s="152"/>
      <c r="BD1938" s="152"/>
      <c r="BE1938" s="152"/>
      <c r="BF1938" s="152"/>
      <c r="BG1938" s="152"/>
      <c r="BH1938" s="152"/>
      <c r="BI1938" s="152"/>
      <c r="BJ1938" s="152"/>
      <c r="BK1938" s="152"/>
      <c r="BL1938" s="152"/>
      <c r="BM1938" s="152"/>
      <c r="BN1938" s="152"/>
      <c r="BO1938" s="152"/>
      <c r="BP1938" s="152"/>
      <c r="BQ1938" s="152"/>
      <c r="BR1938" s="152"/>
      <c r="BS1938" s="152"/>
      <c r="BT1938" s="152"/>
      <c r="BU1938" s="152"/>
      <c r="BV1938" s="152"/>
      <c r="BW1938" s="152"/>
      <c r="BX1938" s="152"/>
      <c r="BY1938" s="152"/>
      <c r="BZ1938" s="152"/>
      <c r="CA1938" s="152"/>
      <c r="CB1938" s="152"/>
      <c r="CC1938" s="152"/>
      <c r="CD1938" s="152"/>
      <c r="CE1938" s="152"/>
      <c r="CF1938" s="152"/>
    </row>
    <row r="1939" spans="1:84" ht="25.5" customHeight="1" x14ac:dyDescent="0.25">
      <c r="A1939" s="45"/>
      <c r="B1939" s="45"/>
      <c r="C1939" s="45"/>
      <c r="D1939" s="45"/>
      <c r="E1939" s="47"/>
      <c r="F1939" s="154"/>
      <c r="G1939" s="45"/>
      <c r="H1939" s="126"/>
      <c r="I1939" s="126"/>
      <c r="J1939" s="79"/>
      <c r="K1939" s="45"/>
      <c r="L1939" s="126"/>
      <c r="M1939" s="91"/>
      <c r="N1939" s="91"/>
      <c r="O1939" s="91"/>
      <c r="P1939" s="99"/>
      <c r="Q1939" s="100"/>
      <c r="R1939" s="79"/>
      <c r="S1939" s="79"/>
      <c r="T1939" s="79"/>
      <c r="U1939" s="79"/>
      <c r="V1939" s="79"/>
      <c r="W1939" s="99"/>
      <c r="X1939" s="99"/>
      <c r="Y1939" s="99"/>
      <c r="Z1939" s="98"/>
      <c r="AA1939" s="98"/>
      <c r="AB1939" s="86"/>
      <c r="AC1939" s="96"/>
      <c r="AD1939" s="86"/>
      <c r="AE1939" s="96"/>
      <c r="AF1939" s="96"/>
      <c r="AG1939" s="87"/>
      <c r="AH1939" s="87"/>
      <c r="AI1939" s="97"/>
      <c r="AJ1939" s="45"/>
      <c r="AK1939" s="45"/>
      <c r="AL1939" s="45"/>
      <c r="AM1939" s="45"/>
      <c r="AN1939" s="45"/>
      <c r="AO1939" s="79"/>
      <c r="AP1939" s="156"/>
      <c r="AQ1939" s="156"/>
      <c r="AR1939" s="90"/>
      <c r="AS1939" s="45"/>
      <c r="AT1939" s="98"/>
      <c r="AU1939" s="98"/>
      <c r="AV1939" s="91"/>
      <c r="AW1939" s="91"/>
      <c r="AX1939" s="155"/>
      <c r="AY1939" s="155"/>
      <c r="AZ1939" s="152"/>
      <c r="BA1939" s="152"/>
      <c r="BB1939" s="152"/>
      <c r="BC1939" s="152"/>
      <c r="BD1939" s="152"/>
      <c r="BE1939" s="152"/>
      <c r="BF1939" s="152"/>
      <c r="BG1939" s="152"/>
      <c r="BH1939" s="152"/>
      <c r="BI1939" s="152"/>
      <c r="BJ1939" s="152"/>
      <c r="BK1939" s="152"/>
      <c r="BL1939" s="152"/>
      <c r="BM1939" s="152"/>
      <c r="BN1939" s="152"/>
      <c r="BO1939" s="152"/>
      <c r="BP1939" s="152"/>
      <c r="BQ1939" s="152"/>
      <c r="BR1939" s="152"/>
      <c r="BS1939" s="152"/>
      <c r="BT1939" s="152"/>
      <c r="BU1939" s="152"/>
      <c r="BV1939" s="152"/>
      <c r="BW1939" s="152"/>
      <c r="BX1939" s="152"/>
      <c r="BY1939" s="152"/>
      <c r="BZ1939" s="152"/>
      <c r="CA1939" s="152"/>
      <c r="CB1939" s="152"/>
      <c r="CC1939" s="152"/>
      <c r="CD1939" s="152"/>
      <c r="CE1939" s="152"/>
      <c r="CF1939" s="152"/>
    </row>
    <row r="1940" spans="1:84" ht="25.5" customHeight="1" x14ac:dyDescent="0.25">
      <c r="A1940" s="45"/>
      <c r="B1940" s="45"/>
      <c r="C1940" s="45"/>
      <c r="D1940" s="45"/>
      <c r="E1940" s="47"/>
      <c r="F1940" s="154"/>
      <c r="G1940" s="45"/>
      <c r="H1940" s="126"/>
      <c r="I1940" s="126"/>
      <c r="J1940" s="79"/>
      <c r="K1940" s="45"/>
      <c r="L1940" s="126"/>
      <c r="M1940" s="91"/>
      <c r="N1940" s="91"/>
      <c r="O1940" s="91"/>
      <c r="P1940" s="99"/>
      <c r="Q1940" s="100"/>
      <c r="R1940" s="79"/>
      <c r="S1940" s="79"/>
      <c r="T1940" s="79"/>
      <c r="U1940" s="79"/>
      <c r="V1940" s="79"/>
      <c r="W1940" s="99"/>
      <c r="X1940" s="99"/>
      <c r="Y1940" s="99"/>
      <c r="Z1940" s="98"/>
      <c r="AA1940" s="98"/>
      <c r="AB1940" s="86"/>
      <c r="AC1940" s="96"/>
      <c r="AD1940" s="86"/>
      <c r="AE1940" s="96"/>
      <c r="AF1940" s="96"/>
      <c r="AG1940" s="87"/>
      <c r="AH1940" s="87"/>
      <c r="AI1940" s="97"/>
      <c r="AJ1940" s="45"/>
      <c r="AK1940" s="45"/>
      <c r="AL1940" s="45"/>
      <c r="AM1940" s="45"/>
      <c r="AN1940" s="45"/>
      <c r="AO1940" s="79"/>
      <c r="AP1940" s="156"/>
      <c r="AQ1940" s="156"/>
      <c r="AR1940" s="90"/>
      <c r="AS1940" s="45"/>
      <c r="AT1940" s="98"/>
      <c r="AU1940" s="98"/>
      <c r="AV1940" s="91"/>
      <c r="AW1940" s="91"/>
      <c r="AX1940" s="155"/>
      <c r="AY1940" s="155"/>
      <c r="AZ1940" s="152"/>
      <c r="BA1940" s="152"/>
      <c r="BB1940" s="152"/>
      <c r="BC1940" s="152"/>
      <c r="BD1940" s="152"/>
      <c r="BE1940" s="152"/>
      <c r="BF1940" s="152"/>
      <c r="BG1940" s="152"/>
      <c r="BH1940" s="152"/>
      <c r="BI1940" s="152"/>
      <c r="BJ1940" s="152"/>
      <c r="BK1940" s="152"/>
      <c r="BL1940" s="152"/>
      <c r="BM1940" s="152"/>
      <c r="BN1940" s="152"/>
      <c r="BO1940" s="152"/>
      <c r="BP1940" s="152"/>
      <c r="BQ1940" s="152"/>
      <c r="BR1940" s="152"/>
      <c r="BS1940" s="152"/>
      <c r="BT1940" s="152"/>
      <c r="BU1940" s="152"/>
      <c r="BV1940" s="152"/>
      <c r="BW1940" s="152"/>
      <c r="BX1940" s="152"/>
      <c r="BY1940" s="152"/>
      <c r="BZ1940" s="152"/>
      <c r="CA1940" s="152"/>
      <c r="CB1940" s="152"/>
      <c r="CC1940" s="152"/>
      <c r="CD1940" s="152"/>
      <c r="CE1940" s="152"/>
      <c r="CF1940" s="152"/>
    </row>
    <row r="1941" spans="1:84" ht="25.5" customHeight="1" x14ac:dyDescent="0.25">
      <c r="A1941" s="45"/>
      <c r="B1941" s="45"/>
      <c r="C1941" s="45"/>
      <c r="D1941" s="45"/>
      <c r="E1941" s="47"/>
      <c r="F1941" s="154"/>
      <c r="G1941" s="45"/>
      <c r="H1941" s="126"/>
      <c r="I1941" s="126"/>
      <c r="J1941" s="79"/>
      <c r="K1941" s="45"/>
      <c r="L1941" s="126"/>
      <c r="M1941" s="91"/>
      <c r="N1941" s="91"/>
      <c r="O1941" s="91"/>
      <c r="P1941" s="99"/>
      <c r="Q1941" s="100"/>
      <c r="R1941" s="79"/>
      <c r="S1941" s="79"/>
      <c r="T1941" s="79"/>
      <c r="U1941" s="79"/>
      <c r="V1941" s="79"/>
      <c r="W1941" s="99"/>
      <c r="X1941" s="99"/>
      <c r="Y1941" s="99"/>
      <c r="Z1941" s="98"/>
      <c r="AA1941" s="98"/>
      <c r="AB1941" s="86"/>
      <c r="AC1941" s="96"/>
      <c r="AD1941" s="86"/>
      <c r="AE1941" s="96"/>
      <c r="AF1941" s="96"/>
      <c r="AG1941" s="87"/>
      <c r="AH1941" s="87"/>
      <c r="AI1941" s="97"/>
      <c r="AJ1941" s="45"/>
      <c r="AK1941" s="45"/>
      <c r="AL1941" s="45"/>
      <c r="AM1941" s="45"/>
      <c r="AN1941" s="45"/>
      <c r="AO1941" s="79"/>
      <c r="AP1941" s="156"/>
      <c r="AQ1941" s="156"/>
      <c r="AR1941" s="90"/>
      <c r="AS1941" s="45"/>
      <c r="AT1941" s="98"/>
      <c r="AU1941" s="98"/>
      <c r="AV1941" s="91"/>
      <c r="AW1941" s="91"/>
      <c r="AX1941" s="155"/>
      <c r="AY1941" s="155"/>
      <c r="AZ1941" s="152"/>
      <c r="BA1941" s="152"/>
      <c r="BB1941" s="152"/>
      <c r="BC1941" s="152"/>
      <c r="BD1941" s="152"/>
      <c r="BE1941" s="152"/>
      <c r="BF1941" s="152"/>
      <c r="BG1941" s="152"/>
      <c r="BH1941" s="152"/>
      <c r="BI1941" s="152"/>
      <c r="BJ1941" s="152"/>
      <c r="BK1941" s="152"/>
      <c r="BL1941" s="152"/>
      <c r="BM1941" s="152"/>
      <c r="BN1941" s="152"/>
      <c r="BO1941" s="152"/>
      <c r="BP1941" s="152"/>
      <c r="BQ1941" s="152"/>
      <c r="BR1941" s="152"/>
      <c r="BS1941" s="152"/>
      <c r="BT1941" s="152"/>
      <c r="BU1941" s="152"/>
      <c r="BV1941" s="152"/>
      <c r="BW1941" s="152"/>
      <c r="BX1941" s="152"/>
      <c r="BY1941" s="152"/>
      <c r="BZ1941" s="152"/>
      <c r="CA1941" s="152"/>
      <c r="CB1941" s="152"/>
      <c r="CC1941" s="152"/>
      <c r="CD1941" s="152"/>
      <c r="CE1941" s="152"/>
      <c r="CF1941" s="152"/>
    </row>
    <row r="1942" spans="1:84" ht="25.5" customHeight="1" x14ac:dyDescent="0.25">
      <c r="A1942" s="45"/>
      <c r="B1942" s="45"/>
      <c r="C1942" s="45"/>
      <c r="D1942" s="45"/>
      <c r="E1942" s="47"/>
      <c r="F1942" s="154"/>
      <c r="G1942" s="45"/>
      <c r="H1942" s="126"/>
      <c r="I1942" s="126"/>
      <c r="J1942" s="79"/>
      <c r="K1942" s="45"/>
      <c r="L1942" s="126"/>
      <c r="M1942" s="91"/>
      <c r="N1942" s="91"/>
      <c r="O1942" s="91"/>
      <c r="P1942" s="99"/>
      <c r="Q1942" s="100"/>
      <c r="R1942" s="79"/>
      <c r="S1942" s="79"/>
      <c r="T1942" s="79"/>
      <c r="U1942" s="79"/>
      <c r="V1942" s="79"/>
      <c r="W1942" s="99"/>
      <c r="X1942" s="99"/>
      <c r="Y1942" s="99"/>
      <c r="Z1942" s="98"/>
      <c r="AA1942" s="98"/>
      <c r="AB1942" s="86"/>
      <c r="AC1942" s="96"/>
      <c r="AD1942" s="86"/>
      <c r="AE1942" s="96"/>
      <c r="AF1942" s="96"/>
      <c r="AG1942" s="87"/>
      <c r="AH1942" s="87"/>
      <c r="AI1942" s="97"/>
      <c r="AJ1942" s="45"/>
      <c r="AK1942" s="45"/>
      <c r="AL1942" s="45"/>
      <c r="AM1942" s="45"/>
      <c r="AN1942" s="45"/>
      <c r="AO1942" s="79"/>
      <c r="AP1942" s="156"/>
      <c r="AQ1942" s="156"/>
      <c r="AR1942" s="90"/>
      <c r="AS1942" s="45"/>
      <c r="AT1942" s="98"/>
      <c r="AU1942" s="98"/>
      <c r="AV1942" s="91"/>
      <c r="AW1942" s="91"/>
      <c r="AX1942" s="155"/>
      <c r="AY1942" s="155"/>
      <c r="AZ1942" s="152"/>
      <c r="BA1942" s="152"/>
      <c r="BB1942" s="152"/>
      <c r="BC1942" s="152"/>
      <c r="BD1942" s="152"/>
      <c r="BE1942" s="152"/>
      <c r="BF1942" s="152"/>
      <c r="BG1942" s="152"/>
      <c r="BH1942" s="152"/>
      <c r="BI1942" s="152"/>
      <c r="BJ1942" s="152"/>
      <c r="BK1942" s="152"/>
      <c r="BL1942" s="152"/>
      <c r="BM1942" s="152"/>
      <c r="BN1942" s="152"/>
      <c r="BO1942" s="152"/>
      <c r="BP1942" s="152"/>
      <c r="BQ1942" s="152"/>
      <c r="BR1942" s="152"/>
      <c r="BS1942" s="152"/>
      <c r="BT1942" s="152"/>
      <c r="BU1942" s="152"/>
      <c r="BV1942" s="152"/>
      <c r="BW1942" s="152"/>
      <c r="BX1942" s="152"/>
      <c r="BY1942" s="152"/>
      <c r="BZ1942" s="152"/>
      <c r="CA1942" s="152"/>
      <c r="CB1942" s="152"/>
      <c r="CC1942" s="152"/>
      <c r="CD1942" s="152"/>
      <c r="CE1942" s="152"/>
      <c r="CF1942" s="152"/>
    </row>
    <row r="1943" spans="1:84" ht="25.5" customHeight="1" x14ac:dyDescent="0.25">
      <c r="A1943" s="45"/>
      <c r="B1943" s="45"/>
      <c r="C1943" s="45"/>
      <c r="D1943" s="45"/>
      <c r="E1943" s="47"/>
      <c r="F1943" s="154"/>
      <c r="G1943" s="45"/>
      <c r="H1943" s="126"/>
      <c r="I1943" s="126"/>
      <c r="J1943" s="79"/>
      <c r="K1943" s="45"/>
      <c r="L1943" s="126"/>
      <c r="M1943" s="91"/>
      <c r="N1943" s="91"/>
      <c r="O1943" s="91"/>
      <c r="P1943" s="99"/>
      <c r="Q1943" s="100"/>
      <c r="R1943" s="79"/>
      <c r="S1943" s="79"/>
      <c r="T1943" s="79"/>
      <c r="U1943" s="79"/>
      <c r="V1943" s="79"/>
      <c r="W1943" s="99"/>
      <c r="X1943" s="99"/>
      <c r="Y1943" s="99"/>
      <c r="Z1943" s="98"/>
      <c r="AA1943" s="98"/>
      <c r="AB1943" s="86"/>
      <c r="AC1943" s="96"/>
      <c r="AD1943" s="86"/>
      <c r="AE1943" s="96"/>
      <c r="AF1943" s="96"/>
      <c r="AG1943" s="87"/>
      <c r="AH1943" s="87"/>
      <c r="AI1943" s="97"/>
      <c r="AJ1943" s="45"/>
      <c r="AK1943" s="45"/>
      <c r="AL1943" s="45"/>
      <c r="AM1943" s="45"/>
      <c r="AN1943" s="45"/>
      <c r="AO1943" s="79"/>
      <c r="AP1943" s="156"/>
      <c r="AQ1943" s="156"/>
      <c r="AR1943" s="90"/>
      <c r="AS1943" s="45"/>
      <c r="AT1943" s="98"/>
      <c r="AU1943" s="98"/>
      <c r="AV1943" s="91"/>
      <c r="AW1943" s="91"/>
      <c r="AX1943" s="155"/>
      <c r="AY1943" s="155"/>
      <c r="AZ1943" s="152"/>
      <c r="BA1943" s="152"/>
      <c r="BB1943" s="152"/>
      <c r="BC1943" s="152"/>
      <c r="BD1943" s="152"/>
      <c r="BE1943" s="152"/>
      <c r="BF1943" s="152"/>
      <c r="BG1943" s="152"/>
      <c r="BH1943" s="152"/>
      <c r="BI1943" s="152"/>
      <c r="BJ1943" s="152"/>
      <c r="BK1943" s="152"/>
      <c r="BL1943" s="152"/>
      <c r="BM1943" s="152"/>
      <c r="BN1943" s="152"/>
      <c r="BO1943" s="152"/>
      <c r="BP1943" s="152"/>
      <c r="BQ1943" s="152"/>
      <c r="BR1943" s="152"/>
      <c r="BS1943" s="152"/>
      <c r="BT1943" s="152"/>
      <c r="BU1943" s="152"/>
      <c r="BV1943" s="152"/>
      <c r="BW1943" s="152"/>
      <c r="BX1943" s="152"/>
      <c r="BY1943" s="152"/>
      <c r="BZ1943" s="152"/>
      <c r="CA1943" s="152"/>
      <c r="CB1943" s="152"/>
      <c r="CC1943" s="152"/>
      <c r="CD1943" s="152"/>
      <c r="CE1943" s="152"/>
      <c r="CF1943" s="152"/>
    </row>
    <row r="1944" spans="1:84" ht="25.5" customHeight="1" x14ac:dyDescent="0.25">
      <c r="A1944" s="45"/>
      <c r="B1944" s="45"/>
      <c r="C1944" s="45"/>
      <c r="D1944" s="45"/>
      <c r="E1944" s="47"/>
      <c r="F1944" s="154"/>
      <c r="G1944" s="45"/>
      <c r="H1944" s="126"/>
      <c r="I1944" s="126"/>
      <c r="J1944" s="79"/>
      <c r="K1944" s="45"/>
      <c r="L1944" s="126"/>
      <c r="M1944" s="91"/>
      <c r="N1944" s="91"/>
      <c r="O1944" s="91"/>
      <c r="P1944" s="99"/>
      <c r="Q1944" s="100"/>
      <c r="R1944" s="79"/>
      <c r="S1944" s="79"/>
      <c r="T1944" s="79"/>
      <c r="U1944" s="79"/>
      <c r="V1944" s="79"/>
      <c r="W1944" s="99"/>
      <c r="X1944" s="99"/>
      <c r="Y1944" s="99"/>
      <c r="Z1944" s="98"/>
      <c r="AA1944" s="98"/>
      <c r="AB1944" s="86"/>
      <c r="AC1944" s="96"/>
      <c r="AD1944" s="86"/>
      <c r="AE1944" s="96"/>
      <c r="AF1944" s="96"/>
      <c r="AG1944" s="87"/>
      <c r="AH1944" s="87"/>
      <c r="AI1944" s="97"/>
      <c r="AJ1944" s="45"/>
      <c r="AK1944" s="45"/>
      <c r="AL1944" s="45"/>
      <c r="AM1944" s="45"/>
      <c r="AN1944" s="45"/>
      <c r="AO1944" s="79"/>
      <c r="AP1944" s="156"/>
      <c r="AQ1944" s="156"/>
      <c r="AR1944" s="90"/>
      <c r="AS1944" s="45"/>
      <c r="AT1944" s="98"/>
      <c r="AU1944" s="98"/>
      <c r="AV1944" s="91"/>
      <c r="AW1944" s="91"/>
      <c r="AX1944" s="155"/>
      <c r="AY1944" s="155"/>
      <c r="AZ1944" s="152"/>
      <c r="BA1944" s="152"/>
      <c r="BB1944" s="152"/>
      <c r="BC1944" s="152"/>
      <c r="BD1944" s="152"/>
      <c r="BE1944" s="152"/>
      <c r="BF1944" s="152"/>
      <c r="BG1944" s="152"/>
      <c r="BH1944" s="152"/>
      <c r="BI1944" s="152"/>
      <c r="BJ1944" s="152"/>
      <c r="BK1944" s="152"/>
      <c r="BL1944" s="152"/>
      <c r="BM1944" s="152"/>
      <c r="BN1944" s="152"/>
      <c r="BO1944" s="152"/>
      <c r="BP1944" s="152"/>
      <c r="BQ1944" s="152"/>
      <c r="BR1944" s="152"/>
      <c r="BS1944" s="152"/>
      <c r="BT1944" s="152"/>
      <c r="BU1944" s="152"/>
      <c r="BV1944" s="152"/>
      <c r="BW1944" s="152"/>
      <c r="BX1944" s="152"/>
      <c r="BY1944" s="152"/>
      <c r="BZ1944" s="152"/>
      <c r="CA1944" s="152"/>
      <c r="CB1944" s="152"/>
      <c r="CC1944" s="152"/>
      <c r="CD1944" s="152"/>
      <c r="CE1944" s="152"/>
      <c r="CF1944" s="152"/>
    </row>
    <row r="1945" spans="1:84" ht="25.5" customHeight="1" x14ac:dyDescent="0.25">
      <c r="A1945" s="45"/>
      <c r="B1945" s="45"/>
      <c r="C1945" s="45"/>
      <c r="D1945" s="45"/>
      <c r="E1945" s="47"/>
      <c r="F1945" s="154"/>
      <c r="G1945" s="45"/>
      <c r="H1945" s="126"/>
      <c r="I1945" s="126"/>
      <c r="J1945" s="79"/>
      <c r="K1945" s="45"/>
      <c r="L1945" s="126"/>
      <c r="M1945" s="91"/>
      <c r="N1945" s="91"/>
      <c r="O1945" s="91"/>
      <c r="P1945" s="99"/>
      <c r="Q1945" s="100"/>
      <c r="R1945" s="79"/>
      <c r="S1945" s="79"/>
      <c r="T1945" s="79"/>
      <c r="U1945" s="79"/>
      <c r="V1945" s="79"/>
      <c r="W1945" s="99"/>
      <c r="X1945" s="99"/>
      <c r="Y1945" s="99"/>
      <c r="Z1945" s="98"/>
      <c r="AA1945" s="98"/>
      <c r="AB1945" s="86"/>
      <c r="AC1945" s="96"/>
      <c r="AD1945" s="86"/>
      <c r="AE1945" s="96"/>
      <c r="AF1945" s="96"/>
      <c r="AG1945" s="87"/>
      <c r="AH1945" s="87"/>
      <c r="AI1945" s="97"/>
      <c r="AJ1945" s="45"/>
      <c r="AK1945" s="45"/>
      <c r="AL1945" s="45"/>
      <c r="AM1945" s="45"/>
      <c r="AN1945" s="45"/>
      <c r="AO1945" s="79"/>
      <c r="AP1945" s="156"/>
      <c r="AQ1945" s="156"/>
      <c r="AR1945" s="90"/>
      <c r="AS1945" s="45"/>
      <c r="AT1945" s="98"/>
      <c r="AU1945" s="98"/>
      <c r="AV1945" s="91"/>
      <c r="AW1945" s="91"/>
      <c r="AX1945" s="155"/>
      <c r="AY1945" s="155"/>
      <c r="AZ1945" s="152"/>
      <c r="BA1945" s="152"/>
      <c r="BB1945" s="152"/>
      <c r="BC1945" s="152"/>
      <c r="BD1945" s="152"/>
      <c r="BE1945" s="152"/>
      <c r="BF1945" s="152"/>
      <c r="BG1945" s="152"/>
      <c r="BH1945" s="152"/>
      <c r="BI1945" s="152"/>
      <c r="BJ1945" s="152"/>
      <c r="BK1945" s="152"/>
      <c r="BL1945" s="152"/>
      <c r="BM1945" s="152"/>
      <c r="BN1945" s="152"/>
      <c r="BO1945" s="152"/>
      <c r="BP1945" s="152"/>
      <c r="BQ1945" s="152"/>
      <c r="BR1945" s="152"/>
      <c r="BS1945" s="152"/>
      <c r="BT1945" s="152"/>
      <c r="BU1945" s="152"/>
      <c r="BV1945" s="152"/>
      <c r="BW1945" s="152"/>
      <c r="BX1945" s="152"/>
      <c r="BY1945" s="152"/>
      <c r="BZ1945" s="152"/>
      <c r="CA1945" s="152"/>
      <c r="CB1945" s="152"/>
      <c r="CC1945" s="152"/>
      <c r="CD1945" s="152"/>
      <c r="CE1945" s="152"/>
      <c r="CF1945" s="152"/>
    </row>
    <row r="1946" spans="1:84" ht="25.5" customHeight="1" x14ac:dyDescent="0.25">
      <c r="A1946" s="45"/>
      <c r="B1946" s="45"/>
      <c r="C1946" s="45"/>
      <c r="D1946" s="45"/>
      <c r="E1946" s="47"/>
      <c r="F1946" s="154"/>
      <c r="G1946" s="45"/>
      <c r="H1946" s="126"/>
      <c r="I1946" s="126"/>
      <c r="J1946" s="79"/>
      <c r="K1946" s="45"/>
      <c r="L1946" s="126"/>
      <c r="M1946" s="91"/>
      <c r="N1946" s="91"/>
      <c r="O1946" s="91"/>
      <c r="P1946" s="99"/>
      <c r="Q1946" s="100"/>
      <c r="R1946" s="79"/>
      <c r="S1946" s="79"/>
      <c r="T1946" s="79"/>
      <c r="U1946" s="79"/>
      <c r="V1946" s="79"/>
      <c r="W1946" s="99"/>
      <c r="X1946" s="99"/>
      <c r="Y1946" s="99"/>
      <c r="Z1946" s="98"/>
      <c r="AA1946" s="98"/>
      <c r="AB1946" s="86"/>
      <c r="AC1946" s="96"/>
      <c r="AD1946" s="86"/>
      <c r="AE1946" s="96"/>
      <c r="AF1946" s="96"/>
      <c r="AG1946" s="87"/>
      <c r="AH1946" s="87"/>
      <c r="AI1946" s="97"/>
      <c r="AJ1946" s="45"/>
      <c r="AK1946" s="45"/>
      <c r="AL1946" s="45"/>
      <c r="AM1946" s="45"/>
      <c r="AN1946" s="45"/>
      <c r="AO1946" s="79"/>
      <c r="AP1946" s="156"/>
      <c r="AQ1946" s="156"/>
      <c r="AR1946" s="90"/>
      <c r="AS1946" s="45"/>
      <c r="AT1946" s="98"/>
      <c r="AU1946" s="98"/>
      <c r="AV1946" s="91"/>
      <c r="AW1946" s="91"/>
      <c r="AX1946" s="155"/>
      <c r="AY1946" s="155"/>
      <c r="AZ1946" s="152"/>
      <c r="BA1946" s="152"/>
      <c r="BB1946" s="152"/>
      <c r="BC1946" s="152"/>
      <c r="BD1946" s="152"/>
      <c r="BE1946" s="152"/>
      <c r="BF1946" s="152"/>
      <c r="BG1946" s="152"/>
      <c r="BH1946" s="152"/>
      <c r="BI1946" s="152"/>
      <c r="BJ1946" s="152"/>
      <c r="BK1946" s="152"/>
      <c r="BL1946" s="152"/>
      <c r="BM1946" s="152"/>
      <c r="BN1946" s="152"/>
      <c r="BO1946" s="152"/>
      <c r="BP1946" s="152"/>
      <c r="BQ1946" s="152"/>
      <c r="BR1946" s="152"/>
      <c r="BS1946" s="152"/>
      <c r="BT1946" s="152"/>
      <c r="BU1946" s="152"/>
      <c r="BV1946" s="152"/>
      <c r="BW1946" s="152"/>
      <c r="BX1946" s="152"/>
      <c r="BY1946" s="152"/>
      <c r="BZ1946" s="152"/>
      <c r="CA1946" s="152"/>
      <c r="CB1946" s="152"/>
      <c r="CC1946" s="152"/>
      <c r="CD1946" s="152"/>
      <c r="CE1946" s="152"/>
      <c r="CF1946" s="152"/>
    </row>
    <row r="1947" spans="1:84" ht="25.5" customHeight="1" x14ac:dyDescent="0.25">
      <c r="A1947" s="45"/>
      <c r="B1947" s="45"/>
      <c r="C1947" s="45"/>
      <c r="D1947" s="45"/>
      <c r="E1947" s="47"/>
      <c r="F1947" s="154"/>
      <c r="G1947" s="45"/>
      <c r="H1947" s="126"/>
      <c r="I1947" s="126"/>
      <c r="J1947" s="79"/>
      <c r="K1947" s="45"/>
      <c r="L1947" s="126"/>
      <c r="M1947" s="91"/>
      <c r="N1947" s="91"/>
      <c r="O1947" s="91"/>
      <c r="P1947" s="99"/>
      <c r="Q1947" s="100"/>
      <c r="R1947" s="79"/>
      <c r="S1947" s="79"/>
      <c r="T1947" s="79"/>
      <c r="U1947" s="79"/>
      <c r="V1947" s="79"/>
      <c r="W1947" s="99"/>
      <c r="X1947" s="99"/>
      <c r="Y1947" s="99"/>
      <c r="Z1947" s="98"/>
      <c r="AA1947" s="98"/>
      <c r="AB1947" s="86"/>
      <c r="AC1947" s="96"/>
      <c r="AD1947" s="86"/>
      <c r="AE1947" s="96"/>
      <c r="AF1947" s="96"/>
      <c r="AG1947" s="87"/>
      <c r="AH1947" s="87"/>
      <c r="AI1947" s="97"/>
      <c r="AJ1947" s="45"/>
      <c r="AK1947" s="45"/>
      <c r="AL1947" s="45"/>
      <c r="AM1947" s="45"/>
      <c r="AN1947" s="45"/>
      <c r="AO1947" s="79"/>
      <c r="AP1947" s="156"/>
      <c r="AQ1947" s="156"/>
      <c r="AR1947" s="90"/>
      <c r="AS1947" s="45"/>
      <c r="AT1947" s="98"/>
      <c r="AU1947" s="98"/>
      <c r="AV1947" s="91"/>
      <c r="AW1947" s="91"/>
      <c r="AX1947" s="155"/>
      <c r="AY1947" s="155"/>
      <c r="AZ1947" s="152"/>
      <c r="BA1947" s="152"/>
      <c r="BB1947" s="152"/>
      <c r="BC1947" s="152"/>
      <c r="BD1947" s="152"/>
      <c r="BE1947" s="152"/>
      <c r="BF1947" s="152"/>
      <c r="BG1947" s="152"/>
      <c r="BH1947" s="152"/>
      <c r="BI1947" s="152"/>
      <c r="BJ1947" s="152"/>
      <c r="BK1947" s="152"/>
      <c r="BL1947" s="152"/>
      <c r="BM1947" s="152"/>
      <c r="BN1947" s="152"/>
      <c r="BO1947" s="152"/>
      <c r="BP1947" s="152"/>
      <c r="BQ1947" s="152"/>
      <c r="BR1947" s="152"/>
      <c r="BS1947" s="152"/>
      <c r="BT1947" s="152"/>
      <c r="BU1947" s="152"/>
      <c r="BV1947" s="152"/>
      <c r="BW1947" s="152"/>
      <c r="BX1947" s="152"/>
      <c r="BY1947" s="152"/>
      <c r="BZ1947" s="152"/>
      <c r="CA1947" s="152"/>
      <c r="CB1947" s="152"/>
      <c r="CC1947" s="152"/>
      <c r="CD1947" s="152"/>
      <c r="CE1947" s="152"/>
      <c r="CF1947" s="152"/>
    </row>
    <row r="1948" spans="1:84" ht="25.5" customHeight="1" x14ac:dyDescent="0.25">
      <c r="A1948" s="45"/>
      <c r="B1948" s="45"/>
      <c r="C1948" s="45"/>
      <c r="D1948" s="45"/>
      <c r="E1948" s="47"/>
      <c r="F1948" s="154"/>
      <c r="G1948" s="45"/>
      <c r="H1948" s="126"/>
      <c r="I1948" s="126"/>
      <c r="J1948" s="79"/>
      <c r="K1948" s="45"/>
      <c r="L1948" s="126"/>
      <c r="M1948" s="91"/>
      <c r="N1948" s="91"/>
      <c r="O1948" s="91"/>
      <c r="P1948" s="99"/>
      <c r="Q1948" s="100"/>
      <c r="R1948" s="79"/>
      <c r="S1948" s="79"/>
      <c r="T1948" s="79"/>
      <c r="U1948" s="79"/>
      <c r="V1948" s="79"/>
      <c r="W1948" s="99"/>
      <c r="X1948" s="99"/>
      <c r="Y1948" s="99"/>
      <c r="Z1948" s="98"/>
      <c r="AA1948" s="98"/>
      <c r="AB1948" s="86"/>
      <c r="AC1948" s="96"/>
      <c r="AD1948" s="86"/>
      <c r="AE1948" s="96"/>
      <c r="AF1948" s="96"/>
      <c r="AG1948" s="87"/>
      <c r="AH1948" s="87"/>
      <c r="AI1948" s="97"/>
      <c r="AJ1948" s="45"/>
      <c r="AK1948" s="45"/>
      <c r="AL1948" s="45"/>
      <c r="AM1948" s="45"/>
      <c r="AN1948" s="45"/>
      <c r="AO1948" s="79"/>
      <c r="AP1948" s="156"/>
      <c r="AQ1948" s="156"/>
      <c r="AR1948" s="90"/>
      <c r="AS1948" s="45"/>
      <c r="AT1948" s="98"/>
      <c r="AU1948" s="98"/>
      <c r="AV1948" s="91"/>
      <c r="AW1948" s="91"/>
      <c r="AX1948" s="155"/>
      <c r="AY1948" s="155"/>
      <c r="AZ1948" s="152"/>
      <c r="BA1948" s="152"/>
      <c r="BB1948" s="152"/>
      <c r="BC1948" s="152"/>
      <c r="BD1948" s="152"/>
      <c r="BE1948" s="152"/>
      <c r="BF1948" s="152"/>
      <c r="BG1948" s="152"/>
      <c r="BH1948" s="152"/>
      <c r="BI1948" s="152"/>
      <c r="BJ1948" s="152"/>
      <c r="BK1948" s="152"/>
      <c r="BL1948" s="152"/>
      <c r="BM1948" s="152"/>
      <c r="BN1948" s="152"/>
      <c r="BO1948" s="152"/>
      <c r="BP1948" s="152"/>
      <c r="BQ1948" s="152"/>
      <c r="BR1948" s="152"/>
      <c r="BS1948" s="152"/>
      <c r="BT1948" s="152"/>
      <c r="BU1948" s="152"/>
      <c r="BV1948" s="152"/>
      <c r="BW1948" s="152"/>
      <c r="BX1948" s="152"/>
      <c r="BY1948" s="152"/>
      <c r="BZ1948" s="152"/>
      <c r="CA1948" s="152"/>
      <c r="CB1948" s="152"/>
      <c r="CC1948" s="152"/>
      <c r="CD1948" s="152"/>
      <c r="CE1948" s="152"/>
      <c r="CF1948" s="152"/>
    </row>
    <row r="1949" spans="1:84" ht="25.5" customHeight="1" x14ac:dyDescent="0.25">
      <c r="A1949" s="45"/>
      <c r="B1949" s="45"/>
      <c r="C1949" s="45"/>
      <c r="D1949" s="45"/>
      <c r="E1949" s="47"/>
      <c r="F1949" s="154"/>
      <c r="G1949" s="45"/>
      <c r="H1949" s="126"/>
      <c r="I1949" s="126"/>
      <c r="J1949" s="79"/>
      <c r="K1949" s="45"/>
      <c r="L1949" s="126"/>
      <c r="M1949" s="91"/>
      <c r="N1949" s="91"/>
      <c r="O1949" s="91"/>
      <c r="P1949" s="99"/>
      <c r="Q1949" s="100"/>
      <c r="R1949" s="79"/>
      <c r="S1949" s="79"/>
      <c r="T1949" s="79"/>
      <c r="U1949" s="79"/>
      <c r="V1949" s="79"/>
      <c r="W1949" s="99"/>
      <c r="X1949" s="99"/>
      <c r="Y1949" s="99"/>
      <c r="Z1949" s="98"/>
      <c r="AA1949" s="98"/>
      <c r="AB1949" s="86"/>
      <c r="AC1949" s="96"/>
      <c r="AD1949" s="86"/>
      <c r="AE1949" s="96"/>
      <c r="AF1949" s="96"/>
      <c r="AG1949" s="87"/>
      <c r="AH1949" s="87"/>
      <c r="AI1949" s="97"/>
      <c r="AJ1949" s="45"/>
      <c r="AK1949" s="45"/>
      <c r="AL1949" s="45"/>
      <c r="AM1949" s="45"/>
      <c r="AN1949" s="45"/>
      <c r="AO1949" s="79"/>
      <c r="AP1949" s="156"/>
      <c r="AQ1949" s="156"/>
      <c r="AR1949" s="90"/>
      <c r="AS1949" s="45"/>
      <c r="AT1949" s="98"/>
      <c r="AU1949" s="98"/>
      <c r="AV1949" s="91"/>
      <c r="AW1949" s="91"/>
      <c r="AX1949" s="155"/>
      <c r="AY1949" s="155"/>
      <c r="AZ1949" s="152"/>
      <c r="BA1949" s="152"/>
      <c r="BB1949" s="152"/>
      <c r="BC1949" s="152"/>
      <c r="BD1949" s="152"/>
      <c r="BE1949" s="152"/>
      <c r="BF1949" s="152"/>
      <c r="BG1949" s="152"/>
      <c r="BH1949" s="152"/>
      <c r="BI1949" s="152"/>
      <c r="BJ1949" s="152"/>
      <c r="BK1949" s="152"/>
      <c r="BL1949" s="152"/>
      <c r="BM1949" s="152"/>
      <c r="BN1949" s="152"/>
      <c r="BO1949" s="152"/>
      <c r="BP1949" s="152"/>
      <c r="BQ1949" s="152"/>
      <c r="BR1949" s="152"/>
      <c r="BS1949" s="152"/>
      <c r="BT1949" s="152"/>
      <c r="BU1949" s="152"/>
      <c r="BV1949" s="152"/>
      <c r="BW1949" s="152"/>
      <c r="BX1949" s="152"/>
      <c r="BY1949" s="152"/>
      <c r="BZ1949" s="152"/>
      <c r="CA1949" s="152"/>
      <c r="CB1949" s="152"/>
      <c r="CC1949" s="152"/>
      <c r="CD1949" s="152"/>
      <c r="CE1949" s="152"/>
      <c r="CF1949" s="152"/>
    </row>
    <row r="1950" spans="1:84" ht="25.5" customHeight="1" x14ac:dyDescent="0.25">
      <c r="A1950" s="45"/>
      <c r="B1950" s="45"/>
      <c r="C1950" s="45"/>
      <c r="D1950" s="45"/>
      <c r="E1950" s="47"/>
      <c r="F1950" s="154"/>
      <c r="G1950" s="45"/>
      <c r="H1950" s="126"/>
      <c r="I1950" s="126"/>
      <c r="J1950" s="79"/>
      <c r="K1950" s="45"/>
      <c r="L1950" s="126"/>
      <c r="M1950" s="91"/>
      <c r="N1950" s="91"/>
      <c r="O1950" s="91"/>
      <c r="P1950" s="99"/>
      <c r="Q1950" s="100"/>
      <c r="R1950" s="79"/>
      <c r="S1950" s="79"/>
      <c r="T1950" s="79"/>
      <c r="U1950" s="79"/>
      <c r="V1950" s="79"/>
      <c r="W1950" s="99"/>
      <c r="X1950" s="99"/>
      <c r="Y1950" s="99"/>
      <c r="Z1950" s="98"/>
      <c r="AA1950" s="98"/>
      <c r="AB1950" s="86"/>
      <c r="AC1950" s="96"/>
      <c r="AD1950" s="86"/>
      <c r="AE1950" s="96"/>
      <c r="AF1950" s="96"/>
      <c r="AG1950" s="87"/>
      <c r="AH1950" s="87"/>
      <c r="AI1950" s="97"/>
      <c r="AJ1950" s="45"/>
      <c r="AK1950" s="45"/>
      <c r="AL1950" s="45"/>
      <c r="AM1950" s="45"/>
      <c r="AN1950" s="45"/>
      <c r="AO1950" s="79"/>
      <c r="AP1950" s="156"/>
      <c r="AQ1950" s="156"/>
      <c r="AR1950" s="90"/>
      <c r="AS1950" s="45"/>
      <c r="AT1950" s="98"/>
      <c r="AU1950" s="98"/>
      <c r="AV1950" s="91"/>
      <c r="AW1950" s="91"/>
      <c r="AX1950" s="155"/>
      <c r="AY1950" s="155"/>
      <c r="AZ1950" s="152"/>
      <c r="BA1950" s="152"/>
      <c r="BB1950" s="152"/>
      <c r="BC1950" s="152"/>
      <c r="BD1950" s="152"/>
      <c r="BE1950" s="152"/>
      <c r="BF1950" s="152"/>
      <c r="BG1950" s="152"/>
      <c r="BH1950" s="152"/>
      <c r="BI1950" s="152"/>
      <c r="BJ1950" s="152"/>
      <c r="BK1950" s="152"/>
      <c r="BL1950" s="152"/>
      <c r="BM1950" s="152"/>
      <c r="BN1950" s="152"/>
      <c r="BO1950" s="152"/>
      <c r="BP1950" s="152"/>
      <c r="BQ1950" s="152"/>
      <c r="BR1950" s="152"/>
      <c r="BS1950" s="152"/>
      <c r="BT1950" s="152"/>
      <c r="BU1950" s="152"/>
      <c r="BV1950" s="152"/>
      <c r="BW1950" s="152"/>
      <c r="BX1950" s="152"/>
      <c r="BY1950" s="152"/>
      <c r="BZ1950" s="152"/>
      <c r="CA1950" s="152"/>
      <c r="CB1950" s="152"/>
      <c r="CC1950" s="152"/>
      <c r="CD1950" s="152"/>
      <c r="CE1950" s="152"/>
      <c r="CF1950" s="152"/>
    </row>
    <row r="1951" spans="1:84" ht="25.5" customHeight="1" x14ac:dyDescent="0.25">
      <c r="A1951" s="45"/>
      <c r="B1951" s="45"/>
      <c r="C1951" s="45"/>
      <c r="D1951" s="45"/>
      <c r="E1951" s="47"/>
      <c r="F1951" s="154"/>
      <c r="G1951" s="45"/>
      <c r="H1951" s="126"/>
      <c r="I1951" s="126"/>
      <c r="J1951" s="79"/>
      <c r="K1951" s="45"/>
      <c r="L1951" s="126"/>
      <c r="M1951" s="91"/>
      <c r="N1951" s="91"/>
      <c r="O1951" s="91"/>
      <c r="P1951" s="99"/>
      <c r="Q1951" s="100"/>
      <c r="R1951" s="79"/>
      <c r="S1951" s="79"/>
      <c r="T1951" s="79"/>
      <c r="U1951" s="79"/>
      <c r="V1951" s="79"/>
      <c r="W1951" s="99"/>
      <c r="X1951" s="99"/>
      <c r="Y1951" s="99"/>
      <c r="Z1951" s="98"/>
      <c r="AA1951" s="98"/>
      <c r="AB1951" s="86"/>
      <c r="AC1951" s="96"/>
      <c r="AD1951" s="86"/>
      <c r="AE1951" s="96"/>
      <c r="AF1951" s="96"/>
      <c r="AG1951" s="87"/>
      <c r="AH1951" s="87"/>
      <c r="AI1951" s="97"/>
      <c r="AJ1951" s="45"/>
      <c r="AK1951" s="45"/>
      <c r="AL1951" s="45"/>
      <c r="AM1951" s="45"/>
      <c r="AN1951" s="45"/>
      <c r="AO1951" s="79"/>
      <c r="AP1951" s="156"/>
      <c r="AQ1951" s="156"/>
      <c r="AR1951" s="90"/>
      <c r="AS1951" s="45"/>
      <c r="AT1951" s="98"/>
      <c r="AU1951" s="98"/>
      <c r="AV1951" s="91"/>
      <c r="AW1951" s="91"/>
      <c r="AX1951" s="155"/>
      <c r="AY1951" s="155"/>
      <c r="AZ1951" s="152"/>
      <c r="BA1951" s="152"/>
      <c r="BB1951" s="152"/>
      <c r="BC1951" s="152"/>
      <c r="BD1951" s="152"/>
      <c r="BE1951" s="152"/>
      <c r="BF1951" s="152"/>
      <c r="BG1951" s="152"/>
      <c r="BH1951" s="152"/>
      <c r="BI1951" s="152"/>
      <c r="BJ1951" s="152"/>
      <c r="BK1951" s="152"/>
      <c r="BL1951" s="152"/>
      <c r="BM1951" s="152"/>
      <c r="BN1951" s="152"/>
      <c r="BO1951" s="152"/>
      <c r="BP1951" s="152"/>
      <c r="BQ1951" s="152"/>
      <c r="BR1951" s="152"/>
      <c r="BS1951" s="152"/>
      <c r="BT1951" s="152"/>
      <c r="BU1951" s="152"/>
      <c r="BV1951" s="152"/>
      <c r="BW1951" s="152"/>
      <c r="BX1951" s="152"/>
      <c r="BY1951" s="152"/>
      <c r="BZ1951" s="152"/>
      <c r="CA1951" s="152"/>
      <c r="CB1951" s="152"/>
      <c r="CC1951" s="152"/>
      <c r="CD1951" s="152"/>
      <c r="CE1951" s="152"/>
      <c r="CF1951" s="152"/>
    </row>
    <row r="1952" spans="1:84" ht="25.5" customHeight="1" x14ac:dyDescent="0.25">
      <c r="A1952" s="45"/>
      <c r="B1952" s="45"/>
      <c r="C1952" s="45"/>
      <c r="D1952" s="45"/>
      <c r="E1952" s="47"/>
      <c r="F1952" s="154"/>
      <c r="G1952" s="45"/>
      <c r="H1952" s="126"/>
      <c r="I1952" s="126"/>
      <c r="J1952" s="79"/>
      <c r="K1952" s="45"/>
      <c r="L1952" s="126"/>
      <c r="M1952" s="91"/>
      <c r="N1952" s="91"/>
      <c r="O1952" s="91"/>
      <c r="P1952" s="99"/>
      <c r="Q1952" s="100"/>
      <c r="R1952" s="79"/>
      <c r="S1952" s="79"/>
      <c r="T1952" s="79"/>
      <c r="U1952" s="79"/>
      <c r="V1952" s="79"/>
      <c r="W1952" s="99"/>
      <c r="X1952" s="99"/>
      <c r="Y1952" s="99"/>
      <c r="Z1952" s="98"/>
      <c r="AA1952" s="98"/>
      <c r="AB1952" s="86"/>
      <c r="AC1952" s="96"/>
      <c r="AD1952" s="86"/>
      <c r="AE1952" s="96"/>
      <c r="AF1952" s="96"/>
      <c r="AG1952" s="87"/>
      <c r="AH1952" s="87"/>
      <c r="AI1952" s="97"/>
      <c r="AJ1952" s="45"/>
      <c r="AK1952" s="45"/>
      <c r="AL1952" s="45"/>
      <c r="AM1952" s="45"/>
      <c r="AN1952" s="45"/>
      <c r="AO1952" s="79"/>
      <c r="AP1952" s="156"/>
      <c r="AQ1952" s="156"/>
      <c r="AR1952" s="90"/>
      <c r="AS1952" s="45"/>
      <c r="AT1952" s="98"/>
      <c r="AU1952" s="98"/>
      <c r="AV1952" s="91"/>
      <c r="AW1952" s="91"/>
      <c r="AX1952" s="155"/>
      <c r="AY1952" s="155"/>
      <c r="AZ1952" s="152"/>
      <c r="BA1952" s="152"/>
      <c r="BB1952" s="152"/>
      <c r="BC1952" s="152"/>
      <c r="BD1952" s="152"/>
      <c r="BE1952" s="152"/>
      <c r="BF1952" s="152"/>
      <c r="BG1952" s="152"/>
      <c r="BH1952" s="152"/>
      <c r="BI1952" s="152"/>
      <c r="BJ1952" s="152"/>
      <c r="BK1952" s="152"/>
      <c r="BL1952" s="152"/>
      <c r="BM1952" s="152"/>
      <c r="BN1952" s="152"/>
      <c r="BO1952" s="152"/>
      <c r="BP1952" s="152"/>
      <c r="BQ1952" s="152"/>
      <c r="BR1952" s="152"/>
      <c r="BS1952" s="152"/>
      <c r="BT1952" s="152"/>
      <c r="BU1952" s="152"/>
      <c r="BV1952" s="152"/>
      <c r="BW1952" s="152"/>
      <c r="BX1952" s="152"/>
      <c r="BY1952" s="152"/>
      <c r="BZ1952" s="152"/>
      <c r="CA1952" s="152"/>
      <c r="CB1952" s="152"/>
      <c r="CC1952" s="152"/>
      <c r="CD1952" s="152"/>
      <c r="CE1952" s="152"/>
      <c r="CF1952" s="152"/>
    </row>
    <row r="1953" spans="1:84" ht="25.5" customHeight="1" x14ac:dyDescent="0.25">
      <c r="A1953" s="45"/>
      <c r="B1953" s="45"/>
      <c r="C1953" s="45"/>
      <c r="D1953" s="45"/>
      <c r="E1953" s="47"/>
      <c r="F1953" s="154"/>
      <c r="G1953" s="45"/>
      <c r="H1953" s="126"/>
      <c r="I1953" s="126"/>
      <c r="J1953" s="79"/>
      <c r="K1953" s="45"/>
      <c r="L1953" s="126"/>
      <c r="M1953" s="91"/>
      <c r="N1953" s="91"/>
      <c r="O1953" s="91"/>
      <c r="P1953" s="99"/>
      <c r="Q1953" s="100"/>
      <c r="R1953" s="79"/>
      <c r="S1953" s="79"/>
      <c r="T1953" s="79"/>
      <c r="U1953" s="79"/>
      <c r="V1953" s="79"/>
      <c r="W1953" s="99"/>
      <c r="X1953" s="99"/>
      <c r="Y1953" s="99"/>
      <c r="Z1953" s="98"/>
      <c r="AA1953" s="98"/>
      <c r="AB1953" s="86"/>
      <c r="AC1953" s="96"/>
      <c r="AD1953" s="86"/>
      <c r="AE1953" s="96"/>
      <c r="AF1953" s="96"/>
      <c r="AG1953" s="87"/>
      <c r="AH1953" s="87"/>
      <c r="AI1953" s="97"/>
      <c r="AJ1953" s="45"/>
      <c r="AK1953" s="45"/>
      <c r="AL1953" s="45"/>
      <c r="AM1953" s="45"/>
      <c r="AN1953" s="45"/>
      <c r="AO1953" s="79"/>
      <c r="AP1953" s="156"/>
      <c r="AQ1953" s="156"/>
      <c r="AR1953" s="90"/>
      <c r="AS1953" s="45"/>
      <c r="AT1953" s="98"/>
      <c r="AU1953" s="98"/>
      <c r="AV1953" s="91"/>
      <c r="AW1953" s="91"/>
      <c r="AX1953" s="155"/>
      <c r="AY1953" s="155"/>
      <c r="AZ1953" s="152"/>
      <c r="BA1953" s="152"/>
      <c r="BB1953" s="152"/>
      <c r="BC1953" s="152"/>
      <c r="BD1953" s="152"/>
      <c r="BE1953" s="152"/>
      <c r="BF1953" s="152"/>
      <c r="BG1953" s="152"/>
      <c r="BH1953" s="152"/>
      <c r="BI1953" s="152"/>
      <c r="BJ1953" s="152"/>
      <c r="BK1953" s="152"/>
      <c r="BL1953" s="152"/>
      <c r="BM1953" s="152"/>
      <c r="BN1953" s="152"/>
      <c r="BO1953" s="152"/>
      <c r="BP1953" s="152"/>
      <c r="BQ1953" s="152"/>
      <c r="BR1953" s="152"/>
      <c r="BS1953" s="152"/>
      <c r="BT1953" s="152"/>
      <c r="BU1953" s="152"/>
      <c r="BV1953" s="152"/>
      <c r="BW1953" s="152"/>
      <c r="BX1953" s="152"/>
      <c r="BY1953" s="152"/>
      <c r="BZ1953" s="152"/>
      <c r="CA1953" s="152"/>
      <c r="CB1953" s="152"/>
      <c r="CC1953" s="152"/>
      <c r="CD1953" s="152"/>
      <c r="CE1953" s="152"/>
      <c r="CF1953" s="152"/>
    </row>
    <row r="1954" spans="1:84" ht="25.5" customHeight="1" x14ac:dyDescent="0.25">
      <c r="A1954" s="45"/>
      <c r="B1954" s="45"/>
      <c r="C1954" s="45"/>
      <c r="D1954" s="45"/>
      <c r="E1954" s="47"/>
      <c r="F1954" s="154"/>
      <c r="G1954" s="45"/>
      <c r="H1954" s="126"/>
      <c r="I1954" s="126"/>
      <c r="J1954" s="79"/>
      <c r="K1954" s="45"/>
      <c r="L1954" s="126"/>
      <c r="M1954" s="91"/>
      <c r="N1954" s="91"/>
      <c r="O1954" s="91"/>
      <c r="P1954" s="99"/>
      <c r="Q1954" s="100"/>
      <c r="R1954" s="79"/>
      <c r="S1954" s="79"/>
      <c r="T1954" s="79"/>
      <c r="U1954" s="79"/>
      <c r="V1954" s="79"/>
      <c r="W1954" s="99"/>
      <c r="X1954" s="99"/>
      <c r="Y1954" s="99"/>
      <c r="Z1954" s="98"/>
      <c r="AA1954" s="98"/>
      <c r="AB1954" s="86"/>
      <c r="AC1954" s="96"/>
      <c r="AD1954" s="86"/>
      <c r="AE1954" s="96"/>
      <c r="AF1954" s="96"/>
      <c r="AG1954" s="87"/>
      <c r="AH1954" s="87"/>
      <c r="AI1954" s="97"/>
      <c r="AJ1954" s="45"/>
      <c r="AK1954" s="45"/>
      <c r="AL1954" s="45"/>
      <c r="AM1954" s="45"/>
      <c r="AN1954" s="45"/>
      <c r="AO1954" s="79"/>
      <c r="AP1954" s="156"/>
      <c r="AQ1954" s="156"/>
      <c r="AR1954" s="90"/>
      <c r="AS1954" s="45"/>
      <c r="AT1954" s="98"/>
      <c r="AU1954" s="98"/>
      <c r="AV1954" s="91"/>
      <c r="AW1954" s="91"/>
      <c r="AX1954" s="155"/>
      <c r="AY1954" s="155"/>
      <c r="AZ1954" s="152"/>
      <c r="BA1954" s="152"/>
      <c r="BB1954" s="152"/>
      <c r="BC1954" s="152"/>
      <c r="BD1954" s="152"/>
      <c r="BE1954" s="152"/>
      <c r="BF1954" s="152"/>
      <c r="BG1954" s="152"/>
      <c r="BH1954" s="152"/>
      <c r="BI1954" s="152"/>
      <c r="BJ1954" s="152"/>
      <c r="BK1954" s="152"/>
      <c r="BL1954" s="152"/>
      <c r="BM1954" s="152"/>
      <c r="BN1954" s="152"/>
      <c r="BO1954" s="152"/>
      <c r="BP1954" s="152"/>
      <c r="BQ1954" s="152"/>
      <c r="BR1954" s="152"/>
      <c r="BS1954" s="152"/>
      <c r="BT1954" s="152"/>
      <c r="BU1954" s="152"/>
      <c r="BV1954" s="152"/>
      <c r="BW1954" s="152"/>
      <c r="BX1954" s="152"/>
      <c r="BY1954" s="152"/>
      <c r="BZ1954" s="152"/>
      <c r="CA1954" s="152"/>
      <c r="CB1954" s="152"/>
      <c r="CC1954" s="152"/>
      <c r="CD1954" s="152"/>
      <c r="CE1954" s="152"/>
      <c r="CF1954" s="152"/>
    </row>
    <row r="1955" spans="1:84" ht="25.5" customHeight="1" x14ac:dyDescent="0.25">
      <c r="A1955" s="45"/>
      <c r="B1955" s="45"/>
      <c r="C1955" s="45"/>
      <c r="D1955" s="45"/>
      <c r="E1955" s="47"/>
      <c r="F1955" s="154"/>
      <c r="G1955" s="45"/>
      <c r="H1955" s="126"/>
      <c r="I1955" s="126"/>
      <c r="J1955" s="79"/>
      <c r="K1955" s="45"/>
      <c r="L1955" s="126"/>
      <c r="M1955" s="91"/>
      <c r="N1955" s="91"/>
      <c r="O1955" s="91"/>
      <c r="P1955" s="99"/>
      <c r="Q1955" s="100"/>
      <c r="R1955" s="79"/>
      <c r="S1955" s="79"/>
      <c r="T1955" s="79"/>
      <c r="U1955" s="79"/>
      <c r="V1955" s="79"/>
      <c r="W1955" s="99"/>
      <c r="X1955" s="99"/>
      <c r="Y1955" s="99"/>
      <c r="Z1955" s="98"/>
      <c r="AA1955" s="98"/>
      <c r="AB1955" s="86"/>
      <c r="AC1955" s="96"/>
      <c r="AD1955" s="86"/>
      <c r="AE1955" s="96"/>
      <c r="AF1955" s="96"/>
      <c r="AG1955" s="87"/>
      <c r="AH1955" s="87"/>
      <c r="AI1955" s="97"/>
      <c r="AJ1955" s="45"/>
      <c r="AK1955" s="45"/>
      <c r="AL1955" s="45"/>
      <c r="AM1955" s="45"/>
      <c r="AN1955" s="45"/>
      <c r="AO1955" s="79"/>
      <c r="AP1955" s="156"/>
      <c r="AQ1955" s="156"/>
      <c r="AR1955" s="90"/>
      <c r="AS1955" s="45"/>
      <c r="AT1955" s="98"/>
      <c r="AU1955" s="98"/>
      <c r="AV1955" s="91"/>
      <c r="AW1955" s="91"/>
      <c r="AX1955" s="155"/>
      <c r="AY1955" s="155"/>
      <c r="AZ1955" s="152"/>
      <c r="BA1955" s="152"/>
      <c r="BB1955" s="152"/>
      <c r="BC1955" s="152"/>
      <c r="BD1955" s="152"/>
      <c r="BE1955" s="152"/>
      <c r="BF1955" s="152"/>
      <c r="BG1955" s="152"/>
      <c r="BH1955" s="152"/>
      <c r="BI1955" s="152"/>
      <c r="BJ1955" s="152"/>
      <c r="BK1955" s="152"/>
      <c r="BL1955" s="152"/>
      <c r="BM1955" s="152"/>
      <c r="BN1955" s="152"/>
      <c r="BO1955" s="152"/>
      <c r="BP1955" s="152"/>
      <c r="BQ1955" s="152"/>
      <c r="BR1955" s="152"/>
      <c r="BS1955" s="152"/>
      <c r="BT1955" s="152"/>
      <c r="BU1955" s="152"/>
      <c r="BV1955" s="152"/>
      <c r="BW1955" s="152"/>
      <c r="BX1955" s="152"/>
      <c r="BY1955" s="152"/>
      <c r="BZ1955" s="152"/>
      <c r="CA1955" s="152"/>
      <c r="CB1955" s="152"/>
      <c r="CC1955" s="152"/>
      <c r="CD1955" s="152"/>
      <c r="CE1955" s="152"/>
      <c r="CF1955" s="152"/>
    </row>
    <row r="1956" spans="1:84" ht="25.5" customHeight="1" x14ac:dyDescent="0.25">
      <c r="A1956" s="45"/>
      <c r="B1956" s="45"/>
      <c r="C1956" s="45"/>
      <c r="D1956" s="45"/>
      <c r="E1956" s="47"/>
      <c r="F1956" s="154"/>
      <c r="G1956" s="45"/>
      <c r="H1956" s="126"/>
      <c r="I1956" s="126"/>
      <c r="J1956" s="79"/>
      <c r="K1956" s="45"/>
      <c r="L1956" s="126"/>
      <c r="M1956" s="91"/>
      <c r="N1956" s="91"/>
      <c r="O1956" s="91"/>
      <c r="P1956" s="99"/>
      <c r="Q1956" s="100"/>
      <c r="R1956" s="79"/>
      <c r="S1956" s="79"/>
      <c r="T1956" s="79"/>
      <c r="U1956" s="79"/>
      <c r="V1956" s="79"/>
      <c r="W1956" s="99"/>
      <c r="X1956" s="99"/>
      <c r="Y1956" s="99"/>
      <c r="Z1956" s="98"/>
      <c r="AA1956" s="98"/>
      <c r="AB1956" s="86"/>
      <c r="AC1956" s="96"/>
      <c r="AD1956" s="86"/>
      <c r="AE1956" s="96"/>
      <c r="AF1956" s="96"/>
      <c r="AG1956" s="87"/>
      <c r="AH1956" s="87"/>
      <c r="AI1956" s="97"/>
      <c r="AJ1956" s="45"/>
      <c r="AK1956" s="45"/>
      <c r="AL1956" s="45"/>
      <c r="AM1956" s="45"/>
      <c r="AN1956" s="45"/>
      <c r="AO1956" s="79"/>
      <c r="AP1956" s="156"/>
      <c r="AQ1956" s="156"/>
      <c r="AR1956" s="90"/>
      <c r="AS1956" s="45"/>
      <c r="AT1956" s="98"/>
      <c r="AU1956" s="98"/>
      <c r="AV1956" s="91"/>
      <c r="AW1956" s="91"/>
      <c r="AX1956" s="155"/>
      <c r="AY1956" s="155"/>
      <c r="AZ1956" s="152"/>
      <c r="BA1956" s="152"/>
      <c r="BB1956" s="152"/>
      <c r="BC1956" s="152"/>
      <c r="BD1956" s="152"/>
      <c r="BE1956" s="152"/>
      <c r="BF1956" s="152"/>
      <c r="BG1956" s="152"/>
      <c r="BH1956" s="152"/>
      <c r="BI1956" s="152"/>
      <c r="BJ1956" s="152"/>
      <c r="BK1956" s="152"/>
      <c r="BL1956" s="152"/>
      <c r="BM1956" s="152"/>
      <c r="BN1956" s="152"/>
      <c r="BO1956" s="152"/>
      <c r="BP1956" s="152"/>
      <c r="BQ1956" s="152"/>
      <c r="BR1956" s="152"/>
      <c r="BS1956" s="152"/>
      <c r="BT1956" s="152"/>
      <c r="BU1956" s="152"/>
      <c r="BV1956" s="152"/>
      <c r="BW1956" s="152"/>
      <c r="BX1956" s="152"/>
      <c r="BY1956" s="152"/>
      <c r="BZ1956" s="152"/>
      <c r="CA1956" s="152"/>
      <c r="CB1956" s="152"/>
      <c r="CC1956" s="152"/>
      <c r="CD1956" s="152"/>
      <c r="CE1956" s="152"/>
      <c r="CF1956" s="152"/>
    </row>
    <row r="1957" spans="1:84" ht="25.5" customHeight="1" x14ac:dyDescent="0.25">
      <c r="A1957" s="45"/>
      <c r="B1957" s="45"/>
      <c r="C1957" s="45"/>
      <c r="D1957" s="45"/>
      <c r="E1957" s="47"/>
      <c r="F1957" s="154"/>
      <c r="G1957" s="45"/>
      <c r="H1957" s="126"/>
      <c r="I1957" s="126"/>
      <c r="J1957" s="79"/>
      <c r="K1957" s="45"/>
      <c r="L1957" s="126"/>
      <c r="M1957" s="91"/>
      <c r="N1957" s="91"/>
      <c r="O1957" s="91"/>
      <c r="P1957" s="99"/>
      <c r="Q1957" s="100"/>
      <c r="R1957" s="79"/>
      <c r="S1957" s="79"/>
      <c r="T1957" s="79"/>
      <c r="U1957" s="79"/>
      <c r="V1957" s="79"/>
      <c r="W1957" s="99"/>
      <c r="X1957" s="99"/>
      <c r="Y1957" s="99"/>
      <c r="Z1957" s="98"/>
      <c r="AA1957" s="98"/>
      <c r="AB1957" s="86"/>
      <c r="AC1957" s="96"/>
      <c r="AD1957" s="86"/>
      <c r="AE1957" s="96"/>
      <c r="AF1957" s="96"/>
      <c r="AG1957" s="87"/>
      <c r="AH1957" s="87"/>
      <c r="AI1957" s="97"/>
      <c r="AJ1957" s="45"/>
      <c r="AK1957" s="45"/>
      <c r="AL1957" s="45"/>
      <c r="AM1957" s="45"/>
      <c r="AN1957" s="45"/>
      <c r="AO1957" s="79"/>
      <c r="AP1957" s="156"/>
      <c r="AQ1957" s="156"/>
      <c r="AR1957" s="90"/>
      <c r="AS1957" s="45"/>
      <c r="AT1957" s="98"/>
      <c r="AU1957" s="98"/>
      <c r="AV1957" s="91"/>
      <c r="AW1957" s="91"/>
      <c r="AX1957" s="155"/>
      <c r="AY1957" s="155"/>
      <c r="AZ1957" s="152"/>
      <c r="BA1957" s="152"/>
      <c r="BB1957" s="152"/>
      <c r="BC1957" s="152"/>
      <c r="BD1957" s="152"/>
      <c r="BE1957" s="152"/>
      <c r="BF1957" s="152"/>
      <c r="BG1957" s="152"/>
      <c r="BH1957" s="152"/>
      <c r="BI1957" s="152"/>
      <c r="BJ1957" s="152"/>
      <c r="BK1957" s="152"/>
      <c r="BL1957" s="152"/>
      <c r="BM1957" s="152"/>
      <c r="BN1957" s="152"/>
      <c r="BO1957" s="152"/>
      <c r="BP1957" s="152"/>
      <c r="BQ1957" s="152"/>
      <c r="BR1957" s="152"/>
      <c r="BS1957" s="152"/>
      <c r="BT1957" s="152"/>
      <c r="BU1957" s="152"/>
      <c r="BV1957" s="152"/>
      <c r="BW1957" s="152"/>
      <c r="BX1957" s="152"/>
      <c r="BY1957" s="152"/>
      <c r="BZ1957" s="152"/>
      <c r="CA1957" s="152"/>
      <c r="CB1957" s="152"/>
      <c r="CC1957" s="152"/>
      <c r="CD1957" s="152"/>
      <c r="CE1957" s="152"/>
      <c r="CF1957" s="152"/>
    </row>
    <row r="1958" spans="1:84" ht="25.5" customHeight="1" x14ac:dyDescent="0.25">
      <c r="A1958" s="45"/>
      <c r="B1958" s="45"/>
      <c r="C1958" s="45"/>
      <c r="D1958" s="45"/>
      <c r="E1958" s="47"/>
      <c r="F1958" s="154"/>
      <c r="G1958" s="45"/>
      <c r="H1958" s="126"/>
      <c r="I1958" s="126"/>
      <c r="J1958" s="79"/>
      <c r="K1958" s="45"/>
      <c r="L1958" s="126"/>
      <c r="M1958" s="91"/>
      <c r="N1958" s="91"/>
      <c r="O1958" s="91"/>
      <c r="P1958" s="99"/>
      <c r="Q1958" s="100"/>
      <c r="R1958" s="79"/>
      <c r="S1958" s="79"/>
      <c r="T1958" s="79"/>
      <c r="U1958" s="79"/>
      <c r="V1958" s="79"/>
      <c r="W1958" s="99"/>
      <c r="X1958" s="99"/>
      <c r="Y1958" s="99"/>
      <c r="Z1958" s="98"/>
      <c r="AA1958" s="98"/>
      <c r="AB1958" s="86"/>
      <c r="AC1958" s="96"/>
      <c r="AD1958" s="86"/>
      <c r="AE1958" s="96"/>
      <c r="AF1958" s="96"/>
      <c r="AG1958" s="87"/>
      <c r="AH1958" s="87"/>
      <c r="AI1958" s="97"/>
      <c r="AJ1958" s="45"/>
      <c r="AK1958" s="45"/>
      <c r="AL1958" s="45"/>
      <c r="AM1958" s="45"/>
      <c r="AN1958" s="45"/>
      <c r="AO1958" s="79"/>
      <c r="AP1958" s="156"/>
      <c r="AQ1958" s="156"/>
      <c r="AR1958" s="90"/>
      <c r="AS1958" s="45"/>
      <c r="AT1958" s="98"/>
      <c r="AU1958" s="98"/>
      <c r="AV1958" s="91"/>
      <c r="AW1958" s="91"/>
      <c r="AX1958" s="155"/>
      <c r="AY1958" s="155"/>
      <c r="AZ1958" s="152"/>
      <c r="BA1958" s="152"/>
      <c r="BB1958" s="152"/>
      <c r="BC1958" s="152"/>
      <c r="BD1958" s="152"/>
      <c r="BE1958" s="152"/>
      <c r="BF1958" s="152"/>
      <c r="BG1958" s="152"/>
      <c r="BH1958" s="152"/>
      <c r="BI1958" s="152"/>
      <c r="BJ1958" s="152"/>
      <c r="BK1958" s="152"/>
      <c r="BL1958" s="152"/>
      <c r="BM1958" s="152"/>
      <c r="BN1958" s="152"/>
      <c r="BO1958" s="152"/>
      <c r="BP1958" s="152"/>
      <c r="BQ1958" s="152"/>
      <c r="BR1958" s="152"/>
      <c r="BS1958" s="152"/>
      <c r="BT1958" s="152"/>
      <c r="BU1958" s="152"/>
      <c r="BV1958" s="152"/>
      <c r="BW1958" s="152"/>
      <c r="BX1958" s="152"/>
      <c r="BY1958" s="152"/>
      <c r="BZ1958" s="152"/>
      <c r="CA1958" s="152"/>
      <c r="CB1958" s="152"/>
      <c r="CC1958" s="152"/>
      <c r="CD1958" s="152"/>
      <c r="CE1958" s="152"/>
      <c r="CF1958" s="152"/>
    </row>
    <row r="1959" spans="1:84" ht="25.5" customHeight="1" x14ac:dyDescent="0.25">
      <c r="A1959" s="45"/>
      <c r="B1959" s="45"/>
      <c r="C1959" s="45"/>
      <c r="D1959" s="45"/>
      <c r="E1959" s="47"/>
      <c r="F1959" s="154"/>
      <c r="G1959" s="45"/>
      <c r="H1959" s="126"/>
      <c r="I1959" s="126"/>
      <c r="J1959" s="79"/>
      <c r="K1959" s="45"/>
      <c r="L1959" s="126"/>
      <c r="M1959" s="91"/>
      <c r="N1959" s="91"/>
      <c r="O1959" s="91"/>
      <c r="P1959" s="99"/>
      <c r="Q1959" s="100"/>
      <c r="R1959" s="79"/>
      <c r="S1959" s="79"/>
      <c r="T1959" s="79"/>
      <c r="U1959" s="79"/>
      <c r="V1959" s="79"/>
      <c r="W1959" s="99"/>
      <c r="X1959" s="99"/>
      <c r="Y1959" s="99"/>
      <c r="Z1959" s="98"/>
      <c r="AA1959" s="98"/>
      <c r="AB1959" s="86"/>
      <c r="AC1959" s="96"/>
      <c r="AD1959" s="86"/>
      <c r="AE1959" s="96"/>
      <c r="AF1959" s="96"/>
      <c r="AG1959" s="87"/>
      <c r="AH1959" s="87"/>
      <c r="AI1959" s="97"/>
      <c r="AJ1959" s="45"/>
      <c r="AK1959" s="45"/>
      <c r="AL1959" s="45"/>
      <c r="AM1959" s="45"/>
      <c r="AN1959" s="45"/>
      <c r="AO1959" s="79"/>
      <c r="AP1959" s="156"/>
      <c r="AQ1959" s="156"/>
      <c r="AR1959" s="90"/>
      <c r="AS1959" s="45"/>
      <c r="AT1959" s="98"/>
      <c r="AU1959" s="98"/>
      <c r="AV1959" s="91"/>
      <c r="AW1959" s="91"/>
      <c r="AX1959" s="155"/>
      <c r="AY1959" s="155"/>
      <c r="AZ1959" s="152"/>
      <c r="BA1959" s="152"/>
      <c r="BB1959" s="152"/>
      <c r="BC1959" s="152"/>
      <c r="BD1959" s="152"/>
      <c r="BE1959" s="152"/>
      <c r="BF1959" s="152"/>
      <c r="BG1959" s="152"/>
      <c r="BH1959" s="152"/>
      <c r="BI1959" s="152"/>
      <c r="BJ1959" s="152"/>
      <c r="BK1959" s="152"/>
      <c r="BL1959" s="152"/>
      <c r="BM1959" s="152"/>
      <c r="BN1959" s="152"/>
      <c r="BO1959" s="152"/>
      <c r="BP1959" s="152"/>
      <c r="BQ1959" s="152"/>
      <c r="BR1959" s="152"/>
      <c r="BS1959" s="152"/>
      <c r="BT1959" s="152"/>
      <c r="BU1959" s="152"/>
      <c r="BV1959" s="152"/>
      <c r="BW1959" s="152"/>
      <c r="BX1959" s="152"/>
      <c r="BY1959" s="152"/>
      <c r="BZ1959" s="152"/>
      <c r="CA1959" s="152"/>
      <c r="CB1959" s="152"/>
      <c r="CC1959" s="152"/>
      <c r="CD1959" s="152"/>
      <c r="CE1959" s="152"/>
      <c r="CF1959" s="152"/>
    </row>
    <row r="1960" spans="1:84" ht="25.5" customHeight="1" x14ac:dyDescent="0.25">
      <c r="A1960" s="45"/>
      <c r="B1960" s="45"/>
      <c r="C1960" s="45"/>
      <c r="D1960" s="45"/>
      <c r="E1960" s="47"/>
      <c r="F1960" s="154"/>
      <c r="G1960" s="45"/>
      <c r="H1960" s="126"/>
      <c r="I1960" s="126"/>
      <c r="J1960" s="79"/>
      <c r="K1960" s="45"/>
      <c r="L1960" s="126"/>
      <c r="M1960" s="91"/>
      <c r="N1960" s="91"/>
      <c r="O1960" s="91"/>
      <c r="P1960" s="99"/>
      <c r="Q1960" s="100"/>
      <c r="R1960" s="79"/>
      <c r="S1960" s="79"/>
      <c r="T1960" s="79"/>
      <c r="U1960" s="79"/>
      <c r="V1960" s="79"/>
      <c r="W1960" s="99"/>
      <c r="X1960" s="99"/>
      <c r="Y1960" s="99"/>
      <c r="Z1960" s="98"/>
      <c r="AA1960" s="98"/>
      <c r="AB1960" s="86"/>
      <c r="AC1960" s="96"/>
      <c r="AD1960" s="86"/>
      <c r="AE1960" s="96"/>
      <c r="AF1960" s="96"/>
      <c r="AG1960" s="87"/>
      <c r="AH1960" s="87"/>
      <c r="AI1960" s="97"/>
      <c r="AJ1960" s="45"/>
      <c r="AK1960" s="45"/>
      <c r="AL1960" s="45"/>
      <c r="AM1960" s="45"/>
      <c r="AN1960" s="45"/>
      <c r="AO1960" s="79"/>
      <c r="AP1960" s="156"/>
      <c r="AQ1960" s="156"/>
      <c r="AR1960" s="90"/>
      <c r="AS1960" s="45"/>
      <c r="AT1960" s="98"/>
      <c r="AU1960" s="98"/>
      <c r="AV1960" s="91"/>
      <c r="AW1960" s="91"/>
      <c r="AX1960" s="155"/>
      <c r="AY1960" s="155"/>
      <c r="AZ1960" s="152"/>
      <c r="BA1960" s="152"/>
      <c r="BB1960" s="152"/>
      <c r="BC1960" s="152"/>
      <c r="BD1960" s="152"/>
      <c r="BE1960" s="152"/>
      <c r="BF1960" s="152"/>
      <c r="BG1960" s="152"/>
      <c r="BH1960" s="152"/>
      <c r="BI1960" s="152"/>
      <c r="BJ1960" s="152"/>
      <c r="BK1960" s="152"/>
      <c r="BL1960" s="152"/>
      <c r="BM1960" s="152"/>
      <c r="BN1960" s="152"/>
      <c r="BO1960" s="152"/>
      <c r="BP1960" s="152"/>
      <c r="BQ1960" s="152"/>
      <c r="BR1960" s="152"/>
      <c r="BS1960" s="152"/>
      <c r="BT1960" s="152"/>
      <c r="BU1960" s="152"/>
      <c r="BV1960" s="152"/>
      <c r="BW1960" s="152"/>
      <c r="BX1960" s="152"/>
      <c r="BY1960" s="152"/>
      <c r="BZ1960" s="152"/>
      <c r="CA1960" s="152"/>
      <c r="CB1960" s="152"/>
      <c r="CC1960" s="152"/>
      <c r="CD1960" s="152"/>
      <c r="CE1960" s="152"/>
      <c r="CF1960" s="152"/>
    </row>
    <row r="1961" spans="1:84" ht="25.5" customHeight="1" x14ac:dyDescent="0.25">
      <c r="A1961" s="45"/>
      <c r="B1961" s="45"/>
      <c r="C1961" s="45"/>
      <c r="D1961" s="45"/>
      <c r="E1961" s="47"/>
      <c r="F1961" s="154"/>
      <c r="G1961" s="45"/>
      <c r="H1961" s="126"/>
      <c r="I1961" s="126"/>
      <c r="J1961" s="79"/>
      <c r="K1961" s="45"/>
      <c r="L1961" s="126"/>
      <c r="M1961" s="91"/>
      <c r="N1961" s="91"/>
      <c r="O1961" s="91"/>
      <c r="P1961" s="99"/>
      <c r="Q1961" s="100"/>
      <c r="R1961" s="79"/>
      <c r="S1961" s="79"/>
      <c r="T1961" s="79"/>
      <c r="U1961" s="79"/>
      <c r="V1961" s="79"/>
      <c r="W1961" s="99"/>
      <c r="X1961" s="99"/>
      <c r="Y1961" s="99"/>
      <c r="Z1961" s="98"/>
      <c r="AA1961" s="98"/>
      <c r="AB1961" s="86"/>
      <c r="AC1961" s="96"/>
      <c r="AD1961" s="86"/>
      <c r="AE1961" s="96"/>
      <c r="AF1961" s="96"/>
      <c r="AG1961" s="87"/>
      <c r="AH1961" s="87"/>
      <c r="AI1961" s="97"/>
      <c r="AJ1961" s="45"/>
      <c r="AK1961" s="45"/>
      <c r="AL1961" s="45"/>
      <c r="AM1961" s="45"/>
      <c r="AN1961" s="45"/>
      <c r="AO1961" s="79"/>
      <c r="AP1961" s="156"/>
      <c r="AQ1961" s="156"/>
      <c r="AR1961" s="90"/>
      <c r="AS1961" s="45"/>
      <c r="AT1961" s="98"/>
      <c r="AU1961" s="98"/>
      <c r="AV1961" s="91"/>
      <c r="AW1961" s="91"/>
      <c r="AX1961" s="155"/>
      <c r="AY1961" s="155"/>
      <c r="AZ1961" s="152"/>
      <c r="BA1961" s="152"/>
      <c r="BB1961" s="152"/>
      <c r="BC1961" s="152"/>
      <c r="BD1961" s="152"/>
      <c r="BE1961" s="152"/>
      <c r="BF1961" s="152"/>
      <c r="BG1961" s="152"/>
      <c r="BH1961" s="152"/>
      <c r="BI1961" s="152"/>
      <c r="BJ1961" s="152"/>
      <c r="BK1961" s="152"/>
      <c r="BL1961" s="152"/>
      <c r="BM1961" s="152"/>
      <c r="BN1961" s="152"/>
      <c r="BO1961" s="152"/>
      <c r="BP1961" s="152"/>
      <c r="BQ1961" s="152"/>
      <c r="BR1961" s="152"/>
      <c r="BS1961" s="152"/>
      <c r="BT1961" s="152"/>
      <c r="BU1961" s="152"/>
      <c r="BV1961" s="152"/>
      <c r="BW1961" s="152"/>
      <c r="BX1961" s="152"/>
      <c r="BY1961" s="152"/>
      <c r="BZ1961" s="152"/>
      <c r="CA1961" s="152"/>
      <c r="CB1961" s="152"/>
      <c r="CC1961" s="152"/>
      <c r="CD1961" s="152"/>
      <c r="CE1961" s="152"/>
      <c r="CF1961" s="152"/>
    </row>
    <row r="1962" spans="1:84" ht="25.5" customHeight="1" x14ac:dyDescent="0.25">
      <c r="A1962" s="45"/>
      <c r="B1962" s="45"/>
      <c r="C1962" s="45"/>
      <c r="D1962" s="45"/>
      <c r="E1962" s="47"/>
      <c r="F1962" s="154"/>
      <c r="G1962" s="45"/>
      <c r="H1962" s="126"/>
      <c r="I1962" s="126"/>
      <c r="J1962" s="79"/>
      <c r="K1962" s="45"/>
      <c r="L1962" s="126"/>
      <c r="M1962" s="91"/>
      <c r="N1962" s="91"/>
      <c r="O1962" s="91"/>
      <c r="P1962" s="99"/>
      <c r="Q1962" s="100"/>
      <c r="R1962" s="79"/>
      <c r="S1962" s="79"/>
      <c r="T1962" s="79"/>
      <c r="U1962" s="79"/>
      <c r="V1962" s="79"/>
      <c r="W1962" s="99"/>
      <c r="X1962" s="99"/>
      <c r="Y1962" s="99"/>
      <c r="Z1962" s="98"/>
      <c r="AA1962" s="98"/>
      <c r="AB1962" s="86"/>
      <c r="AC1962" s="96"/>
      <c r="AD1962" s="86"/>
      <c r="AE1962" s="96"/>
      <c r="AF1962" s="96"/>
      <c r="AG1962" s="87"/>
      <c r="AH1962" s="87"/>
      <c r="AI1962" s="97"/>
      <c r="AJ1962" s="45"/>
      <c r="AK1962" s="45"/>
      <c r="AL1962" s="45"/>
      <c r="AM1962" s="45"/>
      <c r="AN1962" s="45"/>
      <c r="AO1962" s="79"/>
      <c r="AP1962" s="156"/>
      <c r="AQ1962" s="156"/>
      <c r="AR1962" s="90"/>
      <c r="AS1962" s="45"/>
      <c r="AT1962" s="98"/>
      <c r="AU1962" s="98"/>
      <c r="AV1962" s="91"/>
      <c r="AW1962" s="91"/>
      <c r="AX1962" s="155"/>
      <c r="AY1962" s="155"/>
      <c r="AZ1962" s="152"/>
      <c r="BA1962" s="152"/>
      <c r="BB1962" s="152"/>
      <c r="BC1962" s="152"/>
      <c r="BD1962" s="152"/>
      <c r="BE1962" s="152"/>
      <c r="BF1962" s="152"/>
      <c r="BG1962" s="152"/>
      <c r="BH1962" s="152"/>
      <c r="BI1962" s="152"/>
      <c r="BJ1962" s="152"/>
      <c r="BK1962" s="152"/>
      <c r="BL1962" s="152"/>
      <c r="BM1962" s="152"/>
      <c r="BN1962" s="152"/>
      <c r="BO1962" s="152"/>
      <c r="BP1962" s="152"/>
      <c r="BQ1962" s="152"/>
      <c r="BR1962" s="152"/>
      <c r="BS1962" s="152"/>
      <c r="BT1962" s="152"/>
      <c r="BU1962" s="152"/>
      <c r="BV1962" s="152"/>
      <c r="BW1962" s="152"/>
      <c r="BX1962" s="152"/>
      <c r="BY1962" s="152"/>
      <c r="BZ1962" s="152"/>
      <c r="CA1962" s="152"/>
      <c r="CB1962" s="152"/>
      <c r="CC1962" s="152"/>
      <c r="CD1962" s="152"/>
      <c r="CE1962" s="152"/>
      <c r="CF1962" s="152"/>
    </row>
    <row r="1963" spans="1:84" ht="25.5" customHeight="1" x14ac:dyDescent="0.25">
      <c r="A1963" s="45"/>
      <c r="B1963" s="45"/>
      <c r="C1963" s="45"/>
      <c r="D1963" s="45"/>
      <c r="E1963" s="47"/>
      <c r="F1963" s="154"/>
      <c r="G1963" s="45"/>
      <c r="H1963" s="126"/>
      <c r="I1963" s="126"/>
      <c r="J1963" s="79"/>
      <c r="K1963" s="45"/>
      <c r="L1963" s="126"/>
      <c r="M1963" s="91"/>
      <c r="N1963" s="91"/>
      <c r="O1963" s="91"/>
      <c r="P1963" s="99"/>
      <c r="Q1963" s="100"/>
      <c r="R1963" s="79"/>
      <c r="S1963" s="79"/>
      <c r="T1963" s="79"/>
      <c r="U1963" s="79"/>
      <c r="V1963" s="79"/>
      <c r="W1963" s="99"/>
      <c r="X1963" s="99"/>
      <c r="Y1963" s="99"/>
      <c r="Z1963" s="98"/>
      <c r="AA1963" s="98"/>
      <c r="AB1963" s="86"/>
      <c r="AC1963" s="96"/>
      <c r="AD1963" s="86"/>
      <c r="AE1963" s="96"/>
      <c r="AF1963" s="96"/>
      <c r="AG1963" s="87"/>
      <c r="AH1963" s="87"/>
      <c r="AI1963" s="97"/>
      <c r="AJ1963" s="45"/>
      <c r="AK1963" s="45"/>
      <c r="AL1963" s="45"/>
      <c r="AM1963" s="45"/>
      <c r="AN1963" s="45"/>
      <c r="AO1963" s="79"/>
      <c r="AP1963" s="156"/>
      <c r="AQ1963" s="156"/>
      <c r="AR1963" s="90"/>
      <c r="AS1963" s="45"/>
      <c r="AT1963" s="98"/>
      <c r="AU1963" s="98"/>
      <c r="AV1963" s="91"/>
      <c r="AW1963" s="91"/>
      <c r="AX1963" s="155"/>
      <c r="AY1963" s="155"/>
      <c r="AZ1963" s="152"/>
      <c r="BA1963" s="152"/>
      <c r="BB1963" s="152"/>
      <c r="BC1963" s="152"/>
      <c r="BD1963" s="152"/>
      <c r="BE1963" s="152"/>
      <c r="BF1963" s="152"/>
      <c r="BG1963" s="152"/>
      <c r="BH1963" s="152"/>
      <c r="BI1963" s="152"/>
      <c r="BJ1963" s="152"/>
      <c r="BK1963" s="152"/>
      <c r="BL1963" s="152"/>
      <c r="BM1963" s="152"/>
      <c r="BN1963" s="152"/>
      <c r="BO1963" s="152"/>
      <c r="BP1963" s="152"/>
      <c r="BQ1963" s="152"/>
      <c r="BR1963" s="152"/>
      <c r="BS1963" s="152"/>
      <c r="BT1963" s="152"/>
      <c r="BU1963" s="152"/>
      <c r="BV1963" s="152"/>
      <c r="BW1963" s="152"/>
      <c r="BX1963" s="152"/>
      <c r="BY1963" s="152"/>
      <c r="BZ1963" s="152"/>
      <c r="CA1963" s="152"/>
      <c r="CB1963" s="152"/>
      <c r="CC1963" s="152"/>
      <c r="CD1963" s="152"/>
      <c r="CE1963" s="152"/>
      <c r="CF1963" s="152"/>
    </row>
    <row r="1964" spans="1:84" ht="25.5" customHeight="1" x14ac:dyDescent="0.25">
      <c r="A1964" s="45"/>
      <c r="B1964" s="45"/>
      <c r="C1964" s="45"/>
      <c r="D1964" s="45"/>
      <c r="E1964" s="47"/>
      <c r="F1964" s="154"/>
      <c r="G1964" s="45"/>
      <c r="H1964" s="126"/>
      <c r="I1964" s="126"/>
      <c r="J1964" s="79"/>
      <c r="K1964" s="45"/>
      <c r="L1964" s="126"/>
      <c r="M1964" s="91"/>
      <c r="N1964" s="91"/>
      <c r="O1964" s="91"/>
      <c r="P1964" s="99"/>
      <c r="Q1964" s="100"/>
      <c r="R1964" s="79"/>
      <c r="S1964" s="79"/>
      <c r="T1964" s="79"/>
      <c r="U1964" s="79"/>
      <c r="V1964" s="79"/>
      <c r="W1964" s="99"/>
      <c r="X1964" s="99"/>
      <c r="Y1964" s="99"/>
      <c r="Z1964" s="98"/>
      <c r="AA1964" s="98"/>
      <c r="AB1964" s="86"/>
      <c r="AC1964" s="96"/>
      <c r="AD1964" s="86"/>
      <c r="AE1964" s="96"/>
      <c r="AF1964" s="96"/>
      <c r="AG1964" s="87"/>
      <c r="AH1964" s="87"/>
      <c r="AI1964" s="97"/>
      <c r="AJ1964" s="45"/>
      <c r="AK1964" s="45"/>
      <c r="AL1964" s="45"/>
      <c r="AM1964" s="45"/>
      <c r="AN1964" s="45"/>
      <c r="AO1964" s="79"/>
      <c r="AP1964" s="156"/>
      <c r="AQ1964" s="156"/>
      <c r="AR1964" s="90"/>
      <c r="AS1964" s="45"/>
      <c r="AT1964" s="98"/>
      <c r="AU1964" s="98"/>
      <c r="AV1964" s="91"/>
      <c r="AW1964" s="91"/>
      <c r="AX1964" s="155"/>
      <c r="AY1964" s="155"/>
      <c r="AZ1964" s="152"/>
      <c r="BA1964" s="152"/>
      <c r="BB1964" s="152"/>
      <c r="BC1964" s="152"/>
      <c r="BD1964" s="152"/>
      <c r="BE1964" s="152"/>
      <c r="BF1964" s="152"/>
      <c r="BG1964" s="152"/>
      <c r="BH1964" s="152"/>
      <c r="BI1964" s="152"/>
      <c r="BJ1964" s="152"/>
      <c r="BK1964" s="152"/>
      <c r="BL1964" s="152"/>
      <c r="BM1964" s="152"/>
      <c r="BN1964" s="152"/>
      <c r="BO1964" s="152"/>
      <c r="BP1964" s="152"/>
      <c r="BQ1964" s="152"/>
      <c r="BR1964" s="152"/>
      <c r="BS1964" s="152"/>
      <c r="BT1964" s="152"/>
      <c r="BU1964" s="152"/>
      <c r="BV1964" s="152"/>
      <c r="BW1964" s="152"/>
      <c r="BX1964" s="152"/>
      <c r="BY1964" s="152"/>
      <c r="BZ1964" s="152"/>
      <c r="CA1964" s="152"/>
      <c r="CB1964" s="152"/>
      <c r="CC1964" s="152"/>
      <c r="CD1964" s="152"/>
      <c r="CE1964" s="152"/>
      <c r="CF1964" s="152"/>
    </row>
    <row r="1965" spans="1:84" ht="25.5" customHeight="1" x14ac:dyDescent="0.25">
      <c r="A1965" s="45"/>
      <c r="B1965" s="45"/>
      <c r="C1965" s="45"/>
      <c r="D1965" s="45"/>
      <c r="E1965" s="47"/>
      <c r="F1965" s="154"/>
      <c r="G1965" s="45"/>
      <c r="H1965" s="126"/>
      <c r="I1965" s="126"/>
      <c r="J1965" s="79"/>
      <c r="K1965" s="45"/>
      <c r="L1965" s="126"/>
      <c r="M1965" s="91"/>
      <c r="N1965" s="91"/>
      <c r="O1965" s="91"/>
      <c r="P1965" s="99"/>
      <c r="Q1965" s="100"/>
      <c r="R1965" s="79"/>
      <c r="S1965" s="79"/>
      <c r="T1965" s="79"/>
      <c r="U1965" s="79"/>
      <c r="V1965" s="79"/>
      <c r="W1965" s="99"/>
      <c r="X1965" s="99"/>
      <c r="Y1965" s="99"/>
      <c r="Z1965" s="98"/>
      <c r="AA1965" s="98"/>
      <c r="AB1965" s="86"/>
      <c r="AC1965" s="96"/>
      <c r="AD1965" s="86"/>
      <c r="AE1965" s="96"/>
      <c r="AF1965" s="96"/>
      <c r="AG1965" s="87"/>
      <c r="AH1965" s="87"/>
      <c r="AI1965" s="97"/>
      <c r="AJ1965" s="45"/>
      <c r="AK1965" s="45"/>
      <c r="AL1965" s="45"/>
      <c r="AM1965" s="45"/>
      <c r="AN1965" s="45"/>
      <c r="AO1965" s="79"/>
      <c r="AP1965" s="156"/>
      <c r="AQ1965" s="156"/>
      <c r="AR1965" s="90"/>
      <c r="AS1965" s="45"/>
      <c r="AT1965" s="98"/>
      <c r="AU1965" s="98"/>
      <c r="AV1965" s="91"/>
      <c r="AW1965" s="91"/>
      <c r="AX1965" s="155"/>
      <c r="AY1965" s="155"/>
      <c r="AZ1965" s="152"/>
      <c r="BA1965" s="152"/>
      <c r="BB1965" s="152"/>
      <c r="BC1965" s="152"/>
      <c r="BD1965" s="152"/>
      <c r="BE1965" s="152"/>
      <c r="BF1965" s="152"/>
      <c r="BG1965" s="152"/>
      <c r="BH1965" s="152"/>
      <c r="BI1965" s="152"/>
      <c r="BJ1965" s="152"/>
      <c r="BK1965" s="152"/>
      <c r="BL1965" s="152"/>
      <c r="BM1965" s="152"/>
      <c r="BN1965" s="152"/>
      <c r="BO1965" s="152"/>
      <c r="BP1965" s="152"/>
      <c r="BQ1965" s="152"/>
      <c r="BR1965" s="152"/>
      <c r="BS1965" s="152"/>
      <c r="BT1965" s="152"/>
      <c r="BU1965" s="152"/>
      <c r="BV1965" s="152"/>
      <c r="BW1965" s="152"/>
      <c r="BX1965" s="152"/>
      <c r="BY1965" s="152"/>
      <c r="BZ1965" s="152"/>
      <c r="CA1965" s="152"/>
      <c r="CB1965" s="152"/>
      <c r="CC1965" s="152"/>
      <c r="CD1965" s="152"/>
      <c r="CE1965" s="152"/>
      <c r="CF1965" s="152"/>
    </row>
    <row r="1966" spans="1:84" ht="25.5" customHeight="1" x14ac:dyDescent="0.25">
      <c r="A1966" s="45"/>
      <c r="B1966" s="45"/>
      <c r="C1966" s="45"/>
      <c r="D1966" s="45"/>
      <c r="E1966" s="47"/>
      <c r="F1966" s="154"/>
      <c r="G1966" s="45"/>
      <c r="H1966" s="126"/>
      <c r="I1966" s="126"/>
      <c r="J1966" s="79"/>
      <c r="K1966" s="45"/>
      <c r="L1966" s="126"/>
      <c r="M1966" s="91"/>
      <c r="N1966" s="91"/>
      <c r="O1966" s="91"/>
      <c r="P1966" s="99"/>
      <c r="Q1966" s="100"/>
      <c r="R1966" s="79"/>
      <c r="S1966" s="79"/>
      <c r="T1966" s="79"/>
      <c r="U1966" s="79"/>
      <c r="V1966" s="79"/>
      <c r="W1966" s="99"/>
      <c r="X1966" s="99"/>
      <c r="Y1966" s="99"/>
      <c r="Z1966" s="98"/>
      <c r="AA1966" s="98"/>
      <c r="AB1966" s="86"/>
      <c r="AC1966" s="96"/>
      <c r="AD1966" s="86"/>
      <c r="AE1966" s="96"/>
      <c r="AF1966" s="96"/>
      <c r="AG1966" s="87"/>
      <c r="AH1966" s="87"/>
      <c r="AI1966" s="97"/>
      <c r="AJ1966" s="45"/>
      <c r="AK1966" s="45"/>
      <c r="AL1966" s="45"/>
      <c r="AM1966" s="45"/>
      <c r="AN1966" s="45"/>
      <c r="AO1966" s="79"/>
      <c r="AP1966" s="156"/>
      <c r="AQ1966" s="156"/>
      <c r="AR1966" s="90"/>
      <c r="AS1966" s="45"/>
      <c r="AT1966" s="98"/>
      <c r="AU1966" s="98"/>
      <c r="AV1966" s="91"/>
      <c r="AW1966" s="91"/>
      <c r="AX1966" s="155"/>
      <c r="AY1966" s="155"/>
      <c r="AZ1966" s="152"/>
      <c r="BA1966" s="152"/>
      <c r="BB1966" s="152"/>
      <c r="BC1966" s="152"/>
      <c r="BD1966" s="152"/>
      <c r="BE1966" s="152"/>
      <c r="BF1966" s="152"/>
      <c r="BG1966" s="152"/>
      <c r="BH1966" s="152"/>
      <c r="BI1966" s="152"/>
      <c r="BJ1966" s="152"/>
      <c r="BK1966" s="152"/>
      <c r="BL1966" s="152"/>
      <c r="BM1966" s="152"/>
      <c r="BN1966" s="152"/>
      <c r="BO1966" s="152"/>
      <c r="BP1966" s="152"/>
      <c r="BQ1966" s="152"/>
      <c r="BR1966" s="152"/>
      <c r="BS1966" s="152"/>
      <c r="BT1966" s="152"/>
      <c r="BU1966" s="152"/>
      <c r="BV1966" s="152"/>
      <c r="BW1966" s="152"/>
      <c r="BX1966" s="152"/>
      <c r="BY1966" s="152"/>
      <c r="BZ1966" s="152"/>
      <c r="CA1966" s="152"/>
      <c r="CB1966" s="152"/>
      <c r="CC1966" s="152"/>
      <c r="CD1966" s="152"/>
      <c r="CE1966" s="152"/>
      <c r="CF1966" s="152"/>
    </row>
    <row r="1967" spans="1:84" ht="25.5" customHeight="1" x14ac:dyDescent="0.25">
      <c r="A1967" s="45"/>
      <c r="B1967" s="45"/>
      <c r="C1967" s="45"/>
      <c r="D1967" s="45"/>
      <c r="E1967" s="47"/>
      <c r="F1967" s="154"/>
      <c r="G1967" s="45"/>
      <c r="H1967" s="126"/>
      <c r="I1967" s="126"/>
      <c r="J1967" s="79"/>
      <c r="K1967" s="45"/>
      <c r="L1967" s="126"/>
      <c r="M1967" s="91"/>
      <c r="N1967" s="91"/>
      <c r="O1967" s="91"/>
      <c r="P1967" s="99"/>
      <c r="Q1967" s="100"/>
      <c r="R1967" s="79"/>
      <c r="S1967" s="79"/>
      <c r="T1967" s="79"/>
      <c r="U1967" s="79"/>
      <c r="V1967" s="79"/>
      <c r="W1967" s="99"/>
      <c r="X1967" s="99"/>
      <c r="Y1967" s="99"/>
      <c r="Z1967" s="98"/>
      <c r="AA1967" s="98"/>
      <c r="AB1967" s="86"/>
      <c r="AC1967" s="96"/>
      <c r="AD1967" s="86"/>
      <c r="AE1967" s="96"/>
      <c r="AF1967" s="96"/>
      <c r="AG1967" s="87"/>
      <c r="AH1967" s="87"/>
      <c r="AI1967" s="97"/>
      <c r="AJ1967" s="45"/>
      <c r="AK1967" s="45"/>
      <c r="AL1967" s="45"/>
      <c r="AM1967" s="45"/>
      <c r="AN1967" s="45"/>
      <c r="AO1967" s="79"/>
      <c r="AP1967" s="156"/>
      <c r="AQ1967" s="156"/>
      <c r="AR1967" s="90"/>
      <c r="AS1967" s="45"/>
      <c r="AT1967" s="98"/>
      <c r="AU1967" s="98"/>
      <c r="AV1967" s="91"/>
      <c r="AW1967" s="91"/>
      <c r="AX1967" s="155"/>
      <c r="AY1967" s="155"/>
      <c r="AZ1967" s="152"/>
      <c r="BA1967" s="152"/>
      <c r="BB1967" s="152"/>
      <c r="BC1967" s="152"/>
      <c r="BD1967" s="152"/>
      <c r="BE1967" s="152"/>
      <c r="BF1967" s="152"/>
      <c r="BG1967" s="152"/>
      <c r="BH1967" s="152"/>
      <c r="BI1967" s="152"/>
      <c r="BJ1967" s="152"/>
      <c r="BK1967" s="152"/>
      <c r="BL1967" s="152"/>
      <c r="BM1967" s="152"/>
      <c r="BN1967" s="152"/>
      <c r="BO1967" s="152"/>
      <c r="BP1967" s="152"/>
      <c r="BQ1967" s="152"/>
      <c r="BR1967" s="152"/>
      <c r="BS1967" s="152"/>
      <c r="BT1967" s="152"/>
      <c r="BU1967" s="152"/>
      <c r="BV1967" s="152"/>
      <c r="BW1967" s="152"/>
      <c r="BX1967" s="152"/>
      <c r="BY1967" s="152"/>
      <c r="BZ1967" s="152"/>
      <c r="CA1967" s="152"/>
      <c r="CB1967" s="152"/>
      <c r="CC1967" s="152"/>
      <c r="CD1967" s="152"/>
      <c r="CE1967" s="152"/>
      <c r="CF1967" s="152"/>
    </row>
    <row r="1968" spans="1:84" ht="25.5" customHeight="1" x14ac:dyDescent="0.25">
      <c r="A1968" s="45"/>
      <c r="B1968" s="45"/>
      <c r="C1968" s="45"/>
      <c r="D1968" s="45"/>
      <c r="E1968" s="47"/>
      <c r="F1968" s="154"/>
      <c r="G1968" s="45"/>
      <c r="H1968" s="126"/>
      <c r="I1968" s="126"/>
      <c r="J1968" s="79"/>
      <c r="K1968" s="45"/>
      <c r="L1968" s="126"/>
      <c r="M1968" s="91"/>
      <c r="N1968" s="91"/>
      <c r="O1968" s="91"/>
      <c r="P1968" s="99"/>
      <c r="Q1968" s="100"/>
      <c r="R1968" s="79"/>
      <c r="S1968" s="79"/>
      <c r="T1968" s="79"/>
      <c r="U1968" s="79"/>
      <c r="V1968" s="79"/>
      <c r="W1968" s="99"/>
      <c r="X1968" s="99"/>
      <c r="Y1968" s="99"/>
      <c r="Z1968" s="98"/>
      <c r="AA1968" s="98"/>
      <c r="AB1968" s="86"/>
      <c r="AC1968" s="96"/>
      <c r="AD1968" s="86"/>
      <c r="AE1968" s="96"/>
      <c r="AF1968" s="96"/>
      <c r="AG1968" s="87"/>
      <c r="AH1968" s="87"/>
      <c r="AI1968" s="97"/>
      <c r="AJ1968" s="45"/>
      <c r="AK1968" s="45"/>
      <c r="AL1968" s="45"/>
      <c r="AM1968" s="45"/>
      <c r="AN1968" s="45"/>
      <c r="AO1968" s="79"/>
      <c r="AP1968" s="156"/>
      <c r="AQ1968" s="156"/>
      <c r="AR1968" s="90"/>
      <c r="AS1968" s="45"/>
      <c r="AT1968" s="98"/>
      <c r="AU1968" s="98"/>
      <c r="AV1968" s="91"/>
      <c r="AW1968" s="91"/>
      <c r="AX1968" s="155"/>
      <c r="AY1968" s="155"/>
      <c r="AZ1968" s="152"/>
      <c r="BA1968" s="152"/>
      <c r="BB1968" s="152"/>
      <c r="BC1968" s="152"/>
      <c r="BD1968" s="152"/>
      <c r="BE1968" s="152"/>
      <c r="BF1968" s="152"/>
      <c r="BG1968" s="152"/>
      <c r="BH1968" s="152"/>
      <c r="BI1968" s="152"/>
      <c r="BJ1968" s="152"/>
      <c r="BK1968" s="152"/>
      <c r="BL1968" s="152"/>
      <c r="BM1968" s="152"/>
      <c r="BN1968" s="152"/>
      <c r="BO1968" s="152"/>
      <c r="BP1968" s="152"/>
      <c r="BQ1968" s="152"/>
      <c r="BR1968" s="152"/>
      <c r="BS1968" s="152"/>
      <c r="BT1968" s="152"/>
      <c r="BU1968" s="152"/>
      <c r="BV1968" s="152"/>
      <c r="BW1968" s="152"/>
      <c r="BX1968" s="152"/>
      <c r="BY1968" s="152"/>
      <c r="BZ1968" s="152"/>
      <c r="CA1968" s="152"/>
      <c r="CB1968" s="152"/>
      <c r="CC1968" s="152"/>
      <c r="CD1968" s="152"/>
      <c r="CE1968" s="152"/>
      <c r="CF1968" s="152"/>
    </row>
    <row r="1969" spans="1:84" ht="25.5" customHeight="1" x14ac:dyDescent="0.25">
      <c r="A1969" s="45"/>
      <c r="B1969" s="45"/>
      <c r="C1969" s="45"/>
      <c r="D1969" s="45"/>
      <c r="E1969" s="47"/>
      <c r="F1969" s="154"/>
      <c r="G1969" s="45"/>
      <c r="H1969" s="126"/>
      <c r="I1969" s="126"/>
      <c r="J1969" s="79"/>
      <c r="K1969" s="45"/>
      <c r="L1969" s="126"/>
      <c r="M1969" s="91"/>
      <c r="N1969" s="91"/>
      <c r="O1969" s="91"/>
      <c r="P1969" s="99"/>
      <c r="Q1969" s="100"/>
      <c r="R1969" s="79"/>
      <c r="S1969" s="79"/>
      <c r="T1969" s="79"/>
      <c r="U1969" s="79"/>
      <c r="V1969" s="79"/>
      <c r="W1969" s="99"/>
      <c r="X1969" s="99"/>
      <c r="Y1969" s="99"/>
      <c r="Z1969" s="98"/>
      <c r="AA1969" s="98"/>
      <c r="AB1969" s="86"/>
      <c r="AC1969" s="96"/>
      <c r="AD1969" s="86"/>
      <c r="AE1969" s="96"/>
      <c r="AF1969" s="96"/>
      <c r="AG1969" s="87"/>
      <c r="AH1969" s="87"/>
      <c r="AI1969" s="97"/>
      <c r="AJ1969" s="45"/>
      <c r="AK1969" s="45"/>
      <c r="AL1969" s="45"/>
      <c r="AM1969" s="45"/>
      <c r="AN1969" s="45"/>
      <c r="AO1969" s="79"/>
      <c r="AP1969" s="156"/>
      <c r="AQ1969" s="156"/>
      <c r="AR1969" s="90"/>
      <c r="AS1969" s="45"/>
      <c r="AT1969" s="98"/>
      <c r="AU1969" s="98"/>
      <c r="AV1969" s="91"/>
      <c r="AW1969" s="91"/>
      <c r="AX1969" s="155"/>
      <c r="AY1969" s="155"/>
      <c r="AZ1969" s="152"/>
      <c r="BA1969" s="152"/>
      <c r="BB1969" s="152"/>
      <c r="BC1969" s="152"/>
      <c r="BD1969" s="152"/>
      <c r="BE1969" s="152"/>
      <c r="BF1969" s="152"/>
      <c r="BG1969" s="152"/>
      <c r="BH1969" s="152"/>
      <c r="BI1969" s="152"/>
      <c r="BJ1969" s="152"/>
      <c r="BK1969" s="152"/>
      <c r="BL1969" s="152"/>
      <c r="BM1969" s="152"/>
      <c r="BN1969" s="152"/>
      <c r="BO1969" s="152"/>
      <c r="BP1969" s="152"/>
      <c r="BQ1969" s="152"/>
      <c r="BR1969" s="152"/>
      <c r="BS1969" s="152"/>
      <c r="BT1969" s="152"/>
      <c r="BU1969" s="152"/>
      <c r="BV1969" s="152"/>
      <c r="BW1969" s="152"/>
      <c r="BX1969" s="152"/>
      <c r="BY1969" s="152"/>
      <c r="BZ1969" s="152"/>
      <c r="CA1969" s="152"/>
      <c r="CB1969" s="152"/>
      <c r="CC1969" s="152"/>
      <c r="CD1969" s="152"/>
      <c r="CE1969" s="152"/>
      <c r="CF1969" s="152"/>
    </row>
    <row r="1970" spans="1:84" ht="25.5" customHeight="1" x14ac:dyDescent="0.25">
      <c r="A1970" s="45"/>
      <c r="B1970" s="45"/>
      <c r="C1970" s="45"/>
      <c r="D1970" s="45"/>
      <c r="E1970" s="47"/>
      <c r="F1970" s="154"/>
      <c r="G1970" s="45"/>
      <c r="H1970" s="126"/>
      <c r="I1970" s="126"/>
      <c r="J1970" s="79"/>
      <c r="K1970" s="45"/>
      <c r="L1970" s="126"/>
      <c r="M1970" s="91"/>
      <c r="N1970" s="91"/>
      <c r="O1970" s="91"/>
      <c r="P1970" s="99"/>
      <c r="Q1970" s="100"/>
      <c r="R1970" s="79"/>
      <c r="S1970" s="79"/>
      <c r="T1970" s="79"/>
      <c r="U1970" s="79"/>
      <c r="V1970" s="79"/>
      <c r="W1970" s="99"/>
      <c r="X1970" s="99"/>
      <c r="Y1970" s="99"/>
      <c r="Z1970" s="98"/>
      <c r="AA1970" s="98"/>
      <c r="AB1970" s="86"/>
      <c r="AC1970" s="96"/>
      <c r="AD1970" s="86"/>
      <c r="AE1970" s="96"/>
      <c r="AF1970" s="96"/>
      <c r="AG1970" s="87"/>
      <c r="AH1970" s="87"/>
      <c r="AI1970" s="97"/>
      <c r="AJ1970" s="45"/>
      <c r="AK1970" s="45"/>
      <c r="AL1970" s="45"/>
      <c r="AM1970" s="45"/>
      <c r="AN1970" s="45"/>
      <c r="AO1970" s="79"/>
      <c r="AP1970" s="156"/>
      <c r="AQ1970" s="156"/>
      <c r="AR1970" s="90"/>
      <c r="AS1970" s="45"/>
      <c r="AT1970" s="98"/>
      <c r="AU1970" s="98"/>
      <c r="AV1970" s="91"/>
      <c r="AW1970" s="91"/>
      <c r="AX1970" s="155"/>
      <c r="AY1970" s="155"/>
      <c r="AZ1970" s="152"/>
      <c r="BA1970" s="152"/>
      <c r="BB1970" s="152"/>
      <c r="BC1970" s="152"/>
      <c r="BD1970" s="152"/>
      <c r="BE1970" s="152"/>
      <c r="BF1970" s="152"/>
      <c r="BG1970" s="152"/>
      <c r="BH1970" s="152"/>
      <c r="BI1970" s="152"/>
      <c r="BJ1970" s="152"/>
      <c r="BK1970" s="152"/>
      <c r="BL1970" s="152"/>
      <c r="BM1970" s="152"/>
      <c r="BN1970" s="152"/>
      <c r="BO1970" s="152"/>
      <c r="BP1970" s="152"/>
      <c r="BQ1970" s="152"/>
      <c r="BR1970" s="152"/>
      <c r="BS1970" s="152"/>
      <c r="BT1970" s="152"/>
      <c r="BU1970" s="152"/>
      <c r="BV1970" s="152"/>
      <c r="BW1970" s="152"/>
      <c r="BX1970" s="152"/>
      <c r="BY1970" s="152"/>
      <c r="BZ1970" s="152"/>
      <c r="CA1970" s="152"/>
      <c r="CB1970" s="152"/>
      <c r="CC1970" s="152"/>
      <c r="CD1970" s="152"/>
      <c r="CE1970" s="152"/>
      <c r="CF1970" s="152"/>
    </row>
    <row r="1971" spans="1:84" ht="25.5" customHeight="1" x14ac:dyDescent="0.25">
      <c r="A1971" s="45"/>
      <c r="B1971" s="45"/>
      <c r="C1971" s="45"/>
      <c r="D1971" s="45"/>
      <c r="E1971" s="47"/>
      <c r="F1971" s="154"/>
      <c r="G1971" s="45"/>
      <c r="H1971" s="126"/>
      <c r="I1971" s="126"/>
      <c r="J1971" s="79"/>
      <c r="K1971" s="45"/>
      <c r="L1971" s="126"/>
      <c r="M1971" s="91"/>
      <c r="N1971" s="91"/>
      <c r="O1971" s="91"/>
      <c r="P1971" s="99"/>
      <c r="Q1971" s="100"/>
      <c r="R1971" s="79"/>
      <c r="S1971" s="79"/>
      <c r="T1971" s="79"/>
      <c r="U1971" s="79"/>
      <c r="V1971" s="79"/>
      <c r="W1971" s="99"/>
      <c r="X1971" s="99"/>
      <c r="Y1971" s="99"/>
      <c r="Z1971" s="98"/>
      <c r="AA1971" s="98"/>
      <c r="AB1971" s="86"/>
      <c r="AC1971" s="96"/>
      <c r="AD1971" s="86"/>
      <c r="AE1971" s="96"/>
      <c r="AF1971" s="96"/>
      <c r="AG1971" s="87"/>
      <c r="AH1971" s="87"/>
      <c r="AI1971" s="97"/>
      <c r="AJ1971" s="45"/>
      <c r="AK1971" s="45"/>
      <c r="AL1971" s="45"/>
      <c r="AM1971" s="45"/>
      <c r="AN1971" s="45"/>
      <c r="AO1971" s="79"/>
      <c r="AP1971" s="156"/>
      <c r="AQ1971" s="156"/>
      <c r="AR1971" s="90"/>
      <c r="AS1971" s="45"/>
      <c r="AT1971" s="98"/>
      <c r="AU1971" s="98"/>
      <c r="AV1971" s="91"/>
      <c r="AW1971" s="91"/>
      <c r="AX1971" s="155"/>
      <c r="AY1971" s="155"/>
      <c r="AZ1971" s="152"/>
      <c r="BA1971" s="152"/>
      <c r="BB1971" s="152"/>
      <c r="BC1971" s="152"/>
      <c r="BD1971" s="152"/>
      <c r="BE1971" s="152"/>
      <c r="BF1971" s="152"/>
      <c r="BG1971" s="152"/>
      <c r="BH1971" s="152"/>
      <c r="BI1971" s="152"/>
      <c r="BJ1971" s="152"/>
      <c r="BK1971" s="152"/>
      <c r="BL1971" s="152"/>
      <c r="BM1971" s="152"/>
      <c r="BN1971" s="152"/>
      <c r="BO1971" s="152"/>
      <c r="BP1971" s="152"/>
      <c r="BQ1971" s="152"/>
      <c r="BR1971" s="152"/>
      <c r="BS1971" s="152"/>
      <c r="BT1971" s="152"/>
      <c r="BU1971" s="152"/>
      <c r="BV1971" s="152"/>
      <c r="BW1971" s="152"/>
      <c r="BX1971" s="152"/>
      <c r="BY1971" s="152"/>
      <c r="BZ1971" s="152"/>
      <c r="CA1971" s="152"/>
      <c r="CB1971" s="152"/>
      <c r="CC1971" s="152"/>
      <c r="CD1971" s="152"/>
      <c r="CE1971" s="152"/>
      <c r="CF1971" s="152"/>
    </row>
    <row r="1972" spans="1:84" ht="25.5" customHeight="1" x14ac:dyDescent="0.25">
      <c r="A1972" s="45"/>
      <c r="B1972" s="45"/>
      <c r="C1972" s="45"/>
      <c r="D1972" s="45"/>
      <c r="E1972" s="47"/>
      <c r="F1972" s="154"/>
      <c r="G1972" s="45"/>
      <c r="H1972" s="126"/>
      <c r="I1972" s="126"/>
      <c r="J1972" s="79"/>
      <c r="K1972" s="45"/>
      <c r="L1972" s="126"/>
      <c r="M1972" s="91"/>
      <c r="N1972" s="91"/>
      <c r="O1972" s="91"/>
      <c r="P1972" s="99"/>
      <c r="Q1972" s="100"/>
      <c r="R1972" s="79"/>
      <c r="S1972" s="79"/>
      <c r="T1972" s="79"/>
      <c r="U1972" s="79"/>
      <c r="V1972" s="79"/>
      <c r="W1972" s="99"/>
      <c r="X1972" s="99"/>
      <c r="Y1972" s="99"/>
      <c r="Z1972" s="98"/>
      <c r="AA1972" s="98"/>
      <c r="AB1972" s="86"/>
      <c r="AC1972" s="96"/>
      <c r="AD1972" s="86"/>
      <c r="AE1972" s="96"/>
      <c r="AF1972" s="96"/>
      <c r="AG1972" s="87"/>
      <c r="AH1972" s="87"/>
      <c r="AI1972" s="97"/>
      <c r="AJ1972" s="45"/>
      <c r="AK1972" s="45"/>
      <c r="AL1972" s="45"/>
      <c r="AM1972" s="45"/>
      <c r="AN1972" s="45"/>
      <c r="AO1972" s="79"/>
      <c r="AP1972" s="156"/>
      <c r="AQ1972" s="156"/>
      <c r="AR1972" s="90"/>
      <c r="AS1972" s="45"/>
      <c r="AT1972" s="98"/>
      <c r="AU1972" s="98"/>
      <c r="AV1972" s="91"/>
      <c r="AW1972" s="91"/>
      <c r="AX1972" s="155"/>
      <c r="AY1972" s="155"/>
      <c r="AZ1972" s="152"/>
      <c r="BA1972" s="152"/>
      <c r="BB1972" s="152"/>
      <c r="BC1972" s="152"/>
      <c r="BD1972" s="152"/>
      <c r="BE1972" s="152"/>
      <c r="BF1972" s="152"/>
      <c r="BG1972" s="152"/>
      <c r="BH1972" s="152"/>
      <c r="BI1972" s="152"/>
      <c r="BJ1972" s="152"/>
      <c r="BK1972" s="152"/>
      <c r="BL1972" s="152"/>
      <c r="BM1972" s="152"/>
      <c r="BN1972" s="152"/>
      <c r="BO1972" s="152"/>
      <c r="BP1972" s="152"/>
      <c r="BQ1972" s="152"/>
      <c r="BR1972" s="152"/>
      <c r="BS1972" s="152"/>
      <c r="BT1972" s="152"/>
      <c r="BU1972" s="152"/>
      <c r="BV1972" s="152"/>
      <c r="BW1972" s="152"/>
      <c r="BX1972" s="152"/>
      <c r="BY1972" s="152"/>
      <c r="BZ1972" s="152"/>
      <c r="CA1972" s="152"/>
      <c r="CB1972" s="152"/>
      <c r="CC1972" s="152"/>
      <c r="CD1972" s="152"/>
      <c r="CE1972" s="152"/>
      <c r="CF1972" s="152"/>
    </row>
    <row r="1973" spans="1:84" ht="25.5" customHeight="1" x14ac:dyDescent="0.25">
      <c r="A1973" s="45"/>
      <c r="B1973" s="45"/>
      <c r="C1973" s="45"/>
      <c r="D1973" s="45"/>
      <c r="E1973" s="47"/>
      <c r="F1973" s="154"/>
      <c r="G1973" s="45"/>
      <c r="H1973" s="126"/>
      <c r="I1973" s="126"/>
      <c r="J1973" s="79"/>
      <c r="K1973" s="45"/>
      <c r="L1973" s="126"/>
      <c r="M1973" s="91"/>
      <c r="N1973" s="91"/>
      <c r="O1973" s="91"/>
      <c r="P1973" s="99"/>
      <c r="Q1973" s="100"/>
      <c r="R1973" s="79"/>
      <c r="S1973" s="79"/>
      <c r="T1973" s="79"/>
      <c r="U1973" s="79"/>
      <c r="V1973" s="79"/>
      <c r="W1973" s="99"/>
      <c r="X1973" s="99"/>
      <c r="Y1973" s="99"/>
      <c r="Z1973" s="98"/>
      <c r="AA1973" s="98"/>
      <c r="AB1973" s="86"/>
      <c r="AC1973" s="96"/>
      <c r="AD1973" s="86"/>
      <c r="AE1973" s="96"/>
      <c r="AF1973" s="96"/>
      <c r="AG1973" s="87"/>
      <c r="AH1973" s="87"/>
      <c r="AI1973" s="97"/>
      <c r="AJ1973" s="45"/>
      <c r="AK1973" s="45"/>
      <c r="AL1973" s="45"/>
      <c r="AM1973" s="45"/>
      <c r="AN1973" s="45"/>
      <c r="AO1973" s="79"/>
      <c r="AP1973" s="156"/>
      <c r="AQ1973" s="156"/>
      <c r="AR1973" s="90"/>
      <c r="AS1973" s="45"/>
      <c r="AT1973" s="98"/>
      <c r="AU1973" s="98"/>
      <c r="AV1973" s="91"/>
      <c r="AW1973" s="91"/>
      <c r="AX1973" s="155"/>
      <c r="AY1973" s="155"/>
      <c r="AZ1973" s="152"/>
      <c r="BA1973" s="152"/>
      <c r="BB1973" s="152"/>
      <c r="BC1973" s="152"/>
      <c r="BD1973" s="152"/>
      <c r="BE1973" s="152"/>
      <c r="BF1973" s="152"/>
      <c r="BG1973" s="152"/>
      <c r="BH1973" s="152"/>
      <c r="BI1973" s="152"/>
      <c r="BJ1973" s="152"/>
      <c r="BK1973" s="152"/>
      <c r="BL1973" s="152"/>
      <c r="BM1973" s="152"/>
      <c r="BN1973" s="152"/>
      <c r="BO1973" s="152"/>
      <c r="BP1973" s="152"/>
      <c r="BQ1973" s="152"/>
      <c r="BR1973" s="152"/>
      <c r="BS1973" s="152"/>
      <c r="BT1973" s="152"/>
      <c r="BU1973" s="152"/>
      <c r="BV1973" s="152"/>
      <c r="BW1973" s="152"/>
      <c r="BX1973" s="152"/>
      <c r="BY1973" s="152"/>
      <c r="BZ1973" s="152"/>
      <c r="CA1973" s="152"/>
      <c r="CB1973" s="152"/>
      <c r="CC1973" s="152"/>
      <c r="CD1973" s="152"/>
      <c r="CE1973" s="152"/>
      <c r="CF1973" s="152"/>
    </row>
    <row r="1974" spans="1:84" ht="25.5" customHeight="1" x14ac:dyDescent="0.25">
      <c r="A1974" s="45"/>
      <c r="B1974" s="45"/>
      <c r="C1974" s="45"/>
      <c r="D1974" s="45"/>
      <c r="E1974" s="47"/>
      <c r="F1974" s="154"/>
      <c r="G1974" s="45"/>
      <c r="H1974" s="126"/>
      <c r="I1974" s="126"/>
      <c r="J1974" s="79"/>
      <c r="K1974" s="45"/>
      <c r="L1974" s="126"/>
      <c r="M1974" s="91"/>
      <c r="N1974" s="91"/>
      <c r="O1974" s="91"/>
      <c r="P1974" s="99"/>
      <c r="Q1974" s="100"/>
      <c r="R1974" s="79"/>
      <c r="S1974" s="79"/>
      <c r="T1974" s="79"/>
      <c r="U1974" s="79"/>
      <c r="V1974" s="79"/>
      <c r="W1974" s="99"/>
      <c r="X1974" s="99"/>
      <c r="Y1974" s="99"/>
      <c r="Z1974" s="98"/>
      <c r="AA1974" s="98"/>
      <c r="AB1974" s="86"/>
      <c r="AC1974" s="96"/>
      <c r="AD1974" s="86"/>
      <c r="AE1974" s="96"/>
      <c r="AF1974" s="96"/>
      <c r="AG1974" s="87"/>
      <c r="AH1974" s="87"/>
      <c r="AI1974" s="97"/>
      <c r="AJ1974" s="45"/>
      <c r="AK1974" s="45"/>
      <c r="AL1974" s="45"/>
      <c r="AM1974" s="45"/>
      <c r="AN1974" s="45"/>
      <c r="AO1974" s="79"/>
      <c r="AP1974" s="156"/>
      <c r="AQ1974" s="156"/>
      <c r="AR1974" s="90"/>
      <c r="AS1974" s="45"/>
      <c r="AT1974" s="98"/>
      <c r="AU1974" s="98"/>
      <c r="AV1974" s="91"/>
      <c r="AW1974" s="91"/>
      <c r="AX1974" s="155"/>
      <c r="AY1974" s="155"/>
      <c r="AZ1974" s="152"/>
      <c r="BA1974" s="152"/>
      <c r="BB1974" s="152"/>
      <c r="BC1974" s="152"/>
      <c r="BD1974" s="152"/>
      <c r="BE1974" s="152"/>
      <c r="BF1974" s="152"/>
      <c r="BG1974" s="152"/>
      <c r="BH1974" s="152"/>
      <c r="BI1974" s="152"/>
      <c r="BJ1974" s="152"/>
      <c r="BK1974" s="152"/>
      <c r="BL1974" s="152"/>
      <c r="BM1974" s="152"/>
      <c r="BN1974" s="152"/>
      <c r="BO1974" s="152"/>
      <c r="BP1974" s="152"/>
      <c r="BQ1974" s="152"/>
      <c r="BR1974" s="152"/>
      <c r="BS1974" s="152"/>
      <c r="BT1974" s="152"/>
      <c r="BU1974" s="152"/>
      <c r="BV1974" s="152"/>
      <c r="BW1974" s="152"/>
      <c r="BX1974" s="152"/>
      <c r="BY1974" s="152"/>
      <c r="BZ1974" s="152"/>
      <c r="CA1974" s="152"/>
      <c r="CB1974" s="152"/>
      <c r="CC1974" s="152"/>
      <c r="CD1974" s="152"/>
      <c r="CE1974" s="152"/>
      <c r="CF1974" s="152"/>
    </row>
    <row r="1975" spans="1:84" ht="25.5" customHeight="1" x14ac:dyDescent="0.25">
      <c r="A1975" s="45"/>
      <c r="B1975" s="45"/>
      <c r="C1975" s="45"/>
      <c r="D1975" s="45"/>
      <c r="E1975" s="47"/>
      <c r="F1975" s="154"/>
      <c r="G1975" s="45"/>
      <c r="H1975" s="126"/>
      <c r="I1975" s="126"/>
      <c r="J1975" s="79"/>
      <c r="K1975" s="45"/>
      <c r="L1975" s="126"/>
      <c r="M1975" s="91"/>
      <c r="N1975" s="91"/>
      <c r="O1975" s="91"/>
      <c r="P1975" s="99"/>
      <c r="Q1975" s="100"/>
      <c r="R1975" s="79"/>
      <c r="S1975" s="79"/>
      <c r="T1975" s="79"/>
      <c r="U1975" s="79"/>
      <c r="V1975" s="79"/>
      <c r="W1975" s="99"/>
      <c r="X1975" s="99"/>
      <c r="Y1975" s="99"/>
      <c r="Z1975" s="98"/>
      <c r="AA1975" s="98"/>
      <c r="AB1975" s="86"/>
      <c r="AC1975" s="96"/>
      <c r="AD1975" s="86"/>
      <c r="AE1975" s="96"/>
      <c r="AF1975" s="96"/>
      <c r="AG1975" s="87"/>
      <c r="AH1975" s="87"/>
      <c r="AI1975" s="97"/>
      <c r="AJ1975" s="45"/>
      <c r="AK1975" s="45"/>
      <c r="AL1975" s="45"/>
      <c r="AM1975" s="45"/>
      <c r="AN1975" s="45"/>
      <c r="AO1975" s="79"/>
      <c r="AP1975" s="156"/>
      <c r="AQ1975" s="156"/>
      <c r="AR1975" s="90"/>
      <c r="AS1975" s="45"/>
      <c r="AT1975" s="98"/>
      <c r="AU1975" s="98"/>
      <c r="AV1975" s="91"/>
      <c r="AW1975" s="91"/>
      <c r="AX1975" s="155"/>
      <c r="AY1975" s="155"/>
      <c r="AZ1975" s="152"/>
      <c r="BA1975" s="152"/>
      <c r="BB1975" s="152"/>
      <c r="BC1975" s="152"/>
      <c r="BD1975" s="152"/>
      <c r="BE1975" s="152"/>
      <c r="BF1975" s="152"/>
      <c r="BG1975" s="152"/>
      <c r="BH1975" s="152"/>
      <c r="BI1975" s="152"/>
      <c r="BJ1975" s="152"/>
      <c r="BK1975" s="152"/>
      <c r="BL1975" s="152"/>
      <c r="BM1975" s="152"/>
      <c r="BN1975" s="152"/>
      <c r="BO1975" s="152"/>
      <c r="BP1975" s="152"/>
      <c r="BQ1975" s="152"/>
      <c r="BR1975" s="152"/>
      <c r="BS1975" s="152"/>
      <c r="BT1975" s="152"/>
      <c r="BU1975" s="152"/>
      <c r="BV1975" s="152"/>
      <c r="BW1975" s="152"/>
      <c r="BX1975" s="152"/>
      <c r="BY1975" s="152"/>
      <c r="BZ1975" s="152"/>
      <c r="CA1975" s="152"/>
      <c r="CB1975" s="152"/>
      <c r="CC1975" s="152"/>
      <c r="CD1975" s="152"/>
      <c r="CE1975" s="152"/>
      <c r="CF1975" s="152"/>
    </row>
    <row r="1976" spans="1:84" ht="25.5" customHeight="1" x14ac:dyDescent="0.25">
      <c r="A1976" s="45"/>
      <c r="B1976" s="45"/>
      <c r="C1976" s="45"/>
      <c r="D1976" s="45"/>
      <c r="E1976" s="47"/>
      <c r="F1976" s="154"/>
      <c r="G1976" s="45"/>
      <c r="H1976" s="126"/>
      <c r="I1976" s="126"/>
      <c r="J1976" s="79"/>
      <c r="K1976" s="45"/>
      <c r="L1976" s="126"/>
      <c r="M1976" s="91"/>
      <c r="N1976" s="91"/>
      <c r="O1976" s="91"/>
      <c r="P1976" s="99"/>
      <c r="Q1976" s="100"/>
      <c r="R1976" s="79"/>
      <c r="S1976" s="79"/>
      <c r="T1976" s="79"/>
      <c r="U1976" s="79"/>
      <c r="V1976" s="79"/>
      <c r="W1976" s="99"/>
      <c r="X1976" s="99"/>
      <c r="Y1976" s="99"/>
      <c r="Z1976" s="98"/>
      <c r="AA1976" s="98"/>
      <c r="AB1976" s="86"/>
      <c r="AC1976" s="96"/>
      <c r="AD1976" s="86"/>
      <c r="AE1976" s="96"/>
      <c r="AF1976" s="96"/>
      <c r="AG1976" s="87"/>
      <c r="AH1976" s="87"/>
      <c r="AI1976" s="97"/>
      <c r="AJ1976" s="45"/>
      <c r="AK1976" s="45"/>
      <c r="AL1976" s="45"/>
      <c r="AM1976" s="45"/>
      <c r="AN1976" s="45"/>
      <c r="AO1976" s="79"/>
      <c r="AP1976" s="156"/>
      <c r="AQ1976" s="156"/>
      <c r="AR1976" s="90"/>
      <c r="AS1976" s="45"/>
      <c r="AT1976" s="98"/>
      <c r="AU1976" s="98"/>
      <c r="AV1976" s="91"/>
      <c r="AW1976" s="91"/>
      <c r="AX1976" s="155"/>
      <c r="AY1976" s="155"/>
      <c r="AZ1976" s="152"/>
      <c r="BA1976" s="152"/>
      <c r="BB1976" s="152"/>
      <c r="BC1976" s="152"/>
      <c r="BD1976" s="152"/>
      <c r="BE1976" s="152"/>
      <c r="BF1976" s="152"/>
      <c r="BG1976" s="152"/>
      <c r="BH1976" s="152"/>
      <c r="BI1976" s="152"/>
      <c r="BJ1976" s="152"/>
      <c r="BK1976" s="152"/>
      <c r="BL1976" s="152"/>
      <c r="BM1976" s="152"/>
      <c r="BN1976" s="152"/>
      <c r="BO1976" s="152"/>
      <c r="BP1976" s="152"/>
      <c r="BQ1976" s="152"/>
      <c r="BR1976" s="152"/>
      <c r="BS1976" s="152"/>
      <c r="BT1976" s="152"/>
      <c r="BU1976" s="152"/>
      <c r="BV1976" s="152"/>
      <c r="BW1976" s="152"/>
      <c r="BX1976" s="152"/>
      <c r="BY1976" s="152"/>
      <c r="BZ1976" s="152"/>
      <c r="CA1976" s="152"/>
      <c r="CB1976" s="152"/>
      <c r="CC1976" s="152"/>
      <c r="CD1976" s="152"/>
      <c r="CE1976" s="152"/>
      <c r="CF1976" s="152"/>
    </row>
    <row r="1977" spans="1:84" ht="25.5" customHeight="1" x14ac:dyDescent="0.25">
      <c r="A1977" s="45"/>
      <c r="B1977" s="45"/>
      <c r="C1977" s="45"/>
      <c r="D1977" s="45"/>
      <c r="E1977" s="47"/>
      <c r="F1977" s="154"/>
      <c r="G1977" s="45"/>
      <c r="H1977" s="126"/>
      <c r="I1977" s="126"/>
      <c r="J1977" s="79"/>
      <c r="K1977" s="45"/>
      <c r="L1977" s="126"/>
      <c r="M1977" s="91"/>
      <c r="N1977" s="91"/>
      <c r="O1977" s="91"/>
      <c r="P1977" s="99"/>
      <c r="Q1977" s="100"/>
      <c r="R1977" s="79"/>
      <c r="S1977" s="79"/>
      <c r="T1977" s="79"/>
      <c r="U1977" s="79"/>
      <c r="V1977" s="79"/>
      <c r="W1977" s="99"/>
      <c r="X1977" s="99"/>
      <c r="Y1977" s="99"/>
      <c r="Z1977" s="98"/>
      <c r="AA1977" s="98"/>
      <c r="AB1977" s="86"/>
      <c r="AC1977" s="96"/>
      <c r="AD1977" s="86"/>
      <c r="AE1977" s="96"/>
      <c r="AF1977" s="96"/>
      <c r="AG1977" s="87"/>
      <c r="AH1977" s="87"/>
      <c r="AI1977" s="97"/>
      <c r="AJ1977" s="45"/>
      <c r="AK1977" s="45"/>
      <c r="AL1977" s="45"/>
      <c r="AM1977" s="45"/>
      <c r="AN1977" s="45"/>
      <c r="AO1977" s="79"/>
      <c r="AP1977" s="156"/>
      <c r="AQ1977" s="156"/>
      <c r="AR1977" s="90"/>
      <c r="AS1977" s="45"/>
      <c r="AT1977" s="98"/>
      <c r="AU1977" s="98"/>
      <c r="AV1977" s="91"/>
      <c r="AW1977" s="91"/>
      <c r="AX1977" s="155"/>
      <c r="AY1977" s="155"/>
      <c r="AZ1977" s="152"/>
      <c r="BA1977" s="152"/>
      <c r="BB1977" s="152"/>
      <c r="BC1977" s="152"/>
      <c r="BD1977" s="152"/>
      <c r="BE1977" s="152"/>
      <c r="BF1977" s="152"/>
      <c r="BG1977" s="152"/>
      <c r="BH1977" s="152"/>
      <c r="BI1977" s="152"/>
      <c r="BJ1977" s="152"/>
      <c r="BK1977" s="152"/>
      <c r="BL1977" s="152"/>
      <c r="BM1977" s="152"/>
      <c r="BN1977" s="152"/>
      <c r="BO1977" s="152"/>
      <c r="BP1977" s="152"/>
      <c r="BQ1977" s="152"/>
      <c r="BR1977" s="152"/>
      <c r="BS1977" s="152"/>
      <c r="BT1977" s="152"/>
      <c r="BU1977" s="152"/>
      <c r="BV1977" s="152"/>
      <c r="BW1977" s="152"/>
      <c r="BX1977" s="152"/>
      <c r="BY1977" s="152"/>
      <c r="BZ1977" s="152"/>
      <c r="CA1977" s="152"/>
      <c r="CB1977" s="152"/>
      <c r="CC1977" s="152"/>
      <c r="CD1977" s="152"/>
      <c r="CE1977" s="152"/>
      <c r="CF1977" s="152"/>
    </row>
    <row r="1978" spans="1:84" ht="25.5" customHeight="1" x14ac:dyDescent="0.25">
      <c r="A1978" s="45"/>
      <c r="B1978" s="45"/>
      <c r="C1978" s="45"/>
      <c r="D1978" s="45"/>
      <c r="E1978" s="47"/>
      <c r="F1978" s="154"/>
      <c r="G1978" s="45"/>
      <c r="H1978" s="126"/>
      <c r="I1978" s="126"/>
      <c r="J1978" s="79"/>
      <c r="K1978" s="45"/>
      <c r="L1978" s="126"/>
      <c r="M1978" s="91"/>
      <c r="N1978" s="91"/>
      <c r="O1978" s="91"/>
      <c r="P1978" s="99"/>
      <c r="Q1978" s="100"/>
      <c r="R1978" s="79"/>
      <c r="S1978" s="79"/>
      <c r="T1978" s="79"/>
      <c r="U1978" s="79"/>
      <c r="V1978" s="79"/>
      <c r="W1978" s="99"/>
      <c r="X1978" s="99"/>
      <c r="Y1978" s="99"/>
      <c r="Z1978" s="98"/>
      <c r="AA1978" s="98"/>
      <c r="AB1978" s="86"/>
      <c r="AC1978" s="96"/>
      <c r="AD1978" s="86"/>
      <c r="AE1978" s="96"/>
      <c r="AF1978" s="96"/>
      <c r="AG1978" s="87"/>
      <c r="AH1978" s="87"/>
      <c r="AI1978" s="97"/>
      <c r="AJ1978" s="45"/>
      <c r="AK1978" s="45"/>
      <c r="AL1978" s="45"/>
      <c r="AM1978" s="45"/>
      <c r="AN1978" s="45"/>
      <c r="AO1978" s="79"/>
      <c r="AP1978" s="156"/>
      <c r="AQ1978" s="156"/>
      <c r="AR1978" s="90"/>
      <c r="AS1978" s="45"/>
      <c r="AT1978" s="98"/>
      <c r="AU1978" s="98"/>
      <c r="AV1978" s="91"/>
      <c r="AW1978" s="91"/>
      <c r="AX1978" s="155"/>
      <c r="AY1978" s="155"/>
      <c r="AZ1978" s="152"/>
      <c r="BA1978" s="152"/>
      <c r="BB1978" s="152"/>
      <c r="BC1978" s="152"/>
      <c r="BD1978" s="152"/>
      <c r="BE1978" s="152"/>
      <c r="BF1978" s="152"/>
      <c r="BG1978" s="152"/>
      <c r="BH1978" s="152"/>
      <c r="BI1978" s="152"/>
      <c r="BJ1978" s="152"/>
      <c r="BK1978" s="152"/>
      <c r="BL1978" s="152"/>
      <c r="BM1978" s="152"/>
      <c r="BN1978" s="152"/>
      <c r="BO1978" s="152"/>
      <c r="BP1978" s="152"/>
      <c r="BQ1978" s="152"/>
      <c r="BR1978" s="152"/>
      <c r="BS1978" s="152"/>
      <c r="BT1978" s="152"/>
      <c r="BU1978" s="152"/>
      <c r="BV1978" s="152"/>
      <c r="BW1978" s="152"/>
      <c r="BX1978" s="152"/>
      <c r="BY1978" s="152"/>
      <c r="BZ1978" s="152"/>
      <c r="CA1978" s="152"/>
      <c r="CB1978" s="152"/>
      <c r="CC1978" s="152"/>
      <c r="CD1978" s="152"/>
      <c r="CE1978" s="152"/>
      <c r="CF1978" s="152"/>
    </row>
    <row r="1979" spans="1:84" ht="25.5" customHeight="1" x14ac:dyDescent="0.25">
      <c r="A1979" s="45"/>
      <c r="B1979" s="45"/>
      <c r="C1979" s="45"/>
      <c r="D1979" s="45"/>
      <c r="E1979" s="47"/>
      <c r="F1979" s="154"/>
      <c r="G1979" s="45"/>
      <c r="H1979" s="126"/>
      <c r="I1979" s="126"/>
      <c r="J1979" s="79"/>
      <c r="K1979" s="45"/>
      <c r="L1979" s="126"/>
      <c r="M1979" s="91"/>
      <c r="N1979" s="91"/>
      <c r="O1979" s="91"/>
      <c r="P1979" s="99"/>
      <c r="Q1979" s="100"/>
      <c r="R1979" s="79"/>
      <c r="S1979" s="79"/>
      <c r="T1979" s="79"/>
      <c r="U1979" s="79"/>
      <c r="V1979" s="79"/>
      <c r="W1979" s="99"/>
      <c r="X1979" s="99"/>
      <c r="Y1979" s="99"/>
      <c r="Z1979" s="98"/>
      <c r="AA1979" s="98"/>
      <c r="AB1979" s="86"/>
      <c r="AC1979" s="96"/>
      <c r="AD1979" s="86"/>
      <c r="AE1979" s="96"/>
      <c r="AF1979" s="96"/>
      <c r="AG1979" s="87"/>
      <c r="AH1979" s="87"/>
      <c r="AI1979" s="97"/>
      <c r="AJ1979" s="45"/>
      <c r="AK1979" s="45"/>
      <c r="AL1979" s="45"/>
      <c r="AM1979" s="45"/>
      <c r="AN1979" s="45"/>
      <c r="AO1979" s="79"/>
      <c r="AP1979" s="156"/>
      <c r="AQ1979" s="156"/>
      <c r="AR1979" s="90"/>
      <c r="AS1979" s="45"/>
      <c r="AT1979" s="98"/>
      <c r="AU1979" s="98"/>
      <c r="AV1979" s="91"/>
      <c r="AW1979" s="91"/>
      <c r="AX1979" s="155"/>
      <c r="AY1979" s="155"/>
      <c r="AZ1979" s="152"/>
      <c r="BA1979" s="152"/>
      <c r="BB1979" s="152"/>
      <c r="BC1979" s="152"/>
      <c r="BD1979" s="152"/>
      <c r="BE1979" s="152"/>
      <c r="BF1979" s="152"/>
      <c r="BG1979" s="152"/>
      <c r="BH1979" s="152"/>
      <c r="BI1979" s="152"/>
      <c r="BJ1979" s="152"/>
      <c r="BK1979" s="152"/>
      <c r="BL1979" s="152"/>
      <c r="BM1979" s="152"/>
      <c r="BN1979" s="152"/>
      <c r="BO1979" s="152"/>
      <c r="BP1979" s="152"/>
      <c r="BQ1979" s="152"/>
      <c r="BR1979" s="152"/>
      <c r="BS1979" s="152"/>
      <c r="BT1979" s="152"/>
      <c r="BU1979" s="152"/>
      <c r="BV1979" s="152"/>
      <c r="BW1979" s="152"/>
      <c r="BX1979" s="152"/>
      <c r="BY1979" s="152"/>
      <c r="BZ1979" s="152"/>
      <c r="CA1979" s="152"/>
      <c r="CB1979" s="152"/>
      <c r="CC1979" s="152"/>
      <c r="CD1979" s="152"/>
      <c r="CE1979" s="152"/>
      <c r="CF1979" s="152"/>
    </row>
    <row r="1980" spans="1:84" ht="25.5" customHeight="1" x14ac:dyDescent="0.25">
      <c r="A1980" s="45"/>
      <c r="B1980" s="45"/>
      <c r="C1980" s="45"/>
      <c r="D1980" s="45"/>
      <c r="E1980" s="47"/>
      <c r="F1980" s="154"/>
      <c r="G1980" s="45"/>
      <c r="H1980" s="126"/>
      <c r="I1980" s="126"/>
      <c r="J1980" s="79"/>
      <c r="K1980" s="45"/>
      <c r="L1980" s="126"/>
      <c r="M1980" s="91"/>
      <c r="N1980" s="91"/>
      <c r="O1980" s="91"/>
      <c r="P1980" s="99"/>
      <c r="Q1980" s="100"/>
      <c r="R1980" s="79"/>
      <c r="S1980" s="79"/>
      <c r="T1980" s="79"/>
      <c r="U1980" s="79"/>
      <c r="V1980" s="79"/>
      <c r="W1980" s="99"/>
      <c r="X1980" s="99"/>
      <c r="Y1980" s="99"/>
      <c r="Z1980" s="98"/>
      <c r="AA1980" s="98"/>
      <c r="AB1980" s="86"/>
      <c r="AC1980" s="96"/>
      <c r="AD1980" s="86"/>
      <c r="AE1980" s="96"/>
      <c r="AF1980" s="96"/>
      <c r="AG1980" s="87"/>
      <c r="AH1980" s="87"/>
      <c r="AI1980" s="97"/>
      <c r="AJ1980" s="45"/>
      <c r="AK1980" s="45"/>
      <c r="AL1980" s="45"/>
      <c r="AM1980" s="45"/>
      <c r="AN1980" s="45"/>
      <c r="AO1980" s="79"/>
      <c r="AP1980" s="156"/>
      <c r="AQ1980" s="156"/>
      <c r="AR1980" s="90"/>
      <c r="AS1980" s="45"/>
      <c r="AT1980" s="98"/>
      <c r="AU1980" s="98"/>
      <c r="AV1980" s="91"/>
      <c r="AW1980" s="91"/>
      <c r="AX1980" s="155"/>
      <c r="AY1980" s="155"/>
      <c r="AZ1980" s="152"/>
      <c r="BA1980" s="152"/>
      <c r="BB1980" s="152"/>
      <c r="BC1980" s="152"/>
      <c r="BD1980" s="152"/>
      <c r="BE1980" s="152"/>
      <c r="BF1980" s="152"/>
      <c r="BG1980" s="152"/>
      <c r="BH1980" s="152"/>
      <c r="BI1980" s="152"/>
      <c r="BJ1980" s="152"/>
      <c r="BK1980" s="152"/>
      <c r="BL1980" s="152"/>
      <c r="BM1980" s="152"/>
      <c r="BN1980" s="152"/>
      <c r="BO1980" s="152"/>
      <c r="BP1980" s="152"/>
      <c r="BQ1980" s="152"/>
      <c r="BR1980" s="152"/>
      <c r="BS1980" s="152"/>
      <c r="BT1980" s="152"/>
      <c r="BU1980" s="152"/>
      <c r="BV1980" s="152"/>
      <c r="BW1980" s="152"/>
      <c r="BX1980" s="152"/>
      <c r="BY1980" s="152"/>
      <c r="BZ1980" s="152"/>
      <c r="CA1980" s="152"/>
      <c r="CB1980" s="152"/>
      <c r="CC1980" s="152"/>
      <c r="CD1980" s="152"/>
      <c r="CE1980" s="152"/>
      <c r="CF1980" s="152"/>
    </row>
    <row r="1981" spans="1:84" ht="25.5" customHeight="1" x14ac:dyDescent="0.25">
      <c r="A1981" s="45"/>
      <c r="B1981" s="45"/>
      <c r="C1981" s="45"/>
      <c r="D1981" s="45"/>
      <c r="E1981" s="47"/>
      <c r="F1981" s="154"/>
      <c r="G1981" s="45"/>
      <c r="H1981" s="126"/>
      <c r="I1981" s="126"/>
      <c r="J1981" s="79"/>
      <c r="K1981" s="45"/>
      <c r="L1981" s="126"/>
      <c r="M1981" s="91"/>
      <c r="N1981" s="91"/>
      <c r="O1981" s="91"/>
      <c r="P1981" s="99"/>
      <c r="Q1981" s="100"/>
      <c r="R1981" s="79"/>
      <c r="S1981" s="79"/>
      <c r="T1981" s="79"/>
      <c r="U1981" s="79"/>
      <c r="V1981" s="79"/>
      <c r="W1981" s="99"/>
      <c r="X1981" s="99"/>
      <c r="Y1981" s="99"/>
      <c r="Z1981" s="98"/>
      <c r="AA1981" s="98"/>
      <c r="AB1981" s="86"/>
      <c r="AC1981" s="96"/>
      <c r="AD1981" s="86"/>
      <c r="AE1981" s="96"/>
      <c r="AF1981" s="96"/>
      <c r="AG1981" s="87"/>
      <c r="AH1981" s="87"/>
      <c r="AI1981" s="97"/>
      <c r="AJ1981" s="45"/>
      <c r="AK1981" s="45"/>
      <c r="AL1981" s="45"/>
      <c r="AM1981" s="45"/>
      <c r="AN1981" s="45"/>
      <c r="AO1981" s="79"/>
      <c r="AP1981" s="156"/>
      <c r="AQ1981" s="156"/>
      <c r="AR1981" s="90"/>
      <c r="AS1981" s="45"/>
      <c r="AT1981" s="98"/>
      <c r="AU1981" s="98"/>
      <c r="AV1981" s="91"/>
      <c r="AW1981" s="91"/>
      <c r="AX1981" s="155"/>
      <c r="AY1981" s="155"/>
      <c r="AZ1981" s="152"/>
      <c r="BA1981" s="152"/>
      <c r="BB1981" s="152"/>
      <c r="BC1981" s="152"/>
      <c r="BD1981" s="152"/>
      <c r="BE1981" s="152"/>
      <c r="BF1981" s="152"/>
      <c r="BG1981" s="152"/>
      <c r="BH1981" s="152"/>
      <c r="BI1981" s="152"/>
      <c r="BJ1981" s="152"/>
      <c r="BK1981" s="152"/>
      <c r="BL1981" s="152"/>
      <c r="BM1981" s="152"/>
      <c r="BN1981" s="152"/>
      <c r="BO1981" s="152"/>
      <c r="BP1981" s="152"/>
      <c r="BQ1981" s="152"/>
      <c r="BR1981" s="152"/>
      <c r="BS1981" s="152"/>
      <c r="BT1981" s="152"/>
      <c r="BU1981" s="152"/>
      <c r="BV1981" s="152"/>
      <c r="BW1981" s="152"/>
      <c r="BX1981" s="152"/>
      <c r="BY1981" s="152"/>
      <c r="BZ1981" s="152"/>
      <c r="CA1981" s="152"/>
      <c r="CB1981" s="152"/>
      <c r="CC1981" s="152"/>
      <c r="CD1981" s="152"/>
      <c r="CE1981" s="152"/>
      <c r="CF1981" s="152"/>
    </row>
    <row r="1982" spans="1:84" ht="25.5" customHeight="1" x14ac:dyDescent="0.25">
      <c r="A1982" s="45"/>
      <c r="B1982" s="45"/>
      <c r="C1982" s="45"/>
      <c r="D1982" s="45"/>
      <c r="E1982" s="47"/>
      <c r="F1982" s="154"/>
      <c r="G1982" s="45"/>
      <c r="H1982" s="126"/>
      <c r="I1982" s="126"/>
      <c r="J1982" s="79"/>
      <c r="K1982" s="45"/>
      <c r="L1982" s="126"/>
      <c r="M1982" s="91"/>
      <c r="N1982" s="91"/>
      <c r="O1982" s="91"/>
      <c r="P1982" s="99"/>
      <c r="Q1982" s="100"/>
      <c r="R1982" s="79"/>
      <c r="S1982" s="79"/>
      <c r="T1982" s="79"/>
      <c r="U1982" s="79"/>
      <c r="V1982" s="79"/>
      <c r="W1982" s="99"/>
      <c r="X1982" s="99"/>
      <c r="Y1982" s="99"/>
      <c r="Z1982" s="98"/>
      <c r="AA1982" s="98"/>
      <c r="AB1982" s="86"/>
      <c r="AC1982" s="96"/>
      <c r="AD1982" s="86"/>
      <c r="AE1982" s="96"/>
      <c r="AF1982" s="96"/>
      <c r="AG1982" s="87"/>
      <c r="AH1982" s="87"/>
      <c r="AI1982" s="97"/>
      <c r="AJ1982" s="45"/>
      <c r="AK1982" s="45"/>
      <c r="AL1982" s="45"/>
      <c r="AM1982" s="45"/>
      <c r="AN1982" s="45"/>
      <c r="AO1982" s="79"/>
      <c r="AP1982" s="156"/>
      <c r="AQ1982" s="156"/>
      <c r="AR1982" s="90"/>
      <c r="AS1982" s="45"/>
      <c r="AT1982" s="98"/>
      <c r="AU1982" s="98"/>
      <c r="AV1982" s="91"/>
      <c r="AW1982" s="91"/>
      <c r="AX1982" s="155"/>
      <c r="AY1982" s="155"/>
      <c r="AZ1982" s="152"/>
      <c r="BA1982" s="152"/>
      <c r="BB1982" s="152"/>
      <c r="BC1982" s="152"/>
      <c r="BD1982" s="152"/>
      <c r="BE1982" s="152"/>
      <c r="BF1982" s="152"/>
      <c r="BG1982" s="152"/>
      <c r="BH1982" s="152"/>
      <c r="BI1982" s="152"/>
      <c r="BJ1982" s="152"/>
      <c r="BK1982" s="152"/>
      <c r="BL1982" s="152"/>
      <c r="BM1982" s="152"/>
      <c r="BN1982" s="152"/>
      <c r="BO1982" s="152"/>
      <c r="BP1982" s="152"/>
      <c r="BQ1982" s="152"/>
      <c r="BR1982" s="152"/>
      <c r="BS1982" s="152"/>
      <c r="BT1982" s="152"/>
      <c r="BU1982" s="152"/>
      <c r="BV1982" s="152"/>
      <c r="BW1982" s="152"/>
      <c r="BX1982" s="152"/>
      <c r="BY1982" s="152"/>
      <c r="BZ1982" s="152"/>
      <c r="CA1982" s="152"/>
      <c r="CB1982" s="152"/>
      <c r="CC1982" s="152"/>
      <c r="CD1982" s="152"/>
      <c r="CE1982" s="152"/>
      <c r="CF1982" s="152"/>
    </row>
    <row r="1983" spans="1:84" ht="25.5" customHeight="1" x14ac:dyDescent="0.25">
      <c r="A1983" s="45"/>
      <c r="B1983" s="45"/>
      <c r="C1983" s="45"/>
      <c r="D1983" s="45"/>
      <c r="E1983" s="47"/>
      <c r="F1983" s="154"/>
      <c r="G1983" s="45"/>
      <c r="H1983" s="126"/>
      <c r="I1983" s="126"/>
      <c r="J1983" s="79"/>
      <c r="K1983" s="45"/>
      <c r="L1983" s="126"/>
      <c r="M1983" s="91"/>
      <c r="N1983" s="91"/>
      <c r="O1983" s="91"/>
      <c r="P1983" s="99"/>
      <c r="Q1983" s="100"/>
      <c r="R1983" s="79"/>
      <c r="S1983" s="79"/>
      <c r="T1983" s="79"/>
      <c r="U1983" s="79"/>
      <c r="V1983" s="79"/>
      <c r="W1983" s="99"/>
      <c r="X1983" s="99"/>
      <c r="Y1983" s="99"/>
      <c r="Z1983" s="98"/>
      <c r="AA1983" s="98"/>
      <c r="AB1983" s="86"/>
      <c r="AC1983" s="96"/>
      <c r="AD1983" s="86"/>
      <c r="AE1983" s="96"/>
      <c r="AF1983" s="96"/>
      <c r="AG1983" s="87"/>
      <c r="AH1983" s="87"/>
      <c r="AI1983" s="97"/>
      <c r="AJ1983" s="45"/>
      <c r="AK1983" s="45"/>
      <c r="AL1983" s="45"/>
      <c r="AM1983" s="45"/>
      <c r="AN1983" s="45"/>
      <c r="AO1983" s="79"/>
      <c r="AP1983" s="156"/>
      <c r="AQ1983" s="156"/>
      <c r="AR1983" s="90"/>
      <c r="AS1983" s="45"/>
      <c r="AT1983" s="98"/>
      <c r="AU1983" s="98"/>
      <c r="AV1983" s="91"/>
      <c r="AW1983" s="91"/>
      <c r="AX1983" s="155"/>
      <c r="AY1983" s="155"/>
      <c r="AZ1983" s="152"/>
      <c r="BA1983" s="152"/>
      <c r="BB1983" s="152"/>
      <c r="BC1983" s="152"/>
      <c r="BD1983" s="152"/>
      <c r="BE1983" s="152"/>
      <c r="BF1983" s="152"/>
      <c r="BG1983" s="152"/>
      <c r="BH1983" s="152"/>
      <c r="BI1983" s="152"/>
      <c r="BJ1983" s="152"/>
      <c r="BK1983" s="152"/>
      <c r="BL1983" s="152"/>
      <c r="BM1983" s="152"/>
      <c r="BN1983" s="152"/>
      <c r="BO1983" s="152"/>
      <c r="BP1983" s="152"/>
      <c r="BQ1983" s="152"/>
      <c r="BR1983" s="152"/>
      <c r="BS1983" s="152"/>
      <c r="BT1983" s="152"/>
      <c r="BU1983" s="152"/>
      <c r="BV1983" s="152"/>
      <c r="BW1983" s="152"/>
      <c r="BX1983" s="152"/>
      <c r="BY1983" s="152"/>
      <c r="BZ1983" s="152"/>
      <c r="CA1983" s="152"/>
      <c r="CB1983" s="152"/>
      <c r="CC1983" s="152"/>
      <c r="CD1983" s="152"/>
      <c r="CE1983" s="152"/>
      <c r="CF1983" s="152"/>
    </row>
    <row r="1984" spans="1:84" ht="25.5" customHeight="1" x14ac:dyDescent="0.25">
      <c r="A1984" s="45"/>
      <c r="B1984" s="45"/>
      <c r="C1984" s="45"/>
      <c r="D1984" s="45"/>
      <c r="E1984" s="47"/>
      <c r="F1984" s="154"/>
      <c r="G1984" s="45"/>
      <c r="H1984" s="126"/>
      <c r="I1984" s="126"/>
      <c r="J1984" s="79"/>
      <c r="K1984" s="45"/>
      <c r="L1984" s="126"/>
      <c r="M1984" s="91"/>
      <c r="N1984" s="91"/>
      <c r="O1984" s="91"/>
      <c r="P1984" s="99"/>
      <c r="Q1984" s="100"/>
      <c r="R1984" s="79"/>
      <c r="S1984" s="79"/>
      <c r="T1984" s="79"/>
      <c r="U1984" s="79"/>
      <c r="V1984" s="79"/>
      <c r="W1984" s="99"/>
      <c r="X1984" s="99"/>
      <c r="Y1984" s="99"/>
      <c r="Z1984" s="98"/>
      <c r="AA1984" s="98"/>
      <c r="AB1984" s="86"/>
      <c r="AC1984" s="96"/>
      <c r="AD1984" s="86"/>
      <c r="AE1984" s="96"/>
      <c r="AF1984" s="96"/>
      <c r="AG1984" s="87"/>
      <c r="AH1984" s="87"/>
      <c r="AI1984" s="97"/>
      <c r="AJ1984" s="45"/>
      <c r="AK1984" s="45"/>
      <c r="AL1984" s="45"/>
      <c r="AM1984" s="45"/>
      <c r="AN1984" s="45"/>
      <c r="AO1984" s="79"/>
      <c r="AP1984" s="156"/>
      <c r="AQ1984" s="156"/>
      <c r="AR1984" s="90"/>
      <c r="AS1984" s="45"/>
      <c r="AT1984" s="98"/>
      <c r="AU1984" s="98"/>
      <c r="AV1984" s="91"/>
      <c r="AW1984" s="91"/>
      <c r="AX1984" s="155"/>
      <c r="AY1984" s="155"/>
      <c r="AZ1984" s="152"/>
      <c r="BA1984" s="152"/>
      <c r="BB1984" s="152"/>
      <c r="BC1984" s="152"/>
      <c r="BD1984" s="152"/>
      <c r="BE1984" s="152"/>
      <c r="BF1984" s="152"/>
      <c r="BG1984" s="152"/>
      <c r="BH1984" s="152"/>
      <c r="BI1984" s="152"/>
      <c r="BJ1984" s="152"/>
      <c r="BK1984" s="152"/>
      <c r="BL1984" s="152"/>
      <c r="BM1984" s="152"/>
      <c r="BN1984" s="152"/>
      <c r="BO1984" s="152"/>
      <c r="BP1984" s="152"/>
      <c r="BQ1984" s="152"/>
      <c r="BR1984" s="152"/>
      <c r="BS1984" s="152"/>
      <c r="BT1984" s="152"/>
      <c r="BU1984" s="152"/>
      <c r="BV1984" s="152"/>
      <c r="BW1984" s="152"/>
      <c r="BX1984" s="152"/>
      <c r="BY1984" s="152"/>
      <c r="BZ1984" s="152"/>
      <c r="CA1984" s="152"/>
      <c r="CB1984" s="152"/>
      <c r="CC1984" s="152"/>
      <c r="CD1984" s="152"/>
      <c r="CE1984" s="152"/>
      <c r="CF1984" s="152"/>
    </row>
    <row r="1985" spans="1:84" ht="25.5" customHeight="1" x14ac:dyDescent="0.25">
      <c r="A1985" s="45"/>
      <c r="B1985" s="45"/>
      <c r="C1985" s="45"/>
      <c r="D1985" s="45"/>
      <c r="E1985" s="47"/>
      <c r="F1985" s="154"/>
      <c r="G1985" s="45"/>
      <c r="H1985" s="126"/>
      <c r="I1985" s="126"/>
      <c r="J1985" s="79"/>
      <c r="K1985" s="45"/>
      <c r="L1985" s="126"/>
      <c r="M1985" s="91"/>
      <c r="N1985" s="91"/>
      <c r="O1985" s="91"/>
      <c r="P1985" s="99"/>
      <c r="Q1985" s="100"/>
      <c r="R1985" s="79"/>
      <c r="S1985" s="79"/>
      <c r="T1985" s="79"/>
      <c r="U1985" s="79"/>
      <c r="V1985" s="79"/>
      <c r="W1985" s="99"/>
      <c r="X1985" s="99"/>
      <c r="Y1985" s="99"/>
      <c r="Z1985" s="98"/>
      <c r="AA1985" s="98"/>
      <c r="AB1985" s="86"/>
      <c r="AC1985" s="96"/>
      <c r="AD1985" s="86"/>
      <c r="AE1985" s="96"/>
      <c r="AF1985" s="96"/>
      <c r="AG1985" s="87"/>
      <c r="AH1985" s="87"/>
      <c r="AI1985" s="97"/>
      <c r="AJ1985" s="45"/>
      <c r="AK1985" s="45"/>
      <c r="AL1985" s="45"/>
      <c r="AM1985" s="45"/>
      <c r="AN1985" s="45"/>
      <c r="AO1985" s="79"/>
      <c r="AP1985" s="156"/>
      <c r="AQ1985" s="156"/>
      <c r="AR1985" s="90"/>
      <c r="AS1985" s="45"/>
      <c r="AT1985" s="98"/>
      <c r="AU1985" s="98"/>
      <c r="AV1985" s="91"/>
      <c r="AW1985" s="91"/>
      <c r="AX1985" s="155"/>
      <c r="AY1985" s="155"/>
      <c r="AZ1985" s="152"/>
      <c r="BA1985" s="152"/>
      <c r="BB1985" s="152"/>
      <c r="BC1985" s="152"/>
      <c r="BD1985" s="152"/>
      <c r="BE1985" s="152"/>
      <c r="BF1985" s="152"/>
      <c r="BG1985" s="152"/>
      <c r="BH1985" s="152"/>
      <c r="BI1985" s="152"/>
      <c r="BJ1985" s="152"/>
      <c r="BK1985" s="152"/>
      <c r="BL1985" s="152"/>
      <c r="BM1985" s="152"/>
      <c r="BN1985" s="152"/>
      <c r="BO1985" s="152"/>
      <c r="BP1985" s="152"/>
      <c r="BQ1985" s="152"/>
      <c r="BR1985" s="152"/>
      <c r="BS1985" s="152"/>
      <c r="BT1985" s="152"/>
      <c r="BU1985" s="152"/>
      <c r="BV1985" s="152"/>
      <c r="BW1985" s="152"/>
      <c r="BX1985" s="152"/>
      <c r="BY1985" s="152"/>
      <c r="BZ1985" s="152"/>
      <c r="CA1985" s="152"/>
      <c r="CB1985" s="152"/>
      <c r="CC1985" s="152"/>
      <c r="CD1985" s="152"/>
      <c r="CE1985" s="152"/>
      <c r="CF1985" s="152"/>
    </row>
    <row r="1986" spans="1:84" ht="25.5" customHeight="1" x14ac:dyDescent="0.25">
      <c r="A1986" s="45"/>
      <c r="B1986" s="45"/>
      <c r="C1986" s="45"/>
      <c r="D1986" s="45"/>
      <c r="E1986" s="47"/>
      <c r="F1986" s="154"/>
      <c r="G1986" s="45"/>
      <c r="H1986" s="126"/>
      <c r="I1986" s="126"/>
      <c r="J1986" s="79"/>
      <c r="K1986" s="45"/>
      <c r="L1986" s="126"/>
      <c r="M1986" s="91"/>
      <c r="N1986" s="91"/>
      <c r="O1986" s="91"/>
      <c r="P1986" s="99"/>
      <c r="Q1986" s="100"/>
      <c r="R1986" s="79"/>
      <c r="S1986" s="79"/>
      <c r="T1986" s="79"/>
      <c r="U1986" s="79"/>
      <c r="V1986" s="79"/>
      <c r="W1986" s="99"/>
      <c r="X1986" s="99"/>
      <c r="Y1986" s="99"/>
      <c r="Z1986" s="98"/>
      <c r="AA1986" s="98"/>
      <c r="AB1986" s="86"/>
      <c r="AC1986" s="96"/>
      <c r="AD1986" s="86"/>
      <c r="AE1986" s="96"/>
      <c r="AF1986" s="96"/>
      <c r="AG1986" s="87"/>
      <c r="AH1986" s="87"/>
      <c r="AI1986" s="97"/>
      <c r="AJ1986" s="45"/>
      <c r="AK1986" s="45"/>
      <c r="AL1986" s="45"/>
      <c r="AM1986" s="45"/>
      <c r="AN1986" s="45"/>
      <c r="AO1986" s="79"/>
      <c r="AP1986" s="156"/>
      <c r="AQ1986" s="156"/>
      <c r="AR1986" s="90"/>
      <c r="AS1986" s="45"/>
      <c r="AT1986" s="98"/>
      <c r="AU1986" s="98"/>
      <c r="AV1986" s="91"/>
      <c r="AW1986" s="91"/>
      <c r="AX1986" s="155"/>
      <c r="AY1986" s="155"/>
      <c r="AZ1986" s="152"/>
      <c r="BA1986" s="152"/>
      <c r="BB1986" s="152"/>
      <c r="BC1986" s="152"/>
      <c r="BD1986" s="152"/>
      <c r="BE1986" s="152"/>
      <c r="BF1986" s="152"/>
      <c r="BG1986" s="152"/>
      <c r="BH1986" s="152"/>
      <c r="BI1986" s="152"/>
      <c r="BJ1986" s="152"/>
      <c r="BK1986" s="152"/>
      <c r="BL1986" s="152"/>
      <c r="BM1986" s="152"/>
      <c r="BN1986" s="152"/>
      <c r="BO1986" s="152"/>
      <c r="BP1986" s="152"/>
      <c r="BQ1986" s="152"/>
      <c r="BR1986" s="152"/>
      <c r="BS1986" s="152"/>
      <c r="BT1986" s="152"/>
      <c r="BU1986" s="152"/>
      <c r="BV1986" s="152"/>
      <c r="BW1986" s="152"/>
      <c r="BX1986" s="152"/>
      <c r="BY1986" s="152"/>
      <c r="BZ1986" s="152"/>
      <c r="CA1986" s="152"/>
      <c r="CB1986" s="152"/>
      <c r="CC1986" s="152"/>
      <c r="CD1986" s="152"/>
      <c r="CE1986" s="152"/>
      <c r="CF1986" s="152"/>
    </row>
    <row r="1987" spans="1:84" ht="25.5" customHeight="1" x14ac:dyDescent="0.25">
      <c r="A1987" s="45"/>
      <c r="B1987" s="45"/>
      <c r="C1987" s="45"/>
      <c r="D1987" s="45"/>
      <c r="E1987" s="47"/>
      <c r="F1987" s="154"/>
      <c r="G1987" s="45"/>
      <c r="H1987" s="126"/>
      <c r="I1987" s="126"/>
      <c r="J1987" s="79"/>
      <c r="K1987" s="45"/>
      <c r="L1987" s="126"/>
      <c r="M1987" s="91"/>
      <c r="N1987" s="91"/>
      <c r="O1987" s="91"/>
      <c r="P1987" s="99"/>
      <c r="Q1987" s="100"/>
      <c r="R1987" s="79"/>
      <c r="S1987" s="79"/>
      <c r="T1987" s="79"/>
      <c r="U1987" s="79"/>
      <c r="V1987" s="79"/>
      <c r="W1987" s="99"/>
      <c r="X1987" s="99"/>
      <c r="Y1987" s="99"/>
      <c r="Z1987" s="98"/>
      <c r="AA1987" s="98"/>
      <c r="AB1987" s="86"/>
      <c r="AC1987" s="96"/>
      <c r="AD1987" s="86"/>
      <c r="AE1987" s="96"/>
      <c r="AF1987" s="96"/>
      <c r="AG1987" s="87"/>
      <c r="AH1987" s="87"/>
      <c r="AI1987" s="97"/>
      <c r="AJ1987" s="45"/>
      <c r="AK1987" s="45"/>
      <c r="AL1987" s="45"/>
      <c r="AM1987" s="45"/>
      <c r="AN1987" s="45"/>
      <c r="AO1987" s="79"/>
      <c r="AP1987" s="156"/>
      <c r="AQ1987" s="156"/>
      <c r="AR1987" s="90"/>
      <c r="AS1987" s="45"/>
      <c r="AT1987" s="98"/>
      <c r="AU1987" s="98"/>
      <c r="AV1987" s="91"/>
      <c r="AW1987" s="91"/>
      <c r="AX1987" s="155"/>
      <c r="AY1987" s="155"/>
      <c r="AZ1987" s="152"/>
      <c r="BA1987" s="152"/>
      <c r="BB1987" s="152"/>
      <c r="BC1987" s="152"/>
      <c r="BD1987" s="152"/>
      <c r="BE1987" s="152"/>
      <c r="BF1987" s="152"/>
      <c r="BG1987" s="152"/>
      <c r="BH1987" s="152"/>
      <c r="BI1987" s="152"/>
      <c r="BJ1987" s="152"/>
      <c r="BK1987" s="152"/>
      <c r="BL1987" s="152"/>
      <c r="BM1987" s="152"/>
      <c r="BN1987" s="152"/>
      <c r="BO1987" s="152"/>
      <c r="BP1987" s="152"/>
      <c r="BQ1987" s="152"/>
      <c r="BR1987" s="152"/>
      <c r="BS1987" s="152"/>
      <c r="BT1987" s="152"/>
      <c r="BU1987" s="152"/>
      <c r="BV1987" s="152"/>
      <c r="BW1987" s="152"/>
      <c r="BX1987" s="152"/>
      <c r="BY1987" s="152"/>
      <c r="BZ1987" s="152"/>
      <c r="CA1987" s="152"/>
      <c r="CB1987" s="152"/>
      <c r="CC1987" s="152"/>
      <c r="CD1987" s="152"/>
      <c r="CE1987" s="152"/>
      <c r="CF1987" s="152"/>
    </row>
    <row r="1988" spans="1:84" ht="25.5" customHeight="1" x14ac:dyDescent="0.25">
      <c r="A1988" s="45"/>
      <c r="B1988" s="45"/>
      <c r="C1988" s="45"/>
      <c r="D1988" s="45"/>
      <c r="E1988" s="47"/>
      <c r="F1988" s="154"/>
      <c r="G1988" s="45"/>
      <c r="H1988" s="126"/>
      <c r="I1988" s="126"/>
      <c r="J1988" s="79"/>
      <c r="K1988" s="45"/>
      <c r="L1988" s="126"/>
      <c r="M1988" s="91"/>
      <c r="N1988" s="91"/>
      <c r="O1988" s="91"/>
      <c r="P1988" s="99"/>
      <c r="Q1988" s="100"/>
      <c r="R1988" s="79"/>
      <c r="S1988" s="79"/>
      <c r="T1988" s="79"/>
      <c r="U1988" s="79"/>
      <c r="V1988" s="79"/>
      <c r="W1988" s="99"/>
      <c r="X1988" s="99"/>
      <c r="Y1988" s="99"/>
      <c r="Z1988" s="98"/>
      <c r="AA1988" s="98"/>
      <c r="AB1988" s="86"/>
      <c r="AC1988" s="96"/>
      <c r="AD1988" s="86"/>
      <c r="AE1988" s="96"/>
      <c r="AF1988" s="96"/>
      <c r="AG1988" s="87"/>
      <c r="AH1988" s="87"/>
      <c r="AI1988" s="97"/>
      <c r="AJ1988" s="45"/>
      <c r="AK1988" s="45"/>
      <c r="AL1988" s="45"/>
      <c r="AM1988" s="45"/>
      <c r="AN1988" s="45"/>
      <c r="AO1988" s="79"/>
      <c r="AP1988" s="156"/>
      <c r="AQ1988" s="156"/>
      <c r="AR1988" s="90"/>
      <c r="AS1988" s="45"/>
      <c r="AT1988" s="98"/>
      <c r="AU1988" s="98"/>
      <c r="AV1988" s="91"/>
      <c r="AW1988" s="91"/>
      <c r="AX1988" s="155"/>
      <c r="AY1988" s="155"/>
      <c r="AZ1988" s="152"/>
      <c r="BA1988" s="152"/>
      <c r="BB1988" s="152"/>
      <c r="BC1988" s="152"/>
      <c r="BD1988" s="152"/>
      <c r="BE1988" s="152"/>
      <c r="BF1988" s="152"/>
      <c r="BG1988" s="152"/>
      <c r="BH1988" s="152"/>
      <c r="BI1988" s="152"/>
      <c r="BJ1988" s="152"/>
      <c r="BK1988" s="152"/>
      <c r="BL1988" s="152"/>
      <c r="BM1988" s="152"/>
      <c r="BN1988" s="152"/>
      <c r="BO1988" s="152"/>
      <c r="BP1988" s="152"/>
      <c r="BQ1988" s="152"/>
      <c r="BR1988" s="152"/>
      <c r="BS1988" s="152"/>
      <c r="BT1988" s="152"/>
      <c r="BU1988" s="152"/>
      <c r="BV1988" s="152"/>
      <c r="BW1988" s="152"/>
      <c r="BX1988" s="152"/>
      <c r="BY1988" s="152"/>
      <c r="BZ1988" s="152"/>
      <c r="CA1988" s="152"/>
      <c r="CB1988" s="152"/>
      <c r="CC1988" s="152"/>
      <c r="CD1988" s="152"/>
      <c r="CE1988" s="152"/>
      <c r="CF1988" s="152"/>
    </row>
    <row r="1989" spans="1:84" ht="25.5" customHeight="1" x14ac:dyDescent="0.25">
      <c r="A1989" s="45"/>
      <c r="B1989" s="45"/>
      <c r="C1989" s="45"/>
      <c r="D1989" s="45"/>
      <c r="E1989" s="47"/>
      <c r="F1989" s="154"/>
      <c r="G1989" s="45"/>
      <c r="H1989" s="126"/>
      <c r="I1989" s="126"/>
      <c r="J1989" s="79"/>
      <c r="K1989" s="45"/>
      <c r="L1989" s="126"/>
      <c r="M1989" s="91"/>
      <c r="N1989" s="91"/>
      <c r="O1989" s="91"/>
      <c r="P1989" s="99"/>
      <c r="Q1989" s="100"/>
      <c r="R1989" s="79"/>
      <c r="S1989" s="79"/>
      <c r="T1989" s="79"/>
      <c r="U1989" s="79"/>
      <c r="V1989" s="79"/>
      <c r="W1989" s="99"/>
      <c r="X1989" s="99"/>
      <c r="Y1989" s="99"/>
      <c r="Z1989" s="98"/>
      <c r="AA1989" s="98"/>
      <c r="AB1989" s="86"/>
      <c r="AC1989" s="96"/>
      <c r="AD1989" s="86"/>
      <c r="AE1989" s="96"/>
      <c r="AF1989" s="96"/>
      <c r="AG1989" s="87"/>
      <c r="AH1989" s="87"/>
      <c r="AI1989" s="97"/>
      <c r="AJ1989" s="45"/>
      <c r="AK1989" s="45"/>
      <c r="AL1989" s="45"/>
      <c r="AM1989" s="45"/>
      <c r="AN1989" s="45"/>
      <c r="AO1989" s="79"/>
      <c r="AP1989" s="156"/>
      <c r="AQ1989" s="156"/>
      <c r="AR1989" s="90"/>
      <c r="AS1989" s="45"/>
      <c r="AT1989" s="98"/>
      <c r="AU1989" s="98"/>
      <c r="AV1989" s="91"/>
      <c r="AW1989" s="91"/>
      <c r="AX1989" s="155"/>
      <c r="AY1989" s="155"/>
      <c r="AZ1989" s="152"/>
      <c r="BA1989" s="152"/>
      <c r="BB1989" s="152"/>
      <c r="BC1989" s="152"/>
      <c r="BD1989" s="152"/>
      <c r="BE1989" s="152"/>
      <c r="BF1989" s="152"/>
      <c r="BG1989" s="152"/>
      <c r="BH1989" s="152"/>
      <c r="BI1989" s="152"/>
      <c r="BJ1989" s="152"/>
      <c r="BK1989" s="152"/>
      <c r="BL1989" s="152"/>
      <c r="BM1989" s="152"/>
      <c r="BN1989" s="152"/>
      <c r="BO1989" s="152"/>
      <c r="BP1989" s="152"/>
      <c r="BQ1989" s="152"/>
      <c r="BR1989" s="152"/>
      <c r="BS1989" s="152"/>
      <c r="BT1989" s="152"/>
      <c r="BU1989" s="152"/>
      <c r="BV1989" s="152"/>
      <c r="BW1989" s="152"/>
      <c r="BX1989" s="152"/>
      <c r="BY1989" s="152"/>
      <c r="BZ1989" s="152"/>
      <c r="CA1989" s="152"/>
      <c r="CB1989" s="152"/>
      <c r="CC1989" s="152"/>
      <c r="CD1989" s="152"/>
      <c r="CE1989" s="152"/>
      <c r="CF1989" s="152"/>
    </row>
    <row r="1990" spans="1:84" ht="25.5" customHeight="1" x14ac:dyDescent="0.25">
      <c r="A1990" s="45"/>
      <c r="B1990" s="45"/>
      <c r="C1990" s="45"/>
      <c r="D1990" s="45"/>
      <c r="E1990" s="47"/>
      <c r="F1990" s="154"/>
      <c r="G1990" s="45"/>
      <c r="H1990" s="126"/>
      <c r="I1990" s="126"/>
      <c r="J1990" s="79"/>
      <c r="K1990" s="45"/>
      <c r="L1990" s="126"/>
      <c r="M1990" s="91"/>
      <c r="N1990" s="91"/>
      <c r="O1990" s="91"/>
      <c r="P1990" s="99"/>
      <c r="Q1990" s="100"/>
      <c r="R1990" s="79"/>
      <c r="S1990" s="79"/>
      <c r="T1990" s="79"/>
      <c r="U1990" s="79"/>
      <c r="V1990" s="79"/>
      <c r="W1990" s="99"/>
      <c r="X1990" s="99"/>
      <c r="Y1990" s="99"/>
      <c r="Z1990" s="98"/>
      <c r="AA1990" s="98"/>
      <c r="AB1990" s="86"/>
      <c r="AC1990" s="96"/>
      <c r="AD1990" s="86"/>
      <c r="AE1990" s="96"/>
      <c r="AF1990" s="96"/>
      <c r="AG1990" s="87"/>
      <c r="AH1990" s="87"/>
      <c r="AI1990" s="97"/>
      <c r="AJ1990" s="45"/>
      <c r="AK1990" s="45"/>
      <c r="AL1990" s="45"/>
      <c r="AM1990" s="45"/>
      <c r="AN1990" s="45"/>
      <c r="AO1990" s="79"/>
      <c r="AP1990" s="156"/>
      <c r="AQ1990" s="156"/>
      <c r="AR1990" s="90"/>
      <c r="AS1990" s="45"/>
      <c r="AT1990" s="98"/>
      <c r="AU1990" s="98"/>
      <c r="AV1990" s="91"/>
      <c r="AW1990" s="91"/>
      <c r="AX1990" s="155"/>
      <c r="AY1990" s="155"/>
      <c r="AZ1990" s="152"/>
      <c r="BA1990" s="152"/>
      <c r="BB1990" s="152"/>
      <c r="BC1990" s="152"/>
      <c r="BD1990" s="152"/>
      <c r="BE1990" s="152"/>
      <c r="BF1990" s="152"/>
      <c r="BG1990" s="152"/>
      <c r="BH1990" s="152"/>
      <c r="BI1990" s="152"/>
      <c r="BJ1990" s="152"/>
      <c r="BK1990" s="152"/>
      <c r="BL1990" s="152"/>
      <c r="BM1990" s="152"/>
      <c r="BN1990" s="152"/>
      <c r="BO1990" s="152"/>
      <c r="BP1990" s="152"/>
      <c r="BQ1990" s="152"/>
      <c r="BR1990" s="152"/>
      <c r="BS1990" s="152"/>
      <c r="BT1990" s="152"/>
      <c r="BU1990" s="152"/>
      <c r="BV1990" s="152"/>
      <c r="BW1990" s="152"/>
      <c r="BX1990" s="152"/>
      <c r="BY1990" s="152"/>
      <c r="BZ1990" s="152"/>
      <c r="CA1990" s="152"/>
      <c r="CB1990" s="152"/>
      <c r="CC1990" s="152"/>
      <c r="CD1990" s="152"/>
      <c r="CE1990" s="152"/>
      <c r="CF1990" s="152"/>
    </row>
    <row r="1991" spans="1:84" ht="25.5" customHeight="1" x14ac:dyDescent="0.25">
      <c r="A1991" s="45"/>
      <c r="B1991" s="45"/>
      <c r="C1991" s="45"/>
      <c r="D1991" s="45"/>
      <c r="E1991" s="47"/>
      <c r="F1991" s="154"/>
      <c r="G1991" s="45"/>
      <c r="H1991" s="126"/>
      <c r="I1991" s="126"/>
      <c r="J1991" s="79"/>
      <c r="K1991" s="45"/>
      <c r="L1991" s="126"/>
      <c r="M1991" s="91"/>
      <c r="N1991" s="91"/>
      <c r="O1991" s="91"/>
      <c r="P1991" s="99"/>
      <c r="Q1991" s="100"/>
      <c r="R1991" s="79"/>
      <c r="S1991" s="79"/>
      <c r="T1991" s="79"/>
      <c r="U1991" s="79"/>
      <c r="V1991" s="79"/>
      <c r="W1991" s="99"/>
      <c r="X1991" s="99"/>
      <c r="Y1991" s="99"/>
      <c r="Z1991" s="98"/>
      <c r="AA1991" s="98"/>
      <c r="AB1991" s="86"/>
      <c r="AC1991" s="96"/>
      <c r="AD1991" s="86"/>
      <c r="AE1991" s="96"/>
      <c r="AF1991" s="96"/>
      <c r="AG1991" s="87"/>
      <c r="AH1991" s="87"/>
      <c r="AI1991" s="97"/>
      <c r="AJ1991" s="45"/>
      <c r="AK1991" s="45"/>
      <c r="AL1991" s="45"/>
      <c r="AM1991" s="45"/>
      <c r="AN1991" s="45"/>
      <c r="AO1991" s="79"/>
      <c r="AP1991" s="156"/>
      <c r="AQ1991" s="156"/>
      <c r="AR1991" s="90"/>
      <c r="AS1991" s="45"/>
      <c r="AT1991" s="98"/>
      <c r="AU1991" s="98"/>
      <c r="AV1991" s="91"/>
      <c r="AW1991" s="91"/>
      <c r="AX1991" s="155"/>
      <c r="AY1991" s="155"/>
      <c r="AZ1991" s="152"/>
      <c r="BA1991" s="152"/>
      <c r="BB1991" s="152"/>
      <c r="BC1991" s="152"/>
      <c r="BD1991" s="152"/>
      <c r="BE1991" s="152"/>
      <c r="BF1991" s="152"/>
      <c r="BG1991" s="152"/>
      <c r="BH1991" s="152"/>
      <c r="BI1991" s="152"/>
      <c r="BJ1991" s="152"/>
      <c r="BK1991" s="152"/>
      <c r="BL1991" s="152"/>
      <c r="BM1991" s="152"/>
      <c r="BN1991" s="152"/>
      <c r="BO1991" s="152"/>
      <c r="BP1991" s="152"/>
      <c r="BQ1991" s="152"/>
      <c r="BR1991" s="152"/>
      <c r="BS1991" s="152"/>
      <c r="BT1991" s="152"/>
      <c r="BU1991" s="152"/>
      <c r="BV1991" s="152"/>
      <c r="BW1991" s="152"/>
      <c r="BX1991" s="152"/>
      <c r="BY1991" s="152"/>
      <c r="BZ1991" s="152"/>
      <c r="CA1991" s="152"/>
      <c r="CB1991" s="152"/>
      <c r="CC1991" s="152"/>
      <c r="CD1991" s="152"/>
      <c r="CE1991" s="152"/>
      <c r="CF1991" s="152"/>
    </row>
    <row r="1992" spans="1:84" ht="25.5" customHeight="1" x14ac:dyDescent="0.25">
      <c r="A1992" s="45"/>
      <c r="B1992" s="45"/>
      <c r="C1992" s="45"/>
      <c r="D1992" s="45"/>
      <c r="E1992" s="47"/>
      <c r="F1992" s="154"/>
      <c r="G1992" s="45"/>
      <c r="H1992" s="126"/>
      <c r="I1992" s="126"/>
      <c r="J1992" s="79"/>
      <c r="K1992" s="45"/>
      <c r="L1992" s="126"/>
      <c r="M1992" s="91"/>
      <c r="N1992" s="91"/>
      <c r="O1992" s="91"/>
      <c r="P1992" s="99"/>
      <c r="Q1992" s="100"/>
      <c r="R1992" s="79"/>
      <c r="S1992" s="79"/>
      <c r="T1992" s="79"/>
      <c r="U1992" s="79"/>
      <c r="V1992" s="79"/>
      <c r="W1992" s="99"/>
      <c r="X1992" s="99"/>
      <c r="Y1992" s="99"/>
      <c r="Z1992" s="98"/>
      <c r="AA1992" s="98"/>
      <c r="AB1992" s="86"/>
      <c r="AC1992" s="96"/>
      <c r="AD1992" s="86"/>
      <c r="AE1992" s="96"/>
      <c r="AF1992" s="96"/>
      <c r="AG1992" s="87"/>
      <c r="AH1992" s="87"/>
      <c r="AI1992" s="97"/>
      <c r="AJ1992" s="45"/>
      <c r="AK1992" s="45"/>
      <c r="AL1992" s="45"/>
      <c r="AM1992" s="45"/>
      <c r="AN1992" s="45"/>
      <c r="AO1992" s="79"/>
      <c r="AP1992" s="156"/>
      <c r="AQ1992" s="156"/>
      <c r="AR1992" s="90"/>
      <c r="AS1992" s="45"/>
      <c r="AT1992" s="98"/>
      <c r="AU1992" s="98"/>
      <c r="AV1992" s="91"/>
      <c r="AW1992" s="91"/>
      <c r="AX1992" s="155"/>
      <c r="AY1992" s="155"/>
      <c r="AZ1992" s="152"/>
      <c r="BA1992" s="152"/>
      <c r="BB1992" s="152"/>
      <c r="BC1992" s="152"/>
      <c r="BD1992" s="152"/>
      <c r="BE1992" s="152"/>
      <c r="BF1992" s="152"/>
      <c r="BG1992" s="152"/>
      <c r="BH1992" s="152"/>
      <c r="BI1992" s="152"/>
      <c r="BJ1992" s="152"/>
      <c r="BK1992" s="152"/>
      <c r="BL1992" s="152"/>
      <c r="BM1992" s="152"/>
      <c r="BN1992" s="152"/>
      <c r="BO1992" s="152"/>
      <c r="BP1992" s="152"/>
      <c r="BQ1992" s="152"/>
      <c r="BR1992" s="152"/>
      <c r="BS1992" s="152"/>
      <c r="BT1992" s="152"/>
      <c r="BU1992" s="152"/>
      <c r="BV1992" s="152"/>
      <c r="BW1992" s="152"/>
      <c r="BX1992" s="152"/>
      <c r="BY1992" s="152"/>
      <c r="BZ1992" s="152"/>
      <c r="CA1992" s="152"/>
      <c r="CB1992" s="152"/>
      <c r="CC1992" s="152"/>
      <c r="CD1992" s="152"/>
      <c r="CE1992" s="152"/>
      <c r="CF1992" s="152"/>
    </row>
    <row r="1993" spans="1:84" ht="25.5" customHeight="1" x14ac:dyDescent="0.25">
      <c r="A1993" s="45"/>
      <c r="B1993" s="45"/>
      <c r="C1993" s="45"/>
      <c r="D1993" s="45"/>
      <c r="E1993" s="47"/>
      <c r="F1993" s="154"/>
      <c r="G1993" s="45"/>
      <c r="H1993" s="126"/>
      <c r="I1993" s="126"/>
      <c r="J1993" s="79"/>
      <c r="K1993" s="45"/>
      <c r="L1993" s="126"/>
      <c r="M1993" s="91"/>
      <c r="N1993" s="91"/>
      <c r="O1993" s="91"/>
      <c r="P1993" s="99"/>
      <c r="Q1993" s="100"/>
      <c r="R1993" s="79"/>
      <c r="S1993" s="79"/>
      <c r="T1993" s="79"/>
      <c r="U1993" s="79"/>
      <c r="V1993" s="79"/>
      <c r="W1993" s="99"/>
      <c r="X1993" s="99"/>
      <c r="Y1993" s="99"/>
      <c r="Z1993" s="98"/>
      <c r="AA1993" s="98"/>
      <c r="AB1993" s="86"/>
      <c r="AC1993" s="96"/>
      <c r="AD1993" s="86"/>
      <c r="AE1993" s="96"/>
      <c r="AF1993" s="96"/>
      <c r="AG1993" s="87"/>
      <c r="AH1993" s="87"/>
      <c r="AI1993" s="97"/>
      <c r="AJ1993" s="45"/>
      <c r="AK1993" s="45"/>
      <c r="AL1993" s="45"/>
      <c r="AM1993" s="45"/>
      <c r="AN1993" s="45"/>
      <c r="AO1993" s="79"/>
      <c r="AP1993" s="156"/>
      <c r="AQ1993" s="156"/>
      <c r="AR1993" s="90"/>
      <c r="AS1993" s="45"/>
      <c r="AT1993" s="98"/>
      <c r="AU1993" s="98"/>
      <c r="AV1993" s="91"/>
      <c r="AW1993" s="91"/>
      <c r="AX1993" s="155"/>
      <c r="AY1993" s="155"/>
      <c r="AZ1993" s="152"/>
      <c r="BA1993" s="152"/>
      <c r="BB1993" s="152"/>
      <c r="BC1993" s="152"/>
      <c r="BD1993" s="152"/>
      <c r="BE1993" s="152"/>
      <c r="BF1993" s="152"/>
      <c r="BG1993" s="152"/>
      <c r="BH1993" s="152"/>
      <c r="BI1993" s="152"/>
      <c r="BJ1993" s="152"/>
      <c r="BK1993" s="152"/>
      <c r="BL1993" s="152"/>
      <c r="BM1993" s="152"/>
      <c r="BN1993" s="152"/>
      <c r="BO1993" s="152"/>
      <c r="BP1993" s="152"/>
      <c r="BQ1993" s="152"/>
      <c r="BR1993" s="152"/>
      <c r="BS1993" s="152"/>
      <c r="BT1993" s="152"/>
      <c r="BU1993" s="152"/>
      <c r="BV1993" s="152"/>
      <c r="BW1993" s="152"/>
      <c r="BX1993" s="152"/>
      <c r="BY1993" s="152"/>
      <c r="BZ1993" s="152"/>
      <c r="CA1993" s="152"/>
      <c r="CB1993" s="152"/>
      <c r="CC1993" s="152"/>
      <c r="CD1993" s="152"/>
      <c r="CE1993" s="152"/>
      <c r="CF1993" s="152"/>
    </row>
    <row r="1994" spans="1:84" ht="25.5" customHeight="1" x14ac:dyDescent="0.25">
      <c r="A1994" s="45"/>
      <c r="B1994" s="45"/>
      <c r="C1994" s="45"/>
      <c r="D1994" s="45"/>
      <c r="E1994" s="47"/>
      <c r="F1994" s="154"/>
      <c r="G1994" s="45"/>
      <c r="H1994" s="126"/>
      <c r="I1994" s="126"/>
      <c r="J1994" s="79"/>
      <c r="K1994" s="45"/>
      <c r="L1994" s="126"/>
      <c r="M1994" s="91"/>
      <c r="N1994" s="91"/>
      <c r="O1994" s="91"/>
      <c r="P1994" s="99"/>
      <c r="Q1994" s="100"/>
      <c r="R1994" s="79"/>
      <c r="S1994" s="79"/>
      <c r="T1994" s="79"/>
      <c r="U1994" s="79"/>
      <c r="V1994" s="79"/>
      <c r="W1994" s="99"/>
      <c r="X1994" s="99"/>
      <c r="Y1994" s="99"/>
      <c r="Z1994" s="98"/>
      <c r="AA1994" s="98"/>
      <c r="AB1994" s="86"/>
      <c r="AC1994" s="96"/>
      <c r="AD1994" s="86"/>
      <c r="AE1994" s="96"/>
      <c r="AF1994" s="96"/>
      <c r="AG1994" s="87"/>
      <c r="AH1994" s="87"/>
      <c r="AI1994" s="97"/>
      <c r="AJ1994" s="45"/>
      <c r="AK1994" s="45"/>
      <c r="AL1994" s="45"/>
      <c r="AM1994" s="45"/>
      <c r="AN1994" s="45"/>
      <c r="AO1994" s="79"/>
      <c r="AP1994" s="156"/>
      <c r="AQ1994" s="156"/>
      <c r="AR1994" s="90"/>
      <c r="AS1994" s="45"/>
      <c r="AT1994" s="98"/>
      <c r="AU1994" s="98"/>
      <c r="AV1994" s="91"/>
      <c r="AW1994" s="91"/>
      <c r="AX1994" s="155"/>
      <c r="AY1994" s="155"/>
      <c r="AZ1994" s="152"/>
      <c r="BA1994" s="152"/>
      <c r="BB1994" s="152"/>
      <c r="BC1994" s="152"/>
      <c r="BD1994" s="152"/>
      <c r="BE1994" s="152"/>
      <c r="BF1994" s="152"/>
      <c r="BG1994" s="152"/>
      <c r="BH1994" s="152"/>
      <c r="BI1994" s="152"/>
      <c r="BJ1994" s="152"/>
      <c r="BK1994" s="152"/>
      <c r="BL1994" s="152"/>
      <c r="BM1994" s="152"/>
      <c r="BN1994" s="152"/>
      <c r="BO1994" s="152"/>
      <c r="BP1994" s="152"/>
      <c r="BQ1994" s="152"/>
      <c r="BR1994" s="152"/>
      <c r="BS1994" s="152"/>
      <c r="BT1994" s="152"/>
      <c r="BU1994" s="152"/>
      <c r="BV1994" s="152"/>
      <c r="BW1994" s="152"/>
      <c r="BX1994" s="152"/>
      <c r="BY1994" s="152"/>
      <c r="BZ1994" s="152"/>
      <c r="CA1994" s="152"/>
      <c r="CB1994" s="152"/>
      <c r="CC1994" s="152"/>
      <c r="CD1994" s="152"/>
      <c r="CE1994" s="152"/>
      <c r="CF1994" s="152"/>
    </row>
    <row r="1995" spans="1:84" ht="25.5" customHeight="1" x14ac:dyDescent="0.25">
      <c r="A1995" s="45"/>
      <c r="B1995" s="45"/>
      <c r="C1995" s="45"/>
      <c r="D1995" s="45"/>
      <c r="E1995" s="47"/>
      <c r="F1995" s="154"/>
      <c r="G1995" s="45"/>
      <c r="H1995" s="126"/>
      <c r="I1995" s="126"/>
      <c r="J1995" s="79"/>
      <c r="K1995" s="45"/>
      <c r="L1995" s="126"/>
      <c r="M1995" s="91"/>
      <c r="N1995" s="91"/>
      <c r="O1995" s="91"/>
      <c r="P1995" s="99"/>
      <c r="Q1995" s="100"/>
      <c r="R1995" s="79"/>
      <c r="S1995" s="79"/>
      <c r="T1995" s="79"/>
      <c r="U1995" s="79"/>
      <c r="V1995" s="79"/>
      <c r="W1995" s="99"/>
      <c r="X1995" s="99"/>
      <c r="Y1995" s="99"/>
      <c r="Z1995" s="98"/>
      <c r="AA1995" s="98"/>
      <c r="AB1995" s="86"/>
      <c r="AC1995" s="96"/>
      <c r="AD1995" s="86"/>
      <c r="AE1995" s="96"/>
      <c r="AF1995" s="96"/>
      <c r="AG1995" s="87"/>
      <c r="AH1995" s="87"/>
      <c r="AI1995" s="97"/>
      <c r="AJ1995" s="45"/>
      <c r="AK1995" s="45"/>
      <c r="AL1995" s="45"/>
      <c r="AM1995" s="45"/>
      <c r="AN1995" s="45"/>
      <c r="AO1995" s="79"/>
      <c r="AP1995" s="156"/>
      <c r="AQ1995" s="156"/>
      <c r="AR1995" s="90"/>
      <c r="AS1995" s="45"/>
      <c r="AT1995" s="98"/>
      <c r="AU1995" s="98"/>
      <c r="AV1995" s="91"/>
      <c r="AW1995" s="91"/>
      <c r="AX1995" s="155"/>
      <c r="AY1995" s="155"/>
      <c r="AZ1995" s="152"/>
      <c r="BA1995" s="152"/>
      <c r="BB1995" s="152"/>
      <c r="BC1995" s="152"/>
      <c r="BD1995" s="152"/>
      <c r="BE1995" s="152"/>
      <c r="BF1995" s="152"/>
      <c r="BG1995" s="152"/>
      <c r="BH1995" s="152"/>
      <c r="BI1995" s="152"/>
      <c r="BJ1995" s="152"/>
      <c r="BK1995" s="152"/>
      <c r="BL1995" s="152"/>
      <c r="BM1995" s="152"/>
      <c r="BN1995" s="152"/>
      <c r="BO1995" s="152"/>
      <c r="BP1995" s="152"/>
      <c r="BQ1995" s="152"/>
      <c r="BR1995" s="152"/>
      <c r="BS1995" s="152"/>
      <c r="BT1995" s="152"/>
      <c r="BU1995" s="152"/>
      <c r="BV1995" s="152"/>
      <c r="BW1995" s="152"/>
      <c r="BX1995" s="152"/>
      <c r="BY1995" s="152"/>
      <c r="BZ1995" s="152"/>
      <c r="CA1995" s="152"/>
      <c r="CB1995" s="152"/>
      <c r="CC1995" s="152"/>
      <c r="CD1995" s="152"/>
      <c r="CE1995" s="152"/>
      <c r="CF1995" s="152"/>
    </row>
    <row r="1996" spans="1:84" ht="25.5" customHeight="1" x14ac:dyDescent="0.25">
      <c r="A1996" s="45"/>
      <c r="B1996" s="45"/>
      <c r="C1996" s="45"/>
      <c r="D1996" s="45"/>
      <c r="E1996" s="47"/>
      <c r="F1996" s="154"/>
      <c r="G1996" s="45"/>
      <c r="H1996" s="126"/>
      <c r="I1996" s="126"/>
      <c r="J1996" s="79"/>
      <c r="K1996" s="45"/>
      <c r="L1996" s="126"/>
      <c r="M1996" s="91"/>
      <c r="N1996" s="91"/>
      <c r="O1996" s="91"/>
      <c r="P1996" s="99"/>
      <c r="Q1996" s="100"/>
      <c r="R1996" s="79"/>
      <c r="S1996" s="79"/>
      <c r="T1996" s="79"/>
      <c r="U1996" s="79"/>
      <c r="V1996" s="79"/>
      <c r="W1996" s="99"/>
      <c r="X1996" s="99"/>
      <c r="Y1996" s="99"/>
      <c r="Z1996" s="98"/>
      <c r="AA1996" s="98"/>
      <c r="AB1996" s="86"/>
      <c r="AC1996" s="96"/>
      <c r="AD1996" s="86"/>
      <c r="AE1996" s="96"/>
      <c r="AF1996" s="96"/>
      <c r="AG1996" s="87"/>
      <c r="AH1996" s="87"/>
      <c r="AI1996" s="97"/>
      <c r="AJ1996" s="45"/>
      <c r="AK1996" s="45"/>
      <c r="AL1996" s="45"/>
      <c r="AM1996" s="45"/>
      <c r="AN1996" s="45"/>
      <c r="AO1996" s="79"/>
      <c r="AP1996" s="156"/>
      <c r="AQ1996" s="156"/>
      <c r="AR1996" s="90"/>
      <c r="AS1996" s="45"/>
      <c r="AT1996" s="98"/>
      <c r="AU1996" s="98"/>
      <c r="AV1996" s="91"/>
      <c r="AW1996" s="91"/>
      <c r="AX1996" s="155"/>
      <c r="AY1996" s="155"/>
      <c r="AZ1996" s="152"/>
      <c r="BA1996" s="152"/>
      <c r="BB1996" s="152"/>
      <c r="BC1996" s="152"/>
      <c r="BD1996" s="152"/>
      <c r="BE1996" s="152"/>
      <c r="BF1996" s="152"/>
      <c r="BG1996" s="152"/>
      <c r="BH1996" s="152"/>
      <c r="BI1996" s="152"/>
      <c r="BJ1996" s="152"/>
      <c r="BK1996" s="152"/>
      <c r="BL1996" s="152"/>
      <c r="BM1996" s="152"/>
      <c r="BN1996" s="152"/>
      <c r="BO1996" s="152"/>
      <c r="BP1996" s="152"/>
      <c r="BQ1996" s="152"/>
      <c r="BR1996" s="152"/>
      <c r="BS1996" s="152"/>
      <c r="BT1996" s="152"/>
      <c r="BU1996" s="152"/>
      <c r="BV1996" s="152"/>
      <c r="BW1996" s="152"/>
      <c r="BX1996" s="152"/>
      <c r="BY1996" s="152"/>
      <c r="BZ1996" s="152"/>
      <c r="CA1996" s="152"/>
      <c r="CB1996" s="152"/>
      <c r="CC1996" s="152"/>
      <c r="CD1996" s="152"/>
      <c r="CE1996" s="152"/>
      <c r="CF1996" s="152"/>
    </row>
    <row r="1997" spans="1:84" ht="25.5" customHeight="1" x14ac:dyDescent="0.25">
      <c r="A1997" s="45"/>
      <c r="B1997" s="45"/>
      <c r="C1997" s="45"/>
      <c r="D1997" s="45"/>
      <c r="E1997" s="47"/>
      <c r="F1997" s="154"/>
      <c r="G1997" s="45"/>
      <c r="H1997" s="126"/>
      <c r="I1997" s="126"/>
      <c r="J1997" s="79"/>
      <c r="K1997" s="45"/>
      <c r="L1997" s="126"/>
      <c r="M1997" s="91"/>
      <c r="N1997" s="91"/>
      <c r="O1997" s="91"/>
      <c r="P1997" s="99"/>
      <c r="Q1997" s="100"/>
      <c r="R1997" s="79"/>
      <c r="S1997" s="79"/>
      <c r="T1997" s="79"/>
      <c r="U1997" s="79"/>
      <c r="V1997" s="79"/>
      <c r="W1997" s="99"/>
      <c r="X1997" s="99"/>
      <c r="Y1997" s="99"/>
      <c r="Z1997" s="98"/>
      <c r="AA1997" s="98"/>
      <c r="AB1997" s="86"/>
      <c r="AC1997" s="96"/>
      <c r="AD1997" s="86"/>
      <c r="AE1997" s="96"/>
      <c r="AF1997" s="96"/>
      <c r="AG1997" s="87"/>
      <c r="AH1997" s="87"/>
      <c r="AI1997" s="97"/>
      <c r="AJ1997" s="45"/>
      <c r="AK1997" s="45"/>
      <c r="AL1997" s="45"/>
      <c r="AM1997" s="45"/>
      <c r="AN1997" s="45"/>
      <c r="AO1997" s="79"/>
      <c r="AP1997" s="156"/>
      <c r="AQ1997" s="156"/>
      <c r="AR1997" s="90"/>
      <c r="AS1997" s="45"/>
      <c r="AT1997" s="98"/>
      <c r="AU1997" s="98"/>
      <c r="AV1997" s="91"/>
      <c r="AW1997" s="91"/>
      <c r="AX1997" s="155"/>
      <c r="AY1997" s="155"/>
      <c r="AZ1997" s="152"/>
      <c r="BA1997" s="152"/>
      <c r="BB1997" s="152"/>
      <c r="BC1997" s="152"/>
      <c r="BD1997" s="152"/>
      <c r="BE1997" s="152"/>
      <c r="BF1997" s="152"/>
      <c r="BG1997" s="152"/>
      <c r="BH1997" s="152"/>
      <c r="BI1997" s="152"/>
      <c r="BJ1997" s="152"/>
      <c r="BK1997" s="152"/>
      <c r="BL1997" s="152"/>
      <c r="BM1997" s="152"/>
      <c r="BN1997" s="152"/>
      <c r="BO1997" s="152"/>
      <c r="BP1997" s="152"/>
      <c r="BQ1997" s="152"/>
      <c r="BR1997" s="152"/>
      <c r="BS1997" s="152"/>
      <c r="BT1997" s="152"/>
      <c r="BU1997" s="152"/>
      <c r="BV1997" s="152"/>
      <c r="BW1997" s="152"/>
      <c r="BX1997" s="152"/>
      <c r="BY1997" s="152"/>
      <c r="BZ1997" s="152"/>
      <c r="CA1997" s="152"/>
      <c r="CB1997" s="152"/>
      <c r="CC1997" s="152"/>
      <c r="CD1997" s="152"/>
      <c r="CE1997" s="152"/>
      <c r="CF1997" s="152"/>
    </row>
    <row r="1998" spans="1:84" ht="25.5" customHeight="1" x14ac:dyDescent="0.25">
      <c r="A1998" s="45"/>
      <c r="B1998" s="45"/>
      <c r="C1998" s="45"/>
      <c r="D1998" s="45"/>
      <c r="E1998" s="47"/>
      <c r="F1998" s="154"/>
      <c r="G1998" s="45"/>
      <c r="H1998" s="126"/>
      <c r="I1998" s="126"/>
      <c r="J1998" s="79"/>
      <c r="K1998" s="45"/>
      <c r="L1998" s="126"/>
      <c r="M1998" s="91"/>
      <c r="N1998" s="91"/>
      <c r="O1998" s="91"/>
      <c r="P1998" s="99"/>
      <c r="Q1998" s="100"/>
      <c r="R1998" s="79"/>
      <c r="S1998" s="79"/>
      <c r="T1998" s="79"/>
      <c r="U1998" s="79"/>
      <c r="V1998" s="79"/>
      <c r="W1998" s="99"/>
      <c r="X1998" s="99"/>
      <c r="Y1998" s="99"/>
      <c r="Z1998" s="98"/>
      <c r="AA1998" s="98"/>
      <c r="AB1998" s="86"/>
      <c r="AC1998" s="96"/>
      <c r="AD1998" s="86"/>
      <c r="AE1998" s="96"/>
      <c r="AF1998" s="96"/>
      <c r="AG1998" s="87"/>
      <c r="AH1998" s="87"/>
      <c r="AI1998" s="97"/>
      <c r="AJ1998" s="45"/>
      <c r="AK1998" s="45"/>
      <c r="AL1998" s="45"/>
      <c r="AM1998" s="45"/>
      <c r="AN1998" s="45"/>
      <c r="AO1998" s="79"/>
      <c r="AP1998" s="156"/>
      <c r="AQ1998" s="156"/>
      <c r="AR1998" s="90"/>
      <c r="AS1998" s="45"/>
      <c r="AT1998" s="98"/>
      <c r="AU1998" s="98"/>
      <c r="AV1998" s="91"/>
      <c r="AW1998" s="91"/>
      <c r="AX1998" s="155"/>
      <c r="AY1998" s="155"/>
      <c r="AZ1998" s="152"/>
      <c r="BA1998" s="152"/>
      <c r="BB1998" s="152"/>
      <c r="BC1998" s="152"/>
      <c r="BD1998" s="152"/>
      <c r="BE1998" s="152"/>
      <c r="BF1998" s="152"/>
      <c r="BG1998" s="152"/>
      <c r="BH1998" s="152"/>
      <c r="BI1998" s="152"/>
      <c r="BJ1998" s="152"/>
      <c r="BK1998" s="152"/>
      <c r="BL1998" s="152"/>
      <c r="BM1998" s="152"/>
      <c r="BN1998" s="152"/>
      <c r="BO1998" s="152"/>
      <c r="BP1998" s="152"/>
      <c r="BQ1998" s="152"/>
      <c r="BR1998" s="152"/>
      <c r="BS1998" s="152"/>
      <c r="BT1998" s="152"/>
      <c r="BU1998" s="152"/>
      <c r="BV1998" s="152"/>
      <c r="BW1998" s="152"/>
      <c r="BX1998" s="152"/>
      <c r="BY1998" s="152"/>
      <c r="BZ1998" s="152"/>
      <c r="CA1998" s="152"/>
      <c r="CB1998" s="152"/>
      <c r="CC1998" s="152"/>
      <c r="CD1998" s="152"/>
      <c r="CE1998" s="152"/>
      <c r="CF1998" s="152"/>
    </row>
    <row r="1999" spans="1:84" ht="25.5" customHeight="1" x14ac:dyDescent="0.25">
      <c r="A1999" s="45"/>
      <c r="B1999" s="45"/>
      <c r="C1999" s="45"/>
      <c r="D1999" s="45"/>
      <c r="E1999" s="47"/>
      <c r="F1999" s="154"/>
      <c r="G1999" s="45"/>
      <c r="H1999" s="126"/>
      <c r="I1999" s="126"/>
      <c r="J1999" s="79"/>
      <c r="K1999" s="45"/>
      <c r="L1999" s="126"/>
      <c r="M1999" s="91"/>
      <c r="N1999" s="91"/>
      <c r="O1999" s="91"/>
      <c r="P1999" s="99"/>
      <c r="Q1999" s="100"/>
      <c r="R1999" s="79"/>
      <c r="S1999" s="79"/>
      <c r="T1999" s="79"/>
      <c r="U1999" s="79"/>
      <c r="V1999" s="79"/>
      <c r="W1999" s="99"/>
      <c r="X1999" s="99"/>
      <c r="Y1999" s="99"/>
      <c r="Z1999" s="98"/>
      <c r="AA1999" s="98"/>
      <c r="AB1999" s="86"/>
      <c r="AC1999" s="96"/>
      <c r="AD1999" s="86"/>
      <c r="AE1999" s="96"/>
      <c r="AF1999" s="96"/>
      <c r="AG1999" s="87"/>
      <c r="AH1999" s="87"/>
      <c r="AI1999" s="97"/>
      <c r="AJ1999" s="45"/>
      <c r="AK1999" s="45"/>
      <c r="AL1999" s="45"/>
      <c r="AM1999" s="45"/>
      <c r="AN1999" s="45"/>
      <c r="AO1999" s="79"/>
      <c r="AP1999" s="156"/>
      <c r="AQ1999" s="156"/>
      <c r="AR1999" s="90"/>
      <c r="AS1999" s="45"/>
      <c r="AT1999" s="98"/>
      <c r="AU1999" s="98"/>
      <c r="AV1999" s="91"/>
      <c r="AW1999" s="91"/>
      <c r="AX1999" s="155"/>
      <c r="AY1999" s="155"/>
      <c r="AZ1999" s="152"/>
      <c r="BA1999" s="152"/>
      <c r="BB1999" s="152"/>
      <c r="BC1999" s="152"/>
      <c r="BD1999" s="152"/>
      <c r="BE1999" s="152"/>
      <c r="BF1999" s="152"/>
      <c r="BG1999" s="152"/>
      <c r="BH1999" s="152"/>
      <c r="BI1999" s="152"/>
      <c r="BJ1999" s="152"/>
      <c r="BK1999" s="152"/>
      <c r="BL1999" s="152"/>
      <c r="BM1999" s="152"/>
      <c r="BN1999" s="152"/>
      <c r="BO1999" s="152"/>
      <c r="BP1999" s="152"/>
      <c r="BQ1999" s="152"/>
      <c r="BR1999" s="152"/>
      <c r="BS1999" s="152"/>
      <c r="BT1999" s="152"/>
      <c r="BU1999" s="152"/>
      <c r="BV1999" s="152"/>
      <c r="BW1999" s="152"/>
      <c r="BX1999" s="152"/>
      <c r="BY1999" s="152"/>
      <c r="BZ1999" s="152"/>
      <c r="CA1999" s="152"/>
      <c r="CB1999" s="152"/>
      <c r="CC1999" s="152"/>
      <c r="CD1999" s="152"/>
      <c r="CE1999" s="152"/>
      <c r="CF1999" s="152"/>
    </row>
    <row r="2000" spans="1:84" ht="25.5" customHeight="1" x14ac:dyDescent="0.25">
      <c r="A2000" s="45"/>
      <c r="B2000" s="45"/>
      <c r="C2000" s="45"/>
      <c r="D2000" s="45"/>
      <c r="E2000" s="47"/>
      <c r="F2000" s="154"/>
      <c r="G2000" s="45"/>
      <c r="H2000" s="126"/>
      <c r="I2000" s="126"/>
      <c r="J2000" s="79"/>
      <c r="K2000" s="45"/>
      <c r="L2000" s="126"/>
      <c r="M2000" s="91"/>
      <c r="N2000" s="91"/>
      <c r="O2000" s="91"/>
      <c r="P2000" s="99"/>
      <c r="Q2000" s="100"/>
      <c r="R2000" s="79"/>
      <c r="S2000" s="79"/>
      <c r="T2000" s="79"/>
      <c r="U2000" s="79"/>
      <c r="V2000" s="79"/>
      <c r="W2000" s="99"/>
      <c r="X2000" s="99"/>
      <c r="Y2000" s="99"/>
      <c r="Z2000" s="98"/>
      <c r="AA2000" s="98"/>
      <c r="AB2000" s="86"/>
      <c r="AC2000" s="96"/>
      <c r="AD2000" s="86"/>
      <c r="AE2000" s="96"/>
      <c r="AF2000" s="96"/>
      <c r="AG2000" s="87"/>
      <c r="AH2000" s="87"/>
      <c r="AI2000" s="97"/>
      <c r="AJ2000" s="45"/>
      <c r="AK2000" s="45"/>
      <c r="AL2000" s="45"/>
      <c r="AM2000" s="45"/>
      <c r="AN2000" s="45"/>
      <c r="AO2000" s="79"/>
      <c r="AP2000" s="156"/>
      <c r="AQ2000" s="156"/>
      <c r="AR2000" s="90"/>
      <c r="AS2000" s="45"/>
      <c r="AT2000" s="98"/>
      <c r="AU2000" s="98"/>
      <c r="AV2000" s="91"/>
      <c r="AW2000" s="91"/>
      <c r="AX2000" s="155"/>
      <c r="AY2000" s="155"/>
      <c r="AZ2000" s="152"/>
      <c r="BA2000" s="152"/>
      <c r="BB2000" s="152"/>
      <c r="BC2000" s="152"/>
      <c r="BD2000" s="152"/>
      <c r="BE2000" s="152"/>
      <c r="BF2000" s="152"/>
      <c r="BG2000" s="152"/>
      <c r="BH2000" s="152"/>
      <c r="BI2000" s="152"/>
      <c r="BJ2000" s="152"/>
      <c r="BK2000" s="152"/>
      <c r="BL2000" s="152"/>
      <c r="BM2000" s="152"/>
      <c r="BN2000" s="152"/>
      <c r="BO2000" s="152"/>
      <c r="BP2000" s="152"/>
      <c r="BQ2000" s="152"/>
      <c r="BR2000" s="152"/>
      <c r="BS2000" s="152"/>
      <c r="BT2000" s="152"/>
      <c r="BU2000" s="152"/>
      <c r="BV2000" s="152"/>
      <c r="BW2000" s="152"/>
      <c r="BX2000" s="152"/>
      <c r="BY2000" s="152"/>
      <c r="BZ2000" s="152"/>
      <c r="CA2000" s="152"/>
      <c r="CB2000" s="152"/>
      <c r="CC2000" s="152"/>
      <c r="CD2000" s="152"/>
      <c r="CE2000" s="152"/>
      <c r="CF2000" s="152"/>
    </row>
  </sheetData>
  <sheetProtection sheet="1" formatCells="0" insertRows="0" insertHyperlinks="0" deleteRows="0" sort="0" autoFilter="0" pivotTables="0"/>
  <autoFilter ref="A8:CF8" xr:uid="{00000000-0001-0000-0000-000000000000}"/>
  <customSheetViews>
    <customSheetView guid="{F092BC4C-24E2-4F37-8B15-63CD85F12429}" scale="70" hiddenRows="1" topLeftCell="A10">
      <selection activeCell="A64" sqref="A14:XFD64"/>
      <pageMargins left="0" right="0" top="0" bottom="0" header="0" footer="0"/>
    </customSheetView>
    <customSheetView guid="{B3932255-588A-4E85-91CF-65C36B1A0722}" scale="70" topLeftCell="H60">
      <selection activeCell="P70" sqref="P70"/>
      <pageMargins left="0" right="0" top="0" bottom="0" header="0" footer="0"/>
    </customSheetView>
  </customSheetViews>
  <mergeCells count="14">
    <mergeCell ref="B1:CF1"/>
    <mergeCell ref="AV5:AY5"/>
    <mergeCell ref="A2:I2"/>
    <mergeCell ref="BC4:BD4"/>
    <mergeCell ref="BE4:BN4"/>
    <mergeCell ref="BO4:BU4"/>
    <mergeCell ref="BV4:CF4"/>
    <mergeCell ref="AZ3:CF3"/>
    <mergeCell ref="AZ4:BB4"/>
    <mergeCell ref="AZ5:BB5"/>
    <mergeCell ref="BO5:BT5"/>
    <mergeCell ref="BV5:CE5"/>
    <mergeCell ref="BF5:BH5"/>
    <mergeCell ref="BI5:BM5"/>
  </mergeCells>
  <conditionalFormatting sqref="A5:B5">
    <cfRule type="expression" dxfId="18" priority="18">
      <formula>$A$5&lt;&gt;""</formula>
    </cfRule>
  </conditionalFormatting>
  <conditionalFormatting sqref="C5">
    <cfRule type="expression" dxfId="17" priority="25">
      <formula>$C$5="A value entered for Category is not correct. Please verify each Category entered matches a value in the drop down list"</formula>
    </cfRule>
  </conditionalFormatting>
  <conditionalFormatting sqref="D5">
    <cfRule type="expression" dxfId="16" priority="24">
      <formula>$D$5="A value entered for General Application is not correct. Please verify each General Application entered matches a value in the drop down list"</formula>
    </cfRule>
  </conditionalFormatting>
  <conditionalFormatting sqref="E5:F5">
    <cfRule type="expression" dxfId="14" priority="23">
      <formula>$E$5="A value entered for PUD is not correct. Please verify each PUD entered matches a value in the drop down list"</formula>
    </cfRule>
  </conditionalFormatting>
  <conditionalFormatting sqref="F5 J5 R5 AD5 AG5:AH5 AJ5:AK5 AM5 AV5">
    <cfRule type="expression" dxfId="13" priority="6">
      <formula>COUNTIF($F:$F,"Yes")&gt;0</formula>
    </cfRule>
  </conditionalFormatting>
  <conditionalFormatting sqref="F10:F2000">
    <cfRule type="expression" dxfId="12" priority="14">
      <formula>AND($C10="Outdoor Luminaires",OR(ISNUMBER(SEARCH("Outdoor Pole/Arm-Mounted Area and Roadway Luminaires",$E10)),ISNUMBER(SEARCH("Outdoor Pole/Arm-Mounted Decorative Luminaires",$E10)),ISNUMBER(SEARCH("Outdoor Full-Cutoff Wall-Mounted Area Luminaires",$E10)),ISNUMBER(SEARCH("Bollards",$E10)),ISNUMBER(SEARCH("Fuel Pump Canopy Luminaires",$E10)),ISNUMBER(SEARCH("Specialty: Hazardous Area Lighting",$E10)),ISNUMBER(SEARCH("Specialty: Hazardous Outdoor Pole/Arm-Mounted Area and Roadway Luminaires",$E10)),ISNUMBER(SEARCH("Specialty: Hazardous Wall Mounted Luminaire",$E10)),ISNUMBER(SEARCH("Specialty: Canopy Lighting",$E10)),ISNUMBER(SEARCH("Specialty: Directional Fuel Pump Canopy Luminaires",$E10)),ISNUMBER(SEARCH("Specialty: Transportation",$E10))))</formula>
    </cfRule>
  </conditionalFormatting>
  <conditionalFormatting sqref="H10:H2000">
    <cfRule type="expression" dxfId="11" priority="40">
      <formula>COUNTIF(E10,"Replacement Lamps (Plug and Play) (UL Type A)")&gt;0</formula>
    </cfRule>
  </conditionalFormatting>
  <conditionalFormatting sqref="I10:I2000">
    <cfRule type="expression" dxfId="10" priority="61">
      <formula>COUNTIF(E10,"Replacement Lamps (Plug and Play) (UL Type A)")&gt;0</formula>
    </cfRule>
  </conditionalFormatting>
  <conditionalFormatting sqref="N10:N2000">
    <cfRule type="expression" dxfId="9" priority="29">
      <formula>ISBLANK($M10)=FALSE</formula>
    </cfRule>
  </conditionalFormatting>
  <conditionalFormatting sqref="AI10:AI2000">
    <cfRule type="expression" dxfId="4" priority="163">
      <formula>ISNUMBER(SEARCH("LLLC",AH10))</formula>
    </cfRule>
  </conditionalFormatting>
  <conditionalFormatting sqref="AZ10:CF2000">
    <cfRule type="expression" dxfId="0" priority="17">
      <formula>$F10="Yes"</formula>
    </cfRule>
  </conditionalFormatting>
  <dataValidations count="126">
    <dataValidation type="decimal" allowBlank="1" showInputMessage="1" showErrorMessage="1" error="Please enter a valid 'Reported Total Harmonic Distortion (THD)' value." sqref="P10:P2000" xr:uid="{00000000-0002-0000-0000-000000000000}">
      <formula1>0</formula1>
      <formula2>25</formula2>
    </dataValidation>
    <dataValidation type="decimal" allowBlank="1" showInputMessage="1" showErrorMessage="1" error="Please enter a valid 'Reported Power Factor' value." sqref="Q10:Q2000" xr:uid="{00000000-0002-0000-0000-000001000000}">
      <formula1>0.87</formula1>
      <formula2>1</formula2>
    </dataValidation>
    <dataValidation type="decimal" allowBlank="1" showInputMessage="1" showErrorMessage="1" error="Please enter a valid 'Reported Input Voltage' value." sqref="H10:I2000" xr:uid="{00000000-0002-0000-0000-000003000000}">
      <formula1>0</formula1>
      <formula2>600</formula2>
    </dataValidation>
    <dataValidation type="decimal" allowBlank="1" showInputMessage="1" showErrorMessage="1" error="Please enter a valid 'Reported CRI' value." sqref="S10:S2000" xr:uid="{00000000-0002-0000-0000-000006000000}">
      <formula1>0</formula1>
      <formula2>100</formula2>
    </dataValidation>
    <dataValidation type="decimal" allowBlank="1" showInputMessage="1" showErrorMessage="1" error="Please enter a valid 'Reported  Efficacy (AC)' value." sqref="M10:M2000" xr:uid="{00000000-0002-0000-0000-000007000000}">
      <formula1>59.8975</formula1>
      <formula2>300</formula2>
    </dataValidation>
    <dataValidation type="decimal" allowBlank="1" showInputMessage="1" showErrorMessage="1" error="Please enter a valid 'Reported  Efficacy (DC)' value." sqref="N10:N2000" xr:uid="{00000000-0002-0000-0000-000008000000}">
      <formula1>59.8975</formula1>
      <formula2>300</formula2>
    </dataValidation>
    <dataValidation type="decimal" allowBlank="1" showInputMessage="1" showErrorMessage="1" error="Please enter a valid 'Reported Rf' value." sqref="U10:U2000" xr:uid="{00000000-0002-0000-0000-000009000000}">
      <formula1>0</formula1>
      <formula2>1000</formula2>
    </dataValidation>
    <dataValidation type="decimal" allowBlank="1" showInputMessage="1" showErrorMessage="1" error="Please enter a valid 'Reported Rg' value." sqref="V10:V2000" xr:uid="{00000000-0002-0000-0000-00000A000000}">
      <formula1>0</formula1>
      <formula2>1000</formula2>
    </dataValidation>
    <dataValidation type="decimal" allowBlank="1" showInputMessage="1" showErrorMessage="1" error="Please enter a valid 'Reported Rcs,h1' value." sqref="W10:W2000" xr:uid="{00000000-0002-0000-0000-00000B000000}">
      <formula1>-150</formula1>
      <formula2>150</formula2>
    </dataValidation>
    <dataValidation type="decimal" allowBlank="1" showInputMessage="1" showErrorMessage="1" error="Please enter a valid 'Reported R9' value." sqref="T10:T2000" xr:uid="{00000000-0002-0000-0000-00000C000000}">
      <formula1>-200</formula1>
      <formula2>100</formula2>
    </dataValidation>
    <dataValidation type="decimal" allowBlank="1" showInputMessage="1" showErrorMessage="1" error="Please enter a valid 'Reported Input Wattage' value." sqref="O10:O2000" xr:uid="{00000000-0002-0000-0000-00000E000000}">
      <formula1>0</formula1>
      <formula2>10000</formula2>
    </dataValidation>
    <dataValidation type="custom" allowBlank="1" showInputMessage="1" showErrorMessage="1" sqref="B9" xr:uid="{00000000-0002-0000-0000-00000F000000}">
      <formula1>B9="Brand"</formula1>
    </dataValidation>
    <dataValidation type="custom" allowBlank="1" showInputMessage="1" showErrorMessage="1" sqref="C9" xr:uid="{00000000-0002-0000-0000-000010000000}">
      <formula1>C9="Category"</formula1>
    </dataValidation>
    <dataValidation type="custom" allowBlank="1" showInputMessage="1" showErrorMessage="1" sqref="D9" xr:uid="{00000000-0002-0000-0000-000011000000}">
      <formula1>D9="General Application"</formula1>
    </dataValidation>
    <dataValidation type="custom" allowBlank="1" showInputMessage="1" showErrorMessage="1" sqref="E9" xr:uid="{00000000-0002-0000-0000-000012000000}">
      <formula1>E9="Primary Use Designation"</formula1>
    </dataValidation>
    <dataValidation type="custom" allowBlank="1" showInputMessage="1" showErrorMessage="1" sqref="G9" xr:uid="{00000000-0002-0000-0000-000013000000}">
      <formula1>G9="Classification"</formula1>
    </dataValidation>
    <dataValidation type="custom" allowBlank="1" showInputMessage="1" showErrorMessage="1" sqref="H9" xr:uid="{00000000-0002-0000-0000-000014000000}">
      <formula1>H9="Reported Minimum Input Voltage"</formula1>
    </dataValidation>
    <dataValidation type="custom" allowBlank="1" showInputMessage="1" showErrorMessage="1" sqref="I9" xr:uid="{00000000-0002-0000-0000-000015000000}">
      <formula1>I9="Reported Maximum Input Voltage"</formula1>
    </dataValidation>
    <dataValidation type="custom" allowBlank="1" showInputMessage="1" showErrorMessage="1" sqref="J9" xr:uid="{00000000-0002-0000-0000-000016000000}">
      <formula1>J9="Model Number"</formula1>
    </dataValidation>
    <dataValidation type="custom" allowBlank="1" showInputMessage="1" showErrorMessage="1" sqref="K9" xr:uid="{00000000-0002-0000-0000-000017000000}">
      <formula1>K9="Optical Code"</formula1>
    </dataValidation>
    <dataValidation type="custom" allowBlank="1" showInputMessage="1" showErrorMessage="1" sqref="L9" xr:uid="{00000000-0002-0000-0000-000018000000}">
      <formula1>L9="Reported Light Output"</formula1>
    </dataValidation>
    <dataValidation type="custom" allowBlank="1" showInputMessage="1" showErrorMessage="1" sqref="M9" xr:uid="{00000000-0002-0000-0000-000019000000}">
      <formula1>M9="Reported Efficacy (AC)"</formula1>
    </dataValidation>
    <dataValidation type="custom" allowBlank="1" showInputMessage="1" showErrorMessage="1" sqref="N9" xr:uid="{00000000-0002-0000-0000-00001A000000}">
      <formula1>N9="Reported Efficacy (DC)"</formula1>
    </dataValidation>
    <dataValidation type="custom" allowBlank="1" showInputMessage="1" showErrorMessage="1" sqref="O9" xr:uid="{00000000-0002-0000-0000-00001B000000}">
      <formula1>O9="Reported Input Wattage"</formula1>
    </dataValidation>
    <dataValidation type="custom" allowBlank="1" showInputMessage="1" showErrorMessage="1" sqref="P9" xr:uid="{00000000-0002-0000-0000-00001C000000}">
      <formula1>P9="Reported Total Harmonic Distortion"</formula1>
    </dataValidation>
    <dataValidation type="custom" allowBlank="1" showInputMessage="1" showErrorMessage="1" sqref="Q9" xr:uid="{00000000-0002-0000-0000-00001D000000}">
      <formula1>Q9="Reported Power Factor"</formula1>
    </dataValidation>
    <dataValidation type="custom" allowBlank="1" showInputMessage="1" showErrorMessage="1" sqref="R9" xr:uid="{00000000-0002-0000-0000-00001E000000}">
      <formula1>R9="Reported CCT"</formula1>
    </dataValidation>
    <dataValidation type="custom" allowBlank="1" showInputMessage="1" showErrorMessage="1" sqref="S9" xr:uid="{00000000-0002-0000-0000-00001F000000}">
      <formula1>S9="Reported CRI (Ra)"</formula1>
    </dataValidation>
    <dataValidation type="custom" allowBlank="1" showInputMessage="1" showErrorMessage="1" sqref="T9" xr:uid="{00000000-0002-0000-0000-000020000000}">
      <formula1>T9="Reported R9"</formula1>
    </dataValidation>
    <dataValidation type="custom" allowBlank="1" showInputMessage="1" showErrorMessage="1" sqref="U9" xr:uid="{00000000-0002-0000-0000-000021000000}">
      <formula1>U9="Reported IES Rf"</formula1>
    </dataValidation>
    <dataValidation type="custom" allowBlank="1" showInputMessage="1" showErrorMessage="1" sqref="V9" xr:uid="{00000000-0002-0000-0000-000022000000}">
      <formula1>V9="Reported IES Rg"</formula1>
    </dataValidation>
    <dataValidation type="custom" allowBlank="1" showInputMessage="1" showErrorMessage="1" sqref="W9" xr:uid="{00000000-0002-0000-0000-000023000000}">
      <formula1>W9="Reported IES Rcs,h1"</formula1>
    </dataValidation>
    <dataValidation type="custom" allowBlank="1" showInputMessage="1" showErrorMessage="1" sqref="Y9" xr:uid="{00000000-0002-0000-0000-000024000000}">
      <formula1>Y9="Driver Model Number"</formula1>
    </dataValidation>
    <dataValidation type="custom" allowBlank="1" showInputMessage="1" showErrorMessage="1" sqref="Z9" xr:uid="{00000000-0002-0000-0000-000025000000}">
      <formula1>Z9="NEMA Beam Type: 0° - 180°"</formula1>
    </dataValidation>
    <dataValidation type="custom" allowBlank="1" showInputMessage="1" showErrorMessage="1" sqref="AA9" xr:uid="{00000000-0002-0000-0000-000026000000}">
      <formula1>AA9="NEMA Beam Type: 90° - 270°"</formula1>
    </dataValidation>
    <dataValidation type="custom" allowBlank="1" showInputMessage="1" showErrorMessage="1" sqref="AB9" xr:uid="{00000000-0002-0000-0000-000027000000}">
      <formula1>AB9="UGR Bin"</formula1>
    </dataValidation>
    <dataValidation type="custom" allowBlank="1" showInputMessage="1" showErrorMessage="1" sqref="AC9" xr:uid="{00000000-0002-0000-0000-000028000000}">
      <formula1>AC9="Reported Backlight (TM-15 BUG)"</formula1>
    </dataValidation>
    <dataValidation type="custom" allowBlank="1" showInputMessage="1" showErrorMessage="1" sqref="AD9" xr:uid="{00000000-0002-0000-0000-000029000000}">
      <formula1>AD9="Reported Uplight (TM-15 BUG)"</formula1>
    </dataValidation>
    <dataValidation type="custom" allowBlank="1" showInputMessage="1" showErrorMessage="1" sqref="AE9" xr:uid="{00000000-0002-0000-0000-00002A000000}">
      <formula1>AE9="Reported Glare (TM-15 BUG)"</formula1>
    </dataValidation>
    <dataValidation type="custom" allowBlank="1" showInputMessage="1" showErrorMessage="1" sqref="AF9" xr:uid="{00000000-0002-0000-0000-00002B000000}">
      <formula1>AF9="Reported Beam Angle"</formula1>
    </dataValidation>
    <dataValidation type="custom" allowBlank="1" showInputMessage="1" showErrorMessage="1" sqref="AG9" xr:uid="{00000000-0002-0000-0000-00002C000000}">
      <formula1>AG9="Sensor Type"</formula1>
    </dataValidation>
    <dataValidation type="custom" allowBlank="1" showInputMessage="1" showErrorMessage="1" sqref="AH9" xr:uid="{00000000-0002-0000-0000-00002D000000}">
      <formula1>AH9="Integral Control Capability"</formula1>
    </dataValidation>
    <dataValidation type="custom" allowBlank="1" showInputMessage="1" showErrorMessage="1" sqref="AI9" xr:uid="{00000000-0002-0000-0000-00002E000000}">
      <formula1>AI9="LLLC Model Name"</formula1>
    </dataValidation>
    <dataValidation type="custom" allowBlank="1" showInputMessage="1" showErrorMessage="1" sqref="AJ9" xr:uid="{00000000-0002-0000-0000-00002F000000}">
      <formula1>AJ9="Dimming Capability and Range"</formula1>
    </dataValidation>
    <dataValidation type="custom" allowBlank="1" showInputMessage="1" showErrorMessage="1" sqref="AK9" xr:uid="{00000000-0002-0000-0000-000030000000}">
      <formula1>AK9="Wired Communication Protocol"</formula1>
    </dataValidation>
    <dataValidation type="custom" allowBlank="1" showInputMessage="1" showErrorMessage="1" sqref="AL9" xr:uid="{00000000-0002-0000-0000-000031000000}">
      <formula1>AL9="Other Wired Communication Protocol"</formula1>
    </dataValidation>
    <dataValidation type="custom" allowBlank="1" showInputMessage="1" showErrorMessage="1" sqref="AM9" xr:uid="{00000000-0002-0000-0000-000032000000}">
      <formula1>AM9="Wireless Communication Protocol"</formula1>
    </dataValidation>
    <dataValidation type="custom" allowBlank="1" showInputMessage="1" showErrorMessage="1" sqref="AN9" xr:uid="{00000000-0002-0000-0000-000033000000}">
      <formula1>AN9="Other Wireless Communication Protocol"</formula1>
    </dataValidation>
    <dataValidation type="custom" allowBlank="1" showInputMessage="1" showErrorMessage="1" sqref="AO9" xr:uid="{00000000-0002-0000-0000-000034000000}">
      <formula1>AO9="Field Adjustable Light Output"</formula1>
    </dataValidation>
    <dataValidation type="custom" allowBlank="1" showInputMessage="1" showErrorMessage="1" sqref="AP9" xr:uid="{00000000-0002-0000-0000-000035000000}">
      <formula1>AP9="Reported Default Light Output"</formula1>
    </dataValidation>
    <dataValidation type="custom" allowBlank="1" showInputMessage="1" showErrorMessage="1" sqref="AQ9" xr:uid="{00000000-0002-0000-0000-000036000000}">
      <formula1>AQ9="Reported Default Input Wattage"</formula1>
    </dataValidation>
    <dataValidation type="custom" allowBlank="1" showInputMessage="1" showErrorMessage="1" sqref="AR9" xr:uid="{00000000-0002-0000-0000-000037000000}">
      <formula1>AR9="Luminaire Length"</formula1>
    </dataValidation>
    <dataValidation type="custom" allowBlank="1" showInputMessage="1" showErrorMessage="1" sqref="AS9" xr:uid="{00000000-0002-0000-0000-000038000000}">
      <formula1>AS9="Field Adjustable Light Distribution"</formula1>
    </dataValidation>
    <dataValidation type="custom" allowBlank="1" showInputMessage="1" showErrorMessage="1" sqref="AT9" xr:uid="{00000000-0002-0000-0000-000039000000}">
      <formula1>AT9="Field Adjustable Distribution Type"</formula1>
    </dataValidation>
    <dataValidation type="custom" allowBlank="1" showInputMessage="1" showErrorMessage="1" sqref="AU9" xr:uid="{00000000-0002-0000-0000-00003A000000}">
      <formula1>AU9="Field Adjustable Light Distribution Setting"</formula1>
    </dataValidation>
    <dataValidation type="custom" allowBlank="1" showInputMessage="1" showErrorMessage="1" sqref="AV9" xr:uid="{00000000-0002-0000-0000-00003B000000}">
      <formula1>AV9="Reported Minimum Input Wattage"</formula1>
    </dataValidation>
    <dataValidation type="custom" allowBlank="1" showInputMessage="1" showErrorMessage="1" sqref="AW9" xr:uid="{00000000-0002-0000-0000-00003C000000}">
      <formula1>AW9="Reported Maximum Input Wattage"</formula1>
    </dataValidation>
    <dataValidation type="custom" allowBlank="1" showInputMessage="1" showErrorMessage="1" sqref="AX9" xr:uid="{00000000-0002-0000-0000-00003D000000}">
      <formula1>AX9="Reported Minimum Light Output"</formula1>
    </dataValidation>
    <dataValidation type="custom" allowBlank="1" showInputMessage="1" showErrorMessage="1" sqref="AY9" xr:uid="{00000000-0002-0000-0000-00003E000000}">
      <formula1>AY9="Reported Maximum Light Output"</formula1>
    </dataValidation>
    <dataValidation type="custom" allowBlank="1" showInputMessage="1" showErrorMessage="1" sqref="X9" xr:uid="{00000000-0002-0000-0000-00003F000000}">
      <formula1>X9="LED Model Number"</formula1>
    </dataValidation>
    <dataValidation type="list" allowBlank="1" showInputMessage="1" showErrorMessage="1" sqref="C2001:C1048576" xr:uid="{00000000-0002-0000-0000-000042000000}">
      <formula1>Category</formula1>
    </dataValidation>
    <dataValidation type="list" allowBlank="1" showInputMessage="1" showErrorMessage="1" sqref="R2001:R1048576" xr:uid="{00000000-0002-0000-0000-000043000000}">
      <formula1>Reported_CCT</formula1>
    </dataValidation>
    <dataValidation type="list" allowBlank="1" showInputMessage="1" showErrorMessage="1" sqref="AT2001:AT1048576" xr:uid="{00000000-0002-0000-0000-000044000000}">
      <formula1>FALD_Type</formula1>
    </dataValidation>
    <dataValidation type="list" allowBlank="1" showInputMessage="1" showErrorMessage="1" sqref="G2001:G1048576" xr:uid="{00000000-0002-0000-0000-000046000000}">
      <formula1>Classification</formula1>
    </dataValidation>
    <dataValidation type="list" allowBlank="1" showInputMessage="1" showErrorMessage="1" sqref="Z2001:AA1048576" xr:uid="{00000000-0002-0000-0000-000047000000}">
      <formula1>NEMA_Beam_Spread</formula1>
    </dataValidation>
    <dataValidation type="list" allowBlank="1" showInputMessage="1" showErrorMessage="1" sqref="AB2001:AB1048576" xr:uid="{00000000-0002-0000-0000-000048000000}">
      <formula1>UGR_Bin</formula1>
    </dataValidation>
    <dataValidation type="list" allowBlank="1" showInputMessage="1" showErrorMessage="1" sqref="AC2001:AE1048576" xr:uid="{00000000-0002-0000-0000-000049000000}">
      <formula1>Reported_BUG</formula1>
    </dataValidation>
    <dataValidation type="list" allowBlank="1" showInputMessage="1" showErrorMessage="1" sqref="AJ2001:AJ1048576" xr:uid="{00000000-0002-0000-0000-00004A000000}">
      <formula1>Dimming_Capability_and_Range</formula1>
    </dataValidation>
    <dataValidation type="list" allowBlank="1" showInputMessage="1" showErrorMessage="1" sqref="AK2001:AK1048576" xr:uid="{00000000-0002-0000-0000-00004B000000}">
      <formula1>Wired_Communication_Protocol</formula1>
    </dataValidation>
    <dataValidation type="list" allowBlank="1" showInputMessage="1" showErrorMessage="1" sqref="AM2001:AM1048576" xr:uid="{00000000-0002-0000-0000-00004C000000}">
      <formula1>Wireless_Communication_Protocol</formula1>
    </dataValidation>
    <dataValidation type="list" allowBlank="1" showInputMessage="1" showErrorMessage="1" sqref="AO2001:AO1048576 AS2001:AS1048576 CE10:CE2000" xr:uid="{00000000-0002-0000-0000-00004D000000}">
      <formula1>Yes_No</formula1>
    </dataValidation>
    <dataValidation type="decimal" allowBlank="1" showInputMessage="1" showErrorMessage="1" error="Please enter a valid 'Luminaire Length' value." sqref="AR10:AR2000" xr:uid="{320824A4-482B-4D72-A163-6E305D9A4178}">
      <formula1>0</formula1>
      <formula2>100</formula2>
    </dataValidation>
    <dataValidation type="decimal" allowBlank="1" showInputMessage="1" showErrorMessage="1" error="Please enter a valid 'Reported Beam Angle' value." sqref="AF10:AF2000" xr:uid="{C3C911BC-2BF0-4C85-9CFB-F3E7ACE27DB3}">
      <formula1>135</formula1>
      <formula2>360</formula2>
    </dataValidation>
    <dataValidation type="list" allowBlank="1" showInputMessage="1" showErrorMessage="1" error="Please enter a valid &quot;Classification&quot; value." sqref="G10:G2000" xr:uid="{CCBB7CF9-DAB3-4CEB-AB0A-FB64946C47A6}">
      <formula1>Classification</formula1>
    </dataValidation>
    <dataValidation type="list" allowBlank="1" showInputMessage="1" showErrorMessage="1" error="Please enter a valid 'NEMA Beam Type' value." sqref="Z10:AA2000" xr:uid="{BED937FB-5E81-450B-82C0-14D28A272DA0}">
      <formula1>NEMA_Beam_Spread</formula1>
    </dataValidation>
    <dataValidation type="list" allowBlank="1" showInputMessage="1" showErrorMessage="1" error="Please enter a valid 'UGR Bin' value." sqref="AB10:AB2000" xr:uid="{377D8740-B1EE-4E07-A5AD-07C80D7FE679}">
      <formula1>UGR_Bin</formula1>
    </dataValidation>
    <dataValidation type="list" allowBlank="1" showInputMessage="1" showErrorMessage="1" error="Please enter a valid 'Reported Backlight' value." sqref="AC10:AC2000" xr:uid="{84B9A40D-4DAB-4C45-938B-0BCB4C741B14}">
      <formula1>Reported_BUG</formula1>
    </dataValidation>
    <dataValidation type="list" allowBlank="1" showInputMessage="1" showErrorMessage="1" error="Please enter a valid 'Reported Glare' value." sqref="AE10:AE2000" xr:uid="{5FD7AD62-41D7-492A-B409-ABC489E96486}">
      <formula1>Reported_BUG</formula1>
    </dataValidation>
    <dataValidation type="list" allowBlank="1" showInputMessage="1" showErrorMessage="1" error="Please enter a valid 'Wired Communication Protocol' value." sqref="AK10:AK2000" xr:uid="{C8FECF54-A69C-4904-AFD3-86BE3E4A7CA6}">
      <formula1>Wired_Communication_Protocol</formula1>
    </dataValidation>
    <dataValidation type="list" allowBlank="1" showInputMessage="1" showErrorMessage="1" error="Please enter a valid 'Wireless Communication Protocol' value." sqref="AM10:AM2000" xr:uid="{722098C8-8AA3-40B7-87BE-DB62D826346D}">
      <formula1>Wireless_Communication_Protocol</formula1>
    </dataValidation>
    <dataValidation type="list" allowBlank="1" showInputMessage="1" showErrorMessage="1" error="Please enter a valid 'Field Adjustable Light Output' value." sqref="AO10:AO2000" xr:uid="{8C425C1A-C977-4EC9-BF15-84EBE00B203C}">
      <formula1>Yes_No</formula1>
    </dataValidation>
    <dataValidation type="decimal" allowBlank="1" showInputMessage="1" showErrorMessage="1" error="Please enter a valid 'Reported Default Input Wattage' value." sqref="AQ10:AQ2000" xr:uid="{0025120F-9650-4269-88B0-972A23000AB8}">
      <formula1>0</formula1>
      <formula2>10000</formula2>
    </dataValidation>
    <dataValidation type="list" allowBlank="1" showInputMessage="1" showErrorMessage="1" error="Please enter a valid 'Field Adjustable Distribution Type' value." sqref="AT11:AT2000 AT10" xr:uid="{8C1D9E85-AA7D-4D4C-BBF1-D79FA4CC4534}">
      <formula1>FALD_Type</formula1>
    </dataValidation>
    <dataValidation type="decimal" allowBlank="1" showInputMessage="1" showErrorMessage="1" error="Please enter a valid 'Reported Minimum Input Wattage' value." sqref="AV11:AV2000 AV10" xr:uid="{B173290C-3405-4295-BB40-A40642118192}">
      <formula1>0</formula1>
      <formula2>10000</formula2>
    </dataValidation>
    <dataValidation type="decimal" allowBlank="1" showInputMessage="1" showErrorMessage="1" error="Please enter a valid 'Reported Maximum Input Wattage' value." sqref="AW11:AW2000 AW10" xr:uid="{DBD2061B-E186-4E8B-99EB-2AEF9D63BAF3}">
      <formula1>0</formula1>
      <formula2>10000</formula2>
    </dataValidation>
    <dataValidation type="list" allowBlank="1" showInputMessage="1" showErrorMessage="1" error="Please enter a valid 'DLC Category' value." sqref="C10 C11:C12 C14:C2000 C13" xr:uid="{F16C4CA3-3DF9-42E4-8EDE-9CCF7FFDAD65}">
      <formula1>Category</formula1>
    </dataValidation>
    <dataValidation type="decimal" allowBlank="1" showInputMessage="1" showErrorMessage="1" error="Please enter a valid 'Reported Light Output' value." sqref="L10:L2000" xr:uid="{0CF6CEB1-88E4-4354-887F-EACE48B4ACA4}">
      <formula1>0</formula1>
      <formula2>1000000</formula2>
    </dataValidation>
    <dataValidation type="decimal" allowBlank="1" showInputMessage="1" showErrorMessage="1" error="Please enter a valid 'Reported Minimum Light Output' value." sqref="AX10 AX11:AX2000 AY11:AY2000 AY10" xr:uid="{4B8FEED7-4B22-42C6-ADB4-AEC192983130}">
      <formula1>0</formula1>
      <formula2>1000000</formula2>
    </dataValidation>
    <dataValidation type="decimal" allowBlank="1" showInputMessage="1" showErrorMessage="1" error="Please enter a valid 'Reported Default Light Output' value." sqref="AP10:AP2000" xr:uid="{CBE80A6C-9BC9-49C0-8854-01CB7A40214A}">
      <formula1>0</formula1>
      <formula2>1000000</formula2>
    </dataValidation>
    <dataValidation type="custom" allowBlank="1" showInputMessage="1" showErrorMessage="1" sqref="F9" xr:uid="{39929F4A-E548-444F-BA65-92CD08C7FABF}">
      <formula1>F9="LUNA"</formula1>
    </dataValidation>
    <dataValidation type="custom" allowBlank="1" showInputMessage="1" showErrorMessage="1" sqref="BC9" xr:uid="{0D1DB634-7549-4EDB-925B-127D339C1D8B}">
      <formula1>BC9="Sensor Receptacle Standard"</formula1>
    </dataValidation>
    <dataValidation type="list" allowBlank="1" showInputMessage="1" showErrorMessage="1" error="Please enter a valid 'Reported Minimum Light Output' value." sqref="BC10:BC2000" xr:uid="{485B6399-CC10-4F3E-8915-086CAFF63235}">
      <formula1>Sensor_Receptacle_Standard_LUNA</formula1>
    </dataValidation>
    <dataValidation type="custom" allowBlank="1" showInputMessage="1" showErrorMessage="1" sqref="BD9" xr:uid="{54E7BEB5-62A0-4990-8E28-4002DF415D7F}">
      <formula1>BD9="Other Sensor Receptacle Standard Name"</formula1>
    </dataValidation>
    <dataValidation allowBlank="1" showInputMessage="1" showErrorMessage="1" error="Please enter a valid 'Reported Minimum Light Output' value." sqref="BD10:BD2000 BU10:BU2000 BN10:BN1048576" xr:uid="{7A6D98AF-F625-4E2B-8526-58EAF8405C43}"/>
    <dataValidation type="custom" allowBlank="1" showInputMessage="1" showErrorMessage="1" sqref="BE9" xr:uid="{9B1AD1AB-C4FE-4DD9-A42D-EBD224FF6738}">
      <formula1>BE9="Minimum Dimming Level"</formula1>
    </dataValidation>
    <dataValidation type="decimal" allowBlank="1" showInputMessage="1" showErrorMessage="1" error="Please enter a valid 'Reported Minimum Light Output' value." sqref="BE10:BE2000" xr:uid="{1734C47D-9969-450C-8D8C-42C013471E6B}">
      <formula1>0</formula1>
      <formula2>20</formula2>
    </dataValidation>
    <dataValidation type="custom" allowBlank="1" showInputMessage="1" showErrorMessage="1" sqref="BF9" xr:uid="{7C7A4A08-52FC-402F-9B93-8D99F53360AC}">
      <formula1>BF9="0-10V IEC 60929 Annex E"</formula1>
    </dataValidation>
    <dataValidation type="list" allowBlank="1" showInputMessage="1" showErrorMessage="1" error="Please enter a valid 'Reported Minimum Light Output' value." sqref="AZ10:BB2000 BO10:BT2000 BV10:CD2000 BF10:BF2000 BH10:BM2000 BG11:BG2000 BG10" xr:uid="{580F4356-2FDD-4D32-8983-9ECED670E3D8}">
      <formula1>Yes_No</formula1>
    </dataValidation>
    <dataValidation type="custom" allowBlank="1" showInputMessage="1" showErrorMessage="1" sqref="BG9" xr:uid="{77D2E5F0-1DA6-4358-A79F-FCEC2B183F98}">
      <formula1>BG9="0-10V ANSI C137.1 (8V)"</formula1>
    </dataValidation>
    <dataValidation type="custom" allowBlank="1" showInputMessage="1" showErrorMessage="1" sqref="BH9" xr:uid="{95CDB280-AA49-4292-A516-410CB63A41CC}">
      <formula1>BH9="0-10V ANSI C137.1 (9V)"</formula1>
    </dataValidation>
    <dataValidation type="custom" allowBlank="1" showInputMessage="1" showErrorMessage="1" sqref="BI9" xr:uid="{33AEC723-D3E8-4110-8641-2DF5C43FED24}">
      <formula1>BI9="Fwd Phase NEMA SSL 7A"</formula1>
    </dataValidation>
    <dataValidation type="custom" allowBlank="1" showInputMessage="1" showErrorMessage="1" sqref="BJ9" xr:uid="{AF3518CB-2C63-46BC-9F40-8655816FBED5}">
      <formula1>BJ9="DALI"</formula1>
    </dataValidation>
    <dataValidation type="custom" allowBlank="1" showInputMessage="1" showErrorMessage="1" sqref="BK9:BL9" xr:uid="{C2249B28-85DB-4BCD-B77D-44414FE4BBF0}">
      <formula1>BK9="D4i"</formula1>
    </dataValidation>
    <dataValidation type="custom" allowBlank="1" showInputMessage="1" showErrorMessage="1" sqref="BM9:BN9" xr:uid="{BD486459-6CE7-4470-949D-A169665A590E}">
      <formula1>BM9="DMX512"</formula1>
    </dataValidation>
    <dataValidation type="custom" allowBlank="1" showInputMessage="1" showErrorMessage="1" sqref="BR9" xr:uid="{4970B0C1-8F16-456B-9A4D-F77D681815E3}">
      <formula1>BR9="BACnet"</formula1>
    </dataValidation>
    <dataValidation type="custom" allowBlank="1" showInputMessage="1" showErrorMessage="1" sqref="BS9" xr:uid="{63397784-29D1-42D3-9F46-E6477D313AA0}">
      <formula1>BS9="LONworks"</formula1>
    </dataValidation>
    <dataValidation type="custom" allowBlank="1" showInputMessage="1" showErrorMessage="1" sqref="BT9" xr:uid="{AF743BC9-337C-4586-BD55-AF90F0F68E7D}">
      <formula1>BT9="Modbus"</formula1>
    </dataValidation>
    <dataValidation type="custom" allowBlank="1" showInputMessage="1" showErrorMessage="1" sqref="BU9" xr:uid="{09D47936-AE99-4041-A677-804991F3E3B1}">
      <formula1>BU9="Other Wired Inter-device Communication Standard Name"</formula1>
    </dataValidation>
    <dataValidation type="custom" allowBlank="1" showInputMessage="1" showErrorMessage="1" sqref="BV9" xr:uid="{9727093B-E0C9-4560-AE19-55E67E0643B2}">
      <formula1>BV9="BLE MDP v2"</formula1>
    </dataValidation>
    <dataValidation type="custom" allowBlank="1" showInputMessage="1" showErrorMessage="1" sqref="BW9" xr:uid="{916E380D-FA31-41D6-B7AA-03DAF272C06A}">
      <formula1>BW9="BLE SIG Mesh v1"</formula1>
    </dataValidation>
    <dataValidation type="custom" allowBlank="1" showInputMessage="1" showErrorMessage="1" sqref="BX9" xr:uid="{87F957E6-9879-4C05-9B18-E7BADB4A10E8}">
      <formula1>BX9="BLE Proprietary"</formula1>
    </dataValidation>
    <dataValidation type="custom" allowBlank="1" showInputMessage="1" showErrorMessage="1" sqref="BY9" xr:uid="{7F0D62C0-F1FF-4421-B460-C97572255DE1}">
      <formula1>BY9="4G"</formula1>
    </dataValidation>
    <dataValidation type="custom" allowBlank="1" showInputMessage="1" showErrorMessage="1" sqref="BZ9" xr:uid="{5871E3C9-8272-4944-AD98-C6C9140EDEF5}">
      <formula1>BZ9="5G"</formula1>
    </dataValidation>
    <dataValidation type="custom" allowBlank="1" showInputMessage="1" showErrorMessage="1" sqref="CA9" xr:uid="{8927E029-BBDC-4C05-9987-669E60C8455A}">
      <formula1>CA9="EnOcean"</formula1>
    </dataValidation>
    <dataValidation type="custom" allowBlank="1" showInputMessage="1" showErrorMessage="1" sqref="CC9" xr:uid="{44EA5241-3352-489B-81D7-EF8D14DF56B7}">
      <formula1>CC9="Zigbee Certified Product"</formula1>
    </dataValidation>
    <dataValidation type="custom" allowBlank="1" showInputMessage="1" showErrorMessage="1" sqref="CD9" xr:uid="{3C3C7E25-C45B-4222-AB96-6687F090B573}">
      <formula1>CD9="Zigbee3.0"</formula1>
    </dataValidation>
    <dataValidation type="custom" allowBlank="1" showInputMessage="1" showErrorMessage="1" sqref="CE9" xr:uid="{12344EAB-5916-4E6E-8C51-06D31C442535}">
      <formula1>CE9="Zigbee Proprietary"</formula1>
    </dataValidation>
    <dataValidation type="custom" allowBlank="1" showInputMessage="1" showErrorMessage="1" sqref="CF9" xr:uid="{74C690D9-1CA1-4F9E-BB08-71007BE0ABE7}">
      <formula1>CF9="Other Wireless Inter-device Communication Standard Name"</formula1>
    </dataValidation>
    <dataValidation allowBlank="1" showInputMessage="1" showErrorMessage="1" error="Please enter a valid 'Reported Maximum Light Output' value." sqref="CF11:CF1048576 CB9" xr:uid="{1217AAB8-397C-4B34-A90F-F68E620D41D6}"/>
    <dataValidation type="custom" allowBlank="1" showInputMessage="1" showErrorMessage="1" sqref="AZ9" xr:uid="{46946287-580F-4D1D-9CD5-422CEF8D1299}">
      <formula1>AZ9="Part Night Dim"</formula1>
    </dataValidation>
    <dataValidation type="custom" allowBlank="1" showInputMessage="1" showErrorMessage="1" sqref="BB9" xr:uid="{8F086552-BE53-4B71-93E9-7603D3702461}">
      <formula1>BB9="Low-end Trim for Vacancy Mode"</formula1>
    </dataValidation>
    <dataValidation type="custom" allowBlank="1" showInputMessage="1" showErrorMessage="1" sqref="BP9" xr:uid="{D741BFC6-FA01-48AE-B0E9-C6EA4F133067}">
      <formula1>BP9="DALI2 - Inter-device Communication"</formula1>
    </dataValidation>
    <dataValidation type="custom" allowBlank="1" showInputMessage="1" showErrorMessage="1" sqref="BO9" xr:uid="{DCF876BA-B1AF-4762-B65D-5A0EA9B496E4}">
      <formula1>BO9="DALI - Inter-device Communication"</formula1>
    </dataValidation>
    <dataValidation type="custom" allowBlank="1" showInputMessage="1" showErrorMessage="1" error="The Brand Name, PUD, and Model Number combination entered is a duplicate value." sqref="J12:J2000" xr:uid="{00000000-0002-0000-0000-00004E000000}">
      <formula1>$A$10:$A$2000&amp;$J$10:$J2002&amp;$E$10:$E$2000&lt;&gt;$A12&amp;$J12&amp;$E12</formula1>
    </dataValidation>
    <dataValidation type="custom" allowBlank="1" showInputMessage="1" showErrorMessage="1" errorTitle="Duplicate Value" error="The Brand Name, PUD, and Model Number combination entered is a duplicate value." sqref="A12:B2000" xr:uid="{6F25DE2D-93ED-4441-82E3-85067D7965FB}">
      <formula1>$A$10:$A$2000&amp;$J$10:$J2002&amp;$E$10:$E$2000&lt;&gt;$A12&amp;$J12&amp;$E12</formula1>
    </dataValidation>
    <dataValidation type="custom" allowBlank="1" showInputMessage="1" showErrorMessage="1" sqref="A9" xr:uid="{2777E1DC-F7C2-460B-B278-C208DC76CFA4}">
      <formula1>A9="Product ID"</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434620DB-B35C-47B2-BAFB-43D1E05B9F61}">
            <xm:f>AND($F10="Yes",MATCH($E10,'Master List'!$AN$61:$AN$71,0))</xm:f>
            <x14:dxf>
              <fill>
                <patternFill>
                  <bgColor theme="0"/>
                </patternFill>
              </fill>
            </x14:dxf>
          </x14:cfRule>
          <xm:sqref>E10:E2000</xm:sqref>
        </x14:conditionalFormatting>
        <x14:conditionalFormatting xmlns:xm="http://schemas.microsoft.com/office/excel/2006/main">
          <x14:cfRule type="expression" priority="22" id="{E77B0DDA-DF36-49C9-BFF9-1223E14518F6}">
            <xm:f>OR(ISNUMBER(MATCH($E10,'Master List'!$B$49:$B$50,0)),ISNUMBER(MATCH($E10,'Master List'!$B$112,0)))</xm:f>
            <x14:dxf>
              <fill>
                <patternFill>
                  <bgColor theme="0"/>
                </patternFill>
              </fill>
            </x14:dxf>
          </x14:cfRule>
          <xm:sqref>Z10:AA2000</xm:sqref>
        </x14:conditionalFormatting>
        <x14:conditionalFormatting xmlns:xm="http://schemas.microsoft.com/office/excel/2006/main">
          <x14:cfRule type="expression" priority="45" id="{00000000-000E-0000-0000-00000A000000}">
            <xm:f>OR(ISNUMBER(MATCH(E10,'Master List'!$B$57:$B$64,0)),ISNUMBER(MATCH(E10,'Master List'!$B$82,0)),ISNUMBER(MATCH(E10,'Master List'!$B$82,0)),ISNUMBER(MATCH(E10,'Master List'!$B$84,0)),ISNUMBER(MATCH(E10,'Master List'!$B$86,0)),ISNUMBER(MATCH(E10,'Master List'!$B$87:$B$89,0)))</xm:f>
            <x14:dxf>
              <fill>
                <patternFill patternType="solid">
                  <bgColor theme="0"/>
                </patternFill>
              </fill>
            </x14:dxf>
          </x14:cfRule>
          <xm:sqref>AB10:AB2000</xm:sqref>
        </x14:conditionalFormatting>
        <x14:conditionalFormatting xmlns:xm="http://schemas.microsoft.com/office/excel/2006/main">
          <x14:cfRule type="expression" priority="164" id="{00000000-000E-0000-0000-00006A000000}">
            <xm:f>OR(ISNUMBER(MATCH($E10,'Master List'!$B$42:$B$48,0)),ISNUMBER(MATCH($E10,'Master List'!$B$51,0)),ISNUMBER(MATCH($E10,'Master List'!$B$104,0)),ISNUMBER(MATCH($E10,'Master List'!$B$106,0)),ISNUMBER(MATCH($E10,'Master List'!$B$108,0)),ISNUMBER(MATCH($E10,'Master List'!$B$113:$B$115,0)),ISNUMBER(MATCH($E10,'Master List'!$B$121,0)),ISNUMBER(MATCH($E10,'Master List'!$B$124,0)),ISNUMBER(MATCH($E10,'Master List'!$B$126,0)))</xm:f>
            <x14:dxf>
              <fill>
                <patternFill patternType="none">
                  <bgColor auto="1"/>
                </patternFill>
              </fill>
            </x14:dxf>
          </x14:cfRule>
          <xm:sqref>AC10:AE2000</xm:sqref>
        </x14:conditionalFormatting>
        <x14:conditionalFormatting xmlns:xm="http://schemas.microsoft.com/office/excel/2006/main">
          <x14:cfRule type="expression" priority="144" id="{F6491B63-9BBD-477D-A60B-7EDC5258FC3D}">
            <xm:f>ISNUMBER(MATCH(E10,'Master List'!$B$94:$B$101,0))</xm:f>
            <x14:dxf>
              <fill>
                <patternFill>
                  <bgColor theme="0"/>
                </patternFill>
              </fill>
            </x14:dxf>
          </x14:cfRule>
          <xm:sqref>AF10:AF2000</xm:sqref>
        </x14:conditionalFormatting>
        <x14:conditionalFormatting xmlns:xm="http://schemas.microsoft.com/office/excel/2006/main">
          <x14:cfRule type="expression" priority="162" id="{6BFFF065-BBAA-499B-B02B-74C7EF1087B5}">
            <xm:f>OR(ISNUMBER(MATCH($AJ10,'Master List'!$B$272:$B$275,0)),ISNUMBER(MATCH($AO10,'Master List'!$B$305,0)))</xm:f>
            <x14:dxf>
              <fill>
                <patternFill>
                  <bgColor theme="0"/>
                </patternFill>
              </fill>
            </x14:dxf>
          </x14:cfRule>
          <xm:sqref>AP10:AQ2000</xm:sqref>
        </x14:conditionalFormatting>
        <x14:conditionalFormatting xmlns:xm="http://schemas.microsoft.com/office/excel/2006/main">
          <x14:cfRule type="expression" priority="155" id="{70A2B7D9-BDD4-4CDF-AB2C-1B0008A6A4C1}">
            <xm:f>OR(ISNUMBER(MATCH(E10,'Master List'!$B$56,0)),ISNUMBER(MATCH(D10,'Master List'!$B$27,0)),ISNUMBER(MATCH(C10,'Master List'!$B$15,0)),ISNUMBER(MATCH(C10,'Master List'!$B$16,0)))</xm:f>
            <x14:dxf>
              <fill>
                <patternFill>
                  <bgColor theme="0"/>
                </patternFill>
              </fill>
            </x14:dxf>
          </x14:cfRule>
          <xm:sqref>AR10:AR2000</xm:sqref>
        </x14:conditionalFormatting>
        <x14:conditionalFormatting xmlns:xm="http://schemas.microsoft.com/office/excel/2006/main">
          <x14:cfRule type="expression" priority="19" id="{80D6A83C-0C5C-450B-BE58-3417351D7904}">
            <xm:f>ISNUMBER(MATCH($AS10,'Master List'!$B$305,0))</xm:f>
            <x14:dxf>
              <fill>
                <patternFill>
                  <bgColor theme="0"/>
                </patternFill>
              </fill>
            </x14:dxf>
          </x14:cfRule>
          <xm:sqref>AT10:AU2000</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error="Please enter a valid 'Reported Uplight' value." xr:uid="{94077007-BBAA-4F10-8080-7A5FAF016DDF}">
          <x14:formula1>
            <xm:f>INDIRECT('Internal Data'!$J10)</xm:f>
          </x14:formula1>
          <xm:sqref>AD10:AD2000</xm:sqref>
        </x14:dataValidation>
        <x14:dataValidation type="list" allowBlank="1" showInputMessage="1" showErrorMessage="1" error="Please enter a valid 'Dimming Capability and Range' value." xr:uid="{AF042275-F8F2-488F-8C07-A276742921F2}">
          <x14:formula1>
            <xm:f>INDIRECT('Internal Data'!$K10)</xm:f>
          </x14:formula1>
          <xm:sqref>AJ10:AJ2000</xm:sqref>
        </x14:dataValidation>
        <x14:dataValidation type="list" allowBlank="1" showInputMessage="1" showErrorMessage="1" error="Please enter a valid 'Reported CCT (K)' value." xr:uid="{F81684BF-FDEF-449C-AEA4-1A262942594C}">
          <x14:formula1>
            <xm:f>INDIRECT('Internal Data'!I10)</xm:f>
          </x14:formula1>
          <xm:sqref>R10:R2000</xm:sqref>
        </x14:dataValidation>
        <x14:dataValidation type="list" allowBlank="1" showInputMessage="1" showErrorMessage="1" error="Please select a valid 'Integral Control Capability' value." xr:uid="{3D4FA832-C5D5-4AB7-AA2F-1F1F64CCCE13}">
          <x14:formula1>
            <xm:f>INDIRECT('Internal Data'!C10)</xm:f>
          </x14:formula1>
          <xm:sqref>AH10:AH2000</xm:sqref>
        </x14:dataValidation>
        <x14:dataValidation type="list" allowBlank="1" showInputMessage="1" showErrorMessage="1" error="Please select a valid 'Sensor Type' value." xr:uid="{23CABB9A-F0AB-48E2-A133-1D911F93C283}">
          <x14:formula1>
            <xm:f>INDIRECT('Internal Data'!B10)</xm:f>
          </x14:formula1>
          <xm:sqref>AG10:AG2000</xm:sqref>
        </x14:dataValidation>
        <x14:dataValidation type="list" allowBlank="1" showInputMessage="1" showErrorMessage="1" error="Please enter a valid 'DLC General Application' value." xr:uid="{E3704CE0-20DF-4662-A00F-DE7338F02D57}">
          <x14:formula1>
            <xm:f>INDIRECT('Internal Data'!E10)</xm:f>
          </x14:formula1>
          <xm:sqref>D10:D2000</xm:sqref>
        </x14:dataValidation>
        <x14:dataValidation type="list" allowBlank="1" showInputMessage="1" showErrorMessage="1" error="Please select a valid 'Integral Occupancy Sensor and/or Photocontrol' value." xr:uid="{00000000-0002-0000-0000-000040000000}">
          <x14:formula1>
            <xm:f>INDIRECT('Internal Data'!D2001)</xm:f>
          </x14:formula1>
          <xm:sqref>AG2001:AH1048576</xm:sqref>
        </x14:dataValidation>
        <x14:dataValidation type="list" allowBlank="1" showInputMessage="1" showErrorMessage="1" xr:uid="{00000000-0002-0000-0000-000041000000}">
          <x14:formula1>
            <xm:f>INDIRECT('Internal Data'!F10)</xm:f>
          </x14:formula1>
          <xm:sqref>F10:F1048576 E2001:E1048576</xm:sqref>
        </x14:dataValidation>
        <x14:dataValidation type="list" allowBlank="1" showInputMessage="1" showErrorMessage="1" xr:uid="{00000000-0002-0000-0000-000045000000}">
          <x14:formula1>
            <xm:f>INDIRECT('Internal Data'!G2001)</xm:f>
          </x14:formula1>
          <xm:sqref>D2001:D1048576</xm:sqref>
        </x14:dataValidation>
        <x14:dataValidation type="list" allowBlank="1" showInputMessage="1" showErrorMessage="1" xr:uid="{E2FBD889-D18D-4C67-897A-A436903C30BC}">
          <x14:formula1>
            <xm:f>INDIRECT('Internal Data'!H10)</xm:f>
          </x14:formula1>
          <xm:sqref>AS10:AS2000</xm:sqref>
        </x14:dataValidation>
        <x14:dataValidation type="list" allowBlank="1" showInputMessage="1" showErrorMessage="1" xr:uid="{BD8FB7BA-4882-4D85-9669-5131D7652FCE}">
          <x14:formula1>
            <xm:f>IF(F10&lt;&gt;"Yes",INDIRECT('Internal Data'!F10),LUNA_eligible)</xm:f>
          </x14:formula1>
          <xm:sqref>E10:E2000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zoomScaleNormal="100" workbookViewId="0">
      <selection activeCell="B20" sqref="B20"/>
    </sheetView>
  </sheetViews>
  <sheetFormatPr defaultColWidth="9.42578125" defaultRowHeight="15" x14ac:dyDescent="0.25"/>
  <cols>
    <col min="1" max="1" width="41.28515625" style="18" customWidth="1"/>
    <col min="2" max="2" width="57.140625" style="18" customWidth="1"/>
    <col min="3" max="3" width="20.5703125" style="18" customWidth="1"/>
    <col min="4" max="4" width="25.85546875" style="18" bestFit="1" customWidth="1"/>
    <col min="5" max="16384" width="9.42578125" style="18"/>
  </cols>
  <sheetData>
    <row r="1" spans="1:763" customFormat="1" ht="32.25" customHeight="1" x14ac:dyDescent="0.25">
      <c r="A1" s="221"/>
      <c r="B1" s="223" t="s">
        <v>713</v>
      </c>
      <c r="C1" s="223"/>
      <c r="D1" s="223"/>
      <c r="E1" s="157"/>
      <c r="F1" s="157"/>
      <c r="G1" s="157"/>
      <c r="H1" s="157"/>
      <c r="I1" s="157"/>
      <c r="J1" s="157"/>
      <c r="K1" s="157"/>
      <c r="L1" s="157"/>
      <c r="M1" s="157"/>
      <c r="N1" s="157"/>
    </row>
    <row r="2" spans="1:763" customFormat="1" ht="15.75" customHeight="1" thickBot="1" x14ac:dyDescent="0.3">
      <c r="A2" s="221"/>
      <c r="B2" s="224"/>
      <c r="C2" s="224"/>
      <c r="D2" s="224"/>
      <c r="E2" s="18"/>
      <c r="F2" s="18"/>
      <c r="G2" s="18"/>
      <c r="H2" s="18"/>
      <c r="I2" s="18"/>
      <c r="J2" s="18"/>
      <c r="K2" s="18"/>
      <c r="L2" s="18"/>
      <c r="M2" s="18"/>
      <c r="N2" s="18"/>
    </row>
    <row r="3" spans="1:763" s="17" customFormat="1" ht="15.75" customHeight="1" thickBot="1" x14ac:dyDescent="0.3">
      <c r="A3" s="222"/>
      <c r="B3" s="194"/>
      <c r="C3" s="194"/>
      <c r="D3" s="194"/>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row>
    <row r="4" spans="1:763" s="17" customFormat="1" ht="71.25" customHeight="1" thickBot="1" x14ac:dyDescent="0.3">
      <c r="A4" s="218" t="s">
        <v>570</v>
      </c>
      <c r="B4" s="219"/>
      <c r="C4" s="219"/>
      <c r="D4" s="220"/>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row>
    <row r="5" spans="1:763" s="17" customFormat="1" ht="15.75" hidden="1" thickBot="1" x14ac:dyDescent="0.3">
      <c r="A5" s="42"/>
      <c r="D5" s="43"/>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row>
    <row r="6" spans="1:763" s="17" customFormat="1" ht="15.75" hidden="1" thickBot="1" x14ac:dyDescent="0.3">
      <c r="A6" s="42"/>
      <c r="D6" s="43"/>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row>
    <row r="7" spans="1:763" s="17" customFormat="1" ht="42.75" customHeight="1" thickBot="1" x14ac:dyDescent="0.3">
      <c r="A7" s="42"/>
      <c r="D7" s="43" t="s">
        <v>156</v>
      </c>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row>
    <row r="8" spans="1:763" s="12" customFormat="1" ht="82.15" customHeight="1" thickBot="1" x14ac:dyDescent="0.3">
      <c r="A8" s="12" t="s">
        <v>157</v>
      </c>
      <c r="B8" s="12" t="s">
        <v>158</v>
      </c>
      <c r="C8" s="12" t="s">
        <v>159</v>
      </c>
      <c r="D8" s="12" t="s">
        <v>160</v>
      </c>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row>
    <row r="9" spans="1:763" s="12" customFormat="1" ht="30.75" hidden="1" thickBot="1" x14ac:dyDescent="0.3">
      <c r="A9" s="114" t="s">
        <v>19</v>
      </c>
      <c r="B9" s="114" t="s">
        <v>158</v>
      </c>
      <c r="C9" s="114" t="s">
        <v>159</v>
      </c>
      <c r="D9" s="114" t="s">
        <v>161</v>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row>
    <row r="10" spans="1:763" x14ac:dyDescent="0.25">
      <c r="A10" s="115"/>
      <c r="B10" s="115"/>
      <c r="C10" s="115"/>
      <c r="D10" s="116"/>
    </row>
    <row r="11" spans="1:763" x14ac:dyDescent="0.25">
      <c r="A11" s="115"/>
      <c r="B11" s="115"/>
      <c r="C11" s="115"/>
      <c r="D11" s="116"/>
    </row>
    <row r="12" spans="1:763" x14ac:dyDescent="0.25">
      <c r="A12" s="115"/>
      <c r="B12" s="115"/>
      <c r="C12" s="115"/>
      <c r="D12" s="116"/>
    </row>
    <row r="13" spans="1:763" x14ac:dyDescent="0.25">
      <c r="A13" s="115"/>
      <c r="B13" s="115"/>
      <c r="C13" s="115"/>
      <c r="D13" s="116"/>
    </row>
    <row r="14" spans="1:763" x14ac:dyDescent="0.25">
      <c r="A14" s="115"/>
      <c r="B14" s="115"/>
      <c r="C14" s="115"/>
      <c r="D14" s="116"/>
    </row>
    <row r="15" spans="1:763" x14ac:dyDescent="0.25">
      <c r="A15" s="115"/>
      <c r="B15" s="115"/>
      <c r="C15" s="115"/>
      <c r="D15" s="116"/>
    </row>
    <row r="16" spans="1:763" x14ac:dyDescent="0.25">
      <c r="A16" s="115"/>
      <c r="B16" s="115"/>
      <c r="C16" s="115"/>
      <c r="D16" s="116"/>
    </row>
    <row r="17" spans="1:4" x14ac:dyDescent="0.25">
      <c r="A17" s="115"/>
      <c r="B17" s="115"/>
      <c r="C17" s="115"/>
      <c r="D17" s="116"/>
    </row>
    <row r="18" spans="1:4" x14ac:dyDescent="0.25">
      <c r="A18" s="115"/>
      <c r="B18" s="115"/>
      <c r="C18" s="115"/>
      <c r="D18" s="116"/>
    </row>
    <row r="19" spans="1:4" x14ac:dyDescent="0.25">
      <c r="A19" s="115"/>
      <c r="B19" s="115"/>
      <c r="C19" s="115"/>
      <c r="D19" s="116"/>
    </row>
    <row r="20" spans="1:4" x14ac:dyDescent="0.25">
      <c r="A20" s="115"/>
      <c r="B20" s="115"/>
      <c r="C20" s="115"/>
      <c r="D20" s="116"/>
    </row>
    <row r="21" spans="1:4" x14ac:dyDescent="0.25">
      <c r="A21" s="115"/>
      <c r="B21" s="115"/>
      <c r="C21" s="115"/>
      <c r="D21" s="116"/>
    </row>
    <row r="22" spans="1:4" x14ac:dyDescent="0.25">
      <c r="A22" s="115"/>
      <c r="B22" s="115"/>
      <c r="C22" s="115"/>
      <c r="D22" s="116"/>
    </row>
    <row r="23" spans="1:4" x14ac:dyDescent="0.25">
      <c r="A23" s="115"/>
      <c r="B23" s="115"/>
      <c r="C23" s="115"/>
      <c r="D23" s="116"/>
    </row>
    <row r="24" spans="1:4" x14ac:dyDescent="0.25">
      <c r="A24" s="115"/>
      <c r="B24" s="115"/>
      <c r="C24" s="115"/>
      <c r="D24" s="116"/>
    </row>
    <row r="25" spans="1:4" x14ac:dyDescent="0.25">
      <c r="A25" s="115"/>
      <c r="B25" s="115"/>
      <c r="C25" s="115"/>
      <c r="D25" s="116"/>
    </row>
    <row r="26" spans="1:4" x14ac:dyDescent="0.25">
      <c r="A26" s="115"/>
      <c r="B26" s="115"/>
      <c r="C26" s="115"/>
      <c r="D26" s="116"/>
    </row>
    <row r="27" spans="1:4" x14ac:dyDescent="0.25">
      <c r="A27" s="115"/>
      <c r="B27" s="115"/>
      <c r="C27" s="115"/>
      <c r="D27" s="116"/>
    </row>
    <row r="28" spans="1:4" x14ac:dyDescent="0.25">
      <c r="A28" s="115"/>
      <c r="B28" s="115"/>
      <c r="C28" s="115"/>
      <c r="D28" s="116"/>
    </row>
    <row r="29" spans="1:4" x14ac:dyDescent="0.25">
      <c r="A29" s="115"/>
      <c r="B29" s="115"/>
      <c r="C29" s="115"/>
      <c r="D29" s="116"/>
    </row>
    <row r="30" spans="1:4" x14ac:dyDescent="0.25">
      <c r="A30" s="115"/>
      <c r="B30" s="115"/>
      <c r="C30" s="115"/>
      <c r="D30" s="116"/>
    </row>
    <row r="31" spans="1:4" x14ac:dyDescent="0.25">
      <c r="A31" s="115"/>
      <c r="B31" s="115"/>
      <c r="C31" s="115"/>
      <c r="D31" s="116"/>
    </row>
    <row r="32" spans="1:4" x14ac:dyDescent="0.25">
      <c r="A32" s="115"/>
      <c r="B32" s="115"/>
      <c r="C32" s="115"/>
      <c r="D32" s="116"/>
    </row>
    <row r="33" spans="1:4" x14ac:dyDescent="0.25">
      <c r="A33" s="115"/>
      <c r="B33" s="115"/>
      <c r="C33" s="115"/>
      <c r="D33" s="116"/>
    </row>
    <row r="34" spans="1:4" x14ac:dyDescent="0.25">
      <c r="A34" s="115"/>
      <c r="B34" s="115"/>
      <c r="C34" s="115"/>
      <c r="D34" s="116"/>
    </row>
    <row r="35" spans="1:4" x14ac:dyDescent="0.25">
      <c r="A35" s="115"/>
      <c r="B35" s="115"/>
      <c r="C35" s="115"/>
      <c r="D35" s="116"/>
    </row>
    <row r="36" spans="1:4" x14ac:dyDescent="0.25">
      <c r="A36" s="115"/>
      <c r="B36" s="115"/>
      <c r="C36" s="115"/>
      <c r="D36" s="116"/>
    </row>
    <row r="37" spans="1:4" x14ac:dyDescent="0.25">
      <c r="A37" s="115"/>
      <c r="B37" s="115"/>
      <c r="C37" s="115"/>
      <c r="D37" s="116"/>
    </row>
    <row r="38" spans="1:4" x14ac:dyDescent="0.25">
      <c r="A38" s="115"/>
      <c r="B38" s="115"/>
      <c r="C38" s="115"/>
      <c r="D38" s="116"/>
    </row>
    <row r="39" spans="1:4" x14ac:dyDescent="0.25">
      <c r="A39" s="115"/>
      <c r="B39" s="115"/>
      <c r="C39" s="115"/>
      <c r="D39" s="116"/>
    </row>
    <row r="40" spans="1:4" x14ac:dyDescent="0.25">
      <c r="A40" s="115"/>
      <c r="B40" s="115"/>
      <c r="C40" s="115"/>
      <c r="D40" s="116"/>
    </row>
    <row r="41" spans="1:4" x14ac:dyDescent="0.25">
      <c r="A41" s="115"/>
      <c r="B41" s="115"/>
      <c r="C41" s="115"/>
      <c r="D41" s="116"/>
    </row>
    <row r="42" spans="1:4" x14ac:dyDescent="0.25">
      <c r="A42" s="115"/>
      <c r="B42" s="115"/>
      <c r="C42" s="115"/>
      <c r="D42" s="116"/>
    </row>
    <row r="43" spans="1:4" x14ac:dyDescent="0.25">
      <c r="A43" s="115"/>
      <c r="B43" s="115"/>
      <c r="C43" s="115"/>
      <c r="D43" s="116"/>
    </row>
    <row r="44" spans="1:4" x14ac:dyDescent="0.25">
      <c r="A44" s="115"/>
      <c r="B44" s="115"/>
      <c r="C44" s="115"/>
      <c r="D44" s="116"/>
    </row>
    <row r="45" spans="1:4" x14ac:dyDescent="0.25">
      <c r="A45" s="115"/>
      <c r="B45" s="115"/>
      <c r="C45" s="115"/>
      <c r="D45" s="116"/>
    </row>
    <row r="46" spans="1:4" x14ac:dyDescent="0.25">
      <c r="A46" s="115"/>
      <c r="B46" s="115"/>
      <c r="C46" s="115"/>
      <c r="D46" s="116"/>
    </row>
    <row r="47" spans="1:4" x14ac:dyDescent="0.25">
      <c r="A47" s="115"/>
      <c r="B47" s="115"/>
      <c r="C47" s="115"/>
      <c r="D47" s="116"/>
    </row>
    <row r="48" spans="1:4" x14ac:dyDescent="0.25">
      <c r="A48" s="115"/>
      <c r="B48" s="115"/>
      <c r="C48" s="115"/>
      <c r="D48" s="116"/>
    </row>
    <row r="49" spans="1:4" x14ac:dyDescent="0.25">
      <c r="A49" s="115"/>
      <c r="B49" s="115"/>
      <c r="C49" s="115"/>
      <c r="D49" s="116"/>
    </row>
    <row r="50" spans="1:4" x14ac:dyDescent="0.25">
      <c r="A50" s="115"/>
      <c r="B50" s="115"/>
      <c r="C50" s="115"/>
      <c r="D50" s="116"/>
    </row>
    <row r="51" spans="1:4" x14ac:dyDescent="0.25">
      <c r="A51" s="115"/>
      <c r="B51" s="115"/>
      <c r="C51" s="115"/>
      <c r="D51" s="116"/>
    </row>
    <row r="52" spans="1:4" x14ac:dyDescent="0.25">
      <c r="A52" s="115"/>
      <c r="B52" s="115"/>
      <c r="C52" s="115"/>
      <c r="D52" s="116"/>
    </row>
    <row r="53" spans="1:4" x14ac:dyDescent="0.25">
      <c r="A53" s="115"/>
      <c r="B53" s="115"/>
      <c r="C53" s="115"/>
      <c r="D53" s="116"/>
    </row>
    <row r="54" spans="1:4" x14ac:dyDescent="0.25">
      <c r="A54" s="115"/>
      <c r="B54" s="115"/>
      <c r="C54" s="115"/>
      <c r="D54" s="116"/>
    </row>
    <row r="55" spans="1:4" x14ac:dyDescent="0.25">
      <c r="A55" s="115"/>
      <c r="B55" s="115"/>
      <c r="C55" s="115"/>
      <c r="D55" s="116"/>
    </row>
    <row r="56" spans="1:4" x14ac:dyDescent="0.25">
      <c r="A56" s="115"/>
      <c r="B56" s="115"/>
      <c r="C56" s="115"/>
      <c r="D56" s="116"/>
    </row>
    <row r="57" spans="1:4" x14ac:dyDescent="0.25">
      <c r="A57" s="115"/>
      <c r="B57" s="115"/>
      <c r="C57" s="115"/>
      <c r="D57" s="116"/>
    </row>
    <row r="58" spans="1:4" x14ac:dyDescent="0.25">
      <c r="A58" s="115"/>
      <c r="B58" s="115"/>
      <c r="C58" s="115"/>
      <c r="D58" s="116"/>
    </row>
    <row r="59" spans="1:4" x14ac:dyDescent="0.25">
      <c r="A59" s="115"/>
      <c r="B59" s="115"/>
      <c r="C59" s="115"/>
      <c r="D59" s="116"/>
    </row>
    <row r="60" spans="1:4" x14ac:dyDescent="0.25">
      <c r="A60" s="115"/>
      <c r="B60" s="115"/>
      <c r="C60" s="115"/>
      <c r="D60" s="116"/>
    </row>
    <row r="61" spans="1:4" x14ac:dyDescent="0.25">
      <c r="A61" s="115"/>
      <c r="B61" s="115"/>
      <c r="C61" s="115"/>
      <c r="D61" s="116"/>
    </row>
    <row r="62" spans="1:4" x14ac:dyDescent="0.25">
      <c r="A62" s="115"/>
      <c r="B62" s="115"/>
      <c r="C62" s="115"/>
      <c r="D62" s="116"/>
    </row>
    <row r="63" spans="1:4" x14ac:dyDescent="0.25">
      <c r="A63" s="115"/>
      <c r="B63" s="115"/>
      <c r="C63" s="115"/>
      <c r="D63" s="116"/>
    </row>
    <row r="64" spans="1:4" x14ac:dyDescent="0.25">
      <c r="A64" s="115"/>
      <c r="B64" s="115"/>
      <c r="C64" s="115"/>
      <c r="D64" s="116"/>
    </row>
    <row r="65" spans="1:4" x14ac:dyDescent="0.25">
      <c r="A65" s="115"/>
      <c r="B65" s="115"/>
      <c r="C65" s="115"/>
      <c r="D65" s="116"/>
    </row>
    <row r="66" spans="1:4" x14ac:dyDescent="0.25">
      <c r="A66" s="115"/>
      <c r="B66" s="115"/>
      <c r="C66" s="115"/>
      <c r="D66" s="116"/>
    </row>
    <row r="67" spans="1:4" x14ac:dyDescent="0.25">
      <c r="A67" s="115"/>
      <c r="B67" s="115"/>
      <c r="C67" s="115"/>
      <c r="D67" s="116"/>
    </row>
    <row r="68" spans="1:4" x14ac:dyDescent="0.25">
      <c r="A68" s="115"/>
      <c r="B68" s="115"/>
      <c r="C68" s="115"/>
      <c r="D68" s="116"/>
    </row>
    <row r="69" spans="1:4" x14ac:dyDescent="0.25">
      <c r="A69" s="115"/>
      <c r="B69" s="115"/>
      <c r="C69" s="115"/>
      <c r="D69" s="116"/>
    </row>
    <row r="70" spans="1:4" x14ac:dyDescent="0.25">
      <c r="A70" s="115"/>
      <c r="B70" s="115"/>
      <c r="C70" s="115"/>
      <c r="D70" s="116"/>
    </row>
    <row r="71" spans="1:4" x14ac:dyDescent="0.25">
      <c r="A71" s="115"/>
      <c r="B71" s="115"/>
      <c r="C71" s="115"/>
      <c r="D71" s="116"/>
    </row>
    <row r="72" spans="1:4" x14ac:dyDescent="0.25">
      <c r="A72" s="115"/>
      <c r="B72" s="115"/>
      <c r="C72" s="115"/>
      <c r="D72" s="116"/>
    </row>
    <row r="73" spans="1:4" x14ac:dyDescent="0.25">
      <c r="A73" s="115"/>
      <c r="B73" s="115"/>
      <c r="C73" s="115"/>
      <c r="D73" s="116"/>
    </row>
    <row r="74" spans="1:4" x14ac:dyDescent="0.25">
      <c r="A74" s="115"/>
      <c r="B74" s="115"/>
      <c r="C74" s="115"/>
      <c r="D74" s="116"/>
    </row>
    <row r="75" spans="1:4" x14ac:dyDescent="0.25">
      <c r="A75" s="115"/>
      <c r="B75" s="115"/>
      <c r="C75" s="115"/>
      <c r="D75" s="116"/>
    </row>
    <row r="76" spans="1:4" x14ac:dyDescent="0.25">
      <c r="A76" s="115"/>
      <c r="B76" s="115"/>
      <c r="C76" s="115"/>
      <c r="D76" s="116"/>
    </row>
    <row r="77" spans="1:4" x14ac:dyDescent="0.25">
      <c r="A77" s="115"/>
      <c r="B77" s="115"/>
      <c r="C77" s="115"/>
      <c r="D77" s="116"/>
    </row>
    <row r="78" spans="1:4" x14ac:dyDescent="0.25">
      <c r="A78" s="115"/>
      <c r="B78" s="115"/>
      <c r="C78" s="115"/>
      <c r="D78" s="116"/>
    </row>
    <row r="79" spans="1:4" x14ac:dyDescent="0.25">
      <c r="A79" s="115"/>
      <c r="B79" s="115"/>
      <c r="C79" s="115"/>
      <c r="D79" s="116"/>
    </row>
    <row r="80" spans="1:4" x14ac:dyDescent="0.25">
      <c r="A80" s="115"/>
      <c r="B80" s="115"/>
      <c r="C80" s="115"/>
      <c r="D80" s="116"/>
    </row>
    <row r="81" spans="1:4" x14ac:dyDescent="0.25">
      <c r="A81" s="115"/>
      <c r="B81" s="115"/>
      <c r="C81" s="115"/>
      <c r="D81" s="116"/>
    </row>
    <row r="82" spans="1:4" x14ac:dyDescent="0.25">
      <c r="A82" s="115"/>
      <c r="B82" s="115"/>
      <c r="C82" s="115"/>
      <c r="D82" s="116"/>
    </row>
    <row r="83" spans="1:4" x14ac:dyDescent="0.25">
      <c r="A83" s="115"/>
      <c r="B83" s="115"/>
      <c r="C83" s="115"/>
      <c r="D83" s="116"/>
    </row>
    <row r="84" spans="1:4" x14ac:dyDescent="0.25">
      <c r="A84" s="115"/>
      <c r="B84" s="115"/>
      <c r="C84" s="115"/>
      <c r="D84" s="116"/>
    </row>
    <row r="85" spans="1:4" x14ac:dyDescent="0.25">
      <c r="A85" s="115"/>
      <c r="B85" s="115"/>
      <c r="C85" s="115"/>
      <c r="D85" s="116"/>
    </row>
    <row r="86" spans="1:4" x14ac:dyDescent="0.25">
      <c r="A86" s="115"/>
      <c r="B86" s="115"/>
      <c r="C86" s="115"/>
      <c r="D86" s="116"/>
    </row>
    <row r="87" spans="1:4" x14ac:dyDescent="0.25">
      <c r="A87" s="115"/>
      <c r="B87" s="115"/>
      <c r="C87" s="115"/>
      <c r="D87" s="116"/>
    </row>
    <row r="88" spans="1:4" x14ac:dyDescent="0.25">
      <c r="A88" s="115"/>
      <c r="B88" s="115"/>
      <c r="C88" s="115"/>
      <c r="D88" s="116"/>
    </row>
    <row r="89" spans="1:4" x14ac:dyDescent="0.25">
      <c r="A89" s="115"/>
      <c r="B89" s="115"/>
      <c r="C89" s="115"/>
      <c r="D89" s="116"/>
    </row>
    <row r="90" spans="1:4" x14ac:dyDescent="0.25">
      <c r="A90" s="115"/>
      <c r="B90" s="115"/>
      <c r="C90" s="115"/>
      <c r="D90" s="116"/>
    </row>
    <row r="91" spans="1:4" x14ac:dyDescent="0.25">
      <c r="A91" s="115"/>
      <c r="B91" s="115"/>
      <c r="C91" s="115"/>
      <c r="D91" s="116"/>
    </row>
    <row r="92" spans="1:4" x14ac:dyDescent="0.25">
      <c r="A92" s="115"/>
      <c r="B92" s="115"/>
      <c r="C92" s="115"/>
      <c r="D92" s="116"/>
    </row>
    <row r="93" spans="1:4" x14ac:dyDescent="0.25">
      <c r="A93" s="115"/>
      <c r="B93" s="115"/>
      <c r="C93" s="115"/>
      <c r="D93" s="116"/>
    </row>
    <row r="94" spans="1:4" x14ac:dyDescent="0.25">
      <c r="A94" s="115"/>
      <c r="B94" s="115"/>
      <c r="C94" s="115"/>
      <c r="D94" s="116"/>
    </row>
    <row r="95" spans="1:4" x14ac:dyDescent="0.25">
      <c r="A95" s="115"/>
      <c r="B95" s="115"/>
      <c r="C95" s="115"/>
      <c r="D95" s="116"/>
    </row>
    <row r="96" spans="1:4" x14ac:dyDescent="0.25">
      <c r="A96" s="115"/>
      <c r="B96" s="115"/>
      <c r="C96" s="115"/>
      <c r="D96" s="116"/>
    </row>
    <row r="97" spans="1:4" x14ac:dyDescent="0.25">
      <c r="A97" s="115"/>
      <c r="B97" s="115"/>
      <c r="C97" s="115"/>
      <c r="D97" s="116"/>
    </row>
    <row r="98" spans="1:4" x14ac:dyDescent="0.25">
      <c r="A98" s="115"/>
      <c r="B98" s="115"/>
      <c r="C98" s="115"/>
      <c r="D98" s="116"/>
    </row>
    <row r="99" spans="1:4" x14ac:dyDescent="0.25">
      <c r="A99" s="115"/>
      <c r="B99" s="115"/>
      <c r="C99" s="115"/>
      <c r="D99" s="116"/>
    </row>
    <row r="100" spans="1:4" x14ac:dyDescent="0.25">
      <c r="A100" s="115"/>
      <c r="B100" s="115"/>
      <c r="C100" s="115"/>
      <c r="D100" s="116"/>
    </row>
    <row r="101" spans="1:4" x14ac:dyDescent="0.25">
      <c r="A101" s="115"/>
      <c r="B101" s="115"/>
      <c r="C101" s="115"/>
      <c r="D101" s="116"/>
    </row>
    <row r="102" spans="1:4" x14ac:dyDescent="0.25">
      <c r="A102" s="115"/>
      <c r="B102" s="115"/>
      <c r="C102" s="115"/>
      <c r="D102" s="116"/>
    </row>
    <row r="103" spans="1:4" x14ac:dyDescent="0.25">
      <c r="A103" s="115"/>
      <c r="B103" s="115"/>
      <c r="C103" s="115"/>
      <c r="D103" s="116"/>
    </row>
    <row r="104" spans="1:4" x14ac:dyDescent="0.25">
      <c r="A104" s="115"/>
      <c r="B104" s="115"/>
      <c r="C104" s="115"/>
      <c r="D104" s="116"/>
    </row>
    <row r="105" spans="1:4" x14ac:dyDescent="0.25">
      <c r="A105" s="115"/>
      <c r="B105" s="115"/>
      <c r="C105" s="115"/>
      <c r="D105" s="116"/>
    </row>
    <row r="106" spans="1:4" x14ac:dyDescent="0.25">
      <c r="A106" s="115"/>
      <c r="B106" s="115"/>
      <c r="C106" s="115"/>
      <c r="D106" s="116"/>
    </row>
    <row r="107" spans="1:4" x14ac:dyDescent="0.25">
      <c r="A107" s="115"/>
      <c r="B107" s="115"/>
      <c r="C107" s="115"/>
      <c r="D107" s="116"/>
    </row>
    <row r="108" spans="1:4" x14ac:dyDescent="0.25">
      <c r="A108" s="115"/>
      <c r="B108" s="115"/>
      <c r="C108" s="115"/>
      <c r="D108" s="116"/>
    </row>
    <row r="109" spans="1:4" x14ac:dyDescent="0.25">
      <c r="A109" s="115"/>
      <c r="B109" s="115"/>
      <c r="C109" s="115"/>
      <c r="D109" s="116"/>
    </row>
  </sheetData>
  <sheetProtection sheet="1" formatCells="0" insertRows="0" deleteRows="0" sort="0" autoFilter="0"/>
  <autoFilter ref="A8:D8" xr:uid="{00000000-0001-0000-0100-000000000000}"/>
  <mergeCells count="3">
    <mergeCell ref="A4:D4"/>
    <mergeCell ref="A1:A3"/>
    <mergeCell ref="B1:D3"/>
  </mergeCells>
  <conditionalFormatting sqref="D10:D109">
    <cfRule type="expression" dxfId="19" priority="1">
      <formula>$C10="LED"</formula>
    </cfRule>
  </conditionalFormatting>
  <dataValidations count="6">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list" allowBlank="1" showInputMessage="1" showErrorMessage="1" error="Please enter a valid 'Component Type' value." sqref="C10:C109" xr:uid="{BE981DF1-A254-4D1E-8B4D-2AED91325C33}">
      <formula1>Component_Type</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P341"/>
  <sheetViews>
    <sheetView topLeftCell="A61" zoomScale="70" zoomScaleNormal="70" workbookViewId="0">
      <selection activeCell="B273" sqref="B273:B274"/>
    </sheetView>
  </sheetViews>
  <sheetFormatPr defaultRowHeight="15" x14ac:dyDescent="0.25"/>
  <cols>
    <col min="1" max="1" width="13.28515625" customWidth="1"/>
    <col min="2" max="3" width="73.42578125" customWidth="1"/>
    <col min="4" max="4" width="55.85546875" customWidth="1"/>
    <col min="5" max="5" width="62.42578125" bestFit="1" customWidth="1"/>
    <col min="6" max="6" width="53.42578125" customWidth="1"/>
    <col min="7" max="7" width="46.140625" customWidth="1"/>
    <col min="8" max="8" width="38" customWidth="1"/>
    <col min="9" max="9" width="39.28515625" customWidth="1"/>
    <col min="10" max="10" width="43.7109375" customWidth="1"/>
    <col min="11" max="11" width="75.28515625" customWidth="1"/>
    <col min="12" max="12" width="40" customWidth="1"/>
    <col min="13" max="13" width="51" customWidth="1"/>
    <col min="14" max="14" width="19" customWidth="1"/>
    <col min="15" max="15" width="37.42578125" customWidth="1"/>
    <col min="16" max="16" width="33.7109375" customWidth="1"/>
    <col min="17" max="17" width="78.85546875" customWidth="1"/>
    <col min="18" max="18" width="23" customWidth="1"/>
    <col min="19" max="19" width="37.28515625" customWidth="1"/>
    <col min="20" max="20" width="23.5703125" customWidth="1"/>
    <col min="21" max="21" width="24.42578125" customWidth="1"/>
    <col min="22" max="22" width="24.7109375" customWidth="1"/>
    <col min="23" max="23" width="40" customWidth="1"/>
    <col min="24" max="24" width="26.140625" customWidth="1"/>
    <col min="25" max="25" width="52.5703125" customWidth="1"/>
    <col min="26" max="26" width="58.5703125" bestFit="1" customWidth="1"/>
    <col min="27" max="27" width="27.7109375" customWidth="1"/>
    <col min="28" max="28" width="26.140625" customWidth="1"/>
    <col min="29" max="29" width="36.7109375" customWidth="1"/>
    <col min="30" max="30" width="33.42578125" customWidth="1"/>
    <col min="31" max="31" width="68.7109375" customWidth="1"/>
    <col min="32" max="32" width="49.42578125" customWidth="1"/>
    <col min="33" max="33" width="9.28515625" customWidth="1"/>
    <col min="34" max="34" width="25.28515625" customWidth="1"/>
    <col min="35" max="35" width="68.28515625" customWidth="1"/>
    <col min="36" max="36" width="33.28515625" customWidth="1"/>
    <col min="37" max="37" width="32.7109375" customWidth="1"/>
    <col min="38" max="38" width="30" customWidth="1"/>
    <col min="39" max="39" width="19.7109375" customWidth="1"/>
    <col min="40" max="40" width="25.28515625" customWidth="1"/>
    <col min="41" max="41" width="25" customWidth="1"/>
    <col min="42" max="42" width="23.7109375" customWidth="1"/>
    <col min="43" max="43" width="27.5703125" customWidth="1"/>
    <col min="44" max="44" width="43" customWidth="1"/>
    <col min="45" max="45" width="36.42578125" customWidth="1"/>
    <col min="46" max="46" width="39.28515625" customWidth="1"/>
    <col min="47" max="47" width="39.28515625" bestFit="1" customWidth="1"/>
    <col min="48" max="48" width="40" bestFit="1" customWidth="1"/>
    <col min="49" max="49" width="39.28515625" bestFit="1" customWidth="1"/>
    <col min="50" max="50" width="40" bestFit="1" customWidth="1"/>
    <col min="51" max="51" width="47.28515625" bestFit="1" customWidth="1"/>
    <col min="52" max="52" width="72.7109375" bestFit="1" customWidth="1"/>
    <col min="53" max="53" width="72" bestFit="1" customWidth="1"/>
    <col min="54" max="54" width="51" customWidth="1"/>
    <col min="55" max="59" width="71" bestFit="1" customWidth="1"/>
    <col min="60" max="60" width="60.7109375" customWidth="1"/>
    <col min="61" max="61" width="23.7109375" customWidth="1"/>
    <col min="62" max="65" width="71" bestFit="1" customWidth="1"/>
    <col min="66" max="66" width="50.28515625" customWidth="1"/>
    <col min="67" max="67" width="72.42578125" bestFit="1" customWidth="1"/>
    <col min="68" max="68" width="39.28515625" bestFit="1" customWidth="1"/>
    <col min="69" max="69" width="61.7109375" bestFit="1" customWidth="1"/>
    <col min="70" max="70" width="50" bestFit="1" customWidth="1"/>
    <col min="71" max="72" width="39.28515625" bestFit="1" customWidth="1"/>
    <col min="73" max="73" width="52.7109375" bestFit="1" customWidth="1"/>
    <col min="74" max="74" width="41.5703125" bestFit="1" customWidth="1"/>
    <col min="75" max="75" width="40.7109375" bestFit="1" customWidth="1"/>
    <col min="76" max="76" width="46.28515625" bestFit="1" customWidth="1"/>
    <col min="77" max="77" width="75.28515625" bestFit="1" customWidth="1"/>
    <col min="78" max="78" width="44.7109375" bestFit="1" customWidth="1"/>
    <col min="79" max="92" width="39.28515625" bestFit="1" customWidth="1"/>
    <col min="93" max="93" width="39.7109375" customWidth="1"/>
    <col min="94" max="94" width="54.42578125" bestFit="1" customWidth="1"/>
  </cols>
  <sheetData>
    <row r="1" spans="1:25" x14ac:dyDescent="0.25">
      <c r="A1" s="226" t="s">
        <v>162</v>
      </c>
      <c r="B1" s="227"/>
    </row>
    <row r="2" spans="1:25" ht="15.75" thickBot="1" x14ac:dyDescent="0.3">
      <c r="A2" s="228"/>
      <c r="B2" s="229"/>
    </row>
    <row r="4" spans="1:25" ht="21" x14ac:dyDescent="0.35">
      <c r="B4" s="230" t="s">
        <v>163</v>
      </c>
      <c r="C4" s="230"/>
      <c r="D4" s="158"/>
      <c r="F4" s="225" t="s">
        <v>164</v>
      </c>
      <c r="G4" s="225"/>
      <c r="H4" s="225"/>
      <c r="I4" s="225"/>
    </row>
    <row r="5" spans="1:25" x14ac:dyDescent="0.25">
      <c r="F5" s="39" t="str">
        <f>C20</f>
        <v>LowOutput</v>
      </c>
      <c r="G5" s="39" t="str">
        <f>C21</f>
        <v>MidOutput</v>
      </c>
      <c r="H5" s="39" t="str">
        <f>C22</f>
        <v>HighOutput</v>
      </c>
      <c r="I5" s="39" t="str">
        <f>C23</f>
        <v>VeryHighOutput</v>
      </c>
      <c r="J5" s="39" t="str">
        <f>C24</f>
        <v>InteriorDirectional</v>
      </c>
      <c r="K5" s="39" t="str">
        <f>C25</f>
        <v>CaseLighting</v>
      </c>
      <c r="L5" s="39" t="str">
        <f>C26</f>
        <v>Troffer</v>
      </c>
      <c r="M5" s="39" t="str">
        <f>C27</f>
        <v>LinearAmbient</v>
      </c>
      <c r="N5" s="39" t="str">
        <f>C28</f>
        <v>HighBay</v>
      </c>
      <c r="O5" s="39" t="str">
        <f>C29</f>
        <v>LowBay</v>
      </c>
      <c r="P5" s="39" t="str">
        <f>C30</f>
        <v>T8FourFoot</v>
      </c>
      <c r="Q5" s="39" t="str">
        <f>C31</f>
        <v>T5FourFoot</v>
      </c>
      <c r="R5" s="39" t="str">
        <f>C32</f>
        <v>T5HOFourFoot</v>
      </c>
      <c r="S5" s="39" t="str">
        <f>C33</f>
        <v>T8TwoFoot</v>
      </c>
      <c r="T5" s="39" t="str">
        <f>C34</f>
        <v>UBendReplacementLamps</v>
      </c>
      <c r="U5" s="40" t="str">
        <f>C35</f>
        <v>T8ThreeFoot</v>
      </c>
      <c r="V5" s="41" t="str">
        <f>C36</f>
        <v>T8EightFoot</v>
      </c>
      <c r="W5" s="40" t="str">
        <f>C37</f>
        <v>VerticallyMountedLamps</v>
      </c>
      <c r="X5" s="41" t="str">
        <f>C38</f>
        <v>HorizontallyMountedLamps</v>
      </c>
      <c r="Y5" s="40" t="str">
        <f>C39</f>
        <v>A2G11BaseReplacementLamps</v>
      </c>
    </row>
    <row r="6" spans="1:25" x14ac:dyDescent="0.25">
      <c r="B6" s="1" t="s">
        <v>165</v>
      </c>
      <c r="F6" s="5" t="s">
        <v>166</v>
      </c>
      <c r="G6" s="5" t="s">
        <v>166</v>
      </c>
      <c r="H6" s="5" t="s">
        <v>166</v>
      </c>
      <c r="I6" s="5" t="s">
        <v>166</v>
      </c>
      <c r="J6" s="38" t="s">
        <v>166</v>
      </c>
      <c r="K6" s="38" t="s">
        <v>166</v>
      </c>
      <c r="L6" s="38" t="s">
        <v>166</v>
      </c>
      <c r="M6" s="38" t="s">
        <v>166</v>
      </c>
      <c r="N6" s="38" t="s">
        <v>166</v>
      </c>
      <c r="O6" s="38" t="s">
        <v>166</v>
      </c>
      <c r="P6" s="38" t="s">
        <v>166</v>
      </c>
      <c r="Q6" s="38" t="s">
        <v>166</v>
      </c>
      <c r="R6" s="38" t="s">
        <v>166</v>
      </c>
      <c r="S6" s="38" t="s">
        <v>166</v>
      </c>
      <c r="T6" s="38" t="s">
        <v>166</v>
      </c>
      <c r="U6" s="38" t="s">
        <v>166</v>
      </c>
      <c r="V6" s="38" t="s">
        <v>166</v>
      </c>
      <c r="W6" s="38" t="s">
        <v>166</v>
      </c>
      <c r="X6" s="38" t="s">
        <v>166</v>
      </c>
      <c r="Y6" s="38" t="s">
        <v>166</v>
      </c>
    </row>
    <row r="7" spans="1:25" x14ac:dyDescent="0.25">
      <c r="B7" t="s">
        <v>167</v>
      </c>
      <c r="F7" s="5" t="s">
        <v>168</v>
      </c>
      <c r="G7" s="5" t="s">
        <v>168</v>
      </c>
      <c r="H7" s="5" t="s">
        <v>168</v>
      </c>
      <c r="I7" s="5" t="s">
        <v>168</v>
      </c>
      <c r="J7" s="5" t="s">
        <v>169</v>
      </c>
      <c r="K7" s="5" t="s">
        <v>169</v>
      </c>
      <c r="L7" s="5" t="s">
        <v>169</v>
      </c>
      <c r="M7" s="5" t="s">
        <v>169</v>
      </c>
      <c r="N7" s="5" t="s">
        <v>169</v>
      </c>
      <c r="O7" s="5" t="s">
        <v>169</v>
      </c>
      <c r="P7" s="5" t="s">
        <v>169</v>
      </c>
      <c r="Q7" s="5" t="s">
        <v>169</v>
      </c>
      <c r="R7" s="5" t="s">
        <v>169</v>
      </c>
      <c r="S7" s="5" t="s">
        <v>169</v>
      </c>
      <c r="T7" s="5" t="s">
        <v>169</v>
      </c>
      <c r="U7" s="5" t="s">
        <v>169</v>
      </c>
      <c r="V7" s="5" t="s">
        <v>169</v>
      </c>
      <c r="W7" s="5" t="s">
        <v>169</v>
      </c>
      <c r="X7" s="5" t="s">
        <v>169</v>
      </c>
      <c r="Y7" s="5" t="s">
        <v>169</v>
      </c>
    </row>
    <row r="8" spans="1:25" x14ac:dyDescent="0.25">
      <c r="B8" t="s">
        <v>170</v>
      </c>
      <c r="F8" s="5" t="s">
        <v>171</v>
      </c>
      <c r="G8" s="5" t="s">
        <v>171</v>
      </c>
      <c r="H8" s="5" t="s">
        <v>171</v>
      </c>
      <c r="I8" s="5" t="s">
        <v>171</v>
      </c>
      <c r="J8" s="5" t="s">
        <v>172</v>
      </c>
      <c r="K8" s="5" t="s">
        <v>172</v>
      </c>
      <c r="L8" s="5" t="s">
        <v>172</v>
      </c>
      <c r="M8" s="5" t="s">
        <v>172</v>
      </c>
      <c r="N8" s="5" t="s">
        <v>172</v>
      </c>
      <c r="O8" s="5" t="s">
        <v>172</v>
      </c>
      <c r="P8" s="5" t="s">
        <v>172</v>
      </c>
      <c r="Q8" s="5" t="s">
        <v>172</v>
      </c>
      <c r="R8" s="5" t="s">
        <v>172</v>
      </c>
      <c r="S8" s="5" t="s">
        <v>172</v>
      </c>
      <c r="T8" s="5" t="s">
        <v>172</v>
      </c>
      <c r="U8" s="5" t="s">
        <v>172</v>
      </c>
      <c r="V8" s="5" t="s">
        <v>172</v>
      </c>
      <c r="W8" s="5" t="s">
        <v>172</v>
      </c>
      <c r="X8" s="5" t="s">
        <v>172</v>
      </c>
      <c r="Y8" s="5" t="s">
        <v>172</v>
      </c>
    </row>
    <row r="9" spans="1:25" x14ac:dyDescent="0.25">
      <c r="F9" s="5" t="s">
        <v>173</v>
      </c>
      <c r="G9" s="5" t="s">
        <v>173</v>
      </c>
      <c r="H9" s="5" t="s">
        <v>173</v>
      </c>
      <c r="I9" s="5" t="s">
        <v>173</v>
      </c>
      <c r="J9" s="5" t="s">
        <v>174</v>
      </c>
      <c r="K9" s="5" t="s">
        <v>174</v>
      </c>
      <c r="L9" s="5" t="s">
        <v>174</v>
      </c>
      <c r="M9" s="5" t="s">
        <v>174</v>
      </c>
      <c r="N9" s="5" t="s">
        <v>174</v>
      </c>
      <c r="O9" s="5" t="s">
        <v>174</v>
      </c>
      <c r="P9" s="5" t="s">
        <v>174</v>
      </c>
      <c r="Q9" s="5" t="s">
        <v>174</v>
      </c>
      <c r="R9" s="5" t="s">
        <v>174</v>
      </c>
      <c r="S9" s="5" t="s">
        <v>174</v>
      </c>
      <c r="T9" s="5" t="s">
        <v>174</v>
      </c>
      <c r="U9" s="5" t="s">
        <v>174</v>
      </c>
      <c r="V9" s="5" t="s">
        <v>174</v>
      </c>
      <c r="W9" s="5" t="s">
        <v>174</v>
      </c>
      <c r="X9" s="5" t="s">
        <v>174</v>
      </c>
      <c r="Y9" s="5" t="s">
        <v>174</v>
      </c>
    </row>
    <row r="10" spans="1:25" x14ac:dyDescent="0.25">
      <c r="B10" s="1" t="s">
        <v>95</v>
      </c>
      <c r="C10" s="1" t="s">
        <v>175</v>
      </c>
      <c r="D10" s="1" t="s">
        <v>176</v>
      </c>
      <c r="F10" s="5" t="s">
        <v>172</v>
      </c>
      <c r="G10" s="5" t="s">
        <v>172</v>
      </c>
      <c r="H10" s="5" t="s">
        <v>172</v>
      </c>
      <c r="I10" s="5" t="s">
        <v>172</v>
      </c>
      <c r="J10" s="5" t="s">
        <v>173</v>
      </c>
      <c r="K10" s="5" t="s">
        <v>173</v>
      </c>
      <c r="L10" s="5" t="s">
        <v>173</v>
      </c>
      <c r="M10" s="5" t="s">
        <v>173</v>
      </c>
      <c r="N10" s="5" t="s">
        <v>173</v>
      </c>
      <c r="O10" s="5" t="s">
        <v>173</v>
      </c>
      <c r="P10" s="5" t="s">
        <v>173</v>
      </c>
      <c r="Q10" s="5" t="s">
        <v>173</v>
      </c>
      <c r="R10" s="5" t="s">
        <v>173</v>
      </c>
      <c r="S10" s="5" t="s">
        <v>173</v>
      </c>
      <c r="T10" s="5" t="s">
        <v>173</v>
      </c>
      <c r="U10" s="5" t="s">
        <v>173</v>
      </c>
      <c r="V10" s="5" t="s">
        <v>173</v>
      </c>
      <c r="W10" s="5" t="s">
        <v>173</v>
      </c>
      <c r="X10" s="5" t="s">
        <v>173</v>
      </c>
      <c r="Y10" s="5" t="s">
        <v>173</v>
      </c>
    </row>
    <row r="11" spans="1:25" x14ac:dyDescent="0.25">
      <c r="B11" t="s">
        <v>177</v>
      </c>
      <c r="C11" t="s">
        <v>178</v>
      </c>
      <c r="D11" t="s">
        <v>179</v>
      </c>
      <c r="F11" s="5" t="s">
        <v>180</v>
      </c>
      <c r="G11" s="5" t="s">
        <v>180</v>
      </c>
      <c r="H11" s="5" t="s">
        <v>180</v>
      </c>
      <c r="I11" s="5" t="s">
        <v>180</v>
      </c>
      <c r="J11" s="5" t="s">
        <v>181</v>
      </c>
      <c r="K11" s="5" t="s">
        <v>181</v>
      </c>
      <c r="L11" s="5" t="s">
        <v>181</v>
      </c>
      <c r="M11" s="5" t="s">
        <v>181</v>
      </c>
      <c r="N11" s="5" t="s">
        <v>181</v>
      </c>
      <c r="O11" s="5" t="s">
        <v>181</v>
      </c>
      <c r="P11" s="5" t="s">
        <v>181</v>
      </c>
      <c r="Q11" s="5" t="s">
        <v>181</v>
      </c>
      <c r="R11" s="5" t="s">
        <v>181</v>
      </c>
      <c r="S11" s="5" t="s">
        <v>181</v>
      </c>
      <c r="T11" s="5" t="s">
        <v>181</v>
      </c>
      <c r="U11" s="5" t="s">
        <v>181</v>
      </c>
      <c r="V11" s="5" t="s">
        <v>181</v>
      </c>
      <c r="W11" s="5" t="s">
        <v>181</v>
      </c>
      <c r="X11" s="5" t="s">
        <v>181</v>
      </c>
      <c r="Y11" s="5" t="s">
        <v>181</v>
      </c>
    </row>
    <row r="12" spans="1:25" x14ac:dyDescent="0.25">
      <c r="B12" t="s">
        <v>182</v>
      </c>
      <c r="C12" t="s">
        <v>183</v>
      </c>
      <c r="D12" t="s">
        <v>184</v>
      </c>
      <c r="F12" s="5" t="s">
        <v>185</v>
      </c>
      <c r="G12" s="5" t="s">
        <v>185</v>
      </c>
      <c r="H12" s="5" t="s">
        <v>185</v>
      </c>
      <c r="I12" s="5" t="s">
        <v>185</v>
      </c>
      <c r="J12" s="5" t="s">
        <v>186</v>
      </c>
      <c r="K12" s="5" t="s">
        <v>186</v>
      </c>
      <c r="L12" s="5" t="s">
        <v>186</v>
      </c>
      <c r="M12" s="5" t="s">
        <v>186</v>
      </c>
      <c r="N12" s="5" t="s">
        <v>186</v>
      </c>
      <c r="O12" s="5" t="s">
        <v>186</v>
      </c>
      <c r="P12" s="5" t="s">
        <v>186</v>
      </c>
      <c r="Q12" s="5" t="s">
        <v>186</v>
      </c>
      <c r="R12" s="5" t="s">
        <v>186</v>
      </c>
      <c r="S12" s="5" t="s">
        <v>186</v>
      </c>
      <c r="T12" s="5" t="s">
        <v>186</v>
      </c>
      <c r="U12" s="5" t="s">
        <v>186</v>
      </c>
      <c r="V12" s="5" t="s">
        <v>186</v>
      </c>
      <c r="W12" s="5" t="s">
        <v>186</v>
      </c>
      <c r="X12" s="5" t="s">
        <v>186</v>
      </c>
      <c r="Y12" s="5" t="s">
        <v>186</v>
      </c>
    </row>
    <row r="13" spans="1:25" x14ac:dyDescent="0.25">
      <c r="B13" t="s">
        <v>187</v>
      </c>
      <c r="C13" t="s">
        <v>188</v>
      </c>
      <c r="D13" t="s">
        <v>189</v>
      </c>
      <c r="F13" s="5" t="s">
        <v>190</v>
      </c>
      <c r="G13" s="5" t="s">
        <v>190</v>
      </c>
      <c r="H13" s="5" t="s">
        <v>190</v>
      </c>
      <c r="I13" s="5" t="s">
        <v>190</v>
      </c>
      <c r="J13" s="5" t="s">
        <v>191</v>
      </c>
      <c r="K13" s="5" t="s">
        <v>191</v>
      </c>
      <c r="L13" s="5" t="s">
        <v>191</v>
      </c>
      <c r="M13" s="5" t="s">
        <v>191</v>
      </c>
      <c r="N13" s="5" t="s">
        <v>191</v>
      </c>
      <c r="O13" s="5" t="s">
        <v>191</v>
      </c>
      <c r="P13" s="5" t="s">
        <v>191</v>
      </c>
      <c r="Q13" s="5" t="s">
        <v>191</v>
      </c>
      <c r="R13" s="5" t="s">
        <v>191</v>
      </c>
      <c r="S13" s="5" t="s">
        <v>191</v>
      </c>
      <c r="T13" s="5" t="s">
        <v>191</v>
      </c>
      <c r="U13" s="5" t="s">
        <v>191</v>
      </c>
      <c r="V13" s="5" t="s">
        <v>191</v>
      </c>
      <c r="W13" s="5" t="s">
        <v>191</v>
      </c>
      <c r="X13" s="5" t="s">
        <v>191</v>
      </c>
      <c r="Y13" s="5" t="s">
        <v>191</v>
      </c>
    </row>
    <row r="14" spans="1:25" x14ac:dyDescent="0.25">
      <c r="B14" t="s">
        <v>192</v>
      </c>
      <c r="C14" t="s">
        <v>193</v>
      </c>
      <c r="D14" t="s">
        <v>194</v>
      </c>
      <c r="F14" s="5" t="s">
        <v>195</v>
      </c>
      <c r="G14" s="5" t="s">
        <v>195</v>
      </c>
      <c r="H14" s="5" t="s">
        <v>195</v>
      </c>
      <c r="I14" s="5" t="s">
        <v>195</v>
      </c>
      <c r="J14" s="5" t="s">
        <v>196</v>
      </c>
      <c r="K14" s="5" t="s">
        <v>196</v>
      </c>
      <c r="L14" s="5" t="s">
        <v>196</v>
      </c>
      <c r="M14" s="5" t="s">
        <v>196</v>
      </c>
      <c r="N14" s="5" t="s">
        <v>196</v>
      </c>
      <c r="O14" s="5" t="s">
        <v>196</v>
      </c>
      <c r="P14" s="5" t="s">
        <v>196</v>
      </c>
      <c r="Q14" s="5" t="s">
        <v>196</v>
      </c>
      <c r="R14" s="5" t="s">
        <v>196</v>
      </c>
      <c r="S14" s="5" t="s">
        <v>196</v>
      </c>
      <c r="T14" s="5" t="s">
        <v>196</v>
      </c>
      <c r="U14" s="5" t="s">
        <v>196</v>
      </c>
      <c r="V14" s="5" t="s">
        <v>196</v>
      </c>
      <c r="W14" s="5" t="s">
        <v>196</v>
      </c>
      <c r="X14" s="5" t="s">
        <v>196</v>
      </c>
      <c r="Y14" s="5" t="s">
        <v>196</v>
      </c>
    </row>
    <row r="15" spans="1:25" x14ac:dyDescent="0.25">
      <c r="B15" t="s">
        <v>197</v>
      </c>
      <c r="C15" t="s">
        <v>198</v>
      </c>
      <c r="D15" t="s">
        <v>199</v>
      </c>
      <c r="F15" s="8" t="s">
        <v>200</v>
      </c>
      <c r="G15" s="8" t="s">
        <v>200</v>
      </c>
      <c r="H15" s="8" t="s">
        <v>200</v>
      </c>
      <c r="I15" s="8" t="s">
        <v>200</v>
      </c>
      <c r="J15" s="8" t="s">
        <v>201</v>
      </c>
      <c r="K15" s="8" t="s">
        <v>201</v>
      </c>
      <c r="L15" s="8" t="s">
        <v>201</v>
      </c>
      <c r="M15" s="8" t="s">
        <v>201</v>
      </c>
      <c r="N15" s="8" t="s">
        <v>201</v>
      </c>
      <c r="O15" s="8" t="s">
        <v>201</v>
      </c>
      <c r="P15" s="8" t="s">
        <v>201</v>
      </c>
      <c r="Q15" s="8" t="s">
        <v>201</v>
      </c>
      <c r="R15" s="8" t="s">
        <v>201</v>
      </c>
      <c r="S15" s="8" t="s">
        <v>201</v>
      </c>
      <c r="T15" s="8" t="s">
        <v>201</v>
      </c>
      <c r="U15" s="8" t="s">
        <v>201</v>
      </c>
      <c r="V15" s="8" t="s">
        <v>201</v>
      </c>
      <c r="W15" s="8" t="s">
        <v>201</v>
      </c>
      <c r="X15" s="8" t="s">
        <v>201</v>
      </c>
      <c r="Y15" s="8" t="s">
        <v>201</v>
      </c>
    </row>
    <row r="16" spans="1:25" x14ac:dyDescent="0.25">
      <c r="B16" t="s">
        <v>202</v>
      </c>
      <c r="C16" t="s">
        <v>203</v>
      </c>
      <c r="D16" t="s">
        <v>204</v>
      </c>
      <c r="F16" s="8" t="s">
        <v>205</v>
      </c>
      <c r="G16" s="8" t="s">
        <v>205</v>
      </c>
      <c r="H16" s="8" t="s">
        <v>205</v>
      </c>
      <c r="I16" s="8" t="s">
        <v>205</v>
      </c>
      <c r="J16" s="8" t="s">
        <v>206</v>
      </c>
      <c r="K16" s="8" t="s">
        <v>206</v>
      </c>
      <c r="L16" s="8" t="s">
        <v>206</v>
      </c>
      <c r="M16" s="8" t="s">
        <v>206</v>
      </c>
      <c r="N16" s="8" t="s">
        <v>206</v>
      </c>
      <c r="O16" s="8" t="s">
        <v>206</v>
      </c>
      <c r="P16" s="8" t="s">
        <v>206</v>
      </c>
      <c r="Q16" s="8" t="s">
        <v>206</v>
      </c>
      <c r="R16" s="8" t="s">
        <v>206</v>
      </c>
      <c r="S16" s="8" t="s">
        <v>206</v>
      </c>
      <c r="T16" s="8" t="s">
        <v>206</v>
      </c>
      <c r="U16" s="8" t="s">
        <v>206</v>
      </c>
      <c r="V16" s="8" t="s">
        <v>206</v>
      </c>
      <c r="W16" s="8" t="s">
        <v>206</v>
      </c>
      <c r="X16" s="8" t="s">
        <v>206</v>
      </c>
      <c r="Y16" s="8" t="s">
        <v>206</v>
      </c>
    </row>
    <row r="17" spans="2:25" x14ac:dyDescent="0.25">
      <c r="B17" t="s">
        <v>207</v>
      </c>
      <c r="C17" t="s">
        <v>208</v>
      </c>
      <c r="D17" t="s">
        <v>209</v>
      </c>
      <c r="F17" s="8" t="s">
        <v>210</v>
      </c>
      <c r="G17" s="8" t="s">
        <v>210</v>
      </c>
      <c r="H17" s="8" t="s">
        <v>210</v>
      </c>
      <c r="I17" s="8" t="s">
        <v>210</v>
      </c>
      <c r="J17" s="8" t="s">
        <v>211</v>
      </c>
      <c r="K17" s="8" t="s">
        <v>211</v>
      </c>
      <c r="L17" s="8" t="s">
        <v>211</v>
      </c>
      <c r="M17" s="8" t="s">
        <v>211</v>
      </c>
      <c r="N17" s="8" t="s">
        <v>211</v>
      </c>
      <c r="O17" s="8" t="s">
        <v>211</v>
      </c>
      <c r="P17" s="8" t="s">
        <v>211</v>
      </c>
      <c r="Q17" s="8" t="s">
        <v>211</v>
      </c>
      <c r="R17" s="8" t="s">
        <v>211</v>
      </c>
      <c r="S17" s="8" t="s">
        <v>211</v>
      </c>
      <c r="T17" s="8" t="s">
        <v>211</v>
      </c>
      <c r="U17" s="8" t="s">
        <v>211</v>
      </c>
      <c r="V17" s="8" t="s">
        <v>211</v>
      </c>
      <c r="W17" s="8" t="s">
        <v>211</v>
      </c>
      <c r="X17" s="8" t="s">
        <v>211</v>
      </c>
      <c r="Y17" s="8" t="s">
        <v>211</v>
      </c>
    </row>
    <row r="18" spans="2:25" x14ac:dyDescent="0.25">
      <c r="F18" s="5" t="s">
        <v>212</v>
      </c>
      <c r="G18" s="5" t="s">
        <v>212</v>
      </c>
      <c r="H18" s="5" t="s">
        <v>212</v>
      </c>
      <c r="I18" s="5" t="s">
        <v>212</v>
      </c>
      <c r="J18" s="8" t="s">
        <v>213</v>
      </c>
      <c r="K18" s="8" t="s">
        <v>213</v>
      </c>
      <c r="L18" s="8" t="s">
        <v>213</v>
      </c>
      <c r="M18" s="8" t="s">
        <v>213</v>
      </c>
      <c r="N18" s="8" t="s">
        <v>213</v>
      </c>
      <c r="O18" s="8" t="s">
        <v>213</v>
      </c>
      <c r="P18" s="8" t="s">
        <v>213</v>
      </c>
      <c r="Q18" s="8" t="s">
        <v>213</v>
      </c>
      <c r="R18" s="8" t="s">
        <v>213</v>
      </c>
      <c r="S18" s="8" t="s">
        <v>213</v>
      </c>
      <c r="T18" s="8" t="s">
        <v>213</v>
      </c>
      <c r="U18" s="8" t="s">
        <v>213</v>
      </c>
      <c r="V18" s="8" t="s">
        <v>213</v>
      </c>
      <c r="W18" s="8" t="s">
        <v>213</v>
      </c>
      <c r="X18" s="8" t="s">
        <v>213</v>
      </c>
      <c r="Y18" s="8" t="s">
        <v>213</v>
      </c>
    </row>
    <row r="19" spans="2:25" x14ac:dyDescent="0.25">
      <c r="B19" s="1" t="s">
        <v>96</v>
      </c>
      <c r="C19" s="1" t="s">
        <v>214</v>
      </c>
      <c r="D19" s="1" t="s">
        <v>215</v>
      </c>
      <c r="F19" s="5" t="s">
        <v>216</v>
      </c>
      <c r="G19" s="5" t="s">
        <v>216</v>
      </c>
      <c r="H19" s="5" t="s">
        <v>216</v>
      </c>
      <c r="I19" s="5" t="s">
        <v>216</v>
      </c>
      <c r="J19" s="8" t="s">
        <v>217</v>
      </c>
      <c r="K19" s="8" t="s">
        <v>217</v>
      </c>
      <c r="L19" s="8" t="s">
        <v>217</v>
      </c>
      <c r="M19" s="8" t="s">
        <v>217</v>
      </c>
      <c r="N19" s="8" t="s">
        <v>217</v>
      </c>
      <c r="O19" s="8" t="s">
        <v>217</v>
      </c>
      <c r="P19" s="8" t="s">
        <v>217</v>
      </c>
      <c r="Q19" s="8" t="s">
        <v>217</v>
      </c>
      <c r="R19" s="8" t="s">
        <v>217</v>
      </c>
      <c r="S19" s="8" t="s">
        <v>217</v>
      </c>
      <c r="T19" s="8" t="s">
        <v>217</v>
      </c>
      <c r="U19" s="8" t="s">
        <v>217</v>
      </c>
      <c r="V19" s="8" t="s">
        <v>217</v>
      </c>
      <c r="W19" s="8" t="s">
        <v>217</v>
      </c>
      <c r="X19" s="8" t="s">
        <v>217</v>
      </c>
      <c r="Y19" s="8" t="s">
        <v>217</v>
      </c>
    </row>
    <row r="20" spans="2:25" x14ac:dyDescent="0.25">
      <c r="B20" t="s">
        <v>218</v>
      </c>
      <c r="C20" t="s">
        <v>219</v>
      </c>
      <c r="D20" t="s">
        <v>220</v>
      </c>
      <c r="F20" s="5" t="s">
        <v>221</v>
      </c>
      <c r="G20" s="5" t="s">
        <v>221</v>
      </c>
      <c r="H20" s="5" t="s">
        <v>221</v>
      </c>
      <c r="I20" s="5" t="s">
        <v>221</v>
      </c>
      <c r="J20" s="8" t="s">
        <v>222</v>
      </c>
      <c r="K20" s="8" t="s">
        <v>222</v>
      </c>
      <c r="L20" s="8" t="s">
        <v>222</v>
      </c>
      <c r="M20" s="8" t="s">
        <v>222</v>
      </c>
      <c r="N20" s="8" t="s">
        <v>222</v>
      </c>
      <c r="O20" s="8" t="s">
        <v>222</v>
      </c>
      <c r="P20" s="8" t="s">
        <v>222</v>
      </c>
      <c r="Q20" s="8" t="s">
        <v>222</v>
      </c>
      <c r="R20" s="8" t="s">
        <v>222</v>
      </c>
      <c r="S20" s="8" t="s">
        <v>222</v>
      </c>
      <c r="T20" s="8" t="s">
        <v>222</v>
      </c>
      <c r="U20" s="8" t="s">
        <v>222</v>
      </c>
      <c r="V20" s="8" t="s">
        <v>222</v>
      </c>
      <c r="W20" s="8" t="s">
        <v>222</v>
      </c>
      <c r="X20" s="8" t="s">
        <v>222</v>
      </c>
      <c r="Y20" s="8" t="s">
        <v>222</v>
      </c>
    </row>
    <row r="21" spans="2:25" x14ac:dyDescent="0.25">
      <c r="B21" t="s">
        <v>223</v>
      </c>
      <c r="C21" t="s">
        <v>224</v>
      </c>
      <c r="D21" t="s">
        <v>225</v>
      </c>
      <c r="F21" s="5" t="s">
        <v>226</v>
      </c>
      <c r="G21" s="5" t="s">
        <v>226</v>
      </c>
      <c r="H21" s="5" t="s">
        <v>226</v>
      </c>
      <c r="I21" s="5" t="s">
        <v>226</v>
      </c>
      <c r="J21" s="8" t="s">
        <v>227</v>
      </c>
      <c r="K21" s="8" t="s">
        <v>227</v>
      </c>
      <c r="L21" s="8" t="s">
        <v>227</v>
      </c>
      <c r="M21" s="8" t="s">
        <v>227</v>
      </c>
      <c r="N21" s="8" t="s">
        <v>227</v>
      </c>
      <c r="O21" s="8" t="s">
        <v>227</v>
      </c>
      <c r="P21" s="8" t="s">
        <v>227</v>
      </c>
      <c r="Q21" s="8" t="s">
        <v>227</v>
      </c>
      <c r="R21" s="8" t="s">
        <v>227</v>
      </c>
      <c r="S21" s="8" t="s">
        <v>227</v>
      </c>
      <c r="T21" s="8" t="s">
        <v>227</v>
      </c>
      <c r="U21" s="8" t="s">
        <v>227</v>
      </c>
      <c r="V21" s="8" t="s">
        <v>227</v>
      </c>
      <c r="W21" s="8" t="s">
        <v>227</v>
      </c>
      <c r="X21" s="8" t="s">
        <v>227</v>
      </c>
      <c r="Y21" s="8" t="s">
        <v>227</v>
      </c>
    </row>
    <row r="22" spans="2:25" x14ac:dyDescent="0.25">
      <c r="B22" t="s">
        <v>228</v>
      </c>
      <c r="C22" t="s">
        <v>229</v>
      </c>
      <c r="D22" t="s">
        <v>230</v>
      </c>
      <c r="F22" s="5" t="s">
        <v>174</v>
      </c>
      <c r="G22" s="5" t="s">
        <v>174</v>
      </c>
      <c r="H22" s="5" t="s">
        <v>174</v>
      </c>
      <c r="I22" s="5" t="s">
        <v>174</v>
      </c>
      <c r="J22" s="8"/>
      <c r="K22" s="8"/>
      <c r="L22" s="8"/>
      <c r="M22" s="8"/>
      <c r="N22" s="8"/>
      <c r="O22" s="8"/>
      <c r="P22" s="8"/>
      <c r="Q22" s="8"/>
      <c r="R22" s="8"/>
      <c r="S22" s="8"/>
      <c r="T22" s="8"/>
      <c r="U22" s="8"/>
      <c r="V22" s="8"/>
      <c r="W22" s="8"/>
      <c r="X22" s="8"/>
      <c r="Y22" s="8"/>
    </row>
    <row r="23" spans="2:25" x14ac:dyDescent="0.25">
      <c r="B23" t="s">
        <v>231</v>
      </c>
      <c r="C23" t="s">
        <v>232</v>
      </c>
      <c r="D23" t="s">
        <v>233</v>
      </c>
      <c r="F23" s="5" t="s">
        <v>234</v>
      </c>
      <c r="G23" s="5" t="s">
        <v>234</v>
      </c>
      <c r="H23" s="5" t="s">
        <v>234</v>
      </c>
      <c r="I23" s="5" t="s">
        <v>234</v>
      </c>
      <c r="J23" s="8"/>
      <c r="K23" s="8"/>
      <c r="L23" s="8"/>
      <c r="M23" s="8"/>
      <c r="N23" s="8"/>
      <c r="O23" s="8"/>
      <c r="P23" s="8"/>
      <c r="Q23" s="8"/>
      <c r="R23" s="8"/>
      <c r="S23" s="8"/>
      <c r="T23" s="8"/>
      <c r="U23" s="8"/>
      <c r="V23" s="8"/>
      <c r="W23" s="8"/>
      <c r="X23" s="8"/>
      <c r="Y23" s="8"/>
    </row>
    <row r="24" spans="2:25" x14ac:dyDescent="0.25">
      <c r="B24" t="s">
        <v>235</v>
      </c>
      <c r="C24" t="s">
        <v>236</v>
      </c>
      <c r="D24" t="s">
        <v>237</v>
      </c>
      <c r="F24" s="5" t="s">
        <v>238</v>
      </c>
      <c r="G24" s="5" t="s">
        <v>238</v>
      </c>
      <c r="H24" s="5" t="s">
        <v>238</v>
      </c>
      <c r="I24" s="5" t="s">
        <v>238</v>
      </c>
      <c r="J24" s="8"/>
      <c r="K24" s="8"/>
      <c r="L24" s="8"/>
      <c r="M24" s="8"/>
      <c r="N24" s="8"/>
      <c r="O24" s="8"/>
      <c r="P24" s="8"/>
      <c r="Q24" s="8"/>
      <c r="R24" s="8"/>
      <c r="S24" s="8"/>
      <c r="T24" s="8"/>
      <c r="U24" s="8"/>
      <c r="V24" s="8"/>
      <c r="W24" s="8"/>
      <c r="X24" s="8"/>
      <c r="Y24" s="8"/>
    </row>
    <row r="25" spans="2:25" x14ac:dyDescent="0.25">
      <c r="B25" t="s">
        <v>239</v>
      </c>
      <c r="C25" t="s">
        <v>240</v>
      </c>
      <c r="D25" t="s">
        <v>241</v>
      </c>
      <c r="F25" s="5" t="s">
        <v>242</v>
      </c>
      <c r="G25" s="5" t="s">
        <v>242</v>
      </c>
      <c r="H25" s="5" t="s">
        <v>242</v>
      </c>
      <c r="I25" s="5" t="s">
        <v>242</v>
      </c>
      <c r="J25" s="8"/>
      <c r="K25" s="8"/>
      <c r="L25" s="8"/>
      <c r="M25" s="8"/>
      <c r="N25" s="8"/>
      <c r="O25" s="8"/>
      <c r="P25" s="8"/>
      <c r="Q25" s="8"/>
      <c r="R25" s="8"/>
      <c r="S25" s="8"/>
      <c r="T25" s="8"/>
      <c r="U25" s="8"/>
      <c r="V25" s="8"/>
      <c r="W25" s="8"/>
      <c r="X25" s="8"/>
      <c r="Y25" s="8"/>
    </row>
    <row r="26" spans="2:25" x14ac:dyDescent="0.25">
      <c r="B26" t="s">
        <v>243</v>
      </c>
      <c r="C26" t="s">
        <v>243</v>
      </c>
      <c r="D26" t="s">
        <v>244</v>
      </c>
      <c r="F26" s="5" t="s">
        <v>245</v>
      </c>
      <c r="G26" s="5" t="s">
        <v>245</v>
      </c>
      <c r="H26" s="5" t="s">
        <v>245</v>
      </c>
      <c r="I26" s="5" t="s">
        <v>245</v>
      </c>
      <c r="J26" s="8"/>
      <c r="K26" s="8"/>
      <c r="L26" s="8"/>
      <c r="M26" s="8"/>
      <c r="N26" s="8"/>
      <c r="O26" s="8"/>
      <c r="P26" s="8"/>
      <c r="Q26" s="8"/>
      <c r="R26" s="8"/>
      <c r="S26" s="8"/>
      <c r="T26" s="8"/>
      <c r="U26" s="8"/>
      <c r="V26" s="8"/>
      <c r="W26" s="8"/>
      <c r="X26" s="8"/>
      <c r="Y26" s="8"/>
    </row>
    <row r="27" spans="2:25" x14ac:dyDescent="0.25">
      <c r="B27" t="s">
        <v>246</v>
      </c>
      <c r="C27" t="s">
        <v>247</v>
      </c>
      <c r="D27" t="s">
        <v>248</v>
      </c>
      <c r="F27" s="5" t="s">
        <v>249</v>
      </c>
      <c r="G27" s="5" t="s">
        <v>249</v>
      </c>
      <c r="H27" s="5" t="s">
        <v>249</v>
      </c>
      <c r="I27" s="5" t="s">
        <v>249</v>
      </c>
      <c r="J27" s="8"/>
      <c r="K27" s="8"/>
      <c r="L27" s="8"/>
      <c r="M27" s="8"/>
      <c r="N27" s="8"/>
      <c r="O27" s="8"/>
      <c r="P27" s="8"/>
      <c r="Q27" s="8"/>
      <c r="R27" s="8"/>
      <c r="S27" s="8"/>
      <c r="T27" s="8"/>
      <c r="U27" s="8"/>
      <c r="V27" s="8"/>
      <c r="W27" s="8"/>
      <c r="X27" s="8"/>
      <c r="Y27" s="8"/>
    </row>
    <row r="28" spans="2:25" x14ac:dyDescent="0.25">
      <c r="B28" t="s">
        <v>250</v>
      </c>
      <c r="C28" t="s">
        <v>251</v>
      </c>
      <c r="D28" t="s">
        <v>252</v>
      </c>
      <c r="F28" s="5" t="s">
        <v>253</v>
      </c>
      <c r="G28" s="5" t="s">
        <v>253</v>
      </c>
      <c r="H28" s="5" t="s">
        <v>253</v>
      </c>
      <c r="I28" s="5" t="s">
        <v>253</v>
      </c>
      <c r="J28" s="8"/>
      <c r="K28" s="8"/>
      <c r="L28" s="8"/>
      <c r="M28" s="8"/>
      <c r="N28" s="8"/>
      <c r="O28" s="8"/>
      <c r="P28" s="8"/>
      <c r="Q28" s="8"/>
      <c r="R28" s="8"/>
      <c r="S28" s="8"/>
      <c r="T28" s="8"/>
      <c r="U28" s="8"/>
      <c r="V28" s="8"/>
      <c r="W28" s="8"/>
      <c r="X28" s="8"/>
      <c r="Y28" s="8"/>
    </row>
    <row r="29" spans="2:25" x14ac:dyDescent="0.25">
      <c r="B29" t="s">
        <v>254</v>
      </c>
      <c r="C29" t="s">
        <v>255</v>
      </c>
      <c r="D29" t="s">
        <v>256</v>
      </c>
      <c r="F29" s="5" t="s">
        <v>257</v>
      </c>
      <c r="G29" s="5" t="s">
        <v>257</v>
      </c>
      <c r="H29" s="5" t="s">
        <v>257</v>
      </c>
      <c r="I29" s="5" t="s">
        <v>257</v>
      </c>
      <c r="J29" s="8"/>
      <c r="K29" s="8"/>
      <c r="L29" s="8"/>
      <c r="M29" s="8"/>
      <c r="N29" s="8"/>
      <c r="O29" s="8"/>
      <c r="P29" s="8"/>
      <c r="Q29" s="8"/>
      <c r="R29" s="8"/>
      <c r="S29" s="8"/>
      <c r="T29" s="8"/>
      <c r="U29" s="8"/>
      <c r="V29" s="8"/>
      <c r="W29" s="8"/>
      <c r="X29" s="8"/>
      <c r="Y29" s="8"/>
    </row>
    <row r="30" spans="2:25" x14ac:dyDescent="0.25">
      <c r="B30" t="s">
        <v>258</v>
      </c>
      <c r="C30" t="s">
        <v>259</v>
      </c>
      <c r="D30" t="s">
        <v>260</v>
      </c>
      <c r="F30" s="5" t="s">
        <v>261</v>
      </c>
      <c r="G30" s="5" t="s">
        <v>261</v>
      </c>
      <c r="H30" s="5" t="s">
        <v>261</v>
      </c>
      <c r="I30" s="5" t="s">
        <v>261</v>
      </c>
      <c r="J30" s="8"/>
      <c r="K30" s="8"/>
      <c r="L30" s="8"/>
      <c r="M30" s="8"/>
      <c r="N30" s="8"/>
      <c r="O30" s="8"/>
      <c r="P30" s="8"/>
      <c r="Q30" s="8"/>
      <c r="R30" s="8"/>
      <c r="S30" s="8"/>
      <c r="T30" s="8"/>
      <c r="U30" s="8"/>
      <c r="V30" s="8"/>
      <c r="W30" s="8"/>
      <c r="X30" s="8"/>
      <c r="Y30" s="8"/>
    </row>
    <row r="31" spans="2:25" x14ac:dyDescent="0.25">
      <c r="B31" t="s">
        <v>262</v>
      </c>
      <c r="C31" t="s">
        <v>263</v>
      </c>
      <c r="D31" t="s">
        <v>264</v>
      </c>
      <c r="F31" s="5" t="s">
        <v>265</v>
      </c>
      <c r="G31" s="5" t="s">
        <v>265</v>
      </c>
      <c r="H31" s="5" t="s">
        <v>265</v>
      </c>
      <c r="I31" s="5" t="s">
        <v>265</v>
      </c>
      <c r="J31" s="8"/>
      <c r="K31" s="8"/>
      <c r="L31" s="8"/>
      <c r="M31" s="8"/>
      <c r="N31" s="8"/>
      <c r="O31" s="8"/>
      <c r="P31" s="8"/>
      <c r="Q31" s="8"/>
      <c r="R31" s="8"/>
      <c r="S31" s="8"/>
      <c r="T31" s="8"/>
      <c r="U31" s="8"/>
      <c r="V31" s="8"/>
      <c r="W31" s="8"/>
      <c r="X31" s="8"/>
      <c r="Y31" s="8"/>
    </row>
    <row r="32" spans="2:25" x14ac:dyDescent="0.25">
      <c r="B32" t="s">
        <v>266</v>
      </c>
      <c r="C32" t="s">
        <v>267</v>
      </c>
      <c r="D32" t="s">
        <v>268</v>
      </c>
      <c r="F32" s="5" t="s">
        <v>269</v>
      </c>
      <c r="G32" s="5" t="s">
        <v>269</v>
      </c>
      <c r="H32" s="5" t="s">
        <v>269</v>
      </c>
      <c r="I32" s="5" t="s">
        <v>269</v>
      </c>
      <c r="J32" s="8"/>
      <c r="K32" s="8"/>
      <c r="L32" s="8"/>
      <c r="M32" s="8"/>
      <c r="N32" s="8"/>
      <c r="O32" s="8"/>
      <c r="P32" s="8"/>
      <c r="Q32" s="8"/>
      <c r="R32" s="8"/>
      <c r="S32" s="8"/>
      <c r="T32" s="8"/>
      <c r="U32" s="8"/>
      <c r="V32" s="8"/>
      <c r="W32" s="8"/>
      <c r="X32" s="8"/>
      <c r="Y32" s="8"/>
    </row>
    <row r="33" spans="2:94" x14ac:dyDescent="0.25">
      <c r="B33" t="s">
        <v>270</v>
      </c>
      <c r="C33" t="s">
        <v>271</v>
      </c>
      <c r="D33" t="s">
        <v>272</v>
      </c>
      <c r="F33" s="5" t="s">
        <v>273</v>
      </c>
      <c r="G33" s="5" t="s">
        <v>273</v>
      </c>
      <c r="H33" s="5" t="s">
        <v>273</v>
      </c>
      <c r="I33" s="5" t="s">
        <v>273</v>
      </c>
      <c r="J33" s="8"/>
      <c r="K33" s="8"/>
      <c r="L33" s="8"/>
      <c r="M33" s="8"/>
      <c r="N33" s="8"/>
      <c r="O33" s="8"/>
      <c r="P33" s="8"/>
      <c r="Q33" s="8"/>
      <c r="R33" s="8"/>
      <c r="S33" s="8"/>
      <c r="T33" s="8"/>
      <c r="U33" s="8"/>
      <c r="V33" s="8"/>
      <c r="W33" s="8"/>
      <c r="X33" s="8"/>
      <c r="Y33" s="8"/>
    </row>
    <row r="34" spans="2:94" x14ac:dyDescent="0.25">
      <c r="B34" t="s">
        <v>274</v>
      </c>
      <c r="C34" t="s">
        <v>275</v>
      </c>
      <c r="D34" t="s">
        <v>276</v>
      </c>
      <c r="F34" s="5" t="s">
        <v>277</v>
      </c>
      <c r="G34" s="5" t="s">
        <v>277</v>
      </c>
      <c r="H34" s="5" t="s">
        <v>277</v>
      </c>
      <c r="I34" s="5" t="s">
        <v>277</v>
      </c>
      <c r="J34" s="8"/>
      <c r="K34" s="8"/>
      <c r="L34" s="8"/>
      <c r="M34" s="8"/>
      <c r="N34" s="8"/>
      <c r="O34" s="8"/>
      <c r="P34" s="8"/>
      <c r="Q34" s="8"/>
      <c r="R34" s="8"/>
      <c r="S34" s="8"/>
      <c r="T34" s="8"/>
      <c r="U34" s="8"/>
      <c r="V34" s="8"/>
      <c r="W34" s="8"/>
      <c r="X34" s="8"/>
      <c r="Y34" s="8"/>
    </row>
    <row r="35" spans="2:94" x14ac:dyDescent="0.25">
      <c r="B35" t="s">
        <v>278</v>
      </c>
      <c r="C35" t="s">
        <v>279</v>
      </c>
      <c r="D35" t="s">
        <v>280</v>
      </c>
      <c r="F35" s="5" t="s">
        <v>281</v>
      </c>
      <c r="G35" s="5" t="s">
        <v>281</v>
      </c>
      <c r="H35" s="5" t="s">
        <v>281</v>
      </c>
      <c r="I35" s="5" t="s">
        <v>281</v>
      </c>
      <c r="J35" s="8"/>
      <c r="K35" s="8"/>
      <c r="L35" s="8"/>
      <c r="M35" s="8"/>
      <c r="N35" s="8"/>
      <c r="O35" s="8"/>
      <c r="P35" s="8"/>
      <c r="Q35" s="8"/>
      <c r="R35" s="8"/>
      <c r="S35" s="8"/>
      <c r="T35" s="8"/>
      <c r="U35" s="8"/>
      <c r="V35" s="8"/>
      <c r="W35" s="8"/>
      <c r="X35" s="8"/>
      <c r="Y35" s="8"/>
    </row>
    <row r="36" spans="2:94" x14ac:dyDescent="0.25">
      <c r="B36" t="s">
        <v>282</v>
      </c>
      <c r="C36" t="s">
        <v>283</v>
      </c>
      <c r="D36" t="s">
        <v>284</v>
      </c>
      <c r="F36" s="5" t="s">
        <v>285</v>
      </c>
      <c r="G36" s="5" t="s">
        <v>285</v>
      </c>
      <c r="H36" s="5" t="s">
        <v>285</v>
      </c>
      <c r="I36" s="5" t="s">
        <v>285</v>
      </c>
      <c r="J36" s="8"/>
      <c r="K36" s="8"/>
      <c r="L36" s="8"/>
      <c r="M36" s="8"/>
      <c r="N36" s="8"/>
      <c r="O36" s="8"/>
      <c r="P36" s="8"/>
      <c r="Q36" s="8"/>
      <c r="R36" s="8"/>
      <c r="S36" s="8"/>
      <c r="T36" s="8"/>
      <c r="U36" s="8"/>
      <c r="V36" s="8"/>
      <c r="W36" s="8"/>
      <c r="X36" s="8"/>
      <c r="Y36" s="8"/>
    </row>
    <row r="37" spans="2:94" x14ac:dyDescent="0.25">
      <c r="B37" t="s">
        <v>286</v>
      </c>
      <c r="C37" t="s">
        <v>287</v>
      </c>
      <c r="D37" t="s">
        <v>288</v>
      </c>
      <c r="F37" s="5" t="s">
        <v>289</v>
      </c>
      <c r="G37" s="5" t="s">
        <v>289</v>
      </c>
      <c r="H37" s="5" t="s">
        <v>289</v>
      </c>
      <c r="I37" s="5" t="s">
        <v>289</v>
      </c>
      <c r="J37" s="8"/>
      <c r="K37" s="8"/>
      <c r="L37" s="8"/>
      <c r="M37" s="8"/>
      <c r="N37" s="8"/>
      <c r="O37" s="8"/>
      <c r="P37" s="8"/>
      <c r="Q37" s="8"/>
      <c r="R37" s="8"/>
      <c r="S37" s="8"/>
      <c r="T37" s="8"/>
      <c r="U37" s="8"/>
      <c r="V37" s="8"/>
      <c r="W37" s="8"/>
      <c r="X37" s="8"/>
      <c r="Y37" s="8"/>
    </row>
    <row r="38" spans="2:94" x14ac:dyDescent="0.25">
      <c r="B38" t="s">
        <v>290</v>
      </c>
      <c r="C38" t="s">
        <v>291</v>
      </c>
      <c r="D38" t="s">
        <v>292</v>
      </c>
    </row>
    <row r="39" spans="2:94" ht="21" x14ac:dyDescent="0.35">
      <c r="B39" t="s">
        <v>293</v>
      </c>
      <c r="C39" t="s">
        <v>294</v>
      </c>
      <c r="D39" t="s">
        <v>295</v>
      </c>
      <c r="F39" s="225" t="s">
        <v>296</v>
      </c>
      <c r="G39" s="225"/>
      <c r="H39" s="225"/>
      <c r="I39" s="225"/>
    </row>
    <row r="40" spans="2:94" x14ac:dyDescent="0.25">
      <c r="F40" s="40" t="str">
        <f>$C42</f>
        <v>OutdoorPoleArmMountedAreaandRoadwayLuminaires</v>
      </c>
      <c r="G40" s="41" t="str">
        <f>$C43</f>
        <v>OutdoorPoleArmMountedDecorativeLuminaires</v>
      </c>
      <c r="H40" s="40" t="str">
        <f>$C44</f>
        <v>OutdoorFullCutoffWallMountedAreaLuminaires</v>
      </c>
      <c r="I40" s="41" t="str">
        <f>$C45</f>
        <v>OutdoorNonCutoffandSemiCutoffWallMountedAreaLuminaires</v>
      </c>
      <c r="J40" s="40" t="str">
        <f>C46</f>
        <v>Bollards</v>
      </c>
      <c r="K40" s="41" t="str">
        <f>C47</f>
        <v>ParkingGarageLuminaires</v>
      </c>
      <c r="L40" s="40" t="str">
        <f>C48</f>
        <v>FuelPumpCanopyLuminaires</v>
      </c>
      <c r="M40" s="41" t="str">
        <f>C49</f>
        <v>LandscapeAccentFloodandSpotLuminaires</v>
      </c>
      <c r="N40" s="40" t="str">
        <f>C50</f>
        <v>ArchitecturalFloodandSpotLuminaires</v>
      </c>
      <c r="O40" s="41" t="str">
        <f>C51</f>
        <v>StairwellandPassagewayLuminaires</v>
      </c>
      <c r="P40" s="40" t="str">
        <f>C52</f>
        <v>WallWashLuminaires</v>
      </c>
      <c r="Q40" s="41" t="str">
        <f>C53</f>
        <v>TrackorMonoPointDirectionalLuminaires</v>
      </c>
      <c r="R40" s="40" t="str">
        <f>C54</f>
        <v>VerticalRefrigeratedCaseLuminaires</v>
      </c>
      <c r="S40" s="41" t="str">
        <f>C55</f>
        <v>HorizontalRefrigeratedCaseLuminaires</v>
      </c>
      <c r="T40" s="40" t="str">
        <f>C56</f>
        <v>DisplayCaseLuminaires</v>
      </c>
      <c r="U40" s="41" t="str">
        <f>C57</f>
        <v>A2x2LuminairesforAmbientLightingofInteriorCommercialSpaces</v>
      </c>
      <c r="V40" s="40" t="str">
        <f>C58</f>
        <v>A1x4LuminairesforAmbientLightingofInteriorCommercialSpaces</v>
      </c>
      <c r="W40" s="41" t="str">
        <f>C59</f>
        <v>A2x4LuminairesforAmbientLightingofInteriorCommercialSpaces</v>
      </c>
      <c r="X40" s="40" t="str">
        <f>C60</f>
        <v>DirectLinearAmbientLuminaires</v>
      </c>
      <c r="Y40" s="41" t="str">
        <f>C61</f>
        <v>LinearAmbientLuminaireswIndirectcomponent</v>
      </c>
      <c r="Z40" s="40" t="str">
        <f>C62</f>
        <v>HighBayLuminairesforCommercialandIndustrialBuildings</v>
      </c>
      <c r="AA40" s="41" t="str">
        <f>C63</f>
        <v>LowBayLuminairesforCommercialandIndustrialBuildings</v>
      </c>
      <c r="AB40" s="40" t="str">
        <f>C64</f>
        <v>HighBayAisleLuminaires</v>
      </c>
      <c r="AC40" s="41" t="str">
        <f>C65</f>
        <v>RetrofitKitsforOutdoorPoleArmMountedAreaandRoadwayLuminaires</v>
      </c>
      <c r="AD40" s="40" t="str">
        <f>C66</f>
        <v>RetrofitKitsforOutdoorPoleArmMountedDecorativeLuminaires</v>
      </c>
      <c r="AE40" s="41" t="str">
        <f>C67</f>
        <v>RetrofitKitsforLargeOutdoorPoleArmMountedAreaandRoadwayLuminaires</v>
      </c>
      <c r="AF40" s="40" t="str">
        <f>C68</f>
        <v>RetrofitKitsforOutdoorFullCutoffWallMountedAreaLuminaires</v>
      </c>
      <c r="AG40" s="41" t="str">
        <f>C69</f>
        <v>RetrofitKitsforParkingGarageLuminaires</v>
      </c>
      <c r="AH40" s="40" t="str">
        <f>C70</f>
        <v>RetrofitKitsforFuelPumpCanopyLuminaires</v>
      </c>
      <c r="AI40" s="41" t="str">
        <f>C71</f>
        <v>ReplacementLampsforOutdoorPoleArmMountedAreaandRoadwayLuminairesTypeB</v>
      </c>
      <c r="AJ40" s="40" t="str">
        <f>C72</f>
        <v>ReplacementLampsforOutdoorPoleArmMountedAreaandRoadwayLuminairesTypeC</v>
      </c>
      <c r="AK40" s="41" t="str">
        <f>C73</f>
        <v>ReplacementLampsforOutdoorPoleArmMountedDecorativeLuminairesTypeB</v>
      </c>
      <c r="AL40" s="40" t="str">
        <f>C74</f>
        <v>ReplacementLampsforOutdoorPoleArmMountedDecorativeLuminairesTypeC</v>
      </c>
      <c r="AM40" s="41" t="str">
        <f>C75</f>
        <v>ReplacementLampsforOutdoorFullCutoffWallMountedAreaLuminairesTypeB</v>
      </c>
      <c r="AN40" s="40" t="str">
        <f>C76</f>
        <v>ReplacementLampsforOutdoorFullCutoffWallMountedAreaLuminairesTypeC</v>
      </c>
      <c r="AO40" s="41" t="str">
        <f>C77</f>
        <v>ReplacementLampsforParkingGarageLuminairesTypeB</v>
      </c>
      <c r="AP40" s="40" t="str">
        <f>C78</f>
        <v>ReplacementLampsforParkingGarageLuminairesTypeC</v>
      </c>
      <c r="AQ40" s="41" t="str">
        <f>C79</f>
        <v>ReplacementLampsforFuelPumpCanopyLuminairesTypeB</v>
      </c>
      <c r="AR40" s="40" t="str">
        <f>C80</f>
        <v>ReplacementLampsforFuelPumpCanopyLuminairesTypeC</v>
      </c>
      <c r="AS40" s="41" t="str">
        <f>C81</f>
        <v>LinearRetrofitKitsfor2x2Luminaires</v>
      </c>
      <c r="AT40" s="40" t="str">
        <f>C82</f>
        <v>IntegratedRetrofitKitsfor2x2Luminaires</v>
      </c>
      <c r="AU40" s="41" t="str">
        <f>C83</f>
        <v>LinearRetrofitKitsfor1x4Luminaires</v>
      </c>
      <c r="AV40" s="40" t="str">
        <f>C84</f>
        <v>IntegratedRetrofitKitsfor1x4Luminaires</v>
      </c>
      <c r="AW40" s="41" t="str">
        <f>C85</f>
        <v>LinearRetrofitKitsfor2x4Luminaires</v>
      </c>
      <c r="AX40" s="40" t="str">
        <f>C86</f>
        <v>IntegratedRetrofitKitsfor2x4Luminaires</v>
      </c>
      <c r="AY40" s="41" t="str">
        <f>C87</f>
        <v>RetrofitKitsforDirectLinearAmbientLuminaires</v>
      </c>
      <c r="AZ40" s="40" t="str">
        <f>C88</f>
        <v>RetrofitKitsforHighBayLuminairesforCommercialandIndustrialBuildings</v>
      </c>
      <c r="BA40" s="41" t="str">
        <f>C89</f>
        <v>RetrofitKitsforLowBayLuminairesforCommercialandIndustrialBuildings</v>
      </c>
      <c r="BB40" s="40" t="str">
        <f>C90</f>
        <v>ReplacementLampsforHighBayLuminairesTypeB</v>
      </c>
      <c r="BC40" s="41" t="str">
        <f>C91</f>
        <v>ReplacementLampsforHighBayLuminairesTypeC</v>
      </c>
      <c r="BD40" s="40" t="str">
        <f>C92</f>
        <v>ReplacementLampsforLowBayLuminairesTypeB</v>
      </c>
      <c r="BE40" s="41" t="str">
        <f>C93</f>
        <v>ReplacementLampsforLowBayLuminairesTypeC</v>
      </c>
      <c r="BF40" s="40" t="str">
        <f>C94</f>
        <v>ReplacementLampsPlugandPlayULTypeA</v>
      </c>
      <c r="BG40" s="41" t="str">
        <f>C95</f>
        <v>InternalDriverLineVoltageULTypeBLamps</v>
      </c>
      <c r="BH40" s="40" t="str">
        <f>C96</f>
        <v>A1lampExternalDriverULTypeCLamps</v>
      </c>
      <c r="BI40" s="41" t="str">
        <f>C97</f>
        <v>A2lampExternalDriverULTypeCLamps</v>
      </c>
      <c r="BJ40" s="41" t="str">
        <f>C98</f>
        <v>A3lampExternalDriverULTypeCLamps</v>
      </c>
      <c r="BK40" s="40" t="str">
        <f>C99</f>
        <v>A4lampExternalDriverULTypeCLamps</v>
      </c>
      <c r="BL40" s="41" t="str">
        <f>C100</f>
        <v>A6lampExternalDriverULTypeCLamps</v>
      </c>
      <c r="BM40" s="40" t="str">
        <f>C101</f>
        <v>DualModeInternalDriverULTypeAandTypeB</v>
      </c>
      <c r="BN40" s="41" t="str">
        <f>C102</f>
        <v>Specialty1x1LuminairesforAmbientLightingofInteriorCommercialSpaces</v>
      </c>
      <c r="BO40" s="40" t="str">
        <f>C103</f>
        <v>Specialty1x2LuminairesforAmbientLightingofInteriorCommercialSpaces</v>
      </c>
      <c r="BP40" s="41" t="str">
        <f>C104</f>
        <v>SpecialtyCanopyLighting</v>
      </c>
      <c r="BQ40" s="40" t="str">
        <f>C105</f>
        <v>SpecialtyDirectLinearAmbientLuminairesWiderthan12inches</v>
      </c>
      <c r="BR40" s="41" t="str">
        <f>C106</f>
        <v>SpecialtyDirectionalFuelPumpCanopyLuminaires</v>
      </c>
      <c r="BS40" s="40" t="str">
        <f>C107</f>
        <v>SpecialtyDoubleWallWash</v>
      </c>
      <c r="BT40" s="41" t="str">
        <f>C108</f>
        <v>SpecialtyHazardousAreaLighting</v>
      </c>
      <c r="BU40" s="41" t="str">
        <f>C109</f>
        <v>SpecialtyHazardousDirectLinearAmbientLuminaires</v>
      </c>
      <c r="BV40" s="40" t="str">
        <f>C110</f>
        <v>SpecialtyHazardousEnvironmentHighBay</v>
      </c>
      <c r="BW40" s="41" t="str">
        <f>C111</f>
        <v>SpecialtyHazardousEnvironmentLowBay</v>
      </c>
      <c r="BX40" s="40" t="str">
        <f>C112</f>
        <v>SpecialtyHazardousFloodandSpotLuminaires</v>
      </c>
      <c r="BY40" s="41" t="str">
        <f>C113</f>
        <v>SpecialtyHazardousOutdoorPoleArmMountedAreaandRoadwayLuminaires</v>
      </c>
      <c r="BZ40" s="40" t="str">
        <f>C114</f>
        <v>SpecialtyHazardousWallMountedLuminaire</v>
      </c>
      <c r="CA40" s="41" t="str">
        <f>C115</f>
        <v>SpecialtyIndirectFuelPumpCanopy</v>
      </c>
      <c r="CB40" s="41" t="s">
        <v>614</v>
      </c>
      <c r="CC40" s="40" t="str">
        <f>C116</f>
        <v>SpecialtyIndirectHighBay</v>
      </c>
      <c r="CD40" s="41" t="str">
        <f>C118</f>
        <v>SpecialtyIndoorFlood</v>
      </c>
      <c r="CE40" s="40" t="str">
        <f>C119</f>
        <v>SpecialtyMetricTroffer</v>
      </c>
      <c r="CF40" s="41" t="str">
        <f>C120</f>
        <v>SpecialtyNatatoriumLighting</v>
      </c>
      <c r="CG40" s="40" t="str">
        <f>C121</f>
        <v>SpecialtyNonCutoffWallPack</v>
      </c>
      <c r="CH40" s="41" t="str">
        <f>C122</f>
        <v>SpecialtySoffitLighting</v>
      </c>
      <c r="CI40" s="40" t="str">
        <f>C123</f>
        <v>SpecialtySpecialtyDimensionTroffers</v>
      </c>
      <c r="CJ40" s="41" t="str">
        <f>C124</f>
        <v>SpecialtySpecialtyFlood</v>
      </c>
      <c r="CK40" s="40" t="str">
        <f>C125</f>
        <v>SpecialtySportsFlood</v>
      </c>
      <c r="CL40" s="41" t="str">
        <f>C126</f>
        <v>SpecialtyTransportation</v>
      </c>
      <c r="CM40" s="40" t="str">
        <f>C127</f>
        <v>SpecialtyTunnelLighting</v>
      </c>
      <c r="CN40" s="41" t="str">
        <f>C128</f>
        <v>SpecialtyWallGrazingSlicing</v>
      </c>
      <c r="CO40" s="40" t="str">
        <f>C129</f>
        <v>SpecialtyOther</v>
      </c>
      <c r="CP40" s="40" t="s">
        <v>98</v>
      </c>
    </row>
    <row r="41" spans="2:94" x14ac:dyDescent="0.25">
      <c r="B41" s="1" t="s">
        <v>297</v>
      </c>
      <c r="C41" s="1" t="s">
        <v>298</v>
      </c>
      <c r="D41" s="1" t="s">
        <v>615</v>
      </c>
      <c r="E41" s="1" t="s">
        <v>632</v>
      </c>
      <c r="F41" s="8" t="s">
        <v>299</v>
      </c>
      <c r="G41" s="8" t="s">
        <v>299</v>
      </c>
      <c r="H41" s="8" t="s">
        <v>299</v>
      </c>
      <c r="I41" s="8" t="s">
        <v>299</v>
      </c>
      <c r="J41" s="8" t="s">
        <v>299</v>
      </c>
      <c r="K41" s="8" t="s">
        <v>299</v>
      </c>
      <c r="L41" s="8" t="s">
        <v>299</v>
      </c>
      <c r="M41" s="8" t="s">
        <v>299</v>
      </c>
      <c r="N41" s="8" t="s">
        <v>299</v>
      </c>
      <c r="O41" s="8" t="s">
        <v>299</v>
      </c>
      <c r="P41" s="8" t="s">
        <v>299</v>
      </c>
      <c r="Q41" s="8" t="s">
        <v>299</v>
      </c>
      <c r="R41" s="8" t="s">
        <v>299</v>
      </c>
      <c r="S41" s="8" t="s">
        <v>299</v>
      </c>
      <c r="T41" s="8" t="s">
        <v>299</v>
      </c>
      <c r="U41" s="8" t="s">
        <v>299</v>
      </c>
      <c r="V41" s="8" t="s">
        <v>299</v>
      </c>
      <c r="W41" s="8" t="s">
        <v>299</v>
      </c>
      <c r="X41" s="8" t="s">
        <v>299</v>
      </c>
      <c r="Y41" s="8" t="s">
        <v>299</v>
      </c>
      <c r="Z41" s="8" t="s">
        <v>299</v>
      </c>
      <c r="AA41" s="8" t="s">
        <v>299</v>
      </c>
      <c r="AB41" s="8" t="s">
        <v>299</v>
      </c>
      <c r="AC41" s="8" t="s">
        <v>299</v>
      </c>
      <c r="AD41" s="8" t="s">
        <v>299</v>
      </c>
      <c r="AE41" s="8" t="s">
        <v>299</v>
      </c>
      <c r="AF41" s="8" t="s">
        <v>299</v>
      </c>
      <c r="AG41" s="8" t="s">
        <v>299</v>
      </c>
      <c r="AH41" s="8" t="s">
        <v>299</v>
      </c>
      <c r="AI41" s="8" t="s">
        <v>299</v>
      </c>
      <c r="AJ41" s="8" t="s">
        <v>299</v>
      </c>
      <c r="AK41" s="8" t="s">
        <v>299</v>
      </c>
      <c r="AL41" s="8" t="s">
        <v>299</v>
      </c>
      <c r="AM41" s="8" t="s">
        <v>299</v>
      </c>
      <c r="AN41" s="8" t="s">
        <v>299</v>
      </c>
      <c r="AO41" s="8" t="s">
        <v>299</v>
      </c>
      <c r="AP41" s="8" t="s">
        <v>299</v>
      </c>
      <c r="AQ41" s="8" t="s">
        <v>299</v>
      </c>
      <c r="AR41" s="8" t="s">
        <v>299</v>
      </c>
      <c r="AS41" s="8" t="s">
        <v>299</v>
      </c>
      <c r="AT41" s="8" t="s">
        <v>299</v>
      </c>
      <c r="AU41" s="8" t="s">
        <v>299</v>
      </c>
      <c r="AV41" s="8" t="s">
        <v>299</v>
      </c>
      <c r="AW41" s="8" t="s">
        <v>299</v>
      </c>
      <c r="AX41" s="8" t="s">
        <v>299</v>
      </c>
      <c r="AY41" s="8" t="s">
        <v>299</v>
      </c>
      <c r="AZ41" s="8" t="s">
        <v>299</v>
      </c>
      <c r="BA41" s="8" t="s">
        <v>299</v>
      </c>
      <c r="BB41" s="8" t="s">
        <v>299</v>
      </c>
      <c r="BC41" s="8" t="s">
        <v>299</v>
      </c>
      <c r="BD41" s="8" t="s">
        <v>299</v>
      </c>
      <c r="BE41" s="8" t="s">
        <v>299</v>
      </c>
      <c r="BF41" s="8" t="s">
        <v>299</v>
      </c>
      <c r="BG41" s="8" t="s">
        <v>299</v>
      </c>
      <c r="BH41" s="8" t="s">
        <v>299</v>
      </c>
      <c r="BI41" s="8" t="s">
        <v>299</v>
      </c>
      <c r="BJ41" s="8" t="s">
        <v>299</v>
      </c>
      <c r="BK41" s="8" t="s">
        <v>299</v>
      </c>
      <c r="BL41" s="8" t="s">
        <v>299</v>
      </c>
      <c r="BM41" s="8" t="s">
        <v>299</v>
      </c>
      <c r="BN41" s="8" t="s">
        <v>299</v>
      </c>
      <c r="BO41" s="8" t="s">
        <v>299</v>
      </c>
      <c r="BP41" s="8" t="s">
        <v>299</v>
      </c>
      <c r="BQ41" s="8" t="s">
        <v>299</v>
      </c>
      <c r="BR41" s="8" t="s">
        <v>299</v>
      </c>
      <c r="BS41" s="8" t="s">
        <v>299</v>
      </c>
      <c r="BT41" s="8" t="s">
        <v>299</v>
      </c>
      <c r="BU41" s="8" t="s">
        <v>299</v>
      </c>
      <c r="BV41" s="8" t="s">
        <v>299</v>
      </c>
      <c r="BW41" s="8" t="s">
        <v>299</v>
      </c>
      <c r="BX41" s="8" t="s">
        <v>299</v>
      </c>
      <c r="BY41" s="8" t="s">
        <v>299</v>
      </c>
      <c r="BZ41" s="8" t="s">
        <v>299</v>
      </c>
      <c r="CA41" s="8" t="s">
        <v>299</v>
      </c>
      <c r="CB41" s="8" t="s">
        <v>299</v>
      </c>
      <c r="CC41" s="8" t="s">
        <v>299</v>
      </c>
      <c r="CD41" s="8" t="s">
        <v>299</v>
      </c>
      <c r="CE41" s="8" t="s">
        <v>299</v>
      </c>
      <c r="CF41" s="8" t="s">
        <v>299</v>
      </c>
      <c r="CG41" s="8" t="s">
        <v>299</v>
      </c>
      <c r="CH41" s="8" t="s">
        <v>299</v>
      </c>
      <c r="CI41" s="8" t="s">
        <v>299</v>
      </c>
      <c r="CJ41" s="8" t="s">
        <v>299</v>
      </c>
      <c r="CK41" s="8" t="s">
        <v>299</v>
      </c>
      <c r="CL41" s="8" t="s">
        <v>299</v>
      </c>
      <c r="CM41" s="8" t="s">
        <v>299</v>
      </c>
      <c r="CN41" s="8" t="s">
        <v>299</v>
      </c>
      <c r="CO41" s="8" t="s">
        <v>299</v>
      </c>
      <c r="CP41" s="8" t="s">
        <v>299</v>
      </c>
    </row>
    <row r="42" spans="2:94" x14ac:dyDescent="0.25">
      <c r="B42" t="s">
        <v>300</v>
      </c>
      <c r="C42" t="s">
        <v>301</v>
      </c>
      <c r="D42" t="s">
        <v>616</v>
      </c>
      <c r="E42" t="s">
        <v>622</v>
      </c>
      <c r="F42" s="8" t="s">
        <v>302</v>
      </c>
      <c r="G42" s="8" t="s">
        <v>302</v>
      </c>
      <c r="H42" s="8" t="s">
        <v>302</v>
      </c>
      <c r="I42" s="8" t="s">
        <v>302</v>
      </c>
      <c r="J42" s="8" t="s">
        <v>302</v>
      </c>
      <c r="K42" s="8" t="s">
        <v>302</v>
      </c>
      <c r="L42" s="8" t="s">
        <v>302</v>
      </c>
      <c r="M42" s="8" t="s">
        <v>302</v>
      </c>
      <c r="N42" s="8" t="s">
        <v>302</v>
      </c>
      <c r="O42" s="8" t="s">
        <v>302</v>
      </c>
      <c r="P42" s="8" t="s">
        <v>302</v>
      </c>
      <c r="Q42" s="8" t="s">
        <v>302</v>
      </c>
      <c r="R42" s="8" t="s">
        <v>302</v>
      </c>
      <c r="S42" s="8" t="s">
        <v>302</v>
      </c>
      <c r="T42" s="8" t="s">
        <v>302</v>
      </c>
      <c r="U42" s="8" t="s">
        <v>302</v>
      </c>
      <c r="V42" s="8" t="s">
        <v>302</v>
      </c>
      <c r="W42" s="8" t="s">
        <v>302</v>
      </c>
      <c r="X42" s="8" t="s">
        <v>302</v>
      </c>
      <c r="Y42" s="8" t="s">
        <v>302</v>
      </c>
      <c r="Z42" s="8" t="s">
        <v>302</v>
      </c>
      <c r="AA42" s="8" t="s">
        <v>302</v>
      </c>
      <c r="AB42" s="8" t="s">
        <v>302</v>
      </c>
      <c r="AC42" s="8" t="s">
        <v>302</v>
      </c>
      <c r="AD42" s="8" t="s">
        <v>302</v>
      </c>
      <c r="AE42" s="8" t="s">
        <v>302</v>
      </c>
      <c r="AF42" s="8" t="s">
        <v>302</v>
      </c>
      <c r="AG42" s="8" t="s">
        <v>302</v>
      </c>
      <c r="AH42" s="8" t="s">
        <v>302</v>
      </c>
      <c r="AI42" s="8" t="s">
        <v>303</v>
      </c>
      <c r="AJ42" s="8" t="s">
        <v>303</v>
      </c>
      <c r="AK42" s="8" t="s">
        <v>303</v>
      </c>
      <c r="AL42" s="8" t="s">
        <v>303</v>
      </c>
      <c r="AM42" s="8" t="s">
        <v>303</v>
      </c>
      <c r="AN42" s="8" t="s">
        <v>303</v>
      </c>
      <c r="AO42" s="8" t="s">
        <v>303</v>
      </c>
      <c r="AP42" s="8" t="s">
        <v>303</v>
      </c>
      <c r="AQ42" s="8" t="s">
        <v>303</v>
      </c>
      <c r="AR42" s="8" t="s">
        <v>303</v>
      </c>
      <c r="AS42" s="8" t="s">
        <v>302</v>
      </c>
      <c r="AT42" s="8" t="s">
        <v>302</v>
      </c>
      <c r="AU42" s="8" t="s">
        <v>302</v>
      </c>
      <c r="AV42" s="8" t="s">
        <v>302</v>
      </c>
      <c r="AW42" s="8" t="s">
        <v>302</v>
      </c>
      <c r="AX42" s="8" t="s">
        <v>302</v>
      </c>
      <c r="AY42" s="8" t="s">
        <v>302</v>
      </c>
      <c r="AZ42" s="8" t="s">
        <v>302</v>
      </c>
      <c r="BA42" s="8" t="s">
        <v>302</v>
      </c>
      <c r="BB42" s="8" t="s">
        <v>303</v>
      </c>
      <c r="BC42" s="8" t="s">
        <v>303</v>
      </c>
      <c r="BD42" s="8" t="s">
        <v>303</v>
      </c>
      <c r="BE42" s="8" t="s">
        <v>303</v>
      </c>
      <c r="BF42" s="8" t="s">
        <v>303</v>
      </c>
      <c r="BG42" s="8" t="s">
        <v>303</v>
      </c>
      <c r="BH42" s="8" t="s">
        <v>303</v>
      </c>
      <c r="BI42" s="8" t="s">
        <v>303</v>
      </c>
      <c r="BJ42" s="8" t="s">
        <v>303</v>
      </c>
      <c r="BK42" s="8" t="s">
        <v>303</v>
      </c>
      <c r="BL42" s="8" t="s">
        <v>303</v>
      </c>
      <c r="BM42" s="8" t="s">
        <v>303</v>
      </c>
      <c r="BN42" s="8" t="s">
        <v>302</v>
      </c>
      <c r="BO42" s="8" t="s">
        <v>302</v>
      </c>
      <c r="BP42" s="8" t="s">
        <v>302</v>
      </c>
      <c r="BQ42" s="8" t="s">
        <v>302</v>
      </c>
      <c r="BR42" s="8" t="s">
        <v>302</v>
      </c>
      <c r="BS42" s="8" t="s">
        <v>302</v>
      </c>
      <c r="BT42" s="8" t="s">
        <v>302</v>
      </c>
      <c r="BU42" s="8" t="s">
        <v>302</v>
      </c>
      <c r="BV42" s="8" t="s">
        <v>302</v>
      </c>
      <c r="BW42" s="8" t="s">
        <v>302</v>
      </c>
      <c r="BX42" s="8" t="s">
        <v>302</v>
      </c>
      <c r="BY42" s="8" t="s">
        <v>302</v>
      </c>
      <c r="BZ42" s="8" t="s">
        <v>302</v>
      </c>
      <c r="CA42" s="8" t="s">
        <v>302</v>
      </c>
      <c r="CB42" s="8" t="s">
        <v>302</v>
      </c>
      <c r="CC42" s="8" t="s">
        <v>302</v>
      </c>
      <c r="CD42" s="8" t="s">
        <v>302</v>
      </c>
      <c r="CE42" s="8" t="s">
        <v>302</v>
      </c>
      <c r="CF42" s="8" t="s">
        <v>302</v>
      </c>
      <c r="CG42" s="8" t="s">
        <v>302</v>
      </c>
      <c r="CH42" s="8" t="s">
        <v>302</v>
      </c>
      <c r="CI42" s="8" t="s">
        <v>302</v>
      </c>
      <c r="CJ42" s="8" t="s">
        <v>302</v>
      </c>
      <c r="CK42" s="8" t="s">
        <v>302</v>
      </c>
      <c r="CL42" s="8" t="s">
        <v>302</v>
      </c>
      <c r="CM42" s="8" t="s">
        <v>302</v>
      </c>
      <c r="CN42" s="8" t="s">
        <v>302</v>
      </c>
      <c r="CO42" s="8" t="s">
        <v>302</v>
      </c>
      <c r="CP42" s="8" t="s">
        <v>302</v>
      </c>
    </row>
    <row r="43" spans="2:94" x14ac:dyDescent="0.25">
      <c r="B43" t="s">
        <v>304</v>
      </c>
      <c r="C43" t="s">
        <v>305</v>
      </c>
      <c r="D43" t="s">
        <v>616</v>
      </c>
      <c r="E43" t="s">
        <v>621</v>
      </c>
      <c r="F43" s="8" t="s">
        <v>306</v>
      </c>
      <c r="G43" s="8" t="s">
        <v>306</v>
      </c>
      <c r="H43" s="8" t="s">
        <v>306</v>
      </c>
      <c r="I43" s="8" t="s">
        <v>306</v>
      </c>
      <c r="J43" s="8" t="s">
        <v>306</v>
      </c>
      <c r="K43" s="8" t="s">
        <v>306</v>
      </c>
      <c r="L43" s="8" t="s">
        <v>306</v>
      </c>
      <c r="M43" s="8" t="s">
        <v>306</v>
      </c>
      <c r="N43" s="8" t="s">
        <v>306</v>
      </c>
      <c r="O43" s="8" t="s">
        <v>306</v>
      </c>
      <c r="P43" s="8" t="s">
        <v>306</v>
      </c>
      <c r="Q43" s="8" t="s">
        <v>306</v>
      </c>
      <c r="R43" s="8" t="s">
        <v>306</v>
      </c>
      <c r="S43" s="8" t="s">
        <v>306</v>
      </c>
      <c r="T43" s="8" t="s">
        <v>306</v>
      </c>
      <c r="U43" s="8" t="s">
        <v>306</v>
      </c>
      <c r="V43" s="8" t="s">
        <v>306</v>
      </c>
      <c r="W43" s="8" t="s">
        <v>306</v>
      </c>
      <c r="X43" s="8" t="s">
        <v>306</v>
      </c>
      <c r="Y43" s="8" t="s">
        <v>306</v>
      </c>
      <c r="Z43" s="8" t="s">
        <v>306</v>
      </c>
      <c r="AA43" s="8" t="s">
        <v>306</v>
      </c>
      <c r="AB43" s="8" t="s">
        <v>306</v>
      </c>
      <c r="AC43" s="8" t="s">
        <v>306</v>
      </c>
      <c r="AD43" s="8" t="s">
        <v>306</v>
      </c>
      <c r="AE43" s="8" t="s">
        <v>306</v>
      </c>
      <c r="AF43" s="8" t="s">
        <v>306</v>
      </c>
      <c r="AG43" s="8" t="s">
        <v>306</v>
      </c>
      <c r="AH43" s="8" t="s">
        <v>306</v>
      </c>
      <c r="AI43" s="8" t="s">
        <v>306</v>
      </c>
      <c r="AJ43" s="8" t="s">
        <v>306</v>
      </c>
      <c r="AK43" s="8" t="s">
        <v>306</v>
      </c>
      <c r="AL43" s="8" t="s">
        <v>306</v>
      </c>
      <c r="AM43" s="8" t="s">
        <v>306</v>
      </c>
      <c r="AN43" s="8" t="s">
        <v>306</v>
      </c>
      <c r="AO43" s="8" t="s">
        <v>306</v>
      </c>
      <c r="AP43" s="8" t="s">
        <v>306</v>
      </c>
      <c r="AQ43" s="8" t="s">
        <v>306</v>
      </c>
      <c r="AR43" s="8" t="s">
        <v>306</v>
      </c>
      <c r="AS43" s="8" t="s">
        <v>306</v>
      </c>
      <c r="AT43" s="8" t="s">
        <v>306</v>
      </c>
      <c r="AU43" s="8" t="s">
        <v>306</v>
      </c>
      <c r="AV43" s="8" t="s">
        <v>306</v>
      </c>
      <c r="AW43" s="8" t="s">
        <v>306</v>
      </c>
      <c r="AX43" s="8" t="s">
        <v>306</v>
      </c>
      <c r="AY43" s="8" t="s">
        <v>306</v>
      </c>
      <c r="AZ43" s="8" t="s">
        <v>306</v>
      </c>
      <c r="BA43" s="8" t="s">
        <v>306</v>
      </c>
      <c r="BB43" s="8" t="s">
        <v>306</v>
      </c>
      <c r="BC43" s="8" t="s">
        <v>306</v>
      </c>
      <c r="BD43" s="8" t="s">
        <v>306</v>
      </c>
      <c r="BE43" s="8" t="s">
        <v>306</v>
      </c>
      <c r="BF43" s="8" t="s">
        <v>306</v>
      </c>
      <c r="BG43" s="8" t="s">
        <v>306</v>
      </c>
      <c r="BH43" s="8" t="s">
        <v>306</v>
      </c>
      <c r="BI43" s="8" t="s">
        <v>306</v>
      </c>
      <c r="BJ43" s="8" t="s">
        <v>306</v>
      </c>
      <c r="BK43" s="8" t="s">
        <v>306</v>
      </c>
      <c r="BL43" s="8" t="s">
        <v>306</v>
      </c>
      <c r="BM43" s="8" t="s">
        <v>306</v>
      </c>
      <c r="BN43" s="8" t="s">
        <v>306</v>
      </c>
      <c r="BO43" s="8" t="s">
        <v>306</v>
      </c>
      <c r="BP43" s="8" t="s">
        <v>306</v>
      </c>
      <c r="BQ43" s="8" t="s">
        <v>306</v>
      </c>
      <c r="BR43" s="8" t="s">
        <v>306</v>
      </c>
      <c r="BS43" s="8" t="s">
        <v>306</v>
      </c>
      <c r="BT43" s="8" t="s">
        <v>306</v>
      </c>
      <c r="BU43" s="8" t="s">
        <v>306</v>
      </c>
      <c r="BV43" s="8" t="s">
        <v>306</v>
      </c>
      <c r="BW43" s="8" t="s">
        <v>306</v>
      </c>
      <c r="BX43" s="8" t="s">
        <v>306</v>
      </c>
      <c r="BY43" s="8" t="s">
        <v>306</v>
      </c>
      <c r="BZ43" s="8" t="s">
        <v>306</v>
      </c>
      <c r="CA43" s="8" t="s">
        <v>306</v>
      </c>
      <c r="CB43" s="8" t="s">
        <v>306</v>
      </c>
      <c r="CC43" s="8" t="s">
        <v>306</v>
      </c>
      <c r="CD43" s="8" t="s">
        <v>306</v>
      </c>
      <c r="CE43" s="8" t="s">
        <v>306</v>
      </c>
      <c r="CF43" s="8" t="s">
        <v>306</v>
      </c>
      <c r="CG43" s="8" t="s">
        <v>306</v>
      </c>
      <c r="CH43" s="8" t="s">
        <v>306</v>
      </c>
      <c r="CI43" s="8" t="s">
        <v>306</v>
      </c>
      <c r="CJ43" s="8" t="s">
        <v>306</v>
      </c>
      <c r="CK43" s="8" t="s">
        <v>306</v>
      </c>
      <c r="CL43" s="8" t="s">
        <v>306</v>
      </c>
      <c r="CM43" s="8" t="s">
        <v>306</v>
      </c>
      <c r="CN43" s="8" t="s">
        <v>306</v>
      </c>
      <c r="CO43" s="8" t="s">
        <v>306</v>
      </c>
      <c r="CP43" s="8" t="s">
        <v>306</v>
      </c>
    </row>
    <row r="44" spans="2:94" x14ac:dyDescent="0.25">
      <c r="B44" t="s">
        <v>307</v>
      </c>
      <c r="C44" t="s">
        <v>308</v>
      </c>
      <c r="D44" t="s">
        <v>616</v>
      </c>
      <c r="E44" t="s">
        <v>623</v>
      </c>
      <c r="F44" s="8" t="s">
        <v>309</v>
      </c>
      <c r="G44" s="8" t="s">
        <v>309</v>
      </c>
      <c r="H44" s="8" t="s">
        <v>309</v>
      </c>
      <c r="I44" s="8" t="s">
        <v>309</v>
      </c>
      <c r="J44" s="8" t="s">
        <v>309</v>
      </c>
      <c r="K44" s="8" t="s">
        <v>309</v>
      </c>
      <c r="L44" s="8" t="s">
        <v>309</v>
      </c>
      <c r="M44" s="8" t="s">
        <v>309</v>
      </c>
      <c r="N44" s="8" t="s">
        <v>309</v>
      </c>
      <c r="O44" s="8" t="s">
        <v>309</v>
      </c>
      <c r="P44" s="8" t="s">
        <v>309</v>
      </c>
      <c r="Q44" s="8" t="s">
        <v>309</v>
      </c>
      <c r="R44" s="8" t="s">
        <v>309</v>
      </c>
      <c r="S44" s="8" t="s">
        <v>309</v>
      </c>
      <c r="T44" s="8" t="s">
        <v>309</v>
      </c>
      <c r="U44" s="8" t="s">
        <v>309</v>
      </c>
      <c r="V44" s="8" t="s">
        <v>309</v>
      </c>
      <c r="W44" s="8" t="s">
        <v>309</v>
      </c>
      <c r="X44" s="8" t="s">
        <v>309</v>
      </c>
      <c r="Y44" s="8" t="s">
        <v>309</v>
      </c>
      <c r="Z44" s="8" t="s">
        <v>309</v>
      </c>
      <c r="AA44" s="8" t="s">
        <v>309</v>
      </c>
      <c r="AB44" s="8" t="s">
        <v>309</v>
      </c>
      <c r="AC44" s="8" t="s">
        <v>309</v>
      </c>
      <c r="AD44" s="8" t="s">
        <v>309</v>
      </c>
      <c r="AE44" s="8" t="s">
        <v>309</v>
      </c>
      <c r="AF44" s="8" t="s">
        <v>309</v>
      </c>
      <c r="AG44" s="8" t="s">
        <v>309</v>
      </c>
      <c r="AH44" s="8" t="s">
        <v>309</v>
      </c>
      <c r="AI44" s="8" t="s">
        <v>309</v>
      </c>
      <c r="AJ44" s="8" t="s">
        <v>309</v>
      </c>
      <c r="AK44" s="8" t="s">
        <v>309</v>
      </c>
      <c r="AL44" s="8" t="s">
        <v>309</v>
      </c>
      <c r="AM44" s="8" t="s">
        <v>309</v>
      </c>
      <c r="AN44" s="8" t="s">
        <v>309</v>
      </c>
      <c r="AO44" s="8" t="s">
        <v>309</v>
      </c>
      <c r="AP44" s="8" t="s">
        <v>309</v>
      </c>
      <c r="AQ44" s="8" t="s">
        <v>309</v>
      </c>
      <c r="AR44" s="8" t="s">
        <v>309</v>
      </c>
      <c r="AS44" s="8" t="s">
        <v>309</v>
      </c>
      <c r="AT44" s="8" t="s">
        <v>309</v>
      </c>
      <c r="AU44" s="8" t="s">
        <v>309</v>
      </c>
      <c r="AV44" s="8" t="s">
        <v>309</v>
      </c>
      <c r="AW44" s="8" t="s">
        <v>309</v>
      </c>
      <c r="AX44" s="8" t="s">
        <v>309</v>
      </c>
      <c r="AY44" s="8" t="s">
        <v>309</v>
      </c>
      <c r="AZ44" s="8" t="s">
        <v>309</v>
      </c>
      <c r="BA44" s="8" t="s">
        <v>309</v>
      </c>
      <c r="BB44" s="8" t="s">
        <v>309</v>
      </c>
      <c r="BC44" s="8" t="s">
        <v>309</v>
      </c>
      <c r="BD44" s="8" t="s">
        <v>309</v>
      </c>
      <c r="BE44" s="8" t="s">
        <v>309</v>
      </c>
      <c r="BF44" s="8" t="s">
        <v>309</v>
      </c>
      <c r="BG44" s="8" t="s">
        <v>309</v>
      </c>
      <c r="BH44" s="8" t="s">
        <v>309</v>
      </c>
      <c r="BI44" s="8" t="s">
        <v>309</v>
      </c>
      <c r="BJ44" s="8" t="s">
        <v>309</v>
      </c>
      <c r="BK44" s="8" t="s">
        <v>309</v>
      </c>
      <c r="BL44" s="8" t="s">
        <v>309</v>
      </c>
      <c r="BM44" s="8" t="s">
        <v>309</v>
      </c>
      <c r="BN44" s="8" t="s">
        <v>309</v>
      </c>
      <c r="BO44" s="8" t="s">
        <v>309</v>
      </c>
      <c r="BP44" s="8" t="s">
        <v>309</v>
      </c>
      <c r="BQ44" s="8" t="s">
        <v>309</v>
      </c>
      <c r="BR44" s="8" t="s">
        <v>309</v>
      </c>
      <c r="BS44" s="8" t="s">
        <v>309</v>
      </c>
      <c r="BT44" s="8" t="s">
        <v>309</v>
      </c>
      <c r="BU44" s="8" t="s">
        <v>309</v>
      </c>
      <c r="BV44" s="8" t="s">
        <v>309</v>
      </c>
      <c r="BW44" s="8" t="s">
        <v>309</v>
      </c>
      <c r="BX44" s="8" t="s">
        <v>309</v>
      </c>
      <c r="BY44" s="8" t="s">
        <v>309</v>
      </c>
      <c r="BZ44" s="8" t="s">
        <v>309</v>
      </c>
      <c r="CA44" s="8" t="s">
        <v>309</v>
      </c>
      <c r="CB44" s="8" t="s">
        <v>309</v>
      </c>
      <c r="CC44" s="8" t="s">
        <v>309</v>
      </c>
      <c r="CD44" s="8" t="s">
        <v>309</v>
      </c>
      <c r="CE44" s="8" t="s">
        <v>309</v>
      </c>
      <c r="CF44" s="8" t="s">
        <v>309</v>
      </c>
      <c r="CG44" s="8" t="s">
        <v>309</v>
      </c>
      <c r="CH44" s="8" t="s">
        <v>309</v>
      </c>
      <c r="CI44" s="8" t="s">
        <v>309</v>
      </c>
      <c r="CJ44" s="8" t="s">
        <v>309</v>
      </c>
      <c r="CK44" s="8" t="s">
        <v>309</v>
      </c>
      <c r="CL44" s="8" t="s">
        <v>309</v>
      </c>
      <c r="CM44" s="8" t="s">
        <v>309</v>
      </c>
      <c r="CN44" s="8" t="s">
        <v>309</v>
      </c>
      <c r="CO44" s="8" t="s">
        <v>309</v>
      </c>
      <c r="CP44" s="8" t="s">
        <v>309</v>
      </c>
    </row>
    <row r="45" spans="2:94" x14ac:dyDescent="0.25">
      <c r="B45" t="s">
        <v>310</v>
      </c>
      <c r="C45" t="s">
        <v>311</v>
      </c>
      <c r="F45" s="8" t="s">
        <v>312</v>
      </c>
      <c r="G45" s="8" t="s">
        <v>312</v>
      </c>
      <c r="H45" s="8" t="s">
        <v>312</v>
      </c>
      <c r="I45" s="8" t="s">
        <v>312</v>
      </c>
      <c r="J45" s="8" t="s">
        <v>312</v>
      </c>
      <c r="K45" s="8" t="s">
        <v>312</v>
      </c>
      <c r="L45" s="8" t="s">
        <v>312</v>
      </c>
      <c r="M45" s="8" t="s">
        <v>312</v>
      </c>
      <c r="N45" s="8" t="s">
        <v>312</v>
      </c>
      <c r="O45" s="8" t="s">
        <v>312</v>
      </c>
      <c r="P45" s="8" t="s">
        <v>312</v>
      </c>
      <c r="Q45" s="8" t="s">
        <v>312</v>
      </c>
      <c r="R45" s="8" t="s">
        <v>312</v>
      </c>
      <c r="S45" s="8" t="s">
        <v>312</v>
      </c>
      <c r="T45" s="8" t="s">
        <v>312</v>
      </c>
      <c r="U45" s="8" t="s">
        <v>312</v>
      </c>
      <c r="V45" s="8" t="s">
        <v>312</v>
      </c>
      <c r="W45" s="8" t="s">
        <v>312</v>
      </c>
      <c r="X45" s="8" t="s">
        <v>312</v>
      </c>
      <c r="Y45" s="8" t="s">
        <v>312</v>
      </c>
      <c r="Z45" s="8" t="s">
        <v>312</v>
      </c>
      <c r="AA45" s="8" t="s">
        <v>312</v>
      </c>
      <c r="AB45" s="8" t="s">
        <v>312</v>
      </c>
      <c r="AC45" s="8" t="s">
        <v>312</v>
      </c>
      <c r="AD45" s="8" t="s">
        <v>312</v>
      </c>
      <c r="AE45" s="8" t="s">
        <v>312</v>
      </c>
      <c r="AF45" s="8" t="s">
        <v>312</v>
      </c>
      <c r="AG45" s="8" t="s">
        <v>312</v>
      </c>
      <c r="AH45" s="8" t="s">
        <v>312</v>
      </c>
      <c r="AI45" s="8" t="s">
        <v>302</v>
      </c>
      <c r="AJ45" s="8" t="s">
        <v>302</v>
      </c>
      <c r="AK45" s="8" t="s">
        <v>302</v>
      </c>
      <c r="AL45" s="8" t="s">
        <v>302</v>
      </c>
      <c r="AM45" s="8" t="s">
        <v>302</v>
      </c>
      <c r="AN45" s="8" t="s">
        <v>302</v>
      </c>
      <c r="AO45" s="8" t="s">
        <v>302</v>
      </c>
      <c r="AP45" s="8" t="s">
        <v>302</v>
      </c>
      <c r="AQ45" s="8" t="s">
        <v>302</v>
      </c>
      <c r="AR45" s="8" t="s">
        <v>302</v>
      </c>
      <c r="AS45" s="8" t="s">
        <v>312</v>
      </c>
      <c r="AT45" s="8" t="s">
        <v>312</v>
      </c>
      <c r="AU45" s="8" t="s">
        <v>312</v>
      </c>
      <c r="AV45" s="8" t="s">
        <v>312</v>
      </c>
      <c r="AW45" s="8" t="s">
        <v>312</v>
      </c>
      <c r="AX45" s="8" t="s">
        <v>312</v>
      </c>
      <c r="AY45" s="8" t="s">
        <v>312</v>
      </c>
      <c r="AZ45" s="8" t="s">
        <v>312</v>
      </c>
      <c r="BA45" s="8" t="s">
        <v>312</v>
      </c>
      <c r="BB45" s="8" t="s">
        <v>302</v>
      </c>
      <c r="BC45" s="8" t="s">
        <v>302</v>
      </c>
      <c r="BD45" s="8" t="s">
        <v>302</v>
      </c>
      <c r="BE45" s="8" t="s">
        <v>302</v>
      </c>
      <c r="BF45" s="8" t="s">
        <v>302</v>
      </c>
      <c r="BG45" s="8" t="s">
        <v>302</v>
      </c>
      <c r="BH45" s="8" t="s">
        <v>302</v>
      </c>
      <c r="BI45" s="8" t="s">
        <v>302</v>
      </c>
      <c r="BJ45" s="8" t="s">
        <v>302</v>
      </c>
      <c r="BK45" s="8" t="s">
        <v>302</v>
      </c>
      <c r="BL45" s="8" t="s">
        <v>302</v>
      </c>
      <c r="BM45" s="8" t="s">
        <v>302</v>
      </c>
      <c r="BN45" s="8" t="s">
        <v>312</v>
      </c>
      <c r="BO45" s="8" t="s">
        <v>312</v>
      </c>
      <c r="BP45" s="8" t="s">
        <v>312</v>
      </c>
      <c r="BQ45" s="8" t="s">
        <v>312</v>
      </c>
      <c r="BR45" s="8" t="s">
        <v>312</v>
      </c>
      <c r="BS45" s="8" t="s">
        <v>312</v>
      </c>
      <c r="BT45" s="8" t="s">
        <v>312</v>
      </c>
      <c r="BU45" s="8" t="s">
        <v>312</v>
      </c>
      <c r="BV45" s="8" t="s">
        <v>312</v>
      </c>
      <c r="BW45" s="8" t="s">
        <v>312</v>
      </c>
      <c r="BX45" s="8" t="s">
        <v>312</v>
      </c>
      <c r="BY45" s="8" t="s">
        <v>312</v>
      </c>
      <c r="BZ45" s="8" t="s">
        <v>312</v>
      </c>
      <c r="CA45" s="8" t="s">
        <v>312</v>
      </c>
      <c r="CB45" s="8" t="s">
        <v>312</v>
      </c>
      <c r="CC45" s="8" t="s">
        <v>312</v>
      </c>
      <c r="CD45" s="8" t="s">
        <v>312</v>
      </c>
      <c r="CE45" s="8" t="s">
        <v>312</v>
      </c>
      <c r="CF45" s="8" t="s">
        <v>312</v>
      </c>
      <c r="CG45" s="8" t="s">
        <v>312</v>
      </c>
      <c r="CH45" s="8" t="s">
        <v>312</v>
      </c>
      <c r="CI45" s="8" t="s">
        <v>312</v>
      </c>
      <c r="CJ45" s="8" t="s">
        <v>312</v>
      </c>
      <c r="CK45" s="8" t="s">
        <v>312</v>
      </c>
      <c r="CL45" s="8" t="s">
        <v>312</v>
      </c>
      <c r="CM45" s="8" t="s">
        <v>312</v>
      </c>
      <c r="CN45" s="8" t="s">
        <v>312</v>
      </c>
      <c r="CO45" s="8" t="s">
        <v>312</v>
      </c>
      <c r="CP45" s="8" t="s">
        <v>126</v>
      </c>
    </row>
    <row r="46" spans="2:94" x14ac:dyDescent="0.25">
      <c r="B46" t="s">
        <v>313</v>
      </c>
      <c r="C46" t="s">
        <v>313</v>
      </c>
      <c r="D46" t="s">
        <v>616</v>
      </c>
      <c r="E46" t="s">
        <v>624</v>
      </c>
      <c r="F46" s="8" t="s">
        <v>314</v>
      </c>
      <c r="G46" s="8" t="s">
        <v>314</v>
      </c>
      <c r="H46" s="8" t="s">
        <v>314</v>
      </c>
      <c r="I46" s="8" t="s">
        <v>314</v>
      </c>
      <c r="J46" s="8" t="s">
        <v>314</v>
      </c>
      <c r="K46" s="8" t="s">
        <v>314</v>
      </c>
      <c r="L46" s="8" t="s">
        <v>314</v>
      </c>
      <c r="M46" s="8" t="s">
        <v>314</v>
      </c>
      <c r="N46" s="8" t="s">
        <v>314</v>
      </c>
      <c r="O46" s="8" t="s">
        <v>314</v>
      </c>
      <c r="P46" s="8" t="s">
        <v>314</v>
      </c>
      <c r="Q46" s="8" t="s">
        <v>314</v>
      </c>
      <c r="R46" s="8" t="s">
        <v>314</v>
      </c>
      <c r="S46" s="8" t="s">
        <v>314</v>
      </c>
      <c r="T46" s="8" t="s">
        <v>314</v>
      </c>
      <c r="U46" s="8" t="s">
        <v>314</v>
      </c>
      <c r="V46" s="8" t="s">
        <v>314</v>
      </c>
      <c r="W46" s="8" t="s">
        <v>314</v>
      </c>
      <c r="X46" s="8" t="s">
        <v>314</v>
      </c>
      <c r="Y46" s="8" t="s">
        <v>314</v>
      </c>
      <c r="Z46" s="8" t="s">
        <v>314</v>
      </c>
      <c r="AA46" s="8" t="s">
        <v>314</v>
      </c>
      <c r="AB46" s="8" t="s">
        <v>314</v>
      </c>
      <c r="AC46" s="8" t="s">
        <v>314</v>
      </c>
      <c r="AD46" s="8" t="s">
        <v>314</v>
      </c>
      <c r="AE46" s="8" t="s">
        <v>314</v>
      </c>
      <c r="AF46" s="8" t="s">
        <v>314</v>
      </c>
      <c r="AG46" s="8" t="s">
        <v>314</v>
      </c>
      <c r="AH46" s="8" t="s">
        <v>314</v>
      </c>
      <c r="AI46" s="8" t="s">
        <v>315</v>
      </c>
      <c r="AJ46" s="8" t="s">
        <v>315</v>
      </c>
      <c r="AK46" s="8" t="s">
        <v>315</v>
      </c>
      <c r="AL46" s="8" t="s">
        <v>315</v>
      </c>
      <c r="AM46" s="8" t="s">
        <v>315</v>
      </c>
      <c r="AN46" s="8" t="s">
        <v>315</v>
      </c>
      <c r="AO46" s="8" t="s">
        <v>315</v>
      </c>
      <c r="AP46" s="8" t="s">
        <v>315</v>
      </c>
      <c r="AQ46" s="8" t="s">
        <v>315</v>
      </c>
      <c r="AR46" s="8" t="s">
        <v>315</v>
      </c>
      <c r="AS46" s="8" t="s">
        <v>314</v>
      </c>
      <c r="AT46" s="8" t="s">
        <v>314</v>
      </c>
      <c r="AU46" s="8" t="s">
        <v>314</v>
      </c>
      <c r="AV46" s="8" t="s">
        <v>314</v>
      </c>
      <c r="AW46" s="8" t="s">
        <v>314</v>
      </c>
      <c r="AX46" s="8" t="s">
        <v>314</v>
      </c>
      <c r="AY46" s="8" t="s">
        <v>314</v>
      </c>
      <c r="AZ46" s="8" t="s">
        <v>314</v>
      </c>
      <c r="BA46" s="8" t="s">
        <v>314</v>
      </c>
      <c r="BB46" s="8" t="s">
        <v>315</v>
      </c>
      <c r="BC46" s="8" t="s">
        <v>315</v>
      </c>
      <c r="BD46" s="8" t="s">
        <v>315</v>
      </c>
      <c r="BE46" s="8" t="s">
        <v>315</v>
      </c>
      <c r="BF46" s="8" t="s">
        <v>315</v>
      </c>
      <c r="BG46" s="8" t="s">
        <v>315</v>
      </c>
      <c r="BH46" s="8" t="s">
        <v>315</v>
      </c>
      <c r="BI46" s="8" t="s">
        <v>315</v>
      </c>
      <c r="BJ46" s="8" t="s">
        <v>315</v>
      </c>
      <c r="BK46" s="8" t="s">
        <v>315</v>
      </c>
      <c r="BL46" s="8" t="s">
        <v>315</v>
      </c>
      <c r="BM46" s="8" t="s">
        <v>315</v>
      </c>
      <c r="BN46" s="8" t="s">
        <v>314</v>
      </c>
      <c r="BO46" s="8" t="s">
        <v>314</v>
      </c>
      <c r="BP46" s="8" t="s">
        <v>314</v>
      </c>
      <c r="BQ46" s="8" t="s">
        <v>314</v>
      </c>
      <c r="BR46" s="8" t="s">
        <v>314</v>
      </c>
      <c r="BS46" s="8" t="s">
        <v>314</v>
      </c>
      <c r="BT46" s="8" t="s">
        <v>314</v>
      </c>
      <c r="BU46" s="8" t="s">
        <v>314</v>
      </c>
      <c r="BV46" s="8" t="s">
        <v>314</v>
      </c>
      <c r="BW46" s="8" t="s">
        <v>314</v>
      </c>
      <c r="BX46" s="8" t="s">
        <v>314</v>
      </c>
      <c r="BY46" s="8" t="s">
        <v>314</v>
      </c>
      <c r="BZ46" s="8" t="s">
        <v>314</v>
      </c>
      <c r="CA46" s="8" t="s">
        <v>314</v>
      </c>
      <c r="CB46" s="8" t="s">
        <v>314</v>
      </c>
      <c r="CC46" s="8" t="s">
        <v>314</v>
      </c>
      <c r="CD46" s="8" t="s">
        <v>314</v>
      </c>
      <c r="CE46" s="8" t="s">
        <v>314</v>
      </c>
      <c r="CF46" s="8" t="s">
        <v>314</v>
      </c>
      <c r="CG46" s="8" t="s">
        <v>314</v>
      </c>
      <c r="CH46" s="8" t="s">
        <v>314</v>
      </c>
      <c r="CI46" s="8" t="s">
        <v>314</v>
      </c>
      <c r="CJ46" s="8" t="s">
        <v>314</v>
      </c>
      <c r="CK46" s="8" t="s">
        <v>314</v>
      </c>
      <c r="CL46" s="8" t="s">
        <v>314</v>
      </c>
      <c r="CM46" s="8" t="s">
        <v>314</v>
      </c>
      <c r="CN46" s="8" t="s">
        <v>314</v>
      </c>
      <c r="CO46" s="8" t="s">
        <v>314</v>
      </c>
      <c r="CP46" s="8" t="s">
        <v>316</v>
      </c>
    </row>
    <row r="47" spans="2:94" x14ac:dyDescent="0.25">
      <c r="B47" t="s">
        <v>317</v>
      </c>
      <c r="C47" t="s">
        <v>318</v>
      </c>
      <c r="F47" s="8" t="s">
        <v>319</v>
      </c>
      <c r="G47" s="8" t="s">
        <v>319</v>
      </c>
      <c r="H47" s="8" t="s">
        <v>319</v>
      </c>
      <c r="I47" s="8" t="s">
        <v>319</v>
      </c>
      <c r="J47" s="8" t="s">
        <v>319</v>
      </c>
      <c r="K47" s="8" t="s">
        <v>319</v>
      </c>
      <c r="L47" s="8" t="s">
        <v>319</v>
      </c>
      <c r="M47" s="8" t="s">
        <v>319</v>
      </c>
      <c r="N47" s="8" t="s">
        <v>319</v>
      </c>
      <c r="O47" s="8" t="s">
        <v>319</v>
      </c>
      <c r="P47" s="8" t="s">
        <v>319</v>
      </c>
      <c r="Q47" s="8" t="s">
        <v>319</v>
      </c>
      <c r="R47" s="8" t="s">
        <v>319</v>
      </c>
      <c r="S47" s="8" t="s">
        <v>319</v>
      </c>
      <c r="T47" s="8" t="s">
        <v>319</v>
      </c>
      <c r="U47" s="8" t="s">
        <v>319</v>
      </c>
      <c r="V47" s="8" t="s">
        <v>319</v>
      </c>
      <c r="W47" s="8" t="s">
        <v>319</v>
      </c>
      <c r="X47" s="8" t="s">
        <v>319</v>
      </c>
      <c r="Y47" s="8" t="s">
        <v>319</v>
      </c>
      <c r="Z47" s="8" t="s">
        <v>319</v>
      </c>
      <c r="AA47" s="8" t="s">
        <v>319</v>
      </c>
      <c r="AB47" s="8" t="s">
        <v>319</v>
      </c>
      <c r="AC47" s="8" t="s">
        <v>319</v>
      </c>
      <c r="AD47" s="8" t="s">
        <v>319</v>
      </c>
      <c r="AE47" s="8" t="s">
        <v>319</v>
      </c>
      <c r="AF47" s="8" t="s">
        <v>319</v>
      </c>
      <c r="AG47" s="8" t="s">
        <v>319</v>
      </c>
      <c r="AH47" s="8" t="s">
        <v>319</v>
      </c>
      <c r="AI47" s="8" t="s">
        <v>320</v>
      </c>
      <c r="AJ47" s="8" t="s">
        <v>320</v>
      </c>
      <c r="AK47" s="8" t="s">
        <v>320</v>
      </c>
      <c r="AL47" s="8" t="s">
        <v>320</v>
      </c>
      <c r="AM47" s="8" t="s">
        <v>320</v>
      </c>
      <c r="AN47" s="8" t="s">
        <v>320</v>
      </c>
      <c r="AO47" s="8" t="s">
        <v>320</v>
      </c>
      <c r="AP47" s="8" t="s">
        <v>320</v>
      </c>
      <c r="AQ47" s="8" t="s">
        <v>320</v>
      </c>
      <c r="AR47" s="8" t="s">
        <v>320</v>
      </c>
      <c r="AS47" s="8" t="s">
        <v>319</v>
      </c>
      <c r="AT47" s="8" t="s">
        <v>319</v>
      </c>
      <c r="AU47" s="8" t="s">
        <v>319</v>
      </c>
      <c r="AV47" s="8" t="s">
        <v>319</v>
      </c>
      <c r="AW47" s="8" t="s">
        <v>319</v>
      </c>
      <c r="AX47" s="8" t="s">
        <v>319</v>
      </c>
      <c r="AY47" s="8" t="s">
        <v>319</v>
      </c>
      <c r="AZ47" s="8" t="s">
        <v>319</v>
      </c>
      <c r="BA47" s="8" t="s">
        <v>319</v>
      </c>
      <c r="BB47" s="8" t="s">
        <v>320</v>
      </c>
      <c r="BC47" s="8" t="s">
        <v>320</v>
      </c>
      <c r="BD47" s="8" t="s">
        <v>320</v>
      </c>
      <c r="BE47" s="8" t="s">
        <v>320</v>
      </c>
      <c r="BF47" s="8" t="s">
        <v>320</v>
      </c>
      <c r="BG47" s="8" t="s">
        <v>320</v>
      </c>
      <c r="BH47" s="8" t="s">
        <v>320</v>
      </c>
      <c r="BI47" s="8" t="s">
        <v>320</v>
      </c>
      <c r="BJ47" s="8" t="s">
        <v>320</v>
      </c>
      <c r="BK47" s="8" t="s">
        <v>320</v>
      </c>
      <c r="BL47" s="8" t="s">
        <v>320</v>
      </c>
      <c r="BM47" s="8" t="s">
        <v>320</v>
      </c>
      <c r="BN47" s="8" t="s">
        <v>319</v>
      </c>
      <c r="BO47" s="8" t="s">
        <v>319</v>
      </c>
      <c r="BP47" s="8" t="s">
        <v>319</v>
      </c>
      <c r="BQ47" s="8" t="s">
        <v>319</v>
      </c>
      <c r="BR47" s="8" t="s">
        <v>319</v>
      </c>
      <c r="BS47" s="8" t="s">
        <v>319</v>
      </c>
      <c r="BT47" s="8" t="s">
        <v>319</v>
      </c>
      <c r="BU47" s="8" t="s">
        <v>319</v>
      </c>
      <c r="BV47" s="8" t="s">
        <v>319</v>
      </c>
      <c r="BW47" s="8" t="s">
        <v>319</v>
      </c>
      <c r="BX47" s="8" t="s">
        <v>319</v>
      </c>
      <c r="BY47" s="8" t="s">
        <v>319</v>
      </c>
      <c r="BZ47" s="8" t="s">
        <v>319</v>
      </c>
      <c r="CA47" s="8" t="s">
        <v>319</v>
      </c>
      <c r="CB47" s="8" t="s">
        <v>319</v>
      </c>
      <c r="CC47" s="8" t="s">
        <v>319</v>
      </c>
      <c r="CD47" s="8" t="s">
        <v>319</v>
      </c>
      <c r="CE47" s="8" t="s">
        <v>319</v>
      </c>
      <c r="CF47" s="8" t="s">
        <v>319</v>
      </c>
      <c r="CG47" s="8" t="s">
        <v>319</v>
      </c>
      <c r="CH47" s="8" t="s">
        <v>319</v>
      </c>
      <c r="CI47" s="8" t="s">
        <v>319</v>
      </c>
      <c r="CJ47" s="8" t="s">
        <v>319</v>
      </c>
      <c r="CK47" s="8" t="s">
        <v>319</v>
      </c>
      <c r="CL47" s="8" t="s">
        <v>319</v>
      </c>
      <c r="CM47" s="8" t="s">
        <v>319</v>
      </c>
      <c r="CN47" s="8" t="s">
        <v>319</v>
      </c>
      <c r="CO47" s="8" t="s">
        <v>319</v>
      </c>
      <c r="CP47" s="8" t="s">
        <v>321</v>
      </c>
    </row>
    <row r="48" spans="2:94" x14ac:dyDescent="0.25">
      <c r="B48" t="s">
        <v>322</v>
      </c>
      <c r="C48" t="s">
        <v>323</v>
      </c>
      <c r="D48" t="s">
        <v>616</v>
      </c>
      <c r="E48" t="s">
        <v>625</v>
      </c>
      <c r="F48" s="8" t="s">
        <v>324</v>
      </c>
      <c r="G48" s="8" t="s">
        <v>324</v>
      </c>
      <c r="H48" s="8" t="s">
        <v>324</v>
      </c>
      <c r="I48" s="8" t="s">
        <v>324</v>
      </c>
      <c r="J48" s="8" t="s">
        <v>324</v>
      </c>
      <c r="K48" s="8" t="s">
        <v>324</v>
      </c>
      <c r="L48" s="8" t="s">
        <v>324</v>
      </c>
      <c r="M48" s="8" t="s">
        <v>324</v>
      </c>
      <c r="N48" s="8" t="s">
        <v>324</v>
      </c>
      <c r="O48" s="8" t="s">
        <v>324</v>
      </c>
      <c r="P48" s="8" t="s">
        <v>324</v>
      </c>
      <c r="Q48" s="8" t="s">
        <v>324</v>
      </c>
      <c r="R48" s="8" t="s">
        <v>324</v>
      </c>
      <c r="S48" s="8" t="s">
        <v>324</v>
      </c>
      <c r="T48" s="8" t="s">
        <v>324</v>
      </c>
      <c r="U48" s="8" t="s">
        <v>324</v>
      </c>
      <c r="V48" s="8" t="s">
        <v>324</v>
      </c>
      <c r="W48" s="8" t="s">
        <v>324</v>
      </c>
      <c r="X48" s="8" t="s">
        <v>324</v>
      </c>
      <c r="Y48" s="8" t="s">
        <v>324</v>
      </c>
      <c r="Z48" s="8" t="s">
        <v>324</v>
      </c>
      <c r="AA48" s="8" t="s">
        <v>324</v>
      </c>
      <c r="AB48" s="8" t="s">
        <v>324</v>
      </c>
      <c r="AC48" s="8" t="s">
        <v>324</v>
      </c>
      <c r="AD48" s="8" t="s">
        <v>324</v>
      </c>
      <c r="AE48" s="8" t="s">
        <v>324</v>
      </c>
      <c r="AF48" s="8" t="s">
        <v>324</v>
      </c>
      <c r="AG48" s="8" t="s">
        <v>324</v>
      </c>
      <c r="AH48" s="8" t="s">
        <v>324</v>
      </c>
      <c r="AI48" s="8" t="s">
        <v>319</v>
      </c>
      <c r="AJ48" s="8" t="s">
        <v>319</v>
      </c>
      <c r="AK48" s="8" t="s">
        <v>319</v>
      </c>
      <c r="AL48" s="8" t="s">
        <v>319</v>
      </c>
      <c r="AM48" s="8" t="s">
        <v>319</v>
      </c>
      <c r="AN48" s="8" t="s">
        <v>319</v>
      </c>
      <c r="AO48" s="8" t="s">
        <v>319</v>
      </c>
      <c r="AP48" s="8" t="s">
        <v>319</v>
      </c>
      <c r="AQ48" s="8" t="s">
        <v>319</v>
      </c>
      <c r="AR48" s="8" t="s">
        <v>319</v>
      </c>
      <c r="AS48" s="8" t="s">
        <v>324</v>
      </c>
      <c r="AT48" s="8" t="s">
        <v>324</v>
      </c>
      <c r="AU48" s="8" t="s">
        <v>324</v>
      </c>
      <c r="AV48" s="8" t="s">
        <v>324</v>
      </c>
      <c r="AW48" s="8" t="s">
        <v>324</v>
      </c>
      <c r="AX48" s="8" t="s">
        <v>324</v>
      </c>
      <c r="AY48" s="8" t="s">
        <v>324</v>
      </c>
      <c r="AZ48" s="8" t="s">
        <v>324</v>
      </c>
      <c r="BA48" s="8" t="s">
        <v>324</v>
      </c>
      <c r="BB48" s="8" t="s">
        <v>319</v>
      </c>
      <c r="BC48" s="8" t="s">
        <v>319</v>
      </c>
      <c r="BD48" s="8" t="s">
        <v>319</v>
      </c>
      <c r="BE48" s="8" t="s">
        <v>319</v>
      </c>
      <c r="BF48" s="8" t="s">
        <v>319</v>
      </c>
      <c r="BG48" s="8" t="s">
        <v>319</v>
      </c>
      <c r="BH48" s="8" t="s">
        <v>319</v>
      </c>
      <c r="BI48" s="8" t="s">
        <v>319</v>
      </c>
      <c r="BJ48" s="8" t="s">
        <v>319</v>
      </c>
      <c r="BK48" s="8" t="s">
        <v>319</v>
      </c>
      <c r="BL48" s="8" t="s">
        <v>319</v>
      </c>
      <c r="BM48" s="8" t="s">
        <v>319</v>
      </c>
      <c r="BN48" s="8" t="s">
        <v>324</v>
      </c>
      <c r="BO48" s="8" t="s">
        <v>324</v>
      </c>
      <c r="BP48" s="8" t="s">
        <v>324</v>
      </c>
      <c r="BQ48" s="8" t="s">
        <v>324</v>
      </c>
      <c r="BR48" s="8" t="s">
        <v>324</v>
      </c>
      <c r="BS48" s="8" t="s">
        <v>324</v>
      </c>
      <c r="BT48" s="8" t="s">
        <v>324</v>
      </c>
      <c r="BU48" s="8" t="s">
        <v>324</v>
      </c>
      <c r="BV48" s="8" t="s">
        <v>324</v>
      </c>
      <c r="BW48" s="8" t="s">
        <v>324</v>
      </c>
      <c r="BX48" s="8" t="s">
        <v>324</v>
      </c>
      <c r="BY48" s="8" t="s">
        <v>324</v>
      </c>
      <c r="BZ48" s="8" t="s">
        <v>324</v>
      </c>
      <c r="CA48" s="8" t="s">
        <v>324</v>
      </c>
      <c r="CB48" s="8" t="s">
        <v>324</v>
      </c>
      <c r="CC48" s="8" t="s">
        <v>324</v>
      </c>
      <c r="CD48" s="8" t="s">
        <v>324</v>
      </c>
      <c r="CE48" s="8" t="s">
        <v>324</v>
      </c>
      <c r="CF48" s="8" t="s">
        <v>324</v>
      </c>
      <c r="CG48" s="8" t="s">
        <v>324</v>
      </c>
      <c r="CH48" s="8" t="s">
        <v>324</v>
      </c>
      <c r="CI48" s="8" t="s">
        <v>324</v>
      </c>
      <c r="CJ48" s="8" t="s">
        <v>324</v>
      </c>
      <c r="CK48" s="8" t="s">
        <v>324</v>
      </c>
      <c r="CL48" s="8" t="s">
        <v>324</v>
      </c>
      <c r="CM48" s="8" t="s">
        <v>324</v>
      </c>
      <c r="CN48" s="8" t="s">
        <v>324</v>
      </c>
      <c r="CO48" s="8" t="s">
        <v>324</v>
      </c>
      <c r="CP48" s="8" t="s">
        <v>312</v>
      </c>
    </row>
    <row r="49" spans="2:94" x14ac:dyDescent="0.25">
      <c r="B49" t="s">
        <v>325</v>
      </c>
      <c r="C49" t="s">
        <v>326</v>
      </c>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8" t="s">
        <v>327</v>
      </c>
      <c r="AJ49" s="8" t="s">
        <v>327</v>
      </c>
      <c r="AK49" s="8" t="s">
        <v>327</v>
      </c>
      <c r="AL49" s="8" t="s">
        <v>327</v>
      </c>
      <c r="AM49" s="8" t="s">
        <v>327</v>
      </c>
      <c r="AN49" s="8" t="s">
        <v>327</v>
      </c>
      <c r="AO49" s="8" t="s">
        <v>327</v>
      </c>
      <c r="AP49" s="8" t="s">
        <v>327</v>
      </c>
      <c r="AQ49" s="8" t="s">
        <v>327</v>
      </c>
      <c r="AR49" s="8" t="s">
        <v>327</v>
      </c>
      <c r="AS49" s="6"/>
      <c r="AT49" s="6"/>
      <c r="AU49" s="6"/>
      <c r="AV49" s="6"/>
      <c r="AW49" s="6"/>
      <c r="AX49" s="6"/>
      <c r="AY49" s="6"/>
      <c r="AZ49" s="6"/>
      <c r="BA49" s="6"/>
      <c r="BB49" s="8" t="s">
        <v>327</v>
      </c>
      <c r="BC49" s="8" t="s">
        <v>327</v>
      </c>
      <c r="BD49" s="8" t="s">
        <v>327</v>
      </c>
      <c r="BE49" s="8" t="s">
        <v>327</v>
      </c>
      <c r="BF49" s="8" t="s">
        <v>327</v>
      </c>
      <c r="BG49" s="8" t="s">
        <v>327</v>
      </c>
      <c r="BH49" s="8" t="s">
        <v>327</v>
      </c>
      <c r="BI49" s="8" t="s">
        <v>327</v>
      </c>
      <c r="BJ49" s="8" t="s">
        <v>327</v>
      </c>
      <c r="BK49" s="8" t="s">
        <v>327</v>
      </c>
      <c r="BL49" s="8" t="s">
        <v>327</v>
      </c>
      <c r="BM49" s="8" t="s">
        <v>327</v>
      </c>
      <c r="BN49" s="8"/>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8" t="s">
        <v>314</v>
      </c>
    </row>
    <row r="50" spans="2:94" x14ac:dyDescent="0.25">
      <c r="B50" t="s">
        <v>328</v>
      </c>
      <c r="C50" t="s">
        <v>329</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8" t="s">
        <v>312</v>
      </c>
      <c r="AJ50" s="8" t="s">
        <v>312</v>
      </c>
      <c r="AK50" s="8" t="s">
        <v>312</v>
      </c>
      <c r="AL50" s="8" t="s">
        <v>312</v>
      </c>
      <c r="AM50" s="8" t="s">
        <v>312</v>
      </c>
      <c r="AN50" s="8" t="s">
        <v>312</v>
      </c>
      <c r="AO50" s="8" t="s">
        <v>312</v>
      </c>
      <c r="AP50" s="8" t="s">
        <v>312</v>
      </c>
      <c r="AQ50" s="8" t="s">
        <v>312</v>
      </c>
      <c r="AR50" s="8" t="s">
        <v>312</v>
      </c>
      <c r="AS50" s="6"/>
      <c r="AT50" s="6"/>
      <c r="AU50" s="6"/>
      <c r="AV50" s="6"/>
      <c r="AW50" s="6"/>
      <c r="AX50" s="6"/>
      <c r="AY50" s="6"/>
      <c r="AZ50" s="6"/>
      <c r="BA50" s="6"/>
      <c r="BB50" s="8" t="s">
        <v>312</v>
      </c>
      <c r="BC50" s="8" t="s">
        <v>312</v>
      </c>
      <c r="BD50" s="8" t="s">
        <v>312</v>
      </c>
      <c r="BE50" s="8" t="s">
        <v>312</v>
      </c>
      <c r="BF50" s="8" t="s">
        <v>312</v>
      </c>
      <c r="BG50" s="8" t="s">
        <v>312</v>
      </c>
      <c r="BH50" s="8" t="s">
        <v>312</v>
      </c>
      <c r="BI50" s="8" t="s">
        <v>312</v>
      </c>
      <c r="BJ50" s="8" t="s">
        <v>312</v>
      </c>
      <c r="BK50" s="8" t="s">
        <v>312</v>
      </c>
      <c r="BL50" s="8" t="s">
        <v>312</v>
      </c>
      <c r="BM50" s="8" t="s">
        <v>312</v>
      </c>
      <c r="BN50" s="8"/>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8" t="s">
        <v>319</v>
      </c>
    </row>
    <row r="51" spans="2:94" x14ac:dyDescent="0.25">
      <c r="B51" t="s">
        <v>330</v>
      </c>
      <c r="C51" t="s">
        <v>331</v>
      </c>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8" t="s">
        <v>314</v>
      </c>
      <c r="AJ51" s="8" t="s">
        <v>314</v>
      </c>
      <c r="AK51" s="8" t="s">
        <v>314</v>
      </c>
      <c r="AL51" s="8" t="s">
        <v>314</v>
      </c>
      <c r="AM51" s="8" t="s">
        <v>314</v>
      </c>
      <c r="AN51" s="8" t="s">
        <v>314</v>
      </c>
      <c r="AO51" s="8" t="s">
        <v>314</v>
      </c>
      <c r="AP51" s="8" t="s">
        <v>314</v>
      </c>
      <c r="AQ51" s="8" t="s">
        <v>314</v>
      </c>
      <c r="AR51" s="8" t="s">
        <v>314</v>
      </c>
      <c r="AS51" s="6"/>
      <c r="AT51" s="6"/>
      <c r="AU51" s="6"/>
      <c r="AV51" s="6"/>
      <c r="AW51" s="6"/>
      <c r="AX51" s="6"/>
      <c r="AY51" s="6"/>
      <c r="AZ51" s="6"/>
      <c r="BA51" s="6"/>
      <c r="BB51" s="8" t="s">
        <v>314</v>
      </c>
      <c r="BC51" s="8" t="s">
        <v>314</v>
      </c>
      <c r="BD51" s="8" t="s">
        <v>314</v>
      </c>
      <c r="BE51" s="8" t="s">
        <v>314</v>
      </c>
      <c r="BF51" s="8" t="s">
        <v>314</v>
      </c>
      <c r="BG51" s="8" t="s">
        <v>314</v>
      </c>
      <c r="BH51" s="8" t="s">
        <v>314</v>
      </c>
      <c r="BI51" s="8" t="s">
        <v>314</v>
      </c>
      <c r="BJ51" s="8" t="s">
        <v>314</v>
      </c>
      <c r="BK51" s="8" t="s">
        <v>314</v>
      </c>
      <c r="BL51" s="8" t="s">
        <v>314</v>
      </c>
      <c r="BM51" s="8" t="s">
        <v>314</v>
      </c>
      <c r="BN51" s="8"/>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8" t="s">
        <v>324</v>
      </c>
    </row>
    <row r="52" spans="2:94" x14ac:dyDescent="0.25">
      <c r="B52" t="s">
        <v>332</v>
      </c>
      <c r="C52" t="s">
        <v>333</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8" t="s">
        <v>324</v>
      </c>
      <c r="AJ52" s="8" t="s">
        <v>324</v>
      </c>
      <c r="AK52" s="8" t="s">
        <v>324</v>
      </c>
      <c r="AL52" s="8" t="s">
        <v>324</v>
      </c>
      <c r="AM52" s="8" t="s">
        <v>324</v>
      </c>
      <c r="AN52" s="8" t="s">
        <v>324</v>
      </c>
      <c r="AO52" s="8" t="s">
        <v>324</v>
      </c>
      <c r="AP52" s="8" t="s">
        <v>324</v>
      </c>
      <c r="AQ52" s="8" t="s">
        <v>324</v>
      </c>
      <c r="AR52" s="8" t="s">
        <v>324</v>
      </c>
      <c r="AS52" s="9"/>
      <c r="AT52" s="9"/>
      <c r="AU52" s="9"/>
      <c r="AV52" s="9"/>
      <c r="AW52" s="9"/>
      <c r="AX52" s="9"/>
      <c r="AY52" s="9"/>
      <c r="AZ52" s="9"/>
      <c r="BA52" s="9"/>
      <c r="BB52" s="8" t="s">
        <v>324</v>
      </c>
      <c r="BC52" s="8" t="s">
        <v>324</v>
      </c>
      <c r="BD52" s="8" t="s">
        <v>324</v>
      </c>
      <c r="BE52" s="8" t="s">
        <v>324</v>
      </c>
      <c r="BF52" s="8" t="s">
        <v>324</v>
      </c>
      <c r="BG52" s="8" t="s">
        <v>324</v>
      </c>
      <c r="BH52" s="8" t="s">
        <v>324</v>
      </c>
      <c r="BI52" s="8" t="s">
        <v>324</v>
      </c>
      <c r="BJ52" s="8" t="s">
        <v>324</v>
      </c>
      <c r="BK52" s="8" t="s">
        <v>324</v>
      </c>
      <c r="BL52" s="8" t="s">
        <v>324</v>
      </c>
      <c r="BM52" s="8" t="s">
        <v>324</v>
      </c>
      <c r="BN52" s="8"/>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row>
    <row r="53" spans="2:94" x14ac:dyDescent="0.25">
      <c r="B53" t="s">
        <v>334</v>
      </c>
      <c r="C53" t="s">
        <v>335</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8" t="s">
        <v>336</v>
      </c>
      <c r="AJ53" s="8" t="s">
        <v>336</v>
      </c>
      <c r="AK53" s="8" t="s">
        <v>336</v>
      </c>
      <c r="AL53" s="8" t="s">
        <v>336</v>
      </c>
      <c r="AM53" s="8" t="s">
        <v>336</v>
      </c>
      <c r="AN53" s="8" t="s">
        <v>336</v>
      </c>
      <c r="AO53" s="8" t="s">
        <v>336</v>
      </c>
      <c r="AP53" s="8" t="s">
        <v>336</v>
      </c>
      <c r="AQ53" s="8" t="s">
        <v>336</v>
      </c>
      <c r="AR53" s="8" t="s">
        <v>336</v>
      </c>
      <c r="AS53" s="9"/>
      <c r="AT53" s="9"/>
      <c r="AU53" s="9"/>
      <c r="AV53" s="9"/>
      <c r="AW53" s="9"/>
      <c r="AX53" s="9"/>
      <c r="AY53" s="9"/>
      <c r="AZ53" s="9"/>
      <c r="BA53" s="9"/>
      <c r="BB53" s="8" t="s">
        <v>336</v>
      </c>
      <c r="BC53" s="8" t="s">
        <v>336</v>
      </c>
      <c r="BD53" s="8" t="s">
        <v>336</v>
      </c>
      <c r="BE53" s="8" t="s">
        <v>336</v>
      </c>
      <c r="BF53" s="8" t="s">
        <v>336</v>
      </c>
      <c r="BG53" s="8" t="s">
        <v>336</v>
      </c>
      <c r="BH53" s="8" t="s">
        <v>336</v>
      </c>
      <c r="BI53" s="8" t="s">
        <v>336</v>
      </c>
      <c r="BJ53" s="8" t="s">
        <v>336</v>
      </c>
      <c r="BK53" s="8" t="s">
        <v>336</v>
      </c>
      <c r="BL53" s="8" t="s">
        <v>336</v>
      </c>
      <c r="BM53" s="8" t="s">
        <v>336</v>
      </c>
      <c r="BN53" s="8"/>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row>
    <row r="54" spans="2:94" x14ac:dyDescent="0.25">
      <c r="B54" t="s">
        <v>337</v>
      </c>
      <c r="C54" t="s">
        <v>338</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8" t="s">
        <v>339</v>
      </c>
      <c r="AJ54" s="8" t="s">
        <v>339</v>
      </c>
      <c r="AK54" s="8" t="s">
        <v>339</v>
      </c>
      <c r="AL54" s="8" t="s">
        <v>339</v>
      </c>
      <c r="AM54" s="8" t="s">
        <v>339</v>
      </c>
      <c r="AN54" s="8" t="s">
        <v>339</v>
      </c>
      <c r="AO54" s="8" t="s">
        <v>339</v>
      </c>
      <c r="AP54" s="8" t="s">
        <v>339</v>
      </c>
      <c r="AQ54" s="8" t="s">
        <v>339</v>
      </c>
      <c r="AR54" s="8" t="s">
        <v>339</v>
      </c>
      <c r="AS54" s="9"/>
      <c r="AT54" s="9"/>
      <c r="AU54" s="9"/>
      <c r="AV54" s="9"/>
      <c r="AW54" s="9"/>
      <c r="AX54" s="9"/>
      <c r="AY54" s="9"/>
      <c r="AZ54" s="9"/>
      <c r="BA54" s="9"/>
      <c r="BB54" s="8" t="s">
        <v>339</v>
      </c>
      <c r="BC54" s="8" t="s">
        <v>339</v>
      </c>
      <c r="BD54" s="8" t="s">
        <v>339</v>
      </c>
      <c r="BE54" s="8" t="s">
        <v>339</v>
      </c>
      <c r="BF54" s="8" t="s">
        <v>339</v>
      </c>
      <c r="BG54" s="8" t="s">
        <v>339</v>
      </c>
      <c r="BH54" s="8" t="s">
        <v>339</v>
      </c>
      <c r="BI54" s="8" t="s">
        <v>339</v>
      </c>
      <c r="BJ54" s="8" t="s">
        <v>339</v>
      </c>
      <c r="BK54" s="8" t="s">
        <v>339</v>
      </c>
      <c r="BL54" s="8" t="s">
        <v>339</v>
      </c>
      <c r="BM54" s="8" t="s">
        <v>339</v>
      </c>
      <c r="BN54" s="8"/>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row>
    <row r="55" spans="2:94" x14ac:dyDescent="0.25">
      <c r="B55" t="s">
        <v>340</v>
      </c>
      <c r="C55" t="s">
        <v>341</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342</v>
      </c>
      <c r="AJ55" s="8" t="s">
        <v>342</v>
      </c>
      <c r="AK55" s="8" t="s">
        <v>342</v>
      </c>
      <c r="AL55" s="8" t="s">
        <v>342</v>
      </c>
      <c r="AM55" s="8" t="s">
        <v>342</v>
      </c>
      <c r="AN55" s="8" t="s">
        <v>342</v>
      </c>
      <c r="AO55" s="8" t="s">
        <v>342</v>
      </c>
      <c r="AP55" s="8" t="s">
        <v>342</v>
      </c>
      <c r="AQ55" s="8" t="s">
        <v>342</v>
      </c>
      <c r="AR55" s="8" t="s">
        <v>342</v>
      </c>
      <c r="AS55" s="9"/>
      <c r="AT55" s="9"/>
      <c r="AU55" s="9"/>
      <c r="AV55" s="9"/>
      <c r="AW55" s="9"/>
      <c r="AX55" s="9"/>
      <c r="AY55" s="9"/>
      <c r="AZ55" s="9"/>
      <c r="BA55" s="9"/>
      <c r="BB55" s="8" t="s">
        <v>342</v>
      </c>
      <c r="BC55" s="8" t="s">
        <v>342</v>
      </c>
      <c r="BD55" s="8" t="s">
        <v>342</v>
      </c>
      <c r="BE55" s="8" t="s">
        <v>342</v>
      </c>
      <c r="BF55" s="8" t="s">
        <v>342</v>
      </c>
      <c r="BG55" s="8" t="s">
        <v>342</v>
      </c>
      <c r="BH55" s="8" t="s">
        <v>342</v>
      </c>
      <c r="BI55" s="8" t="s">
        <v>342</v>
      </c>
      <c r="BJ55" s="8" t="s">
        <v>342</v>
      </c>
      <c r="BK55" s="8" t="s">
        <v>342</v>
      </c>
      <c r="BL55" s="8" t="s">
        <v>342</v>
      </c>
      <c r="BM55" s="8" t="s">
        <v>342</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row>
    <row r="56" spans="2:94" x14ac:dyDescent="0.25">
      <c r="B56" t="s">
        <v>343</v>
      </c>
      <c r="C56" t="s">
        <v>344</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345</v>
      </c>
      <c r="AJ56" s="8" t="s">
        <v>345</v>
      </c>
      <c r="AK56" s="8" t="s">
        <v>345</v>
      </c>
      <c r="AL56" s="8" t="s">
        <v>345</v>
      </c>
      <c r="AM56" s="8" t="s">
        <v>345</v>
      </c>
      <c r="AN56" s="8" t="s">
        <v>345</v>
      </c>
      <c r="AO56" s="8" t="s">
        <v>345</v>
      </c>
      <c r="AP56" s="8" t="s">
        <v>345</v>
      </c>
      <c r="AQ56" s="8" t="s">
        <v>345</v>
      </c>
      <c r="AR56" s="8" t="s">
        <v>345</v>
      </c>
      <c r="AS56" s="9"/>
      <c r="AT56" s="9"/>
      <c r="AU56" s="9"/>
      <c r="AV56" s="9"/>
      <c r="AW56" s="9"/>
      <c r="AX56" s="9"/>
      <c r="AY56" s="9"/>
      <c r="AZ56" s="9"/>
      <c r="BA56" s="9"/>
      <c r="BB56" s="8" t="s">
        <v>345</v>
      </c>
      <c r="BC56" s="8" t="s">
        <v>345</v>
      </c>
      <c r="BD56" s="8" t="s">
        <v>345</v>
      </c>
      <c r="BE56" s="8" t="s">
        <v>345</v>
      </c>
      <c r="BF56" s="8" t="s">
        <v>345</v>
      </c>
      <c r="BG56" s="8" t="s">
        <v>345</v>
      </c>
      <c r="BH56" s="8" t="s">
        <v>345</v>
      </c>
      <c r="BI56" s="8" t="s">
        <v>345</v>
      </c>
      <c r="BJ56" s="8" t="s">
        <v>345</v>
      </c>
      <c r="BK56" s="8" t="s">
        <v>345</v>
      </c>
      <c r="BL56" s="8" t="s">
        <v>345</v>
      </c>
      <c r="BM56" s="8" t="s">
        <v>345</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row>
    <row r="57" spans="2:94" x14ac:dyDescent="0.25">
      <c r="B57" t="s">
        <v>346</v>
      </c>
      <c r="C57" t="s">
        <v>347</v>
      </c>
    </row>
    <row r="58" spans="2:94" x14ac:dyDescent="0.25">
      <c r="B58" t="s">
        <v>348</v>
      </c>
      <c r="C58" t="s">
        <v>349</v>
      </c>
    </row>
    <row r="59" spans="2:94" ht="21" x14ac:dyDescent="0.35">
      <c r="B59" t="s">
        <v>350</v>
      </c>
      <c r="C59" t="s">
        <v>351</v>
      </c>
      <c r="F59" s="225" t="s">
        <v>352</v>
      </c>
      <c r="G59" s="225"/>
      <c r="H59" s="225"/>
      <c r="I59" s="225"/>
    </row>
    <row r="60" spans="2:94" x14ac:dyDescent="0.25">
      <c r="B60" t="s">
        <v>353</v>
      </c>
      <c r="C60" t="s">
        <v>354</v>
      </c>
      <c r="F60" s="39" t="s">
        <v>574</v>
      </c>
      <c r="G60" s="39" t="s">
        <v>575</v>
      </c>
      <c r="H60" s="39" t="s">
        <v>578</v>
      </c>
      <c r="I60" s="39" t="s">
        <v>605</v>
      </c>
      <c r="J60" s="39" t="s">
        <v>576</v>
      </c>
      <c r="K60" s="39" t="s">
        <v>579</v>
      </c>
      <c r="L60" s="39" t="s">
        <v>606</v>
      </c>
      <c r="M60" s="39" t="s">
        <v>577</v>
      </c>
      <c r="N60" s="39" t="s">
        <v>580</v>
      </c>
      <c r="O60" s="39" t="s">
        <v>607</v>
      </c>
      <c r="P60" s="39" t="s">
        <v>581</v>
      </c>
      <c r="Q60" s="39" t="s">
        <v>582</v>
      </c>
      <c r="R60" s="39" t="s">
        <v>584</v>
      </c>
      <c r="S60" s="39" t="s">
        <v>583</v>
      </c>
      <c r="T60" s="39" t="s">
        <v>585</v>
      </c>
      <c r="U60" s="39" t="s">
        <v>586</v>
      </c>
      <c r="V60" s="39" t="s">
        <v>587</v>
      </c>
      <c r="W60" s="39" t="s">
        <v>588</v>
      </c>
      <c r="X60" s="39" t="s">
        <v>589</v>
      </c>
      <c r="Y60" s="39" t="s">
        <v>590</v>
      </c>
      <c r="Z60" s="39" t="s">
        <v>591</v>
      </c>
      <c r="AA60" s="39" t="s">
        <v>592</v>
      </c>
      <c r="AB60" s="39" t="s">
        <v>593</v>
      </c>
      <c r="AC60" s="39" t="s">
        <v>594</v>
      </c>
      <c r="AD60" s="39" t="s">
        <v>595</v>
      </c>
      <c r="AE60" s="39" t="s">
        <v>596</v>
      </c>
      <c r="AF60" s="39" t="s">
        <v>597</v>
      </c>
      <c r="AG60" s="39" t="s">
        <v>598</v>
      </c>
      <c r="AH60" s="39" t="s">
        <v>599</v>
      </c>
      <c r="AI60" s="40" t="s">
        <v>600</v>
      </c>
      <c r="AJ60" s="41" t="s">
        <v>601</v>
      </c>
      <c r="AK60" s="40" t="s">
        <v>604</v>
      </c>
      <c r="AL60" s="41" t="s">
        <v>603</v>
      </c>
      <c r="AM60" s="40" t="s">
        <v>602</v>
      </c>
      <c r="AN60" s="164" t="s">
        <v>609</v>
      </c>
    </row>
    <row r="61" spans="2:94" x14ac:dyDescent="0.25">
      <c r="B61" t="s">
        <v>355</v>
      </c>
      <c r="C61" t="s">
        <v>356</v>
      </c>
      <c r="F61" s="8" t="s">
        <v>300</v>
      </c>
      <c r="G61" s="8" t="s">
        <v>378</v>
      </c>
      <c r="H61" s="8" t="s">
        <v>404</v>
      </c>
      <c r="I61" s="6" t="s">
        <v>300</v>
      </c>
      <c r="J61" s="6" t="s">
        <v>378</v>
      </c>
      <c r="K61" s="6" t="s">
        <v>404</v>
      </c>
      <c r="L61" s="6" t="s">
        <v>300</v>
      </c>
      <c r="M61" s="6" t="s">
        <v>378</v>
      </c>
      <c r="N61" s="6" t="s">
        <v>404</v>
      </c>
      <c r="O61" s="6" t="s">
        <v>300</v>
      </c>
      <c r="P61" s="6" t="s">
        <v>378</v>
      </c>
      <c r="Q61" s="6" t="s">
        <v>404</v>
      </c>
      <c r="R61" s="8" t="s">
        <v>332</v>
      </c>
      <c r="S61" s="6" t="s">
        <v>337</v>
      </c>
      <c r="T61" s="7" t="s">
        <v>346</v>
      </c>
      <c r="U61" s="7" t="s">
        <v>373</v>
      </c>
      <c r="V61" s="8" t="s">
        <v>353</v>
      </c>
      <c r="W61" s="8" t="s">
        <v>366</v>
      </c>
      <c r="X61" s="8" t="s">
        <v>357</v>
      </c>
      <c r="Y61" s="8" t="s">
        <v>367</v>
      </c>
      <c r="Z61" s="8" t="s">
        <v>375</v>
      </c>
      <c r="AA61" s="8" t="s">
        <v>358</v>
      </c>
      <c r="AB61" s="8" t="s">
        <v>362</v>
      </c>
      <c r="AC61" s="8" t="s">
        <v>368</v>
      </c>
      <c r="AD61" s="8" t="s">
        <v>359</v>
      </c>
      <c r="AE61" s="8" t="s">
        <v>359</v>
      </c>
      <c r="AF61" s="8" t="s">
        <v>359</v>
      </c>
      <c r="AG61" s="8" t="s">
        <v>359</v>
      </c>
      <c r="AH61" s="8" t="s">
        <v>359</v>
      </c>
      <c r="AI61" s="8" t="s">
        <v>359</v>
      </c>
      <c r="AJ61" s="8" t="s">
        <v>359</v>
      </c>
      <c r="AK61" s="8" t="s">
        <v>359</v>
      </c>
      <c r="AL61" s="8" t="s">
        <v>359</v>
      </c>
      <c r="AM61" s="8" t="s">
        <v>359</v>
      </c>
      <c r="AN61" s="8" t="s">
        <v>300</v>
      </c>
    </row>
    <row r="62" spans="2:94" x14ac:dyDescent="0.25">
      <c r="B62" t="s">
        <v>357</v>
      </c>
      <c r="C62" t="s">
        <v>360</v>
      </c>
      <c r="F62" s="8" t="s">
        <v>304</v>
      </c>
      <c r="G62" s="8" t="s">
        <v>385</v>
      </c>
      <c r="H62" s="8" t="s">
        <v>407</v>
      </c>
      <c r="I62" s="7" t="s">
        <v>304</v>
      </c>
      <c r="J62" s="7" t="s">
        <v>385</v>
      </c>
      <c r="K62" s="7" t="s">
        <v>407</v>
      </c>
      <c r="L62" s="7" t="s">
        <v>304</v>
      </c>
      <c r="M62" s="7" t="s">
        <v>385</v>
      </c>
      <c r="N62" s="7" t="s">
        <v>407</v>
      </c>
      <c r="O62" s="7" t="s">
        <v>304</v>
      </c>
      <c r="P62" s="7" t="s">
        <v>385</v>
      </c>
      <c r="Q62" s="7" t="s">
        <v>407</v>
      </c>
      <c r="R62" s="8" t="s">
        <v>334</v>
      </c>
      <c r="S62" s="7" t="s">
        <v>340</v>
      </c>
      <c r="T62" s="6" t="s">
        <v>348</v>
      </c>
      <c r="U62" s="6" t="s">
        <v>380</v>
      </c>
      <c r="V62" s="8" t="s">
        <v>355</v>
      </c>
      <c r="W62" s="8"/>
      <c r="X62" s="8" t="s">
        <v>361</v>
      </c>
      <c r="Y62" s="8"/>
      <c r="Z62" s="8" t="s">
        <v>382</v>
      </c>
      <c r="AA62" s="8" t="s">
        <v>383</v>
      </c>
      <c r="AB62" s="8"/>
      <c r="AC62" s="8" t="s">
        <v>376</v>
      </c>
      <c r="AD62" s="8" t="s">
        <v>363</v>
      </c>
      <c r="AE62" s="8" t="s">
        <v>363</v>
      </c>
      <c r="AF62" s="8" t="s">
        <v>363</v>
      </c>
      <c r="AG62" s="8" t="s">
        <v>363</v>
      </c>
      <c r="AH62" s="8" t="s">
        <v>363</v>
      </c>
      <c r="AI62" s="8" t="s">
        <v>363</v>
      </c>
      <c r="AJ62" s="8" t="s">
        <v>363</v>
      </c>
      <c r="AK62" s="8"/>
      <c r="AL62" s="8"/>
      <c r="AM62" s="8" t="s">
        <v>363</v>
      </c>
      <c r="AN62" s="8" t="s">
        <v>304</v>
      </c>
    </row>
    <row r="63" spans="2:94" x14ac:dyDescent="0.25">
      <c r="B63" t="s">
        <v>358</v>
      </c>
      <c r="C63" t="s">
        <v>364</v>
      </c>
      <c r="F63" s="8" t="s">
        <v>307</v>
      </c>
      <c r="G63" s="8" t="s">
        <v>390</v>
      </c>
      <c r="H63" s="8" t="s">
        <v>410</v>
      </c>
      <c r="I63" s="6" t="s">
        <v>307</v>
      </c>
      <c r="J63" s="6" t="s">
        <v>390</v>
      </c>
      <c r="K63" s="6" t="s">
        <v>410</v>
      </c>
      <c r="L63" s="6" t="s">
        <v>307</v>
      </c>
      <c r="M63" s="6" t="s">
        <v>390</v>
      </c>
      <c r="N63" s="6" t="s">
        <v>410</v>
      </c>
      <c r="O63" s="6" t="s">
        <v>307</v>
      </c>
      <c r="P63" s="6" t="s">
        <v>390</v>
      </c>
      <c r="Q63" s="6" t="s">
        <v>410</v>
      </c>
      <c r="R63" s="8" t="s">
        <v>365</v>
      </c>
      <c r="S63" s="6" t="s">
        <v>343</v>
      </c>
      <c r="T63" s="7" t="s">
        <v>350</v>
      </c>
      <c r="U63" s="7" t="s">
        <v>387</v>
      </c>
      <c r="V63" s="8" t="s">
        <v>374</v>
      </c>
      <c r="W63" s="8"/>
      <c r="X63" s="8" t="s">
        <v>388</v>
      </c>
      <c r="Y63" s="8"/>
      <c r="Z63" s="8"/>
      <c r="AA63" s="8" t="s">
        <v>474</v>
      </c>
      <c r="AB63" s="8"/>
      <c r="AC63" s="8"/>
      <c r="AD63" s="7" t="s">
        <v>369</v>
      </c>
      <c r="AE63" s="7" t="s">
        <v>369</v>
      </c>
      <c r="AF63" s="7" t="s">
        <v>369</v>
      </c>
      <c r="AG63" s="7" t="s">
        <v>369</v>
      </c>
      <c r="AH63" s="7" t="s">
        <v>369</v>
      </c>
      <c r="AI63" s="7" t="s">
        <v>369</v>
      </c>
      <c r="AJ63" s="7" t="s">
        <v>369</v>
      </c>
      <c r="AK63" s="8"/>
      <c r="AL63" s="8"/>
      <c r="AM63" s="8" t="s">
        <v>370</v>
      </c>
      <c r="AN63" s="8" t="s">
        <v>307</v>
      </c>
    </row>
    <row r="64" spans="2:94" x14ac:dyDescent="0.25">
      <c r="B64" t="s">
        <v>361</v>
      </c>
      <c r="C64" t="s">
        <v>371</v>
      </c>
      <c r="F64" s="8" t="s">
        <v>310</v>
      </c>
      <c r="G64" s="8" t="s">
        <v>395</v>
      </c>
      <c r="H64" s="8" t="s">
        <v>412</v>
      </c>
      <c r="I64" s="8" t="s">
        <v>310</v>
      </c>
      <c r="J64" s="8" t="s">
        <v>395</v>
      </c>
      <c r="K64" s="8" t="s">
        <v>412</v>
      </c>
      <c r="L64" s="8" t="s">
        <v>310</v>
      </c>
      <c r="M64" s="8" t="s">
        <v>395</v>
      </c>
      <c r="N64" s="8" t="s">
        <v>412</v>
      </c>
      <c r="O64" s="8" t="s">
        <v>310</v>
      </c>
      <c r="P64" s="28" t="s">
        <v>395</v>
      </c>
      <c r="Q64" s="28" t="s">
        <v>412</v>
      </c>
      <c r="R64" s="28" t="s">
        <v>453</v>
      </c>
      <c r="S64" s="28" t="s">
        <v>372</v>
      </c>
      <c r="T64" s="8" t="s">
        <v>403</v>
      </c>
      <c r="U64" s="7" t="s">
        <v>392</v>
      </c>
      <c r="V64" s="8" t="s">
        <v>381</v>
      </c>
      <c r="W64" s="8"/>
      <c r="X64" s="8" t="s">
        <v>393</v>
      </c>
      <c r="Y64" s="8"/>
      <c r="Z64" s="8"/>
      <c r="AA64" s="8" t="s">
        <v>612</v>
      </c>
      <c r="AB64" s="8"/>
      <c r="AC64" s="8"/>
      <c r="AD64" s="8" t="s">
        <v>370</v>
      </c>
      <c r="AE64" s="8" t="s">
        <v>370</v>
      </c>
      <c r="AF64" s="8" t="s">
        <v>370</v>
      </c>
      <c r="AG64" s="8" t="s">
        <v>370</v>
      </c>
      <c r="AH64" s="8" t="s">
        <v>370</v>
      </c>
      <c r="AI64" s="8" t="s">
        <v>370</v>
      </c>
      <c r="AJ64" s="8" t="s">
        <v>370</v>
      </c>
      <c r="AK64" s="8"/>
      <c r="AL64" s="8"/>
      <c r="AM64" s="8" t="s">
        <v>377</v>
      </c>
      <c r="AN64" s="8" t="s">
        <v>313</v>
      </c>
    </row>
    <row r="65" spans="2:40" x14ac:dyDescent="0.25">
      <c r="B65" t="s">
        <v>378</v>
      </c>
      <c r="C65" t="s">
        <v>379</v>
      </c>
      <c r="F65" s="8" t="s">
        <v>313</v>
      </c>
      <c r="G65" s="8" t="s">
        <v>398</v>
      </c>
      <c r="H65" s="8" t="s">
        <v>414</v>
      </c>
      <c r="I65" s="8" t="s">
        <v>313</v>
      </c>
      <c r="J65" s="8" t="s">
        <v>398</v>
      </c>
      <c r="K65" s="8" t="s">
        <v>414</v>
      </c>
      <c r="L65" s="8" t="s">
        <v>313</v>
      </c>
      <c r="M65" s="8" t="s">
        <v>398</v>
      </c>
      <c r="N65" s="8" t="s">
        <v>414</v>
      </c>
      <c r="O65" s="8" t="s">
        <v>313</v>
      </c>
      <c r="P65" s="8" t="s">
        <v>398</v>
      </c>
      <c r="Q65" s="8" t="s">
        <v>414</v>
      </c>
      <c r="R65" s="28" t="s">
        <v>372</v>
      </c>
      <c r="S65" s="8"/>
      <c r="T65" s="8" t="s">
        <v>406</v>
      </c>
      <c r="U65" s="6" t="s">
        <v>397</v>
      </c>
      <c r="V65" s="28" t="s">
        <v>372</v>
      </c>
      <c r="W65" s="8"/>
      <c r="X65" s="8" t="s">
        <v>383</v>
      </c>
      <c r="Y65" s="8"/>
      <c r="Z65" s="8"/>
      <c r="AA65" s="8" t="s">
        <v>372</v>
      </c>
      <c r="AB65" s="8"/>
      <c r="AC65" s="8"/>
      <c r="AD65" s="8" t="s">
        <v>377</v>
      </c>
      <c r="AE65" s="8" t="s">
        <v>377</v>
      </c>
      <c r="AF65" s="8" t="s">
        <v>377</v>
      </c>
      <c r="AG65" s="8" t="s">
        <v>377</v>
      </c>
      <c r="AH65" s="8" t="s">
        <v>377</v>
      </c>
      <c r="AI65" s="8" t="s">
        <v>384</v>
      </c>
      <c r="AJ65" s="8" t="s">
        <v>384</v>
      </c>
      <c r="AK65" s="8"/>
      <c r="AL65" s="8"/>
      <c r="AM65" s="8" t="s">
        <v>384</v>
      </c>
      <c r="AN65" s="8" t="s">
        <v>322</v>
      </c>
    </row>
    <row r="66" spans="2:40" x14ac:dyDescent="0.25">
      <c r="B66" t="s">
        <v>385</v>
      </c>
      <c r="C66" t="s">
        <v>386</v>
      </c>
      <c r="F66" s="8" t="s">
        <v>317</v>
      </c>
      <c r="G66" s="8" t="s">
        <v>401</v>
      </c>
      <c r="H66" s="8" t="s">
        <v>416</v>
      </c>
      <c r="I66" s="8" t="s">
        <v>317</v>
      </c>
      <c r="J66" s="8" t="s">
        <v>401</v>
      </c>
      <c r="K66" s="8" t="s">
        <v>416</v>
      </c>
      <c r="L66" s="8" t="s">
        <v>317</v>
      </c>
      <c r="M66" s="8" t="s">
        <v>401</v>
      </c>
      <c r="N66" s="8" t="s">
        <v>416</v>
      </c>
      <c r="O66" s="8" t="s">
        <v>317</v>
      </c>
      <c r="P66" s="8" t="s">
        <v>401</v>
      </c>
      <c r="Q66" s="8" t="s">
        <v>416</v>
      </c>
      <c r="R66" s="8"/>
      <c r="S66" s="8"/>
      <c r="T66" s="8" t="s">
        <v>409</v>
      </c>
      <c r="U66" s="163" t="s">
        <v>400</v>
      </c>
      <c r="V66" s="28"/>
      <c r="W66" s="28"/>
      <c r="X66" s="28" t="s">
        <v>372</v>
      </c>
      <c r="Y66" s="28"/>
      <c r="Z66" s="28"/>
      <c r="AA66" s="28"/>
      <c r="AB66" s="28"/>
      <c r="AC66" s="28"/>
      <c r="AD66" s="8" t="s">
        <v>389</v>
      </c>
      <c r="AE66" s="8" t="s">
        <v>389</v>
      </c>
      <c r="AF66" s="8" t="s">
        <v>389</v>
      </c>
      <c r="AG66" s="8" t="s">
        <v>389</v>
      </c>
      <c r="AH66" s="8" t="s">
        <v>384</v>
      </c>
      <c r="AI66" s="8"/>
      <c r="AJ66" s="8"/>
      <c r="AK66" s="8"/>
      <c r="AL66" s="8"/>
      <c r="AM66" s="8"/>
      <c r="AN66" s="8" t="s">
        <v>437</v>
      </c>
    </row>
    <row r="67" spans="2:40" x14ac:dyDescent="0.25">
      <c r="B67" t="s">
        <v>390</v>
      </c>
      <c r="C67" t="s">
        <v>391</v>
      </c>
      <c r="F67" s="8" t="s">
        <v>322</v>
      </c>
      <c r="G67" s="8"/>
      <c r="H67" s="8" t="s">
        <v>418</v>
      </c>
      <c r="I67" s="8" t="s">
        <v>322</v>
      </c>
      <c r="J67" s="8"/>
      <c r="K67" s="8" t="s">
        <v>418</v>
      </c>
      <c r="L67" s="8" t="s">
        <v>322</v>
      </c>
      <c r="M67" s="8"/>
      <c r="N67" s="8" t="s">
        <v>418</v>
      </c>
      <c r="O67" s="8" t="s">
        <v>322</v>
      </c>
      <c r="P67" s="8"/>
      <c r="Q67" s="8" t="s">
        <v>418</v>
      </c>
      <c r="R67" s="8"/>
      <c r="S67" s="8"/>
      <c r="T67" s="28" t="s">
        <v>482</v>
      </c>
      <c r="U67" s="6"/>
      <c r="V67" s="8"/>
      <c r="W67" s="8"/>
      <c r="X67" s="8"/>
      <c r="Y67" s="8"/>
      <c r="Z67" s="8"/>
      <c r="AA67" s="8"/>
      <c r="AB67" s="8"/>
      <c r="AC67" s="8"/>
      <c r="AD67" s="8" t="s">
        <v>384</v>
      </c>
      <c r="AE67" s="8" t="s">
        <v>384</v>
      </c>
      <c r="AF67" s="8" t="s">
        <v>394</v>
      </c>
      <c r="AG67" s="8" t="s">
        <v>384</v>
      </c>
      <c r="AH67" s="8"/>
      <c r="AI67" s="8"/>
      <c r="AJ67" s="8"/>
      <c r="AK67" s="8"/>
      <c r="AL67" s="8"/>
      <c r="AM67" s="8"/>
      <c r="AN67" t="s">
        <v>441</v>
      </c>
    </row>
    <row r="68" spans="2:40" x14ac:dyDescent="0.25">
      <c r="B68" t="s">
        <v>395</v>
      </c>
      <c r="C68" t="s">
        <v>396</v>
      </c>
      <c r="F68" s="8" t="s">
        <v>325</v>
      </c>
      <c r="G68" s="8"/>
      <c r="H68" s="8" t="s">
        <v>420</v>
      </c>
      <c r="I68" s="8" t="s">
        <v>328</v>
      </c>
      <c r="J68" s="8"/>
      <c r="K68" s="8" t="s">
        <v>420</v>
      </c>
      <c r="L68" s="8" t="s">
        <v>328</v>
      </c>
      <c r="M68" s="8"/>
      <c r="N68" s="8" t="s">
        <v>420</v>
      </c>
      <c r="O68" s="8" t="s">
        <v>328</v>
      </c>
      <c r="P68" s="8"/>
      <c r="Q68" s="8" t="s">
        <v>420</v>
      </c>
      <c r="R68" s="8"/>
      <c r="S68" s="8"/>
      <c r="T68" s="28" t="s">
        <v>372</v>
      </c>
      <c r="U68" s="7"/>
      <c r="V68" s="8"/>
      <c r="W68" s="8"/>
      <c r="X68" s="8"/>
      <c r="Y68" s="8"/>
      <c r="Z68" s="8"/>
      <c r="AA68" s="8"/>
      <c r="AB68" s="8"/>
      <c r="AC68" s="8"/>
      <c r="AD68" s="8"/>
      <c r="AE68" s="8"/>
      <c r="AF68" s="8" t="s">
        <v>384</v>
      </c>
      <c r="AG68" s="8"/>
      <c r="AH68" s="8"/>
      <c r="AI68" s="8"/>
      <c r="AJ68" s="8"/>
      <c r="AK68" s="8"/>
      <c r="AL68" s="8"/>
      <c r="AM68" s="8"/>
      <c r="AN68" t="s">
        <v>443</v>
      </c>
    </row>
    <row r="69" spans="2:40" x14ac:dyDescent="0.25">
      <c r="B69" t="s">
        <v>398</v>
      </c>
      <c r="C69" t="s">
        <v>399</v>
      </c>
      <c r="F69" s="8" t="s">
        <v>328</v>
      </c>
      <c r="G69" s="8"/>
      <c r="H69" s="8" t="s">
        <v>422</v>
      </c>
      <c r="I69" s="8" t="s">
        <v>330</v>
      </c>
      <c r="J69" s="8"/>
      <c r="K69" s="8" t="s">
        <v>422</v>
      </c>
      <c r="L69" s="8" t="s">
        <v>330</v>
      </c>
      <c r="M69" s="8"/>
      <c r="N69" s="8" t="s">
        <v>422</v>
      </c>
      <c r="O69" s="8" t="s">
        <v>330</v>
      </c>
      <c r="P69" s="8"/>
      <c r="Q69" s="8" t="s">
        <v>422</v>
      </c>
      <c r="R69" s="8"/>
      <c r="S69" s="8"/>
      <c r="T69" s="6"/>
      <c r="U69" s="6"/>
      <c r="V69" s="8"/>
      <c r="W69" s="28"/>
      <c r="X69" s="28"/>
      <c r="Y69" s="28"/>
      <c r="Z69" s="28"/>
      <c r="AA69" s="8"/>
      <c r="AB69" s="28"/>
      <c r="AC69" s="28"/>
      <c r="AD69" s="28"/>
      <c r="AE69" s="28"/>
      <c r="AF69" s="8"/>
      <c r="AG69" s="8"/>
      <c r="AH69" s="8"/>
      <c r="AI69" s="8"/>
      <c r="AJ69" s="8"/>
      <c r="AK69" s="8"/>
      <c r="AL69" s="8"/>
      <c r="AM69" s="8"/>
      <c r="AN69" t="s">
        <v>433</v>
      </c>
    </row>
    <row r="70" spans="2:40" x14ac:dyDescent="0.25">
      <c r="B70" t="s">
        <v>401</v>
      </c>
      <c r="C70" t="s">
        <v>402</v>
      </c>
      <c r="F70" s="8" t="s">
        <v>330</v>
      </c>
      <c r="G70" s="8"/>
      <c r="H70" s="8" t="s">
        <v>424</v>
      </c>
      <c r="I70" s="8" t="s">
        <v>433</v>
      </c>
      <c r="J70" s="8"/>
      <c r="K70" s="8" t="s">
        <v>424</v>
      </c>
      <c r="L70" s="8" t="s">
        <v>433</v>
      </c>
      <c r="M70" s="8"/>
      <c r="N70" s="8" t="s">
        <v>424</v>
      </c>
      <c r="O70" s="8" t="s">
        <v>433</v>
      </c>
      <c r="P70" s="8"/>
      <c r="Q70" s="8" t="s">
        <v>424</v>
      </c>
      <c r="R70" s="8"/>
      <c r="S70" s="8"/>
      <c r="T70" s="8"/>
      <c r="U70" s="8"/>
      <c r="V70" s="8"/>
      <c r="W70" s="8"/>
      <c r="X70" s="8"/>
      <c r="Y70" s="8"/>
      <c r="Z70" s="8"/>
      <c r="AA70" s="8"/>
      <c r="AB70" s="8"/>
      <c r="AC70" s="8"/>
      <c r="AD70" s="8"/>
      <c r="AE70" s="8"/>
      <c r="AF70" s="8"/>
      <c r="AG70" s="8"/>
      <c r="AH70" s="8"/>
      <c r="AI70" s="8"/>
      <c r="AJ70" s="8"/>
      <c r="AK70" s="8"/>
      <c r="AL70" s="8"/>
      <c r="AM70" s="8"/>
      <c r="AN70" t="s">
        <v>435</v>
      </c>
    </row>
    <row r="71" spans="2:40" x14ac:dyDescent="0.25">
      <c r="B71" t="s">
        <v>404</v>
      </c>
      <c r="C71" t="s">
        <v>405</v>
      </c>
      <c r="F71" s="8" t="s">
        <v>433</v>
      </c>
      <c r="G71" s="8"/>
      <c r="H71" s="8"/>
      <c r="I71" s="8" t="s">
        <v>435</v>
      </c>
      <c r="J71" s="8"/>
      <c r="K71" s="8"/>
      <c r="L71" s="8" t="s">
        <v>435</v>
      </c>
      <c r="M71" s="8"/>
      <c r="N71" s="8"/>
      <c r="O71" s="8" t="s">
        <v>435</v>
      </c>
      <c r="P71" s="8"/>
      <c r="Q71" s="8"/>
      <c r="R71" s="8"/>
      <c r="S71" s="8"/>
      <c r="T71" s="8"/>
      <c r="U71" s="8"/>
      <c r="V71" s="8"/>
      <c r="W71" s="8"/>
      <c r="X71" s="8"/>
      <c r="Y71" s="8"/>
      <c r="Z71" s="8"/>
      <c r="AA71" s="8"/>
      <c r="AB71" s="8"/>
      <c r="AC71" s="8"/>
      <c r="AD71" s="8"/>
      <c r="AE71" s="8"/>
      <c r="AF71" s="8"/>
      <c r="AG71" s="8"/>
      <c r="AH71" s="8"/>
      <c r="AI71" s="8"/>
      <c r="AJ71" s="8"/>
      <c r="AK71" s="8"/>
      <c r="AL71" s="8"/>
      <c r="AM71" s="8"/>
      <c r="AN71" t="s">
        <v>457</v>
      </c>
    </row>
    <row r="72" spans="2:40" x14ac:dyDescent="0.25">
      <c r="B72" t="s">
        <v>407</v>
      </c>
      <c r="C72" t="s">
        <v>408</v>
      </c>
      <c r="F72" s="8" t="s">
        <v>435</v>
      </c>
      <c r="G72" s="8"/>
      <c r="H72" s="8"/>
      <c r="I72" s="8" t="s">
        <v>437</v>
      </c>
      <c r="J72" s="8"/>
      <c r="K72" s="8"/>
      <c r="L72" s="8" t="s">
        <v>437</v>
      </c>
      <c r="M72" s="8"/>
      <c r="N72" s="8"/>
      <c r="O72" s="8" t="s">
        <v>437</v>
      </c>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2:40" x14ac:dyDescent="0.25">
      <c r="B73" t="s">
        <v>410</v>
      </c>
      <c r="C73" t="s">
        <v>411</v>
      </c>
      <c r="F73" s="8" t="s">
        <v>437</v>
      </c>
      <c r="G73" s="8"/>
      <c r="H73" s="8"/>
      <c r="I73" s="8" t="s">
        <v>439</v>
      </c>
      <c r="J73" s="8"/>
      <c r="K73" s="8"/>
      <c r="L73" s="8" t="s">
        <v>439</v>
      </c>
      <c r="M73" s="8"/>
      <c r="N73" s="8"/>
      <c r="O73" s="8" t="s">
        <v>439</v>
      </c>
      <c r="P73" s="8"/>
      <c r="Q73" s="8"/>
      <c r="R73" s="8"/>
      <c r="S73" s="8"/>
      <c r="T73" s="28"/>
      <c r="U73" s="28"/>
      <c r="V73" s="8"/>
      <c r="W73" s="8"/>
      <c r="X73" s="8"/>
      <c r="Y73" s="8"/>
      <c r="Z73" s="8"/>
      <c r="AA73" s="8"/>
      <c r="AB73" s="8"/>
      <c r="AC73" s="8"/>
      <c r="AD73" s="8"/>
      <c r="AE73" s="8"/>
      <c r="AF73" s="8"/>
      <c r="AG73" s="8"/>
      <c r="AH73" s="8"/>
      <c r="AI73" s="8"/>
      <c r="AJ73" s="8"/>
      <c r="AK73" s="8"/>
      <c r="AL73" s="8"/>
      <c r="AM73" s="8"/>
      <c r="AN73" s="8"/>
    </row>
    <row r="74" spans="2:40" x14ac:dyDescent="0.25">
      <c r="B74" t="s">
        <v>412</v>
      </c>
      <c r="C74" t="s">
        <v>413</v>
      </c>
      <c r="F74" s="8" t="s">
        <v>439</v>
      </c>
      <c r="G74" s="8"/>
      <c r="H74" s="8"/>
      <c r="I74" s="8" t="s">
        <v>441</v>
      </c>
      <c r="J74" s="8"/>
      <c r="K74" s="8"/>
      <c r="L74" s="8" t="s">
        <v>441</v>
      </c>
      <c r="M74" s="8"/>
      <c r="N74" s="8"/>
      <c r="O74" s="8" t="s">
        <v>441</v>
      </c>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2:40" x14ac:dyDescent="0.25">
      <c r="B75" t="s">
        <v>414</v>
      </c>
      <c r="C75" t="s">
        <v>415</v>
      </c>
      <c r="F75" s="8" t="s">
        <v>441</v>
      </c>
      <c r="G75" s="8"/>
      <c r="H75" s="8"/>
      <c r="I75" s="8" t="s">
        <v>443</v>
      </c>
      <c r="J75" s="8"/>
      <c r="K75" s="8"/>
      <c r="L75" s="8" t="s">
        <v>443</v>
      </c>
      <c r="M75" s="8"/>
      <c r="N75" s="8"/>
      <c r="O75" s="8" t="s">
        <v>443</v>
      </c>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2:40" x14ac:dyDescent="0.25">
      <c r="B76" t="s">
        <v>416</v>
      </c>
      <c r="C76" t="s">
        <v>417</v>
      </c>
      <c r="F76" s="8" t="s">
        <v>443</v>
      </c>
      <c r="G76" s="8"/>
      <c r="H76" s="8"/>
      <c r="I76" s="8" t="s">
        <v>445</v>
      </c>
      <c r="J76" s="8"/>
      <c r="K76" s="8"/>
      <c r="L76" s="8" t="s">
        <v>445</v>
      </c>
      <c r="M76" s="8"/>
      <c r="N76" s="8"/>
      <c r="O76" s="8" t="s">
        <v>445</v>
      </c>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2:40" x14ac:dyDescent="0.25">
      <c r="B77" t="s">
        <v>418</v>
      </c>
      <c r="C77" t="s">
        <v>419</v>
      </c>
      <c r="F77" s="8" t="s">
        <v>445</v>
      </c>
      <c r="G77" s="8"/>
      <c r="H77" s="8"/>
      <c r="I77" s="8" t="s">
        <v>447</v>
      </c>
      <c r="J77" s="8"/>
      <c r="K77" s="8"/>
      <c r="L77" s="8" t="s">
        <v>447</v>
      </c>
      <c r="M77" s="8"/>
      <c r="N77" s="8"/>
      <c r="O77" s="8" t="s">
        <v>447</v>
      </c>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2:40" x14ac:dyDescent="0.25">
      <c r="B78" t="s">
        <v>420</v>
      </c>
      <c r="C78" t="s">
        <v>421</v>
      </c>
      <c r="F78" s="8" t="s">
        <v>447</v>
      </c>
      <c r="G78" s="8"/>
      <c r="H78" s="8"/>
      <c r="I78" s="8" t="s">
        <v>449</v>
      </c>
      <c r="J78" s="8"/>
      <c r="K78" s="8"/>
      <c r="L78" s="8" t="s">
        <v>449</v>
      </c>
      <c r="M78" s="8"/>
      <c r="N78" s="8"/>
      <c r="O78" s="8" t="s">
        <v>449</v>
      </c>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2:40" x14ac:dyDescent="0.25">
      <c r="B79" t="s">
        <v>422</v>
      </c>
      <c r="C79" t="s">
        <v>423</v>
      </c>
      <c r="F79" s="8" t="s">
        <v>449</v>
      </c>
      <c r="G79" s="8"/>
      <c r="H79" s="8"/>
      <c r="I79" s="8" t="s">
        <v>451</v>
      </c>
      <c r="J79" s="8"/>
      <c r="K79" s="8"/>
      <c r="L79" s="8" t="s">
        <v>451</v>
      </c>
      <c r="M79" s="8"/>
      <c r="N79" s="8"/>
      <c r="O79" s="8" t="s">
        <v>451</v>
      </c>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2:40" x14ac:dyDescent="0.25">
      <c r="B80" t="s">
        <v>424</v>
      </c>
      <c r="C80" t="s">
        <v>425</v>
      </c>
      <c r="F80" s="8" t="s">
        <v>451</v>
      </c>
      <c r="G80" s="8"/>
      <c r="H80" s="8"/>
      <c r="I80" s="8" t="s">
        <v>455</v>
      </c>
      <c r="J80" s="8"/>
      <c r="K80" s="8"/>
      <c r="L80" s="8" t="s">
        <v>455</v>
      </c>
      <c r="M80" s="8"/>
      <c r="N80" s="8"/>
      <c r="O80" s="8" t="s">
        <v>455</v>
      </c>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2:40" x14ac:dyDescent="0.25">
      <c r="B81" t="s">
        <v>373</v>
      </c>
      <c r="C81" t="s">
        <v>426</v>
      </c>
      <c r="F81" s="8" t="s">
        <v>455</v>
      </c>
      <c r="G81" s="8"/>
      <c r="H81" s="8"/>
      <c r="I81" s="8" t="s">
        <v>457</v>
      </c>
      <c r="J81" s="8"/>
      <c r="K81" s="8"/>
      <c r="L81" s="8" t="s">
        <v>457</v>
      </c>
      <c r="M81" s="8"/>
      <c r="N81" s="8"/>
      <c r="O81" s="8" t="s">
        <v>457</v>
      </c>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2:40" x14ac:dyDescent="0.25">
      <c r="B82" t="s">
        <v>380</v>
      </c>
      <c r="C82" t="s">
        <v>427</v>
      </c>
      <c r="F82" s="8" t="s">
        <v>457</v>
      </c>
      <c r="G82" s="8"/>
      <c r="H82" s="8"/>
      <c r="I82" s="8" t="s">
        <v>459</v>
      </c>
      <c r="J82" s="8"/>
      <c r="K82" s="8"/>
      <c r="L82" s="8" t="s">
        <v>459</v>
      </c>
      <c r="M82" s="8"/>
      <c r="N82" s="8"/>
      <c r="O82" s="8" t="s">
        <v>459</v>
      </c>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2:40" x14ac:dyDescent="0.25">
      <c r="B83" t="s">
        <v>387</v>
      </c>
      <c r="C83" t="s">
        <v>428</v>
      </c>
      <c r="F83" s="8" t="s">
        <v>459</v>
      </c>
      <c r="G83" s="8"/>
      <c r="H83" s="8"/>
      <c r="I83" s="8" t="s">
        <v>461</v>
      </c>
      <c r="J83" s="8"/>
      <c r="K83" s="8"/>
      <c r="L83" s="8" t="s">
        <v>461</v>
      </c>
      <c r="M83" s="8"/>
      <c r="N83" s="8"/>
      <c r="O83" s="8" t="s">
        <v>461</v>
      </c>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2:40" x14ac:dyDescent="0.25">
      <c r="B84" t="s">
        <v>392</v>
      </c>
      <c r="C84" t="s">
        <v>429</v>
      </c>
      <c r="F84" s="8" t="s">
        <v>461</v>
      </c>
      <c r="G84" s="8"/>
      <c r="H84" s="8"/>
      <c r="I84" s="8" t="s">
        <v>372</v>
      </c>
      <c r="J84" s="8"/>
      <c r="K84" s="8"/>
      <c r="L84" s="8" t="s">
        <v>372</v>
      </c>
      <c r="M84" s="8"/>
      <c r="N84" s="8"/>
      <c r="O84" s="8" t="s">
        <v>372</v>
      </c>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2:40" x14ac:dyDescent="0.25">
      <c r="B85" t="s">
        <v>397</v>
      </c>
      <c r="C85" t="s">
        <v>430</v>
      </c>
      <c r="F85" s="8" t="s">
        <v>372</v>
      </c>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2:40" x14ac:dyDescent="0.25">
      <c r="B86" t="s">
        <v>400</v>
      </c>
      <c r="C86" t="s">
        <v>431</v>
      </c>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2:40" x14ac:dyDescent="0.25">
      <c r="B87" t="s">
        <v>366</v>
      </c>
      <c r="C87" t="s">
        <v>432</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2:40" x14ac:dyDescent="0.25">
      <c r="B88" t="s">
        <v>367</v>
      </c>
      <c r="C88" t="s">
        <v>434</v>
      </c>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2:40" x14ac:dyDescent="0.25">
      <c r="B89" t="s">
        <v>362</v>
      </c>
      <c r="C89" t="s">
        <v>436</v>
      </c>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2:40" x14ac:dyDescent="0.25">
      <c r="B90" t="s">
        <v>375</v>
      </c>
      <c r="C90" t="s">
        <v>438</v>
      </c>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2:40" x14ac:dyDescent="0.25">
      <c r="B91" t="s">
        <v>382</v>
      </c>
      <c r="C91" t="s">
        <v>440</v>
      </c>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2:40" x14ac:dyDescent="0.25">
      <c r="B92" t="s">
        <v>368</v>
      </c>
      <c r="C92" t="s">
        <v>442</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2:40" x14ac:dyDescent="0.25">
      <c r="B93" t="s">
        <v>376</v>
      </c>
      <c r="C93" t="s">
        <v>444</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2:40" x14ac:dyDescent="0.25">
      <c r="B94" t="s">
        <v>359</v>
      </c>
      <c r="C94" t="s">
        <v>446</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2:40" x14ac:dyDescent="0.25">
      <c r="B95" t="s">
        <v>363</v>
      </c>
      <c r="C95" t="s">
        <v>448</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2:40" x14ac:dyDescent="0.25">
      <c r="B96" t="s">
        <v>369</v>
      </c>
      <c r="C96" t="s">
        <v>450</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2:40" x14ac:dyDescent="0.25">
      <c r="B97" t="s">
        <v>370</v>
      </c>
      <c r="C97" t="s">
        <v>452</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2:40" x14ac:dyDescent="0.25">
      <c r="B98" t="s">
        <v>377</v>
      </c>
      <c r="C98" t="s">
        <v>454</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2:40" x14ac:dyDescent="0.25">
      <c r="B99" t="s">
        <v>389</v>
      </c>
      <c r="C99" t="s">
        <v>456</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2:40" x14ac:dyDescent="0.25">
      <c r="B100" t="s">
        <v>394</v>
      </c>
      <c r="C100" t="s">
        <v>458</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2:40" x14ac:dyDescent="0.25">
      <c r="B101" t="s">
        <v>384</v>
      </c>
      <c r="C101" t="s">
        <v>460</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2:40" x14ac:dyDescent="0.25">
      <c r="B102" t="s">
        <v>403</v>
      </c>
      <c r="C102" t="s">
        <v>462</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2:40" x14ac:dyDescent="0.25">
      <c r="B103" t="s">
        <v>406</v>
      </c>
      <c r="C103" t="s">
        <v>463</v>
      </c>
    </row>
    <row r="104" spans="2:40" x14ac:dyDescent="0.25">
      <c r="B104" t="s">
        <v>433</v>
      </c>
      <c r="C104" t="s">
        <v>464</v>
      </c>
      <c r="D104" t="s">
        <v>616</v>
      </c>
      <c r="E104" t="s">
        <v>629</v>
      </c>
    </row>
    <row r="105" spans="2:40" ht="21" x14ac:dyDescent="0.35">
      <c r="B105" t="s">
        <v>374</v>
      </c>
      <c r="C105" t="s">
        <v>465</v>
      </c>
      <c r="F105" s="225" t="s">
        <v>466</v>
      </c>
      <c r="G105" s="225"/>
      <c r="H105" s="225"/>
      <c r="I105" s="225"/>
    </row>
    <row r="106" spans="2:40" x14ac:dyDescent="0.25">
      <c r="B106" t="s">
        <v>435</v>
      </c>
      <c r="C106" t="s">
        <v>467</v>
      </c>
      <c r="D106" t="s">
        <v>616</v>
      </c>
      <c r="E106" t="s">
        <v>630</v>
      </c>
      <c r="F106" s="37" t="str">
        <f>D11</f>
        <v>OutdoorLuminaires_Cat</v>
      </c>
      <c r="G106" s="37" t="str">
        <f>D12</f>
        <v>IndoorLuminaires_Cat</v>
      </c>
      <c r="H106" s="37" t="str">
        <f>D13</f>
        <v>OutdoorRetrofitKit_Cat</v>
      </c>
      <c r="I106" s="37" t="str">
        <f>D14</f>
        <v>IndoorRetrofitKit_Cat</v>
      </c>
      <c r="J106" s="37" t="str">
        <f>D15</f>
        <v>LinearReplacementLamp_Cat</v>
      </c>
      <c r="K106" s="37" t="str">
        <f>D16</f>
        <v>MogulE39ScrewBaseReplacementsforHIDLamps_Cat</v>
      </c>
      <c r="L106" s="37" t="str">
        <f>D17</f>
        <v>FourPinBaseReplacementLampsForCFLs_Cat</v>
      </c>
      <c r="M106" s="37" t="s">
        <v>468</v>
      </c>
    </row>
    <row r="107" spans="2:40" x14ac:dyDescent="0.25">
      <c r="B107" t="s">
        <v>365</v>
      </c>
      <c r="C107" t="s">
        <v>469</v>
      </c>
      <c r="F107" s="8" t="s">
        <v>218</v>
      </c>
      <c r="G107" s="8" t="s">
        <v>239</v>
      </c>
      <c r="H107" s="8" t="s">
        <v>218</v>
      </c>
      <c r="I107" s="8" t="s">
        <v>250</v>
      </c>
      <c r="J107" s="8" t="s">
        <v>262</v>
      </c>
      <c r="K107" s="8" t="s">
        <v>218</v>
      </c>
      <c r="L107" s="27" t="s">
        <v>293</v>
      </c>
      <c r="M107" s="27" t="s">
        <v>470</v>
      </c>
    </row>
    <row r="108" spans="2:40" x14ac:dyDescent="0.25">
      <c r="B108" t="s">
        <v>437</v>
      </c>
      <c r="C108" t="s">
        <v>471</v>
      </c>
      <c r="D108" t="s">
        <v>616</v>
      </c>
      <c r="E108" t="s">
        <v>626</v>
      </c>
      <c r="F108" s="8" t="s">
        <v>223</v>
      </c>
      <c r="G108" s="8" t="s">
        <v>250</v>
      </c>
      <c r="H108" s="8" t="s">
        <v>223</v>
      </c>
      <c r="I108" s="8" t="s">
        <v>246</v>
      </c>
      <c r="J108" s="8" t="s">
        <v>266</v>
      </c>
      <c r="K108" s="8" t="s">
        <v>223</v>
      </c>
      <c r="L108" s="27" t="s">
        <v>290</v>
      </c>
      <c r="M108" s="27"/>
    </row>
    <row r="109" spans="2:40" x14ac:dyDescent="0.25">
      <c r="B109" t="s">
        <v>381</v>
      </c>
      <c r="C109" t="s">
        <v>472</v>
      </c>
      <c r="F109" s="8" t="s">
        <v>228</v>
      </c>
      <c r="G109" s="8" t="s">
        <v>235</v>
      </c>
      <c r="H109" s="8" t="s">
        <v>228</v>
      </c>
      <c r="I109" s="8" t="s">
        <v>254</v>
      </c>
      <c r="J109" s="8" t="s">
        <v>282</v>
      </c>
      <c r="K109" s="8" t="s">
        <v>228</v>
      </c>
      <c r="L109" s="27" t="s">
        <v>286</v>
      </c>
      <c r="M109" s="8"/>
    </row>
    <row r="110" spans="2:40" x14ac:dyDescent="0.25">
      <c r="B110" t="s">
        <v>388</v>
      </c>
      <c r="C110" t="s">
        <v>473</v>
      </c>
      <c r="F110" s="8" t="s">
        <v>231</v>
      </c>
      <c r="G110" s="8" t="s">
        <v>246</v>
      </c>
      <c r="H110" s="8" t="s">
        <v>231</v>
      </c>
      <c r="I110" s="8" t="s">
        <v>243</v>
      </c>
      <c r="J110" s="8" t="s">
        <v>258</v>
      </c>
      <c r="K110" s="8" t="s">
        <v>231</v>
      </c>
      <c r="L110" s="8"/>
      <c r="M110" s="8"/>
    </row>
    <row r="111" spans="2:40" x14ac:dyDescent="0.25">
      <c r="B111" t="s">
        <v>474</v>
      </c>
      <c r="C111" t="s">
        <v>475</v>
      </c>
      <c r="F111" s="8"/>
      <c r="G111" s="8" t="s">
        <v>254</v>
      </c>
      <c r="H111" s="8"/>
      <c r="I111" s="8"/>
      <c r="J111" s="8" t="s">
        <v>278</v>
      </c>
      <c r="K111" s="8" t="s">
        <v>250</v>
      </c>
      <c r="L111" s="8"/>
      <c r="M111" s="27"/>
    </row>
    <row r="112" spans="2:40" x14ac:dyDescent="0.25">
      <c r="B112" t="s">
        <v>439</v>
      </c>
      <c r="C112" t="s">
        <v>476</v>
      </c>
      <c r="F112" s="8"/>
      <c r="G112" s="8" t="s">
        <v>243</v>
      </c>
      <c r="H112" s="8"/>
      <c r="I112" s="8"/>
      <c r="J112" s="8" t="s">
        <v>270</v>
      </c>
      <c r="K112" s="8" t="s">
        <v>254</v>
      </c>
      <c r="L112" s="8"/>
      <c r="M112" s="27"/>
    </row>
    <row r="113" spans="2:16" x14ac:dyDescent="0.25">
      <c r="B113" t="s">
        <v>441</v>
      </c>
      <c r="C113" t="s">
        <v>477</v>
      </c>
      <c r="D113" t="s">
        <v>616</v>
      </c>
      <c r="E113" t="s">
        <v>627</v>
      </c>
      <c r="F113" s="8"/>
      <c r="G113" s="8"/>
      <c r="H113" s="8"/>
      <c r="I113" s="8"/>
      <c r="J113" s="8" t="s">
        <v>274</v>
      </c>
      <c r="K113" s="8"/>
      <c r="L113" s="8"/>
      <c r="M113" s="8"/>
    </row>
    <row r="114" spans="2:16" x14ac:dyDescent="0.25">
      <c r="B114" t="s">
        <v>443</v>
      </c>
      <c r="C114" t="s">
        <v>478</v>
      </c>
      <c r="D114" t="s">
        <v>616</v>
      </c>
      <c r="E114" t="s">
        <v>628</v>
      </c>
    </row>
    <row r="115" spans="2:16" x14ac:dyDescent="0.25">
      <c r="B115" t="s">
        <v>445</v>
      </c>
      <c r="C115" t="s">
        <v>479</v>
      </c>
    </row>
    <row r="116" spans="2:16" ht="21" x14ac:dyDescent="0.35">
      <c r="B116" t="s">
        <v>393</v>
      </c>
      <c r="C116" t="s">
        <v>480</v>
      </c>
      <c r="F116" s="225" t="s">
        <v>620</v>
      </c>
      <c r="G116" s="225"/>
      <c r="H116" s="225"/>
      <c r="I116" s="225"/>
    </row>
    <row r="117" spans="2:16" x14ac:dyDescent="0.25">
      <c r="B117" t="s">
        <v>612</v>
      </c>
      <c r="C117" t="s">
        <v>614</v>
      </c>
      <c r="F117" s="37" t="s">
        <v>622</v>
      </c>
      <c r="G117" s="37" t="s">
        <v>621</v>
      </c>
      <c r="H117" s="37" t="s">
        <v>623</v>
      </c>
      <c r="I117" s="37" t="s">
        <v>624</v>
      </c>
      <c r="J117" s="37" t="s">
        <v>625</v>
      </c>
      <c r="K117" s="37" t="s">
        <v>626</v>
      </c>
      <c r="L117" s="37" t="s">
        <v>627</v>
      </c>
      <c r="M117" s="37" t="s">
        <v>628</v>
      </c>
      <c r="N117" s="37" t="s">
        <v>629</v>
      </c>
      <c r="O117" s="37" t="s">
        <v>630</v>
      </c>
      <c r="P117" s="37" t="s">
        <v>631</v>
      </c>
    </row>
    <row r="118" spans="2:16" x14ac:dyDescent="0.25">
      <c r="B118" t="s">
        <v>383</v>
      </c>
      <c r="C118" t="s">
        <v>481</v>
      </c>
      <c r="F118" s="8">
        <v>0</v>
      </c>
      <c r="G118" s="8">
        <v>0</v>
      </c>
      <c r="H118" s="8">
        <v>0</v>
      </c>
      <c r="I118" s="8">
        <v>0</v>
      </c>
      <c r="J118" s="8">
        <v>0</v>
      </c>
      <c r="K118" s="8">
        <v>0</v>
      </c>
      <c r="L118" s="8">
        <v>0</v>
      </c>
      <c r="M118" s="8">
        <v>0</v>
      </c>
      <c r="N118" s="8">
        <v>0</v>
      </c>
      <c r="O118" s="8">
        <v>0</v>
      </c>
      <c r="P118" s="8">
        <v>0</v>
      </c>
    </row>
    <row r="119" spans="2:16" x14ac:dyDescent="0.25">
      <c r="B119" t="s">
        <v>482</v>
      </c>
      <c r="C119" t="s">
        <v>483</v>
      </c>
      <c r="F119" s="8">
        <v>1</v>
      </c>
      <c r="G119" s="8">
        <v>1</v>
      </c>
      <c r="H119" s="8">
        <v>1</v>
      </c>
      <c r="I119" s="8">
        <v>1</v>
      </c>
      <c r="J119" s="8">
        <v>1</v>
      </c>
      <c r="K119" s="8">
        <v>1</v>
      </c>
      <c r="L119" s="8">
        <v>1</v>
      </c>
      <c r="M119" s="8">
        <v>1</v>
      </c>
      <c r="N119" s="8">
        <v>1</v>
      </c>
      <c r="O119" s="8">
        <v>1</v>
      </c>
      <c r="P119" s="8">
        <v>1</v>
      </c>
    </row>
    <row r="120" spans="2:16" x14ac:dyDescent="0.25">
      <c r="B120" t="s">
        <v>447</v>
      </c>
      <c r="C120" t="s">
        <v>484</v>
      </c>
      <c r="F120" s="8"/>
      <c r="G120" s="8">
        <v>2</v>
      </c>
      <c r="H120" s="8"/>
      <c r="I120" s="8"/>
      <c r="J120" s="8">
        <v>2</v>
      </c>
      <c r="K120" s="8"/>
      <c r="L120" s="8"/>
      <c r="M120" s="8"/>
      <c r="N120" s="8">
        <v>2</v>
      </c>
      <c r="O120" s="8">
        <v>2</v>
      </c>
      <c r="P120" s="8">
        <v>2</v>
      </c>
    </row>
    <row r="121" spans="2:16" x14ac:dyDescent="0.25">
      <c r="B121" t="s">
        <v>449</v>
      </c>
      <c r="C121" t="s">
        <v>485</v>
      </c>
    </row>
    <row r="122" spans="2:16" x14ac:dyDescent="0.25">
      <c r="B122" t="s">
        <v>451</v>
      </c>
      <c r="C122" t="s">
        <v>486</v>
      </c>
    </row>
    <row r="123" spans="2:16" x14ac:dyDescent="0.25">
      <c r="B123" t="s">
        <v>409</v>
      </c>
      <c r="C123" t="s">
        <v>487</v>
      </c>
    </row>
    <row r="124" spans="2:16" x14ac:dyDescent="0.25">
      <c r="B124" t="s">
        <v>453</v>
      </c>
      <c r="C124" t="s">
        <v>488</v>
      </c>
    </row>
    <row r="125" spans="2:16" x14ac:dyDescent="0.25">
      <c r="B125" t="s">
        <v>455</v>
      </c>
      <c r="C125" t="s">
        <v>489</v>
      </c>
    </row>
    <row r="126" spans="2:16" x14ac:dyDescent="0.25">
      <c r="B126" t="s">
        <v>457</v>
      </c>
      <c r="C126" t="s">
        <v>490</v>
      </c>
      <c r="D126" t="s">
        <v>616</v>
      </c>
      <c r="E126" t="s">
        <v>631</v>
      </c>
    </row>
    <row r="127" spans="2:16" x14ac:dyDescent="0.25">
      <c r="B127" t="s">
        <v>459</v>
      </c>
      <c r="C127" t="s">
        <v>491</v>
      </c>
    </row>
    <row r="128" spans="2:16" x14ac:dyDescent="0.25">
      <c r="B128" t="s">
        <v>461</v>
      </c>
      <c r="C128" t="s">
        <v>492</v>
      </c>
    </row>
    <row r="129" spans="2:5" x14ac:dyDescent="0.25">
      <c r="B129" t="s">
        <v>372</v>
      </c>
      <c r="C129" t="s">
        <v>493</v>
      </c>
      <c r="D129" t="s">
        <v>616</v>
      </c>
      <c r="E129" t="s">
        <v>631</v>
      </c>
    </row>
    <row r="132" spans="2:5" x14ac:dyDescent="0.25">
      <c r="B132" s="1" t="s">
        <v>494</v>
      </c>
    </row>
    <row r="133" spans="2:5" x14ac:dyDescent="0.25">
      <c r="B133" t="s">
        <v>495</v>
      </c>
    </row>
    <row r="134" spans="2:5" x14ac:dyDescent="0.25">
      <c r="B134" t="s">
        <v>496</v>
      </c>
    </row>
    <row r="136" spans="2:5" x14ac:dyDescent="0.25">
      <c r="B136" s="1" t="s">
        <v>105</v>
      </c>
    </row>
    <row r="137" spans="2:5" x14ac:dyDescent="0.25">
      <c r="B137" s="2">
        <v>2200</v>
      </c>
    </row>
    <row r="138" spans="2:5" x14ac:dyDescent="0.25">
      <c r="B138" s="2">
        <v>2300</v>
      </c>
    </row>
    <row r="139" spans="2:5" x14ac:dyDescent="0.25">
      <c r="B139" s="2">
        <v>2400</v>
      </c>
    </row>
    <row r="140" spans="2:5" x14ac:dyDescent="0.25">
      <c r="B140" s="2">
        <v>2500</v>
      </c>
    </row>
    <row r="141" spans="2:5" x14ac:dyDescent="0.25">
      <c r="B141" s="2">
        <v>2600</v>
      </c>
    </row>
    <row r="142" spans="2:5" x14ac:dyDescent="0.25">
      <c r="B142" s="2">
        <v>2700</v>
      </c>
    </row>
    <row r="143" spans="2:5" x14ac:dyDescent="0.25">
      <c r="B143" s="2">
        <v>2800</v>
      </c>
    </row>
    <row r="144" spans="2:5" x14ac:dyDescent="0.25">
      <c r="B144" s="2">
        <v>2900</v>
      </c>
    </row>
    <row r="145" spans="2:4" x14ac:dyDescent="0.25">
      <c r="B145" s="2">
        <v>3000</v>
      </c>
    </row>
    <row r="146" spans="2:4" x14ac:dyDescent="0.25">
      <c r="B146" s="2">
        <v>3100</v>
      </c>
    </row>
    <row r="147" spans="2:4" x14ac:dyDescent="0.25">
      <c r="B147" s="2">
        <v>3200</v>
      </c>
    </row>
    <row r="148" spans="2:4" x14ac:dyDescent="0.25">
      <c r="B148" s="2">
        <v>3300</v>
      </c>
    </row>
    <row r="149" spans="2:4" x14ac:dyDescent="0.25">
      <c r="B149" s="2">
        <v>3400</v>
      </c>
    </row>
    <row r="150" spans="2:4" x14ac:dyDescent="0.25">
      <c r="B150" s="2">
        <v>3500</v>
      </c>
    </row>
    <row r="151" spans="2:4" x14ac:dyDescent="0.25">
      <c r="B151" s="2">
        <v>3600</v>
      </c>
    </row>
    <row r="152" spans="2:4" x14ac:dyDescent="0.25">
      <c r="B152" s="2">
        <v>3700</v>
      </c>
    </row>
    <row r="153" spans="2:4" x14ac:dyDescent="0.25">
      <c r="B153" s="2">
        <v>3800</v>
      </c>
    </row>
    <row r="154" spans="2:4" x14ac:dyDescent="0.25">
      <c r="B154" s="2">
        <v>3900</v>
      </c>
      <c r="C154" s="16"/>
      <c r="D154" s="16"/>
    </row>
    <row r="155" spans="2:4" x14ac:dyDescent="0.25">
      <c r="B155" s="2">
        <v>4000</v>
      </c>
    </row>
    <row r="156" spans="2:4" x14ac:dyDescent="0.25">
      <c r="B156" s="2">
        <v>4100</v>
      </c>
    </row>
    <row r="157" spans="2:4" x14ac:dyDescent="0.25">
      <c r="B157" s="2">
        <v>4200</v>
      </c>
    </row>
    <row r="158" spans="2:4" x14ac:dyDescent="0.25">
      <c r="B158" s="2">
        <v>4300</v>
      </c>
    </row>
    <row r="159" spans="2:4" x14ac:dyDescent="0.25">
      <c r="B159" s="2">
        <v>4400</v>
      </c>
    </row>
    <row r="160" spans="2:4" x14ac:dyDescent="0.25">
      <c r="B160" s="2">
        <v>4500</v>
      </c>
    </row>
    <row r="161" spans="2:2" x14ac:dyDescent="0.25">
      <c r="B161" s="2">
        <v>4600</v>
      </c>
    </row>
    <row r="162" spans="2:2" x14ac:dyDescent="0.25">
      <c r="B162" s="2">
        <v>4700</v>
      </c>
    </row>
    <row r="163" spans="2:2" x14ac:dyDescent="0.25">
      <c r="B163" s="2">
        <v>4800</v>
      </c>
    </row>
    <row r="164" spans="2:2" x14ac:dyDescent="0.25">
      <c r="B164" s="2">
        <v>4900</v>
      </c>
    </row>
    <row r="165" spans="2:2" x14ac:dyDescent="0.25">
      <c r="B165" s="2">
        <v>5000</v>
      </c>
    </row>
    <row r="166" spans="2:2" x14ac:dyDescent="0.25">
      <c r="B166" s="2">
        <v>5100</v>
      </c>
    </row>
    <row r="167" spans="2:2" x14ac:dyDescent="0.25">
      <c r="B167" s="2">
        <v>5200</v>
      </c>
    </row>
    <row r="168" spans="2:2" x14ac:dyDescent="0.25">
      <c r="B168" s="2">
        <v>5300</v>
      </c>
    </row>
    <row r="169" spans="2:2" x14ac:dyDescent="0.25">
      <c r="B169" s="2">
        <v>5400</v>
      </c>
    </row>
    <row r="170" spans="2:2" x14ac:dyDescent="0.25">
      <c r="B170" s="2">
        <v>5500</v>
      </c>
    </row>
    <row r="171" spans="2:2" x14ac:dyDescent="0.25">
      <c r="B171" s="2">
        <v>5600</v>
      </c>
    </row>
    <row r="172" spans="2:2" x14ac:dyDescent="0.25">
      <c r="B172" s="2">
        <v>5700</v>
      </c>
    </row>
    <row r="173" spans="2:2" x14ac:dyDescent="0.25">
      <c r="B173" s="2">
        <v>5800</v>
      </c>
    </row>
    <row r="174" spans="2:2" x14ac:dyDescent="0.25">
      <c r="B174" s="2">
        <v>5900</v>
      </c>
    </row>
    <row r="175" spans="2:2" x14ac:dyDescent="0.25">
      <c r="B175" s="2">
        <v>6000</v>
      </c>
    </row>
    <row r="176" spans="2:2" x14ac:dyDescent="0.25">
      <c r="B176" s="2">
        <v>6100</v>
      </c>
    </row>
    <row r="177" spans="2:2" x14ac:dyDescent="0.25">
      <c r="B177" s="2">
        <v>6200</v>
      </c>
    </row>
    <row r="178" spans="2:2" x14ac:dyDescent="0.25">
      <c r="B178" s="2">
        <v>6300</v>
      </c>
    </row>
    <row r="179" spans="2:2" x14ac:dyDescent="0.25">
      <c r="B179" s="2">
        <v>6400</v>
      </c>
    </row>
    <row r="180" spans="2:2" x14ac:dyDescent="0.25">
      <c r="B180" s="2">
        <v>6500</v>
      </c>
    </row>
    <row r="182" spans="2:2" x14ac:dyDescent="0.25">
      <c r="B182" s="1" t="s">
        <v>497</v>
      </c>
    </row>
    <row r="183" spans="2:2" x14ac:dyDescent="0.25">
      <c r="B183" s="2">
        <v>1</v>
      </c>
    </row>
    <row r="184" spans="2:2" x14ac:dyDescent="0.25">
      <c r="B184" s="2">
        <v>2</v>
      </c>
    </row>
    <row r="185" spans="2:2" x14ac:dyDescent="0.25">
      <c r="B185" s="2">
        <v>3</v>
      </c>
    </row>
    <row r="186" spans="2:2" x14ac:dyDescent="0.25">
      <c r="B186" s="2">
        <v>4</v>
      </c>
    </row>
    <row r="187" spans="2:2" x14ac:dyDescent="0.25">
      <c r="B187" s="2">
        <v>5</v>
      </c>
    </row>
    <row r="188" spans="2:2" x14ac:dyDescent="0.25">
      <c r="B188" s="2">
        <v>6</v>
      </c>
    </row>
    <row r="189" spans="2:2" x14ac:dyDescent="0.25">
      <c r="B189" s="2">
        <v>7</v>
      </c>
    </row>
    <row r="190" spans="2:2" x14ac:dyDescent="0.25">
      <c r="B190" s="2"/>
    </row>
    <row r="191" spans="2:2" x14ac:dyDescent="0.25">
      <c r="B191" s="1" t="s">
        <v>108</v>
      </c>
    </row>
    <row r="192" spans="2:2" x14ac:dyDescent="0.25">
      <c r="B192" t="s">
        <v>498</v>
      </c>
    </row>
    <row r="193" spans="2:2" x14ac:dyDescent="0.25">
      <c r="B193" t="s">
        <v>499</v>
      </c>
    </row>
    <row r="194" spans="2:2" x14ac:dyDescent="0.25">
      <c r="B194" t="s">
        <v>500</v>
      </c>
    </row>
    <row r="195" spans="2:2" x14ac:dyDescent="0.25">
      <c r="B195" t="s">
        <v>501</v>
      </c>
    </row>
    <row r="196" spans="2:2" x14ac:dyDescent="0.25">
      <c r="B196" t="s">
        <v>502</v>
      </c>
    </row>
    <row r="197" spans="2:2" x14ac:dyDescent="0.25">
      <c r="B197" t="s">
        <v>503</v>
      </c>
    </row>
    <row r="199" spans="2:2" x14ac:dyDescent="0.25">
      <c r="B199" s="1" t="s">
        <v>504</v>
      </c>
    </row>
    <row r="200" spans="2:2" x14ac:dyDescent="0.25">
      <c r="B200" s="2">
        <v>0</v>
      </c>
    </row>
    <row r="201" spans="2:2" x14ac:dyDescent="0.25">
      <c r="B201" s="2">
        <v>1</v>
      </c>
    </row>
    <row r="202" spans="2:2" x14ac:dyDescent="0.25">
      <c r="B202" s="2">
        <v>2</v>
      </c>
    </row>
    <row r="203" spans="2:2" x14ac:dyDescent="0.25">
      <c r="B203" s="2">
        <v>3</v>
      </c>
    </row>
    <row r="204" spans="2:2" x14ac:dyDescent="0.25">
      <c r="B204" s="2">
        <v>4</v>
      </c>
    </row>
    <row r="205" spans="2:2" x14ac:dyDescent="0.25">
      <c r="B205" s="2">
        <v>5</v>
      </c>
    </row>
    <row r="206" spans="2:2" x14ac:dyDescent="0.25">
      <c r="B206" s="2"/>
    </row>
    <row r="207" spans="2:2" x14ac:dyDescent="0.25">
      <c r="B207" s="1" t="s">
        <v>113</v>
      </c>
    </row>
    <row r="208" spans="2:2" x14ac:dyDescent="0.25">
      <c r="B208" t="s">
        <v>166</v>
      </c>
    </row>
    <row r="209" spans="2:2" x14ac:dyDescent="0.25">
      <c r="B209" t="s">
        <v>169</v>
      </c>
    </row>
    <row r="210" spans="2:2" x14ac:dyDescent="0.25">
      <c r="B210" t="s">
        <v>172</v>
      </c>
    </row>
    <row r="211" spans="2:2" x14ac:dyDescent="0.25">
      <c r="B211" t="s">
        <v>174</v>
      </c>
    </row>
    <row r="212" spans="2:2" x14ac:dyDescent="0.25">
      <c r="B212" t="s">
        <v>173</v>
      </c>
    </row>
    <row r="213" spans="2:2" x14ac:dyDescent="0.25">
      <c r="B213" t="s">
        <v>181</v>
      </c>
    </row>
    <row r="214" spans="2:2" x14ac:dyDescent="0.25">
      <c r="B214" t="s">
        <v>186</v>
      </c>
    </row>
    <row r="215" spans="2:2" x14ac:dyDescent="0.25">
      <c r="B215" t="s">
        <v>191</v>
      </c>
    </row>
    <row r="216" spans="2:2" x14ac:dyDescent="0.25">
      <c r="B216" t="s">
        <v>196</v>
      </c>
    </row>
    <row r="217" spans="2:2" x14ac:dyDescent="0.25">
      <c r="B217" t="s">
        <v>201</v>
      </c>
    </row>
    <row r="218" spans="2:2" x14ac:dyDescent="0.25">
      <c r="B218" t="s">
        <v>206</v>
      </c>
    </row>
    <row r="219" spans="2:2" x14ac:dyDescent="0.25">
      <c r="B219" t="s">
        <v>211</v>
      </c>
    </row>
    <row r="220" spans="2:2" x14ac:dyDescent="0.25">
      <c r="B220" t="s">
        <v>213</v>
      </c>
    </row>
    <row r="221" spans="2:2" x14ac:dyDescent="0.25">
      <c r="B221" t="s">
        <v>217</v>
      </c>
    </row>
    <row r="222" spans="2:2" x14ac:dyDescent="0.25">
      <c r="B222" t="s">
        <v>222</v>
      </c>
    </row>
    <row r="223" spans="2:2" x14ac:dyDescent="0.25">
      <c r="B223" t="s">
        <v>227</v>
      </c>
    </row>
    <row r="224" spans="2:2" x14ac:dyDescent="0.25">
      <c r="B224" t="s">
        <v>168</v>
      </c>
    </row>
    <row r="225" spans="2:2" x14ac:dyDescent="0.25">
      <c r="B225" t="s">
        <v>171</v>
      </c>
    </row>
    <row r="226" spans="2:2" x14ac:dyDescent="0.25">
      <c r="B226" t="s">
        <v>180</v>
      </c>
    </row>
    <row r="227" spans="2:2" x14ac:dyDescent="0.25">
      <c r="B227" t="s">
        <v>185</v>
      </c>
    </row>
    <row r="228" spans="2:2" x14ac:dyDescent="0.25">
      <c r="B228" t="s">
        <v>190</v>
      </c>
    </row>
    <row r="229" spans="2:2" x14ac:dyDescent="0.25">
      <c r="B229" t="s">
        <v>195</v>
      </c>
    </row>
    <row r="230" spans="2:2" x14ac:dyDescent="0.25">
      <c r="B230" t="s">
        <v>200</v>
      </c>
    </row>
    <row r="231" spans="2:2" x14ac:dyDescent="0.25">
      <c r="B231" t="s">
        <v>205</v>
      </c>
    </row>
    <row r="232" spans="2:2" x14ac:dyDescent="0.25">
      <c r="B232" t="s">
        <v>210</v>
      </c>
    </row>
    <row r="233" spans="2:2" x14ac:dyDescent="0.25">
      <c r="B233" t="s">
        <v>212</v>
      </c>
    </row>
    <row r="234" spans="2:2" x14ac:dyDescent="0.25">
      <c r="B234" t="s">
        <v>216</v>
      </c>
    </row>
    <row r="235" spans="2:2" x14ac:dyDescent="0.25">
      <c r="B235" t="s">
        <v>221</v>
      </c>
    </row>
    <row r="236" spans="2:2" x14ac:dyDescent="0.25">
      <c r="B236" t="s">
        <v>226</v>
      </c>
    </row>
    <row r="237" spans="2:2" x14ac:dyDescent="0.25">
      <c r="B237" t="s">
        <v>234</v>
      </c>
    </row>
    <row r="238" spans="2:2" x14ac:dyDescent="0.25">
      <c r="B238" t="s">
        <v>238</v>
      </c>
    </row>
    <row r="239" spans="2:2" x14ac:dyDescent="0.25">
      <c r="B239" t="s">
        <v>242</v>
      </c>
    </row>
    <row r="240" spans="2:2" x14ac:dyDescent="0.25">
      <c r="B240" t="s">
        <v>249</v>
      </c>
    </row>
    <row r="241" spans="2:2" x14ac:dyDescent="0.25">
      <c r="B241" t="s">
        <v>253</v>
      </c>
    </row>
    <row r="242" spans="2:2" x14ac:dyDescent="0.25">
      <c r="B242" t="s">
        <v>257</v>
      </c>
    </row>
    <row r="243" spans="2:2" x14ac:dyDescent="0.25">
      <c r="B243" t="s">
        <v>261</v>
      </c>
    </row>
    <row r="244" spans="2:2" x14ac:dyDescent="0.25">
      <c r="B244" t="s">
        <v>265</v>
      </c>
    </row>
    <row r="245" spans="2:2" x14ac:dyDescent="0.25">
      <c r="B245" t="s">
        <v>269</v>
      </c>
    </row>
    <row r="246" spans="2:2" x14ac:dyDescent="0.25">
      <c r="B246" t="s">
        <v>273</v>
      </c>
    </row>
    <row r="247" spans="2:2" x14ac:dyDescent="0.25">
      <c r="B247" t="s">
        <v>277</v>
      </c>
    </row>
    <row r="248" spans="2:2" x14ac:dyDescent="0.25">
      <c r="B248" t="s">
        <v>281</v>
      </c>
    </row>
    <row r="249" spans="2:2" x14ac:dyDescent="0.25">
      <c r="B249" t="s">
        <v>285</v>
      </c>
    </row>
    <row r="250" spans="2:2" x14ac:dyDescent="0.25">
      <c r="B250" t="s">
        <v>289</v>
      </c>
    </row>
    <row r="252" spans="2:2" x14ac:dyDescent="0.25">
      <c r="B252" s="1" t="s">
        <v>114</v>
      </c>
    </row>
    <row r="253" spans="2:2" x14ac:dyDescent="0.25">
      <c r="B253" t="s">
        <v>299</v>
      </c>
    </row>
    <row r="254" spans="2:2" x14ac:dyDescent="0.25">
      <c r="B254" t="s">
        <v>302</v>
      </c>
    </row>
    <row r="255" spans="2:2" x14ac:dyDescent="0.25">
      <c r="B255" t="s">
        <v>306</v>
      </c>
    </row>
    <row r="256" spans="2:2" x14ac:dyDescent="0.25">
      <c r="B256" t="s">
        <v>309</v>
      </c>
    </row>
    <row r="257" spans="2:2" x14ac:dyDescent="0.25">
      <c r="B257" t="s">
        <v>312</v>
      </c>
    </row>
    <row r="258" spans="2:2" x14ac:dyDescent="0.25">
      <c r="B258" t="s">
        <v>314</v>
      </c>
    </row>
    <row r="259" spans="2:2" x14ac:dyDescent="0.25">
      <c r="B259" t="s">
        <v>319</v>
      </c>
    </row>
    <row r="260" spans="2:2" x14ac:dyDescent="0.25">
      <c r="B260" t="s">
        <v>324</v>
      </c>
    </row>
    <row r="261" spans="2:2" x14ac:dyDescent="0.25">
      <c r="B261" t="s">
        <v>303</v>
      </c>
    </row>
    <row r="262" spans="2:2" x14ac:dyDescent="0.25">
      <c r="B262" t="s">
        <v>315</v>
      </c>
    </row>
    <row r="263" spans="2:2" x14ac:dyDescent="0.25">
      <c r="B263" t="s">
        <v>320</v>
      </c>
    </row>
    <row r="264" spans="2:2" x14ac:dyDescent="0.25">
      <c r="B264" t="s">
        <v>327</v>
      </c>
    </row>
    <row r="265" spans="2:2" x14ac:dyDescent="0.25">
      <c r="B265" t="s">
        <v>336</v>
      </c>
    </row>
    <row r="266" spans="2:2" x14ac:dyDescent="0.25">
      <c r="B266" t="s">
        <v>339</v>
      </c>
    </row>
    <row r="267" spans="2:2" x14ac:dyDescent="0.25">
      <c r="B267" t="s">
        <v>342</v>
      </c>
    </row>
    <row r="268" spans="2:2" x14ac:dyDescent="0.25">
      <c r="B268" t="s">
        <v>345</v>
      </c>
    </row>
    <row r="270" spans="2:2" x14ac:dyDescent="0.25">
      <c r="B270" s="1" t="s">
        <v>115</v>
      </c>
    </row>
    <row r="271" spans="2:2" x14ac:dyDescent="0.25">
      <c r="B271" t="s">
        <v>505</v>
      </c>
    </row>
    <row r="272" spans="2:2" x14ac:dyDescent="0.25">
      <c r="B272" t="s">
        <v>506</v>
      </c>
    </row>
    <row r="273" spans="2:2" x14ac:dyDescent="0.25">
      <c r="B273" t="s">
        <v>507</v>
      </c>
    </row>
    <row r="274" spans="2:2" x14ac:dyDescent="0.25">
      <c r="B274" t="s">
        <v>508</v>
      </c>
    </row>
    <row r="276" spans="2:2" x14ac:dyDescent="0.25">
      <c r="B276" s="1" t="s">
        <v>116</v>
      </c>
    </row>
    <row r="277" spans="2:2" x14ac:dyDescent="0.25">
      <c r="B277" t="s">
        <v>509</v>
      </c>
    </row>
    <row r="278" spans="2:2" x14ac:dyDescent="0.25">
      <c r="B278" t="s">
        <v>510</v>
      </c>
    </row>
    <row r="279" spans="2:2" x14ac:dyDescent="0.25">
      <c r="B279" t="s">
        <v>76</v>
      </c>
    </row>
    <row r="280" spans="2:2" x14ac:dyDescent="0.25">
      <c r="B280" t="s">
        <v>511</v>
      </c>
    </row>
    <row r="281" spans="2:2" x14ac:dyDescent="0.25">
      <c r="B281" t="s">
        <v>512</v>
      </c>
    </row>
    <row r="282" spans="2:2" x14ac:dyDescent="0.25">
      <c r="B282" t="s">
        <v>513</v>
      </c>
    </row>
    <row r="283" spans="2:2" x14ac:dyDescent="0.25">
      <c r="B283" t="s">
        <v>514</v>
      </c>
    </row>
    <row r="284" spans="2:2" x14ac:dyDescent="0.25">
      <c r="B284" t="s">
        <v>515</v>
      </c>
    </row>
    <row r="285" spans="2:2" x14ac:dyDescent="0.25">
      <c r="B285" t="s">
        <v>516</v>
      </c>
    </row>
    <row r="286" spans="2:2" x14ac:dyDescent="0.25">
      <c r="B286" t="s">
        <v>517</v>
      </c>
    </row>
    <row r="287" spans="2:2" x14ac:dyDescent="0.25">
      <c r="B287" t="s">
        <v>518</v>
      </c>
    </row>
    <row r="288" spans="2:2" x14ac:dyDescent="0.25">
      <c r="B288" t="s">
        <v>519</v>
      </c>
    </row>
    <row r="289" spans="2:2" x14ac:dyDescent="0.25">
      <c r="B289" t="s">
        <v>520</v>
      </c>
    </row>
    <row r="290" spans="2:2" x14ac:dyDescent="0.25">
      <c r="B290" t="s">
        <v>521</v>
      </c>
    </row>
    <row r="291" spans="2:2" x14ac:dyDescent="0.25">
      <c r="B291" t="s">
        <v>522</v>
      </c>
    </row>
    <row r="292" spans="2:2" x14ac:dyDescent="0.25">
      <c r="B292" t="s">
        <v>523</v>
      </c>
    </row>
    <row r="294" spans="2:2" x14ac:dyDescent="0.25">
      <c r="B294" s="1" t="s">
        <v>117</v>
      </c>
    </row>
    <row r="295" spans="2:2" x14ac:dyDescent="0.25">
      <c r="B295" t="s">
        <v>524</v>
      </c>
    </row>
    <row r="296" spans="2:2" x14ac:dyDescent="0.25">
      <c r="B296" t="s">
        <v>525</v>
      </c>
    </row>
    <row r="297" spans="2:2" x14ac:dyDescent="0.25">
      <c r="B297" t="s">
        <v>526</v>
      </c>
    </row>
    <row r="298" spans="2:2" x14ac:dyDescent="0.25">
      <c r="B298" t="s">
        <v>527</v>
      </c>
    </row>
    <row r="299" spans="2:2" x14ac:dyDescent="0.25">
      <c r="B299" t="s">
        <v>528</v>
      </c>
    </row>
    <row r="300" spans="2:2" x14ac:dyDescent="0.25">
      <c r="B300" t="s">
        <v>529</v>
      </c>
    </row>
    <row r="301" spans="2:2" x14ac:dyDescent="0.25">
      <c r="B301" t="s">
        <v>530</v>
      </c>
    </row>
    <row r="302" spans="2:2" x14ac:dyDescent="0.25">
      <c r="B302" t="s">
        <v>531</v>
      </c>
    </row>
    <row r="304" spans="2:2" x14ac:dyDescent="0.25">
      <c r="B304" s="1" t="s">
        <v>532</v>
      </c>
    </row>
    <row r="305" spans="2:2" x14ac:dyDescent="0.25">
      <c r="B305" t="s">
        <v>533</v>
      </c>
    </row>
    <row r="306" spans="2:2" x14ac:dyDescent="0.25">
      <c r="B306" t="s">
        <v>534</v>
      </c>
    </row>
    <row r="308" spans="2:2" x14ac:dyDescent="0.25">
      <c r="B308" s="1" t="s">
        <v>121</v>
      </c>
    </row>
    <row r="309" spans="2:2" x14ac:dyDescent="0.25">
      <c r="B309" t="s">
        <v>535</v>
      </c>
    </row>
    <row r="310" spans="2:2" x14ac:dyDescent="0.25">
      <c r="B310" t="s">
        <v>536</v>
      </c>
    </row>
    <row r="311" spans="2:2" x14ac:dyDescent="0.25">
      <c r="B311" t="s">
        <v>537</v>
      </c>
    </row>
    <row r="313" spans="2:2" x14ac:dyDescent="0.25">
      <c r="B313" s="1" t="s">
        <v>159</v>
      </c>
    </row>
    <row r="314" spans="2:2" x14ac:dyDescent="0.25">
      <c r="B314" t="s">
        <v>538</v>
      </c>
    </row>
    <row r="315" spans="2:2" x14ac:dyDescent="0.25">
      <c r="B315" t="s">
        <v>539</v>
      </c>
    </row>
    <row r="317" spans="2:2" x14ac:dyDescent="0.25">
      <c r="B317" s="1" t="s">
        <v>540</v>
      </c>
    </row>
    <row r="318" spans="2:2" x14ac:dyDescent="0.25">
      <c r="B318" t="s">
        <v>541</v>
      </c>
    </row>
    <row r="319" spans="2:2" x14ac:dyDescent="0.25">
      <c r="B319" t="s">
        <v>542</v>
      </c>
    </row>
    <row r="320" spans="2:2" x14ac:dyDescent="0.25">
      <c r="B320" t="s">
        <v>543</v>
      </c>
    </row>
    <row r="321" spans="2:2" x14ac:dyDescent="0.25">
      <c r="B321" t="s">
        <v>544</v>
      </c>
    </row>
    <row r="322" spans="2:2" x14ac:dyDescent="0.25">
      <c r="B322" t="s">
        <v>545</v>
      </c>
    </row>
    <row r="323" spans="2:2" x14ac:dyDescent="0.25">
      <c r="B323" t="s">
        <v>546</v>
      </c>
    </row>
    <row r="324" spans="2:2" x14ac:dyDescent="0.25">
      <c r="B324" t="s">
        <v>547</v>
      </c>
    </row>
    <row r="326" spans="2:2" x14ac:dyDescent="0.25">
      <c r="B326" s="1" t="s">
        <v>610</v>
      </c>
    </row>
    <row r="327" spans="2:2" x14ac:dyDescent="0.25">
      <c r="B327" t="s">
        <v>635</v>
      </c>
    </row>
    <row r="329" spans="2:2" x14ac:dyDescent="0.25">
      <c r="B329" s="1" t="s">
        <v>534</v>
      </c>
    </row>
    <row r="330" spans="2:2" x14ac:dyDescent="0.25">
      <c r="B330" t="s">
        <v>534</v>
      </c>
    </row>
    <row r="332" spans="2:2" x14ac:dyDescent="0.25">
      <c r="B332" s="1" t="s">
        <v>618</v>
      </c>
    </row>
    <row r="333" spans="2:2" x14ac:dyDescent="0.25">
      <c r="B333" s="2">
        <v>2200</v>
      </c>
    </row>
    <row r="334" spans="2:2" x14ac:dyDescent="0.25">
      <c r="B334" s="2">
        <v>2300</v>
      </c>
    </row>
    <row r="335" spans="2:2" x14ac:dyDescent="0.25">
      <c r="B335" s="2">
        <v>2400</v>
      </c>
    </row>
    <row r="336" spans="2:2" x14ac:dyDescent="0.25">
      <c r="B336" s="2">
        <v>2500</v>
      </c>
    </row>
    <row r="337" spans="2:2" x14ac:dyDescent="0.25">
      <c r="B337" s="2">
        <v>2600</v>
      </c>
    </row>
    <row r="338" spans="2:2" x14ac:dyDescent="0.25">
      <c r="B338" s="2">
        <v>2700</v>
      </c>
    </row>
    <row r="339" spans="2:2" x14ac:dyDescent="0.25">
      <c r="B339" s="2">
        <v>2800</v>
      </c>
    </row>
    <row r="340" spans="2:2" x14ac:dyDescent="0.25">
      <c r="B340" s="2">
        <v>2900</v>
      </c>
    </row>
    <row r="341" spans="2:2" x14ac:dyDescent="0.25">
      <c r="B341" s="2">
        <v>3000</v>
      </c>
    </row>
  </sheetData>
  <customSheetViews>
    <customSheetView guid="{F092BC4C-24E2-4F37-8B15-63CD85F12429}">
      <selection activeCell="A3" sqref="A3"/>
      <pageMargins left="0" right="0" top="0" bottom="0" header="0" footer="0"/>
    </customSheetView>
    <customSheetView guid="{B3932255-588A-4E85-91CF-65C36B1A0722}" topLeftCell="A9">
      <selection activeCell="A18" sqref="A18"/>
      <pageMargins left="0" right="0" top="0" bottom="0" header="0" footer="0"/>
    </customSheetView>
  </customSheetViews>
  <mergeCells count="7">
    <mergeCell ref="F116:I116"/>
    <mergeCell ref="F105:I105"/>
    <mergeCell ref="A1:B2"/>
    <mergeCell ref="B4:C4"/>
    <mergeCell ref="F4:I4"/>
    <mergeCell ref="F39:I39"/>
    <mergeCell ref="F59:I59"/>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31" id="{7AC34C25-FA32-405C-BA9C-099936A8D48C}">
            <xm:f>ISNUMBER(MATCH('Reported Performance Table'!#REF!,$B$94:$B$101,0))</xm:f>
            <x14:dxf/>
          </x14:cfRule>
          <xm:sqref>R118:R124</xm:sqref>
        </x14:conditionalFormatting>
        <x14:conditionalFormatting xmlns:xm="http://schemas.microsoft.com/office/excel/2006/main">
          <x14:cfRule type="expression" priority="125" id="{7AC34C25-FA32-405C-BA9C-099936A8D48C}">
            <xm:f>ISNUMBER(MATCH('Reported Performance Table'!I10,$B$94:$B$101,0))</xm:f>
            <x14:dxf/>
          </x14:cfRule>
          <xm:sqref>Y116:Y127 Y146:Y182</xm:sqref>
        </x14:conditionalFormatting>
        <x14:conditionalFormatting xmlns:xm="http://schemas.microsoft.com/office/excel/2006/main">
          <x14:cfRule type="expression" priority="128" id="{7AC34C25-FA32-405C-BA9C-099936A8D48C}">
            <xm:f>ISNUMBER(MATCH('Reported Performance Table'!I22,$B$94:$B$101,0))</xm:f>
            <x14:dxf/>
          </x14:cfRule>
          <xm:sqref>Z127:Z144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B1:O2000"/>
  <sheetViews>
    <sheetView topLeftCell="B1" workbookViewId="0">
      <selection activeCell="J17" sqref="J17"/>
    </sheetView>
  </sheetViews>
  <sheetFormatPr defaultRowHeight="15" x14ac:dyDescent="0.25"/>
  <cols>
    <col min="2" max="2" width="28.5703125" style="35" customWidth="1"/>
    <col min="3" max="3" width="46.28515625" customWidth="1"/>
    <col min="4" max="4" width="33.7109375" customWidth="1"/>
    <col min="5" max="5" width="22.42578125" style="3" customWidth="1"/>
    <col min="6" max="6" width="36.28515625" bestFit="1" customWidth="1"/>
    <col min="9" max="9" width="13.7109375" bestFit="1" customWidth="1"/>
    <col min="10" max="10" width="48.140625" bestFit="1" customWidth="1"/>
    <col min="11" max="11" width="30.28515625" bestFit="1" customWidth="1"/>
    <col min="12" max="12" width="22.5703125" bestFit="1" customWidth="1"/>
    <col min="13" max="14" width="19.7109375" bestFit="1" customWidth="1"/>
    <col min="15" max="15" width="13.5703125" bestFit="1" customWidth="1"/>
  </cols>
  <sheetData>
    <row r="1" spans="2:15" x14ac:dyDescent="0.25">
      <c r="B1" s="161" t="s">
        <v>571</v>
      </c>
      <c r="E1" s="159"/>
    </row>
    <row r="2" spans="2:15" x14ac:dyDescent="0.25">
      <c r="E2" s="159"/>
    </row>
    <row r="3" spans="2:15" x14ac:dyDescent="0.25">
      <c r="B3" s="147"/>
      <c r="C3" s="148"/>
      <c r="D3" s="148"/>
      <c r="E3" s="160"/>
    </row>
    <row r="4" spans="2:15" x14ac:dyDescent="0.25">
      <c r="B4" s="147"/>
      <c r="C4" s="148"/>
      <c r="D4" s="148"/>
      <c r="E4" s="160"/>
    </row>
    <row r="5" spans="2:15" x14ac:dyDescent="0.25">
      <c r="E5" s="159"/>
    </row>
    <row r="6" spans="2:15" x14ac:dyDescent="0.25">
      <c r="E6" s="159"/>
    </row>
    <row r="7" spans="2:15" x14ac:dyDescent="0.25">
      <c r="E7" s="159"/>
    </row>
    <row r="8" spans="2:15" x14ac:dyDescent="0.25">
      <c r="E8" s="159"/>
    </row>
    <row r="9" spans="2:15" x14ac:dyDescent="0.25">
      <c r="B9" s="167" t="s">
        <v>153</v>
      </c>
      <c r="C9" s="168" t="s">
        <v>154</v>
      </c>
      <c r="D9" s="168" t="s">
        <v>155</v>
      </c>
      <c r="E9" s="169"/>
      <c r="F9" s="170" t="s">
        <v>573</v>
      </c>
      <c r="G9" s="170" t="s">
        <v>615</v>
      </c>
      <c r="H9" s="170" t="s">
        <v>617</v>
      </c>
      <c r="I9" s="170" t="s">
        <v>619</v>
      </c>
      <c r="J9" s="170" t="s">
        <v>633</v>
      </c>
      <c r="K9" s="170" t="s">
        <v>636</v>
      </c>
      <c r="L9" t="s">
        <v>640</v>
      </c>
      <c r="M9" t="s">
        <v>641</v>
      </c>
      <c r="N9" t="s">
        <v>642</v>
      </c>
      <c r="O9" t="s">
        <v>643</v>
      </c>
    </row>
    <row r="10" spans="2:15" x14ac:dyDescent="0.25">
      <c r="B10" s="35" t="str">
        <f>VLOOKUP('Reported Performance Table'!D10,'Master List'!$B$20:$C$39,2,FALSE)</f>
        <v>LowOutput</v>
      </c>
      <c r="C10" t="str">
        <f>VLOOKUP('Reported Performance Table'!E10,'Master List'!$B$42:$C$129,2,FALSE)</f>
        <v>OutdoorPoleArmMountedAreaandRoadwayLuminaires</v>
      </c>
      <c r="D10" t="str">
        <f>VLOOKUP('Reported Performance Table'!D10,'Master List'!$B$20:$D$39,3,FALSE)</f>
        <v>LowOutput_GA</v>
      </c>
      <c r="E10" s="159" t="str">
        <f>VLOOKUP('Reported Performance Table'!C10,'Master List'!$B$11:$D$17,3,FALSE)</f>
        <v>OutdoorLuminaires_Cat</v>
      </c>
      <c r="F10" t="str">
        <f>CONCATENATE(D10,E10)</f>
        <v>LowOutput_GAOutdoorLuminaires_Cat</v>
      </c>
      <c r="G10" t="str">
        <f>IF(VLOOKUP('Reported Performance Table'!E10,'Master List'!$B$42:$D$129,3,FALSE)="","No",VLOOKUP('Reported Performance Table'!E10,'Master List'!$B$42:$D$129,3,FALSE))</f>
        <v>Yes_No</v>
      </c>
      <c r="H10" t="str">
        <f>IF(AND(G10="Yes_No",'Reported Performance Table'!F10="Yes"),"No","Yes_No")</f>
        <v>No</v>
      </c>
      <c r="I10" t="str">
        <f>IF('Reported Performance Table'!E10="","",IF('Reported Performance Table'!F10="Yes","LUNA_CCT","Reported_CCT"))</f>
        <v>LUNA_CCT</v>
      </c>
      <c r="J10" t="str">
        <f>IF('Reported Performance Table'!E10="","",IF(I10="LUNA_CCT",VLOOKUP('Reported Performance Table'!E10,'Master List'!$B$42:$E$129,4,FALSE),"Reported_BUG"))</f>
        <v>OutdoorPoleArmMountedAreaAndRoadwayURating</v>
      </c>
      <c r="K10" t="str">
        <f>IF('Reported Performance Table'!E10="","",IF(AND('Reported Performance Table'!$F10="Yes",OR('Reported Performance Table'!$E10='Master List'!$B$42,'Reported Performance Table'!$E10='Master List'!$B$43,'Reported Performance Table'!$E10='Master List'!$B$44,'Reported Performance Table'!$E10='Master List'!$B$46,'Reported Performance Table'!$E10='Master List'!$B$48,'Reported Performance Table'!$E10='Master List'!$B$104,'Reported Performance Table'!$E10='Master List'!$B$106,'Reported Performance Table'!$E10='Master List'!$B$126)),"LUNA_Dimming","Dimming_Capability_and_Range"))</f>
        <v>LUNA_Dimming</v>
      </c>
      <c r="L10" s="173" t="str">
        <f>'Reported Performance Table'!BF10</f>
        <v>Yes</v>
      </c>
      <c r="M10" s="173" t="str">
        <f>'Reported Performance Table'!BG10</f>
        <v>No</v>
      </c>
      <c r="N10" s="173" t="str">
        <f>'Reported Performance Table'!BH10</f>
        <v>No</v>
      </c>
      <c r="O10" t="str">
        <f>IF(COUNTIF(L10:N10,"Yes")=3,"Yes","No")</f>
        <v>No</v>
      </c>
    </row>
    <row r="11" spans="2:15" x14ac:dyDescent="0.25">
      <c r="B11" s="35" t="str">
        <f>VLOOKUP('Reported Performance Table'!D11,'Master List'!$B$20:$C$39,2,FALSE)</f>
        <v>LowOutput</v>
      </c>
      <c r="C11" t="str">
        <f>VLOOKUP('Reported Performance Table'!E11,'Master List'!$B$42:$C$129,2,FALSE)</f>
        <v>OutdoorPoleArmMountedAreaandRoadwayLuminaires</v>
      </c>
      <c r="D11" t="str">
        <f>VLOOKUP('Reported Performance Table'!D11,'Master List'!$B$20:$D$39,3,FALSE)</f>
        <v>LowOutput_GA</v>
      </c>
      <c r="E11" s="159" t="str">
        <f>VLOOKUP('Reported Performance Table'!C11,'Master List'!$B$11:$D$17,3,FALSE)</f>
        <v>OutdoorLuminaires_Cat</v>
      </c>
      <c r="F11" t="str">
        <f t="shared" ref="F11:F74" si="0">CONCATENATE(D11,E11)</f>
        <v>LowOutput_GAOutdoorLuminaires_Cat</v>
      </c>
      <c r="G11" t="str">
        <f>IF(VLOOKUP('Reported Performance Table'!E11,'Master List'!$B$42:$D$129,3,FALSE)="","No",VLOOKUP('Reported Performance Table'!E11,'Master List'!$B$42:$D$129,3,FALSE))</f>
        <v>Yes_No</v>
      </c>
      <c r="H11" t="str">
        <f>IF(AND(G11="Yes_No",'Reported Performance Table'!F11="Yes"),"No","Yes_No")</f>
        <v>No</v>
      </c>
      <c r="I11" t="str">
        <f>IF('Reported Performance Table'!E11="","",IF('Reported Performance Table'!F11="Yes","LUNA_CCT","Reported_CCT"))</f>
        <v>LUNA_CCT</v>
      </c>
      <c r="J11" t="str">
        <f>IF('Reported Performance Table'!E11="","",IF(I11="LUNA_CCT",VLOOKUP('Reported Performance Table'!E11,'Master List'!$B$42:$E$129,4,FALSE),"Reported_BUG"))</f>
        <v>OutdoorPoleArmMountedAreaAndRoadwayURating</v>
      </c>
      <c r="K11" t="str">
        <f>IF('Reported Performance Table'!E11="","",IF(AND('Reported Performance Table'!$F11="Yes",OR('Reported Performance Table'!$E11='Master List'!$B$42,'Reported Performance Table'!$E11='Master List'!$B$43,'Reported Performance Table'!$E11='Master List'!$B$44,'Reported Performance Table'!$E11='Master List'!$B$46,'Reported Performance Table'!$E11='Master List'!$B$48,'Reported Performance Table'!$E11='Master List'!$B$104,'Reported Performance Table'!$E11='Master List'!$B$106,'Reported Performance Table'!$E11='Master List'!$B$126)),"LUNA_Dimming","Dimming_Capability_and_Range"))</f>
        <v>LUNA_Dimming</v>
      </c>
      <c r="L11" s="173" t="str">
        <f>'Reported Performance Table'!BF11</f>
        <v>Yes</v>
      </c>
      <c r="M11" s="173" t="str">
        <f>'Reported Performance Table'!BG11</f>
        <v>No</v>
      </c>
      <c r="N11" s="173" t="str">
        <f>'Reported Performance Table'!BH11</f>
        <v>No</v>
      </c>
      <c r="O11" t="str">
        <f>IF(COUNTIF(L11:N11,"Yes")=3,"Yes","No")</f>
        <v>No</v>
      </c>
    </row>
    <row r="12" spans="2:15" x14ac:dyDescent="0.25">
      <c r="B12" s="35" t="str">
        <f>VLOOKUP('Reported Performance Table'!D12,'Master List'!$B$20:$C$39,2,FALSE)</f>
        <v>LowOutput</v>
      </c>
      <c r="C12" t="str">
        <f>VLOOKUP('Reported Performance Table'!E12,'Master List'!$B$42:$C$129,2,FALSE)</f>
        <v>OutdoorPoleArmMountedAreaandRoadwayLuminaires</v>
      </c>
      <c r="D12" t="str">
        <f>VLOOKUP('Reported Performance Table'!D12,'Master List'!$B$20:$D$39,3,FALSE)</f>
        <v>LowOutput_GA</v>
      </c>
      <c r="E12" s="159" t="str">
        <f>VLOOKUP('Reported Performance Table'!C12,'Master List'!$B$11:$D$17,3,FALSE)</f>
        <v>OutdoorLuminaires_Cat</v>
      </c>
      <c r="F12" t="str">
        <f t="shared" si="0"/>
        <v>LowOutput_GAOutdoorLuminaires_Cat</v>
      </c>
      <c r="G12" t="str">
        <f>IF(VLOOKUP('Reported Performance Table'!E12,'Master List'!$B$42:$D$129,3,FALSE)="","No",VLOOKUP('Reported Performance Table'!E12,'Master List'!$B$42:$D$129,3,FALSE))</f>
        <v>Yes_No</v>
      </c>
      <c r="H12" t="str">
        <f>IF(AND(G12="Yes_No",'Reported Performance Table'!F12="Yes"),"No","Yes_No")</f>
        <v>No</v>
      </c>
      <c r="I12" t="str">
        <f>IF('Reported Performance Table'!E12="","",IF('Reported Performance Table'!F12="Yes","LUNA_CCT","Reported_CCT"))</f>
        <v>LUNA_CCT</v>
      </c>
      <c r="J12" t="str">
        <f>IF('Reported Performance Table'!E12="","",IF(I12="LUNA_CCT",VLOOKUP('Reported Performance Table'!E12,'Master List'!$B$42:$E$129,4,FALSE),"Reported_BUG"))</f>
        <v>OutdoorPoleArmMountedAreaAndRoadwayURating</v>
      </c>
      <c r="K12" t="str">
        <f>IF('Reported Performance Table'!E12="","",IF(AND('Reported Performance Table'!$F12="Yes",OR('Reported Performance Table'!$E12='Master List'!$B$42,'Reported Performance Table'!$E12='Master List'!$B$43,'Reported Performance Table'!$E12='Master List'!$B$44,'Reported Performance Table'!$E12='Master List'!$B$46,'Reported Performance Table'!$E12='Master List'!$B$48,'Reported Performance Table'!$E12='Master List'!$B$104,'Reported Performance Table'!$E12='Master List'!$B$106,'Reported Performance Table'!$E12='Master List'!$B$126)),"LUNA_Dimming","Dimming_Capability_and_Range"))</f>
        <v>LUNA_Dimming</v>
      </c>
      <c r="L12" s="173" t="str">
        <f>'Reported Performance Table'!BF12</f>
        <v>Yes</v>
      </c>
      <c r="M12" s="173" t="str">
        <f>'Reported Performance Table'!BG12</f>
        <v>No</v>
      </c>
      <c r="N12" s="173" t="str">
        <f>'Reported Performance Table'!BH12</f>
        <v>No</v>
      </c>
      <c r="O12" t="str">
        <f t="shared" ref="O12:O75" si="1">IF(COUNTIF(L12:N12,"Yes")=3,"Yes","No")</f>
        <v>No</v>
      </c>
    </row>
    <row r="13" spans="2:15" x14ac:dyDescent="0.25">
      <c r="B13" s="35" t="str">
        <f>VLOOKUP('Reported Performance Table'!D13,'Master List'!$B$20:$C$39,2,FALSE)</f>
        <v>LowOutput</v>
      </c>
      <c r="C13" t="str">
        <f>VLOOKUP('Reported Performance Table'!E13,'Master List'!$B$42:$C$129,2,FALSE)</f>
        <v>OutdoorPoleArmMountedAreaandRoadwayLuminaires</v>
      </c>
      <c r="D13" t="str">
        <f>VLOOKUP('Reported Performance Table'!D13,'Master List'!$B$20:$D$39,3,FALSE)</f>
        <v>LowOutput_GA</v>
      </c>
      <c r="E13" s="159" t="str">
        <f>VLOOKUP('Reported Performance Table'!C13,'Master List'!$B$11:$D$17,3,FALSE)</f>
        <v>OutdoorLuminaires_Cat</v>
      </c>
      <c r="F13" t="str">
        <f t="shared" si="0"/>
        <v>LowOutput_GAOutdoorLuminaires_Cat</v>
      </c>
      <c r="G13" t="str">
        <f>IF(VLOOKUP('Reported Performance Table'!E13,'Master List'!$B$42:$D$129,3,FALSE)="","No",VLOOKUP('Reported Performance Table'!E13,'Master List'!$B$42:$D$129,3,FALSE))</f>
        <v>Yes_No</v>
      </c>
      <c r="H13" t="str">
        <f>IF(AND(G13="Yes_No",'Reported Performance Table'!F13="Yes"),"No","Yes_No")</f>
        <v>No</v>
      </c>
      <c r="I13" t="str">
        <f>IF('Reported Performance Table'!E13="","",IF('Reported Performance Table'!F13="Yes","LUNA_CCT","Reported_CCT"))</f>
        <v>LUNA_CCT</v>
      </c>
      <c r="J13" t="str">
        <f>IF('Reported Performance Table'!E13="","",IF(I13="LUNA_CCT",VLOOKUP('Reported Performance Table'!E13,'Master List'!$B$42:$E$129,4,FALSE),"Reported_BUG"))</f>
        <v>OutdoorPoleArmMountedAreaAndRoadwayURating</v>
      </c>
      <c r="K13" t="str">
        <f>IF('Reported Performance Table'!E13="","",IF(AND('Reported Performance Table'!$F13="Yes",OR('Reported Performance Table'!$E13='Master List'!$B$42,'Reported Performance Table'!$E13='Master List'!$B$43,'Reported Performance Table'!$E13='Master List'!$B$44,'Reported Performance Table'!$E13='Master List'!$B$46,'Reported Performance Table'!$E13='Master List'!$B$48,'Reported Performance Table'!$E13='Master List'!$B$104,'Reported Performance Table'!$E13='Master List'!$B$106,'Reported Performance Table'!$E13='Master List'!$B$126)),"LUNA_Dimming","Dimming_Capability_and_Range"))</f>
        <v>LUNA_Dimming</v>
      </c>
      <c r="L13" s="173" t="str">
        <f>'Reported Performance Table'!BF13</f>
        <v>Yes</v>
      </c>
      <c r="M13" s="173" t="str">
        <f>'Reported Performance Table'!BG13</f>
        <v>No</v>
      </c>
      <c r="N13" s="173" t="str">
        <f>'Reported Performance Table'!BH13</f>
        <v>No</v>
      </c>
      <c r="O13" t="str">
        <f t="shared" si="1"/>
        <v>No</v>
      </c>
    </row>
    <row r="14" spans="2:15" x14ac:dyDescent="0.25">
      <c r="B14" s="35" t="e">
        <f>VLOOKUP('Reported Performance Table'!D14,'Master List'!$B$20:$C$39,2,FALSE)</f>
        <v>#N/A</v>
      </c>
      <c r="C14" t="e">
        <f>VLOOKUP('Reported Performance Table'!E14,'Master List'!$B$42:$C$129,2,FALSE)</f>
        <v>#N/A</v>
      </c>
      <c r="D14" t="e">
        <f>VLOOKUP('Reported Performance Table'!D14,'Master List'!$B$20:$D$39,3,FALSE)</f>
        <v>#N/A</v>
      </c>
      <c r="E14" s="159" t="e">
        <f>VLOOKUP('Reported Performance Table'!C14,'Master List'!$B$11:$D$17,3,FALSE)</f>
        <v>#N/A</v>
      </c>
      <c r="F14" t="e">
        <f t="shared" si="0"/>
        <v>#N/A</v>
      </c>
      <c r="G14" t="e">
        <f>IF(VLOOKUP('Reported Performance Table'!E14,'Master List'!$B$42:$D$129,3,FALSE)="","No",VLOOKUP('Reported Performance Table'!E14,'Master List'!$B$42:$D$129,3,FALSE))</f>
        <v>#N/A</v>
      </c>
      <c r="H14" t="e">
        <f>IF(AND(G14="Yes_No",'Reported Performance Table'!F14="Yes"),"No","Yes_No")</f>
        <v>#N/A</v>
      </c>
      <c r="I14" t="str">
        <f>IF('Reported Performance Table'!E14="","",IF('Reported Performance Table'!F14="Yes","LUNA_CCT","Reported_CCT"))</f>
        <v/>
      </c>
      <c r="J14" t="str">
        <f>IF('Reported Performance Table'!E14="","",IF(I14="LUNA_CCT",VLOOKUP('Reported Performance Table'!E14,'Master List'!$B$42:$E$129,4,FALSE),"Reported_BUG"))</f>
        <v/>
      </c>
      <c r="K14" t="str">
        <f>IF('Reported Performance Table'!E14="","",IF(AND('Reported Performance Table'!$F14="Yes",OR('Reported Performance Table'!$E14='Master List'!$B$42,'Reported Performance Table'!$E14='Master List'!$B$43,'Reported Performance Table'!$E14='Master List'!$B$44,'Reported Performance Table'!$E14='Master List'!$B$46,'Reported Performance Table'!$E14='Master List'!$B$48,'Reported Performance Table'!$E14='Master List'!$B$104,'Reported Performance Table'!$E14='Master List'!$B$106,'Reported Performance Table'!$E14='Master List'!$B$126)),"LUNA_Dimming","Dimming_Capability_and_Range"))</f>
        <v/>
      </c>
      <c r="L14" s="173">
        <f>'Reported Performance Table'!BF14</f>
        <v>0</v>
      </c>
      <c r="M14" s="173">
        <f>'Reported Performance Table'!BG14</f>
        <v>0</v>
      </c>
      <c r="N14" s="173">
        <f>'Reported Performance Table'!BH14</f>
        <v>0</v>
      </c>
      <c r="O14" t="str">
        <f t="shared" si="1"/>
        <v>No</v>
      </c>
    </row>
    <row r="15" spans="2:15" x14ac:dyDescent="0.25">
      <c r="B15" s="35" t="e">
        <f>VLOOKUP('Reported Performance Table'!D15,'Master List'!$B$20:$C$39,2,FALSE)</f>
        <v>#N/A</v>
      </c>
      <c r="C15" t="e">
        <f>VLOOKUP('Reported Performance Table'!E15,'Master List'!$B$42:$C$129,2,FALSE)</f>
        <v>#N/A</v>
      </c>
      <c r="D15" t="e">
        <f>VLOOKUP('Reported Performance Table'!D15,'Master List'!$B$20:$D$39,3,FALSE)</f>
        <v>#N/A</v>
      </c>
      <c r="E15" s="159" t="e">
        <f>VLOOKUP('Reported Performance Table'!C15,'Master List'!$B$11:$D$17,3,FALSE)</f>
        <v>#N/A</v>
      </c>
      <c r="F15" t="e">
        <f t="shared" si="0"/>
        <v>#N/A</v>
      </c>
      <c r="G15" t="e">
        <f>IF(VLOOKUP('Reported Performance Table'!E15,'Master List'!$B$42:$D$129,3,FALSE)="","No",VLOOKUP('Reported Performance Table'!E15,'Master List'!$B$42:$D$129,3,FALSE))</f>
        <v>#N/A</v>
      </c>
      <c r="H15" t="e">
        <f>IF(AND(G15="Yes_No",'Reported Performance Table'!F15="Yes"),"No","Yes_No")</f>
        <v>#N/A</v>
      </c>
      <c r="I15" t="str">
        <f>IF('Reported Performance Table'!E15="","",IF('Reported Performance Table'!F15="Yes","LUNA_CCT","Reported_CCT"))</f>
        <v/>
      </c>
      <c r="J15" t="str">
        <f>IF('Reported Performance Table'!E15="","",IF(I15="LUNA_CCT",VLOOKUP('Reported Performance Table'!E15,'Master List'!$B$42:$E$129,4,FALSE),"Reported_BUG"))</f>
        <v/>
      </c>
      <c r="K15" t="str">
        <f>IF('Reported Performance Table'!E15="","",IF(AND('Reported Performance Table'!$F15="Yes",OR('Reported Performance Table'!$E15='Master List'!$B$42,'Reported Performance Table'!$E15='Master List'!$B$43,'Reported Performance Table'!$E15='Master List'!$B$44,'Reported Performance Table'!$E15='Master List'!$B$46,'Reported Performance Table'!$E15='Master List'!$B$48,'Reported Performance Table'!$E15='Master List'!$B$104,'Reported Performance Table'!$E15='Master List'!$B$106,'Reported Performance Table'!$E15='Master List'!$B$126)),"LUNA_Dimming","Dimming_Capability_and_Range"))</f>
        <v/>
      </c>
      <c r="L15" s="173">
        <f>'Reported Performance Table'!BF15</f>
        <v>0</v>
      </c>
      <c r="M15" s="173">
        <f>'Reported Performance Table'!BG15</f>
        <v>0</v>
      </c>
      <c r="N15" s="173">
        <f>'Reported Performance Table'!BH15</f>
        <v>0</v>
      </c>
      <c r="O15" t="str">
        <f t="shared" si="1"/>
        <v>No</v>
      </c>
    </row>
    <row r="16" spans="2:15" x14ac:dyDescent="0.25">
      <c r="B16" s="35" t="e">
        <f>VLOOKUP('Reported Performance Table'!D16,'Master List'!$B$20:$C$39,2,FALSE)</f>
        <v>#N/A</v>
      </c>
      <c r="C16" t="e">
        <f>VLOOKUP('Reported Performance Table'!E16,'Master List'!$B$42:$C$129,2,FALSE)</f>
        <v>#N/A</v>
      </c>
      <c r="D16" t="e">
        <f>VLOOKUP('Reported Performance Table'!D16,'Master List'!$B$20:$D$39,3,FALSE)</f>
        <v>#N/A</v>
      </c>
      <c r="E16" s="159" t="e">
        <f>VLOOKUP('Reported Performance Table'!C16,'Master List'!$B$11:$D$17,3,FALSE)</f>
        <v>#N/A</v>
      </c>
      <c r="F16" t="e">
        <f t="shared" si="0"/>
        <v>#N/A</v>
      </c>
      <c r="G16" t="e">
        <f>IF(VLOOKUP('Reported Performance Table'!E16,'Master List'!$B$42:$D$129,3,FALSE)="","No",VLOOKUP('Reported Performance Table'!E16,'Master List'!$B$42:$D$129,3,FALSE))</f>
        <v>#N/A</v>
      </c>
      <c r="H16" t="e">
        <f>IF(AND(G16="Yes_No",'Reported Performance Table'!F16="Yes"),"No","Yes_No")</f>
        <v>#N/A</v>
      </c>
      <c r="I16" t="str">
        <f>IF('Reported Performance Table'!E16="","",IF('Reported Performance Table'!F16="Yes","LUNA_CCT","Reported_CCT"))</f>
        <v/>
      </c>
      <c r="J16" t="str">
        <f>IF('Reported Performance Table'!E16="","",IF(I16="LUNA_CCT",VLOOKUP('Reported Performance Table'!E16,'Master List'!$B$42:$E$129,4,FALSE),"Reported_BUG"))</f>
        <v/>
      </c>
      <c r="K16" t="str">
        <f>IF('Reported Performance Table'!E16="","",IF(AND('Reported Performance Table'!$F16="Yes",OR('Reported Performance Table'!$E16='Master List'!$B$42,'Reported Performance Table'!$E16='Master List'!$B$43,'Reported Performance Table'!$E16='Master List'!$B$44,'Reported Performance Table'!$E16='Master List'!$B$46,'Reported Performance Table'!$E16='Master List'!$B$48,'Reported Performance Table'!$E16='Master List'!$B$104,'Reported Performance Table'!$E16='Master List'!$B$106,'Reported Performance Table'!$E16='Master List'!$B$126)),"LUNA_Dimming","Dimming_Capability_and_Range"))</f>
        <v/>
      </c>
      <c r="L16" s="173">
        <f>'Reported Performance Table'!BF16</f>
        <v>0</v>
      </c>
      <c r="M16" s="173">
        <f>'Reported Performance Table'!BG16</f>
        <v>0</v>
      </c>
      <c r="N16" s="173">
        <f>'Reported Performance Table'!BH16</f>
        <v>0</v>
      </c>
      <c r="O16" t="str">
        <f t="shared" si="1"/>
        <v>No</v>
      </c>
    </row>
    <row r="17" spans="2:15" x14ac:dyDescent="0.25">
      <c r="B17" s="35" t="e">
        <f>VLOOKUP('Reported Performance Table'!D17,'Master List'!$B$20:$C$39,2,FALSE)</f>
        <v>#N/A</v>
      </c>
      <c r="C17" t="e">
        <f>VLOOKUP('Reported Performance Table'!E17,'Master List'!$B$42:$C$129,2,FALSE)</f>
        <v>#N/A</v>
      </c>
      <c r="D17" t="e">
        <f>VLOOKUP('Reported Performance Table'!D17,'Master List'!$B$20:$D$39,3,FALSE)</f>
        <v>#N/A</v>
      </c>
      <c r="E17" s="159" t="e">
        <f>VLOOKUP('Reported Performance Table'!C17,'Master List'!$B$11:$D$17,3,FALSE)</f>
        <v>#N/A</v>
      </c>
      <c r="F17" t="e">
        <f t="shared" si="0"/>
        <v>#N/A</v>
      </c>
      <c r="G17" t="e">
        <f>IF(VLOOKUP('Reported Performance Table'!E17,'Master List'!$B$42:$D$129,3,FALSE)="","No",VLOOKUP('Reported Performance Table'!E17,'Master List'!$B$42:$D$129,3,FALSE))</f>
        <v>#N/A</v>
      </c>
      <c r="H17" t="e">
        <f>IF(AND(G17="Yes_No",'Reported Performance Table'!F17="Yes"),"No","Yes_No")</f>
        <v>#N/A</v>
      </c>
      <c r="I17" t="str">
        <f>IF('Reported Performance Table'!E17="","",IF('Reported Performance Table'!F17="Yes","LUNA_CCT","Reported_CCT"))</f>
        <v/>
      </c>
      <c r="J17" t="str">
        <f>IF('Reported Performance Table'!E17="","",IF(I17="LUNA_CCT",VLOOKUP('Reported Performance Table'!E17,'Master List'!$B$42:$E$129,4,FALSE),"Reported_BUG"))</f>
        <v/>
      </c>
      <c r="K17" t="str">
        <f>IF('Reported Performance Table'!E17="","",IF(AND('Reported Performance Table'!$F17="Yes",OR('Reported Performance Table'!$E17='Master List'!$B$42,'Reported Performance Table'!$E17='Master List'!$B$43,'Reported Performance Table'!$E17='Master List'!$B$44,'Reported Performance Table'!$E17='Master List'!$B$46,'Reported Performance Table'!$E17='Master List'!$B$48,'Reported Performance Table'!$E17='Master List'!$B$104,'Reported Performance Table'!$E17='Master List'!$B$106,'Reported Performance Table'!$E17='Master List'!$B$126)),"LUNA_Dimming","Dimming_Capability_and_Range"))</f>
        <v/>
      </c>
      <c r="L17" s="173">
        <f>'Reported Performance Table'!BF17</f>
        <v>0</v>
      </c>
      <c r="M17" s="173">
        <f>'Reported Performance Table'!BG17</f>
        <v>0</v>
      </c>
      <c r="N17" s="173">
        <f>'Reported Performance Table'!BH17</f>
        <v>0</v>
      </c>
      <c r="O17" t="str">
        <f t="shared" si="1"/>
        <v>No</v>
      </c>
    </row>
    <row r="18" spans="2:15" x14ac:dyDescent="0.25">
      <c r="B18" s="35" t="e">
        <f>VLOOKUP('Reported Performance Table'!D18,'Master List'!$B$20:$C$39,2,FALSE)</f>
        <v>#N/A</v>
      </c>
      <c r="C18" t="e">
        <f>VLOOKUP('Reported Performance Table'!E18,'Master List'!$B$42:$C$129,2,FALSE)</f>
        <v>#N/A</v>
      </c>
      <c r="D18" t="e">
        <f>VLOOKUP('Reported Performance Table'!D18,'Master List'!$B$20:$D$39,3,FALSE)</f>
        <v>#N/A</v>
      </c>
      <c r="E18" s="159" t="e">
        <f>VLOOKUP('Reported Performance Table'!C18,'Master List'!$B$11:$D$17,3,FALSE)</f>
        <v>#N/A</v>
      </c>
      <c r="F18" t="e">
        <f t="shared" si="0"/>
        <v>#N/A</v>
      </c>
      <c r="G18" t="e">
        <f>IF(VLOOKUP('Reported Performance Table'!E18,'Master List'!$B$42:$D$129,3,FALSE)="","No",VLOOKUP('Reported Performance Table'!E18,'Master List'!$B$42:$D$129,3,FALSE))</f>
        <v>#N/A</v>
      </c>
      <c r="H18" t="e">
        <f>IF(AND(G18="Yes_No",'Reported Performance Table'!F18="Yes"),"No","Yes_No")</f>
        <v>#N/A</v>
      </c>
      <c r="I18" t="str">
        <f>IF('Reported Performance Table'!E18="","",IF('Reported Performance Table'!F18="Yes","LUNA_CCT","Reported_CCT"))</f>
        <v/>
      </c>
      <c r="J18" t="str">
        <f>IF('Reported Performance Table'!E18="","",IF(I18="LUNA_CCT",VLOOKUP('Reported Performance Table'!E18,'Master List'!$B$42:$E$129,4,FALSE),"Reported_BUG"))</f>
        <v/>
      </c>
      <c r="K18" t="str">
        <f>IF('Reported Performance Table'!E18="","",IF(AND('Reported Performance Table'!$F18="Yes",OR('Reported Performance Table'!$E18='Master List'!$B$42,'Reported Performance Table'!$E18='Master List'!$B$43,'Reported Performance Table'!$E18='Master List'!$B$44,'Reported Performance Table'!$E18='Master List'!$B$46,'Reported Performance Table'!$E18='Master List'!$B$48,'Reported Performance Table'!$E18='Master List'!$B$104,'Reported Performance Table'!$E18='Master List'!$B$106,'Reported Performance Table'!$E18='Master List'!$B$126)),"LUNA_Dimming","Dimming_Capability_and_Range"))</f>
        <v/>
      </c>
      <c r="L18" s="173">
        <f>'Reported Performance Table'!BF18</f>
        <v>0</v>
      </c>
      <c r="M18" s="173">
        <f>'Reported Performance Table'!BG18</f>
        <v>0</v>
      </c>
      <c r="N18" s="173">
        <f>'Reported Performance Table'!BH18</f>
        <v>0</v>
      </c>
      <c r="O18" t="str">
        <f t="shared" si="1"/>
        <v>No</v>
      </c>
    </row>
    <row r="19" spans="2:15" x14ac:dyDescent="0.25">
      <c r="B19" s="35" t="e">
        <f>VLOOKUP('Reported Performance Table'!D19,'Master List'!$B$20:$C$39,2,FALSE)</f>
        <v>#N/A</v>
      </c>
      <c r="C19" t="e">
        <f>VLOOKUP('Reported Performance Table'!E19,'Master List'!$B$42:$C$129,2,FALSE)</f>
        <v>#N/A</v>
      </c>
      <c r="D19" t="e">
        <f>VLOOKUP('Reported Performance Table'!D19,'Master List'!$B$20:$D$39,3,FALSE)</f>
        <v>#N/A</v>
      </c>
      <c r="E19" s="159" t="e">
        <f>VLOOKUP('Reported Performance Table'!C19,'Master List'!$B$11:$D$17,3,FALSE)</f>
        <v>#N/A</v>
      </c>
      <c r="F19" t="e">
        <f t="shared" si="0"/>
        <v>#N/A</v>
      </c>
      <c r="G19" t="e">
        <f>IF(VLOOKUP('Reported Performance Table'!E19,'Master List'!$B$42:$D$129,3,FALSE)="","No",VLOOKUP('Reported Performance Table'!E19,'Master List'!$B$42:$D$129,3,FALSE))</f>
        <v>#N/A</v>
      </c>
      <c r="H19" t="e">
        <f>IF(AND(G19="Yes_No",'Reported Performance Table'!F19="Yes"),"No","Yes_No")</f>
        <v>#N/A</v>
      </c>
      <c r="I19" t="str">
        <f>IF('Reported Performance Table'!E19="","",IF('Reported Performance Table'!F19="Yes","LUNA_CCT","Reported_CCT"))</f>
        <v/>
      </c>
      <c r="J19" t="str">
        <f>IF('Reported Performance Table'!E19="","",IF(I19="LUNA_CCT",VLOOKUP('Reported Performance Table'!E19,'Master List'!$B$42:$E$129,4,FALSE),"Reported_BUG"))</f>
        <v/>
      </c>
      <c r="K19" t="str">
        <f>IF('Reported Performance Table'!E19="","",IF(AND('Reported Performance Table'!$F19="Yes",OR('Reported Performance Table'!$E19='Master List'!$B$42,'Reported Performance Table'!$E19='Master List'!$B$43,'Reported Performance Table'!$E19='Master List'!$B$44,'Reported Performance Table'!$E19='Master List'!$B$46,'Reported Performance Table'!$E19='Master List'!$B$48,'Reported Performance Table'!$E19='Master List'!$B$104,'Reported Performance Table'!$E19='Master List'!$B$106,'Reported Performance Table'!$E19='Master List'!$B$126)),"LUNA_Dimming","Dimming_Capability_and_Range"))</f>
        <v/>
      </c>
      <c r="L19" s="173">
        <f>'Reported Performance Table'!BF19</f>
        <v>0</v>
      </c>
      <c r="M19" s="173">
        <f>'Reported Performance Table'!BG19</f>
        <v>0</v>
      </c>
      <c r="N19" s="173">
        <f>'Reported Performance Table'!BH19</f>
        <v>0</v>
      </c>
      <c r="O19" t="str">
        <f t="shared" si="1"/>
        <v>No</v>
      </c>
    </row>
    <row r="20" spans="2:15" x14ac:dyDescent="0.25">
      <c r="B20" s="35" t="e">
        <f>VLOOKUP('Reported Performance Table'!D20,'Master List'!$B$20:$C$39,2,FALSE)</f>
        <v>#N/A</v>
      </c>
      <c r="C20" t="e">
        <f>VLOOKUP('Reported Performance Table'!E20,'Master List'!$B$42:$C$129,2,FALSE)</f>
        <v>#N/A</v>
      </c>
      <c r="D20" t="e">
        <f>VLOOKUP('Reported Performance Table'!D20,'Master List'!$B$20:$D$39,3,FALSE)</f>
        <v>#N/A</v>
      </c>
      <c r="E20" s="159" t="e">
        <f>VLOOKUP('Reported Performance Table'!C20,'Master List'!$B$11:$D$17,3,FALSE)</f>
        <v>#N/A</v>
      </c>
      <c r="F20" t="e">
        <f t="shared" si="0"/>
        <v>#N/A</v>
      </c>
      <c r="G20" t="e">
        <f>IF(VLOOKUP('Reported Performance Table'!E20,'Master List'!$B$42:$D$129,3,FALSE)="","No",VLOOKUP('Reported Performance Table'!E20,'Master List'!$B$42:$D$129,3,FALSE))</f>
        <v>#N/A</v>
      </c>
      <c r="H20" t="e">
        <f>IF(AND(G20="Yes_No",'Reported Performance Table'!F20="Yes"),"No","Yes_No")</f>
        <v>#N/A</v>
      </c>
      <c r="I20" t="str">
        <f>IF('Reported Performance Table'!E20="","",IF('Reported Performance Table'!F20="Yes","LUNA_CCT","Reported_CCT"))</f>
        <v/>
      </c>
      <c r="J20" t="str">
        <f>IF('Reported Performance Table'!E20="","",IF(I20="LUNA_CCT",VLOOKUP('Reported Performance Table'!E20,'Master List'!$B$42:$E$129,4,FALSE),"Reported_BUG"))</f>
        <v/>
      </c>
      <c r="K20" t="str">
        <f>IF('Reported Performance Table'!E20="","",IF(AND('Reported Performance Table'!$F20="Yes",OR('Reported Performance Table'!$E20='Master List'!$B$42,'Reported Performance Table'!$E20='Master List'!$B$43,'Reported Performance Table'!$E20='Master List'!$B$44,'Reported Performance Table'!$E20='Master List'!$B$46,'Reported Performance Table'!$E20='Master List'!$B$48,'Reported Performance Table'!$E20='Master List'!$B$104,'Reported Performance Table'!$E20='Master List'!$B$106,'Reported Performance Table'!$E20='Master List'!$B$126)),"LUNA_Dimming","Dimming_Capability_and_Range"))</f>
        <v/>
      </c>
      <c r="L20" s="173">
        <f>'Reported Performance Table'!BF20</f>
        <v>0</v>
      </c>
      <c r="M20" s="173">
        <f>'Reported Performance Table'!BG20</f>
        <v>0</v>
      </c>
      <c r="N20" s="173">
        <f>'Reported Performance Table'!BH20</f>
        <v>0</v>
      </c>
      <c r="O20" t="str">
        <f t="shared" si="1"/>
        <v>No</v>
      </c>
    </row>
    <row r="21" spans="2:15" x14ac:dyDescent="0.25">
      <c r="B21" s="35" t="e">
        <f>VLOOKUP('Reported Performance Table'!D21,'Master List'!$B$20:$C$39,2,FALSE)</f>
        <v>#N/A</v>
      </c>
      <c r="C21" t="e">
        <f>VLOOKUP('Reported Performance Table'!E21,'Master List'!$B$42:$C$129,2,FALSE)</f>
        <v>#N/A</v>
      </c>
      <c r="D21" t="e">
        <f>VLOOKUP('Reported Performance Table'!D21,'Master List'!$B$20:$D$39,3,FALSE)</f>
        <v>#N/A</v>
      </c>
      <c r="E21" s="159" t="e">
        <f>VLOOKUP('Reported Performance Table'!C21,'Master List'!$B$11:$D$17,3,FALSE)</f>
        <v>#N/A</v>
      </c>
      <c r="F21" t="e">
        <f t="shared" si="0"/>
        <v>#N/A</v>
      </c>
      <c r="G21" t="e">
        <f>IF(VLOOKUP('Reported Performance Table'!E21,'Master List'!$B$42:$D$129,3,FALSE)="","No",VLOOKUP('Reported Performance Table'!E21,'Master List'!$B$42:$D$129,3,FALSE))</f>
        <v>#N/A</v>
      </c>
      <c r="H21" t="e">
        <f>IF(AND(G21="Yes_No",'Reported Performance Table'!F21="Yes"),"No","Yes_No")</f>
        <v>#N/A</v>
      </c>
      <c r="I21" t="str">
        <f>IF('Reported Performance Table'!E21="","",IF('Reported Performance Table'!F21="Yes","LUNA_CCT","Reported_CCT"))</f>
        <v/>
      </c>
      <c r="J21" t="str">
        <f>IF('Reported Performance Table'!E21="","",IF(I21="LUNA_CCT",VLOOKUP('Reported Performance Table'!E21,'Master List'!$B$42:$E$129,4,FALSE),"Reported_BUG"))</f>
        <v/>
      </c>
      <c r="K21" t="str">
        <f>IF('Reported Performance Table'!E21="","",IF(AND('Reported Performance Table'!$F21="Yes",OR('Reported Performance Table'!$E21='Master List'!$B$42,'Reported Performance Table'!$E21='Master List'!$B$43,'Reported Performance Table'!$E21='Master List'!$B$44,'Reported Performance Table'!$E21='Master List'!$B$46,'Reported Performance Table'!$E21='Master List'!$B$48,'Reported Performance Table'!$E21='Master List'!$B$104,'Reported Performance Table'!$E21='Master List'!$B$106,'Reported Performance Table'!$E21='Master List'!$B$126)),"LUNA_Dimming","Dimming_Capability_and_Range"))</f>
        <v/>
      </c>
      <c r="L21" s="173">
        <f>'Reported Performance Table'!BF21</f>
        <v>0</v>
      </c>
      <c r="M21" s="173">
        <f>'Reported Performance Table'!BG21</f>
        <v>0</v>
      </c>
      <c r="N21" s="173">
        <f>'Reported Performance Table'!BH21</f>
        <v>0</v>
      </c>
      <c r="O21" t="str">
        <f t="shared" si="1"/>
        <v>No</v>
      </c>
    </row>
    <row r="22" spans="2:15" x14ac:dyDescent="0.25">
      <c r="B22" s="35" t="e">
        <f>VLOOKUP('Reported Performance Table'!D22,'Master List'!$B$20:$C$39,2,FALSE)</f>
        <v>#N/A</v>
      </c>
      <c r="C22" t="e">
        <f>VLOOKUP('Reported Performance Table'!E22,'Master List'!$B$42:$C$129,2,FALSE)</f>
        <v>#N/A</v>
      </c>
      <c r="D22" t="e">
        <f>VLOOKUP('Reported Performance Table'!D22,'Master List'!$B$20:$D$39,3,FALSE)</f>
        <v>#N/A</v>
      </c>
      <c r="E22" s="159" t="e">
        <f>VLOOKUP('Reported Performance Table'!C22,'Master List'!$B$11:$D$17,3,FALSE)</f>
        <v>#N/A</v>
      </c>
      <c r="F22" t="e">
        <f t="shared" si="0"/>
        <v>#N/A</v>
      </c>
      <c r="G22" t="e">
        <f>IF(VLOOKUP('Reported Performance Table'!E22,'Master List'!$B$42:$D$129,3,FALSE)="","No",VLOOKUP('Reported Performance Table'!E22,'Master List'!$B$42:$D$129,3,FALSE))</f>
        <v>#N/A</v>
      </c>
      <c r="H22" t="e">
        <f>IF(AND(G22="Yes_No",'Reported Performance Table'!F22="Yes"),"No","Yes_No")</f>
        <v>#N/A</v>
      </c>
      <c r="I22" t="str">
        <f>IF('Reported Performance Table'!E22="","",IF('Reported Performance Table'!F22="Yes","LUNA_CCT","Reported_CCT"))</f>
        <v/>
      </c>
      <c r="J22" t="str">
        <f>IF('Reported Performance Table'!E22="","",IF(I22="LUNA_CCT",VLOOKUP('Reported Performance Table'!E22,'Master List'!$B$42:$E$129,4,FALSE),"Reported_BUG"))</f>
        <v/>
      </c>
      <c r="K22" t="str">
        <f>IF('Reported Performance Table'!E22="","",IF(AND('Reported Performance Table'!$F22="Yes",OR('Reported Performance Table'!$E22='Master List'!$B$42,'Reported Performance Table'!$E22='Master List'!$B$43,'Reported Performance Table'!$E22='Master List'!$B$44,'Reported Performance Table'!$E22='Master List'!$B$46,'Reported Performance Table'!$E22='Master List'!$B$48,'Reported Performance Table'!$E22='Master List'!$B$104,'Reported Performance Table'!$E22='Master List'!$B$106,'Reported Performance Table'!$E22='Master List'!$B$126)),"LUNA_Dimming","Dimming_Capability_and_Range"))</f>
        <v/>
      </c>
      <c r="L22" s="173">
        <f>'Reported Performance Table'!BF22</f>
        <v>0</v>
      </c>
      <c r="M22" s="173">
        <f>'Reported Performance Table'!BG22</f>
        <v>0</v>
      </c>
      <c r="N22" s="173">
        <f>'Reported Performance Table'!BH22</f>
        <v>0</v>
      </c>
      <c r="O22" t="str">
        <f t="shared" si="1"/>
        <v>No</v>
      </c>
    </row>
    <row r="23" spans="2:15" x14ac:dyDescent="0.25">
      <c r="B23" s="35" t="e">
        <f>VLOOKUP('Reported Performance Table'!D23,'Master List'!$B$20:$C$39,2,FALSE)</f>
        <v>#N/A</v>
      </c>
      <c r="C23" t="e">
        <f>VLOOKUP('Reported Performance Table'!E23,'Master List'!$B$42:$C$129,2,FALSE)</f>
        <v>#N/A</v>
      </c>
      <c r="D23" t="e">
        <f>VLOOKUP('Reported Performance Table'!D23,'Master List'!$B$20:$D$39,3,FALSE)</f>
        <v>#N/A</v>
      </c>
      <c r="E23" s="159" t="e">
        <f>VLOOKUP('Reported Performance Table'!C23,'Master List'!$B$11:$D$17,3,FALSE)</f>
        <v>#N/A</v>
      </c>
      <c r="F23" t="e">
        <f t="shared" si="0"/>
        <v>#N/A</v>
      </c>
      <c r="G23" t="e">
        <f>IF(VLOOKUP('Reported Performance Table'!E23,'Master List'!$B$42:$D$129,3,FALSE)="","No",VLOOKUP('Reported Performance Table'!E23,'Master List'!$B$42:$D$129,3,FALSE))</f>
        <v>#N/A</v>
      </c>
      <c r="H23" t="e">
        <f>IF(AND(G23="Yes_No",'Reported Performance Table'!F23="Yes"),"No","Yes_No")</f>
        <v>#N/A</v>
      </c>
      <c r="I23" t="str">
        <f>IF('Reported Performance Table'!E23="","",IF('Reported Performance Table'!F23="Yes","LUNA_CCT","Reported_CCT"))</f>
        <v/>
      </c>
      <c r="J23" t="str">
        <f>IF('Reported Performance Table'!E23="","",IF(I23="LUNA_CCT",VLOOKUP('Reported Performance Table'!E23,'Master List'!$B$42:$E$129,4,FALSE),"Reported_BUG"))</f>
        <v/>
      </c>
      <c r="K23" t="str">
        <f>IF('Reported Performance Table'!E23="","",IF(AND('Reported Performance Table'!$F23="Yes",OR('Reported Performance Table'!$E23='Master List'!$B$42,'Reported Performance Table'!$E23='Master List'!$B$43,'Reported Performance Table'!$E23='Master List'!$B$44,'Reported Performance Table'!$E23='Master List'!$B$46,'Reported Performance Table'!$E23='Master List'!$B$48,'Reported Performance Table'!$E23='Master List'!$B$104,'Reported Performance Table'!$E23='Master List'!$B$106,'Reported Performance Table'!$E23='Master List'!$B$126)),"LUNA_Dimming","Dimming_Capability_and_Range"))</f>
        <v/>
      </c>
      <c r="L23" s="173">
        <f>'Reported Performance Table'!BF23</f>
        <v>0</v>
      </c>
      <c r="M23" s="173">
        <f>'Reported Performance Table'!BG23</f>
        <v>0</v>
      </c>
      <c r="N23" s="173">
        <f>'Reported Performance Table'!BH23</f>
        <v>0</v>
      </c>
      <c r="O23" t="str">
        <f t="shared" si="1"/>
        <v>No</v>
      </c>
    </row>
    <row r="24" spans="2:15" x14ac:dyDescent="0.25">
      <c r="B24" s="35" t="e">
        <f>VLOOKUP('Reported Performance Table'!D24,'Master List'!$B$20:$C$39,2,FALSE)</f>
        <v>#N/A</v>
      </c>
      <c r="C24" t="e">
        <f>VLOOKUP('Reported Performance Table'!E24,'Master List'!$B$42:$C$129,2,FALSE)</f>
        <v>#N/A</v>
      </c>
      <c r="D24" t="e">
        <f>VLOOKUP('Reported Performance Table'!D24,'Master List'!$B$20:$D$39,3,FALSE)</f>
        <v>#N/A</v>
      </c>
      <c r="E24" s="159" t="e">
        <f>VLOOKUP('Reported Performance Table'!C24,'Master List'!$B$11:$D$17,3,FALSE)</f>
        <v>#N/A</v>
      </c>
      <c r="F24" t="e">
        <f t="shared" si="0"/>
        <v>#N/A</v>
      </c>
      <c r="G24" t="e">
        <f>IF(VLOOKUP('Reported Performance Table'!E24,'Master List'!$B$42:$D$129,3,FALSE)="","No",VLOOKUP('Reported Performance Table'!E24,'Master List'!$B$42:$D$129,3,FALSE))</f>
        <v>#N/A</v>
      </c>
      <c r="H24" t="e">
        <f>IF(AND(G24="Yes_No",'Reported Performance Table'!F24="Yes"),"No","Yes_No")</f>
        <v>#N/A</v>
      </c>
      <c r="I24" t="str">
        <f>IF('Reported Performance Table'!E24="","",IF('Reported Performance Table'!F24="Yes","LUNA_CCT","Reported_CCT"))</f>
        <v/>
      </c>
      <c r="J24" t="str">
        <f>IF('Reported Performance Table'!E24="","",IF(I24="LUNA_CCT",VLOOKUP('Reported Performance Table'!E24,'Master List'!$B$42:$E$129,4,FALSE),"Reported_BUG"))</f>
        <v/>
      </c>
      <c r="K24" t="str">
        <f>IF('Reported Performance Table'!E24="","",IF(AND('Reported Performance Table'!$F24="Yes",OR('Reported Performance Table'!$E24='Master List'!$B$42,'Reported Performance Table'!$E24='Master List'!$B$43,'Reported Performance Table'!$E24='Master List'!$B$44,'Reported Performance Table'!$E24='Master List'!$B$46,'Reported Performance Table'!$E24='Master List'!$B$48,'Reported Performance Table'!$E24='Master List'!$B$104,'Reported Performance Table'!$E24='Master List'!$B$106,'Reported Performance Table'!$E24='Master List'!$B$126)),"LUNA_Dimming","Dimming_Capability_and_Range"))</f>
        <v/>
      </c>
      <c r="L24" s="173">
        <f>'Reported Performance Table'!BF24</f>
        <v>0</v>
      </c>
      <c r="M24" s="173">
        <f>'Reported Performance Table'!BG24</f>
        <v>0</v>
      </c>
      <c r="N24" s="173">
        <f>'Reported Performance Table'!BH24</f>
        <v>0</v>
      </c>
      <c r="O24" t="str">
        <f t="shared" si="1"/>
        <v>No</v>
      </c>
    </row>
    <row r="25" spans="2:15" x14ac:dyDescent="0.25">
      <c r="B25" s="35" t="e">
        <f>VLOOKUP('Reported Performance Table'!D25,'Master List'!$B$20:$C$39,2,FALSE)</f>
        <v>#N/A</v>
      </c>
      <c r="C25" t="e">
        <f>VLOOKUP('Reported Performance Table'!E25,'Master List'!$B$42:$C$129,2,FALSE)</f>
        <v>#N/A</v>
      </c>
      <c r="D25" t="e">
        <f>VLOOKUP('Reported Performance Table'!D25,'Master List'!$B$20:$D$39,3,FALSE)</f>
        <v>#N/A</v>
      </c>
      <c r="E25" s="159" t="e">
        <f>VLOOKUP('Reported Performance Table'!C25,'Master List'!$B$11:$D$17,3,FALSE)</f>
        <v>#N/A</v>
      </c>
      <c r="F25" t="e">
        <f t="shared" si="0"/>
        <v>#N/A</v>
      </c>
      <c r="G25" t="e">
        <f>IF(VLOOKUP('Reported Performance Table'!E25,'Master List'!$B$42:$D$129,3,FALSE)="","No",VLOOKUP('Reported Performance Table'!E25,'Master List'!$B$42:$D$129,3,FALSE))</f>
        <v>#N/A</v>
      </c>
      <c r="H25" t="e">
        <f>IF(AND(G25="Yes_No",'Reported Performance Table'!F25="Yes"),"No","Yes_No")</f>
        <v>#N/A</v>
      </c>
      <c r="I25" t="str">
        <f>IF('Reported Performance Table'!E25="","",IF('Reported Performance Table'!F25="Yes","LUNA_CCT","Reported_CCT"))</f>
        <v/>
      </c>
      <c r="J25" t="str">
        <f>IF('Reported Performance Table'!E25="","",IF(I25="LUNA_CCT",VLOOKUP('Reported Performance Table'!E25,'Master List'!$B$42:$E$129,4,FALSE),"Reported_BUG"))</f>
        <v/>
      </c>
      <c r="K25" t="str">
        <f>IF('Reported Performance Table'!E25="","",IF(AND('Reported Performance Table'!$F25="Yes",OR('Reported Performance Table'!$E25='Master List'!$B$42,'Reported Performance Table'!$E25='Master List'!$B$43,'Reported Performance Table'!$E25='Master List'!$B$44,'Reported Performance Table'!$E25='Master List'!$B$46,'Reported Performance Table'!$E25='Master List'!$B$48,'Reported Performance Table'!$E25='Master List'!$B$104,'Reported Performance Table'!$E25='Master List'!$B$106,'Reported Performance Table'!$E25='Master List'!$B$126)),"LUNA_Dimming","Dimming_Capability_and_Range"))</f>
        <v/>
      </c>
      <c r="L25" s="173">
        <f>'Reported Performance Table'!BF25</f>
        <v>0</v>
      </c>
      <c r="M25" s="173">
        <f>'Reported Performance Table'!BG25</f>
        <v>0</v>
      </c>
      <c r="N25" s="173">
        <f>'Reported Performance Table'!BH25</f>
        <v>0</v>
      </c>
      <c r="O25" t="str">
        <f t="shared" si="1"/>
        <v>No</v>
      </c>
    </row>
    <row r="26" spans="2:15" x14ac:dyDescent="0.25">
      <c r="B26" s="35" t="e">
        <f>VLOOKUP('Reported Performance Table'!D26,'Master List'!$B$20:$C$39,2,FALSE)</f>
        <v>#N/A</v>
      </c>
      <c r="C26" t="e">
        <f>VLOOKUP('Reported Performance Table'!E26,'Master List'!$B$42:$C$129,2,FALSE)</f>
        <v>#N/A</v>
      </c>
      <c r="D26" t="e">
        <f>VLOOKUP('Reported Performance Table'!D26,'Master List'!$B$20:$D$39,3,FALSE)</f>
        <v>#N/A</v>
      </c>
      <c r="E26" s="159" t="e">
        <f>VLOOKUP('Reported Performance Table'!C26,'Master List'!$B$11:$D$17,3,FALSE)</f>
        <v>#N/A</v>
      </c>
      <c r="F26" t="e">
        <f t="shared" si="0"/>
        <v>#N/A</v>
      </c>
      <c r="G26" t="e">
        <f>IF(VLOOKUP('Reported Performance Table'!E26,'Master List'!$B$42:$D$129,3,FALSE)="","No",VLOOKUP('Reported Performance Table'!E26,'Master List'!$B$42:$D$129,3,FALSE))</f>
        <v>#N/A</v>
      </c>
      <c r="H26" t="e">
        <f>IF(AND(G26="Yes_No",'Reported Performance Table'!F26="Yes"),"No","Yes_No")</f>
        <v>#N/A</v>
      </c>
      <c r="I26" t="str">
        <f>IF('Reported Performance Table'!E26="","",IF('Reported Performance Table'!F26="Yes","LUNA_CCT","Reported_CCT"))</f>
        <v/>
      </c>
      <c r="J26" t="str">
        <f>IF('Reported Performance Table'!E26="","",IF(I26="LUNA_CCT",VLOOKUP('Reported Performance Table'!E26,'Master List'!$B$42:$E$129,4,FALSE),"Reported_BUG"))</f>
        <v/>
      </c>
      <c r="K26" t="str">
        <f>IF('Reported Performance Table'!E26="","",IF(AND('Reported Performance Table'!$F26="Yes",OR('Reported Performance Table'!$E26='Master List'!$B$42,'Reported Performance Table'!$E26='Master List'!$B$43,'Reported Performance Table'!$E26='Master List'!$B$44,'Reported Performance Table'!$E26='Master List'!$B$46,'Reported Performance Table'!$E26='Master List'!$B$48,'Reported Performance Table'!$E26='Master List'!$B$104,'Reported Performance Table'!$E26='Master List'!$B$106,'Reported Performance Table'!$E26='Master List'!$B$126)),"LUNA_Dimming","Dimming_Capability_and_Range"))</f>
        <v/>
      </c>
      <c r="L26" s="173">
        <f>'Reported Performance Table'!BF26</f>
        <v>0</v>
      </c>
      <c r="M26" s="173">
        <f>'Reported Performance Table'!BG26</f>
        <v>0</v>
      </c>
      <c r="N26" s="173">
        <f>'Reported Performance Table'!BH26</f>
        <v>0</v>
      </c>
      <c r="O26" t="str">
        <f t="shared" si="1"/>
        <v>No</v>
      </c>
    </row>
    <row r="27" spans="2:15" x14ac:dyDescent="0.25">
      <c r="B27" s="35" t="e">
        <f>VLOOKUP('Reported Performance Table'!D27,'Master List'!$B$20:$C$39,2,FALSE)</f>
        <v>#N/A</v>
      </c>
      <c r="C27" t="e">
        <f>VLOOKUP('Reported Performance Table'!E27,'Master List'!$B$42:$C$129,2,FALSE)</f>
        <v>#N/A</v>
      </c>
      <c r="D27" t="e">
        <f>VLOOKUP('Reported Performance Table'!D27,'Master List'!$B$20:$D$39,3,FALSE)</f>
        <v>#N/A</v>
      </c>
      <c r="E27" s="159" t="e">
        <f>VLOOKUP('Reported Performance Table'!C27,'Master List'!$B$11:$D$17,3,FALSE)</f>
        <v>#N/A</v>
      </c>
      <c r="F27" t="e">
        <f t="shared" si="0"/>
        <v>#N/A</v>
      </c>
      <c r="G27" t="e">
        <f>IF(VLOOKUP('Reported Performance Table'!E27,'Master List'!$B$42:$D$129,3,FALSE)="","No",VLOOKUP('Reported Performance Table'!E27,'Master List'!$B$42:$D$129,3,FALSE))</f>
        <v>#N/A</v>
      </c>
      <c r="H27" t="e">
        <f>IF(AND(G27="Yes_No",'Reported Performance Table'!F27="Yes"),"No","Yes_No")</f>
        <v>#N/A</v>
      </c>
      <c r="I27" t="str">
        <f>IF('Reported Performance Table'!E27="","",IF('Reported Performance Table'!F27="Yes","LUNA_CCT","Reported_CCT"))</f>
        <v/>
      </c>
      <c r="J27" t="str">
        <f>IF('Reported Performance Table'!E27="","",IF(I27="LUNA_CCT",VLOOKUP('Reported Performance Table'!E27,'Master List'!$B$42:$E$129,4,FALSE),"Reported_BUG"))</f>
        <v/>
      </c>
      <c r="K27" t="str">
        <f>IF('Reported Performance Table'!E27="","",IF(AND('Reported Performance Table'!$F27="Yes",OR('Reported Performance Table'!$E27='Master List'!$B$42,'Reported Performance Table'!$E27='Master List'!$B$43,'Reported Performance Table'!$E27='Master List'!$B$44,'Reported Performance Table'!$E27='Master List'!$B$46,'Reported Performance Table'!$E27='Master List'!$B$48,'Reported Performance Table'!$E27='Master List'!$B$104,'Reported Performance Table'!$E27='Master List'!$B$106,'Reported Performance Table'!$E27='Master List'!$B$126)),"LUNA_Dimming","Dimming_Capability_and_Range"))</f>
        <v/>
      </c>
      <c r="L27" s="173">
        <f>'Reported Performance Table'!BF27</f>
        <v>0</v>
      </c>
      <c r="M27" s="173">
        <f>'Reported Performance Table'!BG27</f>
        <v>0</v>
      </c>
      <c r="N27" s="173">
        <f>'Reported Performance Table'!BH27</f>
        <v>0</v>
      </c>
      <c r="O27" t="str">
        <f t="shared" si="1"/>
        <v>No</v>
      </c>
    </row>
    <row r="28" spans="2:15" x14ac:dyDescent="0.25">
      <c r="B28" s="35" t="e">
        <f>VLOOKUP('Reported Performance Table'!D28,'Master List'!$B$20:$C$39,2,FALSE)</f>
        <v>#N/A</v>
      </c>
      <c r="C28" t="e">
        <f>VLOOKUP('Reported Performance Table'!E28,'Master List'!$B$42:$C$129,2,FALSE)</f>
        <v>#N/A</v>
      </c>
      <c r="D28" t="e">
        <f>VLOOKUP('Reported Performance Table'!D28,'Master List'!$B$20:$D$39,3,FALSE)</f>
        <v>#N/A</v>
      </c>
      <c r="E28" s="159" t="e">
        <f>VLOOKUP('Reported Performance Table'!C28,'Master List'!$B$11:$D$17,3,FALSE)</f>
        <v>#N/A</v>
      </c>
      <c r="F28" t="e">
        <f t="shared" si="0"/>
        <v>#N/A</v>
      </c>
      <c r="G28" t="e">
        <f>IF(VLOOKUP('Reported Performance Table'!E28,'Master List'!$B$42:$D$129,3,FALSE)="","No",VLOOKUP('Reported Performance Table'!E28,'Master List'!$B$42:$D$129,3,FALSE))</f>
        <v>#N/A</v>
      </c>
      <c r="H28" t="e">
        <f>IF(AND(G28="Yes_No",'Reported Performance Table'!F28="Yes"),"No","Yes_No")</f>
        <v>#N/A</v>
      </c>
      <c r="I28" t="str">
        <f>IF('Reported Performance Table'!E28="","",IF('Reported Performance Table'!F28="Yes","LUNA_CCT","Reported_CCT"))</f>
        <v/>
      </c>
      <c r="J28" t="str">
        <f>IF('Reported Performance Table'!E28="","",IF(I28="LUNA_CCT",VLOOKUP('Reported Performance Table'!E28,'Master List'!$B$42:$E$129,4,FALSE),"Reported_BUG"))</f>
        <v/>
      </c>
      <c r="K28" t="str">
        <f>IF('Reported Performance Table'!E28="","",IF(AND('Reported Performance Table'!$F28="Yes",OR('Reported Performance Table'!$E28='Master List'!$B$42,'Reported Performance Table'!$E28='Master List'!$B$43,'Reported Performance Table'!$E28='Master List'!$B$44,'Reported Performance Table'!$E28='Master List'!$B$46,'Reported Performance Table'!$E28='Master List'!$B$48,'Reported Performance Table'!$E28='Master List'!$B$104,'Reported Performance Table'!$E28='Master List'!$B$106,'Reported Performance Table'!$E28='Master List'!$B$126)),"LUNA_Dimming","Dimming_Capability_and_Range"))</f>
        <v/>
      </c>
      <c r="L28" s="173">
        <f>'Reported Performance Table'!BF28</f>
        <v>0</v>
      </c>
      <c r="M28" s="173">
        <f>'Reported Performance Table'!BG28</f>
        <v>0</v>
      </c>
      <c r="N28" s="173">
        <f>'Reported Performance Table'!BH28</f>
        <v>0</v>
      </c>
      <c r="O28" t="str">
        <f t="shared" si="1"/>
        <v>No</v>
      </c>
    </row>
    <row r="29" spans="2:15" x14ac:dyDescent="0.25">
      <c r="B29" s="35" t="e">
        <f>VLOOKUP('Reported Performance Table'!D29,'Master List'!$B$20:$C$39,2,FALSE)</f>
        <v>#N/A</v>
      </c>
      <c r="C29" t="e">
        <f>VLOOKUP('Reported Performance Table'!E29,'Master List'!$B$42:$C$129,2,FALSE)</f>
        <v>#N/A</v>
      </c>
      <c r="D29" t="e">
        <f>VLOOKUP('Reported Performance Table'!D29,'Master List'!$B$20:$D$39,3,FALSE)</f>
        <v>#N/A</v>
      </c>
      <c r="E29" s="159" t="e">
        <f>VLOOKUP('Reported Performance Table'!C29,'Master List'!$B$11:$D$17,3,FALSE)</f>
        <v>#N/A</v>
      </c>
      <c r="F29" t="e">
        <f t="shared" si="0"/>
        <v>#N/A</v>
      </c>
      <c r="G29" t="e">
        <f>IF(VLOOKUP('Reported Performance Table'!E29,'Master List'!$B$42:$D$129,3,FALSE)="","No",VLOOKUP('Reported Performance Table'!E29,'Master List'!$B$42:$D$129,3,FALSE))</f>
        <v>#N/A</v>
      </c>
      <c r="H29" t="e">
        <f>IF(AND(G29="Yes_No",'Reported Performance Table'!F29="Yes"),"No","Yes_No")</f>
        <v>#N/A</v>
      </c>
      <c r="I29" t="str">
        <f>IF('Reported Performance Table'!E29="","",IF('Reported Performance Table'!F29="Yes","LUNA_CCT","Reported_CCT"))</f>
        <v/>
      </c>
      <c r="J29" t="str">
        <f>IF('Reported Performance Table'!E29="","",IF(I29="LUNA_CCT",VLOOKUP('Reported Performance Table'!E29,'Master List'!$B$42:$E$129,4,FALSE),"Reported_BUG"))</f>
        <v/>
      </c>
      <c r="K29" t="str">
        <f>IF('Reported Performance Table'!E29="","",IF(AND('Reported Performance Table'!$F29="Yes",OR('Reported Performance Table'!$E29='Master List'!$B$42,'Reported Performance Table'!$E29='Master List'!$B$43,'Reported Performance Table'!$E29='Master List'!$B$44,'Reported Performance Table'!$E29='Master List'!$B$46,'Reported Performance Table'!$E29='Master List'!$B$48,'Reported Performance Table'!$E29='Master List'!$B$104,'Reported Performance Table'!$E29='Master List'!$B$106,'Reported Performance Table'!$E29='Master List'!$B$126)),"LUNA_Dimming","Dimming_Capability_and_Range"))</f>
        <v/>
      </c>
      <c r="L29" s="173">
        <f>'Reported Performance Table'!BF29</f>
        <v>0</v>
      </c>
      <c r="M29" s="173">
        <f>'Reported Performance Table'!BG29</f>
        <v>0</v>
      </c>
      <c r="N29" s="173">
        <f>'Reported Performance Table'!BH29</f>
        <v>0</v>
      </c>
      <c r="O29" t="str">
        <f t="shared" si="1"/>
        <v>No</v>
      </c>
    </row>
    <row r="30" spans="2:15" x14ac:dyDescent="0.25">
      <c r="B30" s="35" t="e">
        <f>VLOOKUP('Reported Performance Table'!D30,'Master List'!$B$20:$C$39,2,FALSE)</f>
        <v>#N/A</v>
      </c>
      <c r="C30" t="e">
        <f>VLOOKUP('Reported Performance Table'!E30,'Master List'!$B$42:$C$129,2,FALSE)</f>
        <v>#N/A</v>
      </c>
      <c r="D30" t="e">
        <f>VLOOKUP('Reported Performance Table'!D30,'Master List'!$B$20:$D$39,3,FALSE)</f>
        <v>#N/A</v>
      </c>
      <c r="E30" s="159" t="e">
        <f>VLOOKUP('Reported Performance Table'!C30,'Master List'!$B$11:$D$17,3,FALSE)</f>
        <v>#N/A</v>
      </c>
      <c r="F30" t="e">
        <f t="shared" si="0"/>
        <v>#N/A</v>
      </c>
      <c r="G30" t="e">
        <f>IF(VLOOKUP('Reported Performance Table'!E30,'Master List'!$B$42:$D$129,3,FALSE)="","No",VLOOKUP('Reported Performance Table'!E30,'Master List'!$B$42:$D$129,3,FALSE))</f>
        <v>#N/A</v>
      </c>
      <c r="H30" t="e">
        <f>IF(AND(G30="Yes_No",'Reported Performance Table'!F30="Yes"),"No","Yes_No")</f>
        <v>#N/A</v>
      </c>
      <c r="I30" t="str">
        <f>IF('Reported Performance Table'!E30="","",IF('Reported Performance Table'!F30="Yes","LUNA_CCT","Reported_CCT"))</f>
        <v/>
      </c>
      <c r="J30" t="str">
        <f>IF('Reported Performance Table'!E30="","",IF(I30="LUNA_CCT",VLOOKUP('Reported Performance Table'!E30,'Master List'!$B$42:$E$129,4,FALSE),"Reported_BUG"))</f>
        <v/>
      </c>
      <c r="K30" t="str">
        <f>IF('Reported Performance Table'!E30="","",IF(AND('Reported Performance Table'!$F30="Yes",OR('Reported Performance Table'!$E30='Master List'!$B$42,'Reported Performance Table'!$E30='Master List'!$B$43,'Reported Performance Table'!$E30='Master List'!$B$44,'Reported Performance Table'!$E30='Master List'!$B$46,'Reported Performance Table'!$E30='Master List'!$B$48,'Reported Performance Table'!$E30='Master List'!$B$104,'Reported Performance Table'!$E30='Master List'!$B$106,'Reported Performance Table'!$E30='Master List'!$B$126)),"LUNA_Dimming","Dimming_Capability_and_Range"))</f>
        <v/>
      </c>
      <c r="L30" s="173">
        <f>'Reported Performance Table'!BF30</f>
        <v>0</v>
      </c>
      <c r="M30" s="173">
        <f>'Reported Performance Table'!BG30</f>
        <v>0</v>
      </c>
      <c r="N30" s="173">
        <f>'Reported Performance Table'!BH30</f>
        <v>0</v>
      </c>
      <c r="O30" t="str">
        <f t="shared" si="1"/>
        <v>No</v>
      </c>
    </row>
    <row r="31" spans="2:15" x14ac:dyDescent="0.25">
      <c r="B31" s="35" t="e">
        <f>VLOOKUP('Reported Performance Table'!D31,'Master List'!$B$20:$C$39,2,FALSE)</f>
        <v>#N/A</v>
      </c>
      <c r="C31" t="e">
        <f>VLOOKUP('Reported Performance Table'!E31,'Master List'!$B$42:$C$129,2,FALSE)</f>
        <v>#N/A</v>
      </c>
      <c r="D31" t="e">
        <f>VLOOKUP('Reported Performance Table'!D31,'Master List'!$B$20:$D$39,3,FALSE)</f>
        <v>#N/A</v>
      </c>
      <c r="E31" s="159" t="e">
        <f>VLOOKUP('Reported Performance Table'!C31,'Master List'!$B$11:$D$17,3,FALSE)</f>
        <v>#N/A</v>
      </c>
      <c r="F31" t="e">
        <f t="shared" si="0"/>
        <v>#N/A</v>
      </c>
      <c r="G31" t="e">
        <f>IF(VLOOKUP('Reported Performance Table'!E31,'Master List'!$B$42:$D$129,3,FALSE)="","No",VLOOKUP('Reported Performance Table'!E31,'Master List'!$B$42:$D$129,3,FALSE))</f>
        <v>#N/A</v>
      </c>
      <c r="H31" t="e">
        <f>IF(AND(G31="Yes_No",'Reported Performance Table'!F31="Yes"),"No","Yes_No")</f>
        <v>#N/A</v>
      </c>
      <c r="I31" t="str">
        <f>IF('Reported Performance Table'!E31="","",IF('Reported Performance Table'!F31="Yes","LUNA_CCT","Reported_CCT"))</f>
        <v/>
      </c>
      <c r="J31" t="str">
        <f>IF('Reported Performance Table'!E31="","",IF(I31="LUNA_CCT",VLOOKUP('Reported Performance Table'!E31,'Master List'!$B$42:$E$129,4,FALSE),"Reported_BUG"))</f>
        <v/>
      </c>
      <c r="K31" t="str">
        <f>IF('Reported Performance Table'!E31="","",IF(AND('Reported Performance Table'!$F31="Yes",OR('Reported Performance Table'!$E31='Master List'!$B$42,'Reported Performance Table'!$E31='Master List'!$B$43,'Reported Performance Table'!$E31='Master List'!$B$44,'Reported Performance Table'!$E31='Master List'!$B$46,'Reported Performance Table'!$E31='Master List'!$B$48,'Reported Performance Table'!$E31='Master List'!$B$104,'Reported Performance Table'!$E31='Master List'!$B$106,'Reported Performance Table'!$E31='Master List'!$B$126)),"LUNA_Dimming","Dimming_Capability_and_Range"))</f>
        <v/>
      </c>
      <c r="L31" s="173">
        <f>'Reported Performance Table'!BF31</f>
        <v>0</v>
      </c>
      <c r="M31" s="173">
        <f>'Reported Performance Table'!BG31</f>
        <v>0</v>
      </c>
      <c r="N31" s="173">
        <f>'Reported Performance Table'!BH31</f>
        <v>0</v>
      </c>
      <c r="O31" t="str">
        <f t="shared" si="1"/>
        <v>No</v>
      </c>
    </row>
    <row r="32" spans="2:15" x14ac:dyDescent="0.25">
      <c r="B32" s="35" t="e">
        <f>VLOOKUP('Reported Performance Table'!D32,'Master List'!$B$20:$C$39,2,FALSE)</f>
        <v>#N/A</v>
      </c>
      <c r="C32" t="e">
        <f>VLOOKUP('Reported Performance Table'!E32,'Master List'!$B$42:$C$129,2,FALSE)</f>
        <v>#N/A</v>
      </c>
      <c r="D32" t="e">
        <f>VLOOKUP('Reported Performance Table'!D32,'Master List'!$B$20:$D$39,3,FALSE)</f>
        <v>#N/A</v>
      </c>
      <c r="E32" s="159" t="e">
        <f>VLOOKUP('Reported Performance Table'!C32,'Master List'!$B$11:$D$17,3,FALSE)</f>
        <v>#N/A</v>
      </c>
      <c r="F32" t="e">
        <f t="shared" si="0"/>
        <v>#N/A</v>
      </c>
      <c r="G32" t="e">
        <f>IF(VLOOKUP('Reported Performance Table'!E32,'Master List'!$B$42:$D$129,3,FALSE)="","No",VLOOKUP('Reported Performance Table'!E32,'Master List'!$B$42:$D$129,3,FALSE))</f>
        <v>#N/A</v>
      </c>
      <c r="H32" t="e">
        <f>IF(AND(G32="Yes_No",'Reported Performance Table'!F32="Yes"),"No","Yes_No")</f>
        <v>#N/A</v>
      </c>
      <c r="I32" t="str">
        <f>IF('Reported Performance Table'!E32="","",IF('Reported Performance Table'!F32="Yes","LUNA_CCT","Reported_CCT"))</f>
        <v/>
      </c>
      <c r="J32" t="str">
        <f>IF('Reported Performance Table'!E32="","",IF(I32="LUNA_CCT",VLOOKUP('Reported Performance Table'!E32,'Master List'!$B$42:$E$129,4,FALSE),"Reported_BUG"))</f>
        <v/>
      </c>
      <c r="K32" t="str">
        <f>IF('Reported Performance Table'!E32="","",IF(AND('Reported Performance Table'!$F32="Yes",OR('Reported Performance Table'!$E32='Master List'!$B$42,'Reported Performance Table'!$E32='Master List'!$B$43,'Reported Performance Table'!$E32='Master List'!$B$44,'Reported Performance Table'!$E32='Master List'!$B$46,'Reported Performance Table'!$E32='Master List'!$B$48,'Reported Performance Table'!$E32='Master List'!$B$104,'Reported Performance Table'!$E32='Master List'!$B$106,'Reported Performance Table'!$E32='Master List'!$B$126)),"LUNA_Dimming","Dimming_Capability_and_Range"))</f>
        <v/>
      </c>
      <c r="L32" s="173">
        <f>'Reported Performance Table'!BF32</f>
        <v>0</v>
      </c>
      <c r="M32" s="173">
        <f>'Reported Performance Table'!BG32</f>
        <v>0</v>
      </c>
      <c r="N32" s="173">
        <f>'Reported Performance Table'!BH32</f>
        <v>0</v>
      </c>
      <c r="O32" t="str">
        <f t="shared" si="1"/>
        <v>No</v>
      </c>
    </row>
    <row r="33" spans="2:15" x14ac:dyDescent="0.25">
      <c r="B33" s="35" t="e">
        <f>VLOOKUP('Reported Performance Table'!D33,'Master List'!$B$20:$C$39,2,FALSE)</f>
        <v>#N/A</v>
      </c>
      <c r="C33" t="e">
        <f>VLOOKUP('Reported Performance Table'!E33,'Master List'!$B$42:$C$129,2,FALSE)</f>
        <v>#N/A</v>
      </c>
      <c r="D33" t="e">
        <f>VLOOKUP('Reported Performance Table'!D33,'Master List'!$B$20:$D$39,3,FALSE)</f>
        <v>#N/A</v>
      </c>
      <c r="E33" s="159" t="e">
        <f>VLOOKUP('Reported Performance Table'!C33,'Master List'!$B$11:$D$17,3,FALSE)</f>
        <v>#N/A</v>
      </c>
      <c r="F33" t="e">
        <f t="shared" si="0"/>
        <v>#N/A</v>
      </c>
      <c r="G33" t="e">
        <f>IF(VLOOKUP('Reported Performance Table'!E33,'Master List'!$B$42:$D$129,3,FALSE)="","No",VLOOKUP('Reported Performance Table'!E33,'Master List'!$B$42:$D$129,3,FALSE))</f>
        <v>#N/A</v>
      </c>
      <c r="H33" t="e">
        <f>IF(AND(G33="Yes_No",'Reported Performance Table'!F33="Yes"),"No","Yes_No")</f>
        <v>#N/A</v>
      </c>
      <c r="I33" t="str">
        <f>IF('Reported Performance Table'!E33="","",IF('Reported Performance Table'!F33="Yes","LUNA_CCT","Reported_CCT"))</f>
        <v/>
      </c>
      <c r="J33" t="str">
        <f>IF('Reported Performance Table'!E33="","",IF(I33="LUNA_CCT",VLOOKUP('Reported Performance Table'!E33,'Master List'!$B$42:$E$129,4,FALSE),"Reported_BUG"))</f>
        <v/>
      </c>
      <c r="K33" t="str">
        <f>IF('Reported Performance Table'!E33="","",IF(AND('Reported Performance Table'!$F33="Yes",OR('Reported Performance Table'!$E33='Master List'!$B$42,'Reported Performance Table'!$E33='Master List'!$B$43,'Reported Performance Table'!$E33='Master List'!$B$44,'Reported Performance Table'!$E33='Master List'!$B$46,'Reported Performance Table'!$E33='Master List'!$B$48,'Reported Performance Table'!$E33='Master List'!$B$104,'Reported Performance Table'!$E33='Master List'!$B$106,'Reported Performance Table'!$E33='Master List'!$B$126)),"LUNA_Dimming","Dimming_Capability_and_Range"))</f>
        <v/>
      </c>
      <c r="L33" s="173">
        <f>'Reported Performance Table'!BF33</f>
        <v>0</v>
      </c>
      <c r="M33" s="173">
        <f>'Reported Performance Table'!BG33</f>
        <v>0</v>
      </c>
      <c r="N33" s="173">
        <f>'Reported Performance Table'!BH33</f>
        <v>0</v>
      </c>
      <c r="O33" t="str">
        <f t="shared" si="1"/>
        <v>No</v>
      </c>
    </row>
    <row r="34" spans="2:15" x14ac:dyDescent="0.25">
      <c r="B34" s="35" t="e">
        <f>VLOOKUP('Reported Performance Table'!D34,'Master List'!$B$20:$C$39,2,FALSE)</f>
        <v>#N/A</v>
      </c>
      <c r="C34" t="e">
        <f>VLOOKUP('Reported Performance Table'!E34,'Master List'!$B$42:$C$129,2,FALSE)</f>
        <v>#N/A</v>
      </c>
      <c r="D34" t="e">
        <f>VLOOKUP('Reported Performance Table'!D34,'Master List'!$B$20:$D$39,3,FALSE)</f>
        <v>#N/A</v>
      </c>
      <c r="E34" s="159" t="e">
        <f>VLOOKUP('Reported Performance Table'!C34,'Master List'!$B$11:$D$17,3,FALSE)</f>
        <v>#N/A</v>
      </c>
      <c r="F34" t="e">
        <f t="shared" si="0"/>
        <v>#N/A</v>
      </c>
      <c r="G34" t="e">
        <f>IF(VLOOKUP('Reported Performance Table'!E34,'Master List'!$B$42:$D$129,3,FALSE)="","No",VLOOKUP('Reported Performance Table'!E34,'Master List'!$B$42:$D$129,3,FALSE))</f>
        <v>#N/A</v>
      </c>
      <c r="H34" t="e">
        <f>IF(AND(G34="Yes_No",'Reported Performance Table'!F34="Yes"),"No","Yes_No")</f>
        <v>#N/A</v>
      </c>
      <c r="I34" t="str">
        <f>IF('Reported Performance Table'!E34="","",IF('Reported Performance Table'!F34="Yes","LUNA_CCT","Reported_CCT"))</f>
        <v/>
      </c>
      <c r="J34" t="str">
        <f>IF('Reported Performance Table'!E34="","",IF(I34="LUNA_CCT",VLOOKUP('Reported Performance Table'!E34,'Master List'!$B$42:$E$129,4,FALSE),"Reported_BUG"))</f>
        <v/>
      </c>
      <c r="K34" t="str">
        <f>IF('Reported Performance Table'!E34="","",IF(AND('Reported Performance Table'!$F34="Yes",OR('Reported Performance Table'!$E34='Master List'!$B$42,'Reported Performance Table'!$E34='Master List'!$B$43,'Reported Performance Table'!$E34='Master List'!$B$44,'Reported Performance Table'!$E34='Master List'!$B$46,'Reported Performance Table'!$E34='Master List'!$B$48,'Reported Performance Table'!$E34='Master List'!$B$104,'Reported Performance Table'!$E34='Master List'!$B$106,'Reported Performance Table'!$E34='Master List'!$B$126)),"LUNA_Dimming","Dimming_Capability_and_Range"))</f>
        <v/>
      </c>
      <c r="L34" s="173">
        <f>'Reported Performance Table'!BF34</f>
        <v>0</v>
      </c>
      <c r="M34" s="173">
        <f>'Reported Performance Table'!BG34</f>
        <v>0</v>
      </c>
      <c r="N34" s="173">
        <f>'Reported Performance Table'!BH34</f>
        <v>0</v>
      </c>
      <c r="O34" t="str">
        <f t="shared" si="1"/>
        <v>No</v>
      </c>
    </row>
    <row r="35" spans="2:15" x14ac:dyDescent="0.25">
      <c r="B35" s="35" t="e">
        <f>VLOOKUP('Reported Performance Table'!D35,'Master List'!$B$20:$C$39,2,FALSE)</f>
        <v>#N/A</v>
      </c>
      <c r="C35" t="e">
        <f>VLOOKUP('Reported Performance Table'!E35,'Master List'!$B$42:$C$129,2,FALSE)</f>
        <v>#N/A</v>
      </c>
      <c r="D35" t="e">
        <f>VLOOKUP('Reported Performance Table'!D35,'Master List'!$B$20:$D$39,3,FALSE)</f>
        <v>#N/A</v>
      </c>
      <c r="E35" s="159" t="e">
        <f>VLOOKUP('Reported Performance Table'!C35,'Master List'!$B$11:$D$17,3,FALSE)</f>
        <v>#N/A</v>
      </c>
      <c r="F35" t="e">
        <f t="shared" si="0"/>
        <v>#N/A</v>
      </c>
      <c r="G35" t="e">
        <f>IF(VLOOKUP('Reported Performance Table'!E35,'Master List'!$B$42:$D$129,3,FALSE)="","No",VLOOKUP('Reported Performance Table'!E35,'Master List'!$B$42:$D$129,3,FALSE))</f>
        <v>#N/A</v>
      </c>
      <c r="H35" t="e">
        <f>IF(AND(G35="Yes_No",'Reported Performance Table'!F35="Yes"),"No","Yes_No")</f>
        <v>#N/A</v>
      </c>
      <c r="I35" t="str">
        <f>IF('Reported Performance Table'!E35="","",IF('Reported Performance Table'!F35="Yes","LUNA_CCT","Reported_CCT"))</f>
        <v/>
      </c>
      <c r="J35" t="str">
        <f>IF('Reported Performance Table'!E35="","",IF(I35="LUNA_CCT",VLOOKUP('Reported Performance Table'!E35,'Master List'!$B$42:$E$129,4,FALSE),"Reported_BUG"))</f>
        <v/>
      </c>
      <c r="K35" t="str">
        <f>IF('Reported Performance Table'!E35="","",IF(AND('Reported Performance Table'!$F35="Yes",OR('Reported Performance Table'!$E35='Master List'!$B$42,'Reported Performance Table'!$E35='Master List'!$B$43,'Reported Performance Table'!$E35='Master List'!$B$44,'Reported Performance Table'!$E35='Master List'!$B$46,'Reported Performance Table'!$E35='Master List'!$B$48,'Reported Performance Table'!$E35='Master List'!$B$104,'Reported Performance Table'!$E35='Master List'!$B$106,'Reported Performance Table'!$E35='Master List'!$B$126)),"LUNA_Dimming","Dimming_Capability_and_Range"))</f>
        <v/>
      </c>
      <c r="L35" s="173">
        <f>'Reported Performance Table'!BF35</f>
        <v>0</v>
      </c>
      <c r="M35" s="173">
        <f>'Reported Performance Table'!BG35</f>
        <v>0</v>
      </c>
      <c r="N35" s="173">
        <f>'Reported Performance Table'!BH35</f>
        <v>0</v>
      </c>
      <c r="O35" t="str">
        <f t="shared" si="1"/>
        <v>No</v>
      </c>
    </row>
    <row r="36" spans="2:15" x14ac:dyDescent="0.25">
      <c r="B36" s="35" t="e">
        <f>VLOOKUP('Reported Performance Table'!D36,'Master List'!$B$20:$C$39,2,FALSE)</f>
        <v>#N/A</v>
      </c>
      <c r="C36" t="e">
        <f>VLOOKUP('Reported Performance Table'!E36,'Master List'!$B$42:$C$129,2,FALSE)</f>
        <v>#N/A</v>
      </c>
      <c r="D36" t="e">
        <f>VLOOKUP('Reported Performance Table'!D36,'Master List'!$B$20:$D$39,3,FALSE)</f>
        <v>#N/A</v>
      </c>
      <c r="E36" s="159" t="e">
        <f>VLOOKUP('Reported Performance Table'!C36,'Master List'!$B$11:$D$17,3,FALSE)</f>
        <v>#N/A</v>
      </c>
      <c r="F36" t="e">
        <f t="shared" si="0"/>
        <v>#N/A</v>
      </c>
      <c r="G36" t="e">
        <f>IF(VLOOKUP('Reported Performance Table'!E36,'Master List'!$B$42:$D$129,3,FALSE)="","No",VLOOKUP('Reported Performance Table'!E36,'Master List'!$B$42:$D$129,3,FALSE))</f>
        <v>#N/A</v>
      </c>
      <c r="H36" t="e">
        <f>IF(AND(G36="Yes_No",'Reported Performance Table'!F36="Yes"),"No","Yes_No")</f>
        <v>#N/A</v>
      </c>
      <c r="I36" t="str">
        <f>IF('Reported Performance Table'!E36="","",IF('Reported Performance Table'!F36="Yes","LUNA_CCT","Reported_CCT"))</f>
        <v/>
      </c>
      <c r="J36" t="str">
        <f>IF('Reported Performance Table'!E36="","",IF(I36="LUNA_CCT",VLOOKUP('Reported Performance Table'!E36,'Master List'!$B$42:$E$129,4,FALSE),"Reported_BUG"))</f>
        <v/>
      </c>
      <c r="K36" t="str">
        <f>IF('Reported Performance Table'!E36="","",IF(AND('Reported Performance Table'!$F36="Yes",OR('Reported Performance Table'!$E36='Master List'!$B$42,'Reported Performance Table'!$E36='Master List'!$B$43,'Reported Performance Table'!$E36='Master List'!$B$44,'Reported Performance Table'!$E36='Master List'!$B$46,'Reported Performance Table'!$E36='Master List'!$B$48,'Reported Performance Table'!$E36='Master List'!$B$104,'Reported Performance Table'!$E36='Master List'!$B$106,'Reported Performance Table'!$E36='Master List'!$B$126)),"LUNA_Dimming","Dimming_Capability_and_Range"))</f>
        <v/>
      </c>
      <c r="L36" s="173">
        <f>'Reported Performance Table'!BF36</f>
        <v>0</v>
      </c>
      <c r="M36" s="173">
        <f>'Reported Performance Table'!BG36</f>
        <v>0</v>
      </c>
      <c r="N36" s="173">
        <f>'Reported Performance Table'!BH36</f>
        <v>0</v>
      </c>
      <c r="O36" t="str">
        <f t="shared" si="1"/>
        <v>No</v>
      </c>
    </row>
    <row r="37" spans="2:15" x14ac:dyDescent="0.25">
      <c r="B37" s="35" t="e">
        <f>VLOOKUP('Reported Performance Table'!D37,'Master List'!$B$20:$C$39,2,FALSE)</f>
        <v>#N/A</v>
      </c>
      <c r="C37" t="e">
        <f>VLOOKUP('Reported Performance Table'!E37,'Master List'!$B$42:$C$129,2,FALSE)</f>
        <v>#N/A</v>
      </c>
      <c r="D37" t="e">
        <f>VLOOKUP('Reported Performance Table'!D37,'Master List'!$B$20:$D$39,3,FALSE)</f>
        <v>#N/A</v>
      </c>
      <c r="E37" s="159" t="e">
        <f>VLOOKUP('Reported Performance Table'!C37,'Master List'!$B$11:$D$17,3,FALSE)</f>
        <v>#N/A</v>
      </c>
      <c r="F37" t="e">
        <f t="shared" si="0"/>
        <v>#N/A</v>
      </c>
      <c r="G37" t="e">
        <f>IF(VLOOKUP('Reported Performance Table'!E37,'Master List'!$B$42:$D$129,3,FALSE)="","No",VLOOKUP('Reported Performance Table'!E37,'Master List'!$B$42:$D$129,3,FALSE))</f>
        <v>#N/A</v>
      </c>
      <c r="H37" t="e">
        <f>IF(AND(G37="Yes_No",'Reported Performance Table'!F37="Yes"),"No","Yes_No")</f>
        <v>#N/A</v>
      </c>
      <c r="I37" t="str">
        <f>IF('Reported Performance Table'!E37="","",IF('Reported Performance Table'!F37="Yes","LUNA_CCT","Reported_CCT"))</f>
        <v/>
      </c>
      <c r="J37" t="str">
        <f>IF('Reported Performance Table'!E37="","",IF(I37="LUNA_CCT",VLOOKUP('Reported Performance Table'!E37,'Master List'!$B$42:$E$129,4,FALSE),"Reported_BUG"))</f>
        <v/>
      </c>
      <c r="K37" t="str">
        <f>IF('Reported Performance Table'!E37="","",IF(AND('Reported Performance Table'!$F37="Yes",OR('Reported Performance Table'!$E37='Master List'!$B$42,'Reported Performance Table'!$E37='Master List'!$B$43,'Reported Performance Table'!$E37='Master List'!$B$44,'Reported Performance Table'!$E37='Master List'!$B$46,'Reported Performance Table'!$E37='Master List'!$B$48,'Reported Performance Table'!$E37='Master List'!$B$104,'Reported Performance Table'!$E37='Master List'!$B$106,'Reported Performance Table'!$E37='Master List'!$B$126)),"LUNA_Dimming","Dimming_Capability_and_Range"))</f>
        <v/>
      </c>
      <c r="L37" s="173">
        <f>'Reported Performance Table'!BF37</f>
        <v>0</v>
      </c>
      <c r="M37" s="173">
        <f>'Reported Performance Table'!BG37</f>
        <v>0</v>
      </c>
      <c r="N37" s="173">
        <f>'Reported Performance Table'!BH37</f>
        <v>0</v>
      </c>
      <c r="O37" t="str">
        <f t="shared" si="1"/>
        <v>No</v>
      </c>
    </row>
    <row r="38" spans="2:15" x14ac:dyDescent="0.25">
      <c r="B38" s="35" t="e">
        <f>VLOOKUP('Reported Performance Table'!D38,'Master List'!$B$20:$C$39,2,FALSE)</f>
        <v>#N/A</v>
      </c>
      <c r="C38" t="e">
        <f>VLOOKUP('Reported Performance Table'!E38,'Master List'!$B$42:$C$129,2,FALSE)</f>
        <v>#N/A</v>
      </c>
      <c r="D38" t="e">
        <f>VLOOKUP('Reported Performance Table'!D38,'Master List'!$B$20:$D$39,3,FALSE)</f>
        <v>#N/A</v>
      </c>
      <c r="E38" s="159" t="e">
        <f>VLOOKUP('Reported Performance Table'!C38,'Master List'!$B$11:$D$17,3,FALSE)</f>
        <v>#N/A</v>
      </c>
      <c r="F38" t="e">
        <f t="shared" si="0"/>
        <v>#N/A</v>
      </c>
      <c r="G38" t="e">
        <f>IF(VLOOKUP('Reported Performance Table'!E38,'Master List'!$B$42:$D$129,3,FALSE)="","No",VLOOKUP('Reported Performance Table'!E38,'Master List'!$B$42:$D$129,3,FALSE))</f>
        <v>#N/A</v>
      </c>
      <c r="H38" t="e">
        <f>IF(AND(G38="Yes_No",'Reported Performance Table'!F38="Yes"),"No","Yes_No")</f>
        <v>#N/A</v>
      </c>
      <c r="I38" t="str">
        <f>IF('Reported Performance Table'!E38="","",IF('Reported Performance Table'!F38="Yes","LUNA_CCT","Reported_CCT"))</f>
        <v/>
      </c>
      <c r="J38" t="str">
        <f>IF('Reported Performance Table'!E38="","",IF(I38="LUNA_CCT",VLOOKUP('Reported Performance Table'!E38,'Master List'!$B$42:$E$129,4,FALSE),"Reported_BUG"))</f>
        <v/>
      </c>
      <c r="K38" t="str">
        <f>IF('Reported Performance Table'!E38="","",IF(AND('Reported Performance Table'!$F38="Yes",OR('Reported Performance Table'!$E38='Master List'!$B$42,'Reported Performance Table'!$E38='Master List'!$B$43,'Reported Performance Table'!$E38='Master List'!$B$44,'Reported Performance Table'!$E38='Master List'!$B$46,'Reported Performance Table'!$E38='Master List'!$B$48,'Reported Performance Table'!$E38='Master List'!$B$104,'Reported Performance Table'!$E38='Master List'!$B$106,'Reported Performance Table'!$E38='Master List'!$B$126)),"LUNA_Dimming","Dimming_Capability_and_Range"))</f>
        <v/>
      </c>
      <c r="L38" s="173">
        <f>'Reported Performance Table'!BF38</f>
        <v>0</v>
      </c>
      <c r="M38" s="173">
        <f>'Reported Performance Table'!BG38</f>
        <v>0</v>
      </c>
      <c r="N38" s="173">
        <f>'Reported Performance Table'!BH38</f>
        <v>0</v>
      </c>
      <c r="O38" t="str">
        <f t="shared" si="1"/>
        <v>No</v>
      </c>
    </row>
    <row r="39" spans="2:15" x14ac:dyDescent="0.25">
      <c r="B39" s="35" t="e">
        <f>VLOOKUP('Reported Performance Table'!D39,'Master List'!$B$20:$C$39,2,FALSE)</f>
        <v>#N/A</v>
      </c>
      <c r="C39" t="e">
        <f>VLOOKUP('Reported Performance Table'!E39,'Master List'!$B$42:$C$129,2,FALSE)</f>
        <v>#N/A</v>
      </c>
      <c r="D39" t="e">
        <f>VLOOKUP('Reported Performance Table'!D39,'Master List'!$B$20:$D$39,3,FALSE)</f>
        <v>#N/A</v>
      </c>
      <c r="E39" s="159" t="e">
        <f>VLOOKUP('Reported Performance Table'!C39,'Master List'!$B$11:$D$17,3,FALSE)</f>
        <v>#N/A</v>
      </c>
      <c r="F39" t="e">
        <f t="shared" si="0"/>
        <v>#N/A</v>
      </c>
      <c r="G39" t="e">
        <f>IF(VLOOKUP('Reported Performance Table'!E39,'Master List'!$B$42:$D$129,3,FALSE)="","No",VLOOKUP('Reported Performance Table'!E39,'Master List'!$B$42:$D$129,3,FALSE))</f>
        <v>#N/A</v>
      </c>
      <c r="H39" t="e">
        <f>IF(AND(G39="Yes_No",'Reported Performance Table'!F39="Yes"),"No","Yes_No")</f>
        <v>#N/A</v>
      </c>
      <c r="I39" t="str">
        <f>IF('Reported Performance Table'!E39="","",IF('Reported Performance Table'!F39="Yes","LUNA_CCT","Reported_CCT"))</f>
        <v/>
      </c>
      <c r="J39" t="str">
        <f>IF('Reported Performance Table'!E39="","",IF(I39="LUNA_CCT",VLOOKUP('Reported Performance Table'!E39,'Master List'!$B$42:$E$129,4,FALSE),"Reported_BUG"))</f>
        <v/>
      </c>
      <c r="K39" t="str">
        <f>IF('Reported Performance Table'!E39="","",IF(AND('Reported Performance Table'!$F39="Yes",OR('Reported Performance Table'!$E39='Master List'!$B$42,'Reported Performance Table'!$E39='Master List'!$B$43,'Reported Performance Table'!$E39='Master List'!$B$44,'Reported Performance Table'!$E39='Master List'!$B$46,'Reported Performance Table'!$E39='Master List'!$B$48,'Reported Performance Table'!$E39='Master List'!$B$104,'Reported Performance Table'!$E39='Master List'!$B$106,'Reported Performance Table'!$E39='Master List'!$B$126)),"LUNA_Dimming","Dimming_Capability_and_Range"))</f>
        <v/>
      </c>
      <c r="L39" s="173">
        <f>'Reported Performance Table'!BF39</f>
        <v>0</v>
      </c>
      <c r="M39" s="173">
        <f>'Reported Performance Table'!BG39</f>
        <v>0</v>
      </c>
      <c r="N39" s="173">
        <f>'Reported Performance Table'!BH39</f>
        <v>0</v>
      </c>
      <c r="O39" t="str">
        <f t="shared" si="1"/>
        <v>No</v>
      </c>
    </row>
    <row r="40" spans="2:15" x14ac:dyDescent="0.25">
      <c r="B40" s="35" t="e">
        <f>VLOOKUP('Reported Performance Table'!D40,'Master List'!$B$20:$C$39,2,FALSE)</f>
        <v>#N/A</v>
      </c>
      <c r="C40" t="e">
        <f>VLOOKUP('Reported Performance Table'!E40,'Master List'!$B$42:$C$129,2,FALSE)</f>
        <v>#N/A</v>
      </c>
      <c r="D40" t="e">
        <f>VLOOKUP('Reported Performance Table'!D40,'Master List'!$B$20:$D$39,3,FALSE)</f>
        <v>#N/A</v>
      </c>
      <c r="E40" s="159" t="e">
        <f>VLOOKUP('Reported Performance Table'!C40,'Master List'!$B$11:$D$17,3,FALSE)</f>
        <v>#N/A</v>
      </c>
      <c r="F40" t="e">
        <f t="shared" si="0"/>
        <v>#N/A</v>
      </c>
      <c r="G40" t="e">
        <f>IF(VLOOKUP('Reported Performance Table'!E40,'Master List'!$B$42:$D$129,3,FALSE)="","No",VLOOKUP('Reported Performance Table'!E40,'Master List'!$B$42:$D$129,3,FALSE))</f>
        <v>#N/A</v>
      </c>
      <c r="H40" t="e">
        <f>IF(AND(G40="Yes_No",'Reported Performance Table'!F40="Yes"),"No","Yes_No")</f>
        <v>#N/A</v>
      </c>
      <c r="I40" t="str">
        <f>IF('Reported Performance Table'!E40="","",IF('Reported Performance Table'!F40="Yes","LUNA_CCT","Reported_CCT"))</f>
        <v/>
      </c>
      <c r="J40" t="str">
        <f>IF('Reported Performance Table'!E40="","",IF(I40="LUNA_CCT",VLOOKUP('Reported Performance Table'!E40,'Master List'!$B$42:$E$129,4,FALSE),"Reported_BUG"))</f>
        <v/>
      </c>
      <c r="K40" t="str">
        <f>IF('Reported Performance Table'!E40="","",IF(AND('Reported Performance Table'!$F40="Yes",OR('Reported Performance Table'!$E40='Master List'!$B$42,'Reported Performance Table'!$E40='Master List'!$B$43,'Reported Performance Table'!$E40='Master List'!$B$44,'Reported Performance Table'!$E40='Master List'!$B$46,'Reported Performance Table'!$E40='Master List'!$B$48,'Reported Performance Table'!$E40='Master List'!$B$104,'Reported Performance Table'!$E40='Master List'!$B$106,'Reported Performance Table'!$E40='Master List'!$B$126)),"LUNA_Dimming","Dimming_Capability_and_Range"))</f>
        <v/>
      </c>
      <c r="L40" s="173">
        <f>'Reported Performance Table'!BF40</f>
        <v>0</v>
      </c>
      <c r="M40" s="173">
        <f>'Reported Performance Table'!BG40</f>
        <v>0</v>
      </c>
      <c r="N40" s="173">
        <f>'Reported Performance Table'!BH40</f>
        <v>0</v>
      </c>
      <c r="O40" t="str">
        <f t="shared" si="1"/>
        <v>No</v>
      </c>
    </row>
    <row r="41" spans="2:15" x14ac:dyDescent="0.25">
      <c r="B41" s="35" t="e">
        <f>VLOOKUP('Reported Performance Table'!D41,'Master List'!$B$20:$C$39,2,FALSE)</f>
        <v>#N/A</v>
      </c>
      <c r="C41" t="e">
        <f>VLOOKUP('Reported Performance Table'!E41,'Master List'!$B$42:$C$129,2,FALSE)</f>
        <v>#N/A</v>
      </c>
      <c r="D41" t="e">
        <f>VLOOKUP('Reported Performance Table'!D41,'Master List'!$B$20:$D$39,3,FALSE)</f>
        <v>#N/A</v>
      </c>
      <c r="E41" s="159" t="e">
        <f>VLOOKUP('Reported Performance Table'!C41,'Master List'!$B$11:$D$17,3,FALSE)</f>
        <v>#N/A</v>
      </c>
      <c r="F41" t="e">
        <f t="shared" si="0"/>
        <v>#N/A</v>
      </c>
      <c r="G41" t="e">
        <f>IF(VLOOKUP('Reported Performance Table'!E41,'Master List'!$B$42:$D$129,3,FALSE)="","No",VLOOKUP('Reported Performance Table'!E41,'Master List'!$B$42:$D$129,3,FALSE))</f>
        <v>#N/A</v>
      </c>
      <c r="H41" t="e">
        <f>IF(AND(G41="Yes_No",'Reported Performance Table'!F41="Yes"),"No","Yes_No")</f>
        <v>#N/A</v>
      </c>
      <c r="I41" t="str">
        <f>IF('Reported Performance Table'!E41="","",IF('Reported Performance Table'!F41="Yes","LUNA_CCT","Reported_CCT"))</f>
        <v/>
      </c>
      <c r="J41" t="str">
        <f>IF('Reported Performance Table'!E41="","",IF(I41="LUNA_CCT",VLOOKUP('Reported Performance Table'!E41,'Master List'!$B$42:$E$129,4,FALSE),"Reported_BUG"))</f>
        <v/>
      </c>
      <c r="K41" t="str">
        <f>IF('Reported Performance Table'!E41="","",IF(AND('Reported Performance Table'!$F41="Yes",OR('Reported Performance Table'!$E41='Master List'!$B$42,'Reported Performance Table'!$E41='Master List'!$B$43,'Reported Performance Table'!$E41='Master List'!$B$44,'Reported Performance Table'!$E41='Master List'!$B$46,'Reported Performance Table'!$E41='Master List'!$B$48,'Reported Performance Table'!$E41='Master List'!$B$104,'Reported Performance Table'!$E41='Master List'!$B$106,'Reported Performance Table'!$E41='Master List'!$B$126)),"LUNA_Dimming","Dimming_Capability_and_Range"))</f>
        <v/>
      </c>
      <c r="L41" s="173">
        <f>'Reported Performance Table'!BF41</f>
        <v>0</v>
      </c>
      <c r="M41" s="173">
        <f>'Reported Performance Table'!BG41</f>
        <v>0</v>
      </c>
      <c r="N41" s="173">
        <f>'Reported Performance Table'!BH41</f>
        <v>0</v>
      </c>
      <c r="O41" t="str">
        <f t="shared" si="1"/>
        <v>No</v>
      </c>
    </row>
    <row r="42" spans="2:15" x14ac:dyDescent="0.25">
      <c r="B42" s="35" t="e">
        <f>VLOOKUP('Reported Performance Table'!D42,'Master List'!$B$20:$C$39,2,FALSE)</f>
        <v>#N/A</v>
      </c>
      <c r="C42" t="e">
        <f>VLOOKUP('Reported Performance Table'!E42,'Master List'!$B$42:$C$129,2,FALSE)</f>
        <v>#N/A</v>
      </c>
      <c r="D42" t="e">
        <f>VLOOKUP('Reported Performance Table'!D42,'Master List'!$B$20:$D$39,3,FALSE)</f>
        <v>#N/A</v>
      </c>
      <c r="E42" s="159" t="e">
        <f>VLOOKUP('Reported Performance Table'!C42,'Master List'!$B$11:$D$17,3,FALSE)</f>
        <v>#N/A</v>
      </c>
      <c r="F42" t="e">
        <f t="shared" si="0"/>
        <v>#N/A</v>
      </c>
      <c r="G42" t="e">
        <f>IF(VLOOKUP('Reported Performance Table'!E42,'Master List'!$B$42:$D$129,3,FALSE)="","No",VLOOKUP('Reported Performance Table'!E42,'Master List'!$B$42:$D$129,3,FALSE))</f>
        <v>#N/A</v>
      </c>
      <c r="H42" t="e">
        <f>IF(AND(G42="Yes_No",'Reported Performance Table'!F42="Yes"),"No","Yes_No")</f>
        <v>#N/A</v>
      </c>
      <c r="I42" t="str">
        <f>IF('Reported Performance Table'!E42="","",IF('Reported Performance Table'!F42="Yes","LUNA_CCT","Reported_CCT"))</f>
        <v/>
      </c>
      <c r="J42" t="str">
        <f>IF('Reported Performance Table'!E42="","",IF(I42="LUNA_CCT",VLOOKUP('Reported Performance Table'!E42,'Master List'!$B$42:$E$129,4,FALSE),"Reported_BUG"))</f>
        <v/>
      </c>
      <c r="K42" t="str">
        <f>IF('Reported Performance Table'!E42="","",IF(AND('Reported Performance Table'!$F42="Yes",OR('Reported Performance Table'!$E42='Master List'!$B$42,'Reported Performance Table'!$E42='Master List'!$B$43,'Reported Performance Table'!$E42='Master List'!$B$44,'Reported Performance Table'!$E42='Master List'!$B$46,'Reported Performance Table'!$E42='Master List'!$B$48,'Reported Performance Table'!$E42='Master List'!$B$104,'Reported Performance Table'!$E42='Master List'!$B$106,'Reported Performance Table'!$E42='Master List'!$B$126)),"LUNA_Dimming","Dimming_Capability_and_Range"))</f>
        <v/>
      </c>
      <c r="L42" s="173">
        <f>'Reported Performance Table'!BF42</f>
        <v>0</v>
      </c>
      <c r="M42" s="173">
        <f>'Reported Performance Table'!BG42</f>
        <v>0</v>
      </c>
      <c r="N42" s="173">
        <f>'Reported Performance Table'!BH42</f>
        <v>0</v>
      </c>
      <c r="O42" t="str">
        <f t="shared" si="1"/>
        <v>No</v>
      </c>
    </row>
    <row r="43" spans="2:15" x14ac:dyDescent="0.25">
      <c r="B43" s="35" t="e">
        <f>VLOOKUP('Reported Performance Table'!D43,'Master List'!$B$20:$C$39,2,FALSE)</f>
        <v>#N/A</v>
      </c>
      <c r="C43" t="e">
        <f>VLOOKUP('Reported Performance Table'!E43,'Master List'!$B$42:$C$129,2,FALSE)</f>
        <v>#N/A</v>
      </c>
      <c r="D43" t="e">
        <f>VLOOKUP('Reported Performance Table'!D43,'Master List'!$B$20:$D$39,3,FALSE)</f>
        <v>#N/A</v>
      </c>
      <c r="E43" s="159" t="e">
        <f>VLOOKUP('Reported Performance Table'!C43,'Master List'!$B$11:$D$17,3,FALSE)</f>
        <v>#N/A</v>
      </c>
      <c r="F43" t="e">
        <f t="shared" si="0"/>
        <v>#N/A</v>
      </c>
      <c r="G43" t="e">
        <f>IF(VLOOKUP('Reported Performance Table'!E43,'Master List'!$B$42:$D$129,3,FALSE)="","No",VLOOKUP('Reported Performance Table'!E43,'Master List'!$B$42:$D$129,3,FALSE))</f>
        <v>#N/A</v>
      </c>
      <c r="H43" t="e">
        <f>IF(AND(G43="Yes_No",'Reported Performance Table'!F43="Yes"),"No","Yes_No")</f>
        <v>#N/A</v>
      </c>
      <c r="I43" t="str">
        <f>IF('Reported Performance Table'!E43="","",IF('Reported Performance Table'!F43="Yes","LUNA_CCT","Reported_CCT"))</f>
        <v/>
      </c>
      <c r="J43" t="str">
        <f>IF('Reported Performance Table'!E43="","",IF(I43="LUNA_CCT",VLOOKUP('Reported Performance Table'!E43,'Master List'!$B$42:$E$129,4,FALSE),"Reported_BUG"))</f>
        <v/>
      </c>
      <c r="K43" t="str">
        <f>IF('Reported Performance Table'!E43="","",IF(AND('Reported Performance Table'!$F43="Yes",OR('Reported Performance Table'!$E43='Master List'!$B$42,'Reported Performance Table'!$E43='Master List'!$B$43,'Reported Performance Table'!$E43='Master List'!$B$44,'Reported Performance Table'!$E43='Master List'!$B$46,'Reported Performance Table'!$E43='Master List'!$B$48,'Reported Performance Table'!$E43='Master List'!$B$104,'Reported Performance Table'!$E43='Master List'!$B$106,'Reported Performance Table'!$E43='Master List'!$B$126)),"LUNA_Dimming","Dimming_Capability_and_Range"))</f>
        <v/>
      </c>
      <c r="L43" s="173">
        <f>'Reported Performance Table'!BF43</f>
        <v>0</v>
      </c>
      <c r="M43" s="173">
        <f>'Reported Performance Table'!BG43</f>
        <v>0</v>
      </c>
      <c r="N43" s="173">
        <f>'Reported Performance Table'!BH43</f>
        <v>0</v>
      </c>
      <c r="O43" t="str">
        <f t="shared" si="1"/>
        <v>No</v>
      </c>
    </row>
    <row r="44" spans="2:15" x14ac:dyDescent="0.25">
      <c r="B44" s="35" t="e">
        <f>VLOOKUP('Reported Performance Table'!D44,'Master List'!$B$20:$C$39,2,FALSE)</f>
        <v>#N/A</v>
      </c>
      <c r="C44" t="e">
        <f>VLOOKUP('Reported Performance Table'!E44,'Master List'!$B$42:$C$129,2,FALSE)</f>
        <v>#N/A</v>
      </c>
      <c r="D44" t="e">
        <f>VLOOKUP('Reported Performance Table'!D44,'Master List'!$B$20:$D$39,3,FALSE)</f>
        <v>#N/A</v>
      </c>
      <c r="E44" s="159" t="e">
        <f>VLOOKUP('Reported Performance Table'!C44,'Master List'!$B$11:$D$17,3,FALSE)</f>
        <v>#N/A</v>
      </c>
      <c r="F44" t="e">
        <f t="shared" si="0"/>
        <v>#N/A</v>
      </c>
      <c r="G44" t="e">
        <f>IF(VLOOKUP('Reported Performance Table'!E44,'Master List'!$B$42:$D$129,3,FALSE)="","No",VLOOKUP('Reported Performance Table'!E44,'Master List'!$B$42:$D$129,3,FALSE))</f>
        <v>#N/A</v>
      </c>
      <c r="H44" t="e">
        <f>IF(AND(G44="Yes_No",'Reported Performance Table'!F44="Yes"),"No","Yes_No")</f>
        <v>#N/A</v>
      </c>
      <c r="I44" t="str">
        <f>IF('Reported Performance Table'!E44="","",IF('Reported Performance Table'!F44="Yes","LUNA_CCT","Reported_CCT"))</f>
        <v/>
      </c>
      <c r="J44" t="str">
        <f>IF('Reported Performance Table'!E44="","",IF(I44="LUNA_CCT",VLOOKUP('Reported Performance Table'!E44,'Master List'!$B$42:$E$129,4,FALSE),"Reported_BUG"))</f>
        <v/>
      </c>
      <c r="K44" t="str">
        <f>IF('Reported Performance Table'!E44="","",IF(AND('Reported Performance Table'!$F44="Yes",OR('Reported Performance Table'!$E44='Master List'!$B$42,'Reported Performance Table'!$E44='Master List'!$B$43,'Reported Performance Table'!$E44='Master List'!$B$44,'Reported Performance Table'!$E44='Master List'!$B$46,'Reported Performance Table'!$E44='Master List'!$B$48,'Reported Performance Table'!$E44='Master List'!$B$104,'Reported Performance Table'!$E44='Master List'!$B$106,'Reported Performance Table'!$E44='Master List'!$B$126)),"LUNA_Dimming","Dimming_Capability_and_Range"))</f>
        <v/>
      </c>
      <c r="L44" s="173">
        <f>'Reported Performance Table'!BF44</f>
        <v>0</v>
      </c>
      <c r="M44" s="173">
        <f>'Reported Performance Table'!BG44</f>
        <v>0</v>
      </c>
      <c r="N44" s="173">
        <f>'Reported Performance Table'!BH44</f>
        <v>0</v>
      </c>
      <c r="O44" t="str">
        <f t="shared" si="1"/>
        <v>No</v>
      </c>
    </row>
    <row r="45" spans="2:15" x14ac:dyDescent="0.25">
      <c r="B45" s="35" t="e">
        <f>VLOOKUP('Reported Performance Table'!D45,'Master List'!$B$20:$C$39,2,FALSE)</f>
        <v>#N/A</v>
      </c>
      <c r="C45" t="e">
        <f>VLOOKUP('Reported Performance Table'!E45,'Master List'!$B$42:$C$129,2,FALSE)</f>
        <v>#N/A</v>
      </c>
      <c r="D45" t="e">
        <f>VLOOKUP('Reported Performance Table'!D45,'Master List'!$B$20:$D$39,3,FALSE)</f>
        <v>#N/A</v>
      </c>
      <c r="E45" s="159" t="e">
        <f>VLOOKUP('Reported Performance Table'!C45,'Master List'!$B$11:$D$17,3,FALSE)</f>
        <v>#N/A</v>
      </c>
      <c r="F45" t="e">
        <f t="shared" si="0"/>
        <v>#N/A</v>
      </c>
      <c r="G45" t="e">
        <f>IF(VLOOKUP('Reported Performance Table'!E45,'Master List'!$B$42:$D$129,3,FALSE)="","No",VLOOKUP('Reported Performance Table'!E45,'Master List'!$B$42:$D$129,3,FALSE))</f>
        <v>#N/A</v>
      </c>
      <c r="H45" t="e">
        <f>IF(AND(G45="Yes_No",'Reported Performance Table'!F45="Yes"),"No","Yes_No")</f>
        <v>#N/A</v>
      </c>
      <c r="I45" t="str">
        <f>IF('Reported Performance Table'!E45="","",IF('Reported Performance Table'!F45="Yes","LUNA_CCT","Reported_CCT"))</f>
        <v/>
      </c>
      <c r="J45" t="str">
        <f>IF('Reported Performance Table'!E45="","",IF(I45="LUNA_CCT",VLOOKUP('Reported Performance Table'!E45,'Master List'!$B$42:$E$129,4,FALSE),"Reported_BUG"))</f>
        <v/>
      </c>
      <c r="K45" t="str">
        <f>IF('Reported Performance Table'!E45="","",IF(AND('Reported Performance Table'!$F45="Yes",OR('Reported Performance Table'!$E45='Master List'!$B$42,'Reported Performance Table'!$E45='Master List'!$B$43,'Reported Performance Table'!$E45='Master List'!$B$44,'Reported Performance Table'!$E45='Master List'!$B$46,'Reported Performance Table'!$E45='Master List'!$B$48,'Reported Performance Table'!$E45='Master List'!$B$104,'Reported Performance Table'!$E45='Master List'!$B$106,'Reported Performance Table'!$E45='Master List'!$B$126)),"LUNA_Dimming","Dimming_Capability_and_Range"))</f>
        <v/>
      </c>
      <c r="L45" s="173">
        <f>'Reported Performance Table'!BF45</f>
        <v>0</v>
      </c>
      <c r="M45" s="173">
        <f>'Reported Performance Table'!BG45</f>
        <v>0</v>
      </c>
      <c r="N45" s="173">
        <f>'Reported Performance Table'!BH45</f>
        <v>0</v>
      </c>
      <c r="O45" t="str">
        <f t="shared" si="1"/>
        <v>No</v>
      </c>
    </row>
    <row r="46" spans="2:15" x14ac:dyDescent="0.25">
      <c r="B46" s="35" t="e">
        <f>VLOOKUP('Reported Performance Table'!D46,'Master List'!$B$20:$C$39,2,FALSE)</f>
        <v>#N/A</v>
      </c>
      <c r="C46" t="e">
        <f>VLOOKUP('Reported Performance Table'!E46,'Master List'!$B$42:$C$129,2,FALSE)</f>
        <v>#N/A</v>
      </c>
      <c r="D46" t="e">
        <f>VLOOKUP('Reported Performance Table'!D46,'Master List'!$B$20:$D$39,3,FALSE)</f>
        <v>#N/A</v>
      </c>
      <c r="E46" s="159" t="e">
        <f>VLOOKUP('Reported Performance Table'!C46,'Master List'!$B$11:$D$17,3,FALSE)</f>
        <v>#N/A</v>
      </c>
      <c r="F46" t="e">
        <f t="shared" si="0"/>
        <v>#N/A</v>
      </c>
      <c r="G46" t="e">
        <f>IF(VLOOKUP('Reported Performance Table'!E46,'Master List'!$B$42:$D$129,3,FALSE)="","No",VLOOKUP('Reported Performance Table'!E46,'Master List'!$B$42:$D$129,3,FALSE))</f>
        <v>#N/A</v>
      </c>
      <c r="H46" t="e">
        <f>IF(AND(G46="Yes_No",'Reported Performance Table'!F46="Yes"),"No","Yes_No")</f>
        <v>#N/A</v>
      </c>
      <c r="I46" t="str">
        <f>IF('Reported Performance Table'!E46="","",IF('Reported Performance Table'!F46="Yes","LUNA_CCT","Reported_CCT"))</f>
        <v/>
      </c>
      <c r="J46" t="str">
        <f>IF('Reported Performance Table'!E46="","",IF(I46="LUNA_CCT",VLOOKUP('Reported Performance Table'!E46,'Master List'!$B$42:$E$129,4,FALSE),"Reported_BUG"))</f>
        <v/>
      </c>
      <c r="K46" t="str">
        <f>IF('Reported Performance Table'!E46="","",IF(AND('Reported Performance Table'!$F46="Yes",OR('Reported Performance Table'!$E46='Master List'!$B$42,'Reported Performance Table'!$E46='Master List'!$B$43,'Reported Performance Table'!$E46='Master List'!$B$44,'Reported Performance Table'!$E46='Master List'!$B$46,'Reported Performance Table'!$E46='Master List'!$B$48,'Reported Performance Table'!$E46='Master List'!$B$104,'Reported Performance Table'!$E46='Master List'!$B$106,'Reported Performance Table'!$E46='Master List'!$B$126)),"LUNA_Dimming","Dimming_Capability_and_Range"))</f>
        <v/>
      </c>
      <c r="L46" s="173">
        <f>'Reported Performance Table'!BF46</f>
        <v>0</v>
      </c>
      <c r="M46" s="173">
        <f>'Reported Performance Table'!BG46</f>
        <v>0</v>
      </c>
      <c r="N46" s="173">
        <f>'Reported Performance Table'!BH46</f>
        <v>0</v>
      </c>
      <c r="O46" t="str">
        <f t="shared" si="1"/>
        <v>No</v>
      </c>
    </row>
    <row r="47" spans="2:15" x14ac:dyDescent="0.25">
      <c r="B47" s="35" t="e">
        <f>VLOOKUP('Reported Performance Table'!D47,'Master List'!$B$20:$C$39,2,FALSE)</f>
        <v>#N/A</v>
      </c>
      <c r="C47" t="e">
        <f>VLOOKUP('Reported Performance Table'!E47,'Master List'!$B$42:$C$129,2,FALSE)</f>
        <v>#N/A</v>
      </c>
      <c r="D47" t="e">
        <f>VLOOKUP('Reported Performance Table'!D47,'Master List'!$B$20:$D$39,3,FALSE)</f>
        <v>#N/A</v>
      </c>
      <c r="E47" s="159" t="e">
        <f>VLOOKUP('Reported Performance Table'!C47,'Master List'!$B$11:$D$17,3,FALSE)</f>
        <v>#N/A</v>
      </c>
      <c r="F47" t="e">
        <f t="shared" si="0"/>
        <v>#N/A</v>
      </c>
      <c r="G47" t="e">
        <f>IF(VLOOKUP('Reported Performance Table'!E47,'Master List'!$B$42:$D$129,3,FALSE)="","No",VLOOKUP('Reported Performance Table'!E47,'Master List'!$B$42:$D$129,3,FALSE))</f>
        <v>#N/A</v>
      </c>
      <c r="H47" t="e">
        <f>IF(AND(G47="Yes_No",'Reported Performance Table'!F47="Yes"),"No","Yes_No")</f>
        <v>#N/A</v>
      </c>
      <c r="I47" t="str">
        <f>IF('Reported Performance Table'!E47="","",IF('Reported Performance Table'!F47="Yes","LUNA_CCT","Reported_CCT"))</f>
        <v/>
      </c>
      <c r="J47" t="str">
        <f>IF('Reported Performance Table'!E47="","",IF(I47="LUNA_CCT",VLOOKUP('Reported Performance Table'!E47,'Master List'!$B$42:$E$129,4,FALSE),"Reported_BUG"))</f>
        <v/>
      </c>
      <c r="K47" t="str">
        <f>IF('Reported Performance Table'!E47="","",IF(AND('Reported Performance Table'!$F47="Yes",OR('Reported Performance Table'!$E47='Master List'!$B$42,'Reported Performance Table'!$E47='Master List'!$B$43,'Reported Performance Table'!$E47='Master List'!$B$44,'Reported Performance Table'!$E47='Master List'!$B$46,'Reported Performance Table'!$E47='Master List'!$B$48,'Reported Performance Table'!$E47='Master List'!$B$104,'Reported Performance Table'!$E47='Master List'!$B$106,'Reported Performance Table'!$E47='Master List'!$B$126)),"LUNA_Dimming","Dimming_Capability_and_Range"))</f>
        <v/>
      </c>
      <c r="L47" s="173">
        <f>'Reported Performance Table'!BF47</f>
        <v>0</v>
      </c>
      <c r="M47" s="173">
        <f>'Reported Performance Table'!BG47</f>
        <v>0</v>
      </c>
      <c r="N47" s="173">
        <f>'Reported Performance Table'!BH47</f>
        <v>0</v>
      </c>
      <c r="O47" t="str">
        <f t="shared" si="1"/>
        <v>No</v>
      </c>
    </row>
    <row r="48" spans="2:15" x14ac:dyDescent="0.25">
      <c r="B48" s="35" t="e">
        <f>VLOOKUP('Reported Performance Table'!D48,'Master List'!$B$20:$C$39,2,FALSE)</f>
        <v>#N/A</v>
      </c>
      <c r="C48" t="e">
        <f>VLOOKUP('Reported Performance Table'!E48,'Master List'!$B$42:$C$129,2,FALSE)</f>
        <v>#N/A</v>
      </c>
      <c r="D48" t="e">
        <f>VLOOKUP('Reported Performance Table'!D48,'Master List'!$B$20:$D$39,3,FALSE)</f>
        <v>#N/A</v>
      </c>
      <c r="E48" s="159" t="e">
        <f>VLOOKUP('Reported Performance Table'!C48,'Master List'!$B$11:$D$17,3,FALSE)</f>
        <v>#N/A</v>
      </c>
      <c r="F48" t="e">
        <f t="shared" si="0"/>
        <v>#N/A</v>
      </c>
      <c r="G48" t="e">
        <f>IF(VLOOKUP('Reported Performance Table'!E48,'Master List'!$B$42:$D$129,3,FALSE)="","No",VLOOKUP('Reported Performance Table'!E48,'Master List'!$B$42:$D$129,3,FALSE))</f>
        <v>#N/A</v>
      </c>
      <c r="H48" t="e">
        <f>IF(AND(G48="Yes_No",'Reported Performance Table'!F48="Yes"),"No","Yes_No")</f>
        <v>#N/A</v>
      </c>
      <c r="I48" t="str">
        <f>IF('Reported Performance Table'!E48="","",IF('Reported Performance Table'!F48="Yes","LUNA_CCT","Reported_CCT"))</f>
        <v/>
      </c>
      <c r="J48" t="str">
        <f>IF('Reported Performance Table'!E48="","",IF(I48="LUNA_CCT",VLOOKUP('Reported Performance Table'!E48,'Master List'!$B$42:$E$129,4,FALSE),"Reported_BUG"))</f>
        <v/>
      </c>
      <c r="K48" t="str">
        <f>IF('Reported Performance Table'!E48="","",IF(AND('Reported Performance Table'!$F48="Yes",OR('Reported Performance Table'!$E48='Master List'!$B$42,'Reported Performance Table'!$E48='Master List'!$B$43,'Reported Performance Table'!$E48='Master List'!$B$44,'Reported Performance Table'!$E48='Master List'!$B$46,'Reported Performance Table'!$E48='Master List'!$B$48,'Reported Performance Table'!$E48='Master List'!$B$104,'Reported Performance Table'!$E48='Master List'!$B$106,'Reported Performance Table'!$E48='Master List'!$B$126)),"LUNA_Dimming","Dimming_Capability_and_Range"))</f>
        <v/>
      </c>
      <c r="L48" s="173">
        <f>'Reported Performance Table'!BF48</f>
        <v>0</v>
      </c>
      <c r="M48" s="173">
        <f>'Reported Performance Table'!BG48</f>
        <v>0</v>
      </c>
      <c r="N48" s="173">
        <f>'Reported Performance Table'!BH48</f>
        <v>0</v>
      </c>
      <c r="O48" t="str">
        <f t="shared" si="1"/>
        <v>No</v>
      </c>
    </row>
    <row r="49" spans="2:15" x14ac:dyDescent="0.25">
      <c r="B49" s="35" t="e">
        <f>VLOOKUP('Reported Performance Table'!D49,'Master List'!$B$20:$C$39,2,FALSE)</f>
        <v>#N/A</v>
      </c>
      <c r="C49" t="e">
        <f>VLOOKUP('Reported Performance Table'!E49,'Master List'!$B$42:$C$129,2,FALSE)</f>
        <v>#N/A</v>
      </c>
      <c r="D49" t="e">
        <f>VLOOKUP('Reported Performance Table'!D49,'Master List'!$B$20:$D$39,3,FALSE)</f>
        <v>#N/A</v>
      </c>
      <c r="E49" s="159" t="e">
        <f>VLOOKUP('Reported Performance Table'!C49,'Master List'!$B$11:$D$17,3,FALSE)</f>
        <v>#N/A</v>
      </c>
      <c r="F49" t="e">
        <f t="shared" si="0"/>
        <v>#N/A</v>
      </c>
      <c r="G49" t="e">
        <f>IF(VLOOKUP('Reported Performance Table'!E49,'Master List'!$B$42:$D$129,3,FALSE)="","No",VLOOKUP('Reported Performance Table'!E49,'Master List'!$B$42:$D$129,3,FALSE))</f>
        <v>#N/A</v>
      </c>
      <c r="H49" t="e">
        <f>IF(AND(G49="Yes_No",'Reported Performance Table'!F49="Yes"),"No","Yes_No")</f>
        <v>#N/A</v>
      </c>
      <c r="I49" t="str">
        <f>IF('Reported Performance Table'!E49="","",IF('Reported Performance Table'!F49="Yes","LUNA_CCT","Reported_CCT"))</f>
        <v/>
      </c>
      <c r="J49" t="str">
        <f>IF('Reported Performance Table'!E49="","",IF(I49="LUNA_CCT",VLOOKUP('Reported Performance Table'!E49,'Master List'!$B$42:$E$129,4,FALSE),"Reported_BUG"))</f>
        <v/>
      </c>
      <c r="K49" t="str">
        <f>IF('Reported Performance Table'!E49="","",IF(AND('Reported Performance Table'!$F49="Yes",OR('Reported Performance Table'!$E49='Master List'!$B$42,'Reported Performance Table'!$E49='Master List'!$B$43,'Reported Performance Table'!$E49='Master List'!$B$44,'Reported Performance Table'!$E49='Master List'!$B$46,'Reported Performance Table'!$E49='Master List'!$B$48,'Reported Performance Table'!$E49='Master List'!$B$104,'Reported Performance Table'!$E49='Master List'!$B$106,'Reported Performance Table'!$E49='Master List'!$B$126)),"LUNA_Dimming","Dimming_Capability_and_Range"))</f>
        <v/>
      </c>
      <c r="L49" s="173">
        <f>'Reported Performance Table'!BF49</f>
        <v>0</v>
      </c>
      <c r="M49" s="173">
        <f>'Reported Performance Table'!BG49</f>
        <v>0</v>
      </c>
      <c r="N49" s="173">
        <f>'Reported Performance Table'!BH49</f>
        <v>0</v>
      </c>
      <c r="O49" t="str">
        <f t="shared" si="1"/>
        <v>No</v>
      </c>
    </row>
    <row r="50" spans="2:15" x14ac:dyDescent="0.25">
      <c r="B50" s="35" t="e">
        <f>VLOOKUP('Reported Performance Table'!D50,'Master List'!$B$20:$C$39,2,FALSE)</f>
        <v>#N/A</v>
      </c>
      <c r="C50" t="e">
        <f>VLOOKUP('Reported Performance Table'!E50,'Master List'!$B$42:$C$129,2,FALSE)</f>
        <v>#N/A</v>
      </c>
      <c r="D50" t="e">
        <f>VLOOKUP('Reported Performance Table'!D50,'Master List'!$B$20:$D$39,3,FALSE)</f>
        <v>#N/A</v>
      </c>
      <c r="E50" s="159" t="e">
        <f>VLOOKUP('Reported Performance Table'!C50,'Master List'!$B$11:$D$17,3,FALSE)</f>
        <v>#N/A</v>
      </c>
      <c r="F50" t="e">
        <f t="shared" si="0"/>
        <v>#N/A</v>
      </c>
      <c r="G50" t="e">
        <f>IF(VLOOKUP('Reported Performance Table'!E50,'Master List'!$B$42:$D$129,3,FALSE)="","No",VLOOKUP('Reported Performance Table'!E50,'Master List'!$B$42:$D$129,3,FALSE))</f>
        <v>#N/A</v>
      </c>
      <c r="H50" t="e">
        <f>IF(AND(G50="Yes_No",'Reported Performance Table'!F50="Yes"),"No","Yes_No")</f>
        <v>#N/A</v>
      </c>
      <c r="I50" t="str">
        <f>IF('Reported Performance Table'!E50="","",IF('Reported Performance Table'!F50="Yes","LUNA_CCT","Reported_CCT"))</f>
        <v/>
      </c>
      <c r="J50" t="str">
        <f>IF('Reported Performance Table'!E50="","",IF(I50="LUNA_CCT",VLOOKUP('Reported Performance Table'!E50,'Master List'!$B$42:$E$129,4,FALSE),"Reported_BUG"))</f>
        <v/>
      </c>
      <c r="K50" t="str">
        <f>IF('Reported Performance Table'!E50="","",IF(AND('Reported Performance Table'!$F50="Yes",OR('Reported Performance Table'!$E50='Master List'!$B$42,'Reported Performance Table'!$E50='Master List'!$B$43,'Reported Performance Table'!$E50='Master List'!$B$44,'Reported Performance Table'!$E50='Master List'!$B$46,'Reported Performance Table'!$E50='Master List'!$B$48,'Reported Performance Table'!$E50='Master List'!$B$104,'Reported Performance Table'!$E50='Master List'!$B$106,'Reported Performance Table'!$E50='Master List'!$B$126)),"LUNA_Dimming","Dimming_Capability_and_Range"))</f>
        <v/>
      </c>
      <c r="L50" s="173">
        <f>'Reported Performance Table'!BF50</f>
        <v>0</v>
      </c>
      <c r="M50" s="173">
        <f>'Reported Performance Table'!BG50</f>
        <v>0</v>
      </c>
      <c r="N50" s="173">
        <f>'Reported Performance Table'!BH50</f>
        <v>0</v>
      </c>
      <c r="O50" t="str">
        <f t="shared" si="1"/>
        <v>No</v>
      </c>
    </row>
    <row r="51" spans="2:15" x14ac:dyDescent="0.25">
      <c r="B51" s="35" t="e">
        <f>VLOOKUP('Reported Performance Table'!D51,'Master List'!$B$20:$C$39,2,FALSE)</f>
        <v>#N/A</v>
      </c>
      <c r="C51" t="e">
        <f>VLOOKUP('Reported Performance Table'!E51,'Master List'!$B$42:$C$129,2,FALSE)</f>
        <v>#N/A</v>
      </c>
      <c r="D51" t="e">
        <f>VLOOKUP('Reported Performance Table'!D51,'Master List'!$B$20:$D$39,3,FALSE)</f>
        <v>#N/A</v>
      </c>
      <c r="E51" s="159" t="e">
        <f>VLOOKUP('Reported Performance Table'!C51,'Master List'!$B$11:$D$17,3,FALSE)</f>
        <v>#N/A</v>
      </c>
      <c r="F51" t="e">
        <f t="shared" si="0"/>
        <v>#N/A</v>
      </c>
      <c r="G51" t="e">
        <f>IF(VLOOKUP('Reported Performance Table'!E51,'Master List'!$B$42:$D$129,3,FALSE)="","No",VLOOKUP('Reported Performance Table'!E51,'Master List'!$B$42:$D$129,3,FALSE))</f>
        <v>#N/A</v>
      </c>
      <c r="H51" t="e">
        <f>IF(AND(G51="Yes_No",'Reported Performance Table'!F51="Yes"),"No","Yes_No")</f>
        <v>#N/A</v>
      </c>
      <c r="I51" t="str">
        <f>IF('Reported Performance Table'!E51="","",IF('Reported Performance Table'!F51="Yes","LUNA_CCT","Reported_CCT"))</f>
        <v/>
      </c>
      <c r="J51" t="str">
        <f>IF('Reported Performance Table'!E51="","",IF(I51="LUNA_CCT",VLOOKUP('Reported Performance Table'!E51,'Master List'!$B$42:$E$129,4,FALSE),"Reported_BUG"))</f>
        <v/>
      </c>
      <c r="K51" t="str">
        <f>IF('Reported Performance Table'!E51="","",IF(AND('Reported Performance Table'!$F51="Yes",OR('Reported Performance Table'!$E51='Master List'!$B$42,'Reported Performance Table'!$E51='Master List'!$B$43,'Reported Performance Table'!$E51='Master List'!$B$44,'Reported Performance Table'!$E51='Master List'!$B$46,'Reported Performance Table'!$E51='Master List'!$B$48,'Reported Performance Table'!$E51='Master List'!$B$104,'Reported Performance Table'!$E51='Master List'!$B$106,'Reported Performance Table'!$E51='Master List'!$B$126)),"LUNA_Dimming","Dimming_Capability_and_Range"))</f>
        <v/>
      </c>
      <c r="L51" s="173">
        <f>'Reported Performance Table'!BF51</f>
        <v>0</v>
      </c>
      <c r="M51" s="173">
        <f>'Reported Performance Table'!BG51</f>
        <v>0</v>
      </c>
      <c r="N51" s="173">
        <f>'Reported Performance Table'!BH51</f>
        <v>0</v>
      </c>
      <c r="O51" t="str">
        <f t="shared" si="1"/>
        <v>No</v>
      </c>
    </row>
    <row r="52" spans="2:15" x14ac:dyDescent="0.25">
      <c r="B52" s="35" t="e">
        <f>VLOOKUP('Reported Performance Table'!D52,'Master List'!$B$20:$C$39,2,FALSE)</f>
        <v>#N/A</v>
      </c>
      <c r="C52" t="e">
        <f>VLOOKUP('Reported Performance Table'!E52,'Master List'!$B$42:$C$129,2,FALSE)</f>
        <v>#N/A</v>
      </c>
      <c r="D52" t="e">
        <f>VLOOKUP('Reported Performance Table'!D52,'Master List'!$B$20:$D$39,3,FALSE)</f>
        <v>#N/A</v>
      </c>
      <c r="E52" s="159" t="e">
        <f>VLOOKUP('Reported Performance Table'!C52,'Master List'!$B$11:$D$17,3,FALSE)</f>
        <v>#N/A</v>
      </c>
      <c r="F52" t="e">
        <f t="shared" si="0"/>
        <v>#N/A</v>
      </c>
      <c r="G52" t="e">
        <f>IF(VLOOKUP('Reported Performance Table'!E52,'Master List'!$B$42:$D$129,3,FALSE)="","No",VLOOKUP('Reported Performance Table'!E52,'Master List'!$B$42:$D$129,3,FALSE))</f>
        <v>#N/A</v>
      </c>
      <c r="H52" t="e">
        <f>IF(AND(G52="Yes_No",'Reported Performance Table'!F52="Yes"),"No","Yes_No")</f>
        <v>#N/A</v>
      </c>
      <c r="I52" t="str">
        <f>IF('Reported Performance Table'!E52="","",IF('Reported Performance Table'!F52="Yes","LUNA_CCT","Reported_CCT"))</f>
        <v/>
      </c>
      <c r="J52" t="str">
        <f>IF('Reported Performance Table'!E52="","",IF(I52="LUNA_CCT",VLOOKUP('Reported Performance Table'!E52,'Master List'!$B$42:$E$129,4,FALSE),"Reported_BUG"))</f>
        <v/>
      </c>
      <c r="K52" t="str">
        <f>IF('Reported Performance Table'!E52="","",IF(AND('Reported Performance Table'!$F52="Yes",OR('Reported Performance Table'!$E52='Master List'!$B$42,'Reported Performance Table'!$E52='Master List'!$B$43,'Reported Performance Table'!$E52='Master List'!$B$44,'Reported Performance Table'!$E52='Master List'!$B$46,'Reported Performance Table'!$E52='Master List'!$B$48,'Reported Performance Table'!$E52='Master List'!$B$104,'Reported Performance Table'!$E52='Master List'!$B$106,'Reported Performance Table'!$E52='Master List'!$B$126)),"LUNA_Dimming","Dimming_Capability_and_Range"))</f>
        <v/>
      </c>
      <c r="L52" s="173">
        <f>'Reported Performance Table'!BF52</f>
        <v>0</v>
      </c>
      <c r="M52" s="173">
        <f>'Reported Performance Table'!BG52</f>
        <v>0</v>
      </c>
      <c r="N52" s="173">
        <f>'Reported Performance Table'!BH52</f>
        <v>0</v>
      </c>
      <c r="O52" t="str">
        <f t="shared" si="1"/>
        <v>No</v>
      </c>
    </row>
    <row r="53" spans="2:15" x14ac:dyDescent="0.25">
      <c r="B53" s="35" t="e">
        <f>VLOOKUP('Reported Performance Table'!D53,'Master List'!$B$20:$C$39,2,FALSE)</f>
        <v>#N/A</v>
      </c>
      <c r="C53" t="e">
        <f>VLOOKUP('Reported Performance Table'!E53,'Master List'!$B$42:$C$129,2,FALSE)</f>
        <v>#N/A</v>
      </c>
      <c r="D53" t="e">
        <f>VLOOKUP('Reported Performance Table'!D53,'Master List'!$B$20:$D$39,3,FALSE)</f>
        <v>#N/A</v>
      </c>
      <c r="E53" s="159" t="e">
        <f>VLOOKUP('Reported Performance Table'!C53,'Master List'!$B$11:$D$17,3,FALSE)</f>
        <v>#N/A</v>
      </c>
      <c r="F53" t="e">
        <f t="shared" si="0"/>
        <v>#N/A</v>
      </c>
      <c r="G53" t="e">
        <f>IF(VLOOKUP('Reported Performance Table'!E53,'Master List'!$B$42:$D$129,3,FALSE)="","No",VLOOKUP('Reported Performance Table'!E53,'Master List'!$B$42:$D$129,3,FALSE))</f>
        <v>#N/A</v>
      </c>
      <c r="H53" t="e">
        <f>IF(AND(G53="Yes_No",'Reported Performance Table'!F53="Yes"),"No","Yes_No")</f>
        <v>#N/A</v>
      </c>
      <c r="I53" t="str">
        <f>IF('Reported Performance Table'!E53="","",IF('Reported Performance Table'!F53="Yes","LUNA_CCT","Reported_CCT"))</f>
        <v/>
      </c>
      <c r="J53" t="str">
        <f>IF('Reported Performance Table'!E53="","",IF(I53="LUNA_CCT",VLOOKUP('Reported Performance Table'!E53,'Master List'!$B$42:$E$129,4,FALSE),"Reported_BUG"))</f>
        <v/>
      </c>
      <c r="K53" t="str">
        <f>IF('Reported Performance Table'!E53="","",IF(AND('Reported Performance Table'!$F53="Yes",OR('Reported Performance Table'!$E53='Master List'!$B$42,'Reported Performance Table'!$E53='Master List'!$B$43,'Reported Performance Table'!$E53='Master List'!$B$44,'Reported Performance Table'!$E53='Master List'!$B$46,'Reported Performance Table'!$E53='Master List'!$B$48,'Reported Performance Table'!$E53='Master List'!$B$104,'Reported Performance Table'!$E53='Master List'!$B$106,'Reported Performance Table'!$E53='Master List'!$B$126)),"LUNA_Dimming","Dimming_Capability_and_Range"))</f>
        <v/>
      </c>
      <c r="L53" s="173">
        <f>'Reported Performance Table'!BF53</f>
        <v>0</v>
      </c>
      <c r="M53" s="173">
        <f>'Reported Performance Table'!BG53</f>
        <v>0</v>
      </c>
      <c r="N53" s="173">
        <f>'Reported Performance Table'!BH53</f>
        <v>0</v>
      </c>
      <c r="O53" t="str">
        <f t="shared" si="1"/>
        <v>No</v>
      </c>
    </row>
    <row r="54" spans="2:15" x14ac:dyDescent="0.25">
      <c r="B54" s="35" t="e">
        <f>VLOOKUP('Reported Performance Table'!D54,'Master List'!$B$20:$C$39,2,FALSE)</f>
        <v>#N/A</v>
      </c>
      <c r="C54" t="e">
        <f>VLOOKUP('Reported Performance Table'!E54,'Master List'!$B$42:$C$129,2,FALSE)</f>
        <v>#N/A</v>
      </c>
      <c r="D54" t="e">
        <f>VLOOKUP('Reported Performance Table'!D54,'Master List'!$B$20:$D$39,3,FALSE)</f>
        <v>#N/A</v>
      </c>
      <c r="E54" s="159" t="e">
        <f>VLOOKUP('Reported Performance Table'!C54,'Master List'!$B$11:$D$17,3,FALSE)</f>
        <v>#N/A</v>
      </c>
      <c r="F54" t="e">
        <f t="shared" si="0"/>
        <v>#N/A</v>
      </c>
      <c r="G54" t="e">
        <f>IF(VLOOKUP('Reported Performance Table'!E54,'Master List'!$B$42:$D$129,3,FALSE)="","No",VLOOKUP('Reported Performance Table'!E54,'Master List'!$B$42:$D$129,3,FALSE))</f>
        <v>#N/A</v>
      </c>
      <c r="H54" t="e">
        <f>IF(AND(G54="Yes_No",'Reported Performance Table'!F54="Yes"),"No","Yes_No")</f>
        <v>#N/A</v>
      </c>
      <c r="I54" t="str">
        <f>IF('Reported Performance Table'!E54="","",IF('Reported Performance Table'!F54="Yes","LUNA_CCT","Reported_CCT"))</f>
        <v/>
      </c>
      <c r="J54" t="str">
        <f>IF('Reported Performance Table'!E54="","",IF(I54="LUNA_CCT",VLOOKUP('Reported Performance Table'!E54,'Master List'!$B$42:$E$129,4,FALSE),"Reported_BUG"))</f>
        <v/>
      </c>
      <c r="K54" t="str">
        <f>IF('Reported Performance Table'!E54="","",IF(AND('Reported Performance Table'!$F54="Yes",OR('Reported Performance Table'!$E54='Master List'!$B$42,'Reported Performance Table'!$E54='Master List'!$B$43,'Reported Performance Table'!$E54='Master List'!$B$44,'Reported Performance Table'!$E54='Master List'!$B$46,'Reported Performance Table'!$E54='Master List'!$B$48,'Reported Performance Table'!$E54='Master List'!$B$104,'Reported Performance Table'!$E54='Master List'!$B$106,'Reported Performance Table'!$E54='Master List'!$B$126)),"LUNA_Dimming","Dimming_Capability_and_Range"))</f>
        <v/>
      </c>
      <c r="L54" s="173">
        <f>'Reported Performance Table'!BF54</f>
        <v>0</v>
      </c>
      <c r="M54" s="173">
        <f>'Reported Performance Table'!BG54</f>
        <v>0</v>
      </c>
      <c r="N54" s="173">
        <f>'Reported Performance Table'!BH54</f>
        <v>0</v>
      </c>
      <c r="O54" t="str">
        <f t="shared" si="1"/>
        <v>No</v>
      </c>
    </row>
    <row r="55" spans="2:15" x14ac:dyDescent="0.25">
      <c r="B55" s="35" t="e">
        <f>VLOOKUP('Reported Performance Table'!D55,'Master List'!$B$20:$C$39,2,FALSE)</f>
        <v>#N/A</v>
      </c>
      <c r="C55" t="e">
        <f>VLOOKUP('Reported Performance Table'!E55,'Master List'!$B$42:$C$129,2,FALSE)</f>
        <v>#N/A</v>
      </c>
      <c r="D55" t="e">
        <f>VLOOKUP('Reported Performance Table'!D55,'Master List'!$B$20:$D$39,3,FALSE)</f>
        <v>#N/A</v>
      </c>
      <c r="E55" s="159" t="e">
        <f>VLOOKUP('Reported Performance Table'!C55,'Master List'!$B$11:$D$17,3,FALSE)</f>
        <v>#N/A</v>
      </c>
      <c r="F55" t="e">
        <f t="shared" si="0"/>
        <v>#N/A</v>
      </c>
      <c r="G55" t="e">
        <f>IF(VLOOKUP('Reported Performance Table'!E55,'Master List'!$B$42:$D$129,3,FALSE)="","No",VLOOKUP('Reported Performance Table'!E55,'Master List'!$B$42:$D$129,3,FALSE))</f>
        <v>#N/A</v>
      </c>
      <c r="H55" t="e">
        <f>IF(AND(G55="Yes_No",'Reported Performance Table'!F55="Yes"),"No","Yes_No")</f>
        <v>#N/A</v>
      </c>
      <c r="I55" t="str">
        <f>IF('Reported Performance Table'!E55="","",IF('Reported Performance Table'!F55="Yes","LUNA_CCT","Reported_CCT"))</f>
        <v/>
      </c>
      <c r="J55" t="str">
        <f>IF('Reported Performance Table'!E55="","",IF(I55="LUNA_CCT",VLOOKUP('Reported Performance Table'!E55,'Master List'!$B$42:$E$129,4,FALSE),"Reported_BUG"))</f>
        <v/>
      </c>
      <c r="K55" t="str">
        <f>IF('Reported Performance Table'!E55="","",IF(AND('Reported Performance Table'!$F55="Yes",OR('Reported Performance Table'!$E55='Master List'!$B$42,'Reported Performance Table'!$E55='Master List'!$B$43,'Reported Performance Table'!$E55='Master List'!$B$44,'Reported Performance Table'!$E55='Master List'!$B$46,'Reported Performance Table'!$E55='Master List'!$B$48,'Reported Performance Table'!$E55='Master List'!$B$104,'Reported Performance Table'!$E55='Master List'!$B$106,'Reported Performance Table'!$E55='Master List'!$B$126)),"LUNA_Dimming","Dimming_Capability_and_Range"))</f>
        <v/>
      </c>
      <c r="L55" s="173">
        <f>'Reported Performance Table'!BF55</f>
        <v>0</v>
      </c>
      <c r="M55" s="173">
        <f>'Reported Performance Table'!BG55</f>
        <v>0</v>
      </c>
      <c r="N55" s="173">
        <f>'Reported Performance Table'!BH55</f>
        <v>0</v>
      </c>
      <c r="O55" t="str">
        <f t="shared" si="1"/>
        <v>No</v>
      </c>
    </row>
    <row r="56" spans="2:15" x14ac:dyDescent="0.25">
      <c r="B56" s="35" t="e">
        <f>VLOOKUP('Reported Performance Table'!D56,'Master List'!$B$20:$C$39,2,FALSE)</f>
        <v>#N/A</v>
      </c>
      <c r="C56" t="e">
        <f>VLOOKUP('Reported Performance Table'!E56,'Master List'!$B$42:$C$129,2,FALSE)</f>
        <v>#N/A</v>
      </c>
      <c r="D56" t="e">
        <f>VLOOKUP('Reported Performance Table'!D56,'Master List'!$B$20:$D$39,3,FALSE)</f>
        <v>#N/A</v>
      </c>
      <c r="E56" s="159" t="e">
        <f>VLOOKUP('Reported Performance Table'!C56,'Master List'!$B$11:$D$17,3,FALSE)</f>
        <v>#N/A</v>
      </c>
      <c r="F56" t="e">
        <f t="shared" si="0"/>
        <v>#N/A</v>
      </c>
      <c r="G56" t="e">
        <f>IF(VLOOKUP('Reported Performance Table'!E56,'Master List'!$B$42:$D$129,3,FALSE)="","No",VLOOKUP('Reported Performance Table'!E56,'Master List'!$B$42:$D$129,3,FALSE))</f>
        <v>#N/A</v>
      </c>
      <c r="H56" t="e">
        <f>IF(AND(G56="Yes_No",'Reported Performance Table'!F56="Yes"),"No","Yes_No")</f>
        <v>#N/A</v>
      </c>
      <c r="I56" t="str">
        <f>IF('Reported Performance Table'!E56="","",IF('Reported Performance Table'!F56="Yes","LUNA_CCT","Reported_CCT"))</f>
        <v/>
      </c>
      <c r="J56" t="str">
        <f>IF('Reported Performance Table'!E56="","",IF(I56="LUNA_CCT",VLOOKUP('Reported Performance Table'!E56,'Master List'!$B$42:$E$129,4,FALSE),"Reported_BUG"))</f>
        <v/>
      </c>
      <c r="K56" t="str">
        <f>IF('Reported Performance Table'!E56="","",IF(AND('Reported Performance Table'!$F56="Yes",OR('Reported Performance Table'!$E56='Master List'!$B$42,'Reported Performance Table'!$E56='Master List'!$B$43,'Reported Performance Table'!$E56='Master List'!$B$44,'Reported Performance Table'!$E56='Master List'!$B$46,'Reported Performance Table'!$E56='Master List'!$B$48,'Reported Performance Table'!$E56='Master List'!$B$104,'Reported Performance Table'!$E56='Master List'!$B$106,'Reported Performance Table'!$E56='Master List'!$B$126)),"LUNA_Dimming","Dimming_Capability_and_Range"))</f>
        <v/>
      </c>
      <c r="L56" s="173">
        <f>'Reported Performance Table'!BF56</f>
        <v>0</v>
      </c>
      <c r="M56" s="173">
        <f>'Reported Performance Table'!BG56</f>
        <v>0</v>
      </c>
      <c r="N56" s="173">
        <f>'Reported Performance Table'!BH56</f>
        <v>0</v>
      </c>
      <c r="O56" t="str">
        <f t="shared" si="1"/>
        <v>No</v>
      </c>
    </row>
    <row r="57" spans="2:15" x14ac:dyDescent="0.25">
      <c r="B57" s="35" t="e">
        <f>VLOOKUP('Reported Performance Table'!D57,'Master List'!$B$20:$C$39,2,FALSE)</f>
        <v>#N/A</v>
      </c>
      <c r="C57" t="e">
        <f>VLOOKUP('Reported Performance Table'!E57,'Master List'!$B$42:$C$129,2,FALSE)</f>
        <v>#N/A</v>
      </c>
      <c r="D57" t="e">
        <f>VLOOKUP('Reported Performance Table'!D57,'Master List'!$B$20:$D$39,3,FALSE)</f>
        <v>#N/A</v>
      </c>
      <c r="E57" s="159" t="e">
        <f>VLOOKUP('Reported Performance Table'!C57,'Master List'!$B$11:$D$17,3,FALSE)</f>
        <v>#N/A</v>
      </c>
      <c r="F57" t="e">
        <f t="shared" si="0"/>
        <v>#N/A</v>
      </c>
      <c r="G57" t="e">
        <f>IF(VLOOKUP('Reported Performance Table'!E57,'Master List'!$B$42:$D$129,3,FALSE)="","No",VLOOKUP('Reported Performance Table'!E57,'Master List'!$B$42:$D$129,3,FALSE))</f>
        <v>#N/A</v>
      </c>
      <c r="H57" t="e">
        <f>IF(AND(G57="Yes_No",'Reported Performance Table'!F57="Yes"),"No","Yes_No")</f>
        <v>#N/A</v>
      </c>
      <c r="I57" t="str">
        <f>IF('Reported Performance Table'!E57="","",IF('Reported Performance Table'!F57="Yes","LUNA_CCT","Reported_CCT"))</f>
        <v/>
      </c>
      <c r="J57" t="str">
        <f>IF('Reported Performance Table'!E57="","",IF(I57="LUNA_CCT",VLOOKUP('Reported Performance Table'!E57,'Master List'!$B$42:$E$129,4,FALSE),"Reported_BUG"))</f>
        <v/>
      </c>
      <c r="K57" t="str">
        <f>IF('Reported Performance Table'!E57="","",IF(AND('Reported Performance Table'!$F57="Yes",OR('Reported Performance Table'!$E57='Master List'!$B$42,'Reported Performance Table'!$E57='Master List'!$B$43,'Reported Performance Table'!$E57='Master List'!$B$44,'Reported Performance Table'!$E57='Master List'!$B$46,'Reported Performance Table'!$E57='Master List'!$B$48,'Reported Performance Table'!$E57='Master List'!$B$104,'Reported Performance Table'!$E57='Master List'!$B$106,'Reported Performance Table'!$E57='Master List'!$B$126)),"LUNA_Dimming","Dimming_Capability_and_Range"))</f>
        <v/>
      </c>
      <c r="L57" s="173">
        <f>'Reported Performance Table'!BF57</f>
        <v>0</v>
      </c>
      <c r="M57" s="173">
        <f>'Reported Performance Table'!BG57</f>
        <v>0</v>
      </c>
      <c r="N57" s="173">
        <f>'Reported Performance Table'!BH57</f>
        <v>0</v>
      </c>
      <c r="O57" t="str">
        <f t="shared" si="1"/>
        <v>No</v>
      </c>
    </row>
    <row r="58" spans="2:15" x14ac:dyDescent="0.25">
      <c r="B58" s="35" t="e">
        <f>VLOOKUP('Reported Performance Table'!D58,'Master List'!$B$20:$C$39,2,FALSE)</f>
        <v>#N/A</v>
      </c>
      <c r="C58" t="e">
        <f>VLOOKUP('Reported Performance Table'!E58,'Master List'!$B$42:$C$129,2,FALSE)</f>
        <v>#N/A</v>
      </c>
      <c r="D58" t="e">
        <f>VLOOKUP('Reported Performance Table'!D58,'Master List'!$B$20:$D$39,3,FALSE)</f>
        <v>#N/A</v>
      </c>
      <c r="E58" s="159" t="e">
        <f>VLOOKUP('Reported Performance Table'!C58,'Master List'!$B$11:$D$17,3,FALSE)</f>
        <v>#N/A</v>
      </c>
      <c r="F58" t="e">
        <f t="shared" si="0"/>
        <v>#N/A</v>
      </c>
      <c r="G58" t="e">
        <f>IF(VLOOKUP('Reported Performance Table'!E58,'Master List'!$B$42:$D$129,3,FALSE)="","No",VLOOKUP('Reported Performance Table'!E58,'Master List'!$B$42:$D$129,3,FALSE))</f>
        <v>#N/A</v>
      </c>
      <c r="H58" t="e">
        <f>IF(AND(G58="Yes_No",'Reported Performance Table'!F58="Yes"),"No","Yes_No")</f>
        <v>#N/A</v>
      </c>
      <c r="I58" t="str">
        <f>IF('Reported Performance Table'!E58="","",IF('Reported Performance Table'!F58="Yes","LUNA_CCT","Reported_CCT"))</f>
        <v/>
      </c>
      <c r="J58" t="str">
        <f>IF('Reported Performance Table'!E58="","",IF(I58="LUNA_CCT",VLOOKUP('Reported Performance Table'!E58,'Master List'!$B$42:$E$129,4,FALSE),"Reported_BUG"))</f>
        <v/>
      </c>
      <c r="K58" t="str">
        <f>IF('Reported Performance Table'!E58="","",IF(AND('Reported Performance Table'!$F58="Yes",OR('Reported Performance Table'!$E58='Master List'!$B$42,'Reported Performance Table'!$E58='Master List'!$B$43,'Reported Performance Table'!$E58='Master List'!$B$44,'Reported Performance Table'!$E58='Master List'!$B$46,'Reported Performance Table'!$E58='Master List'!$B$48,'Reported Performance Table'!$E58='Master List'!$B$104,'Reported Performance Table'!$E58='Master List'!$B$106,'Reported Performance Table'!$E58='Master List'!$B$126)),"LUNA_Dimming","Dimming_Capability_and_Range"))</f>
        <v/>
      </c>
      <c r="L58" s="173">
        <f>'Reported Performance Table'!BF58</f>
        <v>0</v>
      </c>
      <c r="M58" s="173">
        <f>'Reported Performance Table'!BG58</f>
        <v>0</v>
      </c>
      <c r="N58" s="173">
        <f>'Reported Performance Table'!BH58</f>
        <v>0</v>
      </c>
      <c r="O58" t="str">
        <f t="shared" si="1"/>
        <v>No</v>
      </c>
    </row>
    <row r="59" spans="2:15" x14ac:dyDescent="0.25">
      <c r="B59" s="35" t="e">
        <f>VLOOKUP('Reported Performance Table'!D59,'Master List'!$B$20:$C$39,2,FALSE)</f>
        <v>#N/A</v>
      </c>
      <c r="C59" t="e">
        <f>VLOOKUP('Reported Performance Table'!E59,'Master List'!$B$42:$C$129,2,FALSE)</f>
        <v>#N/A</v>
      </c>
      <c r="D59" t="e">
        <f>VLOOKUP('Reported Performance Table'!D59,'Master List'!$B$20:$D$39,3,FALSE)</f>
        <v>#N/A</v>
      </c>
      <c r="E59" s="159" t="e">
        <f>VLOOKUP('Reported Performance Table'!C59,'Master List'!$B$11:$D$17,3,FALSE)</f>
        <v>#N/A</v>
      </c>
      <c r="F59" t="e">
        <f t="shared" si="0"/>
        <v>#N/A</v>
      </c>
      <c r="G59" t="e">
        <f>IF(VLOOKUP('Reported Performance Table'!E59,'Master List'!$B$42:$D$129,3,FALSE)="","No",VLOOKUP('Reported Performance Table'!E59,'Master List'!$B$42:$D$129,3,FALSE))</f>
        <v>#N/A</v>
      </c>
      <c r="H59" t="e">
        <f>IF(AND(G59="Yes_No",'Reported Performance Table'!F59="Yes"),"No","Yes_No")</f>
        <v>#N/A</v>
      </c>
      <c r="I59" t="str">
        <f>IF('Reported Performance Table'!E59="","",IF('Reported Performance Table'!F59="Yes","LUNA_CCT","Reported_CCT"))</f>
        <v/>
      </c>
      <c r="J59" t="str">
        <f>IF('Reported Performance Table'!E59="","",IF(I59="LUNA_CCT",VLOOKUP('Reported Performance Table'!E59,'Master List'!$B$42:$E$129,4,FALSE),"Reported_BUG"))</f>
        <v/>
      </c>
      <c r="K59" t="str">
        <f>IF('Reported Performance Table'!E59="","",IF(AND('Reported Performance Table'!$F59="Yes",OR('Reported Performance Table'!$E59='Master List'!$B$42,'Reported Performance Table'!$E59='Master List'!$B$43,'Reported Performance Table'!$E59='Master List'!$B$44,'Reported Performance Table'!$E59='Master List'!$B$46,'Reported Performance Table'!$E59='Master List'!$B$48,'Reported Performance Table'!$E59='Master List'!$B$104,'Reported Performance Table'!$E59='Master List'!$B$106,'Reported Performance Table'!$E59='Master List'!$B$126)),"LUNA_Dimming","Dimming_Capability_and_Range"))</f>
        <v/>
      </c>
      <c r="L59" s="173">
        <f>'Reported Performance Table'!BF59</f>
        <v>0</v>
      </c>
      <c r="M59" s="173">
        <f>'Reported Performance Table'!BG59</f>
        <v>0</v>
      </c>
      <c r="N59" s="173">
        <f>'Reported Performance Table'!BH59</f>
        <v>0</v>
      </c>
      <c r="O59" t="str">
        <f t="shared" si="1"/>
        <v>No</v>
      </c>
    </row>
    <row r="60" spans="2:15" x14ac:dyDescent="0.25">
      <c r="B60" s="35" t="e">
        <f>VLOOKUP('Reported Performance Table'!D60,'Master List'!$B$20:$C$39,2,FALSE)</f>
        <v>#N/A</v>
      </c>
      <c r="C60" t="e">
        <f>VLOOKUP('Reported Performance Table'!E60,'Master List'!$B$42:$C$129,2,FALSE)</f>
        <v>#N/A</v>
      </c>
      <c r="D60" t="e">
        <f>VLOOKUP('Reported Performance Table'!D60,'Master List'!$B$20:$D$39,3,FALSE)</f>
        <v>#N/A</v>
      </c>
      <c r="E60" s="159" t="e">
        <f>VLOOKUP('Reported Performance Table'!C60,'Master List'!$B$11:$D$17,3,FALSE)</f>
        <v>#N/A</v>
      </c>
      <c r="F60" t="e">
        <f t="shared" si="0"/>
        <v>#N/A</v>
      </c>
      <c r="G60" t="e">
        <f>IF(VLOOKUP('Reported Performance Table'!E60,'Master List'!$B$42:$D$129,3,FALSE)="","No",VLOOKUP('Reported Performance Table'!E60,'Master List'!$B$42:$D$129,3,FALSE))</f>
        <v>#N/A</v>
      </c>
      <c r="H60" t="e">
        <f>IF(AND(G60="Yes_No",'Reported Performance Table'!F60="Yes"),"No","Yes_No")</f>
        <v>#N/A</v>
      </c>
      <c r="I60" t="str">
        <f>IF('Reported Performance Table'!E60="","",IF('Reported Performance Table'!F60="Yes","LUNA_CCT","Reported_CCT"))</f>
        <v/>
      </c>
      <c r="J60" t="str">
        <f>IF('Reported Performance Table'!E60="","",IF(I60="LUNA_CCT",VLOOKUP('Reported Performance Table'!E60,'Master List'!$B$42:$E$129,4,FALSE),"Reported_BUG"))</f>
        <v/>
      </c>
      <c r="K60" t="str">
        <f>IF('Reported Performance Table'!E60="","",IF(AND('Reported Performance Table'!$F60="Yes",OR('Reported Performance Table'!$E60='Master List'!$B$42,'Reported Performance Table'!$E60='Master List'!$B$43,'Reported Performance Table'!$E60='Master List'!$B$44,'Reported Performance Table'!$E60='Master List'!$B$46,'Reported Performance Table'!$E60='Master List'!$B$48,'Reported Performance Table'!$E60='Master List'!$B$104,'Reported Performance Table'!$E60='Master List'!$B$106,'Reported Performance Table'!$E60='Master List'!$B$126)),"LUNA_Dimming","Dimming_Capability_and_Range"))</f>
        <v/>
      </c>
      <c r="L60" s="173">
        <f>'Reported Performance Table'!BF60</f>
        <v>0</v>
      </c>
      <c r="M60" s="173">
        <f>'Reported Performance Table'!BG60</f>
        <v>0</v>
      </c>
      <c r="N60" s="173">
        <f>'Reported Performance Table'!BH60</f>
        <v>0</v>
      </c>
      <c r="O60" t="str">
        <f t="shared" si="1"/>
        <v>No</v>
      </c>
    </row>
    <row r="61" spans="2:15" x14ac:dyDescent="0.25">
      <c r="B61" s="35" t="e">
        <f>VLOOKUP('Reported Performance Table'!D61,'Master List'!$B$20:$C$39,2,FALSE)</f>
        <v>#N/A</v>
      </c>
      <c r="C61" t="e">
        <f>VLOOKUP('Reported Performance Table'!E61,'Master List'!$B$42:$C$129,2,FALSE)</f>
        <v>#N/A</v>
      </c>
      <c r="D61" t="e">
        <f>VLOOKUP('Reported Performance Table'!D61,'Master List'!$B$20:$D$39,3,FALSE)</f>
        <v>#N/A</v>
      </c>
      <c r="E61" s="159" t="e">
        <f>VLOOKUP('Reported Performance Table'!C61,'Master List'!$B$11:$D$17,3,FALSE)</f>
        <v>#N/A</v>
      </c>
      <c r="F61" t="e">
        <f t="shared" si="0"/>
        <v>#N/A</v>
      </c>
      <c r="G61" t="e">
        <f>IF(VLOOKUP('Reported Performance Table'!E61,'Master List'!$B$42:$D$129,3,FALSE)="","No",VLOOKUP('Reported Performance Table'!E61,'Master List'!$B$42:$D$129,3,FALSE))</f>
        <v>#N/A</v>
      </c>
      <c r="H61" t="e">
        <f>IF(AND(G61="Yes_No",'Reported Performance Table'!F61="Yes"),"No","Yes_No")</f>
        <v>#N/A</v>
      </c>
      <c r="I61" t="str">
        <f>IF('Reported Performance Table'!E61="","",IF('Reported Performance Table'!F61="Yes","LUNA_CCT","Reported_CCT"))</f>
        <v/>
      </c>
      <c r="J61" t="str">
        <f>IF('Reported Performance Table'!E61="","",IF(I61="LUNA_CCT",VLOOKUP('Reported Performance Table'!E61,'Master List'!$B$42:$E$129,4,FALSE),"Reported_BUG"))</f>
        <v/>
      </c>
      <c r="K61" t="str">
        <f>IF('Reported Performance Table'!E61="","",IF(AND('Reported Performance Table'!$F61="Yes",OR('Reported Performance Table'!$E61='Master List'!$B$42,'Reported Performance Table'!$E61='Master List'!$B$43,'Reported Performance Table'!$E61='Master List'!$B$44,'Reported Performance Table'!$E61='Master List'!$B$46,'Reported Performance Table'!$E61='Master List'!$B$48,'Reported Performance Table'!$E61='Master List'!$B$104,'Reported Performance Table'!$E61='Master List'!$B$106,'Reported Performance Table'!$E61='Master List'!$B$126)),"LUNA_Dimming","Dimming_Capability_and_Range"))</f>
        <v/>
      </c>
      <c r="L61" s="173">
        <f>'Reported Performance Table'!BF61</f>
        <v>0</v>
      </c>
      <c r="M61" s="173">
        <f>'Reported Performance Table'!BG61</f>
        <v>0</v>
      </c>
      <c r="N61" s="173">
        <f>'Reported Performance Table'!BH61</f>
        <v>0</v>
      </c>
      <c r="O61" t="str">
        <f t="shared" si="1"/>
        <v>No</v>
      </c>
    </row>
    <row r="62" spans="2:15" x14ac:dyDescent="0.25">
      <c r="B62" s="35" t="e">
        <f>VLOOKUP('Reported Performance Table'!D62,'Master List'!$B$20:$C$39,2,FALSE)</f>
        <v>#N/A</v>
      </c>
      <c r="C62" t="e">
        <f>VLOOKUP('Reported Performance Table'!E62,'Master List'!$B$42:$C$129,2,FALSE)</f>
        <v>#N/A</v>
      </c>
      <c r="D62" t="e">
        <f>VLOOKUP('Reported Performance Table'!D62,'Master List'!$B$20:$D$39,3,FALSE)</f>
        <v>#N/A</v>
      </c>
      <c r="E62" s="159" t="e">
        <f>VLOOKUP('Reported Performance Table'!C62,'Master List'!$B$11:$D$17,3,FALSE)</f>
        <v>#N/A</v>
      </c>
      <c r="F62" t="e">
        <f t="shared" si="0"/>
        <v>#N/A</v>
      </c>
      <c r="G62" t="e">
        <f>IF(VLOOKUP('Reported Performance Table'!E62,'Master List'!$B$42:$D$129,3,FALSE)="","No",VLOOKUP('Reported Performance Table'!E62,'Master List'!$B$42:$D$129,3,FALSE))</f>
        <v>#N/A</v>
      </c>
      <c r="H62" t="e">
        <f>IF(AND(G62="Yes_No",'Reported Performance Table'!F62="Yes"),"No","Yes_No")</f>
        <v>#N/A</v>
      </c>
      <c r="I62" t="str">
        <f>IF('Reported Performance Table'!E62="","",IF('Reported Performance Table'!F62="Yes","LUNA_CCT","Reported_CCT"))</f>
        <v/>
      </c>
      <c r="J62" t="str">
        <f>IF('Reported Performance Table'!E62="","",IF(I62="LUNA_CCT",VLOOKUP('Reported Performance Table'!E62,'Master List'!$B$42:$E$129,4,FALSE),"Reported_BUG"))</f>
        <v/>
      </c>
      <c r="K62" t="str">
        <f>IF('Reported Performance Table'!E62="","",IF(AND('Reported Performance Table'!$F62="Yes",OR('Reported Performance Table'!$E62='Master List'!$B$42,'Reported Performance Table'!$E62='Master List'!$B$43,'Reported Performance Table'!$E62='Master List'!$B$44,'Reported Performance Table'!$E62='Master List'!$B$46,'Reported Performance Table'!$E62='Master List'!$B$48,'Reported Performance Table'!$E62='Master List'!$B$104,'Reported Performance Table'!$E62='Master List'!$B$106,'Reported Performance Table'!$E62='Master List'!$B$126)),"LUNA_Dimming","Dimming_Capability_and_Range"))</f>
        <v/>
      </c>
      <c r="L62" s="173">
        <f>'Reported Performance Table'!BF62</f>
        <v>0</v>
      </c>
      <c r="M62" s="173">
        <f>'Reported Performance Table'!BG62</f>
        <v>0</v>
      </c>
      <c r="N62" s="173">
        <f>'Reported Performance Table'!BH62</f>
        <v>0</v>
      </c>
      <c r="O62" t="str">
        <f t="shared" si="1"/>
        <v>No</v>
      </c>
    </row>
    <row r="63" spans="2:15" x14ac:dyDescent="0.25">
      <c r="B63" s="35" t="e">
        <f>VLOOKUP('Reported Performance Table'!D63,'Master List'!$B$20:$C$39,2,FALSE)</f>
        <v>#N/A</v>
      </c>
      <c r="C63" t="e">
        <f>VLOOKUP('Reported Performance Table'!E63,'Master List'!$B$42:$C$129,2,FALSE)</f>
        <v>#N/A</v>
      </c>
      <c r="D63" t="e">
        <f>VLOOKUP('Reported Performance Table'!D63,'Master List'!$B$20:$D$39,3,FALSE)</f>
        <v>#N/A</v>
      </c>
      <c r="E63" s="159" t="e">
        <f>VLOOKUP('Reported Performance Table'!C63,'Master List'!$B$11:$D$17,3,FALSE)</f>
        <v>#N/A</v>
      </c>
      <c r="F63" t="e">
        <f t="shared" si="0"/>
        <v>#N/A</v>
      </c>
      <c r="G63" t="e">
        <f>IF(VLOOKUP('Reported Performance Table'!E63,'Master List'!$B$42:$D$129,3,FALSE)="","No",VLOOKUP('Reported Performance Table'!E63,'Master List'!$B$42:$D$129,3,FALSE))</f>
        <v>#N/A</v>
      </c>
      <c r="H63" t="e">
        <f>IF(AND(G63="Yes_No",'Reported Performance Table'!F63="Yes"),"No","Yes_No")</f>
        <v>#N/A</v>
      </c>
      <c r="I63" t="str">
        <f>IF('Reported Performance Table'!E63="","",IF('Reported Performance Table'!F63="Yes","LUNA_CCT","Reported_CCT"))</f>
        <v/>
      </c>
      <c r="J63" t="str">
        <f>IF('Reported Performance Table'!E63="","",IF(I63="LUNA_CCT",VLOOKUP('Reported Performance Table'!E63,'Master List'!$B$42:$E$129,4,FALSE),"Reported_BUG"))</f>
        <v/>
      </c>
      <c r="K63" t="str">
        <f>IF('Reported Performance Table'!E63="","",IF(AND('Reported Performance Table'!$F63="Yes",OR('Reported Performance Table'!$E63='Master List'!$B$42,'Reported Performance Table'!$E63='Master List'!$B$43,'Reported Performance Table'!$E63='Master List'!$B$44,'Reported Performance Table'!$E63='Master List'!$B$46,'Reported Performance Table'!$E63='Master List'!$B$48,'Reported Performance Table'!$E63='Master List'!$B$104,'Reported Performance Table'!$E63='Master List'!$B$106,'Reported Performance Table'!$E63='Master List'!$B$126)),"LUNA_Dimming","Dimming_Capability_and_Range"))</f>
        <v/>
      </c>
      <c r="L63" s="173">
        <f>'Reported Performance Table'!BF63</f>
        <v>0</v>
      </c>
      <c r="M63" s="173">
        <f>'Reported Performance Table'!BG63</f>
        <v>0</v>
      </c>
      <c r="N63" s="173">
        <f>'Reported Performance Table'!BH63</f>
        <v>0</v>
      </c>
      <c r="O63" t="str">
        <f t="shared" si="1"/>
        <v>No</v>
      </c>
    </row>
    <row r="64" spans="2:15" x14ac:dyDescent="0.25">
      <c r="B64" s="35" t="e">
        <f>VLOOKUP('Reported Performance Table'!D64,'Master List'!$B$20:$C$39,2,FALSE)</f>
        <v>#N/A</v>
      </c>
      <c r="C64" t="e">
        <f>VLOOKUP('Reported Performance Table'!E64,'Master List'!$B$42:$C$129,2,FALSE)</f>
        <v>#N/A</v>
      </c>
      <c r="D64" t="e">
        <f>VLOOKUP('Reported Performance Table'!D64,'Master List'!$B$20:$D$39,3,FALSE)</f>
        <v>#N/A</v>
      </c>
      <c r="E64" s="159" t="e">
        <f>VLOOKUP('Reported Performance Table'!C64,'Master List'!$B$11:$D$17,3,FALSE)</f>
        <v>#N/A</v>
      </c>
      <c r="F64" t="e">
        <f t="shared" si="0"/>
        <v>#N/A</v>
      </c>
      <c r="G64" t="e">
        <f>IF(VLOOKUP('Reported Performance Table'!E64,'Master List'!$B$42:$D$129,3,FALSE)="","No",VLOOKUP('Reported Performance Table'!E64,'Master List'!$B$42:$D$129,3,FALSE))</f>
        <v>#N/A</v>
      </c>
      <c r="H64" t="e">
        <f>IF(AND(G64="Yes_No",'Reported Performance Table'!F64="Yes"),"No","Yes_No")</f>
        <v>#N/A</v>
      </c>
      <c r="I64" t="str">
        <f>IF('Reported Performance Table'!E64="","",IF('Reported Performance Table'!F64="Yes","LUNA_CCT","Reported_CCT"))</f>
        <v/>
      </c>
      <c r="J64" t="str">
        <f>IF('Reported Performance Table'!E64="","",IF(I64="LUNA_CCT",VLOOKUP('Reported Performance Table'!E64,'Master List'!$B$42:$E$129,4,FALSE),"Reported_BUG"))</f>
        <v/>
      </c>
      <c r="K64" t="str">
        <f>IF('Reported Performance Table'!E64="","",IF(AND('Reported Performance Table'!$F64="Yes",OR('Reported Performance Table'!$E64='Master List'!$B$42,'Reported Performance Table'!$E64='Master List'!$B$43,'Reported Performance Table'!$E64='Master List'!$B$44,'Reported Performance Table'!$E64='Master List'!$B$46,'Reported Performance Table'!$E64='Master List'!$B$48,'Reported Performance Table'!$E64='Master List'!$B$104,'Reported Performance Table'!$E64='Master List'!$B$106,'Reported Performance Table'!$E64='Master List'!$B$126)),"LUNA_Dimming","Dimming_Capability_and_Range"))</f>
        <v/>
      </c>
      <c r="L64" s="173">
        <f>'Reported Performance Table'!BF64</f>
        <v>0</v>
      </c>
      <c r="M64" s="173">
        <f>'Reported Performance Table'!BG64</f>
        <v>0</v>
      </c>
      <c r="N64" s="173">
        <f>'Reported Performance Table'!BH64</f>
        <v>0</v>
      </c>
      <c r="O64" t="str">
        <f t="shared" si="1"/>
        <v>No</v>
      </c>
    </row>
    <row r="65" spans="2:15" x14ac:dyDescent="0.25">
      <c r="B65" s="35" t="e">
        <f>VLOOKUP('Reported Performance Table'!D65,'Master List'!$B$20:$C$39,2,FALSE)</f>
        <v>#N/A</v>
      </c>
      <c r="C65" t="e">
        <f>VLOOKUP('Reported Performance Table'!E65,'Master List'!$B$42:$C$129,2,FALSE)</f>
        <v>#N/A</v>
      </c>
      <c r="D65" t="e">
        <f>VLOOKUP('Reported Performance Table'!D65,'Master List'!$B$20:$D$39,3,FALSE)</f>
        <v>#N/A</v>
      </c>
      <c r="E65" s="159" t="e">
        <f>VLOOKUP('Reported Performance Table'!C65,'Master List'!$B$11:$D$17,3,FALSE)</f>
        <v>#N/A</v>
      </c>
      <c r="F65" t="e">
        <f t="shared" si="0"/>
        <v>#N/A</v>
      </c>
      <c r="G65" t="e">
        <f>IF(VLOOKUP('Reported Performance Table'!E65,'Master List'!$B$42:$D$129,3,FALSE)="","No",VLOOKUP('Reported Performance Table'!E65,'Master List'!$B$42:$D$129,3,FALSE))</f>
        <v>#N/A</v>
      </c>
      <c r="H65" t="e">
        <f>IF(AND(G65="Yes_No",'Reported Performance Table'!F65="Yes"),"No","Yes_No")</f>
        <v>#N/A</v>
      </c>
      <c r="I65" t="str">
        <f>IF('Reported Performance Table'!E65="","",IF('Reported Performance Table'!F65="Yes","LUNA_CCT","Reported_CCT"))</f>
        <v/>
      </c>
      <c r="J65" t="str">
        <f>IF('Reported Performance Table'!E65="","",IF(I65="LUNA_CCT",VLOOKUP('Reported Performance Table'!E65,'Master List'!$B$42:$E$129,4,FALSE),"Reported_BUG"))</f>
        <v/>
      </c>
      <c r="K65" t="str">
        <f>IF('Reported Performance Table'!E65="","",IF(AND('Reported Performance Table'!$F65="Yes",OR('Reported Performance Table'!$E65='Master List'!$B$42,'Reported Performance Table'!$E65='Master List'!$B$43,'Reported Performance Table'!$E65='Master List'!$B$44,'Reported Performance Table'!$E65='Master List'!$B$46,'Reported Performance Table'!$E65='Master List'!$B$48,'Reported Performance Table'!$E65='Master List'!$B$104,'Reported Performance Table'!$E65='Master List'!$B$106,'Reported Performance Table'!$E65='Master List'!$B$126)),"LUNA_Dimming","Dimming_Capability_and_Range"))</f>
        <v/>
      </c>
      <c r="L65" s="173">
        <f>'Reported Performance Table'!BF65</f>
        <v>0</v>
      </c>
      <c r="M65" s="173">
        <f>'Reported Performance Table'!BG65</f>
        <v>0</v>
      </c>
      <c r="N65" s="173">
        <f>'Reported Performance Table'!BH65</f>
        <v>0</v>
      </c>
      <c r="O65" t="str">
        <f t="shared" si="1"/>
        <v>No</v>
      </c>
    </row>
    <row r="66" spans="2:15" x14ac:dyDescent="0.25">
      <c r="B66" s="35" t="e">
        <f>VLOOKUP('Reported Performance Table'!D66,'Master List'!$B$20:$C$39,2,FALSE)</f>
        <v>#N/A</v>
      </c>
      <c r="C66" t="e">
        <f>VLOOKUP('Reported Performance Table'!E66,'Master List'!$B$42:$C$129,2,FALSE)</f>
        <v>#N/A</v>
      </c>
      <c r="D66" t="e">
        <f>VLOOKUP('Reported Performance Table'!D66,'Master List'!$B$20:$D$39,3,FALSE)</f>
        <v>#N/A</v>
      </c>
      <c r="E66" s="159" t="e">
        <f>VLOOKUP('Reported Performance Table'!C66,'Master List'!$B$11:$D$17,3,FALSE)</f>
        <v>#N/A</v>
      </c>
      <c r="F66" t="e">
        <f t="shared" si="0"/>
        <v>#N/A</v>
      </c>
      <c r="G66" t="e">
        <f>IF(VLOOKUP('Reported Performance Table'!E66,'Master List'!$B$42:$D$129,3,FALSE)="","No",VLOOKUP('Reported Performance Table'!E66,'Master List'!$B$42:$D$129,3,FALSE))</f>
        <v>#N/A</v>
      </c>
      <c r="H66" t="e">
        <f>IF(AND(G66="Yes_No",'Reported Performance Table'!F66="Yes"),"No","Yes_No")</f>
        <v>#N/A</v>
      </c>
      <c r="I66" t="str">
        <f>IF('Reported Performance Table'!E66="","",IF('Reported Performance Table'!F66="Yes","LUNA_CCT","Reported_CCT"))</f>
        <v/>
      </c>
      <c r="J66" t="str">
        <f>IF('Reported Performance Table'!E66="","",IF(I66="LUNA_CCT",VLOOKUP('Reported Performance Table'!E66,'Master List'!$B$42:$E$129,4,FALSE),"Reported_BUG"))</f>
        <v/>
      </c>
      <c r="K66" t="str">
        <f>IF('Reported Performance Table'!E66="","",IF(AND('Reported Performance Table'!$F66="Yes",OR('Reported Performance Table'!$E66='Master List'!$B$42,'Reported Performance Table'!$E66='Master List'!$B$43,'Reported Performance Table'!$E66='Master List'!$B$44,'Reported Performance Table'!$E66='Master List'!$B$46,'Reported Performance Table'!$E66='Master List'!$B$48,'Reported Performance Table'!$E66='Master List'!$B$104,'Reported Performance Table'!$E66='Master List'!$B$106,'Reported Performance Table'!$E66='Master List'!$B$126)),"LUNA_Dimming","Dimming_Capability_and_Range"))</f>
        <v/>
      </c>
      <c r="L66" s="173">
        <f>'Reported Performance Table'!BF66</f>
        <v>0</v>
      </c>
      <c r="M66" s="173">
        <f>'Reported Performance Table'!BG66</f>
        <v>0</v>
      </c>
      <c r="N66" s="173">
        <f>'Reported Performance Table'!BH66</f>
        <v>0</v>
      </c>
      <c r="O66" t="str">
        <f t="shared" si="1"/>
        <v>No</v>
      </c>
    </row>
    <row r="67" spans="2:15" x14ac:dyDescent="0.25">
      <c r="B67" s="35" t="e">
        <f>VLOOKUP('Reported Performance Table'!D67,'Master List'!$B$20:$C$39,2,FALSE)</f>
        <v>#N/A</v>
      </c>
      <c r="C67" t="e">
        <f>VLOOKUP('Reported Performance Table'!E67,'Master List'!$B$42:$C$129,2,FALSE)</f>
        <v>#N/A</v>
      </c>
      <c r="D67" t="e">
        <f>VLOOKUP('Reported Performance Table'!D67,'Master List'!$B$20:$D$39,3,FALSE)</f>
        <v>#N/A</v>
      </c>
      <c r="E67" s="159" t="e">
        <f>VLOOKUP('Reported Performance Table'!C67,'Master List'!$B$11:$D$17,3,FALSE)</f>
        <v>#N/A</v>
      </c>
      <c r="F67" t="e">
        <f t="shared" si="0"/>
        <v>#N/A</v>
      </c>
      <c r="G67" t="e">
        <f>IF(VLOOKUP('Reported Performance Table'!E67,'Master List'!$B$42:$D$129,3,FALSE)="","No",VLOOKUP('Reported Performance Table'!E67,'Master List'!$B$42:$D$129,3,FALSE))</f>
        <v>#N/A</v>
      </c>
      <c r="H67" t="e">
        <f>IF(AND(G67="Yes_No",'Reported Performance Table'!F67="Yes"),"No","Yes_No")</f>
        <v>#N/A</v>
      </c>
      <c r="I67" t="str">
        <f>IF('Reported Performance Table'!E67="","",IF('Reported Performance Table'!F67="Yes","LUNA_CCT","Reported_CCT"))</f>
        <v/>
      </c>
      <c r="J67" t="str">
        <f>IF('Reported Performance Table'!E67="","",IF(I67="LUNA_CCT",VLOOKUP('Reported Performance Table'!E67,'Master List'!$B$42:$E$129,4,FALSE),"Reported_BUG"))</f>
        <v/>
      </c>
      <c r="K67" t="str">
        <f>IF('Reported Performance Table'!E67="","",IF(AND('Reported Performance Table'!$F67="Yes",OR('Reported Performance Table'!$E67='Master List'!$B$42,'Reported Performance Table'!$E67='Master List'!$B$43,'Reported Performance Table'!$E67='Master List'!$B$44,'Reported Performance Table'!$E67='Master List'!$B$46,'Reported Performance Table'!$E67='Master List'!$B$48,'Reported Performance Table'!$E67='Master List'!$B$104,'Reported Performance Table'!$E67='Master List'!$B$106,'Reported Performance Table'!$E67='Master List'!$B$126)),"LUNA_Dimming","Dimming_Capability_and_Range"))</f>
        <v/>
      </c>
      <c r="L67" s="173">
        <f>'Reported Performance Table'!BF67</f>
        <v>0</v>
      </c>
      <c r="M67" s="173">
        <f>'Reported Performance Table'!BG67</f>
        <v>0</v>
      </c>
      <c r="N67" s="173">
        <f>'Reported Performance Table'!BH67</f>
        <v>0</v>
      </c>
      <c r="O67" t="str">
        <f t="shared" si="1"/>
        <v>No</v>
      </c>
    </row>
    <row r="68" spans="2:15" x14ac:dyDescent="0.25">
      <c r="B68" s="35" t="e">
        <f>VLOOKUP('Reported Performance Table'!D68,'Master List'!$B$20:$C$39,2,FALSE)</f>
        <v>#N/A</v>
      </c>
      <c r="C68" t="e">
        <f>VLOOKUP('Reported Performance Table'!E68,'Master List'!$B$42:$C$129,2,FALSE)</f>
        <v>#N/A</v>
      </c>
      <c r="D68" t="e">
        <f>VLOOKUP('Reported Performance Table'!D68,'Master List'!$B$20:$D$39,3,FALSE)</f>
        <v>#N/A</v>
      </c>
      <c r="E68" s="159" t="e">
        <f>VLOOKUP('Reported Performance Table'!C68,'Master List'!$B$11:$D$17,3,FALSE)</f>
        <v>#N/A</v>
      </c>
      <c r="F68" t="e">
        <f t="shared" si="0"/>
        <v>#N/A</v>
      </c>
      <c r="G68" t="e">
        <f>IF(VLOOKUP('Reported Performance Table'!E68,'Master List'!$B$42:$D$129,3,FALSE)="","No",VLOOKUP('Reported Performance Table'!E68,'Master List'!$B$42:$D$129,3,FALSE))</f>
        <v>#N/A</v>
      </c>
      <c r="H68" t="e">
        <f>IF(AND(G68="Yes_No",'Reported Performance Table'!F68="Yes"),"No","Yes_No")</f>
        <v>#N/A</v>
      </c>
      <c r="I68" t="str">
        <f>IF('Reported Performance Table'!E68="","",IF('Reported Performance Table'!F68="Yes","LUNA_CCT","Reported_CCT"))</f>
        <v/>
      </c>
      <c r="J68" t="str">
        <f>IF('Reported Performance Table'!E68="","",IF(I68="LUNA_CCT",VLOOKUP('Reported Performance Table'!E68,'Master List'!$B$42:$E$129,4,FALSE),"Reported_BUG"))</f>
        <v/>
      </c>
      <c r="K68" t="str">
        <f>IF('Reported Performance Table'!E68="","",IF(AND('Reported Performance Table'!$F68="Yes",OR('Reported Performance Table'!$E68='Master List'!$B$42,'Reported Performance Table'!$E68='Master List'!$B$43,'Reported Performance Table'!$E68='Master List'!$B$44,'Reported Performance Table'!$E68='Master List'!$B$46,'Reported Performance Table'!$E68='Master List'!$B$48,'Reported Performance Table'!$E68='Master List'!$B$104,'Reported Performance Table'!$E68='Master List'!$B$106,'Reported Performance Table'!$E68='Master List'!$B$126)),"LUNA_Dimming","Dimming_Capability_and_Range"))</f>
        <v/>
      </c>
      <c r="L68" s="173">
        <f>'Reported Performance Table'!BF68</f>
        <v>0</v>
      </c>
      <c r="M68" s="173">
        <f>'Reported Performance Table'!BG68</f>
        <v>0</v>
      </c>
      <c r="N68" s="173">
        <f>'Reported Performance Table'!BH68</f>
        <v>0</v>
      </c>
      <c r="O68" t="str">
        <f t="shared" si="1"/>
        <v>No</v>
      </c>
    </row>
    <row r="69" spans="2:15" x14ac:dyDescent="0.25">
      <c r="B69" s="35" t="e">
        <f>VLOOKUP('Reported Performance Table'!D69,'Master List'!$B$20:$C$39,2,FALSE)</f>
        <v>#N/A</v>
      </c>
      <c r="C69" t="e">
        <f>VLOOKUP('Reported Performance Table'!E69,'Master List'!$B$42:$C$129,2,FALSE)</f>
        <v>#N/A</v>
      </c>
      <c r="D69" t="e">
        <f>VLOOKUP('Reported Performance Table'!D69,'Master List'!$B$20:$D$39,3,FALSE)</f>
        <v>#N/A</v>
      </c>
      <c r="E69" s="159" t="e">
        <f>VLOOKUP('Reported Performance Table'!C69,'Master List'!$B$11:$D$17,3,FALSE)</f>
        <v>#N/A</v>
      </c>
      <c r="F69" t="e">
        <f t="shared" si="0"/>
        <v>#N/A</v>
      </c>
      <c r="G69" t="e">
        <f>IF(VLOOKUP('Reported Performance Table'!E69,'Master List'!$B$42:$D$129,3,FALSE)="","No",VLOOKUP('Reported Performance Table'!E69,'Master List'!$B$42:$D$129,3,FALSE))</f>
        <v>#N/A</v>
      </c>
      <c r="H69" t="e">
        <f>IF(AND(G69="Yes_No",'Reported Performance Table'!F69="Yes"),"No","Yes_No")</f>
        <v>#N/A</v>
      </c>
      <c r="I69" t="str">
        <f>IF('Reported Performance Table'!E69="","",IF('Reported Performance Table'!F69="Yes","LUNA_CCT","Reported_CCT"))</f>
        <v/>
      </c>
      <c r="J69" t="str">
        <f>IF('Reported Performance Table'!E69="","",IF(I69="LUNA_CCT",VLOOKUP('Reported Performance Table'!E69,'Master List'!$B$42:$E$129,4,FALSE),"Reported_BUG"))</f>
        <v/>
      </c>
      <c r="K69" t="str">
        <f>IF('Reported Performance Table'!E69="","",IF(AND('Reported Performance Table'!$F69="Yes",OR('Reported Performance Table'!$E69='Master List'!$B$42,'Reported Performance Table'!$E69='Master List'!$B$43,'Reported Performance Table'!$E69='Master List'!$B$44,'Reported Performance Table'!$E69='Master List'!$B$46,'Reported Performance Table'!$E69='Master List'!$B$48,'Reported Performance Table'!$E69='Master List'!$B$104,'Reported Performance Table'!$E69='Master List'!$B$106,'Reported Performance Table'!$E69='Master List'!$B$126)),"LUNA_Dimming","Dimming_Capability_and_Range"))</f>
        <v/>
      </c>
      <c r="L69" s="173">
        <f>'Reported Performance Table'!BF69</f>
        <v>0</v>
      </c>
      <c r="M69" s="173">
        <f>'Reported Performance Table'!BG69</f>
        <v>0</v>
      </c>
      <c r="N69" s="173">
        <f>'Reported Performance Table'!BH69</f>
        <v>0</v>
      </c>
      <c r="O69" t="str">
        <f t="shared" si="1"/>
        <v>No</v>
      </c>
    </row>
    <row r="70" spans="2:15" x14ac:dyDescent="0.25">
      <c r="B70" s="35" t="e">
        <f>VLOOKUP('Reported Performance Table'!D70,'Master List'!$B$20:$C$39,2,FALSE)</f>
        <v>#N/A</v>
      </c>
      <c r="C70" t="e">
        <f>VLOOKUP('Reported Performance Table'!E70,'Master List'!$B$42:$C$129,2,FALSE)</f>
        <v>#N/A</v>
      </c>
      <c r="D70" t="e">
        <f>VLOOKUP('Reported Performance Table'!D70,'Master List'!$B$20:$D$39,3,FALSE)</f>
        <v>#N/A</v>
      </c>
      <c r="E70" s="159" t="e">
        <f>VLOOKUP('Reported Performance Table'!C70,'Master List'!$B$11:$D$17,3,FALSE)</f>
        <v>#N/A</v>
      </c>
      <c r="F70" t="e">
        <f t="shared" si="0"/>
        <v>#N/A</v>
      </c>
      <c r="G70" t="e">
        <f>IF(VLOOKUP('Reported Performance Table'!E70,'Master List'!$B$42:$D$129,3,FALSE)="","No",VLOOKUP('Reported Performance Table'!E70,'Master List'!$B$42:$D$129,3,FALSE))</f>
        <v>#N/A</v>
      </c>
      <c r="H70" t="e">
        <f>IF(AND(G70="Yes_No",'Reported Performance Table'!F70="Yes"),"No","Yes_No")</f>
        <v>#N/A</v>
      </c>
      <c r="I70" t="str">
        <f>IF('Reported Performance Table'!E70="","",IF('Reported Performance Table'!F70="Yes","LUNA_CCT","Reported_CCT"))</f>
        <v/>
      </c>
      <c r="J70" t="str">
        <f>IF('Reported Performance Table'!E70="","",IF(I70="LUNA_CCT",VLOOKUP('Reported Performance Table'!E70,'Master List'!$B$42:$E$129,4,FALSE),"Reported_BUG"))</f>
        <v/>
      </c>
      <c r="K70" t="str">
        <f>IF('Reported Performance Table'!E70="","",IF(AND('Reported Performance Table'!$F70="Yes",OR('Reported Performance Table'!$E70='Master List'!$B$42,'Reported Performance Table'!$E70='Master List'!$B$43,'Reported Performance Table'!$E70='Master List'!$B$44,'Reported Performance Table'!$E70='Master List'!$B$46,'Reported Performance Table'!$E70='Master List'!$B$48,'Reported Performance Table'!$E70='Master List'!$B$104,'Reported Performance Table'!$E70='Master List'!$B$106,'Reported Performance Table'!$E70='Master List'!$B$126)),"LUNA_Dimming","Dimming_Capability_and_Range"))</f>
        <v/>
      </c>
      <c r="L70" s="173">
        <f>'Reported Performance Table'!BF70</f>
        <v>0</v>
      </c>
      <c r="M70" s="173">
        <f>'Reported Performance Table'!BG70</f>
        <v>0</v>
      </c>
      <c r="N70" s="173">
        <f>'Reported Performance Table'!BH70</f>
        <v>0</v>
      </c>
      <c r="O70" t="str">
        <f t="shared" si="1"/>
        <v>No</v>
      </c>
    </row>
    <row r="71" spans="2:15" x14ac:dyDescent="0.25">
      <c r="B71" s="35" t="e">
        <f>VLOOKUP('Reported Performance Table'!D71,'Master List'!$B$20:$C$39,2,FALSE)</f>
        <v>#N/A</v>
      </c>
      <c r="C71" t="e">
        <f>VLOOKUP('Reported Performance Table'!E71,'Master List'!$B$42:$C$129,2,FALSE)</f>
        <v>#N/A</v>
      </c>
      <c r="D71" t="e">
        <f>VLOOKUP('Reported Performance Table'!D71,'Master List'!$B$20:$D$39,3,FALSE)</f>
        <v>#N/A</v>
      </c>
      <c r="E71" s="159" t="e">
        <f>VLOOKUP('Reported Performance Table'!C71,'Master List'!$B$11:$D$17,3,FALSE)</f>
        <v>#N/A</v>
      </c>
      <c r="F71" t="e">
        <f t="shared" si="0"/>
        <v>#N/A</v>
      </c>
      <c r="G71" t="e">
        <f>IF(VLOOKUP('Reported Performance Table'!E71,'Master List'!$B$42:$D$129,3,FALSE)="","No",VLOOKUP('Reported Performance Table'!E71,'Master List'!$B$42:$D$129,3,FALSE))</f>
        <v>#N/A</v>
      </c>
      <c r="H71" t="e">
        <f>IF(AND(G71="Yes_No",'Reported Performance Table'!F71="Yes"),"No","Yes_No")</f>
        <v>#N/A</v>
      </c>
      <c r="I71" t="str">
        <f>IF('Reported Performance Table'!E71="","",IF('Reported Performance Table'!F71="Yes","LUNA_CCT","Reported_CCT"))</f>
        <v/>
      </c>
      <c r="J71" t="str">
        <f>IF('Reported Performance Table'!E71="","",IF(I71="LUNA_CCT",VLOOKUP('Reported Performance Table'!E71,'Master List'!$B$42:$E$129,4,FALSE),"Reported_BUG"))</f>
        <v/>
      </c>
      <c r="K71" t="str">
        <f>IF('Reported Performance Table'!E71="","",IF(AND('Reported Performance Table'!$F71="Yes",OR('Reported Performance Table'!$E71='Master List'!$B$42,'Reported Performance Table'!$E71='Master List'!$B$43,'Reported Performance Table'!$E71='Master List'!$B$44,'Reported Performance Table'!$E71='Master List'!$B$46,'Reported Performance Table'!$E71='Master List'!$B$48,'Reported Performance Table'!$E71='Master List'!$B$104,'Reported Performance Table'!$E71='Master List'!$B$106,'Reported Performance Table'!$E71='Master List'!$B$126)),"LUNA_Dimming","Dimming_Capability_and_Range"))</f>
        <v/>
      </c>
      <c r="L71" s="173">
        <f>'Reported Performance Table'!BF71</f>
        <v>0</v>
      </c>
      <c r="M71" s="173">
        <f>'Reported Performance Table'!BG71</f>
        <v>0</v>
      </c>
      <c r="N71" s="173">
        <f>'Reported Performance Table'!BH71</f>
        <v>0</v>
      </c>
      <c r="O71" t="str">
        <f t="shared" si="1"/>
        <v>No</v>
      </c>
    </row>
    <row r="72" spans="2:15" x14ac:dyDescent="0.25">
      <c r="B72" s="35" t="e">
        <f>VLOOKUP('Reported Performance Table'!D72,'Master List'!$B$20:$C$39,2,FALSE)</f>
        <v>#N/A</v>
      </c>
      <c r="C72" t="e">
        <f>VLOOKUP('Reported Performance Table'!E72,'Master List'!$B$42:$C$129,2,FALSE)</f>
        <v>#N/A</v>
      </c>
      <c r="D72" t="e">
        <f>VLOOKUP('Reported Performance Table'!D72,'Master List'!$B$20:$D$39,3,FALSE)</f>
        <v>#N/A</v>
      </c>
      <c r="E72" s="159" t="e">
        <f>VLOOKUP('Reported Performance Table'!C72,'Master List'!$B$11:$D$17,3,FALSE)</f>
        <v>#N/A</v>
      </c>
      <c r="F72" t="e">
        <f t="shared" si="0"/>
        <v>#N/A</v>
      </c>
      <c r="G72" t="e">
        <f>IF(VLOOKUP('Reported Performance Table'!E72,'Master List'!$B$42:$D$129,3,FALSE)="","No",VLOOKUP('Reported Performance Table'!E72,'Master List'!$B$42:$D$129,3,FALSE))</f>
        <v>#N/A</v>
      </c>
      <c r="H72" t="e">
        <f>IF(AND(G72="Yes_No",'Reported Performance Table'!F72="Yes"),"No","Yes_No")</f>
        <v>#N/A</v>
      </c>
      <c r="I72" t="str">
        <f>IF('Reported Performance Table'!E72="","",IF('Reported Performance Table'!F72="Yes","LUNA_CCT","Reported_CCT"))</f>
        <v/>
      </c>
      <c r="J72" t="str">
        <f>IF('Reported Performance Table'!E72="","",IF(I72="LUNA_CCT",VLOOKUP('Reported Performance Table'!E72,'Master List'!$B$42:$E$129,4,FALSE),"Reported_BUG"))</f>
        <v/>
      </c>
      <c r="K72" t="str">
        <f>IF('Reported Performance Table'!E72="","",IF(AND('Reported Performance Table'!$F72="Yes",OR('Reported Performance Table'!$E72='Master List'!$B$42,'Reported Performance Table'!$E72='Master List'!$B$43,'Reported Performance Table'!$E72='Master List'!$B$44,'Reported Performance Table'!$E72='Master List'!$B$46,'Reported Performance Table'!$E72='Master List'!$B$48,'Reported Performance Table'!$E72='Master List'!$B$104,'Reported Performance Table'!$E72='Master List'!$B$106,'Reported Performance Table'!$E72='Master List'!$B$126)),"LUNA_Dimming","Dimming_Capability_and_Range"))</f>
        <v/>
      </c>
      <c r="L72" s="173">
        <f>'Reported Performance Table'!BF72</f>
        <v>0</v>
      </c>
      <c r="M72" s="173">
        <f>'Reported Performance Table'!BG72</f>
        <v>0</v>
      </c>
      <c r="N72" s="173">
        <f>'Reported Performance Table'!BH72</f>
        <v>0</v>
      </c>
      <c r="O72" t="str">
        <f t="shared" si="1"/>
        <v>No</v>
      </c>
    </row>
    <row r="73" spans="2:15" x14ac:dyDescent="0.25">
      <c r="B73" s="35" t="e">
        <f>VLOOKUP('Reported Performance Table'!D73,'Master List'!$B$20:$C$39,2,FALSE)</f>
        <v>#N/A</v>
      </c>
      <c r="C73" t="e">
        <f>VLOOKUP('Reported Performance Table'!E73,'Master List'!$B$42:$C$129,2,FALSE)</f>
        <v>#N/A</v>
      </c>
      <c r="D73" t="e">
        <f>VLOOKUP('Reported Performance Table'!D73,'Master List'!$B$20:$D$39,3,FALSE)</f>
        <v>#N/A</v>
      </c>
      <c r="E73" s="159" t="e">
        <f>VLOOKUP('Reported Performance Table'!C73,'Master List'!$B$11:$D$17,3,FALSE)</f>
        <v>#N/A</v>
      </c>
      <c r="F73" t="e">
        <f t="shared" si="0"/>
        <v>#N/A</v>
      </c>
      <c r="G73" t="e">
        <f>IF(VLOOKUP('Reported Performance Table'!E73,'Master List'!$B$42:$D$129,3,FALSE)="","No",VLOOKUP('Reported Performance Table'!E73,'Master List'!$B$42:$D$129,3,FALSE))</f>
        <v>#N/A</v>
      </c>
      <c r="H73" t="e">
        <f>IF(AND(G73="Yes_No",'Reported Performance Table'!F73="Yes"),"No","Yes_No")</f>
        <v>#N/A</v>
      </c>
      <c r="I73" t="str">
        <f>IF('Reported Performance Table'!E73="","",IF('Reported Performance Table'!F73="Yes","LUNA_CCT","Reported_CCT"))</f>
        <v/>
      </c>
      <c r="J73" t="str">
        <f>IF('Reported Performance Table'!E73="","",IF(I73="LUNA_CCT",VLOOKUP('Reported Performance Table'!E73,'Master List'!$B$42:$E$129,4,FALSE),"Reported_BUG"))</f>
        <v/>
      </c>
      <c r="K73" t="str">
        <f>IF('Reported Performance Table'!E73="","",IF(AND('Reported Performance Table'!$F73="Yes",OR('Reported Performance Table'!$E73='Master List'!$B$42,'Reported Performance Table'!$E73='Master List'!$B$43,'Reported Performance Table'!$E73='Master List'!$B$44,'Reported Performance Table'!$E73='Master List'!$B$46,'Reported Performance Table'!$E73='Master List'!$B$48,'Reported Performance Table'!$E73='Master List'!$B$104,'Reported Performance Table'!$E73='Master List'!$B$106,'Reported Performance Table'!$E73='Master List'!$B$126)),"LUNA_Dimming","Dimming_Capability_and_Range"))</f>
        <v/>
      </c>
      <c r="L73" s="173">
        <f>'Reported Performance Table'!BF73</f>
        <v>0</v>
      </c>
      <c r="M73" s="173">
        <f>'Reported Performance Table'!BG73</f>
        <v>0</v>
      </c>
      <c r="N73" s="173">
        <f>'Reported Performance Table'!BH73</f>
        <v>0</v>
      </c>
      <c r="O73" t="str">
        <f t="shared" si="1"/>
        <v>No</v>
      </c>
    </row>
    <row r="74" spans="2:15" x14ac:dyDescent="0.25">
      <c r="B74" s="35" t="e">
        <f>VLOOKUP('Reported Performance Table'!D74,'Master List'!$B$20:$C$39,2,FALSE)</f>
        <v>#N/A</v>
      </c>
      <c r="C74" t="e">
        <f>VLOOKUP('Reported Performance Table'!E74,'Master List'!$B$42:$C$129,2,FALSE)</f>
        <v>#N/A</v>
      </c>
      <c r="D74" t="e">
        <f>VLOOKUP('Reported Performance Table'!D74,'Master List'!$B$20:$D$39,3,FALSE)</f>
        <v>#N/A</v>
      </c>
      <c r="E74" s="159" t="e">
        <f>VLOOKUP('Reported Performance Table'!C74,'Master List'!$B$11:$D$17,3,FALSE)</f>
        <v>#N/A</v>
      </c>
      <c r="F74" t="e">
        <f t="shared" si="0"/>
        <v>#N/A</v>
      </c>
      <c r="G74" t="e">
        <f>IF(VLOOKUP('Reported Performance Table'!E74,'Master List'!$B$42:$D$129,3,FALSE)="","No",VLOOKUP('Reported Performance Table'!E74,'Master List'!$B$42:$D$129,3,FALSE))</f>
        <v>#N/A</v>
      </c>
      <c r="H74" t="e">
        <f>IF(AND(G74="Yes_No",'Reported Performance Table'!F74="Yes"),"No","Yes_No")</f>
        <v>#N/A</v>
      </c>
      <c r="I74" t="str">
        <f>IF('Reported Performance Table'!E74="","",IF('Reported Performance Table'!F74="Yes","LUNA_CCT","Reported_CCT"))</f>
        <v/>
      </c>
      <c r="J74" t="str">
        <f>IF('Reported Performance Table'!E74="","",IF(I74="LUNA_CCT",VLOOKUP('Reported Performance Table'!E74,'Master List'!$B$42:$E$129,4,FALSE),"Reported_BUG"))</f>
        <v/>
      </c>
      <c r="K74" t="str">
        <f>IF('Reported Performance Table'!E74="","",IF(AND('Reported Performance Table'!$F74="Yes",OR('Reported Performance Table'!$E74='Master List'!$B$42,'Reported Performance Table'!$E74='Master List'!$B$43,'Reported Performance Table'!$E74='Master List'!$B$44,'Reported Performance Table'!$E74='Master List'!$B$46,'Reported Performance Table'!$E74='Master List'!$B$48,'Reported Performance Table'!$E74='Master List'!$B$104,'Reported Performance Table'!$E74='Master List'!$B$106,'Reported Performance Table'!$E74='Master List'!$B$126)),"LUNA_Dimming","Dimming_Capability_and_Range"))</f>
        <v/>
      </c>
      <c r="L74" s="173">
        <f>'Reported Performance Table'!BF74</f>
        <v>0</v>
      </c>
      <c r="M74" s="173">
        <f>'Reported Performance Table'!BG74</f>
        <v>0</v>
      </c>
      <c r="N74" s="173">
        <f>'Reported Performance Table'!BH74</f>
        <v>0</v>
      </c>
      <c r="O74" t="str">
        <f t="shared" si="1"/>
        <v>No</v>
      </c>
    </row>
    <row r="75" spans="2:15" x14ac:dyDescent="0.25">
      <c r="B75" s="35" t="e">
        <f>VLOOKUP('Reported Performance Table'!D75,'Master List'!$B$20:$C$39,2,FALSE)</f>
        <v>#N/A</v>
      </c>
      <c r="C75" t="e">
        <f>VLOOKUP('Reported Performance Table'!E75,'Master List'!$B$42:$C$129,2,FALSE)</f>
        <v>#N/A</v>
      </c>
      <c r="D75" t="e">
        <f>VLOOKUP('Reported Performance Table'!D75,'Master List'!$B$20:$D$39,3,FALSE)</f>
        <v>#N/A</v>
      </c>
      <c r="E75" s="159" t="e">
        <f>VLOOKUP('Reported Performance Table'!C75,'Master List'!$B$11:$D$17,3,FALSE)</f>
        <v>#N/A</v>
      </c>
      <c r="F75" t="e">
        <f t="shared" ref="F75:F138" si="2">CONCATENATE(D75,E75)</f>
        <v>#N/A</v>
      </c>
      <c r="G75" t="e">
        <f>IF(VLOOKUP('Reported Performance Table'!E75,'Master List'!$B$42:$D$129,3,FALSE)="","No",VLOOKUP('Reported Performance Table'!E75,'Master List'!$B$42:$D$129,3,FALSE))</f>
        <v>#N/A</v>
      </c>
      <c r="H75" t="e">
        <f>IF(AND(G75="Yes_No",'Reported Performance Table'!F75="Yes"),"No","Yes_No")</f>
        <v>#N/A</v>
      </c>
      <c r="I75" t="str">
        <f>IF('Reported Performance Table'!E75="","",IF('Reported Performance Table'!F75="Yes","LUNA_CCT","Reported_CCT"))</f>
        <v/>
      </c>
      <c r="J75" t="str">
        <f>IF('Reported Performance Table'!E75="","",IF(I75="LUNA_CCT",VLOOKUP('Reported Performance Table'!E75,'Master List'!$B$42:$E$129,4,FALSE),"Reported_BUG"))</f>
        <v/>
      </c>
      <c r="K75" t="str">
        <f>IF('Reported Performance Table'!E75="","",IF(AND('Reported Performance Table'!$F75="Yes",OR('Reported Performance Table'!$E75='Master List'!$B$42,'Reported Performance Table'!$E75='Master List'!$B$43,'Reported Performance Table'!$E75='Master List'!$B$44,'Reported Performance Table'!$E75='Master List'!$B$46,'Reported Performance Table'!$E75='Master List'!$B$48,'Reported Performance Table'!$E75='Master List'!$B$104,'Reported Performance Table'!$E75='Master List'!$B$106,'Reported Performance Table'!$E75='Master List'!$B$126)),"LUNA_Dimming","Dimming_Capability_and_Range"))</f>
        <v/>
      </c>
      <c r="L75" s="173">
        <f>'Reported Performance Table'!BF75</f>
        <v>0</v>
      </c>
      <c r="M75" s="173">
        <f>'Reported Performance Table'!BG75</f>
        <v>0</v>
      </c>
      <c r="N75" s="173">
        <f>'Reported Performance Table'!BH75</f>
        <v>0</v>
      </c>
      <c r="O75" t="str">
        <f t="shared" si="1"/>
        <v>No</v>
      </c>
    </row>
    <row r="76" spans="2:15" x14ac:dyDescent="0.25">
      <c r="B76" s="35" t="e">
        <f>VLOOKUP('Reported Performance Table'!D76,'Master List'!$B$20:$C$39,2,FALSE)</f>
        <v>#N/A</v>
      </c>
      <c r="C76" t="e">
        <f>VLOOKUP('Reported Performance Table'!E76,'Master List'!$B$42:$C$129,2,FALSE)</f>
        <v>#N/A</v>
      </c>
      <c r="D76" t="e">
        <f>VLOOKUP('Reported Performance Table'!D76,'Master List'!$B$20:$D$39,3,FALSE)</f>
        <v>#N/A</v>
      </c>
      <c r="E76" s="159" t="e">
        <f>VLOOKUP('Reported Performance Table'!C76,'Master List'!$B$11:$D$17,3,FALSE)</f>
        <v>#N/A</v>
      </c>
      <c r="F76" t="e">
        <f t="shared" si="2"/>
        <v>#N/A</v>
      </c>
      <c r="G76" t="e">
        <f>IF(VLOOKUP('Reported Performance Table'!E76,'Master List'!$B$42:$D$129,3,FALSE)="","No",VLOOKUP('Reported Performance Table'!E76,'Master List'!$B$42:$D$129,3,FALSE))</f>
        <v>#N/A</v>
      </c>
      <c r="H76" t="e">
        <f>IF(AND(G76="Yes_No",'Reported Performance Table'!F76="Yes"),"No","Yes_No")</f>
        <v>#N/A</v>
      </c>
      <c r="I76" t="str">
        <f>IF('Reported Performance Table'!E76="","",IF('Reported Performance Table'!F76="Yes","LUNA_CCT","Reported_CCT"))</f>
        <v/>
      </c>
      <c r="J76" t="str">
        <f>IF('Reported Performance Table'!E76="","",IF(I76="LUNA_CCT",VLOOKUP('Reported Performance Table'!E76,'Master List'!$B$42:$E$129,4,FALSE),"Reported_BUG"))</f>
        <v/>
      </c>
      <c r="K76" t="str">
        <f>IF('Reported Performance Table'!E76="","",IF(AND('Reported Performance Table'!$F76="Yes",OR('Reported Performance Table'!$E76='Master List'!$B$42,'Reported Performance Table'!$E76='Master List'!$B$43,'Reported Performance Table'!$E76='Master List'!$B$44,'Reported Performance Table'!$E76='Master List'!$B$46,'Reported Performance Table'!$E76='Master List'!$B$48,'Reported Performance Table'!$E76='Master List'!$B$104,'Reported Performance Table'!$E76='Master List'!$B$106,'Reported Performance Table'!$E76='Master List'!$B$126)),"LUNA_Dimming","Dimming_Capability_and_Range"))</f>
        <v/>
      </c>
      <c r="L76" s="173">
        <f>'Reported Performance Table'!BF76</f>
        <v>0</v>
      </c>
      <c r="M76" s="173">
        <f>'Reported Performance Table'!BG76</f>
        <v>0</v>
      </c>
      <c r="N76" s="173">
        <f>'Reported Performance Table'!BH76</f>
        <v>0</v>
      </c>
      <c r="O76" t="str">
        <f t="shared" ref="O76:O139" si="3">IF(COUNTIF(L76:N76,"Yes")=3,"Yes","No")</f>
        <v>No</v>
      </c>
    </row>
    <row r="77" spans="2:15" x14ac:dyDescent="0.25">
      <c r="B77" s="35" t="e">
        <f>VLOOKUP('Reported Performance Table'!D77,'Master List'!$B$20:$C$39,2,FALSE)</f>
        <v>#N/A</v>
      </c>
      <c r="C77" t="e">
        <f>VLOOKUP('Reported Performance Table'!E77,'Master List'!$B$42:$C$129,2,FALSE)</f>
        <v>#N/A</v>
      </c>
      <c r="D77" t="e">
        <f>VLOOKUP('Reported Performance Table'!D77,'Master List'!$B$20:$D$39,3,FALSE)</f>
        <v>#N/A</v>
      </c>
      <c r="E77" s="159" t="e">
        <f>VLOOKUP('Reported Performance Table'!C77,'Master List'!$B$11:$D$17,3,FALSE)</f>
        <v>#N/A</v>
      </c>
      <c r="F77" t="e">
        <f t="shared" si="2"/>
        <v>#N/A</v>
      </c>
      <c r="G77" t="e">
        <f>IF(VLOOKUP('Reported Performance Table'!E77,'Master List'!$B$42:$D$129,3,FALSE)="","No",VLOOKUP('Reported Performance Table'!E77,'Master List'!$B$42:$D$129,3,FALSE))</f>
        <v>#N/A</v>
      </c>
      <c r="H77" t="e">
        <f>IF(AND(G77="Yes_No",'Reported Performance Table'!F77="Yes"),"No","Yes_No")</f>
        <v>#N/A</v>
      </c>
      <c r="I77" t="str">
        <f>IF('Reported Performance Table'!E77="","",IF('Reported Performance Table'!F77="Yes","LUNA_CCT","Reported_CCT"))</f>
        <v/>
      </c>
      <c r="J77" t="str">
        <f>IF('Reported Performance Table'!E77="","",IF(I77="LUNA_CCT",VLOOKUP('Reported Performance Table'!E77,'Master List'!$B$42:$E$129,4,FALSE),"Reported_BUG"))</f>
        <v/>
      </c>
      <c r="K77" t="str">
        <f>IF('Reported Performance Table'!E77="","",IF(AND('Reported Performance Table'!$F77="Yes",OR('Reported Performance Table'!$E77='Master List'!$B$42,'Reported Performance Table'!$E77='Master List'!$B$43,'Reported Performance Table'!$E77='Master List'!$B$44,'Reported Performance Table'!$E77='Master List'!$B$46,'Reported Performance Table'!$E77='Master List'!$B$48,'Reported Performance Table'!$E77='Master List'!$B$104,'Reported Performance Table'!$E77='Master List'!$B$106,'Reported Performance Table'!$E77='Master List'!$B$126)),"LUNA_Dimming","Dimming_Capability_and_Range"))</f>
        <v/>
      </c>
      <c r="L77" s="173">
        <f>'Reported Performance Table'!BF77</f>
        <v>0</v>
      </c>
      <c r="M77" s="173">
        <f>'Reported Performance Table'!BG77</f>
        <v>0</v>
      </c>
      <c r="N77" s="173">
        <f>'Reported Performance Table'!BH77</f>
        <v>0</v>
      </c>
      <c r="O77" t="str">
        <f t="shared" si="3"/>
        <v>No</v>
      </c>
    </row>
    <row r="78" spans="2:15" x14ac:dyDescent="0.25">
      <c r="B78" s="35" t="e">
        <f>VLOOKUP('Reported Performance Table'!D78,'Master List'!$B$20:$C$39,2,FALSE)</f>
        <v>#N/A</v>
      </c>
      <c r="C78" t="e">
        <f>VLOOKUP('Reported Performance Table'!E78,'Master List'!$B$42:$C$129,2,FALSE)</f>
        <v>#N/A</v>
      </c>
      <c r="D78" t="e">
        <f>VLOOKUP('Reported Performance Table'!D78,'Master List'!$B$20:$D$39,3,FALSE)</f>
        <v>#N/A</v>
      </c>
      <c r="E78" s="159" t="e">
        <f>VLOOKUP('Reported Performance Table'!C78,'Master List'!$B$11:$D$17,3,FALSE)</f>
        <v>#N/A</v>
      </c>
      <c r="F78" t="e">
        <f t="shared" si="2"/>
        <v>#N/A</v>
      </c>
      <c r="G78" t="e">
        <f>IF(VLOOKUP('Reported Performance Table'!E78,'Master List'!$B$42:$D$129,3,FALSE)="","No",VLOOKUP('Reported Performance Table'!E78,'Master List'!$B$42:$D$129,3,FALSE))</f>
        <v>#N/A</v>
      </c>
      <c r="H78" t="e">
        <f>IF(AND(G78="Yes_No",'Reported Performance Table'!F78="Yes"),"No","Yes_No")</f>
        <v>#N/A</v>
      </c>
      <c r="I78" t="str">
        <f>IF('Reported Performance Table'!E78="","",IF('Reported Performance Table'!F78="Yes","LUNA_CCT","Reported_CCT"))</f>
        <v/>
      </c>
      <c r="J78" t="str">
        <f>IF('Reported Performance Table'!E78="","",IF(I78="LUNA_CCT",VLOOKUP('Reported Performance Table'!E78,'Master List'!$B$42:$E$129,4,FALSE),"Reported_BUG"))</f>
        <v/>
      </c>
      <c r="K78" t="str">
        <f>IF('Reported Performance Table'!E78="","",IF(AND('Reported Performance Table'!$F78="Yes",OR('Reported Performance Table'!$E78='Master List'!$B$42,'Reported Performance Table'!$E78='Master List'!$B$43,'Reported Performance Table'!$E78='Master List'!$B$44,'Reported Performance Table'!$E78='Master List'!$B$46,'Reported Performance Table'!$E78='Master List'!$B$48,'Reported Performance Table'!$E78='Master List'!$B$104,'Reported Performance Table'!$E78='Master List'!$B$106,'Reported Performance Table'!$E78='Master List'!$B$126)),"LUNA_Dimming","Dimming_Capability_and_Range"))</f>
        <v/>
      </c>
      <c r="L78" s="173">
        <f>'Reported Performance Table'!BF78</f>
        <v>0</v>
      </c>
      <c r="M78" s="173">
        <f>'Reported Performance Table'!BG78</f>
        <v>0</v>
      </c>
      <c r="N78" s="173">
        <f>'Reported Performance Table'!BH78</f>
        <v>0</v>
      </c>
      <c r="O78" t="str">
        <f t="shared" si="3"/>
        <v>No</v>
      </c>
    </row>
    <row r="79" spans="2:15" x14ac:dyDescent="0.25">
      <c r="B79" s="35" t="e">
        <f>VLOOKUP('Reported Performance Table'!D79,'Master List'!$B$20:$C$39,2,FALSE)</f>
        <v>#N/A</v>
      </c>
      <c r="C79" t="e">
        <f>VLOOKUP('Reported Performance Table'!E79,'Master List'!$B$42:$C$129,2,FALSE)</f>
        <v>#N/A</v>
      </c>
      <c r="D79" t="e">
        <f>VLOOKUP('Reported Performance Table'!D79,'Master List'!$B$20:$D$39,3,FALSE)</f>
        <v>#N/A</v>
      </c>
      <c r="E79" s="159" t="e">
        <f>VLOOKUP('Reported Performance Table'!C79,'Master List'!$B$11:$D$17,3,FALSE)</f>
        <v>#N/A</v>
      </c>
      <c r="F79" t="e">
        <f t="shared" si="2"/>
        <v>#N/A</v>
      </c>
      <c r="G79" t="e">
        <f>IF(VLOOKUP('Reported Performance Table'!E79,'Master List'!$B$42:$D$129,3,FALSE)="","No",VLOOKUP('Reported Performance Table'!E79,'Master List'!$B$42:$D$129,3,FALSE))</f>
        <v>#N/A</v>
      </c>
      <c r="H79" t="e">
        <f>IF(AND(G79="Yes_No",'Reported Performance Table'!F79="Yes"),"No","Yes_No")</f>
        <v>#N/A</v>
      </c>
      <c r="I79" t="str">
        <f>IF('Reported Performance Table'!E79="","",IF('Reported Performance Table'!F79="Yes","LUNA_CCT","Reported_CCT"))</f>
        <v/>
      </c>
      <c r="J79" t="str">
        <f>IF('Reported Performance Table'!E79="","",IF(I79="LUNA_CCT",VLOOKUP('Reported Performance Table'!E79,'Master List'!$B$42:$E$129,4,FALSE),"Reported_BUG"))</f>
        <v/>
      </c>
      <c r="K79" t="str">
        <f>IF('Reported Performance Table'!E79="","",IF(AND('Reported Performance Table'!$F79="Yes",OR('Reported Performance Table'!$E79='Master List'!$B$42,'Reported Performance Table'!$E79='Master List'!$B$43,'Reported Performance Table'!$E79='Master List'!$B$44,'Reported Performance Table'!$E79='Master List'!$B$46,'Reported Performance Table'!$E79='Master List'!$B$48,'Reported Performance Table'!$E79='Master List'!$B$104,'Reported Performance Table'!$E79='Master List'!$B$106,'Reported Performance Table'!$E79='Master List'!$B$126)),"LUNA_Dimming","Dimming_Capability_and_Range"))</f>
        <v/>
      </c>
      <c r="L79" s="173">
        <f>'Reported Performance Table'!BF79</f>
        <v>0</v>
      </c>
      <c r="M79" s="173">
        <f>'Reported Performance Table'!BG79</f>
        <v>0</v>
      </c>
      <c r="N79" s="173">
        <f>'Reported Performance Table'!BH79</f>
        <v>0</v>
      </c>
      <c r="O79" t="str">
        <f t="shared" si="3"/>
        <v>No</v>
      </c>
    </row>
    <row r="80" spans="2:15" x14ac:dyDescent="0.25">
      <c r="B80" s="35" t="e">
        <f>VLOOKUP('Reported Performance Table'!D80,'Master List'!$B$20:$C$39,2,FALSE)</f>
        <v>#N/A</v>
      </c>
      <c r="C80" t="e">
        <f>VLOOKUP('Reported Performance Table'!E80,'Master List'!$B$42:$C$129,2,FALSE)</f>
        <v>#N/A</v>
      </c>
      <c r="D80" t="e">
        <f>VLOOKUP('Reported Performance Table'!D80,'Master List'!$B$20:$D$39,3,FALSE)</f>
        <v>#N/A</v>
      </c>
      <c r="E80" s="159" t="e">
        <f>VLOOKUP('Reported Performance Table'!C80,'Master List'!$B$11:$D$17,3,FALSE)</f>
        <v>#N/A</v>
      </c>
      <c r="F80" t="e">
        <f t="shared" si="2"/>
        <v>#N/A</v>
      </c>
      <c r="G80" t="e">
        <f>IF(VLOOKUP('Reported Performance Table'!E80,'Master List'!$B$42:$D$129,3,FALSE)="","No",VLOOKUP('Reported Performance Table'!E80,'Master List'!$B$42:$D$129,3,FALSE))</f>
        <v>#N/A</v>
      </c>
      <c r="H80" t="e">
        <f>IF(AND(G80="Yes_No",'Reported Performance Table'!F80="Yes"),"No","Yes_No")</f>
        <v>#N/A</v>
      </c>
      <c r="I80" t="str">
        <f>IF('Reported Performance Table'!E80="","",IF('Reported Performance Table'!F80="Yes","LUNA_CCT","Reported_CCT"))</f>
        <v/>
      </c>
      <c r="J80" t="str">
        <f>IF('Reported Performance Table'!E80="","",IF(I80="LUNA_CCT",VLOOKUP('Reported Performance Table'!E80,'Master List'!$B$42:$E$129,4,FALSE),"Reported_BUG"))</f>
        <v/>
      </c>
      <c r="K80" t="str">
        <f>IF('Reported Performance Table'!E80="","",IF(AND('Reported Performance Table'!$F80="Yes",OR('Reported Performance Table'!$E80='Master List'!$B$42,'Reported Performance Table'!$E80='Master List'!$B$43,'Reported Performance Table'!$E80='Master List'!$B$44,'Reported Performance Table'!$E80='Master List'!$B$46,'Reported Performance Table'!$E80='Master List'!$B$48,'Reported Performance Table'!$E80='Master List'!$B$104,'Reported Performance Table'!$E80='Master List'!$B$106,'Reported Performance Table'!$E80='Master List'!$B$126)),"LUNA_Dimming","Dimming_Capability_and_Range"))</f>
        <v/>
      </c>
      <c r="L80" s="173">
        <f>'Reported Performance Table'!BF80</f>
        <v>0</v>
      </c>
      <c r="M80" s="173">
        <f>'Reported Performance Table'!BG80</f>
        <v>0</v>
      </c>
      <c r="N80" s="173">
        <f>'Reported Performance Table'!BH80</f>
        <v>0</v>
      </c>
      <c r="O80" t="str">
        <f t="shared" si="3"/>
        <v>No</v>
      </c>
    </row>
    <row r="81" spans="2:15" x14ac:dyDescent="0.25">
      <c r="B81" s="35" t="e">
        <f>VLOOKUP('Reported Performance Table'!D81,'Master List'!$B$20:$C$39,2,FALSE)</f>
        <v>#N/A</v>
      </c>
      <c r="C81" t="e">
        <f>VLOOKUP('Reported Performance Table'!E81,'Master List'!$B$42:$C$129,2,FALSE)</f>
        <v>#N/A</v>
      </c>
      <c r="D81" t="e">
        <f>VLOOKUP('Reported Performance Table'!D81,'Master List'!$B$20:$D$39,3,FALSE)</f>
        <v>#N/A</v>
      </c>
      <c r="E81" s="159" t="e">
        <f>VLOOKUP('Reported Performance Table'!C81,'Master List'!$B$11:$D$17,3,FALSE)</f>
        <v>#N/A</v>
      </c>
      <c r="F81" t="e">
        <f t="shared" si="2"/>
        <v>#N/A</v>
      </c>
      <c r="G81" t="e">
        <f>IF(VLOOKUP('Reported Performance Table'!E81,'Master List'!$B$42:$D$129,3,FALSE)="","No",VLOOKUP('Reported Performance Table'!E81,'Master List'!$B$42:$D$129,3,FALSE))</f>
        <v>#N/A</v>
      </c>
      <c r="H81" t="e">
        <f>IF(AND(G81="Yes_No",'Reported Performance Table'!F81="Yes"),"No","Yes_No")</f>
        <v>#N/A</v>
      </c>
      <c r="I81" t="str">
        <f>IF('Reported Performance Table'!E81="","",IF('Reported Performance Table'!F81="Yes","LUNA_CCT","Reported_CCT"))</f>
        <v/>
      </c>
      <c r="J81" t="str">
        <f>IF('Reported Performance Table'!E81="","",IF(I81="LUNA_CCT",VLOOKUP('Reported Performance Table'!E81,'Master List'!$B$42:$E$129,4,FALSE),"Reported_BUG"))</f>
        <v/>
      </c>
      <c r="K81" t="str">
        <f>IF('Reported Performance Table'!E81="","",IF(AND('Reported Performance Table'!$F81="Yes",OR('Reported Performance Table'!$E81='Master List'!$B$42,'Reported Performance Table'!$E81='Master List'!$B$43,'Reported Performance Table'!$E81='Master List'!$B$44,'Reported Performance Table'!$E81='Master List'!$B$46,'Reported Performance Table'!$E81='Master List'!$B$48,'Reported Performance Table'!$E81='Master List'!$B$104,'Reported Performance Table'!$E81='Master List'!$B$106,'Reported Performance Table'!$E81='Master List'!$B$126)),"LUNA_Dimming","Dimming_Capability_and_Range"))</f>
        <v/>
      </c>
      <c r="L81" s="173">
        <f>'Reported Performance Table'!BF81</f>
        <v>0</v>
      </c>
      <c r="M81" s="173">
        <f>'Reported Performance Table'!BG81</f>
        <v>0</v>
      </c>
      <c r="N81" s="173">
        <f>'Reported Performance Table'!BH81</f>
        <v>0</v>
      </c>
      <c r="O81" t="str">
        <f t="shared" si="3"/>
        <v>No</v>
      </c>
    </row>
    <row r="82" spans="2:15" x14ac:dyDescent="0.25">
      <c r="B82" s="35" t="e">
        <f>VLOOKUP('Reported Performance Table'!D82,'Master List'!$B$20:$C$39,2,FALSE)</f>
        <v>#N/A</v>
      </c>
      <c r="C82" t="e">
        <f>VLOOKUP('Reported Performance Table'!E82,'Master List'!$B$42:$C$129,2,FALSE)</f>
        <v>#N/A</v>
      </c>
      <c r="D82" t="e">
        <f>VLOOKUP('Reported Performance Table'!D82,'Master List'!$B$20:$D$39,3,FALSE)</f>
        <v>#N/A</v>
      </c>
      <c r="E82" s="159" t="e">
        <f>VLOOKUP('Reported Performance Table'!C82,'Master List'!$B$11:$D$17,3,FALSE)</f>
        <v>#N/A</v>
      </c>
      <c r="F82" t="e">
        <f t="shared" si="2"/>
        <v>#N/A</v>
      </c>
      <c r="G82" t="e">
        <f>IF(VLOOKUP('Reported Performance Table'!E82,'Master List'!$B$42:$D$129,3,FALSE)="","No",VLOOKUP('Reported Performance Table'!E82,'Master List'!$B$42:$D$129,3,FALSE))</f>
        <v>#N/A</v>
      </c>
      <c r="H82" t="e">
        <f>IF(AND(G82="Yes_No",'Reported Performance Table'!F82="Yes"),"No","Yes_No")</f>
        <v>#N/A</v>
      </c>
      <c r="I82" t="str">
        <f>IF('Reported Performance Table'!E82="","",IF('Reported Performance Table'!F82="Yes","LUNA_CCT","Reported_CCT"))</f>
        <v/>
      </c>
      <c r="J82" t="str">
        <f>IF('Reported Performance Table'!E82="","",IF(I82="LUNA_CCT",VLOOKUP('Reported Performance Table'!E82,'Master List'!$B$42:$E$129,4,FALSE),"Reported_BUG"))</f>
        <v/>
      </c>
      <c r="K82" t="str">
        <f>IF('Reported Performance Table'!E82="","",IF(AND('Reported Performance Table'!$F82="Yes",OR('Reported Performance Table'!$E82='Master List'!$B$42,'Reported Performance Table'!$E82='Master List'!$B$43,'Reported Performance Table'!$E82='Master List'!$B$44,'Reported Performance Table'!$E82='Master List'!$B$46,'Reported Performance Table'!$E82='Master List'!$B$48,'Reported Performance Table'!$E82='Master List'!$B$104,'Reported Performance Table'!$E82='Master List'!$B$106,'Reported Performance Table'!$E82='Master List'!$B$126)),"LUNA_Dimming","Dimming_Capability_and_Range"))</f>
        <v/>
      </c>
      <c r="L82" s="173">
        <f>'Reported Performance Table'!BF82</f>
        <v>0</v>
      </c>
      <c r="M82" s="173">
        <f>'Reported Performance Table'!BG82</f>
        <v>0</v>
      </c>
      <c r="N82" s="173">
        <f>'Reported Performance Table'!BH82</f>
        <v>0</v>
      </c>
      <c r="O82" t="str">
        <f t="shared" si="3"/>
        <v>No</v>
      </c>
    </row>
    <row r="83" spans="2:15" x14ac:dyDescent="0.25">
      <c r="B83" s="35" t="e">
        <f>VLOOKUP('Reported Performance Table'!D83,'Master List'!$B$20:$C$39,2,FALSE)</f>
        <v>#N/A</v>
      </c>
      <c r="C83" t="e">
        <f>VLOOKUP('Reported Performance Table'!E83,'Master List'!$B$42:$C$129,2,FALSE)</f>
        <v>#N/A</v>
      </c>
      <c r="D83" t="e">
        <f>VLOOKUP('Reported Performance Table'!D83,'Master List'!$B$20:$D$39,3,FALSE)</f>
        <v>#N/A</v>
      </c>
      <c r="E83" s="159" t="e">
        <f>VLOOKUP('Reported Performance Table'!C83,'Master List'!$B$11:$D$17,3,FALSE)</f>
        <v>#N/A</v>
      </c>
      <c r="F83" t="e">
        <f t="shared" si="2"/>
        <v>#N/A</v>
      </c>
      <c r="G83" t="e">
        <f>IF(VLOOKUP('Reported Performance Table'!E83,'Master List'!$B$42:$D$129,3,FALSE)="","No",VLOOKUP('Reported Performance Table'!E83,'Master List'!$B$42:$D$129,3,FALSE))</f>
        <v>#N/A</v>
      </c>
      <c r="H83" t="e">
        <f>IF(AND(G83="Yes_No",'Reported Performance Table'!F83="Yes"),"No","Yes_No")</f>
        <v>#N/A</v>
      </c>
      <c r="I83" t="str">
        <f>IF('Reported Performance Table'!E83="","",IF('Reported Performance Table'!F83="Yes","LUNA_CCT","Reported_CCT"))</f>
        <v/>
      </c>
      <c r="J83" t="str">
        <f>IF('Reported Performance Table'!E83="","",IF(I83="LUNA_CCT",VLOOKUP('Reported Performance Table'!E83,'Master List'!$B$42:$E$129,4,FALSE),"Reported_BUG"))</f>
        <v/>
      </c>
      <c r="K83" t="str">
        <f>IF('Reported Performance Table'!E83="","",IF(AND('Reported Performance Table'!$F83="Yes",OR('Reported Performance Table'!$E83='Master List'!$B$42,'Reported Performance Table'!$E83='Master List'!$B$43,'Reported Performance Table'!$E83='Master List'!$B$44,'Reported Performance Table'!$E83='Master List'!$B$46,'Reported Performance Table'!$E83='Master List'!$B$48,'Reported Performance Table'!$E83='Master List'!$B$104,'Reported Performance Table'!$E83='Master List'!$B$106,'Reported Performance Table'!$E83='Master List'!$B$126)),"LUNA_Dimming","Dimming_Capability_and_Range"))</f>
        <v/>
      </c>
      <c r="L83" s="173">
        <f>'Reported Performance Table'!BF83</f>
        <v>0</v>
      </c>
      <c r="M83" s="173">
        <f>'Reported Performance Table'!BG83</f>
        <v>0</v>
      </c>
      <c r="N83" s="173">
        <f>'Reported Performance Table'!BH83</f>
        <v>0</v>
      </c>
      <c r="O83" t="str">
        <f t="shared" si="3"/>
        <v>No</v>
      </c>
    </row>
    <row r="84" spans="2:15" x14ac:dyDescent="0.25">
      <c r="B84" s="35" t="e">
        <f>VLOOKUP('Reported Performance Table'!D84,'Master List'!$B$20:$C$39,2,FALSE)</f>
        <v>#N/A</v>
      </c>
      <c r="C84" t="e">
        <f>VLOOKUP('Reported Performance Table'!E84,'Master List'!$B$42:$C$129,2,FALSE)</f>
        <v>#N/A</v>
      </c>
      <c r="D84" t="e">
        <f>VLOOKUP('Reported Performance Table'!D84,'Master List'!$B$20:$D$39,3,FALSE)</f>
        <v>#N/A</v>
      </c>
      <c r="E84" s="159" t="e">
        <f>VLOOKUP('Reported Performance Table'!C84,'Master List'!$B$11:$D$17,3,FALSE)</f>
        <v>#N/A</v>
      </c>
      <c r="F84" t="e">
        <f t="shared" si="2"/>
        <v>#N/A</v>
      </c>
      <c r="G84" t="e">
        <f>IF(VLOOKUP('Reported Performance Table'!E84,'Master List'!$B$42:$D$129,3,FALSE)="","No",VLOOKUP('Reported Performance Table'!E84,'Master List'!$B$42:$D$129,3,FALSE))</f>
        <v>#N/A</v>
      </c>
      <c r="H84" t="e">
        <f>IF(AND(G84="Yes_No",'Reported Performance Table'!F84="Yes"),"No","Yes_No")</f>
        <v>#N/A</v>
      </c>
      <c r="I84" t="str">
        <f>IF('Reported Performance Table'!E84="","",IF('Reported Performance Table'!F84="Yes","LUNA_CCT","Reported_CCT"))</f>
        <v/>
      </c>
      <c r="J84" t="str">
        <f>IF('Reported Performance Table'!E84="","",IF(I84="LUNA_CCT",VLOOKUP('Reported Performance Table'!E84,'Master List'!$B$42:$E$129,4,FALSE),"Reported_BUG"))</f>
        <v/>
      </c>
      <c r="K84" t="str">
        <f>IF('Reported Performance Table'!E84="","",IF(AND('Reported Performance Table'!$F84="Yes",OR('Reported Performance Table'!$E84='Master List'!$B$42,'Reported Performance Table'!$E84='Master List'!$B$43,'Reported Performance Table'!$E84='Master List'!$B$44,'Reported Performance Table'!$E84='Master List'!$B$46,'Reported Performance Table'!$E84='Master List'!$B$48,'Reported Performance Table'!$E84='Master List'!$B$104,'Reported Performance Table'!$E84='Master List'!$B$106,'Reported Performance Table'!$E84='Master List'!$B$126)),"LUNA_Dimming","Dimming_Capability_and_Range"))</f>
        <v/>
      </c>
      <c r="L84" s="173">
        <f>'Reported Performance Table'!BF84</f>
        <v>0</v>
      </c>
      <c r="M84" s="173">
        <f>'Reported Performance Table'!BG84</f>
        <v>0</v>
      </c>
      <c r="N84" s="173">
        <f>'Reported Performance Table'!BH84</f>
        <v>0</v>
      </c>
      <c r="O84" t="str">
        <f t="shared" si="3"/>
        <v>No</v>
      </c>
    </row>
    <row r="85" spans="2:15" x14ac:dyDescent="0.25">
      <c r="B85" s="35" t="e">
        <f>VLOOKUP('Reported Performance Table'!D85,'Master List'!$B$20:$C$39,2,FALSE)</f>
        <v>#N/A</v>
      </c>
      <c r="C85" t="e">
        <f>VLOOKUP('Reported Performance Table'!E85,'Master List'!$B$42:$C$129,2,FALSE)</f>
        <v>#N/A</v>
      </c>
      <c r="D85" t="e">
        <f>VLOOKUP('Reported Performance Table'!D85,'Master List'!$B$20:$D$39,3,FALSE)</f>
        <v>#N/A</v>
      </c>
      <c r="E85" s="159" t="e">
        <f>VLOOKUP('Reported Performance Table'!C85,'Master List'!$B$11:$D$17,3,FALSE)</f>
        <v>#N/A</v>
      </c>
      <c r="F85" t="e">
        <f t="shared" si="2"/>
        <v>#N/A</v>
      </c>
      <c r="G85" t="e">
        <f>IF(VLOOKUP('Reported Performance Table'!E85,'Master List'!$B$42:$D$129,3,FALSE)="","No",VLOOKUP('Reported Performance Table'!E85,'Master List'!$B$42:$D$129,3,FALSE))</f>
        <v>#N/A</v>
      </c>
      <c r="H85" t="e">
        <f>IF(AND(G85="Yes_No",'Reported Performance Table'!F85="Yes"),"No","Yes_No")</f>
        <v>#N/A</v>
      </c>
      <c r="I85" t="str">
        <f>IF('Reported Performance Table'!E85="","",IF('Reported Performance Table'!F85="Yes","LUNA_CCT","Reported_CCT"))</f>
        <v/>
      </c>
      <c r="J85" t="str">
        <f>IF('Reported Performance Table'!E85="","",IF(I85="LUNA_CCT",VLOOKUP('Reported Performance Table'!E85,'Master List'!$B$42:$E$129,4,FALSE),"Reported_BUG"))</f>
        <v/>
      </c>
      <c r="K85" t="str">
        <f>IF('Reported Performance Table'!E85="","",IF(AND('Reported Performance Table'!$F85="Yes",OR('Reported Performance Table'!$E85='Master List'!$B$42,'Reported Performance Table'!$E85='Master List'!$B$43,'Reported Performance Table'!$E85='Master List'!$B$44,'Reported Performance Table'!$E85='Master List'!$B$46,'Reported Performance Table'!$E85='Master List'!$B$48,'Reported Performance Table'!$E85='Master List'!$B$104,'Reported Performance Table'!$E85='Master List'!$B$106,'Reported Performance Table'!$E85='Master List'!$B$126)),"LUNA_Dimming","Dimming_Capability_and_Range"))</f>
        <v/>
      </c>
      <c r="L85" s="173">
        <f>'Reported Performance Table'!BF85</f>
        <v>0</v>
      </c>
      <c r="M85" s="173">
        <f>'Reported Performance Table'!BG85</f>
        <v>0</v>
      </c>
      <c r="N85" s="173">
        <f>'Reported Performance Table'!BH85</f>
        <v>0</v>
      </c>
      <c r="O85" t="str">
        <f t="shared" si="3"/>
        <v>No</v>
      </c>
    </row>
    <row r="86" spans="2:15" x14ac:dyDescent="0.25">
      <c r="B86" s="35" t="e">
        <f>VLOOKUP('Reported Performance Table'!D86,'Master List'!$B$20:$C$39,2,FALSE)</f>
        <v>#N/A</v>
      </c>
      <c r="C86" t="e">
        <f>VLOOKUP('Reported Performance Table'!E86,'Master List'!$B$42:$C$129,2,FALSE)</f>
        <v>#N/A</v>
      </c>
      <c r="D86" t="e">
        <f>VLOOKUP('Reported Performance Table'!D86,'Master List'!$B$20:$D$39,3,FALSE)</f>
        <v>#N/A</v>
      </c>
      <c r="E86" s="159" t="e">
        <f>VLOOKUP('Reported Performance Table'!C86,'Master List'!$B$11:$D$17,3,FALSE)</f>
        <v>#N/A</v>
      </c>
      <c r="F86" t="e">
        <f t="shared" si="2"/>
        <v>#N/A</v>
      </c>
      <c r="G86" t="e">
        <f>IF(VLOOKUP('Reported Performance Table'!E86,'Master List'!$B$42:$D$129,3,FALSE)="","No",VLOOKUP('Reported Performance Table'!E86,'Master List'!$B$42:$D$129,3,FALSE))</f>
        <v>#N/A</v>
      </c>
      <c r="H86" t="e">
        <f>IF(AND(G86="Yes_No",'Reported Performance Table'!F86="Yes"),"No","Yes_No")</f>
        <v>#N/A</v>
      </c>
      <c r="I86" t="str">
        <f>IF('Reported Performance Table'!E86="","",IF('Reported Performance Table'!F86="Yes","LUNA_CCT","Reported_CCT"))</f>
        <v/>
      </c>
      <c r="J86" t="str">
        <f>IF('Reported Performance Table'!E86="","",IF(I86="LUNA_CCT",VLOOKUP('Reported Performance Table'!E86,'Master List'!$B$42:$E$129,4,FALSE),"Reported_BUG"))</f>
        <v/>
      </c>
      <c r="K86" t="str">
        <f>IF('Reported Performance Table'!E86="","",IF(AND('Reported Performance Table'!$F86="Yes",OR('Reported Performance Table'!$E86='Master List'!$B$42,'Reported Performance Table'!$E86='Master List'!$B$43,'Reported Performance Table'!$E86='Master List'!$B$44,'Reported Performance Table'!$E86='Master List'!$B$46,'Reported Performance Table'!$E86='Master List'!$B$48,'Reported Performance Table'!$E86='Master List'!$B$104,'Reported Performance Table'!$E86='Master List'!$B$106,'Reported Performance Table'!$E86='Master List'!$B$126)),"LUNA_Dimming","Dimming_Capability_and_Range"))</f>
        <v/>
      </c>
      <c r="L86" s="173">
        <f>'Reported Performance Table'!BF86</f>
        <v>0</v>
      </c>
      <c r="M86" s="173">
        <f>'Reported Performance Table'!BG86</f>
        <v>0</v>
      </c>
      <c r="N86" s="173">
        <f>'Reported Performance Table'!BH86</f>
        <v>0</v>
      </c>
      <c r="O86" t="str">
        <f t="shared" si="3"/>
        <v>No</v>
      </c>
    </row>
    <row r="87" spans="2:15" x14ac:dyDescent="0.25">
      <c r="B87" s="35" t="e">
        <f>VLOOKUP('Reported Performance Table'!D87,'Master List'!$B$20:$C$39,2,FALSE)</f>
        <v>#N/A</v>
      </c>
      <c r="C87" t="e">
        <f>VLOOKUP('Reported Performance Table'!E87,'Master List'!$B$42:$C$129,2,FALSE)</f>
        <v>#N/A</v>
      </c>
      <c r="D87" t="e">
        <f>VLOOKUP('Reported Performance Table'!D87,'Master List'!$B$20:$D$39,3,FALSE)</f>
        <v>#N/A</v>
      </c>
      <c r="E87" s="159" t="e">
        <f>VLOOKUP('Reported Performance Table'!C87,'Master List'!$B$11:$D$17,3,FALSE)</f>
        <v>#N/A</v>
      </c>
      <c r="F87" t="e">
        <f t="shared" si="2"/>
        <v>#N/A</v>
      </c>
      <c r="G87" t="e">
        <f>IF(VLOOKUP('Reported Performance Table'!E87,'Master List'!$B$42:$D$129,3,FALSE)="","No",VLOOKUP('Reported Performance Table'!E87,'Master List'!$B$42:$D$129,3,FALSE))</f>
        <v>#N/A</v>
      </c>
      <c r="H87" t="e">
        <f>IF(AND(G87="Yes_No",'Reported Performance Table'!F87="Yes"),"No","Yes_No")</f>
        <v>#N/A</v>
      </c>
      <c r="I87" t="str">
        <f>IF('Reported Performance Table'!E87="","",IF('Reported Performance Table'!F87="Yes","LUNA_CCT","Reported_CCT"))</f>
        <v/>
      </c>
      <c r="J87" t="str">
        <f>IF('Reported Performance Table'!E87="","",IF(I87="LUNA_CCT",VLOOKUP('Reported Performance Table'!E87,'Master List'!$B$42:$E$129,4,FALSE),"Reported_BUG"))</f>
        <v/>
      </c>
      <c r="K87" t="str">
        <f>IF('Reported Performance Table'!E87="","",IF(AND('Reported Performance Table'!$F87="Yes",OR('Reported Performance Table'!$E87='Master List'!$B$42,'Reported Performance Table'!$E87='Master List'!$B$43,'Reported Performance Table'!$E87='Master List'!$B$44,'Reported Performance Table'!$E87='Master List'!$B$46,'Reported Performance Table'!$E87='Master List'!$B$48,'Reported Performance Table'!$E87='Master List'!$B$104,'Reported Performance Table'!$E87='Master List'!$B$106,'Reported Performance Table'!$E87='Master List'!$B$126)),"LUNA_Dimming","Dimming_Capability_and_Range"))</f>
        <v/>
      </c>
      <c r="L87" s="173">
        <f>'Reported Performance Table'!BF87</f>
        <v>0</v>
      </c>
      <c r="M87" s="173">
        <f>'Reported Performance Table'!BG87</f>
        <v>0</v>
      </c>
      <c r="N87" s="173">
        <f>'Reported Performance Table'!BH87</f>
        <v>0</v>
      </c>
      <c r="O87" t="str">
        <f t="shared" si="3"/>
        <v>No</v>
      </c>
    </row>
    <row r="88" spans="2:15" x14ac:dyDescent="0.25">
      <c r="B88" s="35" t="e">
        <f>VLOOKUP('Reported Performance Table'!D88,'Master List'!$B$20:$C$39,2,FALSE)</f>
        <v>#N/A</v>
      </c>
      <c r="C88" t="e">
        <f>VLOOKUP('Reported Performance Table'!E88,'Master List'!$B$42:$C$129,2,FALSE)</f>
        <v>#N/A</v>
      </c>
      <c r="D88" t="e">
        <f>VLOOKUP('Reported Performance Table'!D88,'Master List'!$B$20:$D$39,3,FALSE)</f>
        <v>#N/A</v>
      </c>
      <c r="E88" s="159" t="e">
        <f>VLOOKUP('Reported Performance Table'!C88,'Master List'!$B$11:$D$17,3,FALSE)</f>
        <v>#N/A</v>
      </c>
      <c r="F88" t="e">
        <f t="shared" si="2"/>
        <v>#N/A</v>
      </c>
      <c r="G88" t="e">
        <f>IF(VLOOKUP('Reported Performance Table'!E88,'Master List'!$B$42:$D$129,3,FALSE)="","No",VLOOKUP('Reported Performance Table'!E88,'Master List'!$B$42:$D$129,3,FALSE))</f>
        <v>#N/A</v>
      </c>
      <c r="H88" t="e">
        <f>IF(AND(G88="Yes_No",'Reported Performance Table'!F88="Yes"),"No","Yes_No")</f>
        <v>#N/A</v>
      </c>
      <c r="I88" t="str">
        <f>IF('Reported Performance Table'!E88="","",IF('Reported Performance Table'!F88="Yes","LUNA_CCT","Reported_CCT"))</f>
        <v/>
      </c>
      <c r="J88" t="str">
        <f>IF('Reported Performance Table'!E88="","",IF(I88="LUNA_CCT",VLOOKUP('Reported Performance Table'!E88,'Master List'!$B$42:$E$129,4,FALSE),"Reported_BUG"))</f>
        <v/>
      </c>
      <c r="K88" t="str">
        <f>IF('Reported Performance Table'!E88="","",IF(AND('Reported Performance Table'!$F88="Yes",OR('Reported Performance Table'!$E88='Master List'!$B$42,'Reported Performance Table'!$E88='Master List'!$B$43,'Reported Performance Table'!$E88='Master List'!$B$44,'Reported Performance Table'!$E88='Master List'!$B$46,'Reported Performance Table'!$E88='Master List'!$B$48,'Reported Performance Table'!$E88='Master List'!$B$104,'Reported Performance Table'!$E88='Master List'!$B$106,'Reported Performance Table'!$E88='Master List'!$B$126)),"LUNA_Dimming","Dimming_Capability_and_Range"))</f>
        <v/>
      </c>
      <c r="L88" s="173">
        <f>'Reported Performance Table'!BF88</f>
        <v>0</v>
      </c>
      <c r="M88" s="173">
        <f>'Reported Performance Table'!BG88</f>
        <v>0</v>
      </c>
      <c r="N88" s="173">
        <f>'Reported Performance Table'!BH88</f>
        <v>0</v>
      </c>
      <c r="O88" t="str">
        <f t="shared" si="3"/>
        <v>No</v>
      </c>
    </row>
    <row r="89" spans="2:15" x14ac:dyDescent="0.25">
      <c r="B89" s="35" t="e">
        <f>VLOOKUP('Reported Performance Table'!D89,'Master List'!$B$20:$C$39,2,FALSE)</f>
        <v>#N/A</v>
      </c>
      <c r="C89" t="e">
        <f>VLOOKUP('Reported Performance Table'!E89,'Master List'!$B$42:$C$129,2,FALSE)</f>
        <v>#N/A</v>
      </c>
      <c r="D89" t="e">
        <f>VLOOKUP('Reported Performance Table'!D89,'Master List'!$B$20:$D$39,3,FALSE)</f>
        <v>#N/A</v>
      </c>
      <c r="E89" s="159" t="e">
        <f>VLOOKUP('Reported Performance Table'!C89,'Master List'!$B$11:$D$17,3,FALSE)</f>
        <v>#N/A</v>
      </c>
      <c r="F89" t="e">
        <f t="shared" si="2"/>
        <v>#N/A</v>
      </c>
      <c r="G89" t="e">
        <f>IF(VLOOKUP('Reported Performance Table'!E89,'Master List'!$B$42:$D$129,3,FALSE)="","No",VLOOKUP('Reported Performance Table'!E89,'Master List'!$B$42:$D$129,3,FALSE))</f>
        <v>#N/A</v>
      </c>
      <c r="H89" t="e">
        <f>IF(AND(G89="Yes_No",'Reported Performance Table'!F89="Yes"),"No","Yes_No")</f>
        <v>#N/A</v>
      </c>
      <c r="I89" t="str">
        <f>IF('Reported Performance Table'!E89="","",IF('Reported Performance Table'!F89="Yes","LUNA_CCT","Reported_CCT"))</f>
        <v/>
      </c>
      <c r="J89" t="str">
        <f>IF('Reported Performance Table'!E89="","",IF(I89="LUNA_CCT",VLOOKUP('Reported Performance Table'!E89,'Master List'!$B$42:$E$129,4,FALSE),"Reported_BUG"))</f>
        <v/>
      </c>
      <c r="K89" t="str">
        <f>IF('Reported Performance Table'!E89="","",IF(AND('Reported Performance Table'!$F89="Yes",OR('Reported Performance Table'!$E89='Master List'!$B$42,'Reported Performance Table'!$E89='Master List'!$B$43,'Reported Performance Table'!$E89='Master List'!$B$44,'Reported Performance Table'!$E89='Master List'!$B$46,'Reported Performance Table'!$E89='Master List'!$B$48,'Reported Performance Table'!$E89='Master List'!$B$104,'Reported Performance Table'!$E89='Master List'!$B$106,'Reported Performance Table'!$E89='Master List'!$B$126)),"LUNA_Dimming","Dimming_Capability_and_Range"))</f>
        <v/>
      </c>
      <c r="L89" s="173">
        <f>'Reported Performance Table'!BF89</f>
        <v>0</v>
      </c>
      <c r="M89" s="173">
        <f>'Reported Performance Table'!BG89</f>
        <v>0</v>
      </c>
      <c r="N89" s="173">
        <f>'Reported Performance Table'!BH89</f>
        <v>0</v>
      </c>
      <c r="O89" t="str">
        <f t="shared" si="3"/>
        <v>No</v>
      </c>
    </row>
    <row r="90" spans="2:15" x14ac:dyDescent="0.25">
      <c r="B90" s="35" t="e">
        <f>VLOOKUP('Reported Performance Table'!D90,'Master List'!$B$20:$C$39,2,FALSE)</f>
        <v>#N/A</v>
      </c>
      <c r="C90" t="e">
        <f>VLOOKUP('Reported Performance Table'!E90,'Master List'!$B$42:$C$129,2,FALSE)</f>
        <v>#N/A</v>
      </c>
      <c r="D90" t="e">
        <f>VLOOKUP('Reported Performance Table'!D90,'Master List'!$B$20:$D$39,3,FALSE)</f>
        <v>#N/A</v>
      </c>
      <c r="E90" s="159" t="e">
        <f>VLOOKUP('Reported Performance Table'!C90,'Master List'!$B$11:$D$17,3,FALSE)</f>
        <v>#N/A</v>
      </c>
      <c r="F90" t="e">
        <f t="shared" si="2"/>
        <v>#N/A</v>
      </c>
      <c r="G90" t="e">
        <f>IF(VLOOKUP('Reported Performance Table'!E90,'Master List'!$B$42:$D$129,3,FALSE)="","No",VLOOKUP('Reported Performance Table'!E90,'Master List'!$B$42:$D$129,3,FALSE))</f>
        <v>#N/A</v>
      </c>
      <c r="H90" t="e">
        <f>IF(AND(G90="Yes_No",'Reported Performance Table'!F90="Yes"),"No","Yes_No")</f>
        <v>#N/A</v>
      </c>
      <c r="I90" t="str">
        <f>IF('Reported Performance Table'!E90="","",IF('Reported Performance Table'!F90="Yes","LUNA_CCT","Reported_CCT"))</f>
        <v/>
      </c>
      <c r="J90" t="str">
        <f>IF('Reported Performance Table'!E90="","",IF(I90="LUNA_CCT",VLOOKUP('Reported Performance Table'!E90,'Master List'!$B$42:$E$129,4,FALSE),"Reported_BUG"))</f>
        <v/>
      </c>
      <c r="K90" t="str">
        <f>IF('Reported Performance Table'!E90="","",IF(AND('Reported Performance Table'!$F90="Yes",OR('Reported Performance Table'!$E90='Master List'!$B$42,'Reported Performance Table'!$E90='Master List'!$B$43,'Reported Performance Table'!$E90='Master List'!$B$44,'Reported Performance Table'!$E90='Master List'!$B$46,'Reported Performance Table'!$E90='Master List'!$B$48,'Reported Performance Table'!$E90='Master List'!$B$104,'Reported Performance Table'!$E90='Master List'!$B$106,'Reported Performance Table'!$E90='Master List'!$B$126)),"LUNA_Dimming","Dimming_Capability_and_Range"))</f>
        <v/>
      </c>
      <c r="L90" s="173">
        <f>'Reported Performance Table'!BF90</f>
        <v>0</v>
      </c>
      <c r="M90" s="173">
        <f>'Reported Performance Table'!BG90</f>
        <v>0</v>
      </c>
      <c r="N90" s="173">
        <f>'Reported Performance Table'!BH90</f>
        <v>0</v>
      </c>
      <c r="O90" t="str">
        <f t="shared" si="3"/>
        <v>No</v>
      </c>
    </row>
    <row r="91" spans="2:15" x14ac:dyDescent="0.25">
      <c r="B91" s="35" t="e">
        <f>VLOOKUP('Reported Performance Table'!D91,'Master List'!$B$20:$C$39,2,FALSE)</f>
        <v>#N/A</v>
      </c>
      <c r="C91" t="e">
        <f>VLOOKUP('Reported Performance Table'!E91,'Master List'!$B$42:$C$129,2,FALSE)</f>
        <v>#N/A</v>
      </c>
      <c r="D91" t="e">
        <f>VLOOKUP('Reported Performance Table'!D91,'Master List'!$B$20:$D$39,3,FALSE)</f>
        <v>#N/A</v>
      </c>
      <c r="E91" s="159" t="e">
        <f>VLOOKUP('Reported Performance Table'!C91,'Master List'!$B$11:$D$17,3,FALSE)</f>
        <v>#N/A</v>
      </c>
      <c r="F91" t="e">
        <f t="shared" si="2"/>
        <v>#N/A</v>
      </c>
      <c r="G91" t="e">
        <f>IF(VLOOKUP('Reported Performance Table'!E91,'Master List'!$B$42:$D$129,3,FALSE)="","No",VLOOKUP('Reported Performance Table'!E91,'Master List'!$B$42:$D$129,3,FALSE))</f>
        <v>#N/A</v>
      </c>
      <c r="H91" t="e">
        <f>IF(AND(G91="Yes_No",'Reported Performance Table'!F91="Yes"),"No","Yes_No")</f>
        <v>#N/A</v>
      </c>
      <c r="I91" t="str">
        <f>IF('Reported Performance Table'!E91="","",IF('Reported Performance Table'!F91="Yes","LUNA_CCT","Reported_CCT"))</f>
        <v/>
      </c>
      <c r="J91" t="str">
        <f>IF('Reported Performance Table'!E91="","",IF(I91="LUNA_CCT",VLOOKUP('Reported Performance Table'!E91,'Master List'!$B$42:$E$129,4,FALSE),"Reported_BUG"))</f>
        <v/>
      </c>
      <c r="K91" t="str">
        <f>IF('Reported Performance Table'!E91="","",IF(AND('Reported Performance Table'!$F91="Yes",OR('Reported Performance Table'!$E91='Master List'!$B$42,'Reported Performance Table'!$E91='Master List'!$B$43,'Reported Performance Table'!$E91='Master List'!$B$44,'Reported Performance Table'!$E91='Master List'!$B$46,'Reported Performance Table'!$E91='Master List'!$B$48,'Reported Performance Table'!$E91='Master List'!$B$104,'Reported Performance Table'!$E91='Master List'!$B$106,'Reported Performance Table'!$E91='Master List'!$B$126)),"LUNA_Dimming","Dimming_Capability_and_Range"))</f>
        <v/>
      </c>
      <c r="L91" s="173">
        <f>'Reported Performance Table'!BF91</f>
        <v>0</v>
      </c>
      <c r="M91" s="173">
        <f>'Reported Performance Table'!BG91</f>
        <v>0</v>
      </c>
      <c r="N91" s="173">
        <f>'Reported Performance Table'!BH91</f>
        <v>0</v>
      </c>
      <c r="O91" t="str">
        <f t="shared" si="3"/>
        <v>No</v>
      </c>
    </row>
    <row r="92" spans="2:15" x14ac:dyDescent="0.25">
      <c r="B92" s="35" t="e">
        <f>VLOOKUP('Reported Performance Table'!D92,'Master List'!$B$20:$C$39,2,FALSE)</f>
        <v>#N/A</v>
      </c>
      <c r="C92" t="e">
        <f>VLOOKUP('Reported Performance Table'!E92,'Master List'!$B$42:$C$129,2,FALSE)</f>
        <v>#N/A</v>
      </c>
      <c r="D92" t="e">
        <f>VLOOKUP('Reported Performance Table'!D92,'Master List'!$B$20:$D$39,3,FALSE)</f>
        <v>#N/A</v>
      </c>
      <c r="E92" s="159" t="e">
        <f>VLOOKUP('Reported Performance Table'!C92,'Master List'!$B$11:$D$17,3,FALSE)</f>
        <v>#N/A</v>
      </c>
      <c r="F92" t="e">
        <f t="shared" si="2"/>
        <v>#N/A</v>
      </c>
      <c r="G92" t="e">
        <f>IF(VLOOKUP('Reported Performance Table'!E92,'Master List'!$B$42:$D$129,3,FALSE)="","No",VLOOKUP('Reported Performance Table'!E92,'Master List'!$B$42:$D$129,3,FALSE))</f>
        <v>#N/A</v>
      </c>
      <c r="H92" t="e">
        <f>IF(AND(G92="Yes_No",'Reported Performance Table'!F92="Yes"),"No","Yes_No")</f>
        <v>#N/A</v>
      </c>
      <c r="I92" t="str">
        <f>IF('Reported Performance Table'!E92="","",IF('Reported Performance Table'!F92="Yes","LUNA_CCT","Reported_CCT"))</f>
        <v/>
      </c>
      <c r="J92" t="str">
        <f>IF('Reported Performance Table'!E92="","",IF(I92="LUNA_CCT",VLOOKUP('Reported Performance Table'!E92,'Master List'!$B$42:$E$129,4,FALSE),"Reported_BUG"))</f>
        <v/>
      </c>
      <c r="K92" t="str">
        <f>IF('Reported Performance Table'!E92="","",IF(AND('Reported Performance Table'!$F92="Yes",OR('Reported Performance Table'!$E92='Master List'!$B$42,'Reported Performance Table'!$E92='Master List'!$B$43,'Reported Performance Table'!$E92='Master List'!$B$44,'Reported Performance Table'!$E92='Master List'!$B$46,'Reported Performance Table'!$E92='Master List'!$B$48,'Reported Performance Table'!$E92='Master List'!$B$104,'Reported Performance Table'!$E92='Master List'!$B$106,'Reported Performance Table'!$E92='Master List'!$B$126)),"LUNA_Dimming","Dimming_Capability_and_Range"))</f>
        <v/>
      </c>
      <c r="L92" s="173">
        <f>'Reported Performance Table'!BF92</f>
        <v>0</v>
      </c>
      <c r="M92" s="173">
        <f>'Reported Performance Table'!BG92</f>
        <v>0</v>
      </c>
      <c r="N92" s="173">
        <f>'Reported Performance Table'!BH92</f>
        <v>0</v>
      </c>
      <c r="O92" t="str">
        <f t="shared" si="3"/>
        <v>No</v>
      </c>
    </row>
    <row r="93" spans="2:15" x14ac:dyDescent="0.25">
      <c r="B93" s="35" t="e">
        <f>VLOOKUP('Reported Performance Table'!D93,'Master List'!$B$20:$C$39,2,FALSE)</f>
        <v>#N/A</v>
      </c>
      <c r="C93" t="e">
        <f>VLOOKUP('Reported Performance Table'!E93,'Master List'!$B$42:$C$129,2,FALSE)</f>
        <v>#N/A</v>
      </c>
      <c r="D93" t="e">
        <f>VLOOKUP('Reported Performance Table'!D93,'Master List'!$B$20:$D$39,3,FALSE)</f>
        <v>#N/A</v>
      </c>
      <c r="E93" s="159" t="e">
        <f>VLOOKUP('Reported Performance Table'!C93,'Master List'!$B$11:$D$17,3,FALSE)</f>
        <v>#N/A</v>
      </c>
      <c r="F93" t="e">
        <f t="shared" si="2"/>
        <v>#N/A</v>
      </c>
      <c r="G93" t="e">
        <f>IF(VLOOKUP('Reported Performance Table'!E93,'Master List'!$B$42:$D$129,3,FALSE)="","No",VLOOKUP('Reported Performance Table'!E93,'Master List'!$B$42:$D$129,3,FALSE))</f>
        <v>#N/A</v>
      </c>
      <c r="H93" t="e">
        <f>IF(AND(G93="Yes_No",'Reported Performance Table'!F93="Yes"),"No","Yes_No")</f>
        <v>#N/A</v>
      </c>
      <c r="I93" t="str">
        <f>IF('Reported Performance Table'!E93="","",IF('Reported Performance Table'!F93="Yes","LUNA_CCT","Reported_CCT"))</f>
        <v/>
      </c>
      <c r="J93" t="str">
        <f>IF('Reported Performance Table'!E93="","",IF(I93="LUNA_CCT",VLOOKUP('Reported Performance Table'!E93,'Master List'!$B$42:$E$129,4,FALSE),"Reported_BUG"))</f>
        <v/>
      </c>
      <c r="K93" t="str">
        <f>IF('Reported Performance Table'!E93="","",IF(AND('Reported Performance Table'!$F93="Yes",OR('Reported Performance Table'!$E93='Master List'!$B$42,'Reported Performance Table'!$E93='Master List'!$B$43,'Reported Performance Table'!$E93='Master List'!$B$44,'Reported Performance Table'!$E93='Master List'!$B$46,'Reported Performance Table'!$E93='Master List'!$B$48,'Reported Performance Table'!$E93='Master List'!$B$104,'Reported Performance Table'!$E93='Master List'!$B$106,'Reported Performance Table'!$E93='Master List'!$B$126)),"LUNA_Dimming","Dimming_Capability_and_Range"))</f>
        <v/>
      </c>
      <c r="L93" s="173">
        <f>'Reported Performance Table'!BF93</f>
        <v>0</v>
      </c>
      <c r="M93" s="173">
        <f>'Reported Performance Table'!BG93</f>
        <v>0</v>
      </c>
      <c r="N93" s="173">
        <f>'Reported Performance Table'!BH93</f>
        <v>0</v>
      </c>
      <c r="O93" t="str">
        <f t="shared" si="3"/>
        <v>No</v>
      </c>
    </row>
    <row r="94" spans="2:15" x14ac:dyDescent="0.25">
      <c r="B94" s="35" t="e">
        <f>VLOOKUP('Reported Performance Table'!D94,'Master List'!$B$20:$C$39,2,FALSE)</f>
        <v>#N/A</v>
      </c>
      <c r="C94" t="e">
        <f>VLOOKUP('Reported Performance Table'!E94,'Master List'!$B$42:$C$129,2,FALSE)</f>
        <v>#N/A</v>
      </c>
      <c r="D94" t="e">
        <f>VLOOKUP('Reported Performance Table'!D94,'Master List'!$B$20:$D$39,3,FALSE)</f>
        <v>#N/A</v>
      </c>
      <c r="E94" s="159" t="e">
        <f>VLOOKUP('Reported Performance Table'!C94,'Master List'!$B$11:$D$17,3,FALSE)</f>
        <v>#N/A</v>
      </c>
      <c r="F94" t="e">
        <f t="shared" si="2"/>
        <v>#N/A</v>
      </c>
      <c r="G94" t="e">
        <f>IF(VLOOKUP('Reported Performance Table'!E94,'Master List'!$B$42:$D$129,3,FALSE)="","No",VLOOKUP('Reported Performance Table'!E94,'Master List'!$B$42:$D$129,3,FALSE))</f>
        <v>#N/A</v>
      </c>
      <c r="H94" t="e">
        <f>IF(AND(G94="Yes_No",'Reported Performance Table'!F94="Yes"),"No","Yes_No")</f>
        <v>#N/A</v>
      </c>
      <c r="I94" t="str">
        <f>IF('Reported Performance Table'!E94="","",IF('Reported Performance Table'!F94="Yes","LUNA_CCT","Reported_CCT"))</f>
        <v/>
      </c>
      <c r="J94" t="str">
        <f>IF('Reported Performance Table'!E94="","",IF(I94="LUNA_CCT",VLOOKUP('Reported Performance Table'!E94,'Master List'!$B$42:$E$129,4,FALSE),"Reported_BUG"))</f>
        <v/>
      </c>
      <c r="K94" t="str">
        <f>IF('Reported Performance Table'!E94="","",IF(AND('Reported Performance Table'!$F94="Yes",OR('Reported Performance Table'!$E94='Master List'!$B$42,'Reported Performance Table'!$E94='Master List'!$B$43,'Reported Performance Table'!$E94='Master List'!$B$44,'Reported Performance Table'!$E94='Master List'!$B$46,'Reported Performance Table'!$E94='Master List'!$B$48,'Reported Performance Table'!$E94='Master List'!$B$104,'Reported Performance Table'!$E94='Master List'!$B$106,'Reported Performance Table'!$E94='Master List'!$B$126)),"LUNA_Dimming","Dimming_Capability_and_Range"))</f>
        <v/>
      </c>
      <c r="L94" s="173">
        <f>'Reported Performance Table'!BF94</f>
        <v>0</v>
      </c>
      <c r="M94" s="173">
        <f>'Reported Performance Table'!BG94</f>
        <v>0</v>
      </c>
      <c r="N94" s="173">
        <f>'Reported Performance Table'!BH94</f>
        <v>0</v>
      </c>
      <c r="O94" t="str">
        <f t="shared" si="3"/>
        <v>No</v>
      </c>
    </row>
    <row r="95" spans="2:15" x14ac:dyDescent="0.25">
      <c r="B95" s="35" t="e">
        <f>VLOOKUP('Reported Performance Table'!D95,'Master List'!$B$20:$C$39,2,FALSE)</f>
        <v>#N/A</v>
      </c>
      <c r="C95" t="e">
        <f>VLOOKUP('Reported Performance Table'!E95,'Master List'!$B$42:$C$129,2,FALSE)</f>
        <v>#N/A</v>
      </c>
      <c r="D95" t="e">
        <f>VLOOKUP('Reported Performance Table'!D95,'Master List'!$B$20:$D$39,3,FALSE)</f>
        <v>#N/A</v>
      </c>
      <c r="E95" s="159" t="e">
        <f>VLOOKUP('Reported Performance Table'!C95,'Master List'!$B$11:$D$17,3,FALSE)</f>
        <v>#N/A</v>
      </c>
      <c r="F95" t="e">
        <f t="shared" si="2"/>
        <v>#N/A</v>
      </c>
      <c r="G95" t="e">
        <f>IF(VLOOKUP('Reported Performance Table'!E95,'Master List'!$B$42:$D$129,3,FALSE)="","No",VLOOKUP('Reported Performance Table'!E95,'Master List'!$B$42:$D$129,3,FALSE))</f>
        <v>#N/A</v>
      </c>
      <c r="H95" t="e">
        <f>IF(AND(G95="Yes_No",'Reported Performance Table'!F95="Yes"),"No","Yes_No")</f>
        <v>#N/A</v>
      </c>
      <c r="I95" t="str">
        <f>IF('Reported Performance Table'!E95="","",IF('Reported Performance Table'!F95="Yes","LUNA_CCT","Reported_CCT"))</f>
        <v/>
      </c>
      <c r="J95" t="str">
        <f>IF('Reported Performance Table'!E95="","",IF(I95="LUNA_CCT",VLOOKUP('Reported Performance Table'!E95,'Master List'!$B$42:$E$129,4,FALSE),"Reported_BUG"))</f>
        <v/>
      </c>
      <c r="K95" t="str">
        <f>IF('Reported Performance Table'!E95="","",IF(AND('Reported Performance Table'!$F95="Yes",OR('Reported Performance Table'!$E95='Master List'!$B$42,'Reported Performance Table'!$E95='Master List'!$B$43,'Reported Performance Table'!$E95='Master List'!$B$44,'Reported Performance Table'!$E95='Master List'!$B$46,'Reported Performance Table'!$E95='Master List'!$B$48,'Reported Performance Table'!$E95='Master List'!$B$104,'Reported Performance Table'!$E95='Master List'!$B$106,'Reported Performance Table'!$E95='Master List'!$B$126)),"LUNA_Dimming","Dimming_Capability_and_Range"))</f>
        <v/>
      </c>
      <c r="L95" s="173">
        <f>'Reported Performance Table'!BF95</f>
        <v>0</v>
      </c>
      <c r="M95" s="173">
        <f>'Reported Performance Table'!BG95</f>
        <v>0</v>
      </c>
      <c r="N95" s="173">
        <f>'Reported Performance Table'!BH95</f>
        <v>0</v>
      </c>
      <c r="O95" t="str">
        <f t="shared" si="3"/>
        <v>No</v>
      </c>
    </row>
    <row r="96" spans="2:15" x14ac:dyDescent="0.25">
      <c r="B96" s="35" t="e">
        <f>VLOOKUP('Reported Performance Table'!D96,'Master List'!$B$20:$C$39,2,FALSE)</f>
        <v>#N/A</v>
      </c>
      <c r="C96" t="e">
        <f>VLOOKUP('Reported Performance Table'!E96,'Master List'!$B$42:$C$129,2,FALSE)</f>
        <v>#N/A</v>
      </c>
      <c r="D96" t="e">
        <f>VLOOKUP('Reported Performance Table'!D96,'Master List'!$B$20:$D$39,3,FALSE)</f>
        <v>#N/A</v>
      </c>
      <c r="E96" s="159" t="e">
        <f>VLOOKUP('Reported Performance Table'!C96,'Master List'!$B$11:$D$17,3,FALSE)</f>
        <v>#N/A</v>
      </c>
      <c r="F96" t="e">
        <f t="shared" si="2"/>
        <v>#N/A</v>
      </c>
      <c r="G96" t="e">
        <f>IF(VLOOKUP('Reported Performance Table'!E96,'Master List'!$B$42:$D$129,3,FALSE)="","No",VLOOKUP('Reported Performance Table'!E96,'Master List'!$B$42:$D$129,3,FALSE))</f>
        <v>#N/A</v>
      </c>
      <c r="H96" t="e">
        <f>IF(AND(G96="Yes_No",'Reported Performance Table'!F96="Yes"),"No","Yes_No")</f>
        <v>#N/A</v>
      </c>
      <c r="I96" t="str">
        <f>IF('Reported Performance Table'!E96="","",IF('Reported Performance Table'!F96="Yes","LUNA_CCT","Reported_CCT"))</f>
        <v/>
      </c>
      <c r="J96" t="str">
        <f>IF('Reported Performance Table'!E96="","",IF(I96="LUNA_CCT",VLOOKUP('Reported Performance Table'!E96,'Master List'!$B$42:$E$129,4,FALSE),"Reported_BUG"))</f>
        <v/>
      </c>
      <c r="K96" t="str">
        <f>IF('Reported Performance Table'!E96="","",IF(AND('Reported Performance Table'!$F96="Yes",OR('Reported Performance Table'!$E96='Master List'!$B$42,'Reported Performance Table'!$E96='Master List'!$B$43,'Reported Performance Table'!$E96='Master List'!$B$44,'Reported Performance Table'!$E96='Master List'!$B$46,'Reported Performance Table'!$E96='Master List'!$B$48,'Reported Performance Table'!$E96='Master List'!$B$104,'Reported Performance Table'!$E96='Master List'!$B$106,'Reported Performance Table'!$E96='Master List'!$B$126)),"LUNA_Dimming","Dimming_Capability_and_Range"))</f>
        <v/>
      </c>
      <c r="L96" s="173">
        <f>'Reported Performance Table'!BF96</f>
        <v>0</v>
      </c>
      <c r="M96" s="173">
        <f>'Reported Performance Table'!BG96</f>
        <v>0</v>
      </c>
      <c r="N96" s="173">
        <f>'Reported Performance Table'!BH96</f>
        <v>0</v>
      </c>
      <c r="O96" t="str">
        <f t="shared" si="3"/>
        <v>No</v>
      </c>
    </row>
    <row r="97" spans="2:15" x14ac:dyDescent="0.25">
      <c r="B97" s="35" t="e">
        <f>VLOOKUP('Reported Performance Table'!D97,'Master List'!$B$20:$C$39,2,FALSE)</f>
        <v>#N/A</v>
      </c>
      <c r="C97" t="e">
        <f>VLOOKUP('Reported Performance Table'!E97,'Master List'!$B$42:$C$129,2,FALSE)</f>
        <v>#N/A</v>
      </c>
      <c r="D97" t="e">
        <f>VLOOKUP('Reported Performance Table'!D97,'Master List'!$B$20:$D$39,3,FALSE)</f>
        <v>#N/A</v>
      </c>
      <c r="E97" s="159" t="e">
        <f>VLOOKUP('Reported Performance Table'!C97,'Master List'!$B$11:$D$17,3,FALSE)</f>
        <v>#N/A</v>
      </c>
      <c r="F97" t="e">
        <f t="shared" si="2"/>
        <v>#N/A</v>
      </c>
      <c r="G97" t="e">
        <f>IF(VLOOKUP('Reported Performance Table'!E97,'Master List'!$B$42:$D$129,3,FALSE)="","No",VLOOKUP('Reported Performance Table'!E97,'Master List'!$B$42:$D$129,3,FALSE))</f>
        <v>#N/A</v>
      </c>
      <c r="H97" t="e">
        <f>IF(AND(G97="Yes_No",'Reported Performance Table'!F97="Yes"),"No","Yes_No")</f>
        <v>#N/A</v>
      </c>
      <c r="I97" t="str">
        <f>IF('Reported Performance Table'!E97="","",IF('Reported Performance Table'!F97="Yes","LUNA_CCT","Reported_CCT"))</f>
        <v/>
      </c>
      <c r="J97" t="str">
        <f>IF('Reported Performance Table'!E97="","",IF(I97="LUNA_CCT",VLOOKUP('Reported Performance Table'!E97,'Master List'!$B$42:$E$129,4,FALSE),"Reported_BUG"))</f>
        <v/>
      </c>
      <c r="K97" t="str">
        <f>IF('Reported Performance Table'!E97="","",IF(AND('Reported Performance Table'!$F97="Yes",OR('Reported Performance Table'!$E97='Master List'!$B$42,'Reported Performance Table'!$E97='Master List'!$B$43,'Reported Performance Table'!$E97='Master List'!$B$44,'Reported Performance Table'!$E97='Master List'!$B$46,'Reported Performance Table'!$E97='Master List'!$B$48,'Reported Performance Table'!$E97='Master List'!$B$104,'Reported Performance Table'!$E97='Master List'!$B$106,'Reported Performance Table'!$E97='Master List'!$B$126)),"LUNA_Dimming","Dimming_Capability_and_Range"))</f>
        <v/>
      </c>
      <c r="L97" s="173">
        <f>'Reported Performance Table'!BF97</f>
        <v>0</v>
      </c>
      <c r="M97" s="173">
        <f>'Reported Performance Table'!BG97</f>
        <v>0</v>
      </c>
      <c r="N97" s="173">
        <f>'Reported Performance Table'!BH97</f>
        <v>0</v>
      </c>
      <c r="O97" t="str">
        <f t="shared" si="3"/>
        <v>No</v>
      </c>
    </row>
    <row r="98" spans="2:15" x14ac:dyDescent="0.25">
      <c r="B98" s="35" t="e">
        <f>VLOOKUP('Reported Performance Table'!D98,'Master List'!$B$20:$C$39,2,FALSE)</f>
        <v>#N/A</v>
      </c>
      <c r="C98" t="e">
        <f>VLOOKUP('Reported Performance Table'!E98,'Master List'!$B$42:$C$129,2,FALSE)</f>
        <v>#N/A</v>
      </c>
      <c r="D98" t="e">
        <f>VLOOKUP('Reported Performance Table'!D98,'Master List'!$B$20:$D$39,3,FALSE)</f>
        <v>#N/A</v>
      </c>
      <c r="E98" s="159" t="e">
        <f>VLOOKUP('Reported Performance Table'!C98,'Master List'!$B$11:$D$17,3,FALSE)</f>
        <v>#N/A</v>
      </c>
      <c r="F98" t="e">
        <f t="shared" si="2"/>
        <v>#N/A</v>
      </c>
      <c r="G98" t="e">
        <f>IF(VLOOKUP('Reported Performance Table'!E98,'Master List'!$B$42:$D$129,3,FALSE)="","No",VLOOKUP('Reported Performance Table'!E98,'Master List'!$B$42:$D$129,3,FALSE))</f>
        <v>#N/A</v>
      </c>
      <c r="H98" t="e">
        <f>IF(AND(G98="Yes_No",'Reported Performance Table'!F98="Yes"),"No","Yes_No")</f>
        <v>#N/A</v>
      </c>
      <c r="I98" t="str">
        <f>IF('Reported Performance Table'!E98="","",IF('Reported Performance Table'!F98="Yes","LUNA_CCT","Reported_CCT"))</f>
        <v/>
      </c>
      <c r="J98" t="str">
        <f>IF('Reported Performance Table'!E98="","",IF(I98="LUNA_CCT",VLOOKUP('Reported Performance Table'!E98,'Master List'!$B$42:$E$129,4,FALSE),"Reported_BUG"))</f>
        <v/>
      </c>
      <c r="K98" t="str">
        <f>IF('Reported Performance Table'!E98="","",IF(AND('Reported Performance Table'!$F98="Yes",OR('Reported Performance Table'!$E98='Master List'!$B$42,'Reported Performance Table'!$E98='Master List'!$B$43,'Reported Performance Table'!$E98='Master List'!$B$44,'Reported Performance Table'!$E98='Master List'!$B$46,'Reported Performance Table'!$E98='Master List'!$B$48,'Reported Performance Table'!$E98='Master List'!$B$104,'Reported Performance Table'!$E98='Master List'!$B$106,'Reported Performance Table'!$E98='Master List'!$B$126)),"LUNA_Dimming","Dimming_Capability_and_Range"))</f>
        <v/>
      </c>
      <c r="L98" s="173">
        <f>'Reported Performance Table'!BF98</f>
        <v>0</v>
      </c>
      <c r="M98" s="173">
        <f>'Reported Performance Table'!BG98</f>
        <v>0</v>
      </c>
      <c r="N98" s="173">
        <f>'Reported Performance Table'!BH98</f>
        <v>0</v>
      </c>
      <c r="O98" t="str">
        <f t="shared" si="3"/>
        <v>No</v>
      </c>
    </row>
    <row r="99" spans="2:15" x14ac:dyDescent="0.25">
      <c r="B99" s="35" t="e">
        <f>VLOOKUP('Reported Performance Table'!D99,'Master List'!$B$20:$C$39,2,FALSE)</f>
        <v>#N/A</v>
      </c>
      <c r="C99" t="e">
        <f>VLOOKUP('Reported Performance Table'!E99,'Master List'!$B$42:$C$129,2,FALSE)</f>
        <v>#N/A</v>
      </c>
      <c r="D99" t="e">
        <f>VLOOKUP('Reported Performance Table'!D99,'Master List'!$B$20:$D$39,3,FALSE)</f>
        <v>#N/A</v>
      </c>
      <c r="E99" s="159" t="e">
        <f>VLOOKUP('Reported Performance Table'!C99,'Master List'!$B$11:$D$17,3,FALSE)</f>
        <v>#N/A</v>
      </c>
      <c r="F99" t="e">
        <f t="shared" si="2"/>
        <v>#N/A</v>
      </c>
      <c r="G99" t="e">
        <f>IF(VLOOKUP('Reported Performance Table'!E99,'Master List'!$B$42:$D$129,3,FALSE)="","No",VLOOKUP('Reported Performance Table'!E99,'Master List'!$B$42:$D$129,3,FALSE))</f>
        <v>#N/A</v>
      </c>
      <c r="H99" t="e">
        <f>IF(AND(G99="Yes_No",'Reported Performance Table'!F99="Yes"),"No","Yes_No")</f>
        <v>#N/A</v>
      </c>
      <c r="I99" t="str">
        <f>IF('Reported Performance Table'!E99="","",IF('Reported Performance Table'!F99="Yes","LUNA_CCT","Reported_CCT"))</f>
        <v/>
      </c>
      <c r="J99" t="str">
        <f>IF('Reported Performance Table'!E99="","",IF(I99="LUNA_CCT",VLOOKUP('Reported Performance Table'!E99,'Master List'!$B$42:$E$129,4,FALSE),"Reported_BUG"))</f>
        <v/>
      </c>
      <c r="K99" t="str">
        <f>IF('Reported Performance Table'!E99="","",IF(AND('Reported Performance Table'!$F99="Yes",OR('Reported Performance Table'!$E99='Master List'!$B$42,'Reported Performance Table'!$E99='Master List'!$B$43,'Reported Performance Table'!$E99='Master List'!$B$44,'Reported Performance Table'!$E99='Master List'!$B$46,'Reported Performance Table'!$E99='Master List'!$B$48,'Reported Performance Table'!$E99='Master List'!$B$104,'Reported Performance Table'!$E99='Master List'!$B$106,'Reported Performance Table'!$E99='Master List'!$B$126)),"LUNA_Dimming","Dimming_Capability_and_Range"))</f>
        <v/>
      </c>
      <c r="L99" s="173">
        <f>'Reported Performance Table'!BF99</f>
        <v>0</v>
      </c>
      <c r="M99" s="173">
        <f>'Reported Performance Table'!BG99</f>
        <v>0</v>
      </c>
      <c r="N99" s="173">
        <f>'Reported Performance Table'!BH99</f>
        <v>0</v>
      </c>
      <c r="O99" t="str">
        <f t="shared" si="3"/>
        <v>No</v>
      </c>
    </row>
    <row r="100" spans="2:15" x14ac:dyDescent="0.25">
      <c r="B100" s="35" t="e">
        <f>VLOOKUP('Reported Performance Table'!D100,'Master List'!$B$20:$C$39,2,FALSE)</f>
        <v>#N/A</v>
      </c>
      <c r="C100" t="e">
        <f>VLOOKUP('Reported Performance Table'!E100,'Master List'!$B$42:$C$129,2,FALSE)</f>
        <v>#N/A</v>
      </c>
      <c r="D100" t="e">
        <f>VLOOKUP('Reported Performance Table'!D100,'Master List'!$B$20:$D$39,3,FALSE)</f>
        <v>#N/A</v>
      </c>
      <c r="E100" s="159" t="e">
        <f>VLOOKUP('Reported Performance Table'!C100,'Master List'!$B$11:$D$17,3,FALSE)</f>
        <v>#N/A</v>
      </c>
      <c r="F100" t="e">
        <f t="shared" si="2"/>
        <v>#N/A</v>
      </c>
      <c r="G100" t="e">
        <f>IF(VLOOKUP('Reported Performance Table'!E100,'Master List'!$B$42:$D$129,3,FALSE)="","No",VLOOKUP('Reported Performance Table'!E100,'Master List'!$B$42:$D$129,3,FALSE))</f>
        <v>#N/A</v>
      </c>
      <c r="H100" t="e">
        <f>IF(AND(G100="Yes_No",'Reported Performance Table'!F100="Yes"),"No","Yes_No")</f>
        <v>#N/A</v>
      </c>
      <c r="I100" t="str">
        <f>IF('Reported Performance Table'!E100="","",IF('Reported Performance Table'!F100="Yes","LUNA_CCT","Reported_CCT"))</f>
        <v/>
      </c>
      <c r="J100" t="str">
        <f>IF('Reported Performance Table'!E100="","",IF(I100="LUNA_CCT",VLOOKUP('Reported Performance Table'!E100,'Master List'!$B$42:$E$129,4,FALSE),"Reported_BUG"))</f>
        <v/>
      </c>
      <c r="K100" t="str">
        <f>IF('Reported Performance Table'!E100="","",IF(AND('Reported Performance Table'!$F100="Yes",OR('Reported Performance Table'!$E100='Master List'!$B$42,'Reported Performance Table'!$E100='Master List'!$B$43,'Reported Performance Table'!$E100='Master List'!$B$44,'Reported Performance Table'!$E100='Master List'!$B$46,'Reported Performance Table'!$E100='Master List'!$B$48,'Reported Performance Table'!$E100='Master List'!$B$104,'Reported Performance Table'!$E100='Master List'!$B$106,'Reported Performance Table'!$E100='Master List'!$B$126)),"LUNA_Dimming","Dimming_Capability_and_Range"))</f>
        <v/>
      </c>
      <c r="L100" s="173">
        <f>'Reported Performance Table'!BF100</f>
        <v>0</v>
      </c>
      <c r="M100" s="173">
        <f>'Reported Performance Table'!BG100</f>
        <v>0</v>
      </c>
      <c r="N100" s="173">
        <f>'Reported Performance Table'!BH100</f>
        <v>0</v>
      </c>
      <c r="O100" t="str">
        <f t="shared" si="3"/>
        <v>No</v>
      </c>
    </row>
    <row r="101" spans="2:15" x14ac:dyDescent="0.25">
      <c r="B101" s="35" t="e">
        <f>VLOOKUP('Reported Performance Table'!D101,'Master List'!$B$20:$C$39,2,FALSE)</f>
        <v>#N/A</v>
      </c>
      <c r="C101" t="e">
        <f>VLOOKUP('Reported Performance Table'!E101,'Master List'!$B$42:$C$129,2,FALSE)</f>
        <v>#N/A</v>
      </c>
      <c r="D101" t="e">
        <f>VLOOKUP('Reported Performance Table'!D101,'Master List'!$B$20:$D$39,3,FALSE)</f>
        <v>#N/A</v>
      </c>
      <c r="E101" s="159" t="e">
        <f>VLOOKUP('Reported Performance Table'!C101,'Master List'!$B$11:$D$17,3,FALSE)</f>
        <v>#N/A</v>
      </c>
      <c r="F101" t="e">
        <f t="shared" si="2"/>
        <v>#N/A</v>
      </c>
      <c r="G101" t="e">
        <f>IF(VLOOKUP('Reported Performance Table'!E101,'Master List'!$B$42:$D$129,3,FALSE)="","No",VLOOKUP('Reported Performance Table'!E101,'Master List'!$B$42:$D$129,3,FALSE))</f>
        <v>#N/A</v>
      </c>
      <c r="H101" t="e">
        <f>IF(AND(G101="Yes_No",'Reported Performance Table'!F101="Yes"),"No","Yes_No")</f>
        <v>#N/A</v>
      </c>
      <c r="I101" t="str">
        <f>IF('Reported Performance Table'!E101="","",IF('Reported Performance Table'!F101="Yes","LUNA_CCT","Reported_CCT"))</f>
        <v/>
      </c>
      <c r="J101" t="str">
        <f>IF('Reported Performance Table'!E101="","",IF(I101="LUNA_CCT",VLOOKUP('Reported Performance Table'!E101,'Master List'!$B$42:$E$129,4,FALSE),"Reported_BUG"))</f>
        <v/>
      </c>
      <c r="K101" t="str">
        <f>IF('Reported Performance Table'!E101="","",IF(AND('Reported Performance Table'!$F101="Yes",OR('Reported Performance Table'!$E101='Master List'!$B$42,'Reported Performance Table'!$E101='Master List'!$B$43,'Reported Performance Table'!$E101='Master List'!$B$44,'Reported Performance Table'!$E101='Master List'!$B$46,'Reported Performance Table'!$E101='Master List'!$B$48,'Reported Performance Table'!$E101='Master List'!$B$104,'Reported Performance Table'!$E101='Master List'!$B$106,'Reported Performance Table'!$E101='Master List'!$B$126)),"LUNA_Dimming","Dimming_Capability_and_Range"))</f>
        <v/>
      </c>
      <c r="L101" s="173">
        <f>'Reported Performance Table'!BF101</f>
        <v>0</v>
      </c>
      <c r="M101" s="173">
        <f>'Reported Performance Table'!BG101</f>
        <v>0</v>
      </c>
      <c r="N101" s="173">
        <f>'Reported Performance Table'!BH101</f>
        <v>0</v>
      </c>
      <c r="O101" t="str">
        <f t="shared" si="3"/>
        <v>No</v>
      </c>
    </row>
    <row r="102" spans="2:15" x14ac:dyDescent="0.25">
      <c r="B102" s="35" t="e">
        <f>VLOOKUP('Reported Performance Table'!D102,'Master List'!$B$20:$C$39,2,FALSE)</f>
        <v>#N/A</v>
      </c>
      <c r="C102" t="e">
        <f>VLOOKUP('Reported Performance Table'!E102,'Master List'!$B$42:$C$129,2,FALSE)</f>
        <v>#N/A</v>
      </c>
      <c r="D102" t="e">
        <f>VLOOKUP('Reported Performance Table'!D102,'Master List'!$B$20:$D$39,3,FALSE)</f>
        <v>#N/A</v>
      </c>
      <c r="E102" s="159" t="e">
        <f>VLOOKUP('Reported Performance Table'!C102,'Master List'!$B$11:$D$17,3,FALSE)</f>
        <v>#N/A</v>
      </c>
      <c r="F102" t="e">
        <f t="shared" si="2"/>
        <v>#N/A</v>
      </c>
      <c r="G102" t="e">
        <f>IF(VLOOKUP('Reported Performance Table'!E102,'Master List'!$B$42:$D$129,3,FALSE)="","No",VLOOKUP('Reported Performance Table'!E102,'Master List'!$B$42:$D$129,3,FALSE))</f>
        <v>#N/A</v>
      </c>
      <c r="H102" t="e">
        <f>IF(AND(G102="Yes_No",'Reported Performance Table'!F102="Yes"),"No","Yes_No")</f>
        <v>#N/A</v>
      </c>
      <c r="I102" t="str">
        <f>IF('Reported Performance Table'!E102="","",IF('Reported Performance Table'!F102="Yes","LUNA_CCT","Reported_CCT"))</f>
        <v/>
      </c>
      <c r="J102" t="str">
        <f>IF('Reported Performance Table'!E102="","",IF(I102="LUNA_CCT",VLOOKUP('Reported Performance Table'!E102,'Master List'!$B$42:$E$129,4,FALSE),"Reported_BUG"))</f>
        <v/>
      </c>
      <c r="K102" t="str">
        <f>IF('Reported Performance Table'!E102="","",IF(AND('Reported Performance Table'!$F102="Yes",OR('Reported Performance Table'!$E102='Master List'!$B$42,'Reported Performance Table'!$E102='Master List'!$B$43,'Reported Performance Table'!$E102='Master List'!$B$44,'Reported Performance Table'!$E102='Master List'!$B$46,'Reported Performance Table'!$E102='Master List'!$B$48,'Reported Performance Table'!$E102='Master List'!$B$104,'Reported Performance Table'!$E102='Master List'!$B$106,'Reported Performance Table'!$E102='Master List'!$B$126)),"LUNA_Dimming","Dimming_Capability_and_Range"))</f>
        <v/>
      </c>
      <c r="L102" s="173">
        <f>'Reported Performance Table'!BF102</f>
        <v>0</v>
      </c>
      <c r="M102" s="173">
        <f>'Reported Performance Table'!BG102</f>
        <v>0</v>
      </c>
      <c r="N102" s="173">
        <f>'Reported Performance Table'!BH102</f>
        <v>0</v>
      </c>
      <c r="O102" t="str">
        <f t="shared" si="3"/>
        <v>No</v>
      </c>
    </row>
    <row r="103" spans="2:15" x14ac:dyDescent="0.25">
      <c r="B103" s="35" t="e">
        <f>VLOOKUP('Reported Performance Table'!D103,'Master List'!$B$20:$C$39,2,FALSE)</f>
        <v>#N/A</v>
      </c>
      <c r="C103" t="e">
        <f>VLOOKUP('Reported Performance Table'!E103,'Master List'!$B$42:$C$129,2,FALSE)</f>
        <v>#N/A</v>
      </c>
      <c r="D103" t="e">
        <f>VLOOKUP('Reported Performance Table'!D103,'Master List'!$B$20:$D$39,3,FALSE)</f>
        <v>#N/A</v>
      </c>
      <c r="E103" s="159" t="e">
        <f>VLOOKUP('Reported Performance Table'!C103,'Master List'!$B$11:$D$17,3,FALSE)</f>
        <v>#N/A</v>
      </c>
      <c r="F103" t="e">
        <f t="shared" si="2"/>
        <v>#N/A</v>
      </c>
      <c r="G103" t="e">
        <f>IF(VLOOKUP('Reported Performance Table'!E103,'Master List'!$B$42:$D$129,3,FALSE)="","No",VLOOKUP('Reported Performance Table'!E103,'Master List'!$B$42:$D$129,3,FALSE))</f>
        <v>#N/A</v>
      </c>
      <c r="H103" t="e">
        <f>IF(AND(G103="Yes_No",'Reported Performance Table'!F103="Yes"),"No","Yes_No")</f>
        <v>#N/A</v>
      </c>
      <c r="I103" t="str">
        <f>IF('Reported Performance Table'!E103="","",IF('Reported Performance Table'!F103="Yes","LUNA_CCT","Reported_CCT"))</f>
        <v/>
      </c>
      <c r="J103" t="str">
        <f>IF('Reported Performance Table'!E103="","",IF(I103="LUNA_CCT",VLOOKUP('Reported Performance Table'!E103,'Master List'!$B$42:$E$129,4,FALSE),"Reported_BUG"))</f>
        <v/>
      </c>
      <c r="K103" t="str">
        <f>IF('Reported Performance Table'!E103="","",IF(AND('Reported Performance Table'!$F103="Yes",OR('Reported Performance Table'!$E103='Master List'!$B$42,'Reported Performance Table'!$E103='Master List'!$B$43,'Reported Performance Table'!$E103='Master List'!$B$44,'Reported Performance Table'!$E103='Master List'!$B$46,'Reported Performance Table'!$E103='Master List'!$B$48,'Reported Performance Table'!$E103='Master List'!$B$104,'Reported Performance Table'!$E103='Master List'!$B$106,'Reported Performance Table'!$E103='Master List'!$B$126)),"LUNA_Dimming","Dimming_Capability_and_Range"))</f>
        <v/>
      </c>
      <c r="L103" s="173">
        <f>'Reported Performance Table'!BF103</f>
        <v>0</v>
      </c>
      <c r="M103" s="173">
        <f>'Reported Performance Table'!BG103</f>
        <v>0</v>
      </c>
      <c r="N103" s="173">
        <f>'Reported Performance Table'!BH103</f>
        <v>0</v>
      </c>
      <c r="O103" t="str">
        <f t="shared" si="3"/>
        <v>No</v>
      </c>
    </row>
    <row r="104" spans="2:15" x14ac:dyDescent="0.25">
      <c r="B104" s="35" t="e">
        <f>VLOOKUP('Reported Performance Table'!D104,'Master List'!$B$20:$C$39,2,FALSE)</f>
        <v>#N/A</v>
      </c>
      <c r="C104" t="e">
        <f>VLOOKUP('Reported Performance Table'!E104,'Master List'!$B$42:$C$129,2,FALSE)</f>
        <v>#N/A</v>
      </c>
      <c r="D104" t="e">
        <f>VLOOKUP('Reported Performance Table'!D104,'Master List'!$B$20:$D$39,3,FALSE)</f>
        <v>#N/A</v>
      </c>
      <c r="E104" s="159" t="e">
        <f>VLOOKUP('Reported Performance Table'!C104,'Master List'!$B$11:$D$17,3,FALSE)</f>
        <v>#N/A</v>
      </c>
      <c r="F104" t="e">
        <f t="shared" si="2"/>
        <v>#N/A</v>
      </c>
      <c r="G104" t="e">
        <f>IF(VLOOKUP('Reported Performance Table'!E104,'Master List'!$B$42:$D$129,3,FALSE)="","No",VLOOKUP('Reported Performance Table'!E104,'Master List'!$B$42:$D$129,3,FALSE))</f>
        <v>#N/A</v>
      </c>
      <c r="H104" t="e">
        <f>IF(AND(G104="Yes_No",'Reported Performance Table'!F104="Yes"),"No","Yes_No")</f>
        <v>#N/A</v>
      </c>
      <c r="I104" t="str">
        <f>IF('Reported Performance Table'!E104="","",IF('Reported Performance Table'!F104="Yes","LUNA_CCT","Reported_CCT"))</f>
        <v/>
      </c>
      <c r="J104" t="str">
        <f>IF('Reported Performance Table'!E104="","",IF(I104="LUNA_CCT",VLOOKUP('Reported Performance Table'!E104,'Master List'!$B$42:$E$129,4,FALSE),"Reported_BUG"))</f>
        <v/>
      </c>
      <c r="K104" t="str">
        <f>IF('Reported Performance Table'!E104="","",IF(AND('Reported Performance Table'!$F104="Yes",OR('Reported Performance Table'!$E104='Master List'!$B$42,'Reported Performance Table'!$E104='Master List'!$B$43,'Reported Performance Table'!$E104='Master List'!$B$44,'Reported Performance Table'!$E104='Master List'!$B$46,'Reported Performance Table'!$E104='Master List'!$B$48,'Reported Performance Table'!$E104='Master List'!$B$104,'Reported Performance Table'!$E104='Master List'!$B$106,'Reported Performance Table'!$E104='Master List'!$B$126)),"LUNA_Dimming","Dimming_Capability_and_Range"))</f>
        <v/>
      </c>
      <c r="L104" s="173">
        <f>'Reported Performance Table'!BF104</f>
        <v>0</v>
      </c>
      <c r="M104" s="173">
        <f>'Reported Performance Table'!BG104</f>
        <v>0</v>
      </c>
      <c r="N104" s="173">
        <f>'Reported Performance Table'!BH104</f>
        <v>0</v>
      </c>
      <c r="O104" t="str">
        <f t="shared" si="3"/>
        <v>No</v>
      </c>
    </row>
    <row r="105" spans="2:15" x14ac:dyDescent="0.25">
      <c r="B105" s="35" t="e">
        <f>VLOOKUP('Reported Performance Table'!D105,'Master List'!$B$20:$C$39,2,FALSE)</f>
        <v>#N/A</v>
      </c>
      <c r="C105" t="e">
        <f>VLOOKUP('Reported Performance Table'!E105,'Master List'!$B$42:$C$129,2,FALSE)</f>
        <v>#N/A</v>
      </c>
      <c r="D105" t="e">
        <f>VLOOKUP('Reported Performance Table'!D105,'Master List'!$B$20:$D$39,3,FALSE)</f>
        <v>#N/A</v>
      </c>
      <c r="E105" s="159" t="e">
        <f>VLOOKUP('Reported Performance Table'!C105,'Master List'!$B$11:$D$17,3,FALSE)</f>
        <v>#N/A</v>
      </c>
      <c r="F105" t="e">
        <f t="shared" si="2"/>
        <v>#N/A</v>
      </c>
      <c r="G105" t="e">
        <f>IF(VLOOKUP('Reported Performance Table'!E105,'Master List'!$B$42:$D$129,3,FALSE)="","No",VLOOKUP('Reported Performance Table'!E105,'Master List'!$B$42:$D$129,3,FALSE))</f>
        <v>#N/A</v>
      </c>
      <c r="H105" t="e">
        <f>IF(AND(G105="Yes_No",'Reported Performance Table'!F105="Yes"),"No","Yes_No")</f>
        <v>#N/A</v>
      </c>
      <c r="I105" t="str">
        <f>IF('Reported Performance Table'!E105="","",IF('Reported Performance Table'!F105="Yes","LUNA_CCT","Reported_CCT"))</f>
        <v/>
      </c>
      <c r="J105" t="str">
        <f>IF('Reported Performance Table'!E105="","",IF(I105="LUNA_CCT",VLOOKUP('Reported Performance Table'!E105,'Master List'!$B$42:$E$129,4,FALSE),"Reported_BUG"))</f>
        <v/>
      </c>
      <c r="K105" t="str">
        <f>IF('Reported Performance Table'!E105="","",IF(AND('Reported Performance Table'!$F105="Yes",OR('Reported Performance Table'!$E105='Master List'!$B$42,'Reported Performance Table'!$E105='Master List'!$B$43,'Reported Performance Table'!$E105='Master List'!$B$44,'Reported Performance Table'!$E105='Master List'!$B$46,'Reported Performance Table'!$E105='Master List'!$B$48,'Reported Performance Table'!$E105='Master List'!$B$104,'Reported Performance Table'!$E105='Master List'!$B$106,'Reported Performance Table'!$E105='Master List'!$B$126)),"LUNA_Dimming","Dimming_Capability_and_Range"))</f>
        <v/>
      </c>
      <c r="L105" s="173">
        <f>'Reported Performance Table'!BF105</f>
        <v>0</v>
      </c>
      <c r="M105" s="173">
        <f>'Reported Performance Table'!BG105</f>
        <v>0</v>
      </c>
      <c r="N105" s="173">
        <f>'Reported Performance Table'!BH105</f>
        <v>0</v>
      </c>
      <c r="O105" t="str">
        <f t="shared" si="3"/>
        <v>No</v>
      </c>
    </row>
    <row r="106" spans="2:15" x14ac:dyDescent="0.25">
      <c r="B106" s="35" t="e">
        <f>VLOOKUP('Reported Performance Table'!D106,'Master List'!$B$20:$C$39,2,FALSE)</f>
        <v>#N/A</v>
      </c>
      <c r="C106" t="e">
        <f>VLOOKUP('Reported Performance Table'!E106,'Master List'!$B$42:$C$129,2,FALSE)</f>
        <v>#N/A</v>
      </c>
      <c r="D106" t="e">
        <f>VLOOKUP('Reported Performance Table'!D106,'Master List'!$B$20:$D$39,3,FALSE)</f>
        <v>#N/A</v>
      </c>
      <c r="E106" s="159" t="e">
        <f>VLOOKUP('Reported Performance Table'!C106,'Master List'!$B$11:$D$17,3,FALSE)</f>
        <v>#N/A</v>
      </c>
      <c r="F106" t="e">
        <f t="shared" si="2"/>
        <v>#N/A</v>
      </c>
      <c r="G106" t="e">
        <f>IF(VLOOKUP('Reported Performance Table'!E106,'Master List'!$B$42:$D$129,3,FALSE)="","No",VLOOKUP('Reported Performance Table'!E106,'Master List'!$B$42:$D$129,3,FALSE))</f>
        <v>#N/A</v>
      </c>
      <c r="H106" t="e">
        <f>IF(AND(G106="Yes_No",'Reported Performance Table'!F106="Yes"),"No","Yes_No")</f>
        <v>#N/A</v>
      </c>
      <c r="I106" t="str">
        <f>IF('Reported Performance Table'!E106="","",IF('Reported Performance Table'!F106="Yes","LUNA_CCT","Reported_CCT"))</f>
        <v/>
      </c>
      <c r="J106" t="str">
        <f>IF('Reported Performance Table'!E106="","",IF(I106="LUNA_CCT",VLOOKUP('Reported Performance Table'!E106,'Master List'!$B$42:$E$129,4,FALSE),"Reported_BUG"))</f>
        <v/>
      </c>
      <c r="K106" t="str">
        <f>IF('Reported Performance Table'!E106="","",IF(AND('Reported Performance Table'!$F106="Yes",OR('Reported Performance Table'!$E106='Master List'!$B$42,'Reported Performance Table'!$E106='Master List'!$B$43,'Reported Performance Table'!$E106='Master List'!$B$44,'Reported Performance Table'!$E106='Master List'!$B$46,'Reported Performance Table'!$E106='Master List'!$B$48,'Reported Performance Table'!$E106='Master List'!$B$104,'Reported Performance Table'!$E106='Master List'!$B$106,'Reported Performance Table'!$E106='Master List'!$B$126)),"LUNA_Dimming","Dimming_Capability_and_Range"))</f>
        <v/>
      </c>
      <c r="L106" s="173">
        <f>'Reported Performance Table'!BF106</f>
        <v>0</v>
      </c>
      <c r="M106" s="173">
        <f>'Reported Performance Table'!BG106</f>
        <v>0</v>
      </c>
      <c r="N106" s="173">
        <f>'Reported Performance Table'!BH106</f>
        <v>0</v>
      </c>
      <c r="O106" t="str">
        <f t="shared" si="3"/>
        <v>No</v>
      </c>
    </row>
    <row r="107" spans="2:15" x14ac:dyDescent="0.25">
      <c r="B107" s="35" t="e">
        <f>VLOOKUP('Reported Performance Table'!D107,'Master List'!$B$20:$C$39,2,FALSE)</f>
        <v>#N/A</v>
      </c>
      <c r="C107" t="e">
        <f>VLOOKUP('Reported Performance Table'!E107,'Master List'!$B$42:$C$129,2,FALSE)</f>
        <v>#N/A</v>
      </c>
      <c r="D107" t="e">
        <f>VLOOKUP('Reported Performance Table'!D107,'Master List'!$B$20:$D$39,3,FALSE)</f>
        <v>#N/A</v>
      </c>
      <c r="E107" s="159" t="e">
        <f>VLOOKUP('Reported Performance Table'!C107,'Master List'!$B$11:$D$17,3,FALSE)</f>
        <v>#N/A</v>
      </c>
      <c r="F107" t="e">
        <f t="shared" si="2"/>
        <v>#N/A</v>
      </c>
      <c r="G107" t="e">
        <f>IF(VLOOKUP('Reported Performance Table'!E107,'Master List'!$B$42:$D$129,3,FALSE)="","No",VLOOKUP('Reported Performance Table'!E107,'Master List'!$B$42:$D$129,3,FALSE))</f>
        <v>#N/A</v>
      </c>
      <c r="H107" t="e">
        <f>IF(AND(G107="Yes_No",'Reported Performance Table'!F107="Yes"),"No","Yes_No")</f>
        <v>#N/A</v>
      </c>
      <c r="I107" t="str">
        <f>IF('Reported Performance Table'!E107="","",IF('Reported Performance Table'!F107="Yes","LUNA_CCT","Reported_CCT"))</f>
        <v/>
      </c>
      <c r="J107" t="str">
        <f>IF('Reported Performance Table'!E107="","",IF(I107="LUNA_CCT",VLOOKUP('Reported Performance Table'!E107,'Master List'!$B$42:$E$129,4,FALSE),"Reported_BUG"))</f>
        <v/>
      </c>
      <c r="K107" t="str">
        <f>IF('Reported Performance Table'!E107="","",IF(AND('Reported Performance Table'!$F107="Yes",OR('Reported Performance Table'!$E107='Master List'!$B$42,'Reported Performance Table'!$E107='Master List'!$B$43,'Reported Performance Table'!$E107='Master List'!$B$44,'Reported Performance Table'!$E107='Master List'!$B$46,'Reported Performance Table'!$E107='Master List'!$B$48,'Reported Performance Table'!$E107='Master List'!$B$104,'Reported Performance Table'!$E107='Master List'!$B$106,'Reported Performance Table'!$E107='Master List'!$B$126)),"LUNA_Dimming","Dimming_Capability_and_Range"))</f>
        <v/>
      </c>
      <c r="L107" s="173">
        <f>'Reported Performance Table'!BF107</f>
        <v>0</v>
      </c>
      <c r="M107" s="173">
        <f>'Reported Performance Table'!BG107</f>
        <v>0</v>
      </c>
      <c r="N107" s="173">
        <f>'Reported Performance Table'!BH107</f>
        <v>0</v>
      </c>
      <c r="O107" t="str">
        <f t="shared" si="3"/>
        <v>No</v>
      </c>
    </row>
    <row r="108" spans="2:15" x14ac:dyDescent="0.25">
      <c r="B108" s="35" t="e">
        <f>VLOOKUP('Reported Performance Table'!D108,'Master List'!$B$20:$C$39,2,FALSE)</f>
        <v>#N/A</v>
      </c>
      <c r="C108" t="e">
        <f>VLOOKUP('Reported Performance Table'!E108,'Master List'!$B$42:$C$129,2,FALSE)</f>
        <v>#N/A</v>
      </c>
      <c r="D108" t="e">
        <f>VLOOKUP('Reported Performance Table'!D108,'Master List'!$B$20:$D$39,3,FALSE)</f>
        <v>#N/A</v>
      </c>
      <c r="E108" s="159" t="e">
        <f>VLOOKUP('Reported Performance Table'!C108,'Master List'!$B$11:$D$17,3,FALSE)</f>
        <v>#N/A</v>
      </c>
      <c r="F108" t="e">
        <f t="shared" si="2"/>
        <v>#N/A</v>
      </c>
      <c r="G108" t="e">
        <f>IF(VLOOKUP('Reported Performance Table'!E108,'Master List'!$B$42:$D$129,3,FALSE)="","No",VLOOKUP('Reported Performance Table'!E108,'Master List'!$B$42:$D$129,3,FALSE))</f>
        <v>#N/A</v>
      </c>
      <c r="H108" t="e">
        <f>IF(AND(G108="Yes_No",'Reported Performance Table'!F108="Yes"),"No","Yes_No")</f>
        <v>#N/A</v>
      </c>
      <c r="I108" t="str">
        <f>IF('Reported Performance Table'!E108="","",IF('Reported Performance Table'!F108="Yes","LUNA_CCT","Reported_CCT"))</f>
        <v/>
      </c>
      <c r="J108" t="str">
        <f>IF('Reported Performance Table'!E108="","",IF(I108="LUNA_CCT",VLOOKUP('Reported Performance Table'!E108,'Master List'!$B$42:$E$129,4,FALSE),"Reported_BUG"))</f>
        <v/>
      </c>
      <c r="K108" t="str">
        <f>IF('Reported Performance Table'!E108="","",IF(AND('Reported Performance Table'!$F108="Yes",OR('Reported Performance Table'!$E108='Master List'!$B$42,'Reported Performance Table'!$E108='Master List'!$B$43,'Reported Performance Table'!$E108='Master List'!$B$44,'Reported Performance Table'!$E108='Master List'!$B$46,'Reported Performance Table'!$E108='Master List'!$B$48,'Reported Performance Table'!$E108='Master List'!$B$104,'Reported Performance Table'!$E108='Master List'!$B$106,'Reported Performance Table'!$E108='Master List'!$B$126)),"LUNA_Dimming","Dimming_Capability_and_Range"))</f>
        <v/>
      </c>
      <c r="L108" s="173">
        <f>'Reported Performance Table'!BF108</f>
        <v>0</v>
      </c>
      <c r="M108" s="173">
        <f>'Reported Performance Table'!BG108</f>
        <v>0</v>
      </c>
      <c r="N108" s="173">
        <f>'Reported Performance Table'!BH108</f>
        <v>0</v>
      </c>
      <c r="O108" t="str">
        <f t="shared" si="3"/>
        <v>No</v>
      </c>
    </row>
    <row r="109" spans="2:15" x14ac:dyDescent="0.25">
      <c r="B109" s="35" t="e">
        <f>VLOOKUP('Reported Performance Table'!D109,'Master List'!$B$20:$C$39,2,FALSE)</f>
        <v>#N/A</v>
      </c>
      <c r="C109" t="e">
        <f>VLOOKUP('Reported Performance Table'!E109,'Master List'!$B$42:$C$129,2,FALSE)</f>
        <v>#N/A</v>
      </c>
      <c r="D109" t="e">
        <f>VLOOKUP('Reported Performance Table'!D109,'Master List'!$B$20:$D$39,3,FALSE)</f>
        <v>#N/A</v>
      </c>
      <c r="E109" s="159" t="e">
        <f>VLOOKUP('Reported Performance Table'!C109,'Master List'!$B$11:$D$17,3,FALSE)</f>
        <v>#N/A</v>
      </c>
      <c r="F109" t="e">
        <f t="shared" si="2"/>
        <v>#N/A</v>
      </c>
      <c r="G109" t="e">
        <f>IF(VLOOKUP('Reported Performance Table'!E109,'Master List'!$B$42:$D$129,3,FALSE)="","No",VLOOKUP('Reported Performance Table'!E109,'Master List'!$B$42:$D$129,3,FALSE))</f>
        <v>#N/A</v>
      </c>
      <c r="H109" t="e">
        <f>IF(AND(G109="Yes_No",'Reported Performance Table'!F109="Yes"),"No","Yes_No")</f>
        <v>#N/A</v>
      </c>
      <c r="I109" t="str">
        <f>IF('Reported Performance Table'!E109="","",IF('Reported Performance Table'!F109="Yes","LUNA_CCT","Reported_CCT"))</f>
        <v/>
      </c>
      <c r="J109" t="str">
        <f>IF('Reported Performance Table'!E109="","",IF(I109="LUNA_CCT",VLOOKUP('Reported Performance Table'!E109,'Master List'!$B$42:$E$129,4,FALSE),"Reported_BUG"))</f>
        <v/>
      </c>
      <c r="K109" t="str">
        <f>IF('Reported Performance Table'!E109="","",IF(AND('Reported Performance Table'!$F109="Yes",OR('Reported Performance Table'!$E109='Master List'!$B$42,'Reported Performance Table'!$E109='Master List'!$B$43,'Reported Performance Table'!$E109='Master List'!$B$44,'Reported Performance Table'!$E109='Master List'!$B$46,'Reported Performance Table'!$E109='Master List'!$B$48,'Reported Performance Table'!$E109='Master List'!$B$104,'Reported Performance Table'!$E109='Master List'!$B$106,'Reported Performance Table'!$E109='Master List'!$B$126)),"LUNA_Dimming","Dimming_Capability_and_Range"))</f>
        <v/>
      </c>
      <c r="L109" s="173">
        <f>'Reported Performance Table'!BF109</f>
        <v>0</v>
      </c>
      <c r="M109" s="173">
        <f>'Reported Performance Table'!BG109</f>
        <v>0</v>
      </c>
      <c r="N109" s="173">
        <f>'Reported Performance Table'!BH109</f>
        <v>0</v>
      </c>
      <c r="O109" t="str">
        <f t="shared" si="3"/>
        <v>No</v>
      </c>
    </row>
    <row r="110" spans="2:15" x14ac:dyDescent="0.25">
      <c r="B110" s="35" t="e">
        <f>VLOOKUP('Reported Performance Table'!D110,'Master List'!$B$20:$C$39,2,FALSE)</f>
        <v>#N/A</v>
      </c>
      <c r="C110" t="e">
        <f>VLOOKUP('Reported Performance Table'!E110,'Master List'!$B$42:$C$129,2,FALSE)</f>
        <v>#N/A</v>
      </c>
      <c r="D110" t="e">
        <f>VLOOKUP('Reported Performance Table'!D110,'Master List'!$B$20:$D$39,3,FALSE)</f>
        <v>#N/A</v>
      </c>
      <c r="E110" s="159" t="e">
        <f>VLOOKUP('Reported Performance Table'!C110,'Master List'!$B$11:$D$17,3,FALSE)</f>
        <v>#N/A</v>
      </c>
      <c r="F110" t="e">
        <f t="shared" si="2"/>
        <v>#N/A</v>
      </c>
      <c r="G110" t="e">
        <f>IF(VLOOKUP('Reported Performance Table'!E110,'Master List'!$B$42:$D$129,3,FALSE)="","No",VLOOKUP('Reported Performance Table'!E110,'Master List'!$B$42:$D$129,3,FALSE))</f>
        <v>#N/A</v>
      </c>
      <c r="H110" t="e">
        <f>IF(AND(G110="Yes_No",'Reported Performance Table'!F110="Yes"),"No","Yes_No")</f>
        <v>#N/A</v>
      </c>
      <c r="I110" t="str">
        <f>IF('Reported Performance Table'!E110="","",IF('Reported Performance Table'!F110="Yes","LUNA_CCT","Reported_CCT"))</f>
        <v/>
      </c>
      <c r="J110" t="str">
        <f>IF('Reported Performance Table'!E110="","",IF(I110="LUNA_CCT",VLOOKUP('Reported Performance Table'!E110,'Master List'!$B$42:$E$129,4,FALSE),"Reported_BUG"))</f>
        <v/>
      </c>
      <c r="K110" t="str">
        <f>IF('Reported Performance Table'!E110="","",IF(AND('Reported Performance Table'!$F110="Yes",OR('Reported Performance Table'!$E110='Master List'!$B$42,'Reported Performance Table'!$E110='Master List'!$B$43,'Reported Performance Table'!$E110='Master List'!$B$44,'Reported Performance Table'!$E110='Master List'!$B$46,'Reported Performance Table'!$E110='Master List'!$B$48,'Reported Performance Table'!$E110='Master List'!$B$104,'Reported Performance Table'!$E110='Master List'!$B$106,'Reported Performance Table'!$E110='Master List'!$B$126)),"LUNA_Dimming","Dimming_Capability_and_Range"))</f>
        <v/>
      </c>
      <c r="L110" s="173">
        <f>'Reported Performance Table'!BF110</f>
        <v>0</v>
      </c>
      <c r="M110" s="173">
        <f>'Reported Performance Table'!BG110</f>
        <v>0</v>
      </c>
      <c r="N110" s="173">
        <f>'Reported Performance Table'!BH110</f>
        <v>0</v>
      </c>
      <c r="O110" t="str">
        <f t="shared" si="3"/>
        <v>No</v>
      </c>
    </row>
    <row r="111" spans="2:15" x14ac:dyDescent="0.25">
      <c r="B111" s="35" t="e">
        <f>VLOOKUP('Reported Performance Table'!D111,'Master List'!$B$20:$C$39,2,FALSE)</f>
        <v>#N/A</v>
      </c>
      <c r="C111" t="e">
        <f>VLOOKUP('Reported Performance Table'!E111,'Master List'!$B$42:$C$129,2,FALSE)</f>
        <v>#N/A</v>
      </c>
      <c r="D111" t="e">
        <f>VLOOKUP('Reported Performance Table'!D111,'Master List'!$B$20:$D$39,3,FALSE)</f>
        <v>#N/A</v>
      </c>
      <c r="E111" s="159" t="e">
        <f>VLOOKUP('Reported Performance Table'!C111,'Master List'!$B$11:$D$17,3,FALSE)</f>
        <v>#N/A</v>
      </c>
      <c r="F111" t="e">
        <f t="shared" si="2"/>
        <v>#N/A</v>
      </c>
      <c r="G111" t="e">
        <f>IF(VLOOKUP('Reported Performance Table'!E111,'Master List'!$B$42:$D$129,3,FALSE)="","No",VLOOKUP('Reported Performance Table'!E111,'Master List'!$B$42:$D$129,3,FALSE))</f>
        <v>#N/A</v>
      </c>
      <c r="H111" t="e">
        <f>IF(AND(G111="Yes_No",'Reported Performance Table'!F111="Yes"),"No","Yes_No")</f>
        <v>#N/A</v>
      </c>
      <c r="I111" t="str">
        <f>IF('Reported Performance Table'!E111="","",IF('Reported Performance Table'!F111="Yes","LUNA_CCT","Reported_CCT"))</f>
        <v/>
      </c>
      <c r="J111" t="str">
        <f>IF('Reported Performance Table'!E111="","",IF(I111="LUNA_CCT",VLOOKUP('Reported Performance Table'!E111,'Master List'!$B$42:$E$129,4,FALSE),"Reported_BUG"))</f>
        <v/>
      </c>
      <c r="K111" t="str">
        <f>IF('Reported Performance Table'!E111="","",IF(AND('Reported Performance Table'!$F111="Yes",OR('Reported Performance Table'!$E111='Master List'!$B$42,'Reported Performance Table'!$E111='Master List'!$B$43,'Reported Performance Table'!$E111='Master List'!$B$44,'Reported Performance Table'!$E111='Master List'!$B$46,'Reported Performance Table'!$E111='Master List'!$B$48,'Reported Performance Table'!$E111='Master List'!$B$104,'Reported Performance Table'!$E111='Master List'!$B$106,'Reported Performance Table'!$E111='Master List'!$B$126)),"LUNA_Dimming","Dimming_Capability_and_Range"))</f>
        <v/>
      </c>
      <c r="L111" s="173">
        <f>'Reported Performance Table'!BF111</f>
        <v>0</v>
      </c>
      <c r="M111" s="173">
        <f>'Reported Performance Table'!BG111</f>
        <v>0</v>
      </c>
      <c r="N111" s="173">
        <f>'Reported Performance Table'!BH111</f>
        <v>0</v>
      </c>
      <c r="O111" t="str">
        <f t="shared" si="3"/>
        <v>No</v>
      </c>
    </row>
    <row r="112" spans="2:15" x14ac:dyDescent="0.25">
      <c r="B112" s="35" t="e">
        <f>VLOOKUP('Reported Performance Table'!D112,'Master List'!$B$20:$C$39,2,FALSE)</f>
        <v>#N/A</v>
      </c>
      <c r="C112" t="e">
        <f>VLOOKUP('Reported Performance Table'!E112,'Master List'!$B$42:$C$129,2,FALSE)</f>
        <v>#N/A</v>
      </c>
      <c r="D112" t="e">
        <f>VLOOKUP('Reported Performance Table'!D112,'Master List'!$B$20:$D$39,3,FALSE)</f>
        <v>#N/A</v>
      </c>
      <c r="E112" s="159" t="e">
        <f>VLOOKUP('Reported Performance Table'!C112,'Master List'!$B$11:$D$17,3,FALSE)</f>
        <v>#N/A</v>
      </c>
      <c r="F112" t="e">
        <f t="shared" si="2"/>
        <v>#N/A</v>
      </c>
      <c r="G112" t="e">
        <f>IF(VLOOKUP('Reported Performance Table'!E112,'Master List'!$B$42:$D$129,3,FALSE)="","No",VLOOKUP('Reported Performance Table'!E112,'Master List'!$B$42:$D$129,3,FALSE))</f>
        <v>#N/A</v>
      </c>
      <c r="H112" t="e">
        <f>IF(AND(G112="Yes_No",'Reported Performance Table'!F112="Yes"),"No","Yes_No")</f>
        <v>#N/A</v>
      </c>
      <c r="I112" t="str">
        <f>IF('Reported Performance Table'!E112="","",IF('Reported Performance Table'!F112="Yes","LUNA_CCT","Reported_CCT"))</f>
        <v/>
      </c>
      <c r="J112" t="str">
        <f>IF('Reported Performance Table'!E112="","",IF(I112="LUNA_CCT",VLOOKUP('Reported Performance Table'!E112,'Master List'!$B$42:$E$129,4,FALSE),"Reported_BUG"))</f>
        <v/>
      </c>
      <c r="K112" t="str">
        <f>IF('Reported Performance Table'!E112="","",IF(AND('Reported Performance Table'!$F112="Yes",OR('Reported Performance Table'!$E112='Master List'!$B$42,'Reported Performance Table'!$E112='Master List'!$B$43,'Reported Performance Table'!$E112='Master List'!$B$44,'Reported Performance Table'!$E112='Master List'!$B$46,'Reported Performance Table'!$E112='Master List'!$B$48,'Reported Performance Table'!$E112='Master List'!$B$104,'Reported Performance Table'!$E112='Master List'!$B$106,'Reported Performance Table'!$E112='Master List'!$B$126)),"LUNA_Dimming","Dimming_Capability_and_Range"))</f>
        <v/>
      </c>
      <c r="L112" s="173">
        <f>'Reported Performance Table'!BF112</f>
        <v>0</v>
      </c>
      <c r="M112" s="173">
        <f>'Reported Performance Table'!BG112</f>
        <v>0</v>
      </c>
      <c r="N112" s="173">
        <f>'Reported Performance Table'!BH112</f>
        <v>0</v>
      </c>
      <c r="O112" t="str">
        <f t="shared" si="3"/>
        <v>No</v>
      </c>
    </row>
    <row r="113" spans="2:15" x14ac:dyDescent="0.25">
      <c r="B113" s="35" t="e">
        <f>VLOOKUP('Reported Performance Table'!D113,'Master List'!$B$20:$C$39,2,FALSE)</f>
        <v>#N/A</v>
      </c>
      <c r="C113" t="e">
        <f>VLOOKUP('Reported Performance Table'!E113,'Master List'!$B$42:$C$129,2,FALSE)</f>
        <v>#N/A</v>
      </c>
      <c r="D113" t="e">
        <f>VLOOKUP('Reported Performance Table'!D113,'Master List'!$B$20:$D$39,3,FALSE)</f>
        <v>#N/A</v>
      </c>
      <c r="E113" s="159" t="e">
        <f>VLOOKUP('Reported Performance Table'!C113,'Master List'!$B$11:$D$17,3,FALSE)</f>
        <v>#N/A</v>
      </c>
      <c r="F113" t="e">
        <f t="shared" si="2"/>
        <v>#N/A</v>
      </c>
      <c r="G113" t="e">
        <f>IF(VLOOKUP('Reported Performance Table'!E113,'Master List'!$B$42:$D$129,3,FALSE)="","No",VLOOKUP('Reported Performance Table'!E113,'Master List'!$B$42:$D$129,3,FALSE))</f>
        <v>#N/A</v>
      </c>
      <c r="H113" t="e">
        <f>IF(AND(G113="Yes_No",'Reported Performance Table'!F113="Yes"),"No","Yes_No")</f>
        <v>#N/A</v>
      </c>
      <c r="I113" t="str">
        <f>IF('Reported Performance Table'!E113="","",IF('Reported Performance Table'!F113="Yes","LUNA_CCT","Reported_CCT"))</f>
        <v/>
      </c>
      <c r="J113" t="str">
        <f>IF('Reported Performance Table'!E113="","",IF(I113="LUNA_CCT",VLOOKUP('Reported Performance Table'!E113,'Master List'!$B$42:$E$129,4,FALSE),"Reported_BUG"))</f>
        <v/>
      </c>
      <c r="K113" t="str">
        <f>IF('Reported Performance Table'!E113="","",IF(AND('Reported Performance Table'!$F113="Yes",OR('Reported Performance Table'!$E113='Master List'!$B$42,'Reported Performance Table'!$E113='Master List'!$B$43,'Reported Performance Table'!$E113='Master List'!$B$44,'Reported Performance Table'!$E113='Master List'!$B$46,'Reported Performance Table'!$E113='Master List'!$B$48,'Reported Performance Table'!$E113='Master List'!$B$104,'Reported Performance Table'!$E113='Master List'!$B$106,'Reported Performance Table'!$E113='Master List'!$B$126)),"LUNA_Dimming","Dimming_Capability_and_Range"))</f>
        <v/>
      </c>
      <c r="L113" s="173">
        <f>'Reported Performance Table'!BF113</f>
        <v>0</v>
      </c>
      <c r="M113" s="173">
        <f>'Reported Performance Table'!BG113</f>
        <v>0</v>
      </c>
      <c r="N113" s="173">
        <f>'Reported Performance Table'!BH113</f>
        <v>0</v>
      </c>
      <c r="O113" t="str">
        <f t="shared" si="3"/>
        <v>No</v>
      </c>
    </row>
    <row r="114" spans="2:15" x14ac:dyDescent="0.25">
      <c r="B114" s="35" t="e">
        <f>VLOOKUP('Reported Performance Table'!D114,'Master List'!$B$20:$C$39,2,FALSE)</f>
        <v>#N/A</v>
      </c>
      <c r="C114" t="e">
        <f>VLOOKUP('Reported Performance Table'!E114,'Master List'!$B$42:$C$129,2,FALSE)</f>
        <v>#N/A</v>
      </c>
      <c r="D114" t="e">
        <f>VLOOKUP('Reported Performance Table'!D114,'Master List'!$B$20:$D$39,3,FALSE)</f>
        <v>#N/A</v>
      </c>
      <c r="E114" s="159" t="e">
        <f>VLOOKUP('Reported Performance Table'!C114,'Master List'!$B$11:$D$17,3,FALSE)</f>
        <v>#N/A</v>
      </c>
      <c r="F114" t="e">
        <f t="shared" si="2"/>
        <v>#N/A</v>
      </c>
      <c r="G114" t="e">
        <f>IF(VLOOKUP('Reported Performance Table'!E114,'Master List'!$B$42:$D$129,3,FALSE)="","No",VLOOKUP('Reported Performance Table'!E114,'Master List'!$B$42:$D$129,3,FALSE))</f>
        <v>#N/A</v>
      </c>
      <c r="H114" t="e">
        <f>IF(AND(G114="Yes_No",'Reported Performance Table'!F114="Yes"),"No","Yes_No")</f>
        <v>#N/A</v>
      </c>
      <c r="I114" t="str">
        <f>IF('Reported Performance Table'!E114="","",IF('Reported Performance Table'!F114="Yes","LUNA_CCT","Reported_CCT"))</f>
        <v/>
      </c>
      <c r="J114" t="str">
        <f>IF('Reported Performance Table'!E114="","",IF(I114="LUNA_CCT",VLOOKUP('Reported Performance Table'!E114,'Master List'!$B$42:$E$129,4,FALSE),"Reported_BUG"))</f>
        <v/>
      </c>
      <c r="K114" t="str">
        <f>IF('Reported Performance Table'!E114="","",IF(AND('Reported Performance Table'!$F114="Yes",OR('Reported Performance Table'!$E114='Master List'!$B$42,'Reported Performance Table'!$E114='Master List'!$B$43,'Reported Performance Table'!$E114='Master List'!$B$44,'Reported Performance Table'!$E114='Master List'!$B$46,'Reported Performance Table'!$E114='Master List'!$B$48,'Reported Performance Table'!$E114='Master List'!$B$104,'Reported Performance Table'!$E114='Master List'!$B$106,'Reported Performance Table'!$E114='Master List'!$B$126)),"LUNA_Dimming","Dimming_Capability_and_Range"))</f>
        <v/>
      </c>
      <c r="L114" s="173">
        <f>'Reported Performance Table'!BF114</f>
        <v>0</v>
      </c>
      <c r="M114" s="173">
        <f>'Reported Performance Table'!BG114</f>
        <v>0</v>
      </c>
      <c r="N114" s="173">
        <f>'Reported Performance Table'!BH114</f>
        <v>0</v>
      </c>
      <c r="O114" t="str">
        <f t="shared" si="3"/>
        <v>No</v>
      </c>
    </row>
    <row r="115" spans="2:15" x14ac:dyDescent="0.25">
      <c r="B115" s="35" t="e">
        <f>VLOOKUP('Reported Performance Table'!D115,'Master List'!$B$20:$C$39,2,FALSE)</f>
        <v>#N/A</v>
      </c>
      <c r="C115" t="e">
        <f>VLOOKUP('Reported Performance Table'!E115,'Master List'!$B$42:$C$129,2,FALSE)</f>
        <v>#N/A</v>
      </c>
      <c r="D115" t="e">
        <f>VLOOKUP('Reported Performance Table'!D115,'Master List'!$B$20:$D$39,3,FALSE)</f>
        <v>#N/A</v>
      </c>
      <c r="E115" s="159" t="e">
        <f>VLOOKUP('Reported Performance Table'!C115,'Master List'!$B$11:$D$17,3,FALSE)</f>
        <v>#N/A</v>
      </c>
      <c r="F115" t="e">
        <f t="shared" si="2"/>
        <v>#N/A</v>
      </c>
      <c r="G115" t="e">
        <f>IF(VLOOKUP('Reported Performance Table'!E115,'Master List'!$B$42:$D$129,3,FALSE)="","No",VLOOKUP('Reported Performance Table'!E115,'Master List'!$B$42:$D$129,3,FALSE))</f>
        <v>#N/A</v>
      </c>
      <c r="H115" t="e">
        <f>IF(AND(G115="Yes_No",'Reported Performance Table'!F115="Yes"),"No","Yes_No")</f>
        <v>#N/A</v>
      </c>
      <c r="I115" t="str">
        <f>IF('Reported Performance Table'!E115="","",IF('Reported Performance Table'!F115="Yes","LUNA_CCT","Reported_CCT"))</f>
        <v/>
      </c>
      <c r="J115" t="str">
        <f>IF('Reported Performance Table'!E115="","",IF(I115="LUNA_CCT",VLOOKUP('Reported Performance Table'!E115,'Master List'!$B$42:$E$129,4,FALSE),"Reported_BUG"))</f>
        <v/>
      </c>
      <c r="K115" t="str">
        <f>IF('Reported Performance Table'!E115="","",IF(AND('Reported Performance Table'!$F115="Yes",OR('Reported Performance Table'!$E115='Master List'!$B$42,'Reported Performance Table'!$E115='Master List'!$B$43,'Reported Performance Table'!$E115='Master List'!$B$44,'Reported Performance Table'!$E115='Master List'!$B$46,'Reported Performance Table'!$E115='Master List'!$B$48,'Reported Performance Table'!$E115='Master List'!$B$104,'Reported Performance Table'!$E115='Master List'!$B$106,'Reported Performance Table'!$E115='Master List'!$B$126)),"LUNA_Dimming","Dimming_Capability_and_Range"))</f>
        <v/>
      </c>
      <c r="L115" s="173">
        <f>'Reported Performance Table'!BF115</f>
        <v>0</v>
      </c>
      <c r="M115" s="173">
        <f>'Reported Performance Table'!BG115</f>
        <v>0</v>
      </c>
      <c r="N115" s="173">
        <f>'Reported Performance Table'!BH115</f>
        <v>0</v>
      </c>
      <c r="O115" t="str">
        <f t="shared" si="3"/>
        <v>No</v>
      </c>
    </row>
    <row r="116" spans="2:15" x14ac:dyDescent="0.25">
      <c r="B116" s="35" t="e">
        <f>VLOOKUP('Reported Performance Table'!D116,'Master List'!$B$20:$C$39,2,FALSE)</f>
        <v>#N/A</v>
      </c>
      <c r="C116" t="e">
        <f>VLOOKUP('Reported Performance Table'!E116,'Master List'!$B$42:$C$129,2,FALSE)</f>
        <v>#N/A</v>
      </c>
      <c r="D116" t="e">
        <f>VLOOKUP('Reported Performance Table'!D116,'Master List'!$B$20:$D$39,3,FALSE)</f>
        <v>#N/A</v>
      </c>
      <c r="E116" s="159" t="e">
        <f>VLOOKUP('Reported Performance Table'!C116,'Master List'!$B$11:$D$17,3,FALSE)</f>
        <v>#N/A</v>
      </c>
      <c r="F116" t="e">
        <f t="shared" si="2"/>
        <v>#N/A</v>
      </c>
      <c r="G116" t="e">
        <f>IF(VLOOKUP('Reported Performance Table'!E116,'Master List'!$B$42:$D$129,3,FALSE)="","No",VLOOKUP('Reported Performance Table'!E116,'Master List'!$B$42:$D$129,3,FALSE))</f>
        <v>#N/A</v>
      </c>
      <c r="H116" t="e">
        <f>IF(AND(G116="Yes_No",'Reported Performance Table'!F116="Yes"),"No","Yes_No")</f>
        <v>#N/A</v>
      </c>
      <c r="I116" t="str">
        <f>IF('Reported Performance Table'!E116="","",IF('Reported Performance Table'!F116="Yes","LUNA_CCT","Reported_CCT"))</f>
        <v/>
      </c>
      <c r="J116" t="str">
        <f>IF('Reported Performance Table'!E116="","",IF(I116="LUNA_CCT",VLOOKUP('Reported Performance Table'!E116,'Master List'!$B$42:$E$129,4,FALSE),"Reported_BUG"))</f>
        <v/>
      </c>
      <c r="K116" t="str">
        <f>IF('Reported Performance Table'!E116="","",IF(AND('Reported Performance Table'!$F116="Yes",OR('Reported Performance Table'!$E116='Master List'!$B$42,'Reported Performance Table'!$E116='Master List'!$B$43,'Reported Performance Table'!$E116='Master List'!$B$44,'Reported Performance Table'!$E116='Master List'!$B$46,'Reported Performance Table'!$E116='Master List'!$B$48,'Reported Performance Table'!$E116='Master List'!$B$104,'Reported Performance Table'!$E116='Master List'!$B$106,'Reported Performance Table'!$E116='Master List'!$B$126)),"LUNA_Dimming","Dimming_Capability_and_Range"))</f>
        <v/>
      </c>
      <c r="L116" s="173">
        <f>'Reported Performance Table'!BF116</f>
        <v>0</v>
      </c>
      <c r="M116" s="173">
        <f>'Reported Performance Table'!BG116</f>
        <v>0</v>
      </c>
      <c r="N116" s="173">
        <f>'Reported Performance Table'!BH116</f>
        <v>0</v>
      </c>
      <c r="O116" t="str">
        <f t="shared" si="3"/>
        <v>No</v>
      </c>
    </row>
    <row r="117" spans="2:15" x14ac:dyDescent="0.25">
      <c r="B117" s="35" t="e">
        <f>VLOOKUP('Reported Performance Table'!D117,'Master List'!$B$20:$C$39,2,FALSE)</f>
        <v>#N/A</v>
      </c>
      <c r="C117" t="e">
        <f>VLOOKUP('Reported Performance Table'!E117,'Master List'!$B$42:$C$129,2,FALSE)</f>
        <v>#N/A</v>
      </c>
      <c r="D117" t="e">
        <f>VLOOKUP('Reported Performance Table'!D117,'Master List'!$B$20:$D$39,3,FALSE)</f>
        <v>#N/A</v>
      </c>
      <c r="E117" s="159" t="e">
        <f>VLOOKUP('Reported Performance Table'!C117,'Master List'!$B$11:$D$17,3,FALSE)</f>
        <v>#N/A</v>
      </c>
      <c r="F117" t="e">
        <f t="shared" si="2"/>
        <v>#N/A</v>
      </c>
      <c r="G117" t="e">
        <f>IF(VLOOKUP('Reported Performance Table'!E117,'Master List'!$B$42:$D$129,3,FALSE)="","No",VLOOKUP('Reported Performance Table'!E117,'Master List'!$B$42:$D$129,3,FALSE))</f>
        <v>#N/A</v>
      </c>
      <c r="H117" t="e">
        <f>IF(AND(G117="Yes_No",'Reported Performance Table'!F117="Yes"),"No","Yes_No")</f>
        <v>#N/A</v>
      </c>
      <c r="I117" t="str">
        <f>IF('Reported Performance Table'!E117="","",IF('Reported Performance Table'!F117="Yes","LUNA_CCT","Reported_CCT"))</f>
        <v/>
      </c>
      <c r="J117" t="str">
        <f>IF('Reported Performance Table'!E117="","",IF(I117="LUNA_CCT",VLOOKUP('Reported Performance Table'!E117,'Master List'!$B$42:$E$129,4,FALSE),"Reported_BUG"))</f>
        <v/>
      </c>
      <c r="K117" t="str">
        <f>IF('Reported Performance Table'!E117="","",IF(AND('Reported Performance Table'!$F117="Yes",OR('Reported Performance Table'!$E117='Master List'!$B$42,'Reported Performance Table'!$E117='Master List'!$B$43,'Reported Performance Table'!$E117='Master List'!$B$44,'Reported Performance Table'!$E117='Master List'!$B$46,'Reported Performance Table'!$E117='Master List'!$B$48,'Reported Performance Table'!$E117='Master List'!$B$104,'Reported Performance Table'!$E117='Master List'!$B$106,'Reported Performance Table'!$E117='Master List'!$B$126)),"LUNA_Dimming","Dimming_Capability_and_Range"))</f>
        <v/>
      </c>
      <c r="L117" s="173">
        <f>'Reported Performance Table'!BF117</f>
        <v>0</v>
      </c>
      <c r="M117" s="173">
        <f>'Reported Performance Table'!BG117</f>
        <v>0</v>
      </c>
      <c r="N117" s="173">
        <f>'Reported Performance Table'!BH117</f>
        <v>0</v>
      </c>
      <c r="O117" t="str">
        <f t="shared" si="3"/>
        <v>No</v>
      </c>
    </row>
    <row r="118" spans="2:15" x14ac:dyDescent="0.25">
      <c r="B118" s="35" t="e">
        <f>VLOOKUP('Reported Performance Table'!D118,'Master List'!$B$20:$C$39,2,FALSE)</f>
        <v>#N/A</v>
      </c>
      <c r="C118" t="e">
        <f>VLOOKUP('Reported Performance Table'!E118,'Master List'!$B$42:$C$129,2,FALSE)</f>
        <v>#N/A</v>
      </c>
      <c r="D118" t="e">
        <f>VLOOKUP('Reported Performance Table'!D118,'Master List'!$B$20:$D$39,3,FALSE)</f>
        <v>#N/A</v>
      </c>
      <c r="E118" s="159" t="e">
        <f>VLOOKUP('Reported Performance Table'!C118,'Master List'!$B$11:$D$17,3,FALSE)</f>
        <v>#N/A</v>
      </c>
      <c r="F118" t="e">
        <f t="shared" si="2"/>
        <v>#N/A</v>
      </c>
      <c r="G118" t="e">
        <f>IF(VLOOKUP('Reported Performance Table'!E118,'Master List'!$B$42:$D$129,3,FALSE)="","No",VLOOKUP('Reported Performance Table'!E118,'Master List'!$B$42:$D$129,3,FALSE))</f>
        <v>#N/A</v>
      </c>
      <c r="H118" t="e">
        <f>IF(AND(G118="Yes_No",'Reported Performance Table'!F118="Yes"),"No","Yes_No")</f>
        <v>#N/A</v>
      </c>
      <c r="I118" t="str">
        <f>IF('Reported Performance Table'!E118="","",IF('Reported Performance Table'!F118="Yes","LUNA_CCT","Reported_CCT"))</f>
        <v/>
      </c>
      <c r="J118" t="str">
        <f>IF('Reported Performance Table'!E118="","",IF(I118="LUNA_CCT",VLOOKUP('Reported Performance Table'!E118,'Master List'!$B$42:$E$129,4,FALSE),"Reported_BUG"))</f>
        <v/>
      </c>
      <c r="K118" t="str">
        <f>IF('Reported Performance Table'!E118="","",IF(AND('Reported Performance Table'!$F118="Yes",OR('Reported Performance Table'!$E118='Master List'!$B$42,'Reported Performance Table'!$E118='Master List'!$B$43,'Reported Performance Table'!$E118='Master List'!$B$44,'Reported Performance Table'!$E118='Master List'!$B$46,'Reported Performance Table'!$E118='Master List'!$B$48,'Reported Performance Table'!$E118='Master List'!$B$104,'Reported Performance Table'!$E118='Master List'!$B$106,'Reported Performance Table'!$E118='Master List'!$B$126)),"LUNA_Dimming","Dimming_Capability_and_Range"))</f>
        <v/>
      </c>
      <c r="L118" s="173">
        <f>'Reported Performance Table'!BF118</f>
        <v>0</v>
      </c>
      <c r="M118" s="173">
        <f>'Reported Performance Table'!BG118</f>
        <v>0</v>
      </c>
      <c r="N118" s="173">
        <f>'Reported Performance Table'!BH118</f>
        <v>0</v>
      </c>
      <c r="O118" t="str">
        <f t="shared" si="3"/>
        <v>No</v>
      </c>
    </row>
    <row r="119" spans="2:15" x14ac:dyDescent="0.25">
      <c r="B119" s="35" t="e">
        <f>VLOOKUP('Reported Performance Table'!D119,'Master List'!$B$20:$C$39,2,FALSE)</f>
        <v>#N/A</v>
      </c>
      <c r="C119" t="e">
        <f>VLOOKUP('Reported Performance Table'!E119,'Master List'!$B$42:$C$129,2,FALSE)</f>
        <v>#N/A</v>
      </c>
      <c r="D119" t="e">
        <f>VLOOKUP('Reported Performance Table'!D119,'Master List'!$B$20:$D$39,3,FALSE)</f>
        <v>#N/A</v>
      </c>
      <c r="E119" s="159" t="e">
        <f>VLOOKUP('Reported Performance Table'!C119,'Master List'!$B$11:$D$17,3,FALSE)</f>
        <v>#N/A</v>
      </c>
      <c r="F119" t="e">
        <f t="shared" si="2"/>
        <v>#N/A</v>
      </c>
      <c r="G119" t="e">
        <f>IF(VLOOKUP('Reported Performance Table'!E119,'Master List'!$B$42:$D$129,3,FALSE)="","No",VLOOKUP('Reported Performance Table'!E119,'Master List'!$B$42:$D$129,3,FALSE))</f>
        <v>#N/A</v>
      </c>
      <c r="H119" t="e">
        <f>IF(AND(G119="Yes_No",'Reported Performance Table'!F119="Yes"),"No","Yes_No")</f>
        <v>#N/A</v>
      </c>
      <c r="I119" t="str">
        <f>IF('Reported Performance Table'!E119="","",IF('Reported Performance Table'!F119="Yes","LUNA_CCT","Reported_CCT"))</f>
        <v/>
      </c>
      <c r="J119" t="str">
        <f>IF('Reported Performance Table'!E119="","",IF(I119="LUNA_CCT",VLOOKUP('Reported Performance Table'!E119,'Master List'!$B$42:$E$129,4,FALSE),"Reported_BUG"))</f>
        <v/>
      </c>
      <c r="K119" t="str">
        <f>IF('Reported Performance Table'!E119="","",IF(AND('Reported Performance Table'!$F119="Yes",OR('Reported Performance Table'!$E119='Master List'!$B$42,'Reported Performance Table'!$E119='Master List'!$B$43,'Reported Performance Table'!$E119='Master List'!$B$44,'Reported Performance Table'!$E119='Master List'!$B$46,'Reported Performance Table'!$E119='Master List'!$B$48,'Reported Performance Table'!$E119='Master List'!$B$104,'Reported Performance Table'!$E119='Master List'!$B$106,'Reported Performance Table'!$E119='Master List'!$B$126)),"LUNA_Dimming","Dimming_Capability_and_Range"))</f>
        <v/>
      </c>
      <c r="L119" s="173">
        <f>'Reported Performance Table'!BF119</f>
        <v>0</v>
      </c>
      <c r="M119" s="173">
        <f>'Reported Performance Table'!BG119</f>
        <v>0</v>
      </c>
      <c r="N119" s="173">
        <f>'Reported Performance Table'!BH119</f>
        <v>0</v>
      </c>
      <c r="O119" t="str">
        <f t="shared" si="3"/>
        <v>No</v>
      </c>
    </row>
    <row r="120" spans="2:15" x14ac:dyDescent="0.25">
      <c r="B120" s="35" t="e">
        <f>VLOOKUP('Reported Performance Table'!D120,'Master List'!$B$20:$C$39,2,FALSE)</f>
        <v>#N/A</v>
      </c>
      <c r="C120" t="e">
        <f>VLOOKUP('Reported Performance Table'!E120,'Master List'!$B$42:$C$129,2,FALSE)</f>
        <v>#N/A</v>
      </c>
      <c r="D120" t="e">
        <f>VLOOKUP('Reported Performance Table'!D120,'Master List'!$B$20:$D$39,3,FALSE)</f>
        <v>#N/A</v>
      </c>
      <c r="E120" s="159" t="e">
        <f>VLOOKUP('Reported Performance Table'!C120,'Master List'!$B$11:$D$17,3,FALSE)</f>
        <v>#N/A</v>
      </c>
      <c r="F120" t="e">
        <f t="shared" si="2"/>
        <v>#N/A</v>
      </c>
      <c r="G120" t="e">
        <f>IF(VLOOKUP('Reported Performance Table'!E120,'Master List'!$B$42:$D$129,3,FALSE)="","No",VLOOKUP('Reported Performance Table'!E120,'Master List'!$B$42:$D$129,3,FALSE))</f>
        <v>#N/A</v>
      </c>
      <c r="H120" t="e">
        <f>IF(AND(G120="Yes_No",'Reported Performance Table'!F120="Yes"),"No","Yes_No")</f>
        <v>#N/A</v>
      </c>
      <c r="I120" t="str">
        <f>IF('Reported Performance Table'!E120="","",IF('Reported Performance Table'!F120="Yes","LUNA_CCT","Reported_CCT"))</f>
        <v/>
      </c>
      <c r="J120" t="str">
        <f>IF('Reported Performance Table'!E120="","",IF(I120="LUNA_CCT",VLOOKUP('Reported Performance Table'!E120,'Master List'!$B$42:$E$129,4,FALSE),"Reported_BUG"))</f>
        <v/>
      </c>
      <c r="K120" t="str">
        <f>IF('Reported Performance Table'!E120="","",IF(AND('Reported Performance Table'!$F120="Yes",OR('Reported Performance Table'!$E120='Master List'!$B$42,'Reported Performance Table'!$E120='Master List'!$B$43,'Reported Performance Table'!$E120='Master List'!$B$44,'Reported Performance Table'!$E120='Master List'!$B$46,'Reported Performance Table'!$E120='Master List'!$B$48,'Reported Performance Table'!$E120='Master List'!$B$104,'Reported Performance Table'!$E120='Master List'!$B$106,'Reported Performance Table'!$E120='Master List'!$B$126)),"LUNA_Dimming","Dimming_Capability_and_Range"))</f>
        <v/>
      </c>
      <c r="L120" s="173">
        <f>'Reported Performance Table'!BF120</f>
        <v>0</v>
      </c>
      <c r="M120" s="173">
        <f>'Reported Performance Table'!BG120</f>
        <v>0</v>
      </c>
      <c r="N120" s="173">
        <f>'Reported Performance Table'!BH120</f>
        <v>0</v>
      </c>
      <c r="O120" t="str">
        <f t="shared" si="3"/>
        <v>No</v>
      </c>
    </row>
    <row r="121" spans="2:15" x14ac:dyDescent="0.25">
      <c r="B121" s="35" t="e">
        <f>VLOOKUP('Reported Performance Table'!D121,'Master List'!$B$20:$C$39,2,FALSE)</f>
        <v>#N/A</v>
      </c>
      <c r="C121" t="e">
        <f>VLOOKUP('Reported Performance Table'!E121,'Master List'!$B$42:$C$129,2,FALSE)</f>
        <v>#N/A</v>
      </c>
      <c r="D121" t="e">
        <f>VLOOKUP('Reported Performance Table'!D121,'Master List'!$B$20:$D$39,3,FALSE)</f>
        <v>#N/A</v>
      </c>
      <c r="E121" s="159" t="e">
        <f>VLOOKUP('Reported Performance Table'!C121,'Master List'!$B$11:$D$17,3,FALSE)</f>
        <v>#N/A</v>
      </c>
      <c r="F121" t="e">
        <f t="shared" si="2"/>
        <v>#N/A</v>
      </c>
      <c r="G121" t="e">
        <f>IF(VLOOKUP('Reported Performance Table'!E121,'Master List'!$B$42:$D$129,3,FALSE)="","No",VLOOKUP('Reported Performance Table'!E121,'Master List'!$B$42:$D$129,3,FALSE))</f>
        <v>#N/A</v>
      </c>
      <c r="H121" t="e">
        <f>IF(AND(G121="Yes_No",'Reported Performance Table'!F121="Yes"),"No","Yes_No")</f>
        <v>#N/A</v>
      </c>
      <c r="I121" t="str">
        <f>IF('Reported Performance Table'!E121="","",IF('Reported Performance Table'!F121="Yes","LUNA_CCT","Reported_CCT"))</f>
        <v/>
      </c>
      <c r="J121" t="str">
        <f>IF('Reported Performance Table'!E121="","",IF(I121="LUNA_CCT",VLOOKUP('Reported Performance Table'!E121,'Master List'!$B$42:$E$129,4,FALSE),"Reported_BUG"))</f>
        <v/>
      </c>
      <c r="K121" t="str">
        <f>IF('Reported Performance Table'!E121="","",IF(AND('Reported Performance Table'!$F121="Yes",OR('Reported Performance Table'!$E121='Master List'!$B$42,'Reported Performance Table'!$E121='Master List'!$B$43,'Reported Performance Table'!$E121='Master List'!$B$44,'Reported Performance Table'!$E121='Master List'!$B$46,'Reported Performance Table'!$E121='Master List'!$B$48,'Reported Performance Table'!$E121='Master List'!$B$104,'Reported Performance Table'!$E121='Master List'!$B$106,'Reported Performance Table'!$E121='Master List'!$B$126)),"LUNA_Dimming","Dimming_Capability_and_Range"))</f>
        <v/>
      </c>
      <c r="L121" s="173">
        <f>'Reported Performance Table'!BF121</f>
        <v>0</v>
      </c>
      <c r="M121" s="173">
        <f>'Reported Performance Table'!BG121</f>
        <v>0</v>
      </c>
      <c r="N121" s="173">
        <f>'Reported Performance Table'!BH121</f>
        <v>0</v>
      </c>
      <c r="O121" t="str">
        <f t="shared" si="3"/>
        <v>No</v>
      </c>
    </row>
    <row r="122" spans="2:15" x14ac:dyDescent="0.25">
      <c r="B122" s="35" t="e">
        <f>VLOOKUP('Reported Performance Table'!D122,'Master List'!$B$20:$C$39,2,FALSE)</f>
        <v>#N/A</v>
      </c>
      <c r="C122" t="e">
        <f>VLOOKUP('Reported Performance Table'!E122,'Master List'!$B$42:$C$129,2,FALSE)</f>
        <v>#N/A</v>
      </c>
      <c r="D122" t="e">
        <f>VLOOKUP('Reported Performance Table'!D122,'Master List'!$B$20:$D$39,3,FALSE)</f>
        <v>#N/A</v>
      </c>
      <c r="E122" s="159" t="e">
        <f>VLOOKUP('Reported Performance Table'!C122,'Master List'!$B$11:$D$17,3,FALSE)</f>
        <v>#N/A</v>
      </c>
      <c r="F122" t="e">
        <f t="shared" si="2"/>
        <v>#N/A</v>
      </c>
      <c r="G122" t="e">
        <f>IF(VLOOKUP('Reported Performance Table'!E122,'Master List'!$B$42:$D$129,3,FALSE)="","No",VLOOKUP('Reported Performance Table'!E122,'Master List'!$B$42:$D$129,3,FALSE))</f>
        <v>#N/A</v>
      </c>
      <c r="H122" t="e">
        <f>IF(AND(G122="Yes_No",'Reported Performance Table'!F122="Yes"),"No","Yes_No")</f>
        <v>#N/A</v>
      </c>
      <c r="I122" t="str">
        <f>IF('Reported Performance Table'!E122="","",IF('Reported Performance Table'!F122="Yes","LUNA_CCT","Reported_CCT"))</f>
        <v/>
      </c>
      <c r="J122" t="str">
        <f>IF('Reported Performance Table'!E122="","",IF(I122="LUNA_CCT",VLOOKUP('Reported Performance Table'!E122,'Master List'!$B$42:$E$129,4,FALSE),"Reported_BUG"))</f>
        <v/>
      </c>
      <c r="K122" t="str">
        <f>IF('Reported Performance Table'!E122="","",IF(AND('Reported Performance Table'!$F122="Yes",OR('Reported Performance Table'!$E122='Master List'!$B$42,'Reported Performance Table'!$E122='Master List'!$B$43,'Reported Performance Table'!$E122='Master List'!$B$44,'Reported Performance Table'!$E122='Master List'!$B$46,'Reported Performance Table'!$E122='Master List'!$B$48,'Reported Performance Table'!$E122='Master List'!$B$104,'Reported Performance Table'!$E122='Master List'!$B$106,'Reported Performance Table'!$E122='Master List'!$B$126)),"LUNA_Dimming","Dimming_Capability_and_Range"))</f>
        <v/>
      </c>
      <c r="L122" s="173">
        <f>'Reported Performance Table'!BF122</f>
        <v>0</v>
      </c>
      <c r="M122" s="173">
        <f>'Reported Performance Table'!BG122</f>
        <v>0</v>
      </c>
      <c r="N122" s="173">
        <f>'Reported Performance Table'!BH122</f>
        <v>0</v>
      </c>
      <c r="O122" t="str">
        <f t="shared" si="3"/>
        <v>No</v>
      </c>
    </row>
    <row r="123" spans="2:15" x14ac:dyDescent="0.25">
      <c r="B123" s="35" t="e">
        <f>VLOOKUP('Reported Performance Table'!D123,'Master List'!$B$20:$C$39,2,FALSE)</f>
        <v>#N/A</v>
      </c>
      <c r="C123" t="e">
        <f>VLOOKUP('Reported Performance Table'!E123,'Master List'!$B$42:$C$129,2,FALSE)</f>
        <v>#N/A</v>
      </c>
      <c r="D123" t="e">
        <f>VLOOKUP('Reported Performance Table'!D123,'Master List'!$B$20:$D$39,3,FALSE)</f>
        <v>#N/A</v>
      </c>
      <c r="E123" s="159" t="e">
        <f>VLOOKUP('Reported Performance Table'!C123,'Master List'!$B$11:$D$17,3,FALSE)</f>
        <v>#N/A</v>
      </c>
      <c r="F123" t="e">
        <f t="shared" si="2"/>
        <v>#N/A</v>
      </c>
      <c r="G123" t="e">
        <f>IF(VLOOKUP('Reported Performance Table'!E123,'Master List'!$B$42:$D$129,3,FALSE)="","No",VLOOKUP('Reported Performance Table'!E123,'Master List'!$B$42:$D$129,3,FALSE))</f>
        <v>#N/A</v>
      </c>
      <c r="H123" t="e">
        <f>IF(AND(G123="Yes_No",'Reported Performance Table'!F123="Yes"),"No","Yes_No")</f>
        <v>#N/A</v>
      </c>
      <c r="I123" t="str">
        <f>IF('Reported Performance Table'!E123="","",IF('Reported Performance Table'!F123="Yes","LUNA_CCT","Reported_CCT"))</f>
        <v/>
      </c>
      <c r="J123" t="str">
        <f>IF('Reported Performance Table'!E123="","",IF(I123="LUNA_CCT",VLOOKUP('Reported Performance Table'!E123,'Master List'!$B$42:$E$129,4,FALSE),"Reported_BUG"))</f>
        <v/>
      </c>
      <c r="K123" t="str">
        <f>IF('Reported Performance Table'!E123="","",IF(AND('Reported Performance Table'!$F123="Yes",OR('Reported Performance Table'!$E123='Master List'!$B$42,'Reported Performance Table'!$E123='Master List'!$B$43,'Reported Performance Table'!$E123='Master List'!$B$44,'Reported Performance Table'!$E123='Master List'!$B$46,'Reported Performance Table'!$E123='Master List'!$B$48,'Reported Performance Table'!$E123='Master List'!$B$104,'Reported Performance Table'!$E123='Master List'!$B$106,'Reported Performance Table'!$E123='Master List'!$B$126)),"LUNA_Dimming","Dimming_Capability_and_Range"))</f>
        <v/>
      </c>
      <c r="L123" s="173">
        <f>'Reported Performance Table'!BF123</f>
        <v>0</v>
      </c>
      <c r="M123" s="173">
        <f>'Reported Performance Table'!BG123</f>
        <v>0</v>
      </c>
      <c r="N123" s="173">
        <f>'Reported Performance Table'!BH123</f>
        <v>0</v>
      </c>
      <c r="O123" t="str">
        <f t="shared" si="3"/>
        <v>No</v>
      </c>
    </row>
    <row r="124" spans="2:15" x14ac:dyDescent="0.25">
      <c r="B124" s="35" t="e">
        <f>VLOOKUP('Reported Performance Table'!D124,'Master List'!$B$20:$C$39,2,FALSE)</f>
        <v>#N/A</v>
      </c>
      <c r="C124" t="e">
        <f>VLOOKUP('Reported Performance Table'!E124,'Master List'!$B$42:$C$129,2,FALSE)</f>
        <v>#N/A</v>
      </c>
      <c r="D124" t="e">
        <f>VLOOKUP('Reported Performance Table'!D124,'Master List'!$B$20:$D$39,3,FALSE)</f>
        <v>#N/A</v>
      </c>
      <c r="E124" s="159" t="e">
        <f>VLOOKUP('Reported Performance Table'!C124,'Master List'!$B$11:$D$17,3,FALSE)</f>
        <v>#N/A</v>
      </c>
      <c r="F124" t="e">
        <f t="shared" si="2"/>
        <v>#N/A</v>
      </c>
      <c r="G124" t="e">
        <f>IF(VLOOKUP('Reported Performance Table'!E124,'Master List'!$B$42:$D$129,3,FALSE)="","No",VLOOKUP('Reported Performance Table'!E124,'Master List'!$B$42:$D$129,3,FALSE))</f>
        <v>#N/A</v>
      </c>
      <c r="H124" t="e">
        <f>IF(AND(G124="Yes_No",'Reported Performance Table'!F124="Yes"),"No","Yes_No")</f>
        <v>#N/A</v>
      </c>
      <c r="I124" t="str">
        <f>IF('Reported Performance Table'!E124="","",IF('Reported Performance Table'!F124="Yes","LUNA_CCT","Reported_CCT"))</f>
        <v/>
      </c>
      <c r="J124" t="str">
        <f>IF('Reported Performance Table'!E124="","",IF(I124="LUNA_CCT",VLOOKUP('Reported Performance Table'!E124,'Master List'!$B$42:$E$129,4,FALSE),"Reported_BUG"))</f>
        <v/>
      </c>
      <c r="K124" t="str">
        <f>IF('Reported Performance Table'!E124="","",IF(AND('Reported Performance Table'!$F124="Yes",OR('Reported Performance Table'!$E124='Master List'!$B$42,'Reported Performance Table'!$E124='Master List'!$B$43,'Reported Performance Table'!$E124='Master List'!$B$44,'Reported Performance Table'!$E124='Master List'!$B$46,'Reported Performance Table'!$E124='Master List'!$B$48,'Reported Performance Table'!$E124='Master List'!$B$104,'Reported Performance Table'!$E124='Master List'!$B$106,'Reported Performance Table'!$E124='Master List'!$B$126)),"LUNA_Dimming","Dimming_Capability_and_Range"))</f>
        <v/>
      </c>
      <c r="L124" s="173">
        <f>'Reported Performance Table'!BF124</f>
        <v>0</v>
      </c>
      <c r="M124" s="173">
        <f>'Reported Performance Table'!BG124</f>
        <v>0</v>
      </c>
      <c r="N124" s="173">
        <f>'Reported Performance Table'!BH124</f>
        <v>0</v>
      </c>
      <c r="O124" t="str">
        <f t="shared" si="3"/>
        <v>No</v>
      </c>
    </row>
    <row r="125" spans="2:15" x14ac:dyDescent="0.25">
      <c r="B125" s="35" t="e">
        <f>VLOOKUP('Reported Performance Table'!D125,'Master List'!$B$20:$C$39,2,FALSE)</f>
        <v>#N/A</v>
      </c>
      <c r="C125" t="e">
        <f>VLOOKUP('Reported Performance Table'!E125,'Master List'!$B$42:$C$129,2,FALSE)</f>
        <v>#N/A</v>
      </c>
      <c r="D125" t="e">
        <f>VLOOKUP('Reported Performance Table'!D125,'Master List'!$B$20:$D$39,3,FALSE)</f>
        <v>#N/A</v>
      </c>
      <c r="E125" s="159" t="e">
        <f>VLOOKUP('Reported Performance Table'!C125,'Master List'!$B$11:$D$17,3,FALSE)</f>
        <v>#N/A</v>
      </c>
      <c r="F125" t="e">
        <f t="shared" si="2"/>
        <v>#N/A</v>
      </c>
      <c r="G125" t="e">
        <f>IF(VLOOKUP('Reported Performance Table'!E125,'Master List'!$B$42:$D$129,3,FALSE)="","No",VLOOKUP('Reported Performance Table'!E125,'Master List'!$B$42:$D$129,3,FALSE))</f>
        <v>#N/A</v>
      </c>
      <c r="H125" t="e">
        <f>IF(AND(G125="Yes_No",'Reported Performance Table'!F125="Yes"),"No","Yes_No")</f>
        <v>#N/A</v>
      </c>
      <c r="I125" t="str">
        <f>IF('Reported Performance Table'!E125="","",IF('Reported Performance Table'!F125="Yes","LUNA_CCT","Reported_CCT"))</f>
        <v/>
      </c>
      <c r="J125" t="str">
        <f>IF('Reported Performance Table'!E125="","",IF(I125="LUNA_CCT",VLOOKUP('Reported Performance Table'!E125,'Master List'!$B$42:$E$129,4,FALSE),"Reported_BUG"))</f>
        <v/>
      </c>
      <c r="K125" t="str">
        <f>IF('Reported Performance Table'!E125="","",IF(AND('Reported Performance Table'!$F125="Yes",OR('Reported Performance Table'!$E125='Master List'!$B$42,'Reported Performance Table'!$E125='Master List'!$B$43,'Reported Performance Table'!$E125='Master List'!$B$44,'Reported Performance Table'!$E125='Master List'!$B$46,'Reported Performance Table'!$E125='Master List'!$B$48,'Reported Performance Table'!$E125='Master List'!$B$104,'Reported Performance Table'!$E125='Master List'!$B$106,'Reported Performance Table'!$E125='Master List'!$B$126)),"LUNA_Dimming","Dimming_Capability_and_Range"))</f>
        <v/>
      </c>
      <c r="L125" s="173">
        <f>'Reported Performance Table'!BF125</f>
        <v>0</v>
      </c>
      <c r="M125" s="173">
        <f>'Reported Performance Table'!BG125</f>
        <v>0</v>
      </c>
      <c r="N125" s="173">
        <f>'Reported Performance Table'!BH125</f>
        <v>0</v>
      </c>
      <c r="O125" t="str">
        <f t="shared" si="3"/>
        <v>No</v>
      </c>
    </row>
    <row r="126" spans="2:15" x14ac:dyDescent="0.25">
      <c r="B126" s="35" t="e">
        <f>VLOOKUP('Reported Performance Table'!D126,'Master List'!$B$20:$C$39,2,FALSE)</f>
        <v>#N/A</v>
      </c>
      <c r="C126" t="e">
        <f>VLOOKUP('Reported Performance Table'!E126,'Master List'!$B$42:$C$129,2,FALSE)</f>
        <v>#N/A</v>
      </c>
      <c r="D126" t="e">
        <f>VLOOKUP('Reported Performance Table'!D126,'Master List'!$B$20:$D$39,3,FALSE)</f>
        <v>#N/A</v>
      </c>
      <c r="E126" s="159" t="e">
        <f>VLOOKUP('Reported Performance Table'!C126,'Master List'!$B$11:$D$17,3,FALSE)</f>
        <v>#N/A</v>
      </c>
      <c r="F126" t="e">
        <f t="shared" si="2"/>
        <v>#N/A</v>
      </c>
      <c r="G126" t="e">
        <f>IF(VLOOKUP('Reported Performance Table'!E126,'Master List'!$B$42:$D$129,3,FALSE)="","No",VLOOKUP('Reported Performance Table'!E126,'Master List'!$B$42:$D$129,3,FALSE))</f>
        <v>#N/A</v>
      </c>
      <c r="H126" t="e">
        <f>IF(AND(G126="Yes_No",'Reported Performance Table'!F126="Yes"),"No","Yes_No")</f>
        <v>#N/A</v>
      </c>
      <c r="I126" t="str">
        <f>IF('Reported Performance Table'!E126="","",IF('Reported Performance Table'!F126="Yes","LUNA_CCT","Reported_CCT"))</f>
        <v/>
      </c>
      <c r="J126" t="str">
        <f>IF('Reported Performance Table'!E126="","",IF(I126="LUNA_CCT",VLOOKUP('Reported Performance Table'!E126,'Master List'!$B$42:$E$129,4,FALSE),"Reported_BUG"))</f>
        <v/>
      </c>
      <c r="K126" t="str">
        <f>IF('Reported Performance Table'!E126="","",IF(AND('Reported Performance Table'!$F126="Yes",OR('Reported Performance Table'!$E126='Master List'!$B$42,'Reported Performance Table'!$E126='Master List'!$B$43,'Reported Performance Table'!$E126='Master List'!$B$44,'Reported Performance Table'!$E126='Master List'!$B$46,'Reported Performance Table'!$E126='Master List'!$B$48,'Reported Performance Table'!$E126='Master List'!$B$104,'Reported Performance Table'!$E126='Master List'!$B$106,'Reported Performance Table'!$E126='Master List'!$B$126)),"LUNA_Dimming","Dimming_Capability_and_Range"))</f>
        <v/>
      </c>
      <c r="L126" s="173">
        <f>'Reported Performance Table'!BF126</f>
        <v>0</v>
      </c>
      <c r="M126" s="173">
        <f>'Reported Performance Table'!BG126</f>
        <v>0</v>
      </c>
      <c r="N126" s="173">
        <f>'Reported Performance Table'!BH126</f>
        <v>0</v>
      </c>
      <c r="O126" t="str">
        <f t="shared" si="3"/>
        <v>No</v>
      </c>
    </row>
    <row r="127" spans="2:15" x14ac:dyDescent="0.25">
      <c r="B127" s="35" t="e">
        <f>VLOOKUP('Reported Performance Table'!D127,'Master List'!$B$20:$C$39,2,FALSE)</f>
        <v>#N/A</v>
      </c>
      <c r="C127" t="e">
        <f>VLOOKUP('Reported Performance Table'!E127,'Master List'!$B$42:$C$129,2,FALSE)</f>
        <v>#N/A</v>
      </c>
      <c r="D127" t="e">
        <f>VLOOKUP('Reported Performance Table'!D127,'Master List'!$B$20:$D$39,3,FALSE)</f>
        <v>#N/A</v>
      </c>
      <c r="E127" s="159" t="e">
        <f>VLOOKUP('Reported Performance Table'!C127,'Master List'!$B$11:$D$17,3,FALSE)</f>
        <v>#N/A</v>
      </c>
      <c r="F127" t="e">
        <f t="shared" si="2"/>
        <v>#N/A</v>
      </c>
      <c r="G127" t="e">
        <f>IF(VLOOKUP('Reported Performance Table'!E127,'Master List'!$B$42:$D$129,3,FALSE)="","No",VLOOKUP('Reported Performance Table'!E127,'Master List'!$B$42:$D$129,3,FALSE))</f>
        <v>#N/A</v>
      </c>
      <c r="H127" t="e">
        <f>IF(AND(G127="Yes_No",'Reported Performance Table'!F127="Yes"),"No","Yes_No")</f>
        <v>#N/A</v>
      </c>
      <c r="I127" t="str">
        <f>IF('Reported Performance Table'!E127="","",IF('Reported Performance Table'!F127="Yes","LUNA_CCT","Reported_CCT"))</f>
        <v/>
      </c>
      <c r="J127" t="str">
        <f>IF('Reported Performance Table'!E127="","",IF(I127="LUNA_CCT",VLOOKUP('Reported Performance Table'!E127,'Master List'!$B$42:$E$129,4,FALSE),"Reported_BUG"))</f>
        <v/>
      </c>
      <c r="K127" t="str">
        <f>IF('Reported Performance Table'!E127="","",IF(AND('Reported Performance Table'!$F127="Yes",OR('Reported Performance Table'!$E127='Master List'!$B$42,'Reported Performance Table'!$E127='Master List'!$B$43,'Reported Performance Table'!$E127='Master List'!$B$44,'Reported Performance Table'!$E127='Master List'!$B$46,'Reported Performance Table'!$E127='Master List'!$B$48,'Reported Performance Table'!$E127='Master List'!$B$104,'Reported Performance Table'!$E127='Master List'!$B$106,'Reported Performance Table'!$E127='Master List'!$B$126)),"LUNA_Dimming","Dimming_Capability_and_Range"))</f>
        <v/>
      </c>
      <c r="L127" s="173">
        <f>'Reported Performance Table'!BF127</f>
        <v>0</v>
      </c>
      <c r="M127" s="173">
        <f>'Reported Performance Table'!BG127</f>
        <v>0</v>
      </c>
      <c r="N127" s="173">
        <f>'Reported Performance Table'!BH127</f>
        <v>0</v>
      </c>
      <c r="O127" t="str">
        <f t="shared" si="3"/>
        <v>No</v>
      </c>
    </row>
    <row r="128" spans="2:15" x14ac:dyDescent="0.25">
      <c r="B128" s="35" t="e">
        <f>VLOOKUP('Reported Performance Table'!D128,'Master List'!$B$20:$C$39,2,FALSE)</f>
        <v>#N/A</v>
      </c>
      <c r="C128" t="e">
        <f>VLOOKUP('Reported Performance Table'!E128,'Master List'!$B$42:$C$129,2,FALSE)</f>
        <v>#N/A</v>
      </c>
      <c r="D128" t="e">
        <f>VLOOKUP('Reported Performance Table'!D128,'Master List'!$B$20:$D$39,3,FALSE)</f>
        <v>#N/A</v>
      </c>
      <c r="E128" s="159" t="e">
        <f>VLOOKUP('Reported Performance Table'!C128,'Master List'!$B$11:$D$17,3,FALSE)</f>
        <v>#N/A</v>
      </c>
      <c r="F128" t="e">
        <f t="shared" si="2"/>
        <v>#N/A</v>
      </c>
      <c r="G128" t="e">
        <f>IF(VLOOKUP('Reported Performance Table'!E128,'Master List'!$B$42:$D$129,3,FALSE)="","No",VLOOKUP('Reported Performance Table'!E128,'Master List'!$B$42:$D$129,3,FALSE))</f>
        <v>#N/A</v>
      </c>
      <c r="H128" t="e">
        <f>IF(AND(G128="Yes_No",'Reported Performance Table'!F128="Yes"),"No","Yes_No")</f>
        <v>#N/A</v>
      </c>
      <c r="I128" t="str">
        <f>IF('Reported Performance Table'!E128="","",IF('Reported Performance Table'!F128="Yes","LUNA_CCT","Reported_CCT"))</f>
        <v/>
      </c>
      <c r="J128" t="str">
        <f>IF('Reported Performance Table'!E128="","",IF(I128="LUNA_CCT",VLOOKUP('Reported Performance Table'!E128,'Master List'!$B$42:$E$129,4,FALSE),"Reported_BUG"))</f>
        <v/>
      </c>
      <c r="K128" t="str">
        <f>IF('Reported Performance Table'!E128="","",IF(AND('Reported Performance Table'!$F128="Yes",OR('Reported Performance Table'!$E128='Master List'!$B$42,'Reported Performance Table'!$E128='Master List'!$B$43,'Reported Performance Table'!$E128='Master List'!$B$44,'Reported Performance Table'!$E128='Master List'!$B$46,'Reported Performance Table'!$E128='Master List'!$B$48,'Reported Performance Table'!$E128='Master List'!$B$104,'Reported Performance Table'!$E128='Master List'!$B$106,'Reported Performance Table'!$E128='Master List'!$B$126)),"LUNA_Dimming","Dimming_Capability_and_Range"))</f>
        <v/>
      </c>
      <c r="L128" s="173">
        <f>'Reported Performance Table'!BF128</f>
        <v>0</v>
      </c>
      <c r="M128" s="173">
        <f>'Reported Performance Table'!BG128</f>
        <v>0</v>
      </c>
      <c r="N128" s="173">
        <f>'Reported Performance Table'!BH128</f>
        <v>0</v>
      </c>
      <c r="O128" t="str">
        <f t="shared" si="3"/>
        <v>No</v>
      </c>
    </row>
    <row r="129" spans="2:15" x14ac:dyDescent="0.25">
      <c r="B129" s="35" t="e">
        <f>VLOOKUP('Reported Performance Table'!D129,'Master List'!$B$20:$C$39,2,FALSE)</f>
        <v>#N/A</v>
      </c>
      <c r="C129" t="e">
        <f>VLOOKUP('Reported Performance Table'!E129,'Master List'!$B$42:$C$129,2,FALSE)</f>
        <v>#N/A</v>
      </c>
      <c r="D129" t="e">
        <f>VLOOKUP('Reported Performance Table'!D129,'Master List'!$B$20:$D$39,3,FALSE)</f>
        <v>#N/A</v>
      </c>
      <c r="E129" s="159" t="e">
        <f>VLOOKUP('Reported Performance Table'!C129,'Master List'!$B$11:$D$17,3,FALSE)</f>
        <v>#N/A</v>
      </c>
      <c r="F129" t="e">
        <f t="shared" si="2"/>
        <v>#N/A</v>
      </c>
      <c r="G129" t="e">
        <f>IF(VLOOKUP('Reported Performance Table'!E129,'Master List'!$B$42:$D$129,3,FALSE)="","No",VLOOKUP('Reported Performance Table'!E129,'Master List'!$B$42:$D$129,3,FALSE))</f>
        <v>#N/A</v>
      </c>
      <c r="H129" t="e">
        <f>IF(AND(G129="Yes_No",'Reported Performance Table'!F129="Yes"),"No","Yes_No")</f>
        <v>#N/A</v>
      </c>
      <c r="I129" t="str">
        <f>IF('Reported Performance Table'!E129="","",IF('Reported Performance Table'!F129="Yes","LUNA_CCT","Reported_CCT"))</f>
        <v/>
      </c>
      <c r="J129" t="str">
        <f>IF('Reported Performance Table'!E129="","",IF(I129="LUNA_CCT",VLOOKUP('Reported Performance Table'!E129,'Master List'!$B$42:$E$129,4,FALSE),"Reported_BUG"))</f>
        <v/>
      </c>
      <c r="K129" t="str">
        <f>IF('Reported Performance Table'!E129="","",IF(AND('Reported Performance Table'!$F129="Yes",OR('Reported Performance Table'!$E129='Master List'!$B$42,'Reported Performance Table'!$E129='Master List'!$B$43,'Reported Performance Table'!$E129='Master List'!$B$44,'Reported Performance Table'!$E129='Master List'!$B$46,'Reported Performance Table'!$E129='Master List'!$B$48,'Reported Performance Table'!$E129='Master List'!$B$104,'Reported Performance Table'!$E129='Master List'!$B$106,'Reported Performance Table'!$E129='Master List'!$B$126)),"LUNA_Dimming","Dimming_Capability_and_Range"))</f>
        <v/>
      </c>
      <c r="L129" s="173">
        <f>'Reported Performance Table'!BF129</f>
        <v>0</v>
      </c>
      <c r="M129" s="173">
        <f>'Reported Performance Table'!BG129</f>
        <v>0</v>
      </c>
      <c r="N129" s="173">
        <f>'Reported Performance Table'!BH129</f>
        <v>0</v>
      </c>
      <c r="O129" t="str">
        <f t="shared" si="3"/>
        <v>No</v>
      </c>
    </row>
    <row r="130" spans="2:15" x14ac:dyDescent="0.25">
      <c r="B130" s="35" t="e">
        <f>VLOOKUP('Reported Performance Table'!D130,'Master List'!$B$20:$C$39,2,FALSE)</f>
        <v>#N/A</v>
      </c>
      <c r="C130" t="e">
        <f>VLOOKUP('Reported Performance Table'!E130,'Master List'!$B$42:$C$129,2,FALSE)</f>
        <v>#N/A</v>
      </c>
      <c r="D130" t="e">
        <f>VLOOKUP('Reported Performance Table'!D130,'Master List'!$B$20:$D$39,3,FALSE)</f>
        <v>#N/A</v>
      </c>
      <c r="E130" s="159" t="e">
        <f>VLOOKUP('Reported Performance Table'!C130,'Master List'!$B$11:$D$17,3,FALSE)</f>
        <v>#N/A</v>
      </c>
      <c r="F130" t="e">
        <f t="shared" si="2"/>
        <v>#N/A</v>
      </c>
      <c r="G130" t="e">
        <f>IF(VLOOKUP('Reported Performance Table'!E130,'Master List'!$B$42:$D$129,3,FALSE)="","No",VLOOKUP('Reported Performance Table'!E130,'Master List'!$B$42:$D$129,3,FALSE))</f>
        <v>#N/A</v>
      </c>
      <c r="H130" t="e">
        <f>IF(AND(G130="Yes_No",'Reported Performance Table'!F130="Yes"),"No","Yes_No")</f>
        <v>#N/A</v>
      </c>
      <c r="I130" t="str">
        <f>IF('Reported Performance Table'!E130="","",IF('Reported Performance Table'!F130="Yes","LUNA_CCT","Reported_CCT"))</f>
        <v/>
      </c>
      <c r="J130" t="str">
        <f>IF('Reported Performance Table'!E130="","",IF(I130="LUNA_CCT",VLOOKUP('Reported Performance Table'!E130,'Master List'!$B$42:$E$129,4,FALSE),"Reported_BUG"))</f>
        <v/>
      </c>
      <c r="K130" t="str">
        <f>IF('Reported Performance Table'!E130="","",IF(AND('Reported Performance Table'!$F130="Yes",OR('Reported Performance Table'!$E130='Master List'!$B$42,'Reported Performance Table'!$E130='Master List'!$B$43,'Reported Performance Table'!$E130='Master List'!$B$44,'Reported Performance Table'!$E130='Master List'!$B$46,'Reported Performance Table'!$E130='Master List'!$B$48,'Reported Performance Table'!$E130='Master List'!$B$104,'Reported Performance Table'!$E130='Master List'!$B$106,'Reported Performance Table'!$E130='Master List'!$B$126)),"LUNA_Dimming","Dimming_Capability_and_Range"))</f>
        <v/>
      </c>
      <c r="L130" s="173">
        <f>'Reported Performance Table'!BF130</f>
        <v>0</v>
      </c>
      <c r="M130" s="173">
        <f>'Reported Performance Table'!BG130</f>
        <v>0</v>
      </c>
      <c r="N130" s="173">
        <f>'Reported Performance Table'!BH130</f>
        <v>0</v>
      </c>
      <c r="O130" t="str">
        <f t="shared" si="3"/>
        <v>No</v>
      </c>
    </row>
    <row r="131" spans="2:15" x14ac:dyDescent="0.25">
      <c r="B131" s="35" t="e">
        <f>VLOOKUP('Reported Performance Table'!D131,'Master List'!$B$20:$C$39,2,FALSE)</f>
        <v>#N/A</v>
      </c>
      <c r="C131" t="e">
        <f>VLOOKUP('Reported Performance Table'!E131,'Master List'!$B$42:$C$129,2,FALSE)</f>
        <v>#N/A</v>
      </c>
      <c r="D131" t="e">
        <f>VLOOKUP('Reported Performance Table'!D131,'Master List'!$B$20:$D$39,3,FALSE)</f>
        <v>#N/A</v>
      </c>
      <c r="E131" s="159" t="e">
        <f>VLOOKUP('Reported Performance Table'!C131,'Master List'!$B$11:$D$17,3,FALSE)</f>
        <v>#N/A</v>
      </c>
      <c r="F131" t="e">
        <f t="shared" si="2"/>
        <v>#N/A</v>
      </c>
      <c r="G131" t="e">
        <f>IF(VLOOKUP('Reported Performance Table'!E131,'Master List'!$B$42:$D$129,3,FALSE)="","No",VLOOKUP('Reported Performance Table'!E131,'Master List'!$B$42:$D$129,3,FALSE))</f>
        <v>#N/A</v>
      </c>
      <c r="H131" t="e">
        <f>IF(AND(G131="Yes_No",'Reported Performance Table'!F131="Yes"),"No","Yes_No")</f>
        <v>#N/A</v>
      </c>
      <c r="I131" t="str">
        <f>IF('Reported Performance Table'!E131="","",IF('Reported Performance Table'!F131="Yes","LUNA_CCT","Reported_CCT"))</f>
        <v/>
      </c>
      <c r="J131" t="str">
        <f>IF('Reported Performance Table'!E131="","",IF(I131="LUNA_CCT",VLOOKUP('Reported Performance Table'!E131,'Master List'!$B$42:$E$129,4,FALSE),"Reported_BUG"))</f>
        <v/>
      </c>
      <c r="K131" t="str">
        <f>IF('Reported Performance Table'!E131="","",IF(AND('Reported Performance Table'!$F131="Yes",OR('Reported Performance Table'!$E131='Master List'!$B$42,'Reported Performance Table'!$E131='Master List'!$B$43,'Reported Performance Table'!$E131='Master List'!$B$44,'Reported Performance Table'!$E131='Master List'!$B$46,'Reported Performance Table'!$E131='Master List'!$B$48,'Reported Performance Table'!$E131='Master List'!$B$104,'Reported Performance Table'!$E131='Master List'!$B$106,'Reported Performance Table'!$E131='Master List'!$B$126)),"LUNA_Dimming","Dimming_Capability_and_Range"))</f>
        <v/>
      </c>
      <c r="L131" s="173">
        <f>'Reported Performance Table'!BF131</f>
        <v>0</v>
      </c>
      <c r="M131" s="173">
        <f>'Reported Performance Table'!BG131</f>
        <v>0</v>
      </c>
      <c r="N131" s="173">
        <f>'Reported Performance Table'!BH131</f>
        <v>0</v>
      </c>
      <c r="O131" t="str">
        <f t="shared" si="3"/>
        <v>No</v>
      </c>
    </row>
    <row r="132" spans="2:15" x14ac:dyDescent="0.25">
      <c r="B132" s="35" t="e">
        <f>VLOOKUP('Reported Performance Table'!D132,'Master List'!$B$20:$C$39,2,FALSE)</f>
        <v>#N/A</v>
      </c>
      <c r="C132" t="e">
        <f>VLOOKUP('Reported Performance Table'!E132,'Master List'!$B$42:$C$129,2,FALSE)</f>
        <v>#N/A</v>
      </c>
      <c r="D132" t="e">
        <f>VLOOKUP('Reported Performance Table'!D132,'Master List'!$B$20:$D$39,3,FALSE)</f>
        <v>#N/A</v>
      </c>
      <c r="E132" s="159" t="e">
        <f>VLOOKUP('Reported Performance Table'!C132,'Master List'!$B$11:$D$17,3,FALSE)</f>
        <v>#N/A</v>
      </c>
      <c r="F132" t="e">
        <f t="shared" si="2"/>
        <v>#N/A</v>
      </c>
      <c r="G132" t="e">
        <f>IF(VLOOKUP('Reported Performance Table'!E132,'Master List'!$B$42:$D$129,3,FALSE)="","No",VLOOKUP('Reported Performance Table'!E132,'Master List'!$B$42:$D$129,3,FALSE))</f>
        <v>#N/A</v>
      </c>
      <c r="H132" t="e">
        <f>IF(AND(G132="Yes_No",'Reported Performance Table'!F132="Yes"),"No","Yes_No")</f>
        <v>#N/A</v>
      </c>
      <c r="I132" t="str">
        <f>IF('Reported Performance Table'!E132="","",IF('Reported Performance Table'!F132="Yes","LUNA_CCT","Reported_CCT"))</f>
        <v/>
      </c>
      <c r="J132" t="str">
        <f>IF('Reported Performance Table'!E132="","",IF(I132="LUNA_CCT",VLOOKUP('Reported Performance Table'!E132,'Master List'!$B$42:$E$129,4,FALSE),"Reported_BUG"))</f>
        <v/>
      </c>
      <c r="K132" t="str">
        <f>IF('Reported Performance Table'!E132="","",IF(AND('Reported Performance Table'!$F132="Yes",OR('Reported Performance Table'!$E132='Master List'!$B$42,'Reported Performance Table'!$E132='Master List'!$B$43,'Reported Performance Table'!$E132='Master List'!$B$44,'Reported Performance Table'!$E132='Master List'!$B$46,'Reported Performance Table'!$E132='Master List'!$B$48,'Reported Performance Table'!$E132='Master List'!$B$104,'Reported Performance Table'!$E132='Master List'!$B$106,'Reported Performance Table'!$E132='Master List'!$B$126)),"LUNA_Dimming","Dimming_Capability_and_Range"))</f>
        <v/>
      </c>
      <c r="L132" s="173">
        <f>'Reported Performance Table'!BF132</f>
        <v>0</v>
      </c>
      <c r="M132" s="173">
        <f>'Reported Performance Table'!BG132</f>
        <v>0</v>
      </c>
      <c r="N132" s="173">
        <f>'Reported Performance Table'!BH132</f>
        <v>0</v>
      </c>
      <c r="O132" t="str">
        <f t="shared" si="3"/>
        <v>No</v>
      </c>
    </row>
    <row r="133" spans="2:15" x14ac:dyDescent="0.25">
      <c r="B133" s="35" t="e">
        <f>VLOOKUP('Reported Performance Table'!D133,'Master List'!$B$20:$C$39,2,FALSE)</f>
        <v>#N/A</v>
      </c>
      <c r="C133" t="e">
        <f>VLOOKUP('Reported Performance Table'!E133,'Master List'!$B$42:$C$129,2,FALSE)</f>
        <v>#N/A</v>
      </c>
      <c r="D133" t="e">
        <f>VLOOKUP('Reported Performance Table'!D133,'Master List'!$B$20:$D$39,3,FALSE)</f>
        <v>#N/A</v>
      </c>
      <c r="E133" s="159" t="e">
        <f>VLOOKUP('Reported Performance Table'!C133,'Master List'!$B$11:$D$17,3,FALSE)</f>
        <v>#N/A</v>
      </c>
      <c r="F133" t="e">
        <f t="shared" si="2"/>
        <v>#N/A</v>
      </c>
      <c r="G133" t="e">
        <f>IF(VLOOKUP('Reported Performance Table'!E133,'Master List'!$B$42:$D$129,3,FALSE)="","No",VLOOKUP('Reported Performance Table'!E133,'Master List'!$B$42:$D$129,3,FALSE))</f>
        <v>#N/A</v>
      </c>
      <c r="H133" t="e">
        <f>IF(AND(G133="Yes_No",'Reported Performance Table'!F133="Yes"),"No","Yes_No")</f>
        <v>#N/A</v>
      </c>
      <c r="I133" t="str">
        <f>IF('Reported Performance Table'!E133="","",IF('Reported Performance Table'!F133="Yes","LUNA_CCT","Reported_CCT"))</f>
        <v/>
      </c>
      <c r="J133" t="str">
        <f>IF('Reported Performance Table'!E133="","",IF(I133="LUNA_CCT",VLOOKUP('Reported Performance Table'!E133,'Master List'!$B$42:$E$129,4,FALSE),"Reported_BUG"))</f>
        <v/>
      </c>
      <c r="K133" t="str">
        <f>IF('Reported Performance Table'!E133="","",IF(AND('Reported Performance Table'!$F133="Yes",OR('Reported Performance Table'!$E133='Master List'!$B$42,'Reported Performance Table'!$E133='Master List'!$B$43,'Reported Performance Table'!$E133='Master List'!$B$44,'Reported Performance Table'!$E133='Master List'!$B$46,'Reported Performance Table'!$E133='Master List'!$B$48,'Reported Performance Table'!$E133='Master List'!$B$104,'Reported Performance Table'!$E133='Master List'!$B$106,'Reported Performance Table'!$E133='Master List'!$B$126)),"LUNA_Dimming","Dimming_Capability_and_Range"))</f>
        <v/>
      </c>
      <c r="L133" s="173">
        <f>'Reported Performance Table'!BF133</f>
        <v>0</v>
      </c>
      <c r="M133" s="173">
        <f>'Reported Performance Table'!BG133</f>
        <v>0</v>
      </c>
      <c r="N133" s="173">
        <f>'Reported Performance Table'!BH133</f>
        <v>0</v>
      </c>
      <c r="O133" t="str">
        <f t="shared" si="3"/>
        <v>No</v>
      </c>
    </row>
    <row r="134" spans="2:15" x14ac:dyDescent="0.25">
      <c r="B134" s="35" t="e">
        <f>VLOOKUP('Reported Performance Table'!D134,'Master List'!$B$20:$C$39,2,FALSE)</f>
        <v>#N/A</v>
      </c>
      <c r="C134" t="e">
        <f>VLOOKUP('Reported Performance Table'!E134,'Master List'!$B$42:$C$129,2,FALSE)</f>
        <v>#N/A</v>
      </c>
      <c r="D134" t="e">
        <f>VLOOKUP('Reported Performance Table'!D134,'Master List'!$B$20:$D$39,3,FALSE)</f>
        <v>#N/A</v>
      </c>
      <c r="E134" s="159" t="e">
        <f>VLOOKUP('Reported Performance Table'!C134,'Master List'!$B$11:$D$17,3,FALSE)</f>
        <v>#N/A</v>
      </c>
      <c r="F134" t="e">
        <f t="shared" si="2"/>
        <v>#N/A</v>
      </c>
      <c r="G134" t="e">
        <f>IF(VLOOKUP('Reported Performance Table'!E134,'Master List'!$B$42:$D$129,3,FALSE)="","No",VLOOKUP('Reported Performance Table'!E134,'Master List'!$B$42:$D$129,3,FALSE))</f>
        <v>#N/A</v>
      </c>
      <c r="H134" t="e">
        <f>IF(AND(G134="Yes_No",'Reported Performance Table'!F134="Yes"),"No","Yes_No")</f>
        <v>#N/A</v>
      </c>
      <c r="I134" t="str">
        <f>IF('Reported Performance Table'!E134="","",IF('Reported Performance Table'!F134="Yes","LUNA_CCT","Reported_CCT"))</f>
        <v/>
      </c>
      <c r="J134" t="str">
        <f>IF('Reported Performance Table'!E134="","",IF(I134="LUNA_CCT",VLOOKUP('Reported Performance Table'!E134,'Master List'!$B$42:$E$129,4,FALSE),"Reported_BUG"))</f>
        <v/>
      </c>
      <c r="K134" t="str">
        <f>IF('Reported Performance Table'!E134="","",IF(AND('Reported Performance Table'!$F134="Yes",OR('Reported Performance Table'!$E134='Master List'!$B$42,'Reported Performance Table'!$E134='Master List'!$B$43,'Reported Performance Table'!$E134='Master List'!$B$44,'Reported Performance Table'!$E134='Master List'!$B$46,'Reported Performance Table'!$E134='Master List'!$B$48,'Reported Performance Table'!$E134='Master List'!$B$104,'Reported Performance Table'!$E134='Master List'!$B$106,'Reported Performance Table'!$E134='Master List'!$B$126)),"LUNA_Dimming","Dimming_Capability_and_Range"))</f>
        <v/>
      </c>
      <c r="L134" s="173">
        <f>'Reported Performance Table'!BF134</f>
        <v>0</v>
      </c>
      <c r="M134" s="173">
        <f>'Reported Performance Table'!BG134</f>
        <v>0</v>
      </c>
      <c r="N134" s="173">
        <f>'Reported Performance Table'!BH134</f>
        <v>0</v>
      </c>
      <c r="O134" t="str">
        <f t="shared" si="3"/>
        <v>No</v>
      </c>
    </row>
    <row r="135" spans="2:15" x14ac:dyDescent="0.25">
      <c r="B135" s="35" t="e">
        <f>VLOOKUP('Reported Performance Table'!D135,'Master List'!$B$20:$C$39,2,FALSE)</f>
        <v>#N/A</v>
      </c>
      <c r="C135" t="e">
        <f>VLOOKUP('Reported Performance Table'!E135,'Master List'!$B$42:$C$129,2,FALSE)</f>
        <v>#N/A</v>
      </c>
      <c r="D135" t="e">
        <f>VLOOKUP('Reported Performance Table'!D135,'Master List'!$B$20:$D$39,3,FALSE)</f>
        <v>#N/A</v>
      </c>
      <c r="E135" s="159" t="e">
        <f>VLOOKUP('Reported Performance Table'!C135,'Master List'!$B$11:$D$17,3,FALSE)</f>
        <v>#N/A</v>
      </c>
      <c r="F135" t="e">
        <f t="shared" si="2"/>
        <v>#N/A</v>
      </c>
      <c r="G135" t="e">
        <f>IF(VLOOKUP('Reported Performance Table'!E135,'Master List'!$B$42:$D$129,3,FALSE)="","No",VLOOKUP('Reported Performance Table'!E135,'Master List'!$B$42:$D$129,3,FALSE))</f>
        <v>#N/A</v>
      </c>
      <c r="H135" t="e">
        <f>IF(AND(G135="Yes_No",'Reported Performance Table'!F135="Yes"),"No","Yes_No")</f>
        <v>#N/A</v>
      </c>
      <c r="I135" t="str">
        <f>IF('Reported Performance Table'!E135="","",IF('Reported Performance Table'!F135="Yes","LUNA_CCT","Reported_CCT"))</f>
        <v/>
      </c>
      <c r="J135" t="str">
        <f>IF('Reported Performance Table'!E135="","",IF(I135="LUNA_CCT",VLOOKUP('Reported Performance Table'!E135,'Master List'!$B$42:$E$129,4,FALSE),"Reported_BUG"))</f>
        <v/>
      </c>
      <c r="K135" t="str">
        <f>IF('Reported Performance Table'!E135="","",IF(AND('Reported Performance Table'!$F135="Yes",OR('Reported Performance Table'!$E135='Master List'!$B$42,'Reported Performance Table'!$E135='Master List'!$B$43,'Reported Performance Table'!$E135='Master List'!$B$44,'Reported Performance Table'!$E135='Master List'!$B$46,'Reported Performance Table'!$E135='Master List'!$B$48,'Reported Performance Table'!$E135='Master List'!$B$104,'Reported Performance Table'!$E135='Master List'!$B$106,'Reported Performance Table'!$E135='Master List'!$B$126)),"LUNA_Dimming","Dimming_Capability_and_Range"))</f>
        <v/>
      </c>
      <c r="L135" s="173">
        <f>'Reported Performance Table'!BF135</f>
        <v>0</v>
      </c>
      <c r="M135" s="173">
        <f>'Reported Performance Table'!BG135</f>
        <v>0</v>
      </c>
      <c r="N135" s="173">
        <f>'Reported Performance Table'!BH135</f>
        <v>0</v>
      </c>
      <c r="O135" t="str">
        <f t="shared" si="3"/>
        <v>No</v>
      </c>
    </row>
    <row r="136" spans="2:15" x14ac:dyDescent="0.25">
      <c r="B136" s="35" t="e">
        <f>VLOOKUP('Reported Performance Table'!D136,'Master List'!$B$20:$C$39,2,FALSE)</f>
        <v>#N/A</v>
      </c>
      <c r="C136" t="e">
        <f>VLOOKUP('Reported Performance Table'!E136,'Master List'!$B$42:$C$129,2,FALSE)</f>
        <v>#N/A</v>
      </c>
      <c r="D136" t="e">
        <f>VLOOKUP('Reported Performance Table'!D136,'Master List'!$B$20:$D$39,3,FALSE)</f>
        <v>#N/A</v>
      </c>
      <c r="E136" s="159" t="e">
        <f>VLOOKUP('Reported Performance Table'!C136,'Master List'!$B$11:$D$17,3,FALSE)</f>
        <v>#N/A</v>
      </c>
      <c r="F136" t="e">
        <f t="shared" si="2"/>
        <v>#N/A</v>
      </c>
      <c r="G136" t="e">
        <f>IF(VLOOKUP('Reported Performance Table'!E136,'Master List'!$B$42:$D$129,3,FALSE)="","No",VLOOKUP('Reported Performance Table'!E136,'Master List'!$B$42:$D$129,3,FALSE))</f>
        <v>#N/A</v>
      </c>
      <c r="H136" t="e">
        <f>IF(AND(G136="Yes_No",'Reported Performance Table'!F136="Yes"),"No","Yes_No")</f>
        <v>#N/A</v>
      </c>
      <c r="I136" t="str">
        <f>IF('Reported Performance Table'!E136="","",IF('Reported Performance Table'!F136="Yes","LUNA_CCT","Reported_CCT"))</f>
        <v/>
      </c>
      <c r="J136" t="str">
        <f>IF('Reported Performance Table'!E136="","",IF(I136="LUNA_CCT",VLOOKUP('Reported Performance Table'!E136,'Master List'!$B$42:$E$129,4,FALSE),"Reported_BUG"))</f>
        <v/>
      </c>
      <c r="K136" t="str">
        <f>IF('Reported Performance Table'!E136="","",IF(AND('Reported Performance Table'!$F136="Yes",OR('Reported Performance Table'!$E136='Master List'!$B$42,'Reported Performance Table'!$E136='Master List'!$B$43,'Reported Performance Table'!$E136='Master List'!$B$44,'Reported Performance Table'!$E136='Master List'!$B$46,'Reported Performance Table'!$E136='Master List'!$B$48,'Reported Performance Table'!$E136='Master List'!$B$104,'Reported Performance Table'!$E136='Master List'!$B$106,'Reported Performance Table'!$E136='Master List'!$B$126)),"LUNA_Dimming","Dimming_Capability_and_Range"))</f>
        <v/>
      </c>
      <c r="L136" s="173">
        <f>'Reported Performance Table'!BF136</f>
        <v>0</v>
      </c>
      <c r="M136" s="173">
        <f>'Reported Performance Table'!BG136</f>
        <v>0</v>
      </c>
      <c r="N136" s="173">
        <f>'Reported Performance Table'!BH136</f>
        <v>0</v>
      </c>
      <c r="O136" t="str">
        <f t="shared" si="3"/>
        <v>No</v>
      </c>
    </row>
    <row r="137" spans="2:15" x14ac:dyDescent="0.25">
      <c r="B137" s="35" t="e">
        <f>VLOOKUP('Reported Performance Table'!D137,'Master List'!$B$20:$C$39,2,FALSE)</f>
        <v>#N/A</v>
      </c>
      <c r="C137" t="e">
        <f>VLOOKUP('Reported Performance Table'!E137,'Master List'!$B$42:$C$129,2,FALSE)</f>
        <v>#N/A</v>
      </c>
      <c r="D137" t="e">
        <f>VLOOKUP('Reported Performance Table'!D137,'Master List'!$B$20:$D$39,3,FALSE)</f>
        <v>#N/A</v>
      </c>
      <c r="E137" s="159" t="e">
        <f>VLOOKUP('Reported Performance Table'!C137,'Master List'!$B$11:$D$17,3,FALSE)</f>
        <v>#N/A</v>
      </c>
      <c r="F137" t="e">
        <f t="shared" si="2"/>
        <v>#N/A</v>
      </c>
      <c r="G137" t="e">
        <f>IF(VLOOKUP('Reported Performance Table'!E137,'Master List'!$B$42:$D$129,3,FALSE)="","No",VLOOKUP('Reported Performance Table'!E137,'Master List'!$B$42:$D$129,3,FALSE))</f>
        <v>#N/A</v>
      </c>
      <c r="H137" t="e">
        <f>IF(AND(G137="Yes_No",'Reported Performance Table'!F137="Yes"),"No","Yes_No")</f>
        <v>#N/A</v>
      </c>
      <c r="I137" t="str">
        <f>IF('Reported Performance Table'!E137="","",IF('Reported Performance Table'!F137="Yes","LUNA_CCT","Reported_CCT"))</f>
        <v/>
      </c>
      <c r="J137" t="str">
        <f>IF('Reported Performance Table'!E137="","",IF(I137="LUNA_CCT",VLOOKUP('Reported Performance Table'!E137,'Master List'!$B$42:$E$129,4,FALSE),"Reported_BUG"))</f>
        <v/>
      </c>
      <c r="K137" t="str">
        <f>IF('Reported Performance Table'!E137="","",IF(AND('Reported Performance Table'!$F137="Yes",OR('Reported Performance Table'!$E137='Master List'!$B$42,'Reported Performance Table'!$E137='Master List'!$B$43,'Reported Performance Table'!$E137='Master List'!$B$44,'Reported Performance Table'!$E137='Master List'!$B$46,'Reported Performance Table'!$E137='Master List'!$B$48,'Reported Performance Table'!$E137='Master List'!$B$104,'Reported Performance Table'!$E137='Master List'!$B$106,'Reported Performance Table'!$E137='Master List'!$B$126)),"LUNA_Dimming","Dimming_Capability_and_Range"))</f>
        <v/>
      </c>
      <c r="L137" s="173">
        <f>'Reported Performance Table'!BF137</f>
        <v>0</v>
      </c>
      <c r="M137" s="173">
        <f>'Reported Performance Table'!BG137</f>
        <v>0</v>
      </c>
      <c r="N137" s="173">
        <f>'Reported Performance Table'!BH137</f>
        <v>0</v>
      </c>
      <c r="O137" t="str">
        <f t="shared" si="3"/>
        <v>No</v>
      </c>
    </row>
    <row r="138" spans="2:15" x14ac:dyDescent="0.25">
      <c r="B138" s="35" t="e">
        <f>VLOOKUP('Reported Performance Table'!D138,'Master List'!$B$20:$C$39,2,FALSE)</f>
        <v>#N/A</v>
      </c>
      <c r="C138" t="e">
        <f>VLOOKUP('Reported Performance Table'!E138,'Master List'!$B$42:$C$129,2,FALSE)</f>
        <v>#N/A</v>
      </c>
      <c r="D138" t="e">
        <f>VLOOKUP('Reported Performance Table'!D138,'Master List'!$B$20:$D$39,3,FALSE)</f>
        <v>#N/A</v>
      </c>
      <c r="E138" s="159" t="e">
        <f>VLOOKUP('Reported Performance Table'!C138,'Master List'!$B$11:$D$17,3,FALSE)</f>
        <v>#N/A</v>
      </c>
      <c r="F138" t="e">
        <f t="shared" si="2"/>
        <v>#N/A</v>
      </c>
      <c r="G138" t="e">
        <f>IF(VLOOKUP('Reported Performance Table'!E138,'Master List'!$B$42:$D$129,3,FALSE)="","No",VLOOKUP('Reported Performance Table'!E138,'Master List'!$B$42:$D$129,3,FALSE))</f>
        <v>#N/A</v>
      </c>
      <c r="H138" t="e">
        <f>IF(AND(G138="Yes_No",'Reported Performance Table'!F138="Yes"),"No","Yes_No")</f>
        <v>#N/A</v>
      </c>
      <c r="I138" t="str">
        <f>IF('Reported Performance Table'!E138="","",IF('Reported Performance Table'!F138="Yes","LUNA_CCT","Reported_CCT"))</f>
        <v/>
      </c>
      <c r="J138" t="str">
        <f>IF('Reported Performance Table'!E138="","",IF(I138="LUNA_CCT",VLOOKUP('Reported Performance Table'!E138,'Master List'!$B$42:$E$129,4,FALSE),"Reported_BUG"))</f>
        <v/>
      </c>
      <c r="K138" t="str">
        <f>IF('Reported Performance Table'!E138="","",IF(AND('Reported Performance Table'!$F138="Yes",OR('Reported Performance Table'!$E138='Master List'!$B$42,'Reported Performance Table'!$E138='Master List'!$B$43,'Reported Performance Table'!$E138='Master List'!$B$44,'Reported Performance Table'!$E138='Master List'!$B$46,'Reported Performance Table'!$E138='Master List'!$B$48,'Reported Performance Table'!$E138='Master List'!$B$104,'Reported Performance Table'!$E138='Master List'!$B$106,'Reported Performance Table'!$E138='Master List'!$B$126)),"LUNA_Dimming","Dimming_Capability_and_Range"))</f>
        <v/>
      </c>
      <c r="L138" s="173">
        <f>'Reported Performance Table'!BF138</f>
        <v>0</v>
      </c>
      <c r="M138" s="173">
        <f>'Reported Performance Table'!BG138</f>
        <v>0</v>
      </c>
      <c r="N138" s="173">
        <f>'Reported Performance Table'!BH138</f>
        <v>0</v>
      </c>
      <c r="O138" t="str">
        <f t="shared" si="3"/>
        <v>No</v>
      </c>
    </row>
    <row r="139" spans="2:15" x14ac:dyDescent="0.25">
      <c r="B139" s="35" t="e">
        <f>VLOOKUP('Reported Performance Table'!D139,'Master List'!$B$20:$C$39,2,FALSE)</f>
        <v>#N/A</v>
      </c>
      <c r="C139" t="e">
        <f>VLOOKUP('Reported Performance Table'!E139,'Master List'!$B$42:$C$129,2,FALSE)</f>
        <v>#N/A</v>
      </c>
      <c r="D139" t="e">
        <f>VLOOKUP('Reported Performance Table'!D139,'Master List'!$B$20:$D$39,3,FALSE)</f>
        <v>#N/A</v>
      </c>
      <c r="E139" s="159" t="e">
        <f>VLOOKUP('Reported Performance Table'!C139,'Master List'!$B$11:$D$17,3,FALSE)</f>
        <v>#N/A</v>
      </c>
      <c r="F139" t="e">
        <f t="shared" ref="F139:F202" si="4">CONCATENATE(D139,E139)</f>
        <v>#N/A</v>
      </c>
      <c r="G139" t="e">
        <f>IF(VLOOKUP('Reported Performance Table'!E139,'Master List'!$B$42:$D$129,3,FALSE)="","No",VLOOKUP('Reported Performance Table'!E139,'Master List'!$B$42:$D$129,3,FALSE))</f>
        <v>#N/A</v>
      </c>
      <c r="H139" t="e">
        <f>IF(AND(G139="Yes_No",'Reported Performance Table'!F139="Yes"),"No","Yes_No")</f>
        <v>#N/A</v>
      </c>
      <c r="I139" t="str">
        <f>IF('Reported Performance Table'!E139="","",IF('Reported Performance Table'!F139="Yes","LUNA_CCT","Reported_CCT"))</f>
        <v/>
      </c>
      <c r="J139" t="str">
        <f>IF('Reported Performance Table'!E139="","",IF(I139="LUNA_CCT",VLOOKUP('Reported Performance Table'!E139,'Master List'!$B$42:$E$129,4,FALSE),"Reported_BUG"))</f>
        <v/>
      </c>
      <c r="K139" t="str">
        <f>IF('Reported Performance Table'!E139="","",IF(AND('Reported Performance Table'!$F139="Yes",OR('Reported Performance Table'!$E139='Master List'!$B$42,'Reported Performance Table'!$E139='Master List'!$B$43,'Reported Performance Table'!$E139='Master List'!$B$44,'Reported Performance Table'!$E139='Master List'!$B$46,'Reported Performance Table'!$E139='Master List'!$B$48,'Reported Performance Table'!$E139='Master List'!$B$104,'Reported Performance Table'!$E139='Master List'!$B$106,'Reported Performance Table'!$E139='Master List'!$B$126)),"LUNA_Dimming","Dimming_Capability_and_Range"))</f>
        <v/>
      </c>
      <c r="L139" s="173">
        <f>'Reported Performance Table'!BF139</f>
        <v>0</v>
      </c>
      <c r="M139" s="173">
        <f>'Reported Performance Table'!BG139</f>
        <v>0</v>
      </c>
      <c r="N139" s="173">
        <f>'Reported Performance Table'!BH139</f>
        <v>0</v>
      </c>
      <c r="O139" t="str">
        <f t="shared" si="3"/>
        <v>No</v>
      </c>
    </row>
    <row r="140" spans="2:15" x14ac:dyDescent="0.25">
      <c r="B140" s="35" t="e">
        <f>VLOOKUP('Reported Performance Table'!D140,'Master List'!$B$20:$C$39,2,FALSE)</f>
        <v>#N/A</v>
      </c>
      <c r="C140" t="e">
        <f>VLOOKUP('Reported Performance Table'!E140,'Master List'!$B$42:$C$129,2,FALSE)</f>
        <v>#N/A</v>
      </c>
      <c r="D140" t="e">
        <f>VLOOKUP('Reported Performance Table'!D140,'Master List'!$B$20:$D$39,3,FALSE)</f>
        <v>#N/A</v>
      </c>
      <c r="E140" s="159" t="e">
        <f>VLOOKUP('Reported Performance Table'!C140,'Master List'!$B$11:$D$17,3,FALSE)</f>
        <v>#N/A</v>
      </c>
      <c r="F140" t="e">
        <f t="shared" si="4"/>
        <v>#N/A</v>
      </c>
      <c r="G140" t="e">
        <f>IF(VLOOKUP('Reported Performance Table'!E140,'Master List'!$B$42:$D$129,3,FALSE)="","No",VLOOKUP('Reported Performance Table'!E140,'Master List'!$B$42:$D$129,3,FALSE))</f>
        <v>#N/A</v>
      </c>
      <c r="H140" t="e">
        <f>IF(AND(G140="Yes_No",'Reported Performance Table'!F140="Yes"),"No","Yes_No")</f>
        <v>#N/A</v>
      </c>
      <c r="I140" t="str">
        <f>IF('Reported Performance Table'!E140="","",IF('Reported Performance Table'!F140="Yes","LUNA_CCT","Reported_CCT"))</f>
        <v/>
      </c>
      <c r="J140" t="str">
        <f>IF('Reported Performance Table'!E140="","",IF(I140="LUNA_CCT",VLOOKUP('Reported Performance Table'!E140,'Master List'!$B$42:$E$129,4,FALSE),"Reported_BUG"))</f>
        <v/>
      </c>
      <c r="K140" t="str">
        <f>IF('Reported Performance Table'!E140="","",IF(AND('Reported Performance Table'!$F140="Yes",OR('Reported Performance Table'!$E140='Master List'!$B$42,'Reported Performance Table'!$E140='Master List'!$B$43,'Reported Performance Table'!$E140='Master List'!$B$44,'Reported Performance Table'!$E140='Master List'!$B$46,'Reported Performance Table'!$E140='Master List'!$B$48,'Reported Performance Table'!$E140='Master List'!$B$104,'Reported Performance Table'!$E140='Master List'!$B$106,'Reported Performance Table'!$E140='Master List'!$B$126)),"LUNA_Dimming","Dimming_Capability_and_Range"))</f>
        <v/>
      </c>
      <c r="L140" s="173">
        <f>'Reported Performance Table'!BF140</f>
        <v>0</v>
      </c>
      <c r="M140" s="173">
        <f>'Reported Performance Table'!BG140</f>
        <v>0</v>
      </c>
      <c r="N140" s="173">
        <f>'Reported Performance Table'!BH140</f>
        <v>0</v>
      </c>
      <c r="O140" t="str">
        <f t="shared" ref="O140:O203" si="5">IF(COUNTIF(L140:N140,"Yes")=3,"Yes","No")</f>
        <v>No</v>
      </c>
    </row>
    <row r="141" spans="2:15" x14ac:dyDescent="0.25">
      <c r="B141" s="35" t="e">
        <f>VLOOKUP('Reported Performance Table'!D141,'Master List'!$B$20:$C$39,2,FALSE)</f>
        <v>#N/A</v>
      </c>
      <c r="C141" t="e">
        <f>VLOOKUP('Reported Performance Table'!E141,'Master List'!$B$42:$C$129,2,FALSE)</f>
        <v>#N/A</v>
      </c>
      <c r="D141" t="e">
        <f>VLOOKUP('Reported Performance Table'!D141,'Master List'!$B$20:$D$39,3,FALSE)</f>
        <v>#N/A</v>
      </c>
      <c r="E141" s="159" t="e">
        <f>VLOOKUP('Reported Performance Table'!C141,'Master List'!$B$11:$D$17,3,FALSE)</f>
        <v>#N/A</v>
      </c>
      <c r="F141" t="e">
        <f t="shared" si="4"/>
        <v>#N/A</v>
      </c>
      <c r="G141" t="e">
        <f>IF(VLOOKUP('Reported Performance Table'!E141,'Master List'!$B$42:$D$129,3,FALSE)="","No",VLOOKUP('Reported Performance Table'!E141,'Master List'!$B$42:$D$129,3,FALSE))</f>
        <v>#N/A</v>
      </c>
      <c r="H141" t="e">
        <f>IF(AND(G141="Yes_No",'Reported Performance Table'!F141="Yes"),"No","Yes_No")</f>
        <v>#N/A</v>
      </c>
      <c r="I141" t="str">
        <f>IF('Reported Performance Table'!E141="","",IF('Reported Performance Table'!F141="Yes","LUNA_CCT","Reported_CCT"))</f>
        <v/>
      </c>
      <c r="J141" t="str">
        <f>IF('Reported Performance Table'!E141="","",IF(I141="LUNA_CCT",VLOOKUP('Reported Performance Table'!E141,'Master List'!$B$42:$E$129,4,FALSE),"Reported_BUG"))</f>
        <v/>
      </c>
      <c r="K141" t="str">
        <f>IF('Reported Performance Table'!E141="","",IF(AND('Reported Performance Table'!$F141="Yes",OR('Reported Performance Table'!$E141='Master List'!$B$42,'Reported Performance Table'!$E141='Master List'!$B$43,'Reported Performance Table'!$E141='Master List'!$B$44,'Reported Performance Table'!$E141='Master List'!$B$46,'Reported Performance Table'!$E141='Master List'!$B$48,'Reported Performance Table'!$E141='Master List'!$B$104,'Reported Performance Table'!$E141='Master List'!$B$106,'Reported Performance Table'!$E141='Master List'!$B$126)),"LUNA_Dimming","Dimming_Capability_and_Range"))</f>
        <v/>
      </c>
      <c r="L141" s="173">
        <f>'Reported Performance Table'!BF141</f>
        <v>0</v>
      </c>
      <c r="M141" s="173">
        <f>'Reported Performance Table'!BG141</f>
        <v>0</v>
      </c>
      <c r="N141" s="173">
        <f>'Reported Performance Table'!BH141</f>
        <v>0</v>
      </c>
      <c r="O141" t="str">
        <f t="shared" si="5"/>
        <v>No</v>
      </c>
    </row>
    <row r="142" spans="2:15" x14ac:dyDescent="0.25">
      <c r="B142" s="35" t="e">
        <f>VLOOKUP('Reported Performance Table'!D142,'Master List'!$B$20:$C$39,2,FALSE)</f>
        <v>#N/A</v>
      </c>
      <c r="C142" t="e">
        <f>VLOOKUP('Reported Performance Table'!E142,'Master List'!$B$42:$C$129,2,FALSE)</f>
        <v>#N/A</v>
      </c>
      <c r="D142" t="e">
        <f>VLOOKUP('Reported Performance Table'!D142,'Master List'!$B$20:$D$39,3,FALSE)</f>
        <v>#N/A</v>
      </c>
      <c r="E142" s="159" t="e">
        <f>VLOOKUP('Reported Performance Table'!C142,'Master List'!$B$11:$D$17,3,FALSE)</f>
        <v>#N/A</v>
      </c>
      <c r="F142" t="e">
        <f t="shared" si="4"/>
        <v>#N/A</v>
      </c>
      <c r="G142" t="e">
        <f>IF(VLOOKUP('Reported Performance Table'!E142,'Master List'!$B$42:$D$129,3,FALSE)="","No",VLOOKUP('Reported Performance Table'!E142,'Master List'!$B$42:$D$129,3,FALSE))</f>
        <v>#N/A</v>
      </c>
      <c r="H142" t="e">
        <f>IF(AND(G142="Yes_No",'Reported Performance Table'!F142="Yes"),"No","Yes_No")</f>
        <v>#N/A</v>
      </c>
      <c r="I142" t="str">
        <f>IF('Reported Performance Table'!E142="","",IF('Reported Performance Table'!F142="Yes","LUNA_CCT","Reported_CCT"))</f>
        <v/>
      </c>
      <c r="J142" t="str">
        <f>IF('Reported Performance Table'!E142="","",IF(I142="LUNA_CCT",VLOOKUP('Reported Performance Table'!E142,'Master List'!$B$42:$E$129,4,FALSE),"Reported_BUG"))</f>
        <v/>
      </c>
      <c r="K142" t="str">
        <f>IF('Reported Performance Table'!E142="","",IF(AND('Reported Performance Table'!$F142="Yes",OR('Reported Performance Table'!$E142='Master List'!$B$42,'Reported Performance Table'!$E142='Master List'!$B$43,'Reported Performance Table'!$E142='Master List'!$B$44,'Reported Performance Table'!$E142='Master List'!$B$46,'Reported Performance Table'!$E142='Master List'!$B$48,'Reported Performance Table'!$E142='Master List'!$B$104,'Reported Performance Table'!$E142='Master List'!$B$106,'Reported Performance Table'!$E142='Master List'!$B$126)),"LUNA_Dimming","Dimming_Capability_and_Range"))</f>
        <v/>
      </c>
      <c r="L142" s="173">
        <f>'Reported Performance Table'!BF142</f>
        <v>0</v>
      </c>
      <c r="M142" s="173">
        <f>'Reported Performance Table'!BG142</f>
        <v>0</v>
      </c>
      <c r="N142" s="173">
        <f>'Reported Performance Table'!BH142</f>
        <v>0</v>
      </c>
      <c r="O142" t="str">
        <f t="shared" si="5"/>
        <v>No</v>
      </c>
    </row>
    <row r="143" spans="2:15" x14ac:dyDescent="0.25">
      <c r="B143" s="35" t="e">
        <f>VLOOKUP('Reported Performance Table'!D143,'Master List'!$B$20:$C$39,2,FALSE)</f>
        <v>#N/A</v>
      </c>
      <c r="C143" t="e">
        <f>VLOOKUP('Reported Performance Table'!E143,'Master List'!$B$42:$C$129,2,FALSE)</f>
        <v>#N/A</v>
      </c>
      <c r="D143" t="e">
        <f>VLOOKUP('Reported Performance Table'!D143,'Master List'!$B$20:$D$39,3,FALSE)</f>
        <v>#N/A</v>
      </c>
      <c r="E143" s="159" t="e">
        <f>VLOOKUP('Reported Performance Table'!C143,'Master List'!$B$11:$D$17,3,FALSE)</f>
        <v>#N/A</v>
      </c>
      <c r="F143" t="e">
        <f t="shared" si="4"/>
        <v>#N/A</v>
      </c>
      <c r="G143" t="e">
        <f>IF(VLOOKUP('Reported Performance Table'!E143,'Master List'!$B$42:$D$129,3,FALSE)="","No",VLOOKUP('Reported Performance Table'!E143,'Master List'!$B$42:$D$129,3,FALSE))</f>
        <v>#N/A</v>
      </c>
      <c r="H143" t="e">
        <f>IF(AND(G143="Yes_No",'Reported Performance Table'!F143="Yes"),"No","Yes_No")</f>
        <v>#N/A</v>
      </c>
      <c r="I143" t="str">
        <f>IF('Reported Performance Table'!E143="","",IF('Reported Performance Table'!F143="Yes","LUNA_CCT","Reported_CCT"))</f>
        <v/>
      </c>
      <c r="J143" t="str">
        <f>IF('Reported Performance Table'!E143="","",IF(I143="LUNA_CCT",VLOOKUP('Reported Performance Table'!E143,'Master List'!$B$42:$E$129,4,FALSE),"Reported_BUG"))</f>
        <v/>
      </c>
      <c r="K143" t="str">
        <f>IF('Reported Performance Table'!E143="","",IF(AND('Reported Performance Table'!$F143="Yes",OR('Reported Performance Table'!$E143='Master List'!$B$42,'Reported Performance Table'!$E143='Master List'!$B$43,'Reported Performance Table'!$E143='Master List'!$B$44,'Reported Performance Table'!$E143='Master List'!$B$46,'Reported Performance Table'!$E143='Master List'!$B$48,'Reported Performance Table'!$E143='Master List'!$B$104,'Reported Performance Table'!$E143='Master List'!$B$106,'Reported Performance Table'!$E143='Master List'!$B$126)),"LUNA_Dimming","Dimming_Capability_and_Range"))</f>
        <v/>
      </c>
      <c r="L143" s="173">
        <f>'Reported Performance Table'!BF143</f>
        <v>0</v>
      </c>
      <c r="M143" s="173">
        <f>'Reported Performance Table'!BG143</f>
        <v>0</v>
      </c>
      <c r="N143" s="173">
        <f>'Reported Performance Table'!BH143</f>
        <v>0</v>
      </c>
      <c r="O143" t="str">
        <f t="shared" si="5"/>
        <v>No</v>
      </c>
    </row>
    <row r="144" spans="2:15" x14ac:dyDescent="0.25">
      <c r="B144" s="35" t="e">
        <f>VLOOKUP('Reported Performance Table'!D144,'Master List'!$B$20:$C$39,2,FALSE)</f>
        <v>#N/A</v>
      </c>
      <c r="C144" t="e">
        <f>VLOOKUP('Reported Performance Table'!E144,'Master List'!$B$42:$C$129,2,FALSE)</f>
        <v>#N/A</v>
      </c>
      <c r="D144" t="e">
        <f>VLOOKUP('Reported Performance Table'!D144,'Master List'!$B$20:$D$39,3,FALSE)</f>
        <v>#N/A</v>
      </c>
      <c r="E144" s="159" t="e">
        <f>VLOOKUP('Reported Performance Table'!C144,'Master List'!$B$11:$D$17,3,FALSE)</f>
        <v>#N/A</v>
      </c>
      <c r="F144" t="e">
        <f t="shared" si="4"/>
        <v>#N/A</v>
      </c>
      <c r="G144" t="e">
        <f>IF(VLOOKUP('Reported Performance Table'!E144,'Master List'!$B$42:$D$129,3,FALSE)="","No",VLOOKUP('Reported Performance Table'!E144,'Master List'!$B$42:$D$129,3,FALSE))</f>
        <v>#N/A</v>
      </c>
      <c r="H144" t="e">
        <f>IF(AND(G144="Yes_No",'Reported Performance Table'!F144="Yes"),"No","Yes_No")</f>
        <v>#N/A</v>
      </c>
      <c r="I144" t="str">
        <f>IF('Reported Performance Table'!E144="","",IF('Reported Performance Table'!F144="Yes","LUNA_CCT","Reported_CCT"))</f>
        <v/>
      </c>
      <c r="J144" t="str">
        <f>IF('Reported Performance Table'!E144="","",IF(I144="LUNA_CCT",VLOOKUP('Reported Performance Table'!E144,'Master List'!$B$42:$E$129,4,FALSE),"Reported_BUG"))</f>
        <v/>
      </c>
      <c r="K144" t="str">
        <f>IF('Reported Performance Table'!E144="","",IF(AND('Reported Performance Table'!$F144="Yes",OR('Reported Performance Table'!$E144='Master List'!$B$42,'Reported Performance Table'!$E144='Master List'!$B$43,'Reported Performance Table'!$E144='Master List'!$B$44,'Reported Performance Table'!$E144='Master List'!$B$46,'Reported Performance Table'!$E144='Master List'!$B$48,'Reported Performance Table'!$E144='Master List'!$B$104,'Reported Performance Table'!$E144='Master List'!$B$106,'Reported Performance Table'!$E144='Master List'!$B$126)),"LUNA_Dimming","Dimming_Capability_and_Range"))</f>
        <v/>
      </c>
      <c r="L144" s="173">
        <f>'Reported Performance Table'!BF144</f>
        <v>0</v>
      </c>
      <c r="M144" s="173">
        <f>'Reported Performance Table'!BG144</f>
        <v>0</v>
      </c>
      <c r="N144" s="173">
        <f>'Reported Performance Table'!BH144</f>
        <v>0</v>
      </c>
      <c r="O144" t="str">
        <f t="shared" si="5"/>
        <v>No</v>
      </c>
    </row>
    <row r="145" spans="2:15" x14ac:dyDescent="0.25">
      <c r="B145" s="35" t="e">
        <f>VLOOKUP('Reported Performance Table'!D145,'Master List'!$B$20:$C$39,2,FALSE)</f>
        <v>#N/A</v>
      </c>
      <c r="C145" t="e">
        <f>VLOOKUP('Reported Performance Table'!E145,'Master List'!$B$42:$C$129,2,FALSE)</f>
        <v>#N/A</v>
      </c>
      <c r="D145" t="e">
        <f>VLOOKUP('Reported Performance Table'!D145,'Master List'!$B$20:$D$39,3,FALSE)</f>
        <v>#N/A</v>
      </c>
      <c r="E145" s="159" t="e">
        <f>VLOOKUP('Reported Performance Table'!C145,'Master List'!$B$11:$D$17,3,FALSE)</f>
        <v>#N/A</v>
      </c>
      <c r="F145" t="e">
        <f t="shared" si="4"/>
        <v>#N/A</v>
      </c>
      <c r="G145" t="e">
        <f>IF(VLOOKUP('Reported Performance Table'!E145,'Master List'!$B$42:$D$129,3,FALSE)="","No",VLOOKUP('Reported Performance Table'!E145,'Master List'!$B$42:$D$129,3,FALSE))</f>
        <v>#N/A</v>
      </c>
      <c r="H145" t="e">
        <f>IF(AND(G145="Yes_No",'Reported Performance Table'!F145="Yes"),"No","Yes_No")</f>
        <v>#N/A</v>
      </c>
      <c r="I145" t="str">
        <f>IF('Reported Performance Table'!E145="","",IF('Reported Performance Table'!F145="Yes","LUNA_CCT","Reported_CCT"))</f>
        <v/>
      </c>
      <c r="J145" t="str">
        <f>IF('Reported Performance Table'!E145="","",IF(I145="LUNA_CCT",VLOOKUP('Reported Performance Table'!E145,'Master List'!$B$42:$E$129,4,FALSE),"Reported_BUG"))</f>
        <v/>
      </c>
      <c r="K145" t="str">
        <f>IF('Reported Performance Table'!E145="","",IF(AND('Reported Performance Table'!$F145="Yes",OR('Reported Performance Table'!$E145='Master List'!$B$42,'Reported Performance Table'!$E145='Master List'!$B$43,'Reported Performance Table'!$E145='Master List'!$B$44,'Reported Performance Table'!$E145='Master List'!$B$46,'Reported Performance Table'!$E145='Master List'!$B$48,'Reported Performance Table'!$E145='Master List'!$B$104,'Reported Performance Table'!$E145='Master List'!$B$106,'Reported Performance Table'!$E145='Master List'!$B$126)),"LUNA_Dimming","Dimming_Capability_and_Range"))</f>
        <v/>
      </c>
      <c r="L145" s="173">
        <f>'Reported Performance Table'!BF145</f>
        <v>0</v>
      </c>
      <c r="M145" s="173">
        <f>'Reported Performance Table'!BG145</f>
        <v>0</v>
      </c>
      <c r="N145" s="173">
        <f>'Reported Performance Table'!BH145</f>
        <v>0</v>
      </c>
      <c r="O145" t="str">
        <f t="shared" si="5"/>
        <v>No</v>
      </c>
    </row>
    <row r="146" spans="2:15" x14ac:dyDescent="0.25">
      <c r="B146" s="35" t="e">
        <f>VLOOKUP('Reported Performance Table'!D146,'Master List'!$B$20:$C$39,2,FALSE)</f>
        <v>#N/A</v>
      </c>
      <c r="C146" t="e">
        <f>VLOOKUP('Reported Performance Table'!E146,'Master List'!$B$42:$C$129,2,FALSE)</f>
        <v>#N/A</v>
      </c>
      <c r="D146" t="e">
        <f>VLOOKUP('Reported Performance Table'!D146,'Master List'!$B$20:$D$39,3,FALSE)</f>
        <v>#N/A</v>
      </c>
      <c r="E146" s="159" t="e">
        <f>VLOOKUP('Reported Performance Table'!C146,'Master List'!$B$11:$D$17,3,FALSE)</f>
        <v>#N/A</v>
      </c>
      <c r="F146" t="e">
        <f t="shared" si="4"/>
        <v>#N/A</v>
      </c>
      <c r="G146" t="e">
        <f>IF(VLOOKUP('Reported Performance Table'!E146,'Master List'!$B$42:$D$129,3,FALSE)="","No",VLOOKUP('Reported Performance Table'!E146,'Master List'!$B$42:$D$129,3,FALSE))</f>
        <v>#N/A</v>
      </c>
      <c r="H146" t="e">
        <f>IF(AND(G146="Yes_No",'Reported Performance Table'!F146="Yes"),"No","Yes_No")</f>
        <v>#N/A</v>
      </c>
      <c r="I146" t="str">
        <f>IF('Reported Performance Table'!E146="","",IF('Reported Performance Table'!F146="Yes","LUNA_CCT","Reported_CCT"))</f>
        <v/>
      </c>
      <c r="J146" t="str">
        <f>IF('Reported Performance Table'!E146="","",IF(I146="LUNA_CCT",VLOOKUP('Reported Performance Table'!E146,'Master List'!$B$42:$E$129,4,FALSE),"Reported_BUG"))</f>
        <v/>
      </c>
      <c r="K146" t="str">
        <f>IF('Reported Performance Table'!E146="","",IF(AND('Reported Performance Table'!$F146="Yes",OR('Reported Performance Table'!$E146='Master List'!$B$42,'Reported Performance Table'!$E146='Master List'!$B$43,'Reported Performance Table'!$E146='Master List'!$B$44,'Reported Performance Table'!$E146='Master List'!$B$46,'Reported Performance Table'!$E146='Master List'!$B$48,'Reported Performance Table'!$E146='Master List'!$B$104,'Reported Performance Table'!$E146='Master List'!$B$106,'Reported Performance Table'!$E146='Master List'!$B$126)),"LUNA_Dimming","Dimming_Capability_and_Range"))</f>
        <v/>
      </c>
      <c r="L146" s="173">
        <f>'Reported Performance Table'!BF146</f>
        <v>0</v>
      </c>
      <c r="M146" s="173">
        <f>'Reported Performance Table'!BG146</f>
        <v>0</v>
      </c>
      <c r="N146" s="173">
        <f>'Reported Performance Table'!BH146</f>
        <v>0</v>
      </c>
      <c r="O146" t="str">
        <f t="shared" si="5"/>
        <v>No</v>
      </c>
    </row>
    <row r="147" spans="2:15" x14ac:dyDescent="0.25">
      <c r="B147" s="35" t="e">
        <f>VLOOKUP('Reported Performance Table'!D147,'Master List'!$B$20:$C$39,2,FALSE)</f>
        <v>#N/A</v>
      </c>
      <c r="C147" t="e">
        <f>VLOOKUP('Reported Performance Table'!E147,'Master List'!$B$42:$C$129,2,FALSE)</f>
        <v>#N/A</v>
      </c>
      <c r="D147" t="e">
        <f>VLOOKUP('Reported Performance Table'!D147,'Master List'!$B$20:$D$39,3,FALSE)</f>
        <v>#N/A</v>
      </c>
      <c r="E147" s="159" t="e">
        <f>VLOOKUP('Reported Performance Table'!C147,'Master List'!$B$11:$D$17,3,FALSE)</f>
        <v>#N/A</v>
      </c>
      <c r="F147" t="e">
        <f t="shared" si="4"/>
        <v>#N/A</v>
      </c>
      <c r="G147" t="e">
        <f>IF(VLOOKUP('Reported Performance Table'!E147,'Master List'!$B$42:$D$129,3,FALSE)="","No",VLOOKUP('Reported Performance Table'!E147,'Master List'!$B$42:$D$129,3,FALSE))</f>
        <v>#N/A</v>
      </c>
      <c r="H147" t="e">
        <f>IF(AND(G147="Yes_No",'Reported Performance Table'!F147="Yes"),"No","Yes_No")</f>
        <v>#N/A</v>
      </c>
      <c r="I147" t="str">
        <f>IF('Reported Performance Table'!E147="","",IF('Reported Performance Table'!F147="Yes","LUNA_CCT","Reported_CCT"))</f>
        <v/>
      </c>
      <c r="J147" t="str">
        <f>IF('Reported Performance Table'!E147="","",IF(I147="LUNA_CCT",VLOOKUP('Reported Performance Table'!E147,'Master List'!$B$42:$E$129,4,FALSE),"Reported_BUG"))</f>
        <v/>
      </c>
      <c r="K147" t="str">
        <f>IF('Reported Performance Table'!E147="","",IF(AND('Reported Performance Table'!$F147="Yes",OR('Reported Performance Table'!$E147='Master List'!$B$42,'Reported Performance Table'!$E147='Master List'!$B$43,'Reported Performance Table'!$E147='Master List'!$B$44,'Reported Performance Table'!$E147='Master List'!$B$46,'Reported Performance Table'!$E147='Master List'!$B$48,'Reported Performance Table'!$E147='Master List'!$B$104,'Reported Performance Table'!$E147='Master List'!$B$106,'Reported Performance Table'!$E147='Master List'!$B$126)),"LUNA_Dimming","Dimming_Capability_and_Range"))</f>
        <v/>
      </c>
      <c r="L147" s="173">
        <f>'Reported Performance Table'!BF147</f>
        <v>0</v>
      </c>
      <c r="M147" s="173">
        <f>'Reported Performance Table'!BG147</f>
        <v>0</v>
      </c>
      <c r="N147" s="173">
        <f>'Reported Performance Table'!BH147</f>
        <v>0</v>
      </c>
      <c r="O147" t="str">
        <f t="shared" si="5"/>
        <v>No</v>
      </c>
    </row>
    <row r="148" spans="2:15" x14ac:dyDescent="0.25">
      <c r="B148" s="35" t="e">
        <f>VLOOKUP('Reported Performance Table'!D148,'Master List'!$B$20:$C$39,2,FALSE)</f>
        <v>#N/A</v>
      </c>
      <c r="C148" t="e">
        <f>VLOOKUP('Reported Performance Table'!E148,'Master List'!$B$42:$C$129,2,FALSE)</f>
        <v>#N/A</v>
      </c>
      <c r="D148" t="e">
        <f>VLOOKUP('Reported Performance Table'!D148,'Master List'!$B$20:$D$39,3,FALSE)</f>
        <v>#N/A</v>
      </c>
      <c r="E148" s="159" t="e">
        <f>VLOOKUP('Reported Performance Table'!C148,'Master List'!$B$11:$D$17,3,FALSE)</f>
        <v>#N/A</v>
      </c>
      <c r="F148" t="e">
        <f t="shared" si="4"/>
        <v>#N/A</v>
      </c>
      <c r="G148" t="e">
        <f>IF(VLOOKUP('Reported Performance Table'!E148,'Master List'!$B$42:$D$129,3,FALSE)="","No",VLOOKUP('Reported Performance Table'!E148,'Master List'!$B$42:$D$129,3,FALSE))</f>
        <v>#N/A</v>
      </c>
      <c r="H148" t="e">
        <f>IF(AND(G148="Yes_No",'Reported Performance Table'!F148="Yes"),"No","Yes_No")</f>
        <v>#N/A</v>
      </c>
      <c r="I148" t="str">
        <f>IF('Reported Performance Table'!E148="","",IF('Reported Performance Table'!F148="Yes","LUNA_CCT","Reported_CCT"))</f>
        <v/>
      </c>
      <c r="J148" t="str">
        <f>IF('Reported Performance Table'!E148="","",IF(I148="LUNA_CCT",VLOOKUP('Reported Performance Table'!E148,'Master List'!$B$42:$E$129,4,FALSE),"Reported_BUG"))</f>
        <v/>
      </c>
      <c r="K148" t="str">
        <f>IF('Reported Performance Table'!E148="","",IF(AND('Reported Performance Table'!$F148="Yes",OR('Reported Performance Table'!$E148='Master List'!$B$42,'Reported Performance Table'!$E148='Master List'!$B$43,'Reported Performance Table'!$E148='Master List'!$B$44,'Reported Performance Table'!$E148='Master List'!$B$46,'Reported Performance Table'!$E148='Master List'!$B$48,'Reported Performance Table'!$E148='Master List'!$B$104,'Reported Performance Table'!$E148='Master List'!$B$106,'Reported Performance Table'!$E148='Master List'!$B$126)),"LUNA_Dimming","Dimming_Capability_and_Range"))</f>
        <v/>
      </c>
      <c r="L148" s="173">
        <f>'Reported Performance Table'!BF148</f>
        <v>0</v>
      </c>
      <c r="M148" s="173">
        <f>'Reported Performance Table'!BG148</f>
        <v>0</v>
      </c>
      <c r="N148" s="173">
        <f>'Reported Performance Table'!BH148</f>
        <v>0</v>
      </c>
      <c r="O148" t="str">
        <f t="shared" si="5"/>
        <v>No</v>
      </c>
    </row>
    <row r="149" spans="2:15" x14ac:dyDescent="0.25">
      <c r="B149" s="35" t="e">
        <f>VLOOKUP('Reported Performance Table'!D149,'Master List'!$B$20:$C$39,2,FALSE)</f>
        <v>#N/A</v>
      </c>
      <c r="C149" t="e">
        <f>VLOOKUP('Reported Performance Table'!E149,'Master List'!$B$42:$C$129,2,FALSE)</f>
        <v>#N/A</v>
      </c>
      <c r="D149" t="e">
        <f>VLOOKUP('Reported Performance Table'!D149,'Master List'!$B$20:$D$39,3,FALSE)</f>
        <v>#N/A</v>
      </c>
      <c r="E149" s="159" t="e">
        <f>VLOOKUP('Reported Performance Table'!C149,'Master List'!$B$11:$D$17,3,FALSE)</f>
        <v>#N/A</v>
      </c>
      <c r="F149" t="e">
        <f t="shared" si="4"/>
        <v>#N/A</v>
      </c>
      <c r="G149" t="e">
        <f>IF(VLOOKUP('Reported Performance Table'!E149,'Master List'!$B$42:$D$129,3,FALSE)="","No",VLOOKUP('Reported Performance Table'!E149,'Master List'!$B$42:$D$129,3,FALSE))</f>
        <v>#N/A</v>
      </c>
      <c r="H149" t="e">
        <f>IF(AND(G149="Yes_No",'Reported Performance Table'!F149="Yes"),"No","Yes_No")</f>
        <v>#N/A</v>
      </c>
      <c r="I149" t="str">
        <f>IF('Reported Performance Table'!E149="","",IF('Reported Performance Table'!F149="Yes","LUNA_CCT","Reported_CCT"))</f>
        <v/>
      </c>
      <c r="J149" t="str">
        <f>IF('Reported Performance Table'!E149="","",IF(I149="LUNA_CCT",VLOOKUP('Reported Performance Table'!E149,'Master List'!$B$42:$E$129,4,FALSE),"Reported_BUG"))</f>
        <v/>
      </c>
      <c r="K149" t="str">
        <f>IF('Reported Performance Table'!E149="","",IF(AND('Reported Performance Table'!$F149="Yes",OR('Reported Performance Table'!$E149='Master List'!$B$42,'Reported Performance Table'!$E149='Master List'!$B$43,'Reported Performance Table'!$E149='Master List'!$B$44,'Reported Performance Table'!$E149='Master List'!$B$46,'Reported Performance Table'!$E149='Master List'!$B$48,'Reported Performance Table'!$E149='Master List'!$B$104,'Reported Performance Table'!$E149='Master List'!$B$106,'Reported Performance Table'!$E149='Master List'!$B$126)),"LUNA_Dimming","Dimming_Capability_and_Range"))</f>
        <v/>
      </c>
      <c r="L149" s="173">
        <f>'Reported Performance Table'!BF149</f>
        <v>0</v>
      </c>
      <c r="M149" s="173">
        <f>'Reported Performance Table'!BG149</f>
        <v>0</v>
      </c>
      <c r="N149" s="173">
        <f>'Reported Performance Table'!BH149</f>
        <v>0</v>
      </c>
      <c r="O149" t="str">
        <f t="shared" si="5"/>
        <v>No</v>
      </c>
    </row>
    <row r="150" spans="2:15" x14ac:dyDescent="0.25">
      <c r="B150" s="35" t="e">
        <f>VLOOKUP('Reported Performance Table'!D150,'Master List'!$B$20:$C$39,2,FALSE)</f>
        <v>#N/A</v>
      </c>
      <c r="C150" t="e">
        <f>VLOOKUP('Reported Performance Table'!E150,'Master List'!$B$42:$C$129,2,FALSE)</f>
        <v>#N/A</v>
      </c>
      <c r="D150" t="e">
        <f>VLOOKUP('Reported Performance Table'!D150,'Master List'!$B$20:$D$39,3,FALSE)</f>
        <v>#N/A</v>
      </c>
      <c r="E150" s="159" t="e">
        <f>VLOOKUP('Reported Performance Table'!C150,'Master List'!$B$11:$D$17,3,FALSE)</f>
        <v>#N/A</v>
      </c>
      <c r="F150" t="e">
        <f t="shared" si="4"/>
        <v>#N/A</v>
      </c>
      <c r="G150" t="e">
        <f>IF(VLOOKUP('Reported Performance Table'!E150,'Master List'!$B$42:$D$129,3,FALSE)="","No",VLOOKUP('Reported Performance Table'!E150,'Master List'!$B$42:$D$129,3,FALSE))</f>
        <v>#N/A</v>
      </c>
      <c r="H150" t="e">
        <f>IF(AND(G150="Yes_No",'Reported Performance Table'!F150="Yes"),"No","Yes_No")</f>
        <v>#N/A</v>
      </c>
      <c r="I150" t="str">
        <f>IF('Reported Performance Table'!E150="","",IF('Reported Performance Table'!F150="Yes","LUNA_CCT","Reported_CCT"))</f>
        <v/>
      </c>
      <c r="J150" t="str">
        <f>IF('Reported Performance Table'!E150="","",IF(I150="LUNA_CCT",VLOOKUP('Reported Performance Table'!E150,'Master List'!$B$42:$E$129,4,FALSE),"Reported_BUG"))</f>
        <v/>
      </c>
      <c r="K150" t="str">
        <f>IF('Reported Performance Table'!E150="","",IF(AND('Reported Performance Table'!$F150="Yes",OR('Reported Performance Table'!$E150='Master List'!$B$42,'Reported Performance Table'!$E150='Master List'!$B$43,'Reported Performance Table'!$E150='Master List'!$B$44,'Reported Performance Table'!$E150='Master List'!$B$46,'Reported Performance Table'!$E150='Master List'!$B$48,'Reported Performance Table'!$E150='Master List'!$B$104,'Reported Performance Table'!$E150='Master List'!$B$106,'Reported Performance Table'!$E150='Master List'!$B$126)),"LUNA_Dimming","Dimming_Capability_and_Range"))</f>
        <v/>
      </c>
      <c r="L150" s="173">
        <f>'Reported Performance Table'!BF150</f>
        <v>0</v>
      </c>
      <c r="M150" s="173">
        <f>'Reported Performance Table'!BG150</f>
        <v>0</v>
      </c>
      <c r="N150" s="173">
        <f>'Reported Performance Table'!BH150</f>
        <v>0</v>
      </c>
      <c r="O150" t="str">
        <f t="shared" si="5"/>
        <v>No</v>
      </c>
    </row>
    <row r="151" spans="2:15" x14ac:dyDescent="0.25">
      <c r="B151" s="35" t="e">
        <f>VLOOKUP('Reported Performance Table'!D151,'Master List'!$B$20:$C$39,2,FALSE)</f>
        <v>#N/A</v>
      </c>
      <c r="C151" t="e">
        <f>VLOOKUP('Reported Performance Table'!E151,'Master List'!$B$42:$C$129,2,FALSE)</f>
        <v>#N/A</v>
      </c>
      <c r="D151" t="e">
        <f>VLOOKUP('Reported Performance Table'!D151,'Master List'!$B$20:$D$39,3,FALSE)</f>
        <v>#N/A</v>
      </c>
      <c r="E151" s="159" t="e">
        <f>VLOOKUP('Reported Performance Table'!C151,'Master List'!$B$11:$D$17,3,FALSE)</f>
        <v>#N/A</v>
      </c>
      <c r="F151" t="e">
        <f t="shared" si="4"/>
        <v>#N/A</v>
      </c>
      <c r="G151" t="e">
        <f>IF(VLOOKUP('Reported Performance Table'!E151,'Master List'!$B$42:$D$129,3,FALSE)="","No",VLOOKUP('Reported Performance Table'!E151,'Master List'!$B$42:$D$129,3,FALSE))</f>
        <v>#N/A</v>
      </c>
      <c r="H151" t="e">
        <f>IF(AND(G151="Yes_No",'Reported Performance Table'!F151="Yes"),"No","Yes_No")</f>
        <v>#N/A</v>
      </c>
      <c r="I151" t="str">
        <f>IF('Reported Performance Table'!E151="","",IF('Reported Performance Table'!F151="Yes","LUNA_CCT","Reported_CCT"))</f>
        <v/>
      </c>
      <c r="J151" t="str">
        <f>IF('Reported Performance Table'!E151="","",IF(I151="LUNA_CCT",VLOOKUP('Reported Performance Table'!E151,'Master List'!$B$42:$E$129,4,FALSE),"Reported_BUG"))</f>
        <v/>
      </c>
      <c r="K151" t="str">
        <f>IF('Reported Performance Table'!E151="","",IF(AND('Reported Performance Table'!$F151="Yes",OR('Reported Performance Table'!$E151='Master List'!$B$42,'Reported Performance Table'!$E151='Master List'!$B$43,'Reported Performance Table'!$E151='Master List'!$B$44,'Reported Performance Table'!$E151='Master List'!$B$46,'Reported Performance Table'!$E151='Master List'!$B$48,'Reported Performance Table'!$E151='Master List'!$B$104,'Reported Performance Table'!$E151='Master List'!$B$106,'Reported Performance Table'!$E151='Master List'!$B$126)),"LUNA_Dimming","Dimming_Capability_and_Range"))</f>
        <v/>
      </c>
      <c r="L151" s="173">
        <f>'Reported Performance Table'!BF151</f>
        <v>0</v>
      </c>
      <c r="M151" s="173">
        <f>'Reported Performance Table'!BG151</f>
        <v>0</v>
      </c>
      <c r="N151" s="173">
        <f>'Reported Performance Table'!BH151</f>
        <v>0</v>
      </c>
      <c r="O151" t="str">
        <f t="shared" si="5"/>
        <v>No</v>
      </c>
    </row>
    <row r="152" spans="2:15" x14ac:dyDescent="0.25">
      <c r="B152" s="35" t="e">
        <f>VLOOKUP('Reported Performance Table'!D152,'Master List'!$B$20:$C$39,2,FALSE)</f>
        <v>#N/A</v>
      </c>
      <c r="C152" t="e">
        <f>VLOOKUP('Reported Performance Table'!E152,'Master List'!$B$42:$C$129,2,FALSE)</f>
        <v>#N/A</v>
      </c>
      <c r="D152" t="e">
        <f>VLOOKUP('Reported Performance Table'!D152,'Master List'!$B$20:$D$39,3,FALSE)</f>
        <v>#N/A</v>
      </c>
      <c r="E152" s="159" t="e">
        <f>VLOOKUP('Reported Performance Table'!C152,'Master List'!$B$11:$D$17,3,FALSE)</f>
        <v>#N/A</v>
      </c>
      <c r="F152" t="e">
        <f t="shared" si="4"/>
        <v>#N/A</v>
      </c>
      <c r="G152" t="e">
        <f>IF(VLOOKUP('Reported Performance Table'!E152,'Master List'!$B$42:$D$129,3,FALSE)="","No",VLOOKUP('Reported Performance Table'!E152,'Master List'!$B$42:$D$129,3,FALSE))</f>
        <v>#N/A</v>
      </c>
      <c r="H152" t="e">
        <f>IF(AND(G152="Yes_No",'Reported Performance Table'!F152="Yes"),"No","Yes_No")</f>
        <v>#N/A</v>
      </c>
      <c r="I152" t="str">
        <f>IF('Reported Performance Table'!E152="","",IF('Reported Performance Table'!F152="Yes","LUNA_CCT","Reported_CCT"))</f>
        <v/>
      </c>
      <c r="J152" t="str">
        <f>IF('Reported Performance Table'!E152="","",IF(I152="LUNA_CCT",VLOOKUP('Reported Performance Table'!E152,'Master List'!$B$42:$E$129,4,FALSE),"Reported_BUG"))</f>
        <v/>
      </c>
      <c r="K152" t="str">
        <f>IF('Reported Performance Table'!E152="","",IF(AND('Reported Performance Table'!$F152="Yes",OR('Reported Performance Table'!$E152='Master List'!$B$42,'Reported Performance Table'!$E152='Master List'!$B$43,'Reported Performance Table'!$E152='Master List'!$B$44,'Reported Performance Table'!$E152='Master List'!$B$46,'Reported Performance Table'!$E152='Master List'!$B$48,'Reported Performance Table'!$E152='Master List'!$B$104,'Reported Performance Table'!$E152='Master List'!$B$106,'Reported Performance Table'!$E152='Master List'!$B$126)),"LUNA_Dimming","Dimming_Capability_and_Range"))</f>
        <v/>
      </c>
      <c r="L152" s="173">
        <f>'Reported Performance Table'!BF152</f>
        <v>0</v>
      </c>
      <c r="M152" s="173">
        <f>'Reported Performance Table'!BG152</f>
        <v>0</v>
      </c>
      <c r="N152" s="173">
        <f>'Reported Performance Table'!BH152</f>
        <v>0</v>
      </c>
      <c r="O152" t="str">
        <f t="shared" si="5"/>
        <v>No</v>
      </c>
    </row>
    <row r="153" spans="2:15" x14ac:dyDescent="0.25">
      <c r="B153" s="35" t="e">
        <f>VLOOKUP('Reported Performance Table'!D153,'Master List'!$B$20:$C$39,2,FALSE)</f>
        <v>#N/A</v>
      </c>
      <c r="C153" t="e">
        <f>VLOOKUP('Reported Performance Table'!E153,'Master List'!$B$42:$C$129,2,FALSE)</f>
        <v>#N/A</v>
      </c>
      <c r="D153" t="e">
        <f>VLOOKUP('Reported Performance Table'!D153,'Master List'!$B$20:$D$39,3,FALSE)</f>
        <v>#N/A</v>
      </c>
      <c r="E153" s="159" t="e">
        <f>VLOOKUP('Reported Performance Table'!C153,'Master List'!$B$11:$D$17,3,FALSE)</f>
        <v>#N/A</v>
      </c>
      <c r="F153" t="e">
        <f t="shared" si="4"/>
        <v>#N/A</v>
      </c>
      <c r="G153" t="e">
        <f>IF(VLOOKUP('Reported Performance Table'!E153,'Master List'!$B$42:$D$129,3,FALSE)="","No",VLOOKUP('Reported Performance Table'!E153,'Master List'!$B$42:$D$129,3,FALSE))</f>
        <v>#N/A</v>
      </c>
      <c r="H153" t="e">
        <f>IF(AND(G153="Yes_No",'Reported Performance Table'!F153="Yes"),"No","Yes_No")</f>
        <v>#N/A</v>
      </c>
      <c r="I153" t="str">
        <f>IF('Reported Performance Table'!E153="","",IF('Reported Performance Table'!F153="Yes","LUNA_CCT","Reported_CCT"))</f>
        <v/>
      </c>
      <c r="J153" t="str">
        <f>IF('Reported Performance Table'!E153="","",IF(I153="LUNA_CCT",VLOOKUP('Reported Performance Table'!E153,'Master List'!$B$42:$E$129,4,FALSE),"Reported_BUG"))</f>
        <v/>
      </c>
      <c r="K153" t="str">
        <f>IF('Reported Performance Table'!E153="","",IF(AND('Reported Performance Table'!$F153="Yes",OR('Reported Performance Table'!$E153='Master List'!$B$42,'Reported Performance Table'!$E153='Master List'!$B$43,'Reported Performance Table'!$E153='Master List'!$B$44,'Reported Performance Table'!$E153='Master List'!$B$46,'Reported Performance Table'!$E153='Master List'!$B$48,'Reported Performance Table'!$E153='Master List'!$B$104,'Reported Performance Table'!$E153='Master List'!$B$106,'Reported Performance Table'!$E153='Master List'!$B$126)),"LUNA_Dimming","Dimming_Capability_and_Range"))</f>
        <v/>
      </c>
      <c r="L153" s="173">
        <f>'Reported Performance Table'!BF153</f>
        <v>0</v>
      </c>
      <c r="M153" s="173">
        <f>'Reported Performance Table'!BG153</f>
        <v>0</v>
      </c>
      <c r="N153" s="173">
        <f>'Reported Performance Table'!BH153</f>
        <v>0</v>
      </c>
      <c r="O153" t="str">
        <f t="shared" si="5"/>
        <v>No</v>
      </c>
    </row>
    <row r="154" spans="2:15" x14ac:dyDescent="0.25">
      <c r="B154" s="35" t="e">
        <f>VLOOKUP('Reported Performance Table'!D154,'Master List'!$B$20:$C$39,2,FALSE)</f>
        <v>#N/A</v>
      </c>
      <c r="C154" t="e">
        <f>VLOOKUP('Reported Performance Table'!E154,'Master List'!$B$42:$C$129,2,FALSE)</f>
        <v>#N/A</v>
      </c>
      <c r="D154" t="e">
        <f>VLOOKUP('Reported Performance Table'!D154,'Master List'!$B$20:$D$39,3,FALSE)</f>
        <v>#N/A</v>
      </c>
      <c r="E154" s="159" t="e">
        <f>VLOOKUP('Reported Performance Table'!C154,'Master List'!$B$11:$D$17,3,FALSE)</f>
        <v>#N/A</v>
      </c>
      <c r="F154" t="e">
        <f t="shared" si="4"/>
        <v>#N/A</v>
      </c>
      <c r="G154" t="e">
        <f>IF(VLOOKUP('Reported Performance Table'!E154,'Master List'!$B$42:$D$129,3,FALSE)="","No",VLOOKUP('Reported Performance Table'!E154,'Master List'!$B$42:$D$129,3,FALSE))</f>
        <v>#N/A</v>
      </c>
      <c r="H154" t="e">
        <f>IF(AND(G154="Yes_No",'Reported Performance Table'!F154="Yes"),"No","Yes_No")</f>
        <v>#N/A</v>
      </c>
      <c r="I154" t="str">
        <f>IF('Reported Performance Table'!E154="","",IF('Reported Performance Table'!F154="Yes","LUNA_CCT","Reported_CCT"))</f>
        <v/>
      </c>
      <c r="J154" t="str">
        <f>IF('Reported Performance Table'!E154="","",IF(I154="LUNA_CCT",VLOOKUP('Reported Performance Table'!E154,'Master List'!$B$42:$E$129,4,FALSE),"Reported_BUG"))</f>
        <v/>
      </c>
      <c r="K154" t="str">
        <f>IF('Reported Performance Table'!E154="","",IF(AND('Reported Performance Table'!$F154="Yes",OR('Reported Performance Table'!$E154='Master List'!$B$42,'Reported Performance Table'!$E154='Master List'!$B$43,'Reported Performance Table'!$E154='Master List'!$B$44,'Reported Performance Table'!$E154='Master List'!$B$46,'Reported Performance Table'!$E154='Master List'!$B$48,'Reported Performance Table'!$E154='Master List'!$B$104,'Reported Performance Table'!$E154='Master List'!$B$106,'Reported Performance Table'!$E154='Master List'!$B$126)),"LUNA_Dimming","Dimming_Capability_and_Range"))</f>
        <v/>
      </c>
      <c r="L154" s="173">
        <f>'Reported Performance Table'!BF154</f>
        <v>0</v>
      </c>
      <c r="M154" s="173">
        <f>'Reported Performance Table'!BG154</f>
        <v>0</v>
      </c>
      <c r="N154" s="173">
        <f>'Reported Performance Table'!BH154</f>
        <v>0</v>
      </c>
      <c r="O154" t="str">
        <f t="shared" si="5"/>
        <v>No</v>
      </c>
    </row>
    <row r="155" spans="2:15" x14ac:dyDescent="0.25">
      <c r="B155" s="35" t="e">
        <f>VLOOKUP('Reported Performance Table'!D155,'Master List'!$B$20:$C$39,2,FALSE)</f>
        <v>#N/A</v>
      </c>
      <c r="C155" t="e">
        <f>VLOOKUP('Reported Performance Table'!E155,'Master List'!$B$42:$C$129,2,FALSE)</f>
        <v>#N/A</v>
      </c>
      <c r="D155" t="e">
        <f>VLOOKUP('Reported Performance Table'!D155,'Master List'!$B$20:$D$39,3,FALSE)</f>
        <v>#N/A</v>
      </c>
      <c r="E155" s="159" t="e">
        <f>VLOOKUP('Reported Performance Table'!C155,'Master List'!$B$11:$D$17,3,FALSE)</f>
        <v>#N/A</v>
      </c>
      <c r="F155" t="e">
        <f t="shared" si="4"/>
        <v>#N/A</v>
      </c>
      <c r="G155" t="e">
        <f>IF(VLOOKUP('Reported Performance Table'!E155,'Master List'!$B$42:$D$129,3,FALSE)="","No",VLOOKUP('Reported Performance Table'!E155,'Master List'!$B$42:$D$129,3,FALSE))</f>
        <v>#N/A</v>
      </c>
      <c r="H155" t="e">
        <f>IF(AND(G155="Yes_No",'Reported Performance Table'!F155="Yes"),"No","Yes_No")</f>
        <v>#N/A</v>
      </c>
      <c r="I155" t="str">
        <f>IF('Reported Performance Table'!E155="","",IF('Reported Performance Table'!F155="Yes","LUNA_CCT","Reported_CCT"))</f>
        <v/>
      </c>
      <c r="J155" t="str">
        <f>IF('Reported Performance Table'!E155="","",IF(I155="LUNA_CCT",VLOOKUP('Reported Performance Table'!E155,'Master List'!$B$42:$E$129,4,FALSE),"Reported_BUG"))</f>
        <v/>
      </c>
      <c r="K155" t="str">
        <f>IF('Reported Performance Table'!E155="","",IF(AND('Reported Performance Table'!$F155="Yes",OR('Reported Performance Table'!$E155='Master List'!$B$42,'Reported Performance Table'!$E155='Master List'!$B$43,'Reported Performance Table'!$E155='Master List'!$B$44,'Reported Performance Table'!$E155='Master List'!$B$46,'Reported Performance Table'!$E155='Master List'!$B$48,'Reported Performance Table'!$E155='Master List'!$B$104,'Reported Performance Table'!$E155='Master List'!$B$106,'Reported Performance Table'!$E155='Master List'!$B$126)),"LUNA_Dimming","Dimming_Capability_and_Range"))</f>
        <v/>
      </c>
      <c r="L155" s="173">
        <f>'Reported Performance Table'!BF155</f>
        <v>0</v>
      </c>
      <c r="M155" s="173">
        <f>'Reported Performance Table'!BG155</f>
        <v>0</v>
      </c>
      <c r="N155" s="173">
        <f>'Reported Performance Table'!BH155</f>
        <v>0</v>
      </c>
      <c r="O155" t="str">
        <f t="shared" si="5"/>
        <v>No</v>
      </c>
    </row>
    <row r="156" spans="2:15" x14ac:dyDescent="0.25">
      <c r="B156" s="35" t="e">
        <f>VLOOKUP('Reported Performance Table'!D156,'Master List'!$B$20:$C$39,2,FALSE)</f>
        <v>#N/A</v>
      </c>
      <c r="C156" t="e">
        <f>VLOOKUP('Reported Performance Table'!E156,'Master List'!$B$42:$C$129,2,FALSE)</f>
        <v>#N/A</v>
      </c>
      <c r="D156" t="e">
        <f>VLOOKUP('Reported Performance Table'!D156,'Master List'!$B$20:$D$39,3,FALSE)</f>
        <v>#N/A</v>
      </c>
      <c r="E156" s="159" t="e">
        <f>VLOOKUP('Reported Performance Table'!C156,'Master List'!$B$11:$D$17,3,FALSE)</f>
        <v>#N/A</v>
      </c>
      <c r="F156" t="e">
        <f t="shared" si="4"/>
        <v>#N/A</v>
      </c>
      <c r="G156" t="e">
        <f>IF(VLOOKUP('Reported Performance Table'!E156,'Master List'!$B$42:$D$129,3,FALSE)="","No",VLOOKUP('Reported Performance Table'!E156,'Master List'!$B$42:$D$129,3,FALSE))</f>
        <v>#N/A</v>
      </c>
      <c r="H156" t="e">
        <f>IF(AND(G156="Yes_No",'Reported Performance Table'!F156="Yes"),"No","Yes_No")</f>
        <v>#N/A</v>
      </c>
      <c r="I156" t="str">
        <f>IF('Reported Performance Table'!E156="","",IF('Reported Performance Table'!F156="Yes","LUNA_CCT","Reported_CCT"))</f>
        <v/>
      </c>
      <c r="J156" t="str">
        <f>IF('Reported Performance Table'!E156="","",IF(I156="LUNA_CCT",VLOOKUP('Reported Performance Table'!E156,'Master List'!$B$42:$E$129,4,FALSE),"Reported_BUG"))</f>
        <v/>
      </c>
      <c r="K156" t="str">
        <f>IF('Reported Performance Table'!E156="","",IF(AND('Reported Performance Table'!$F156="Yes",OR('Reported Performance Table'!$E156='Master List'!$B$42,'Reported Performance Table'!$E156='Master List'!$B$43,'Reported Performance Table'!$E156='Master List'!$B$44,'Reported Performance Table'!$E156='Master List'!$B$46,'Reported Performance Table'!$E156='Master List'!$B$48,'Reported Performance Table'!$E156='Master List'!$B$104,'Reported Performance Table'!$E156='Master List'!$B$106,'Reported Performance Table'!$E156='Master List'!$B$126)),"LUNA_Dimming","Dimming_Capability_and_Range"))</f>
        <v/>
      </c>
      <c r="L156" s="173">
        <f>'Reported Performance Table'!BF156</f>
        <v>0</v>
      </c>
      <c r="M156" s="173">
        <f>'Reported Performance Table'!BG156</f>
        <v>0</v>
      </c>
      <c r="N156" s="173">
        <f>'Reported Performance Table'!BH156</f>
        <v>0</v>
      </c>
      <c r="O156" t="str">
        <f t="shared" si="5"/>
        <v>No</v>
      </c>
    </row>
    <row r="157" spans="2:15" x14ac:dyDescent="0.25">
      <c r="B157" s="35" t="e">
        <f>VLOOKUP('Reported Performance Table'!D157,'Master List'!$B$20:$C$39,2,FALSE)</f>
        <v>#N/A</v>
      </c>
      <c r="C157" t="e">
        <f>VLOOKUP('Reported Performance Table'!E157,'Master List'!$B$42:$C$129,2,FALSE)</f>
        <v>#N/A</v>
      </c>
      <c r="D157" t="e">
        <f>VLOOKUP('Reported Performance Table'!D157,'Master List'!$B$20:$D$39,3,FALSE)</f>
        <v>#N/A</v>
      </c>
      <c r="E157" s="159" t="e">
        <f>VLOOKUP('Reported Performance Table'!C157,'Master List'!$B$11:$D$17,3,FALSE)</f>
        <v>#N/A</v>
      </c>
      <c r="F157" t="e">
        <f t="shared" si="4"/>
        <v>#N/A</v>
      </c>
      <c r="G157" t="e">
        <f>IF(VLOOKUP('Reported Performance Table'!E157,'Master List'!$B$42:$D$129,3,FALSE)="","No",VLOOKUP('Reported Performance Table'!E157,'Master List'!$B$42:$D$129,3,FALSE))</f>
        <v>#N/A</v>
      </c>
      <c r="H157" t="e">
        <f>IF(AND(G157="Yes_No",'Reported Performance Table'!F157="Yes"),"No","Yes_No")</f>
        <v>#N/A</v>
      </c>
      <c r="I157" t="str">
        <f>IF('Reported Performance Table'!E157="","",IF('Reported Performance Table'!F157="Yes","LUNA_CCT","Reported_CCT"))</f>
        <v/>
      </c>
      <c r="J157" t="str">
        <f>IF('Reported Performance Table'!E157="","",IF(I157="LUNA_CCT",VLOOKUP('Reported Performance Table'!E157,'Master List'!$B$42:$E$129,4,FALSE),"Reported_BUG"))</f>
        <v/>
      </c>
      <c r="K157" t="str">
        <f>IF('Reported Performance Table'!E157="","",IF(AND('Reported Performance Table'!$F157="Yes",OR('Reported Performance Table'!$E157='Master List'!$B$42,'Reported Performance Table'!$E157='Master List'!$B$43,'Reported Performance Table'!$E157='Master List'!$B$44,'Reported Performance Table'!$E157='Master List'!$B$46,'Reported Performance Table'!$E157='Master List'!$B$48,'Reported Performance Table'!$E157='Master List'!$B$104,'Reported Performance Table'!$E157='Master List'!$B$106,'Reported Performance Table'!$E157='Master List'!$B$126)),"LUNA_Dimming","Dimming_Capability_and_Range"))</f>
        <v/>
      </c>
      <c r="L157" s="173">
        <f>'Reported Performance Table'!BF157</f>
        <v>0</v>
      </c>
      <c r="M157" s="173">
        <f>'Reported Performance Table'!BG157</f>
        <v>0</v>
      </c>
      <c r="N157" s="173">
        <f>'Reported Performance Table'!BH157</f>
        <v>0</v>
      </c>
      <c r="O157" t="str">
        <f t="shared" si="5"/>
        <v>No</v>
      </c>
    </row>
    <row r="158" spans="2:15" x14ac:dyDescent="0.25">
      <c r="B158" s="35" t="e">
        <f>VLOOKUP('Reported Performance Table'!D158,'Master List'!$B$20:$C$39,2,FALSE)</f>
        <v>#N/A</v>
      </c>
      <c r="C158" t="e">
        <f>VLOOKUP('Reported Performance Table'!E158,'Master List'!$B$42:$C$129,2,FALSE)</f>
        <v>#N/A</v>
      </c>
      <c r="D158" t="e">
        <f>VLOOKUP('Reported Performance Table'!D158,'Master List'!$B$20:$D$39,3,FALSE)</f>
        <v>#N/A</v>
      </c>
      <c r="E158" s="159" t="e">
        <f>VLOOKUP('Reported Performance Table'!C158,'Master List'!$B$11:$D$17,3,FALSE)</f>
        <v>#N/A</v>
      </c>
      <c r="F158" t="e">
        <f t="shared" si="4"/>
        <v>#N/A</v>
      </c>
      <c r="G158" t="e">
        <f>IF(VLOOKUP('Reported Performance Table'!E158,'Master List'!$B$42:$D$129,3,FALSE)="","No",VLOOKUP('Reported Performance Table'!E158,'Master List'!$B$42:$D$129,3,FALSE))</f>
        <v>#N/A</v>
      </c>
      <c r="H158" t="e">
        <f>IF(AND(G158="Yes_No",'Reported Performance Table'!F158="Yes"),"No","Yes_No")</f>
        <v>#N/A</v>
      </c>
      <c r="I158" t="str">
        <f>IF('Reported Performance Table'!E158="","",IF('Reported Performance Table'!F158="Yes","LUNA_CCT","Reported_CCT"))</f>
        <v/>
      </c>
      <c r="J158" t="str">
        <f>IF('Reported Performance Table'!E158="","",IF(I158="LUNA_CCT",VLOOKUP('Reported Performance Table'!E158,'Master List'!$B$42:$E$129,4,FALSE),"Reported_BUG"))</f>
        <v/>
      </c>
      <c r="K158" t="str">
        <f>IF('Reported Performance Table'!E158="","",IF(AND('Reported Performance Table'!$F158="Yes",OR('Reported Performance Table'!$E158='Master List'!$B$42,'Reported Performance Table'!$E158='Master List'!$B$43,'Reported Performance Table'!$E158='Master List'!$B$44,'Reported Performance Table'!$E158='Master List'!$B$46,'Reported Performance Table'!$E158='Master List'!$B$48,'Reported Performance Table'!$E158='Master List'!$B$104,'Reported Performance Table'!$E158='Master List'!$B$106,'Reported Performance Table'!$E158='Master List'!$B$126)),"LUNA_Dimming","Dimming_Capability_and_Range"))</f>
        <v/>
      </c>
      <c r="L158" s="173">
        <f>'Reported Performance Table'!BF158</f>
        <v>0</v>
      </c>
      <c r="M158" s="173">
        <f>'Reported Performance Table'!BG158</f>
        <v>0</v>
      </c>
      <c r="N158" s="173">
        <f>'Reported Performance Table'!BH158</f>
        <v>0</v>
      </c>
      <c r="O158" t="str">
        <f t="shared" si="5"/>
        <v>No</v>
      </c>
    </row>
    <row r="159" spans="2:15" x14ac:dyDescent="0.25">
      <c r="B159" s="35" t="e">
        <f>VLOOKUP('Reported Performance Table'!D159,'Master List'!$B$20:$C$39,2,FALSE)</f>
        <v>#N/A</v>
      </c>
      <c r="C159" t="e">
        <f>VLOOKUP('Reported Performance Table'!E159,'Master List'!$B$42:$C$129,2,FALSE)</f>
        <v>#N/A</v>
      </c>
      <c r="D159" t="e">
        <f>VLOOKUP('Reported Performance Table'!D159,'Master List'!$B$20:$D$39,3,FALSE)</f>
        <v>#N/A</v>
      </c>
      <c r="E159" s="159" t="e">
        <f>VLOOKUP('Reported Performance Table'!C159,'Master List'!$B$11:$D$17,3,FALSE)</f>
        <v>#N/A</v>
      </c>
      <c r="F159" t="e">
        <f t="shared" si="4"/>
        <v>#N/A</v>
      </c>
      <c r="G159" t="e">
        <f>IF(VLOOKUP('Reported Performance Table'!E159,'Master List'!$B$42:$D$129,3,FALSE)="","No",VLOOKUP('Reported Performance Table'!E159,'Master List'!$B$42:$D$129,3,FALSE))</f>
        <v>#N/A</v>
      </c>
      <c r="H159" t="e">
        <f>IF(AND(G159="Yes_No",'Reported Performance Table'!F159="Yes"),"No","Yes_No")</f>
        <v>#N/A</v>
      </c>
      <c r="I159" t="str">
        <f>IF('Reported Performance Table'!E159="","",IF('Reported Performance Table'!F159="Yes","LUNA_CCT","Reported_CCT"))</f>
        <v/>
      </c>
      <c r="J159" t="str">
        <f>IF('Reported Performance Table'!E159="","",IF(I159="LUNA_CCT",VLOOKUP('Reported Performance Table'!E159,'Master List'!$B$42:$E$129,4,FALSE),"Reported_BUG"))</f>
        <v/>
      </c>
      <c r="K159" t="str">
        <f>IF('Reported Performance Table'!E159="","",IF(AND('Reported Performance Table'!$F159="Yes",OR('Reported Performance Table'!$E159='Master List'!$B$42,'Reported Performance Table'!$E159='Master List'!$B$43,'Reported Performance Table'!$E159='Master List'!$B$44,'Reported Performance Table'!$E159='Master List'!$B$46,'Reported Performance Table'!$E159='Master List'!$B$48,'Reported Performance Table'!$E159='Master List'!$B$104,'Reported Performance Table'!$E159='Master List'!$B$106,'Reported Performance Table'!$E159='Master List'!$B$126)),"LUNA_Dimming","Dimming_Capability_and_Range"))</f>
        <v/>
      </c>
      <c r="L159" s="173">
        <f>'Reported Performance Table'!BF159</f>
        <v>0</v>
      </c>
      <c r="M159" s="173">
        <f>'Reported Performance Table'!BG159</f>
        <v>0</v>
      </c>
      <c r="N159" s="173">
        <f>'Reported Performance Table'!BH159</f>
        <v>0</v>
      </c>
      <c r="O159" t="str">
        <f t="shared" si="5"/>
        <v>No</v>
      </c>
    </row>
    <row r="160" spans="2:15" x14ac:dyDescent="0.25">
      <c r="B160" s="35" t="e">
        <f>VLOOKUP('Reported Performance Table'!D160,'Master List'!$B$20:$C$39,2,FALSE)</f>
        <v>#N/A</v>
      </c>
      <c r="C160" t="e">
        <f>VLOOKUP('Reported Performance Table'!E160,'Master List'!$B$42:$C$129,2,FALSE)</f>
        <v>#N/A</v>
      </c>
      <c r="D160" t="e">
        <f>VLOOKUP('Reported Performance Table'!D160,'Master List'!$B$20:$D$39,3,FALSE)</f>
        <v>#N/A</v>
      </c>
      <c r="E160" s="159" t="e">
        <f>VLOOKUP('Reported Performance Table'!C160,'Master List'!$B$11:$D$17,3,FALSE)</f>
        <v>#N/A</v>
      </c>
      <c r="F160" t="e">
        <f t="shared" si="4"/>
        <v>#N/A</v>
      </c>
      <c r="G160" t="e">
        <f>IF(VLOOKUP('Reported Performance Table'!E160,'Master List'!$B$42:$D$129,3,FALSE)="","No",VLOOKUP('Reported Performance Table'!E160,'Master List'!$B$42:$D$129,3,FALSE))</f>
        <v>#N/A</v>
      </c>
      <c r="H160" t="e">
        <f>IF(AND(G160="Yes_No",'Reported Performance Table'!F160="Yes"),"No","Yes_No")</f>
        <v>#N/A</v>
      </c>
      <c r="I160" t="str">
        <f>IF('Reported Performance Table'!E160="","",IF('Reported Performance Table'!F160="Yes","LUNA_CCT","Reported_CCT"))</f>
        <v/>
      </c>
      <c r="J160" t="str">
        <f>IF('Reported Performance Table'!E160="","",IF(I160="LUNA_CCT",VLOOKUP('Reported Performance Table'!E160,'Master List'!$B$42:$E$129,4,FALSE),"Reported_BUG"))</f>
        <v/>
      </c>
      <c r="K160" t="str">
        <f>IF('Reported Performance Table'!E160="","",IF(AND('Reported Performance Table'!$F160="Yes",OR('Reported Performance Table'!$E160='Master List'!$B$42,'Reported Performance Table'!$E160='Master List'!$B$43,'Reported Performance Table'!$E160='Master List'!$B$44,'Reported Performance Table'!$E160='Master List'!$B$46,'Reported Performance Table'!$E160='Master List'!$B$48,'Reported Performance Table'!$E160='Master List'!$B$104,'Reported Performance Table'!$E160='Master List'!$B$106,'Reported Performance Table'!$E160='Master List'!$B$126)),"LUNA_Dimming","Dimming_Capability_and_Range"))</f>
        <v/>
      </c>
      <c r="L160" s="173">
        <f>'Reported Performance Table'!BF160</f>
        <v>0</v>
      </c>
      <c r="M160" s="173">
        <f>'Reported Performance Table'!BG160</f>
        <v>0</v>
      </c>
      <c r="N160" s="173">
        <f>'Reported Performance Table'!BH160</f>
        <v>0</v>
      </c>
      <c r="O160" t="str">
        <f t="shared" si="5"/>
        <v>No</v>
      </c>
    </row>
    <row r="161" spans="2:15" x14ac:dyDescent="0.25">
      <c r="B161" s="35" t="e">
        <f>VLOOKUP('Reported Performance Table'!D161,'Master List'!$B$20:$C$39,2,FALSE)</f>
        <v>#N/A</v>
      </c>
      <c r="C161" t="e">
        <f>VLOOKUP('Reported Performance Table'!E161,'Master List'!$B$42:$C$129,2,FALSE)</f>
        <v>#N/A</v>
      </c>
      <c r="D161" t="e">
        <f>VLOOKUP('Reported Performance Table'!D161,'Master List'!$B$20:$D$39,3,FALSE)</f>
        <v>#N/A</v>
      </c>
      <c r="E161" s="159" t="e">
        <f>VLOOKUP('Reported Performance Table'!C161,'Master List'!$B$11:$D$17,3,FALSE)</f>
        <v>#N/A</v>
      </c>
      <c r="F161" t="e">
        <f t="shared" si="4"/>
        <v>#N/A</v>
      </c>
      <c r="G161" t="e">
        <f>IF(VLOOKUP('Reported Performance Table'!E161,'Master List'!$B$42:$D$129,3,FALSE)="","No",VLOOKUP('Reported Performance Table'!E161,'Master List'!$B$42:$D$129,3,FALSE))</f>
        <v>#N/A</v>
      </c>
      <c r="H161" t="e">
        <f>IF(AND(G161="Yes_No",'Reported Performance Table'!F161="Yes"),"No","Yes_No")</f>
        <v>#N/A</v>
      </c>
      <c r="I161" t="str">
        <f>IF('Reported Performance Table'!E161="","",IF('Reported Performance Table'!F161="Yes","LUNA_CCT","Reported_CCT"))</f>
        <v/>
      </c>
      <c r="J161" t="str">
        <f>IF('Reported Performance Table'!E161="","",IF(I161="LUNA_CCT",VLOOKUP('Reported Performance Table'!E161,'Master List'!$B$42:$E$129,4,FALSE),"Reported_BUG"))</f>
        <v/>
      </c>
      <c r="K161" t="str">
        <f>IF('Reported Performance Table'!E161="","",IF(AND('Reported Performance Table'!$F161="Yes",OR('Reported Performance Table'!$E161='Master List'!$B$42,'Reported Performance Table'!$E161='Master List'!$B$43,'Reported Performance Table'!$E161='Master List'!$B$44,'Reported Performance Table'!$E161='Master List'!$B$46,'Reported Performance Table'!$E161='Master List'!$B$48,'Reported Performance Table'!$E161='Master List'!$B$104,'Reported Performance Table'!$E161='Master List'!$B$106,'Reported Performance Table'!$E161='Master List'!$B$126)),"LUNA_Dimming","Dimming_Capability_and_Range"))</f>
        <v/>
      </c>
      <c r="L161" s="173">
        <f>'Reported Performance Table'!BF161</f>
        <v>0</v>
      </c>
      <c r="M161" s="173">
        <f>'Reported Performance Table'!BG161</f>
        <v>0</v>
      </c>
      <c r="N161" s="173">
        <f>'Reported Performance Table'!BH161</f>
        <v>0</v>
      </c>
      <c r="O161" t="str">
        <f t="shared" si="5"/>
        <v>No</v>
      </c>
    </row>
    <row r="162" spans="2:15" x14ac:dyDescent="0.25">
      <c r="B162" s="35" t="e">
        <f>VLOOKUP('Reported Performance Table'!D162,'Master List'!$B$20:$C$39,2,FALSE)</f>
        <v>#N/A</v>
      </c>
      <c r="C162" t="e">
        <f>VLOOKUP('Reported Performance Table'!E162,'Master List'!$B$42:$C$129,2,FALSE)</f>
        <v>#N/A</v>
      </c>
      <c r="D162" t="e">
        <f>VLOOKUP('Reported Performance Table'!D162,'Master List'!$B$20:$D$39,3,FALSE)</f>
        <v>#N/A</v>
      </c>
      <c r="E162" s="159" t="e">
        <f>VLOOKUP('Reported Performance Table'!C162,'Master List'!$B$11:$D$17,3,FALSE)</f>
        <v>#N/A</v>
      </c>
      <c r="F162" t="e">
        <f t="shared" si="4"/>
        <v>#N/A</v>
      </c>
      <c r="G162" t="e">
        <f>IF(VLOOKUP('Reported Performance Table'!E162,'Master List'!$B$42:$D$129,3,FALSE)="","No",VLOOKUP('Reported Performance Table'!E162,'Master List'!$B$42:$D$129,3,FALSE))</f>
        <v>#N/A</v>
      </c>
      <c r="H162" t="e">
        <f>IF(AND(G162="Yes_No",'Reported Performance Table'!F162="Yes"),"No","Yes_No")</f>
        <v>#N/A</v>
      </c>
      <c r="I162" t="str">
        <f>IF('Reported Performance Table'!E162="","",IF('Reported Performance Table'!F162="Yes","LUNA_CCT","Reported_CCT"))</f>
        <v/>
      </c>
      <c r="J162" t="str">
        <f>IF('Reported Performance Table'!E162="","",IF(I162="LUNA_CCT",VLOOKUP('Reported Performance Table'!E162,'Master List'!$B$42:$E$129,4,FALSE),"Reported_BUG"))</f>
        <v/>
      </c>
      <c r="K162" t="str">
        <f>IF('Reported Performance Table'!E162="","",IF(AND('Reported Performance Table'!$F162="Yes",OR('Reported Performance Table'!$E162='Master List'!$B$42,'Reported Performance Table'!$E162='Master List'!$B$43,'Reported Performance Table'!$E162='Master List'!$B$44,'Reported Performance Table'!$E162='Master List'!$B$46,'Reported Performance Table'!$E162='Master List'!$B$48,'Reported Performance Table'!$E162='Master List'!$B$104,'Reported Performance Table'!$E162='Master List'!$B$106,'Reported Performance Table'!$E162='Master List'!$B$126)),"LUNA_Dimming","Dimming_Capability_and_Range"))</f>
        <v/>
      </c>
      <c r="L162" s="173">
        <f>'Reported Performance Table'!BF162</f>
        <v>0</v>
      </c>
      <c r="M162" s="173">
        <f>'Reported Performance Table'!BG162</f>
        <v>0</v>
      </c>
      <c r="N162" s="173">
        <f>'Reported Performance Table'!BH162</f>
        <v>0</v>
      </c>
      <c r="O162" t="str">
        <f t="shared" si="5"/>
        <v>No</v>
      </c>
    </row>
    <row r="163" spans="2:15" x14ac:dyDescent="0.25">
      <c r="B163" s="35" t="e">
        <f>VLOOKUP('Reported Performance Table'!D163,'Master List'!$B$20:$C$39,2,FALSE)</f>
        <v>#N/A</v>
      </c>
      <c r="C163" t="e">
        <f>VLOOKUP('Reported Performance Table'!E163,'Master List'!$B$42:$C$129,2,FALSE)</f>
        <v>#N/A</v>
      </c>
      <c r="D163" t="e">
        <f>VLOOKUP('Reported Performance Table'!D163,'Master List'!$B$20:$D$39,3,FALSE)</f>
        <v>#N/A</v>
      </c>
      <c r="E163" s="159" t="e">
        <f>VLOOKUP('Reported Performance Table'!C163,'Master List'!$B$11:$D$17,3,FALSE)</f>
        <v>#N/A</v>
      </c>
      <c r="F163" t="e">
        <f t="shared" si="4"/>
        <v>#N/A</v>
      </c>
      <c r="G163" t="e">
        <f>IF(VLOOKUP('Reported Performance Table'!E163,'Master List'!$B$42:$D$129,3,FALSE)="","No",VLOOKUP('Reported Performance Table'!E163,'Master List'!$B$42:$D$129,3,FALSE))</f>
        <v>#N/A</v>
      </c>
      <c r="H163" t="e">
        <f>IF(AND(G163="Yes_No",'Reported Performance Table'!F163="Yes"),"No","Yes_No")</f>
        <v>#N/A</v>
      </c>
      <c r="I163" t="str">
        <f>IF('Reported Performance Table'!E163="","",IF('Reported Performance Table'!F163="Yes","LUNA_CCT","Reported_CCT"))</f>
        <v/>
      </c>
      <c r="J163" t="str">
        <f>IF('Reported Performance Table'!E163="","",IF(I163="LUNA_CCT",VLOOKUP('Reported Performance Table'!E163,'Master List'!$B$42:$E$129,4,FALSE),"Reported_BUG"))</f>
        <v/>
      </c>
      <c r="K163" t="str">
        <f>IF('Reported Performance Table'!E163="","",IF(AND('Reported Performance Table'!$F163="Yes",OR('Reported Performance Table'!$E163='Master List'!$B$42,'Reported Performance Table'!$E163='Master List'!$B$43,'Reported Performance Table'!$E163='Master List'!$B$44,'Reported Performance Table'!$E163='Master List'!$B$46,'Reported Performance Table'!$E163='Master List'!$B$48,'Reported Performance Table'!$E163='Master List'!$B$104,'Reported Performance Table'!$E163='Master List'!$B$106,'Reported Performance Table'!$E163='Master List'!$B$126)),"LUNA_Dimming","Dimming_Capability_and_Range"))</f>
        <v/>
      </c>
      <c r="L163" s="173">
        <f>'Reported Performance Table'!BF163</f>
        <v>0</v>
      </c>
      <c r="M163" s="173">
        <f>'Reported Performance Table'!BG163</f>
        <v>0</v>
      </c>
      <c r="N163" s="173">
        <f>'Reported Performance Table'!BH163</f>
        <v>0</v>
      </c>
      <c r="O163" t="str">
        <f t="shared" si="5"/>
        <v>No</v>
      </c>
    </row>
    <row r="164" spans="2:15" x14ac:dyDescent="0.25">
      <c r="B164" s="35" t="e">
        <f>VLOOKUP('Reported Performance Table'!D164,'Master List'!$B$20:$C$39,2,FALSE)</f>
        <v>#N/A</v>
      </c>
      <c r="C164" t="e">
        <f>VLOOKUP('Reported Performance Table'!E164,'Master List'!$B$42:$C$129,2,FALSE)</f>
        <v>#N/A</v>
      </c>
      <c r="D164" t="e">
        <f>VLOOKUP('Reported Performance Table'!D164,'Master List'!$B$20:$D$39,3,FALSE)</f>
        <v>#N/A</v>
      </c>
      <c r="E164" s="159" t="e">
        <f>VLOOKUP('Reported Performance Table'!C164,'Master List'!$B$11:$D$17,3,FALSE)</f>
        <v>#N/A</v>
      </c>
      <c r="F164" t="e">
        <f t="shared" si="4"/>
        <v>#N/A</v>
      </c>
      <c r="G164" t="e">
        <f>IF(VLOOKUP('Reported Performance Table'!E164,'Master List'!$B$42:$D$129,3,FALSE)="","No",VLOOKUP('Reported Performance Table'!E164,'Master List'!$B$42:$D$129,3,FALSE))</f>
        <v>#N/A</v>
      </c>
      <c r="H164" t="e">
        <f>IF(AND(G164="Yes_No",'Reported Performance Table'!F164="Yes"),"No","Yes_No")</f>
        <v>#N/A</v>
      </c>
      <c r="I164" t="str">
        <f>IF('Reported Performance Table'!E164="","",IF('Reported Performance Table'!F164="Yes","LUNA_CCT","Reported_CCT"))</f>
        <v/>
      </c>
      <c r="J164" t="str">
        <f>IF('Reported Performance Table'!E164="","",IF(I164="LUNA_CCT",VLOOKUP('Reported Performance Table'!E164,'Master List'!$B$42:$E$129,4,FALSE),"Reported_BUG"))</f>
        <v/>
      </c>
      <c r="K164" t="str">
        <f>IF('Reported Performance Table'!E164="","",IF(AND('Reported Performance Table'!$F164="Yes",OR('Reported Performance Table'!$E164='Master List'!$B$42,'Reported Performance Table'!$E164='Master List'!$B$43,'Reported Performance Table'!$E164='Master List'!$B$44,'Reported Performance Table'!$E164='Master List'!$B$46,'Reported Performance Table'!$E164='Master List'!$B$48,'Reported Performance Table'!$E164='Master List'!$B$104,'Reported Performance Table'!$E164='Master List'!$B$106,'Reported Performance Table'!$E164='Master List'!$B$126)),"LUNA_Dimming","Dimming_Capability_and_Range"))</f>
        <v/>
      </c>
      <c r="L164" s="173">
        <f>'Reported Performance Table'!BF164</f>
        <v>0</v>
      </c>
      <c r="M164" s="173">
        <f>'Reported Performance Table'!BG164</f>
        <v>0</v>
      </c>
      <c r="N164" s="173">
        <f>'Reported Performance Table'!BH164</f>
        <v>0</v>
      </c>
      <c r="O164" t="str">
        <f t="shared" si="5"/>
        <v>No</v>
      </c>
    </row>
    <row r="165" spans="2:15" x14ac:dyDescent="0.25">
      <c r="B165" s="35" t="e">
        <f>VLOOKUP('Reported Performance Table'!D165,'Master List'!$B$20:$C$39,2,FALSE)</f>
        <v>#N/A</v>
      </c>
      <c r="C165" t="e">
        <f>VLOOKUP('Reported Performance Table'!E165,'Master List'!$B$42:$C$129,2,FALSE)</f>
        <v>#N/A</v>
      </c>
      <c r="D165" t="e">
        <f>VLOOKUP('Reported Performance Table'!D165,'Master List'!$B$20:$D$39,3,FALSE)</f>
        <v>#N/A</v>
      </c>
      <c r="E165" s="159" t="e">
        <f>VLOOKUP('Reported Performance Table'!C165,'Master List'!$B$11:$D$17,3,FALSE)</f>
        <v>#N/A</v>
      </c>
      <c r="F165" t="e">
        <f t="shared" si="4"/>
        <v>#N/A</v>
      </c>
      <c r="G165" t="e">
        <f>IF(VLOOKUP('Reported Performance Table'!E165,'Master List'!$B$42:$D$129,3,FALSE)="","No",VLOOKUP('Reported Performance Table'!E165,'Master List'!$B$42:$D$129,3,FALSE))</f>
        <v>#N/A</v>
      </c>
      <c r="H165" t="e">
        <f>IF(AND(G165="Yes_No",'Reported Performance Table'!F165="Yes"),"No","Yes_No")</f>
        <v>#N/A</v>
      </c>
      <c r="I165" t="str">
        <f>IF('Reported Performance Table'!E165="","",IF('Reported Performance Table'!F165="Yes","LUNA_CCT","Reported_CCT"))</f>
        <v/>
      </c>
      <c r="J165" t="str">
        <f>IF('Reported Performance Table'!E165="","",IF(I165="LUNA_CCT",VLOOKUP('Reported Performance Table'!E165,'Master List'!$B$42:$E$129,4,FALSE),"Reported_BUG"))</f>
        <v/>
      </c>
      <c r="K165" t="str">
        <f>IF('Reported Performance Table'!E165="","",IF(AND('Reported Performance Table'!$F165="Yes",OR('Reported Performance Table'!$E165='Master List'!$B$42,'Reported Performance Table'!$E165='Master List'!$B$43,'Reported Performance Table'!$E165='Master List'!$B$44,'Reported Performance Table'!$E165='Master List'!$B$46,'Reported Performance Table'!$E165='Master List'!$B$48,'Reported Performance Table'!$E165='Master List'!$B$104,'Reported Performance Table'!$E165='Master List'!$B$106,'Reported Performance Table'!$E165='Master List'!$B$126)),"LUNA_Dimming","Dimming_Capability_and_Range"))</f>
        <v/>
      </c>
      <c r="L165" s="173">
        <f>'Reported Performance Table'!BF165</f>
        <v>0</v>
      </c>
      <c r="M165" s="173">
        <f>'Reported Performance Table'!BG165</f>
        <v>0</v>
      </c>
      <c r="N165" s="173">
        <f>'Reported Performance Table'!BH165</f>
        <v>0</v>
      </c>
      <c r="O165" t="str">
        <f t="shared" si="5"/>
        <v>No</v>
      </c>
    </row>
    <row r="166" spans="2:15" x14ac:dyDescent="0.25">
      <c r="B166" s="35" t="e">
        <f>VLOOKUP('Reported Performance Table'!D166,'Master List'!$B$20:$C$39,2,FALSE)</f>
        <v>#N/A</v>
      </c>
      <c r="C166" t="e">
        <f>VLOOKUP('Reported Performance Table'!E166,'Master List'!$B$42:$C$129,2,FALSE)</f>
        <v>#N/A</v>
      </c>
      <c r="D166" t="e">
        <f>VLOOKUP('Reported Performance Table'!D166,'Master List'!$B$20:$D$39,3,FALSE)</f>
        <v>#N/A</v>
      </c>
      <c r="E166" s="159" t="e">
        <f>VLOOKUP('Reported Performance Table'!C166,'Master List'!$B$11:$D$17,3,FALSE)</f>
        <v>#N/A</v>
      </c>
      <c r="F166" t="e">
        <f t="shared" si="4"/>
        <v>#N/A</v>
      </c>
      <c r="G166" t="e">
        <f>IF(VLOOKUP('Reported Performance Table'!E166,'Master List'!$B$42:$D$129,3,FALSE)="","No",VLOOKUP('Reported Performance Table'!E166,'Master List'!$B$42:$D$129,3,FALSE))</f>
        <v>#N/A</v>
      </c>
      <c r="H166" t="e">
        <f>IF(AND(G166="Yes_No",'Reported Performance Table'!F166="Yes"),"No","Yes_No")</f>
        <v>#N/A</v>
      </c>
      <c r="I166" t="str">
        <f>IF('Reported Performance Table'!E166="","",IF('Reported Performance Table'!F166="Yes","LUNA_CCT","Reported_CCT"))</f>
        <v/>
      </c>
      <c r="J166" t="str">
        <f>IF('Reported Performance Table'!E166="","",IF(I166="LUNA_CCT",VLOOKUP('Reported Performance Table'!E166,'Master List'!$B$42:$E$129,4,FALSE),"Reported_BUG"))</f>
        <v/>
      </c>
      <c r="K166" t="str">
        <f>IF('Reported Performance Table'!E166="","",IF(AND('Reported Performance Table'!$F166="Yes",OR('Reported Performance Table'!$E166='Master List'!$B$42,'Reported Performance Table'!$E166='Master List'!$B$43,'Reported Performance Table'!$E166='Master List'!$B$44,'Reported Performance Table'!$E166='Master List'!$B$46,'Reported Performance Table'!$E166='Master List'!$B$48,'Reported Performance Table'!$E166='Master List'!$B$104,'Reported Performance Table'!$E166='Master List'!$B$106,'Reported Performance Table'!$E166='Master List'!$B$126)),"LUNA_Dimming","Dimming_Capability_and_Range"))</f>
        <v/>
      </c>
      <c r="L166" s="173">
        <f>'Reported Performance Table'!BF166</f>
        <v>0</v>
      </c>
      <c r="M166" s="173">
        <f>'Reported Performance Table'!BG166</f>
        <v>0</v>
      </c>
      <c r="N166" s="173">
        <f>'Reported Performance Table'!BH166</f>
        <v>0</v>
      </c>
      <c r="O166" t="str">
        <f t="shared" si="5"/>
        <v>No</v>
      </c>
    </row>
    <row r="167" spans="2:15" x14ac:dyDescent="0.25">
      <c r="B167" s="35" t="e">
        <f>VLOOKUP('Reported Performance Table'!D167,'Master List'!$B$20:$C$39,2,FALSE)</f>
        <v>#N/A</v>
      </c>
      <c r="C167" t="e">
        <f>VLOOKUP('Reported Performance Table'!E167,'Master List'!$B$42:$C$129,2,FALSE)</f>
        <v>#N/A</v>
      </c>
      <c r="D167" t="e">
        <f>VLOOKUP('Reported Performance Table'!D167,'Master List'!$B$20:$D$39,3,FALSE)</f>
        <v>#N/A</v>
      </c>
      <c r="E167" s="159" t="e">
        <f>VLOOKUP('Reported Performance Table'!C167,'Master List'!$B$11:$D$17,3,FALSE)</f>
        <v>#N/A</v>
      </c>
      <c r="F167" t="e">
        <f t="shared" si="4"/>
        <v>#N/A</v>
      </c>
      <c r="G167" t="e">
        <f>IF(VLOOKUP('Reported Performance Table'!E167,'Master List'!$B$42:$D$129,3,FALSE)="","No",VLOOKUP('Reported Performance Table'!E167,'Master List'!$B$42:$D$129,3,FALSE))</f>
        <v>#N/A</v>
      </c>
      <c r="H167" t="e">
        <f>IF(AND(G167="Yes_No",'Reported Performance Table'!F167="Yes"),"No","Yes_No")</f>
        <v>#N/A</v>
      </c>
      <c r="I167" t="str">
        <f>IF('Reported Performance Table'!E167="","",IF('Reported Performance Table'!F167="Yes","LUNA_CCT","Reported_CCT"))</f>
        <v/>
      </c>
      <c r="J167" t="str">
        <f>IF('Reported Performance Table'!E167="","",IF(I167="LUNA_CCT",VLOOKUP('Reported Performance Table'!E167,'Master List'!$B$42:$E$129,4,FALSE),"Reported_BUG"))</f>
        <v/>
      </c>
      <c r="K167" t="str">
        <f>IF('Reported Performance Table'!E167="","",IF(AND('Reported Performance Table'!$F167="Yes",OR('Reported Performance Table'!$E167='Master List'!$B$42,'Reported Performance Table'!$E167='Master List'!$B$43,'Reported Performance Table'!$E167='Master List'!$B$44,'Reported Performance Table'!$E167='Master List'!$B$46,'Reported Performance Table'!$E167='Master List'!$B$48,'Reported Performance Table'!$E167='Master List'!$B$104,'Reported Performance Table'!$E167='Master List'!$B$106,'Reported Performance Table'!$E167='Master List'!$B$126)),"LUNA_Dimming","Dimming_Capability_and_Range"))</f>
        <v/>
      </c>
      <c r="L167" s="173">
        <f>'Reported Performance Table'!BF167</f>
        <v>0</v>
      </c>
      <c r="M167" s="173">
        <f>'Reported Performance Table'!BG167</f>
        <v>0</v>
      </c>
      <c r="N167" s="173">
        <f>'Reported Performance Table'!BH167</f>
        <v>0</v>
      </c>
      <c r="O167" t="str">
        <f t="shared" si="5"/>
        <v>No</v>
      </c>
    </row>
    <row r="168" spans="2:15" x14ac:dyDescent="0.25">
      <c r="B168" s="35" t="e">
        <f>VLOOKUP('Reported Performance Table'!D168,'Master List'!$B$20:$C$39,2,FALSE)</f>
        <v>#N/A</v>
      </c>
      <c r="C168" t="e">
        <f>VLOOKUP('Reported Performance Table'!E168,'Master List'!$B$42:$C$129,2,FALSE)</f>
        <v>#N/A</v>
      </c>
      <c r="D168" t="e">
        <f>VLOOKUP('Reported Performance Table'!D168,'Master List'!$B$20:$D$39,3,FALSE)</f>
        <v>#N/A</v>
      </c>
      <c r="E168" s="159" t="e">
        <f>VLOOKUP('Reported Performance Table'!C168,'Master List'!$B$11:$D$17,3,FALSE)</f>
        <v>#N/A</v>
      </c>
      <c r="F168" t="e">
        <f t="shared" si="4"/>
        <v>#N/A</v>
      </c>
      <c r="G168" t="e">
        <f>IF(VLOOKUP('Reported Performance Table'!E168,'Master List'!$B$42:$D$129,3,FALSE)="","No",VLOOKUP('Reported Performance Table'!E168,'Master List'!$B$42:$D$129,3,FALSE))</f>
        <v>#N/A</v>
      </c>
      <c r="H168" t="e">
        <f>IF(AND(G168="Yes_No",'Reported Performance Table'!F168="Yes"),"No","Yes_No")</f>
        <v>#N/A</v>
      </c>
      <c r="I168" t="str">
        <f>IF('Reported Performance Table'!E168="","",IF('Reported Performance Table'!F168="Yes","LUNA_CCT","Reported_CCT"))</f>
        <v/>
      </c>
      <c r="J168" t="str">
        <f>IF('Reported Performance Table'!E168="","",IF(I168="LUNA_CCT",VLOOKUP('Reported Performance Table'!E168,'Master List'!$B$42:$E$129,4,FALSE),"Reported_BUG"))</f>
        <v/>
      </c>
      <c r="K168" t="str">
        <f>IF('Reported Performance Table'!E168="","",IF(AND('Reported Performance Table'!$F168="Yes",OR('Reported Performance Table'!$E168='Master List'!$B$42,'Reported Performance Table'!$E168='Master List'!$B$43,'Reported Performance Table'!$E168='Master List'!$B$44,'Reported Performance Table'!$E168='Master List'!$B$46,'Reported Performance Table'!$E168='Master List'!$B$48,'Reported Performance Table'!$E168='Master List'!$B$104,'Reported Performance Table'!$E168='Master List'!$B$106,'Reported Performance Table'!$E168='Master List'!$B$126)),"LUNA_Dimming","Dimming_Capability_and_Range"))</f>
        <v/>
      </c>
      <c r="L168" s="173">
        <f>'Reported Performance Table'!BF168</f>
        <v>0</v>
      </c>
      <c r="M168" s="173">
        <f>'Reported Performance Table'!BG168</f>
        <v>0</v>
      </c>
      <c r="N168" s="173">
        <f>'Reported Performance Table'!BH168</f>
        <v>0</v>
      </c>
      <c r="O168" t="str">
        <f t="shared" si="5"/>
        <v>No</v>
      </c>
    </row>
    <row r="169" spans="2:15" x14ac:dyDescent="0.25">
      <c r="B169" s="35" t="e">
        <f>VLOOKUP('Reported Performance Table'!D169,'Master List'!$B$20:$C$39,2,FALSE)</f>
        <v>#N/A</v>
      </c>
      <c r="C169" t="e">
        <f>VLOOKUP('Reported Performance Table'!E169,'Master List'!$B$42:$C$129,2,FALSE)</f>
        <v>#N/A</v>
      </c>
      <c r="D169" t="e">
        <f>VLOOKUP('Reported Performance Table'!D169,'Master List'!$B$20:$D$39,3,FALSE)</f>
        <v>#N/A</v>
      </c>
      <c r="E169" s="159" t="e">
        <f>VLOOKUP('Reported Performance Table'!C169,'Master List'!$B$11:$D$17,3,FALSE)</f>
        <v>#N/A</v>
      </c>
      <c r="F169" t="e">
        <f t="shared" si="4"/>
        <v>#N/A</v>
      </c>
      <c r="G169" t="e">
        <f>IF(VLOOKUP('Reported Performance Table'!E169,'Master List'!$B$42:$D$129,3,FALSE)="","No",VLOOKUP('Reported Performance Table'!E169,'Master List'!$B$42:$D$129,3,FALSE))</f>
        <v>#N/A</v>
      </c>
      <c r="H169" t="e">
        <f>IF(AND(G169="Yes_No",'Reported Performance Table'!F169="Yes"),"No","Yes_No")</f>
        <v>#N/A</v>
      </c>
      <c r="I169" t="str">
        <f>IF('Reported Performance Table'!E169="","",IF('Reported Performance Table'!F169="Yes","LUNA_CCT","Reported_CCT"))</f>
        <v/>
      </c>
      <c r="J169" t="str">
        <f>IF('Reported Performance Table'!E169="","",IF(I169="LUNA_CCT",VLOOKUP('Reported Performance Table'!E169,'Master List'!$B$42:$E$129,4,FALSE),"Reported_BUG"))</f>
        <v/>
      </c>
      <c r="K169" t="str">
        <f>IF('Reported Performance Table'!E169="","",IF(AND('Reported Performance Table'!$F169="Yes",OR('Reported Performance Table'!$E169='Master List'!$B$42,'Reported Performance Table'!$E169='Master List'!$B$43,'Reported Performance Table'!$E169='Master List'!$B$44,'Reported Performance Table'!$E169='Master List'!$B$46,'Reported Performance Table'!$E169='Master List'!$B$48,'Reported Performance Table'!$E169='Master List'!$B$104,'Reported Performance Table'!$E169='Master List'!$B$106,'Reported Performance Table'!$E169='Master List'!$B$126)),"LUNA_Dimming","Dimming_Capability_and_Range"))</f>
        <v/>
      </c>
      <c r="L169" s="173">
        <f>'Reported Performance Table'!BF169</f>
        <v>0</v>
      </c>
      <c r="M169" s="173">
        <f>'Reported Performance Table'!BG169</f>
        <v>0</v>
      </c>
      <c r="N169" s="173">
        <f>'Reported Performance Table'!BH169</f>
        <v>0</v>
      </c>
      <c r="O169" t="str">
        <f t="shared" si="5"/>
        <v>No</v>
      </c>
    </row>
    <row r="170" spans="2:15" x14ac:dyDescent="0.25">
      <c r="B170" s="35" t="e">
        <f>VLOOKUP('Reported Performance Table'!D170,'Master List'!$B$20:$C$39,2,FALSE)</f>
        <v>#N/A</v>
      </c>
      <c r="C170" t="e">
        <f>VLOOKUP('Reported Performance Table'!E170,'Master List'!$B$42:$C$129,2,FALSE)</f>
        <v>#N/A</v>
      </c>
      <c r="D170" t="e">
        <f>VLOOKUP('Reported Performance Table'!D170,'Master List'!$B$20:$D$39,3,FALSE)</f>
        <v>#N/A</v>
      </c>
      <c r="E170" s="159" t="e">
        <f>VLOOKUP('Reported Performance Table'!C170,'Master List'!$B$11:$D$17,3,FALSE)</f>
        <v>#N/A</v>
      </c>
      <c r="F170" t="e">
        <f t="shared" si="4"/>
        <v>#N/A</v>
      </c>
      <c r="G170" t="e">
        <f>IF(VLOOKUP('Reported Performance Table'!E170,'Master List'!$B$42:$D$129,3,FALSE)="","No",VLOOKUP('Reported Performance Table'!E170,'Master List'!$B$42:$D$129,3,FALSE))</f>
        <v>#N/A</v>
      </c>
      <c r="H170" t="e">
        <f>IF(AND(G170="Yes_No",'Reported Performance Table'!F170="Yes"),"No","Yes_No")</f>
        <v>#N/A</v>
      </c>
      <c r="I170" t="str">
        <f>IF('Reported Performance Table'!E170="","",IF('Reported Performance Table'!F170="Yes","LUNA_CCT","Reported_CCT"))</f>
        <v/>
      </c>
      <c r="J170" t="str">
        <f>IF('Reported Performance Table'!E170="","",IF(I170="LUNA_CCT",VLOOKUP('Reported Performance Table'!E170,'Master List'!$B$42:$E$129,4,FALSE),"Reported_BUG"))</f>
        <v/>
      </c>
      <c r="K170" t="str">
        <f>IF('Reported Performance Table'!E170="","",IF(AND('Reported Performance Table'!$F170="Yes",OR('Reported Performance Table'!$E170='Master List'!$B$42,'Reported Performance Table'!$E170='Master List'!$B$43,'Reported Performance Table'!$E170='Master List'!$B$44,'Reported Performance Table'!$E170='Master List'!$B$46,'Reported Performance Table'!$E170='Master List'!$B$48,'Reported Performance Table'!$E170='Master List'!$B$104,'Reported Performance Table'!$E170='Master List'!$B$106,'Reported Performance Table'!$E170='Master List'!$B$126)),"LUNA_Dimming","Dimming_Capability_and_Range"))</f>
        <v/>
      </c>
      <c r="L170" s="173">
        <f>'Reported Performance Table'!BF170</f>
        <v>0</v>
      </c>
      <c r="M170" s="173">
        <f>'Reported Performance Table'!BG170</f>
        <v>0</v>
      </c>
      <c r="N170" s="173">
        <f>'Reported Performance Table'!BH170</f>
        <v>0</v>
      </c>
      <c r="O170" t="str">
        <f t="shared" si="5"/>
        <v>No</v>
      </c>
    </row>
    <row r="171" spans="2:15" x14ac:dyDescent="0.25">
      <c r="B171" s="35" t="e">
        <f>VLOOKUP('Reported Performance Table'!D171,'Master List'!$B$20:$C$39,2,FALSE)</f>
        <v>#N/A</v>
      </c>
      <c r="C171" t="e">
        <f>VLOOKUP('Reported Performance Table'!E171,'Master List'!$B$42:$C$129,2,FALSE)</f>
        <v>#N/A</v>
      </c>
      <c r="D171" t="e">
        <f>VLOOKUP('Reported Performance Table'!D171,'Master List'!$B$20:$D$39,3,FALSE)</f>
        <v>#N/A</v>
      </c>
      <c r="E171" s="159" t="e">
        <f>VLOOKUP('Reported Performance Table'!C171,'Master List'!$B$11:$D$17,3,FALSE)</f>
        <v>#N/A</v>
      </c>
      <c r="F171" t="e">
        <f t="shared" si="4"/>
        <v>#N/A</v>
      </c>
      <c r="G171" t="e">
        <f>IF(VLOOKUP('Reported Performance Table'!E171,'Master List'!$B$42:$D$129,3,FALSE)="","No",VLOOKUP('Reported Performance Table'!E171,'Master List'!$B$42:$D$129,3,FALSE))</f>
        <v>#N/A</v>
      </c>
      <c r="H171" t="e">
        <f>IF(AND(G171="Yes_No",'Reported Performance Table'!F171="Yes"),"No","Yes_No")</f>
        <v>#N/A</v>
      </c>
      <c r="I171" t="str">
        <f>IF('Reported Performance Table'!E171="","",IF('Reported Performance Table'!F171="Yes","LUNA_CCT","Reported_CCT"))</f>
        <v/>
      </c>
      <c r="J171" t="str">
        <f>IF('Reported Performance Table'!E171="","",IF(I171="LUNA_CCT",VLOOKUP('Reported Performance Table'!E171,'Master List'!$B$42:$E$129,4,FALSE),"Reported_BUG"))</f>
        <v/>
      </c>
      <c r="K171" t="str">
        <f>IF('Reported Performance Table'!E171="","",IF(AND('Reported Performance Table'!$F171="Yes",OR('Reported Performance Table'!$E171='Master List'!$B$42,'Reported Performance Table'!$E171='Master List'!$B$43,'Reported Performance Table'!$E171='Master List'!$B$44,'Reported Performance Table'!$E171='Master List'!$B$46,'Reported Performance Table'!$E171='Master List'!$B$48,'Reported Performance Table'!$E171='Master List'!$B$104,'Reported Performance Table'!$E171='Master List'!$B$106,'Reported Performance Table'!$E171='Master List'!$B$126)),"LUNA_Dimming","Dimming_Capability_and_Range"))</f>
        <v/>
      </c>
      <c r="L171" s="173">
        <f>'Reported Performance Table'!BF171</f>
        <v>0</v>
      </c>
      <c r="M171" s="173">
        <f>'Reported Performance Table'!BG171</f>
        <v>0</v>
      </c>
      <c r="N171" s="173">
        <f>'Reported Performance Table'!BH171</f>
        <v>0</v>
      </c>
      <c r="O171" t="str">
        <f t="shared" si="5"/>
        <v>No</v>
      </c>
    </row>
    <row r="172" spans="2:15" x14ac:dyDescent="0.25">
      <c r="B172" s="35" t="e">
        <f>VLOOKUP('Reported Performance Table'!D172,'Master List'!$B$20:$C$39,2,FALSE)</f>
        <v>#N/A</v>
      </c>
      <c r="C172" t="e">
        <f>VLOOKUP('Reported Performance Table'!E172,'Master List'!$B$42:$C$129,2,FALSE)</f>
        <v>#N/A</v>
      </c>
      <c r="D172" t="e">
        <f>VLOOKUP('Reported Performance Table'!D172,'Master List'!$B$20:$D$39,3,FALSE)</f>
        <v>#N/A</v>
      </c>
      <c r="E172" s="159" t="e">
        <f>VLOOKUP('Reported Performance Table'!C172,'Master List'!$B$11:$D$17,3,FALSE)</f>
        <v>#N/A</v>
      </c>
      <c r="F172" t="e">
        <f t="shared" si="4"/>
        <v>#N/A</v>
      </c>
      <c r="G172" t="e">
        <f>IF(VLOOKUP('Reported Performance Table'!E172,'Master List'!$B$42:$D$129,3,FALSE)="","No",VLOOKUP('Reported Performance Table'!E172,'Master List'!$B$42:$D$129,3,FALSE))</f>
        <v>#N/A</v>
      </c>
      <c r="H172" t="e">
        <f>IF(AND(G172="Yes_No",'Reported Performance Table'!F172="Yes"),"No","Yes_No")</f>
        <v>#N/A</v>
      </c>
      <c r="I172" t="str">
        <f>IF('Reported Performance Table'!E172="","",IF('Reported Performance Table'!F172="Yes","LUNA_CCT","Reported_CCT"))</f>
        <v/>
      </c>
      <c r="J172" t="str">
        <f>IF('Reported Performance Table'!E172="","",IF(I172="LUNA_CCT",VLOOKUP('Reported Performance Table'!E172,'Master List'!$B$42:$E$129,4,FALSE),"Reported_BUG"))</f>
        <v/>
      </c>
      <c r="K172" t="str">
        <f>IF('Reported Performance Table'!E172="","",IF(AND('Reported Performance Table'!$F172="Yes",OR('Reported Performance Table'!$E172='Master List'!$B$42,'Reported Performance Table'!$E172='Master List'!$B$43,'Reported Performance Table'!$E172='Master List'!$B$44,'Reported Performance Table'!$E172='Master List'!$B$46,'Reported Performance Table'!$E172='Master List'!$B$48,'Reported Performance Table'!$E172='Master List'!$B$104,'Reported Performance Table'!$E172='Master List'!$B$106,'Reported Performance Table'!$E172='Master List'!$B$126)),"LUNA_Dimming","Dimming_Capability_and_Range"))</f>
        <v/>
      </c>
      <c r="L172" s="173">
        <f>'Reported Performance Table'!BF172</f>
        <v>0</v>
      </c>
      <c r="M172" s="173">
        <f>'Reported Performance Table'!BG172</f>
        <v>0</v>
      </c>
      <c r="N172" s="173">
        <f>'Reported Performance Table'!BH172</f>
        <v>0</v>
      </c>
      <c r="O172" t="str">
        <f t="shared" si="5"/>
        <v>No</v>
      </c>
    </row>
    <row r="173" spans="2:15" x14ac:dyDescent="0.25">
      <c r="B173" s="35" t="e">
        <f>VLOOKUP('Reported Performance Table'!D173,'Master List'!$B$20:$C$39,2,FALSE)</f>
        <v>#N/A</v>
      </c>
      <c r="C173" t="e">
        <f>VLOOKUP('Reported Performance Table'!E173,'Master List'!$B$42:$C$129,2,FALSE)</f>
        <v>#N/A</v>
      </c>
      <c r="D173" t="e">
        <f>VLOOKUP('Reported Performance Table'!D173,'Master List'!$B$20:$D$39,3,FALSE)</f>
        <v>#N/A</v>
      </c>
      <c r="E173" s="159" t="e">
        <f>VLOOKUP('Reported Performance Table'!C173,'Master List'!$B$11:$D$17,3,FALSE)</f>
        <v>#N/A</v>
      </c>
      <c r="F173" t="e">
        <f t="shared" si="4"/>
        <v>#N/A</v>
      </c>
      <c r="G173" t="e">
        <f>IF(VLOOKUP('Reported Performance Table'!E173,'Master List'!$B$42:$D$129,3,FALSE)="","No",VLOOKUP('Reported Performance Table'!E173,'Master List'!$B$42:$D$129,3,FALSE))</f>
        <v>#N/A</v>
      </c>
      <c r="H173" t="e">
        <f>IF(AND(G173="Yes_No",'Reported Performance Table'!F173="Yes"),"No","Yes_No")</f>
        <v>#N/A</v>
      </c>
      <c r="I173" t="str">
        <f>IF('Reported Performance Table'!E173="","",IF('Reported Performance Table'!F173="Yes","LUNA_CCT","Reported_CCT"))</f>
        <v/>
      </c>
      <c r="J173" t="str">
        <f>IF('Reported Performance Table'!E173="","",IF(I173="LUNA_CCT",VLOOKUP('Reported Performance Table'!E173,'Master List'!$B$42:$E$129,4,FALSE),"Reported_BUG"))</f>
        <v/>
      </c>
      <c r="K173" t="str">
        <f>IF('Reported Performance Table'!E173="","",IF(AND('Reported Performance Table'!$F173="Yes",OR('Reported Performance Table'!$E173='Master List'!$B$42,'Reported Performance Table'!$E173='Master List'!$B$43,'Reported Performance Table'!$E173='Master List'!$B$44,'Reported Performance Table'!$E173='Master List'!$B$46,'Reported Performance Table'!$E173='Master List'!$B$48,'Reported Performance Table'!$E173='Master List'!$B$104,'Reported Performance Table'!$E173='Master List'!$B$106,'Reported Performance Table'!$E173='Master List'!$B$126)),"LUNA_Dimming","Dimming_Capability_and_Range"))</f>
        <v/>
      </c>
      <c r="L173" s="173">
        <f>'Reported Performance Table'!BF173</f>
        <v>0</v>
      </c>
      <c r="M173" s="173">
        <f>'Reported Performance Table'!BG173</f>
        <v>0</v>
      </c>
      <c r="N173" s="173">
        <f>'Reported Performance Table'!BH173</f>
        <v>0</v>
      </c>
      <c r="O173" t="str">
        <f t="shared" si="5"/>
        <v>No</v>
      </c>
    </row>
    <row r="174" spans="2:15" x14ac:dyDescent="0.25">
      <c r="B174" s="35" t="e">
        <f>VLOOKUP('Reported Performance Table'!D174,'Master List'!$B$20:$C$39,2,FALSE)</f>
        <v>#N/A</v>
      </c>
      <c r="C174" t="e">
        <f>VLOOKUP('Reported Performance Table'!E174,'Master List'!$B$42:$C$129,2,FALSE)</f>
        <v>#N/A</v>
      </c>
      <c r="D174" t="e">
        <f>VLOOKUP('Reported Performance Table'!D174,'Master List'!$B$20:$D$39,3,FALSE)</f>
        <v>#N/A</v>
      </c>
      <c r="E174" s="159" t="e">
        <f>VLOOKUP('Reported Performance Table'!C174,'Master List'!$B$11:$D$17,3,FALSE)</f>
        <v>#N/A</v>
      </c>
      <c r="F174" t="e">
        <f t="shared" si="4"/>
        <v>#N/A</v>
      </c>
      <c r="G174" t="e">
        <f>IF(VLOOKUP('Reported Performance Table'!E174,'Master List'!$B$42:$D$129,3,FALSE)="","No",VLOOKUP('Reported Performance Table'!E174,'Master List'!$B$42:$D$129,3,FALSE))</f>
        <v>#N/A</v>
      </c>
      <c r="H174" t="e">
        <f>IF(AND(G174="Yes_No",'Reported Performance Table'!F174="Yes"),"No","Yes_No")</f>
        <v>#N/A</v>
      </c>
      <c r="I174" t="str">
        <f>IF('Reported Performance Table'!E174="","",IF('Reported Performance Table'!F174="Yes","LUNA_CCT","Reported_CCT"))</f>
        <v/>
      </c>
      <c r="J174" t="str">
        <f>IF('Reported Performance Table'!E174="","",IF(I174="LUNA_CCT",VLOOKUP('Reported Performance Table'!E174,'Master List'!$B$42:$E$129,4,FALSE),"Reported_BUG"))</f>
        <v/>
      </c>
      <c r="K174" t="str">
        <f>IF('Reported Performance Table'!E174="","",IF(AND('Reported Performance Table'!$F174="Yes",OR('Reported Performance Table'!$E174='Master List'!$B$42,'Reported Performance Table'!$E174='Master List'!$B$43,'Reported Performance Table'!$E174='Master List'!$B$44,'Reported Performance Table'!$E174='Master List'!$B$46,'Reported Performance Table'!$E174='Master List'!$B$48,'Reported Performance Table'!$E174='Master List'!$B$104,'Reported Performance Table'!$E174='Master List'!$B$106,'Reported Performance Table'!$E174='Master List'!$B$126)),"LUNA_Dimming","Dimming_Capability_and_Range"))</f>
        <v/>
      </c>
      <c r="L174" s="173">
        <f>'Reported Performance Table'!BF174</f>
        <v>0</v>
      </c>
      <c r="M174" s="173">
        <f>'Reported Performance Table'!BG174</f>
        <v>0</v>
      </c>
      <c r="N174" s="173">
        <f>'Reported Performance Table'!BH174</f>
        <v>0</v>
      </c>
      <c r="O174" t="str">
        <f t="shared" si="5"/>
        <v>No</v>
      </c>
    </row>
    <row r="175" spans="2:15" x14ac:dyDescent="0.25">
      <c r="B175" s="35" t="e">
        <f>VLOOKUP('Reported Performance Table'!D175,'Master List'!$B$20:$C$39,2,FALSE)</f>
        <v>#N/A</v>
      </c>
      <c r="C175" t="e">
        <f>VLOOKUP('Reported Performance Table'!E175,'Master List'!$B$42:$C$129,2,FALSE)</f>
        <v>#N/A</v>
      </c>
      <c r="D175" t="e">
        <f>VLOOKUP('Reported Performance Table'!D175,'Master List'!$B$20:$D$39,3,FALSE)</f>
        <v>#N/A</v>
      </c>
      <c r="E175" s="159" t="e">
        <f>VLOOKUP('Reported Performance Table'!C175,'Master List'!$B$11:$D$17,3,FALSE)</f>
        <v>#N/A</v>
      </c>
      <c r="F175" t="e">
        <f t="shared" si="4"/>
        <v>#N/A</v>
      </c>
      <c r="G175" t="e">
        <f>IF(VLOOKUP('Reported Performance Table'!E175,'Master List'!$B$42:$D$129,3,FALSE)="","No",VLOOKUP('Reported Performance Table'!E175,'Master List'!$B$42:$D$129,3,FALSE))</f>
        <v>#N/A</v>
      </c>
      <c r="H175" t="e">
        <f>IF(AND(G175="Yes_No",'Reported Performance Table'!F175="Yes"),"No","Yes_No")</f>
        <v>#N/A</v>
      </c>
      <c r="I175" t="str">
        <f>IF('Reported Performance Table'!E175="","",IF('Reported Performance Table'!F175="Yes","LUNA_CCT","Reported_CCT"))</f>
        <v/>
      </c>
      <c r="J175" t="str">
        <f>IF('Reported Performance Table'!E175="","",IF(I175="LUNA_CCT",VLOOKUP('Reported Performance Table'!E175,'Master List'!$B$42:$E$129,4,FALSE),"Reported_BUG"))</f>
        <v/>
      </c>
      <c r="K175" t="str">
        <f>IF('Reported Performance Table'!E175="","",IF(AND('Reported Performance Table'!$F175="Yes",OR('Reported Performance Table'!$E175='Master List'!$B$42,'Reported Performance Table'!$E175='Master List'!$B$43,'Reported Performance Table'!$E175='Master List'!$B$44,'Reported Performance Table'!$E175='Master List'!$B$46,'Reported Performance Table'!$E175='Master List'!$B$48,'Reported Performance Table'!$E175='Master List'!$B$104,'Reported Performance Table'!$E175='Master List'!$B$106,'Reported Performance Table'!$E175='Master List'!$B$126)),"LUNA_Dimming","Dimming_Capability_and_Range"))</f>
        <v/>
      </c>
      <c r="L175" s="173">
        <f>'Reported Performance Table'!BF175</f>
        <v>0</v>
      </c>
      <c r="M175" s="173">
        <f>'Reported Performance Table'!BG175</f>
        <v>0</v>
      </c>
      <c r="N175" s="173">
        <f>'Reported Performance Table'!BH175</f>
        <v>0</v>
      </c>
      <c r="O175" t="str">
        <f t="shared" si="5"/>
        <v>No</v>
      </c>
    </row>
    <row r="176" spans="2:15" x14ac:dyDescent="0.25">
      <c r="B176" s="35" t="e">
        <f>VLOOKUP('Reported Performance Table'!D176,'Master List'!$B$20:$C$39,2,FALSE)</f>
        <v>#N/A</v>
      </c>
      <c r="C176" t="e">
        <f>VLOOKUP('Reported Performance Table'!E176,'Master List'!$B$42:$C$129,2,FALSE)</f>
        <v>#N/A</v>
      </c>
      <c r="D176" t="e">
        <f>VLOOKUP('Reported Performance Table'!D176,'Master List'!$B$20:$D$39,3,FALSE)</f>
        <v>#N/A</v>
      </c>
      <c r="E176" s="159" t="e">
        <f>VLOOKUP('Reported Performance Table'!C176,'Master List'!$B$11:$D$17,3,FALSE)</f>
        <v>#N/A</v>
      </c>
      <c r="F176" t="e">
        <f t="shared" si="4"/>
        <v>#N/A</v>
      </c>
      <c r="G176" t="e">
        <f>IF(VLOOKUP('Reported Performance Table'!E176,'Master List'!$B$42:$D$129,3,FALSE)="","No",VLOOKUP('Reported Performance Table'!E176,'Master List'!$B$42:$D$129,3,FALSE))</f>
        <v>#N/A</v>
      </c>
      <c r="H176" t="e">
        <f>IF(AND(G176="Yes_No",'Reported Performance Table'!F176="Yes"),"No","Yes_No")</f>
        <v>#N/A</v>
      </c>
      <c r="I176" t="str">
        <f>IF('Reported Performance Table'!E176="","",IF('Reported Performance Table'!F176="Yes","LUNA_CCT","Reported_CCT"))</f>
        <v/>
      </c>
      <c r="J176" t="str">
        <f>IF('Reported Performance Table'!E176="","",IF(I176="LUNA_CCT",VLOOKUP('Reported Performance Table'!E176,'Master List'!$B$42:$E$129,4,FALSE),"Reported_BUG"))</f>
        <v/>
      </c>
      <c r="K176" t="str">
        <f>IF('Reported Performance Table'!E176="","",IF(AND('Reported Performance Table'!$F176="Yes",OR('Reported Performance Table'!$E176='Master List'!$B$42,'Reported Performance Table'!$E176='Master List'!$B$43,'Reported Performance Table'!$E176='Master List'!$B$44,'Reported Performance Table'!$E176='Master List'!$B$46,'Reported Performance Table'!$E176='Master List'!$B$48,'Reported Performance Table'!$E176='Master List'!$B$104,'Reported Performance Table'!$E176='Master List'!$B$106,'Reported Performance Table'!$E176='Master List'!$B$126)),"LUNA_Dimming","Dimming_Capability_and_Range"))</f>
        <v/>
      </c>
      <c r="L176" s="173">
        <f>'Reported Performance Table'!BF176</f>
        <v>0</v>
      </c>
      <c r="M176" s="173">
        <f>'Reported Performance Table'!BG176</f>
        <v>0</v>
      </c>
      <c r="N176" s="173">
        <f>'Reported Performance Table'!BH176</f>
        <v>0</v>
      </c>
      <c r="O176" t="str">
        <f t="shared" si="5"/>
        <v>No</v>
      </c>
    </row>
    <row r="177" spans="2:15" x14ac:dyDescent="0.25">
      <c r="B177" s="35" t="e">
        <f>VLOOKUP('Reported Performance Table'!D177,'Master List'!$B$20:$C$39,2,FALSE)</f>
        <v>#N/A</v>
      </c>
      <c r="C177" t="e">
        <f>VLOOKUP('Reported Performance Table'!E177,'Master List'!$B$42:$C$129,2,FALSE)</f>
        <v>#N/A</v>
      </c>
      <c r="D177" t="e">
        <f>VLOOKUP('Reported Performance Table'!D177,'Master List'!$B$20:$D$39,3,FALSE)</f>
        <v>#N/A</v>
      </c>
      <c r="E177" s="159" t="e">
        <f>VLOOKUP('Reported Performance Table'!C177,'Master List'!$B$11:$D$17,3,FALSE)</f>
        <v>#N/A</v>
      </c>
      <c r="F177" t="e">
        <f t="shared" si="4"/>
        <v>#N/A</v>
      </c>
      <c r="G177" t="e">
        <f>IF(VLOOKUP('Reported Performance Table'!E177,'Master List'!$B$42:$D$129,3,FALSE)="","No",VLOOKUP('Reported Performance Table'!E177,'Master List'!$B$42:$D$129,3,FALSE))</f>
        <v>#N/A</v>
      </c>
      <c r="H177" t="e">
        <f>IF(AND(G177="Yes_No",'Reported Performance Table'!F177="Yes"),"No","Yes_No")</f>
        <v>#N/A</v>
      </c>
      <c r="I177" t="str">
        <f>IF('Reported Performance Table'!E177="","",IF('Reported Performance Table'!F177="Yes","LUNA_CCT","Reported_CCT"))</f>
        <v/>
      </c>
      <c r="J177" t="str">
        <f>IF('Reported Performance Table'!E177="","",IF(I177="LUNA_CCT",VLOOKUP('Reported Performance Table'!E177,'Master List'!$B$42:$E$129,4,FALSE),"Reported_BUG"))</f>
        <v/>
      </c>
      <c r="K177" t="str">
        <f>IF('Reported Performance Table'!E177="","",IF(AND('Reported Performance Table'!$F177="Yes",OR('Reported Performance Table'!$E177='Master List'!$B$42,'Reported Performance Table'!$E177='Master List'!$B$43,'Reported Performance Table'!$E177='Master List'!$B$44,'Reported Performance Table'!$E177='Master List'!$B$46,'Reported Performance Table'!$E177='Master List'!$B$48,'Reported Performance Table'!$E177='Master List'!$B$104,'Reported Performance Table'!$E177='Master List'!$B$106,'Reported Performance Table'!$E177='Master List'!$B$126)),"LUNA_Dimming","Dimming_Capability_and_Range"))</f>
        <v/>
      </c>
      <c r="L177" s="173">
        <f>'Reported Performance Table'!BF177</f>
        <v>0</v>
      </c>
      <c r="M177" s="173">
        <f>'Reported Performance Table'!BG177</f>
        <v>0</v>
      </c>
      <c r="N177" s="173">
        <f>'Reported Performance Table'!BH177</f>
        <v>0</v>
      </c>
      <c r="O177" t="str">
        <f t="shared" si="5"/>
        <v>No</v>
      </c>
    </row>
    <row r="178" spans="2:15" x14ac:dyDescent="0.25">
      <c r="B178" s="35" t="e">
        <f>VLOOKUP('Reported Performance Table'!D178,'Master List'!$B$20:$C$39,2,FALSE)</f>
        <v>#N/A</v>
      </c>
      <c r="C178" t="e">
        <f>VLOOKUP('Reported Performance Table'!E178,'Master List'!$B$42:$C$129,2,FALSE)</f>
        <v>#N/A</v>
      </c>
      <c r="D178" t="e">
        <f>VLOOKUP('Reported Performance Table'!D178,'Master List'!$B$20:$D$39,3,FALSE)</f>
        <v>#N/A</v>
      </c>
      <c r="E178" s="159" t="e">
        <f>VLOOKUP('Reported Performance Table'!C178,'Master List'!$B$11:$D$17,3,FALSE)</f>
        <v>#N/A</v>
      </c>
      <c r="F178" t="e">
        <f t="shared" si="4"/>
        <v>#N/A</v>
      </c>
      <c r="G178" t="e">
        <f>IF(VLOOKUP('Reported Performance Table'!E178,'Master List'!$B$42:$D$129,3,FALSE)="","No",VLOOKUP('Reported Performance Table'!E178,'Master List'!$B$42:$D$129,3,FALSE))</f>
        <v>#N/A</v>
      </c>
      <c r="H178" t="e">
        <f>IF(AND(G178="Yes_No",'Reported Performance Table'!F178="Yes"),"No","Yes_No")</f>
        <v>#N/A</v>
      </c>
      <c r="I178" t="str">
        <f>IF('Reported Performance Table'!E178="","",IF('Reported Performance Table'!F178="Yes","LUNA_CCT","Reported_CCT"))</f>
        <v/>
      </c>
      <c r="J178" t="str">
        <f>IF('Reported Performance Table'!E178="","",IF(I178="LUNA_CCT",VLOOKUP('Reported Performance Table'!E178,'Master List'!$B$42:$E$129,4,FALSE),"Reported_BUG"))</f>
        <v/>
      </c>
      <c r="K178" t="str">
        <f>IF('Reported Performance Table'!E178="","",IF(AND('Reported Performance Table'!$F178="Yes",OR('Reported Performance Table'!$E178='Master List'!$B$42,'Reported Performance Table'!$E178='Master List'!$B$43,'Reported Performance Table'!$E178='Master List'!$B$44,'Reported Performance Table'!$E178='Master List'!$B$46,'Reported Performance Table'!$E178='Master List'!$B$48,'Reported Performance Table'!$E178='Master List'!$B$104,'Reported Performance Table'!$E178='Master List'!$B$106,'Reported Performance Table'!$E178='Master List'!$B$126)),"LUNA_Dimming","Dimming_Capability_and_Range"))</f>
        <v/>
      </c>
      <c r="L178" s="173">
        <f>'Reported Performance Table'!BF178</f>
        <v>0</v>
      </c>
      <c r="M178" s="173">
        <f>'Reported Performance Table'!BG178</f>
        <v>0</v>
      </c>
      <c r="N178" s="173">
        <f>'Reported Performance Table'!BH178</f>
        <v>0</v>
      </c>
      <c r="O178" t="str">
        <f t="shared" si="5"/>
        <v>No</v>
      </c>
    </row>
    <row r="179" spans="2:15" x14ac:dyDescent="0.25">
      <c r="B179" s="35" t="e">
        <f>VLOOKUP('Reported Performance Table'!D179,'Master List'!$B$20:$C$39,2,FALSE)</f>
        <v>#N/A</v>
      </c>
      <c r="C179" t="e">
        <f>VLOOKUP('Reported Performance Table'!E179,'Master List'!$B$42:$C$129,2,FALSE)</f>
        <v>#N/A</v>
      </c>
      <c r="D179" t="e">
        <f>VLOOKUP('Reported Performance Table'!D179,'Master List'!$B$20:$D$39,3,FALSE)</f>
        <v>#N/A</v>
      </c>
      <c r="E179" s="159" t="e">
        <f>VLOOKUP('Reported Performance Table'!C179,'Master List'!$B$11:$D$17,3,FALSE)</f>
        <v>#N/A</v>
      </c>
      <c r="F179" t="e">
        <f t="shared" si="4"/>
        <v>#N/A</v>
      </c>
      <c r="G179" t="e">
        <f>IF(VLOOKUP('Reported Performance Table'!E179,'Master List'!$B$42:$D$129,3,FALSE)="","No",VLOOKUP('Reported Performance Table'!E179,'Master List'!$B$42:$D$129,3,FALSE))</f>
        <v>#N/A</v>
      </c>
      <c r="H179" t="e">
        <f>IF(AND(G179="Yes_No",'Reported Performance Table'!F179="Yes"),"No","Yes_No")</f>
        <v>#N/A</v>
      </c>
      <c r="I179" t="str">
        <f>IF('Reported Performance Table'!E179="","",IF('Reported Performance Table'!F179="Yes","LUNA_CCT","Reported_CCT"))</f>
        <v/>
      </c>
      <c r="J179" t="str">
        <f>IF('Reported Performance Table'!E179="","",IF(I179="LUNA_CCT",VLOOKUP('Reported Performance Table'!E179,'Master List'!$B$42:$E$129,4,FALSE),"Reported_BUG"))</f>
        <v/>
      </c>
      <c r="K179" t="str">
        <f>IF('Reported Performance Table'!E179="","",IF(AND('Reported Performance Table'!$F179="Yes",OR('Reported Performance Table'!$E179='Master List'!$B$42,'Reported Performance Table'!$E179='Master List'!$B$43,'Reported Performance Table'!$E179='Master List'!$B$44,'Reported Performance Table'!$E179='Master List'!$B$46,'Reported Performance Table'!$E179='Master List'!$B$48,'Reported Performance Table'!$E179='Master List'!$B$104,'Reported Performance Table'!$E179='Master List'!$B$106,'Reported Performance Table'!$E179='Master List'!$B$126)),"LUNA_Dimming","Dimming_Capability_and_Range"))</f>
        <v/>
      </c>
      <c r="L179" s="173">
        <f>'Reported Performance Table'!BF179</f>
        <v>0</v>
      </c>
      <c r="M179" s="173">
        <f>'Reported Performance Table'!BG179</f>
        <v>0</v>
      </c>
      <c r="N179" s="173">
        <f>'Reported Performance Table'!BH179</f>
        <v>0</v>
      </c>
      <c r="O179" t="str">
        <f t="shared" si="5"/>
        <v>No</v>
      </c>
    </row>
    <row r="180" spans="2:15" x14ac:dyDescent="0.25">
      <c r="B180" s="35" t="e">
        <f>VLOOKUP('Reported Performance Table'!D180,'Master List'!$B$20:$C$39,2,FALSE)</f>
        <v>#N/A</v>
      </c>
      <c r="C180" t="e">
        <f>VLOOKUP('Reported Performance Table'!E180,'Master List'!$B$42:$C$129,2,FALSE)</f>
        <v>#N/A</v>
      </c>
      <c r="D180" t="e">
        <f>VLOOKUP('Reported Performance Table'!D180,'Master List'!$B$20:$D$39,3,FALSE)</f>
        <v>#N/A</v>
      </c>
      <c r="E180" s="159" t="e">
        <f>VLOOKUP('Reported Performance Table'!C180,'Master List'!$B$11:$D$17,3,FALSE)</f>
        <v>#N/A</v>
      </c>
      <c r="F180" t="e">
        <f t="shared" si="4"/>
        <v>#N/A</v>
      </c>
      <c r="G180" t="e">
        <f>IF(VLOOKUP('Reported Performance Table'!E180,'Master List'!$B$42:$D$129,3,FALSE)="","No",VLOOKUP('Reported Performance Table'!E180,'Master List'!$B$42:$D$129,3,FALSE))</f>
        <v>#N/A</v>
      </c>
      <c r="H180" t="e">
        <f>IF(AND(G180="Yes_No",'Reported Performance Table'!F180="Yes"),"No","Yes_No")</f>
        <v>#N/A</v>
      </c>
      <c r="I180" t="str">
        <f>IF('Reported Performance Table'!E180="","",IF('Reported Performance Table'!F180="Yes","LUNA_CCT","Reported_CCT"))</f>
        <v/>
      </c>
      <c r="J180" t="str">
        <f>IF('Reported Performance Table'!E180="","",IF(I180="LUNA_CCT",VLOOKUP('Reported Performance Table'!E180,'Master List'!$B$42:$E$129,4,FALSE),"Reported_BUG"))</f>
        <v/>
      </c>
      <c r="K180" t="str">
        <f>IF('Reported Performance Table'!E180="","",IF(AND('Reported Performance Table'!$F180="Yes",OR('Reported Performance Table'!$E180='Master List'!$B$42,'Reported Performance Table'!$E180='Master List'!$B$43,'Reported Performance Table'!$E180='Master List'!$B$44,'Reported Performance Table'!$E180='Master List'!$B$46,'Reported Performance Table'!$E180='Master List'!$B$48,'Reported Performance Table'!$E180='Master List'!$B$104,'Reported Performance Table'!$E180='Master List'!$B$106,'Reported Performance Table'!$E180='Master List'!$B$126)),"LUNA_Dimming","Dimming_Capability_and_Range"))</f>
        <v/>
      </c>
      <c r="L180" s="173">
        <f>'Reported Performance Table'!BF180</f>
        <v>0</v>
      </c>
      <c r="M180" s="173">
        <f>'Reported Performance Table'!BG180</f>
        <v>0</v>
      </c>
      <c r="N180" s="173">
        <f>'Reported Performance Table'!BH180</f>
        <v>0</v>
      </c>
      <c r="O180" t="str">
        <f t="shared" si="5"/>
        <v>No</v>
      </c>
    </row>
    <row r="181" spans="2:15" x14ac:dyDescent="0.25">
      <c r="B181" s="35" t="e">
        <f>VLOOKUP('Reported Performance Table'!D181,'Master List'!$B$20:$C$39,2,FALSE)</f>
        <v>#N/A</v>
      </c>
      <c r="C181" t="e">
        <f>VLOOKUP('Reported Performance Table'!E181,'Master List'!$B$42:$C$129,2,FALSE)</f>
        <v>#N/A</v>
      </c>
      <c r="D181" t="e">
        <f>VLOOKUP('Reported Performance Table'!D181,'Master List'!$B$20:$D$39,3,FALSE)</f>
        <v>#N/A</v>
      </c>
      <c r="E181" s="159" t="e">
        <f>VLOOKUP('Reported Performance Table'!C181,'Master List'!$B$11:$D$17,3,FALSE)</f>
        <v>#N/A</v>
      </c>
      <c r="F181" t="e">
        <f t="shared" si="4"/>
        <v>#N/A</v>
      </c>
      <c r="G181" t="e">
        <f>IF(VLOOKUP('Reported Performance Table'!E181,'Master List'!$B$42:$D$129,3,FALSE)="","No",VLOOKUP('Reported Performance Table'!E181,'Master List'!$B$42:$D$129,3,FALSE))</f>
        <v>#N/A</v>
      </c>
      <c r="H181" t="e">
        <f>IF(AND(G181="Yes_No",'Reported Performance Table'!F181="Yes"),"No","Yes_No")</f>
        <v>#N/A</v>
      </c>
      <c r="I181" t="str">
        <f>IF('Reported Performance Table'!E181="","",IF('Reported Performance Table'!F181="Yes","LUNA_CCT","Reported_CCT"))</f>
        <v/>
      </c>
      <c r="J181" t="str">
        <f>IF('Reported Performance Table'!E181="","",IF(I181="LUNA_CCT",VLOOKUP('Reported Performance Table'!E181,'Master List'!$B$42:$E$129,4,FALSE),"Reported_BUG"))</f>
        <v/>
      </c>
      <c r="K181" t="str">
        <f>IF('Reported Performance Table'!E181="","",IF(AND('Reported Performance Table'!$F181="Yes",OR('Reported Performance Table'!$E181='Master List'!$B$42,'Reported Performance Table'!$E181='Master List'!$B$43,'Reported Performance Table'!$E181='Master List'!$B$44,'Reported Performance Table'!$E181='Master List'!$B$46,'Reported Performance Table'!$E181='Master List'!$B$48,'Reported Performance Table'!$E181='Master List'!$B$104,'Reported Performance Table'!$E181='Master List'!$B$106,'Reported Performance Table'!$E181='Master List'!$B$126)),"LUNA_Dimming","Dimming_Capability_and_Range"))</f>
        <v/>
      </c>
      <c r="L181" s="173">
        <f>'Reported Performance Table'!BF181</f>
        <v>0</v>
      </c>
      <c r="M181" s="173">
        <f>'Reported Performance Table'!BG181</f>
        <v>0</v>
      </c>
      <c r="N181" s="173">
        <f>'Reported Performance Table'!BH181</f>
        <v>0</v>
      </c>
      <c r="O181" t="str">
        <f t="shared" si="5"/>
        <v>No</v>
      </c>
    </row>
    <row r="182" spans="2:15" x14ac:dyDescent="0.25">
      <c r="B182" s="35" t="e">
        <f>VLOOKUP('Reported Performance Table'!D182,'Master List'!$B$20:$C$39,2,FALSE)</f>
        <v>#N/A</v>
      </c>
      <c r="C182" t="e">
        <f>VLOOKUP('Reported Performance Table'!E182,'Master List'!$B$42:$C$129,2,FALSE)</f>
        <v>#N/A</v>
      </c>
      <c r="D182" t="e">
        <f>VLOOKUP('Reported Performance Table'!D182,'Master List'!$B$20:$D$39,3,FALSE)</f>
        <v>#N/A</v>
      </c>
      <c r="E182" s="159" t="e">
        <f>VLOOKUP('Reported Performance Table'!C182,'Master List'!$B$11:$D$17,3,FALSE)</f>
        <v>#N/A</v>
      </c>
      <c r="F182" t="e">
        <f t="shared" si="4"/>
        <v>#N/A</v>
      </c>
      <c r="G182" t="e">
        <f>IF(VLOOKUP('Reported Performance Table'!E182,'Master List'!$B$42:$D$129,3,FALSE)="","No",VLOOKUP('Reported Performance Table'!E182,'Master List'!$B$42:$D$129,3,FALSE))</f>
        <v>#N/A</v>
      </c>
      <c r="H182" t="e">
        <f>IF(AND(G182="Yes_No",'Reported Performance Table'!F182="Yes"),"No","Yes_No")</f>
        <v>#N/A</v>
      </c>
      <c r="I182" t="str">
        <f>IF('Reported Performance Table'!E182="","",IF('Reported Performance Table'!F182="Yes","LUNA_CCT","Reported_CCT"))</f>
        <v/>
      </c>
      <c r="J182" t="str">
        <f>IF('Reported Performance Table'!E182="","",IF(I182="LUNA_CCT",VLOOKUP('Reported Performance Table'!E182,'Master List'!$B$42:$E$129,4,FALSE),"Reported_BUG"))</f>
        <v/>
      </c>
      <c r="K182" t="str">
        <f>IF('Reported Performance Table'!E182="","",IF(AND('Reported Performance Table'!$F182="Yes",OR('Reported Performance Table'!$E182='Master List'!$B$42,'Reported Performance Table'!$E182='Master List'!$B$43,'Reported Performance Table'!$E182='Master List'!$B$44,'Reported Performance Table'!$E182='Master List'!$B$46,'Reported Performance Table'!$E182='Master List'!$B$48,'Reported Performance Table'!$E182='Master List'!$B$104,'Reported Performance Table'!$E182='Master List'!$B$106,'Reported Performance Table'!$E182='Master List'!$B$126)),"LUNA_Dimming","Dimming_Capability_and_Range"))</f>
        <v/>
      </c>
      <c r="L182" s="173">
        <f>'Reported Performance Table'!BF182</f>
        <v>0</v>
      </c>
      <c r="M182" s="173">
        <f>'Reported Performance Table'!BG182</f>
        <v>0</v>
      </c>
      <c r="N182" s="173">
        <f>'Reported Performance Table'!BH182</f>
        <v>0</v>
      </c>
      <c r="O182" t="str">
        <f t="shared" si="5"/>
        <v>No</v>
      </c>
    </row>
    <row r="183" spans="2:15" x14ac:dyDescent="0.25">
      <c r="B183" s="35" t="e">
        <f>VLOOKUP('Reported Performance Table'!D183,'Master List'!$B$20:$C$39,2,FALSE)</f>
        <v>#N/A</v>
      </c>
      <c r="C183" t="e">
        <f>VLOOKUP('Reported Performance Table'!E183,'Master List'!$B$42:$C$129,2,FALSE)</f>
        <v>#N/A</v>
      </c>
      <c r="D183" t="e">
        <f>VLOOKUP('Reported Performance Table'!D183,'Master List'!$B$20:$D$39,3,FALSE)</f>
        <v>#N/A</v>
      </c>
      <c r="E183" s="159" t="e">
        <f>VLOOKUP('Reported Performance Table'!C183,'Master List'!$B$11:$D$17,3,FALSE)</f>
        <v>#N/A</v>
      </c>
      <c r="F183" t="e">
        <f t="shared" si="4"/>
        <v>#N/A</v>
      </c>
      <c r="G183" t="e">
        <f>IF(VLOOKUP('Reported Performance Table'!E183,'Master List'!$B$42:$D$129,3,FALSE)="","No",VLOOKUP('Reported Performance Table'!E183,'Master List'!$B$42:$D$129,3,FALSE))</f>
        <v>#N/A</v>
      </c>
      <c r="H183" t="e">
        <f>IF(AND(G183="Yes_No",'Reported Performance Table'!F183="Yes"),"No","Yes_No")</f>
        <v>#N/A</v>
      </c>
      <c r="I183" t="str">
        <f>IF('Reported Performance Table'!E183="","",IF('Reported Performance Table'!F183="Yes","LUNA_CCT","Reported_CCT"))</f>
        <v/>
      </c>
      <c r="J183" t="str">
        <f>IF('Reported Performance Table'!E183="","",IF(I183="LUNA_CCT",VLOOKUP('Reported Performance Table'!E183,'Master List'!$B$42:$E$129,4,FALSE),"Reported_BUG"))</f>
        <v/>
      </c>
      <c r="K183" t="str">
        <f>IF('Reported Performance Table'!E183="","",IF(AND('Reported Performance Table'!$F183="Yes",OR('Reported Performance Table'!$E183='Master List'!$B$42,'Reported Performance Table'!$E183='Master List'!$B$43,'Reported Performance Table'!$E183='Master List'!$B$44,'Reported Performance Table'!$E183='Master List'!$B$46,'Reported Performance Table'!$E183='Master List'!$B$48,'Reported Performance Table'!$E183='Master List'!$B$104,'Reported Performance Table'!$E183='Master List'!$B$106,'Reported Performance Table'!$E183='Master List'!$B$126)),"LUNA_Dimming","Dimming_Capability_and_Range"))</f>
        <v/>
      </c>
      <c r="L183" s="173">
        <f>'Reported Performance Table'!BF183</f>
        <v>0</v>
      </c>
      <c r="M183" s="173">
        <f>'Reported Performance Table'!BG183</f>
        <v>0</v>
      </c>
      <c r="N183" s="173">
        <f>'Reported Performance Table'!BH183</f>
        <v>0</v>
      </c>
      <c r="O183" t="str">
        <f t="shared" si="5"/>
        <v>No</v>
      </c>
    </row>
    <row r="184" spans="2:15" x14ac:dyDescent="0.25">
      <c r="B184" s="35" t="e">
        <f>VLOOKUP('Reported Performance Table'!D184,'Master List'!$B$20:$C$39,2,FALSE)</f>
        <v>#N/A</v>
      </c>
      <c r="C184" t="e">
        <f>VLOOKUP('Reported Performance Table'!E184,'Master List'!$B$42:$C$129,2,FALSE)</f>
        <v>#N/A</v>
      </c>
      <c r="D184" t="e">
        <f>VLOOKUP('Reported Performance Table'!D184,'Master List'!$B$20:$D$39,3,FALSE)</f>
        <v>#N/A</v>
      </c>
      <c r="E184" s="159" t="e">
        <f>VLOOKUP('Reported Performance Table'!C184,'Master List'!$B$11:$D$17,3,FALSE)</f>
        <v>#N/A</v>
      </c>
      <c r="F184" t="e">
        <f t="shared" si="4"/>
        <v>#N/A</v>
      </c>
      <c r="G184" t="e">
        <f>IF(VLOOKUP('Reported Performance Table'!E184,'Master List'!$B$42:$D$129,3,FALSE)="","No",VLOOKUP('Reported Performance Table'!E184,'Master List'!$B$42:$D$129,3,FALSE))</f>
        <v>#N/A</v>
      </c>
      <c r="H184" t="e">
        <f>IF(AND(G184="Yes_No",'Reported Performance Table'!F184="Yes"),"No","Yes_No")</f>
        <v>#N/A</v>
      </c>
      <c r="I184" t="str">
        <f>IF('Reported Performance Table'!E184="","",IF('Reported Performance Table'!F184="Yes","LUNA_CCT","Reported_CCT"))</f>
        <v/>
      </c>
      <c r="J184" t="str">
        <f>IF('Reported Performance Table'!E184="","",IF(I184="LUNA_CCT",VLOOKUP('Reported Performance Table'!E184,'Master List'!$B$42:$E$129,4,FALSE),"Reported_BUG"))</f>
        <v/>
      </c>
      <c r="K184" t="str">
        <f>IF('Reported Performance Table'!E184="","",IF(AND('Reported Performance Table'!$F184="Yes",OR('Reported Performance Table'!$E184='Master List'!$B$42,'Reported Performance Table'!$E184='Master List'!$B$43,'Reported Performance Table'!$E184='Master List'!$B$44,'Reported Performance Table'!$E184='Master List'!$B$46,'Reported Performance Table'!$E184='Master List'!$B$48,'Reported Performance Table'!$E184='Master List'!$B$104,'Reported Performance Table'!$E184='Master List'!$B$106,'Reported Performance Table'!$E184='Master List'!$B$126)),"LUNA_Dimming","Dimming_Capability_and_Range"))</f>
        <v/>
      </c>
      <c r="L184" s="173">
        <f>'Reported Performance Table'!BF184</f>
        <v>0</v>
      </c>
      <c r="M184" s="173">
        <f>'Reported Performance Table'!BG184</f>
        <v>0</v>
      </c>
      <c r="N184" s="173">
        <f>'Reported Performance Table'!BH184</f>
        <v>0</v>
      </c>
      <c r="O184" t="str">
        <f t="shared" si="5"/>
        <v>No</v>
      </c>
    </row>
    <row r="185" spans="2:15" x14ac:dyDescent="0.25">
      <c r="B185" s="35" t="e">
        <f>VLOOKUP('Reported Performance Table'!D185,'Master List'!$B$20:$C$39,2,FALSE)</f>
        <v>#N/A</v>
      </c>
      <c r="C185" t="e">
        <f>VLOOKUP('Reported Performance Table'!E185,'Master List'!$B$42:$C$129,2,FALSE)</f>
        <v>#N/A</v>
      </c>
      <c r="D185" t="e">
        <f>VLOOKUP('Reported Performance Table'!D185,'Master List'!$B$20:$D$39,3,FALSE)</f>
        <v>#N/A</v>
      </c>
      <c r="E185" s="159" t="e">
        <f>VLOOKUP('Reported Performance Table'!C185,'Master List'!$B$11:$D$17,3,FALSE)</f>
        <v>#N/A</v>
      </c>
      <c r="F185" t="e">
        <f t="shared" si="4"/>
        <v>#N/A</v>
      </c>
      <c r="G185" t="e">
        <f>IF(VLOOKUP('Reported Performance Table'!E185,'Master List'!$B$42:$D$129,3,FALSE)="","No",VLOOKUP('Reported Performance Table'!E185,'Master List'!$B$42:$D$129,3,FALSE))</f>
        <v>#N/A</v>
      </c>
      <c r="H185" t="e">
        <f>IF(AND(G185="Yes_No",'Reported Performance Table'!F185="Yes"),"No","Yes_No")</f>
        <v>#N/A</v>
      </c>
      <c r="I185" t="str">
        <f>IF('Reported Performance Table'!E185="","",IF('Reported Performance Table'!F185="Yes","LUNA_CCT","Reported_CCT"))</f>
        <v/>
      </c>
      <c r="J185" t="str">
        <f>IF('Reported Performance Table'!E185="","",IF(I185="LUNA_CCT",VLOOKUP('Reported Performance Table'!E185,'Master List'!$B$42:$E$129,4,FALSE),"Reported_BUG"))</f>
        <v/>
      </c>
      <c r="K185" t="str">
        <f>IF('Reported Performance Table'!E185="","",IF(AND('Reported Performance Table'!$F185="Yes",OR('Reported Performance Table'!$E185='Master List'!$B$42,'Reported Performance Table'!$E185='Master List'!$B$43,'Reported Performance Table'!$E185='Master List'!$B$44,'Reported Performance Table'!$E185='Master List'!$B$46,'Reported Performance Table'!$E185='Master List'!$B$48,'Reported Performance Table'!$E185='Master List'!$B$104,'Reported Performance Table'!$E185='Master List'!$B$106,'Reported Performance Table'!$E185='Master List'!$B$126)),"LUNA_Dimming","Dimming_Capability_and_Range"))</f>
        <v/>
      </c>
      <c r="L185" s="173">
        <f>'Reported Performance Table'!BF185</f>
        <v>0</v>
      </c>
      <c r="M185" s="173">
        <f>'Reported Performance Table'!BG185</f>
        <v>0</v>
      </c>
      <c r="N185" s="173">
        <f>'Reported Performance Table'!BH185</f>
        <v>0</v>
      </c>
      <c r="O185" t="str">
        <f t="shared" si="5"/>
        <v>No</v>
      </c>
    </row>
    <row r="186" spans="2:15" x14ac:dyDescent="0.25">
      <c r="B186" s="35" t="e">
        <f>VLOOKUP('Reported Performance Table'!D186,'Master List'!$B$20:$C$39,2,FALSE)</f>
        <v>#N/A</v>
      </c>
      <c r="C186" t="e">
        <f>VLOOKUP('Reported Performance Table'!E186,'Master List'!$B$42:$C$129,2,FALSE)</f>
        <v>#N/A</v>
      </c>
      <c r="D186" t="e">
        <f>VLOOKUP('Reported Performance Table'!D186,'Master List'!$B$20:$D$39,3,FALSE)</f>
        <v>#N/A</v>
      </c>
      <c r="E186" s="159" t="e">
        <f>VLOOKUP('Reported Performance Table'!C186,'Master List'!$B$11:$D$17,3,FALSE)</f>
        <v>#N/A</v>
      </c>
      <c r="F186" t="e">
        <f t="shared" si="4"/>
        <v>#N/A</v>
      </c>
      <c r="G186" t="e">
        <f>IF(VLOOKUP('Reported Performance Table'!E186,'Master List'!$B$42:$D$129,3,FALSE)="","No",VLOOKUP('Reported Performance Table'!E186,'Master List'!$B$42:$D$129,3,FALSE))</f>
        <v>#N/A</v>
      </c>
      <c r="H186" t="e">
        <f>IF(AND(G186="Yes_No",'Reported Performance Table'!F186="Yes"),"No","Yes_No")</f>
        <v>#N/A</v>
      </c>
      <c r="I186" t="str">
        <f>IF('Reported Performance Table'!E186="","",IF('Reported Performance Table'!F186="Yes","LUNA_CCT","Reported_CCT"))</f>
        <v/>
      </c>
      <c r="J186" t="str">
        <f>IF('Reported Performance Table'!E186="","",IF(I186="LUNA_CCT",VLOOKUP('Reported Performance Table'!E186,'Master List'!$B$42:$E$129,4,FALSE),"Reported_BUG"))</f>
        <v/>
      </c>
      <c r="K186" t="str">
        <f>IF('Reported Performance Table'!E186="","",IF(AND('Reported Performance Table'!$F186="Yes",OR('Reported Performance Table'!$E186='Master List'!$B$42,'Reported Performance Table'!$E186='Master List'!$B$43,'Reported Performance Table'!$E186='Master List'!$B$44,'Reported Performance Table'!$E186='Master List'!$B$46,'Reported Performance Table'!$E186='Master List'!$B$48,'Reported Performance Table'!$E186='Master List'!$B$104,'Reported Performance Table'!$E186='Master List'!$B$106,'Reported Performance Table'!$E186='Master List'!$B$126)),"LUNA_Dimming","Dimming_Capability_and_Range"))</f>
        <v/>
      </c>
      <c r="L186" s="173">
        <f>'Reported Performance Table'!BF186</f>
        <v>0</v>
      </c>
      <c r="M186" s="173">
        <f>'Reported Performance Table'!BG186</f>
        <v>0</v>
      </c>
      <c r="N186" s="173">
        <f>'Reported Performance Table'!BH186</f>
        <v>0</v>
      </c>
      <c r="O186" t="str">
        <f t="shared" si="5"/>
        <v>No</v>
      </c>
    </row>
    <row r="187" spans="2:15" x14ac:dyDescent="0.25">
      <c r="B187" s="35" t="e">
        <f>VLOOKUP('Reported Performance Table'!D187,'Master List'!$B$20:$C$39,2,FALSE)</f>
        <v>#N/A</v>
      </c>
      <c r="C187" t="e">
        <f>VLOOKUP('Reported Performance Table'!E187,'Master List'!$B$42:$C$129,2,FALSE)</f>
        <v>#N/A</v>
      </c>
      <c r="D187" t="e">
        <f>VLOOKUP('Reported Performance Table'!D187,'Master List'!$B$20:$D$39,3,FALSE)</f>
        <v>#N/A</v>
      </c>
      <c r="E187" s="159" t="e">
        <f>VLOOKUP('Reported Performance Table'!C187,'Master List'!$B$11:$D$17,3,FALSE)</f>
        <v>#N/A</v>
      </c>
      <c r="F187" t="e">
        <f t="shared" si="4"/>
        <v>#N/A</v>
      </c>
      <c r="G187" t="e">
        <f>IF(VLOOKUP('Reported Performance Table'!E187,'Master List'!$B$42:$D$129,3,FALSE)="","No",VLOOKUP('Reported Performance Table'!E187,'Master List'!$B$42:$D$129,3,FALSE))</f>
        <v>#N/A</v>
      </c>
      <c r="H187" t="e">
        <f>IF(AND(G187="Yes_No",'Reported Performance Table'!F187="Yes"),"No","Yes_No")</f>
        <v>#N/A</v>
      </c>
      <c r="I187" t="str">
        <f>IF('Reported Performance Table'!E187="","",IF('Reported Performance Table'!F187="Yes","LUNA_CCT","Reported_CCT"))</f>
        <v/>
      </c>
      <c r="J187" t="str">
        <f>IF('Reported Performance Table'!E187="","",IF(I187="LUNA_CCT",VLOOKUP('Reported Performance Table'!E187,'Master List'!$B$42:$E$129,4,FALSE),"Reported_BUG"))</f>
        <v/>
      </c>
      <c r="K187" t="str">
        <f>IF('Reported Performance Table'!E187="","",IF(AND('Reported Performance Table'!$F187="Yes",OR('Reported Performance Table'!$E187='Master List'!$B$42,'Reported Performance Table'!$E187='Master List'!$B$43,'Reported Performance Table'!$E187='Master List'!$B$44,'Reported Performance Table'!$E187='Master List'!$B$46,'Reported Performance Table'!$E187='Master List'!$B$48,'Reported Performance Table'!$E187='Master List'!$B$104,'Reported Performance Table'!$E187='Master List'!$B$106,'Reported Performance Table'!$E187='Master List'!$B$126)),"LUNA_Dimming","Dimming_Capability_and_Range"))</f>
        <v/>
      </c>
      <c r="L187" s="173">
        <f>'Reported Performance Table'!BF187</f>
        <v>0</v>
      </c>
      <c r="M187" s="173">
        <f>'Reported Performance Table'!BG187</f>
        <v>0</v>
      </c>
      <c r="N187" s="173">
        <f>'Reported Performance Table'!BH187</f>
        <v>0</v>
      </c>
      <c r="O187" t="str">
        <f t="shared" si="5"/>
        <v>No</v>
      </c>
    </row>
    <row r="188" spans="2:15" x14ac:dyDescent="0.25">
      <c r="B188" s="35" t="e">
        <f>VLOOKUP('Reported Performance Table'!D188,'Master List'!$B$20:$C$39,2,FALSE)</f>
        <v>#N/A</v>
      </c>
      <c r="C188" t="e">
        <f>VLOOKUP('Reported Performance Table'!E188,'Master List'!$B$42:$C$129,2,FALSE)</f>
        <v>#N/A</v>
      </c>
      <c r="D188" t="e">
        <f>VLOOKUP('Reported Performance Table'!D188,'Master List'!$B$20:$D$39,3,FALSE)</f>
        <v>#N/A</v>
      </c>
      <c r="E188" s="159" t="e">
        <f>VLOOKUP('Reported Performance Table'!C188,'Master List'!$B$11:$D$17,3,FALSE)</f>
        <v>#N/A</v>
      </c>
      <c r="F188" t="e">
        <f t="shared" si="4"/>
        <v>#N/A</v>
      </c>
      <c r="G188" t="e">
        <f>IF(VLOOKUP('Reported Performance Table'!E188,'Master List'!$B$42:$D$129,3,FALSE)="","No",VLOOKUP('Reported Performance Table'!E188,'Master List'!$B$42:$D$129,3,FALSE))</f>
        <v>#N/A</v>
      </c>
      <c r="H188" t="e">
        <f>IF(AND(G188="Yes_No",'Reported Performance Table'!F188="Yes"),"No","Yes_No")</f>
        <v>#N/A</v>
      </c>
      <c r="I188" t="str">
        <f>IF('Reported Performance Table'!E188="","",IF('Reported Performance Table'!F188="Yes","LUNA_CCT","Reported_CCT"))</f>
        <v/>
      </c>
      <c r="J188" t="str">
        <f>IF('Reported Performance Table'!E188="","",IF(I188="LUNA_CCT",VLOOKUP('Reported Performance Table'!E188,'Master List'!$B$42:$E$129,4,FALSE),"Reported_BUG"))</f>
        <v/>
      </c>
      <c r="K188" t="str">
        <f>IF('Reported Performance Table'!E188="","",IF(AND('Reported Performance Table'!$F188="Yes",OR('Reported Performance Table'!$E188='Master List'!$B$42,'Reported Performance Table'!$E188='Master List'!$B$43,'Reported Performance Table'!$E188='Master List'!$B$44,'Reported Performance Table'!$E188='Master List'!$B$46,'Reported Performance Table'!$E188='Master List'!$B$48,'Reported Performance Table'!$E188='Master List'!$B$104,'Reported Performance Table'!$E188='Master List'!$B$106,'Reported Performance Table'!$E188='Master List'!$B$126)),"LUNA_Dimming","Dimming_Capability_and_Range"))</f>
        <v/>
      </c>
      <c r="L188" s="173">
        <f>'Reported Performance Table'!BF188</f>
        <v>0</v>
      </c>
      <c r="M188" s="173">
        <f>'Reported Performance Table'!BG188</f>
        <v>0</v>
      </c>
      <c r="N188" s="173">
        <f>'Reported Performance Table'!BH188</f>
        <v>0</v>
      </c>
      <c r="O188" t="str">
        <f t="shared" si="5"/>
        <v>No</v>
      </c>
    </row>
    <row r="189" spans="2:15" x14ac:dyDescent="0.25">
      <c r="B189" s="35" t="e">
        <f>VLOOKUP('Reported Performance Table'!D189,'Master List'!$B$20:$C$39,2,FALSE)</f>
        <v>#N/A</v>
      </c>
      <c r="C189" t="e">
        <f>VLOOKUP('Reported Performance Table'!E189,'Master List'!$B$42:$C$129,2,FALSE)</f>
        <v>#N/A</v>
      </c>
      <c r="D189" t="e">
        <f>VLOOKUP('Reported Performance Table'!D189,'Master List'!$B$20:$D$39,3,FALSE)</f>
        <v>#N/A</v>
      </c>
      <c r="E189" s="159" t="e">
        <f>VLOOKUP('Reported Performance Table'!C189,'Master List'!$B$11:$D$17,3,FALSE)</f>
        <v>#N/A</v>
      </c>
      <c r="F189" t="e">
        <f t="shared" si="4"/>
        <v>#N/A</v>
      </c>
      <c r="G189" t="e">
        <f>IF(VLOOKUP('Reported Performance Table'!E189,'Master List'!$B$42:$D$129,3,FALSE)="","No",VLOOKUP('Reported Performance Table'!E189,'Master List'!$B$42:$D$129,3,FALSE))</f>
        <v>#N/A</v>
      </c>
      <c r="H189" t="e">
        <f>IF(AND(G189="Yes_No",'Reported Performance Table'!F189="Yes"),"No","Yes_No")</f>
        <v>#N/A</v>
      </c>
      <c r="I189" t="str">
        <f>IF('Reported Performance Table'!E189="","",IF('Reported Performance Table'!F189="Yes","LUNA_CCT","Reported_CCT"))</f>
        <v/>
      </c>
      <c r="J189" t="str">
        <f>IF('Reported Performance Table'!E189="","",IF(I189="LUNA_CCT",VLOOKUP('Reported Performance Table'!E189,'Master List'!$B$42:$E$129,4,FALSE),"Reported_BUG"))</f>
        <v/>
      </c>
      <c r="K189" t="str">
        <f>IF('Reported Performance Table'!E189="","",IF(AND('Reported Performance Table'!$F189="Yes",OR('Reported Performance Table'!$E189='Master List'!$B$42,'Reported Performance Table'!$E189='Master List'!$B$43,'Reported Performance Table'!$E189='Master List'!$B$44,'Reported Performance Table'!$E189='Master List'!$B$46,'Reported Performance Table'!$E189='Master List'!$B$48,'Reported Performance Table'!$E189='Master List'!$B$104,'Reported Performance Table'!$E189='Master List'!$B$106,'Reported Performance Table'!$E189='Master List'!$B$126)),"LUNA_Dimming","Dimming_Capability_and_Range"))</f>
        <v/>
      </c>
      <c r="L189" s="173">
        <f>'Reported Performance Table'!BF189</f>
        <v>0</v>
      </c>
      <c r="M189" s="173">
        <f>'Reported Performance Table'!BG189</f>
        <v>0</v>
      </c>
      <c r="N189" s="173">
        <f>'Reported Performance Table'!BH189</f>
        <v>0</v>
      </c>
      <c r="O189" t="str">
        <f t="shared" si="5"/>
        <v>No</v>
      </c>
    </row>
    <row r="190" spans="2:15" x14ac:dyDescent="0.25">
      <c r="B190" s="35" t="e">
        <f>VLOOKUP('Reported Performance Table'!D190,'Master List'!$B$20:$C$39,2,FALSE)</f>
        <v>#N/A</v>
      </c>
      <c r="C190" t="e">
        <f>VLOOKUP('Reported Performance Table'!E190,'Master List'!$B$42:$C$129,2,FALSE)</f>
        <v>#N/A</v>
      </c>
      <c r="D190" t="e">
        <f>VLOOKUP('Reported Performance Table'!D190,'Master List'!$B$20:$D$39,3,FALSE)</f>
        <v>#N/A</v>
      </c>
      <c r="E190" s="159" t="e">
        <f>VLOOKUP('Reported Performance Table'!C190,'Master List'!$B$11:$D$17,3,FALSE)</f>
        <v>#N/A</v>
      </c>
      <c r="F190" t="e">
        <f t="shared" si="4"/>
        <v>#N/A</v>
      </c>
      <c r="G190" t="e">
        <f>IF(VLOOKUP('Reported Performance Table'!E190,'Master List'!$B$42:$D$129,3,FALSE)="","No",VLOOKUP('Reported Performance Table'!E190,'Master List'!$B$42:$D$129,3,FALSE))</f>
        <v>#N/A</v>
      </c>
      <c r="H190" t="e">
        <f>IF(AND(G190="Yes_No",'Reported Performance Table'!F190="Yes"),"No","Yes_No")</f>
        <v>#N/A</v>
      </c>
      <c r="I190" t="str">
        <f>IF('Reported Performance Table'!E190="","",IF('Reported Performance Table'!F190="Yes","LUNA_CCT","Reported_CCT"))</f>
        <v/>
      </c>
      <c r="J190" t="str">
        <f>IF('Reported Performance Table'!E190="","",IF(I190="LUNA_CCT",VLOOKUP('Reported Performance Table'!E190,'Master List'!$B$42:$E$129,4,FALSE),"Reported_BUG"))</f>
        <v/>
      </c>
      <c r="K190" t="str">
        <f>IF('Reported Performance Table'!E190="","",IF(AND('Reported Performance Table'!$F190="Yes",OR('Reported Performance Table'!$E190='Master List'!$B$42,'Reported Performance Table'!$E190='Master List'!$B$43,'Reported Performance Table'!$E190='Master List'!$B$44,'Reported Performance Table'!$E190='Master List'!$B$46,'Reported Performance Table'!$E190='Master List'!$B$48,'Reported Performance Table'!$E190='Master List'!$B$104,'Reported Performance Table'!$E190='Master List'!$B$106,'Reported Performance Table'!$E190='Master List'!$B$126)),"LUNA_Dimming","Dimming_Capability_and_Range"))</f>
        <v/>
      </c>
      <c r="L190" s="173">
        <f>'Reported Performance Table'!BF190</f>
        <v>0</v>
      </c>
      <c r="M190" s="173">
        <f>'Reported Performance Table'!BG190</f>
        <v>0</v>
      </c>
      <c r="N190" s="173">
        <f>'Reported Performance Table'!BH190</f>
        <v>0</v>
      </c>
      <c r="O190" t="str">
        <f t="shared" si="5"/>
        <v>No</v>
      </c>
    </row>
    <row r="191" spans="2:15" x14ac:dyDescent="0.25">
      <c r="B191" s="35" t="e">
        <f>VLOOKUP('Reported Performance Table'!D191,'Master List'!$B$20:$C$39,2,FALSE)</f>
        <v>#N/A</v>
      </c>
      <c r="C191" t="e">
        <f>VLOOKUP('Reported Performance Table'!E191,'Master List'!$B$42:$C$129,2,FALSE)</f>
        <v>#N/A</v>
      </c>
      <c r="D191" t="e">
        <f>VLOOKUP('Reported Performance Table'!D191,'Master List'!$B$20:$D$39,3,FALSE)</f>
        <v>#N/A</v>
      </c>
      <c r="E191" s="159" t="e">
        <f>VLOOKUP('Reported Performance Table'!C191,'Master List'!$B$11:$D$17,3,FALSE)</f>
        <v>#N/A</v>
      </c>
      <c r="F191" t="e">
        <f t="shared" si="4"/>
        <v>#N/A</v>
      </c>
      <c r="G191" t="e">
        <f>IF(VLOOKUP('Reported Performance Table'!E191,'Master List'!$B$42:$D$129,3,FALSE)="","No",VLOOKUP('Reported Performance Table'!E191,'Master List'!$B$42:$D$129,3,FALSE))</f>
        <v>#N/A</v>
      </c>
      <c r="H191" t="e">
        <f>IF(AND(G191="Yes_No",'Reported Performance Table'!F191="Yes"),"No","Yes_No")</f>
        <v>#N/A</v>
      </c>
      <c r="I191" t="str">
        <f>IF('Reported Performance Table'!E191="","",IF('Reported Performance Table'!F191="Yes","LUNA_CCT","Reported_CCT"))</f>
        <v/>
      </c>
      <c r="J191" t="str">
        <f>IF('Reported Performance Table'!E191="","",IF(I191="LUNA_CCT",VLOOKUP('Reported Performance Table'!E191,'Master List'!$B$42:$E$129,4,FALSE),"Reported_BUG"))</f>
        <v/>
      </c>
      <c r="K191" t="str">
        <f>IF('Reported Performance Table'!E191="","",IF(AND('Reported Performance Table'!$F191="Yes",OR('Reported Performance Table'!$E191='Master List'!$B$42,'Reported Performance Table'!$E191='Master List'!$B$43,'Reported Performance Table'!$E191='Master List'!$B$44,'Reported Performance Table'!$E191='Master List'!$B$46,'Reported Performance Table'!$E191='Master List'!$B$48,'Reported Performance Table'!$E191='Master List'!$B$104,'Reported Performance Table'!$E191='Master List'!$B$106,'Reported Performance Table'!$E191='Master List'!$B$126)),"LUNA_Dimming","Dimming_Capability_and_Range"))</f>
        <v/>
      </c>
      <c r="L191" s="173">
        <f>'Reported Performance Table'!BF191</f>
        <v>0</v>
      </c>
      <c r="M191" s="173">
        <f>'Reported Performance Table'!BG191</f>
        <v>0</v>
      </c>
      <c r="N191" s="173">
        <f>'Reported Performance Table'!BH191</f>
        <v>0</v>
      </c>
      <c r="O191" t="str">
        <f t="shared" si="5"/>
        <v>No</v>
      </c>
    </row>
    <row r="192" spans="2:15" x14ac:dyDescent="0.25">
      <c r="B192" s="35" t="e">
        <f>VLOOKUP('Reported Performance Table'!D192,'Master List'!$B$20:$C$39,2,FALSE)</f>
        <v>#N/A</v>
      </c>
      <c r="C192" t="e">
        <f>VLOOKUP('Reported Performance Table'!E192,'Master List'!$B$42:$C$129,2,FALSE)</f>
        <v>#N/A</v>
      </c>
      <c r="D192" t="e">
        <f>VLOOKUP('Reported Performance Table'!D192,'Master List'!$B$20:$D$39,3,FALSE)</f>
        <v>#N/A</v>
      </c>
      <c r="E192" s="159" t="e">
        <f>VLOOKUP('Reported Performance Table'!C192,'Master List'!$B$11:$D$17,3,FALSE)</f>
        <v>#N/A</v>
      </c>
      <c r="F192" t="e">
        <f t="shared" si="4"/>
        <v>#N/A</v>
      </c>
      <c r="G192" t="e">
        <f>IF(VLOOKUP('Reported Performance Table'!E192,'Master List'!$B$42:$D$129,3,FALSE)="","No",VLOOKUP('Reported Performance Table'!E192,'Master List'!$B$42:$D$129,3,FALSE))</f>
        <v>#N/A</v>
      </c>
      <c r="H192" t="e">
        <f>IF(AND(G192="Yes_No",'Reported Performance Table'!F192="Yes"),"No","Yes_No")</f>
        <v>#N/A</v>
      </c>
      <c r="I192" t="str">
        <f>IF('Reported Performance Table'!E192="","",IF('Reported Performance Table'!F192="Yes","LUNA_CCT","Reported_CCT"))</f>
        <v/>
      </c>
      <c r="J192" t="str">
        <f>IF('Reported Performance Table'!E192="","",IF(I192="LUNA_CCT",VLOOKUP('Reported Performance Table'!E192,'Master List'!$B$42:$E$129,4,FALSE),"Reported_BUG"))</f>
        <v/>
      </c>
      <c r="K192" t="str">
        <f>IF('Reported Performance Table'!E192="","",IF(AND('Reported Performance Table'!$F192="Yes",OR('Reported Performance Table'!$E192='Master List'!$B$42,'Reported Performance Table'!$E192='Master List'!$B$43,'Reported Performance Table'!$E192='Master List'!$B$44,'Reported Performance Table'!$E192='Master List'!$B$46,'Reported Performance Table'!$E192='Master List'!$B$48,'Reported Performance Table'!$E192='Master List'!$B$104,'Reported Performance Table'!$E192='Master List'!$B$106,'Reported Performance Table'!$E192='Master List'!$B$126)),"LUNA_Dimming","Dimming_Capability_and_Range"))</f>
        <v/>
      </c>
      <c r="L192" s="173">
        <f>'Reported Performance Table'!BF192</f>
        <v>0</v>
      </c>
      <c r="M192" s="173">
        <f>'Reported Performance Table'!BG192</f>
        <v>0</v>
      </c>
      <c r="N192" s="173">
        <f>'Reported Performance Table'!BH192</f>
        <v>0</v>
      </c>
      <c r="O192" t="str">
        <f t="shared" si="5"/>
        <v>No</v>
      </c>
    </row>
    <row r="193" spans="2:15" x14ac:dyDescent="0.25">
      <c r="B193" s="35" t="e">
        <f>VLOOKUP('Reported Performance Table'!D193,'Master List'!$B$20:$C$39,2,FALSE)</f>
        <v>#N/A</v>
      </c>
      <c r="C193" t="e">
        <f>VLOOKUP('Reported Performance Table'!E193,'Master List'!$B$42:$C$129,2,FALSE)</f>
        <v>#N/A</v>
      </c>
      <c r="D193" t="e">
        <f>VLOOKUP('Reported Performance Table'!D193,'Master List'!$B$20:$D$39,3,FALSE)</f>
        <v>#N/A</v>
      </c>
      <c r="E193" s="159" t="e">
        <f>VLOOKUP('Reported Performance Table'!C193,'Master List'!$B$11:$D$17,3,FALSE)</f>
        <v>#N/A</v>
      </c>
      <c r="F193" t="e">
        <f t="shared" si="4"/>
        <v>#N/A</v>
      </c>
      <c r="G193" t="e">
        <f>IF(VLOOKUP('Reported Performance Table'!E193,'Master List'!$B$42:$D$129,3,FALSE)="","No",VLOOKUP('Reported Performance Table'!E193,'Master List'!$B$42:$D$129,3,FALSE))</f>
        <v>#N/A</v>
      </c>
      <c r="H193" t="e">
        <f>IF(AND(G193="Yes_No",'Reported Performance Table'!F193="Yes"),"No","Yes_No")</f>
        <v>#N/A</v>
      </c>
      <c r="I193" t="str">
        <f>IF('Reported Performance Table'!E193="","",IF('Reported Performance Table'!F193="Yes","LUNA_CCT","Reported_CCT"))</f>
        <v/>
      </c>
      <c r="J193" t="str">
        <f>IF('Reported Performance Table'!E193="","",IF(I193="LUNA_CCT",VLOOKUP('Reported Performance Table'!E193,'Master List'!$B$42:$E$129,4,FALSE),"Reported_BUG"))</f>
        <v/>
      </c>
      <c r="K193" t="str">
        <f>IF('Reported Performance Table'!E193="","",IF(AND('Reported Performance Table'!$F193="Yes",OR('Reported Performance Table'!$E193='Master List'!$B$42,'Reported Performance Table'!$E193='Master List'!$B$43,'Reported Performance Table'!$E193='Master List'!$B$44,'Reported Performance Table'!$E193='Master List'!$B$46,'Reported Performance Table'!$E193='Master List'!$B$48,'Reported Performance Table'!$E193='Master List'!$B$104,'Reported Performance Table'!$E193='Master List'!$B$106,'Reported Performance Table'!$E193='Master List'!$B$126)),"LUNA_Dimming","Dimming_Capability_and_Range"))</f>
        <v/>
      </c>
      <c r="L193" s="173">
        <f>'Reported Performance Table'!BF193</f>
        <v>0</v>
      </c>
      <c r="M193" s="173">
        <f>'Reported Performance Table'!BG193</f>
        <v>0</v>
      </c>
      <c r="N193" s="173">
        <f>'Reported Performance Table'!BH193</f>
        <v>0</v>
      </c>
      <c r="O193" t="str">
        <f t="shared" si="5"/>
        <v>No</v>
      </c>
    </row>
    <row r="194" spans="2:15" x14ac:dyDescent="0.25">
      <c r="B194" s="35" t="e">
        <f>VLOOKUP('Reported Performance Table'!D194,'Master List'!$B$20:$C$39,2,FALSE)</f>
        <v>#N/A</v>
      </c>
      <c r="C194" t="e">
        <f>VLOOKUP('Reported Performance Table'!E194,'Master List'!$B$42:$C$129,2,FALSE)</f>
        <v>#N/A</v>
      </c>
      <c r="D194" t="e">
        <f>VLOOKUP('Reported Performance Table'!D194,'Master List'!$B$20:$D$39,3,FALSE)</f>
        <v>#N/A</v>
      </c>
      <c r="E194" s="159" t="e">
        <f>VLOOKUP('Reported Performance Table'!C194,'Master List'!$B$11:$D$17,3,FALSE)</f>
        <v>#N/A</v>
      </c>
      <c r="F194" t="e">
        <f t="shared" si="4"/>
        <v>#N/A</v>
      </c>
      <c r="G194" t="e">
        <f>IF(VLOOKUP('Reported Performance Table'!E194,'Master List'!$B$42:$D$129,3,FALSE)="","No",VLOOKUP('Reported Performance Table'!E194,'Master List'!$B$42:$D$129,3,FALSE))</f>
        <v>#N/A</v>
      </c>
      <c r="H194" t="e">
        <f>IF(AND(G194="Yes_No",'Reported Performance Table'!F194="Yes"),"No","Yes_No")</f>
        <v>#N/A</v>
      </c>
      <c r="I194" t="str">
        <f>IF('Reported Performance Table'!E194="","",IF('Reported Performance Table'!F194="Yes","LUNA_CCT","Reported_CCT"))</f>
        <v/>
      </c>
      <c r="J194" t="str">
        <f>IF('Reported Performance Table'!E194="","",IF(I194="LUNA_CCT",VLOOKUP('Reported Performance Table'!E194,'Master List'!$B$42:$E$129,4,FALSE),"Reported_BUG"))</f>
        <v/>
      </c>
      <c r="K194" t="str">
        <f>IF('Reported Performance Table'!E194="","",IF(AND('Reported Performance Table'!$F194="Yes",OR('Reported Performance Table'!$E194='Master List'!$B$42,'Reported Performance Table'!$E194='Master List'!$B$43,'Reported Performance Table'!$E194='Master List'!$B$44,'Reported Performance Table'!$E194='Master List'!$B$46,'Reported Performance Table'!$E194='Master List'!$B$48,'Reported Performance Table'!$E194='Master List'!$B$104,'Reported Performance Table'!$E194='Master List'!$B$106,'Reported Performance Table'!$E194='Master List'!$B$126)),"LUNA_Dimming","Dimming_Capability_and_Range"))</f>
        <v/>
      </c>
      <c r="L194" s="173">
        <f>'Reported Performance Table'!BF194</f>
        <v>0</v>
      </c>
      <c r="M194" s="173">
        <f>'Reported Performance Table'!BG194</f>
        <v>0</v>
      </c>
      <c r="N194" s="173">
        <f>'Reported Performance Table'!BH194</f>
        <v>0</v>
      </c>
      <c r="O194" t="str">
        <f t="shared" si="5"/>
        <v>No</v>
      </c>
    </row>
    <row r="195" spans="2:15" x14ac:dyDescent="0.25">
      <c r="B195" s="35" t="e">
        <f>VLOOKUP('Reported Performance Table'!D195,'Master List'!$B$20:$C$39,2,FALSE)</f>
        <v>#N/A</v>
      </c>
      <c r="C195" t="e">
        <f>VLOOKUP('Reported Performance Table'!E195,'Master List'!$B$42:$C$129,2,FALSE)</f>
        <v>#N/A</v>
      </c>
      <c r="D195" t="e">
        <f>VLOOKUP('Reported Performance Table'!D195,'Master List'!$B$20:$D$39,3,FALSE)</f>
        <v>#N/A</v>
      </c>
      <c r="E195" s="159" t="e">
        <f>VLOOKUP('Reported Performance Table'!C195,'Master List'!$B$11:$D$17,3,FALSE)</f>
        <v>#N/A</v>
      </c>
      <c r="F195" t="e">
        <f t="shared" si="4"/>
        <v>#N/A</v>
      </c>
      <c r="G195" t="e">
        <f>IF(VLOOKUP('Reported Performance Table'!E195,'Master List'!$B$42:$D$129,3,FALSE)="","No",VLOOKUP('Reported Performance Table'!E195,'Master List'!$B$42:$D$129,3,FALSE))</f>
        <v>#N/A</v>
      </c>
      <c r="H195" t="e">
        <f>IF(AND(G195="Yes_No",'Reported Performance Table'!F195="Yes"),"No","Yes_No")</f>
        <v>#N/A</v>
      </c>
      <c r="I195" t="str">
        <f>IF('Reported Performance Table'!E195="","",IF('Reported Performance Table'!F195="Yes","LUNA_CCT","Reported_CCT"))</f>
        <v/>
      </c>
      <c r="J195" t="str">
        <f>IF('Reported Performance Table'!E195="","",IF(I195="LUNA_CCT",VLOOKUP('Reported Performance Table'!E195,'Master List'!$B$42:$E$129,4,FALSE),"Reported_BUG"))</f>
        <v/>
      </c>
      <c r="K195" t="str">
        <f>IF('Reported Performance Table'!E195="","",IF(AND('Reported Performance Table'!$F195="Yes",OR('Reported Performance Table'!$E195='Master List'!$B$42,'Reported Performance Table'!$E195='Master List'!$B$43,'Reported Performance Table'!$E195='Master List'!$B$44,'Reported Performance Table'!$E195='Master List'!$B$46,'Reported Performance Table'!$E195='Master List'!$B$48,'Reported Performance Table'!$E195='Master List'!$B$104,'Reported Performance Table'!$E195='Master List'!$B$106,'Reported Performance Table'!$E195='Master List'!$B$126)),"LUNA_Dimming","Dimming_Capability_and_Range"))</f>
        <v/>
      </c>
      <c r="L195" s="173">
        <f>'Reported Performance Table'!BF195</f>
        <v>0</v>
      </c>
      <c r="M195" s="173">
        <f>'Reported Performance Table'!BG195</f>
        <v>0</v>
      </c>
      <c r="N195" s="173">
        <f>'Reported Performance Table'!BH195</f>
        <v>0</v>
      </c>
      <c r="O195" t="str">
        <f t="shared" si="5"/>
        <v>No</v>
      </c>
    </row>
    <row r="196" spans="2:15" x14ac:dyDescent="0.25">
      <c r="B196" s="35" t="e">
        <f>VLOOKUP('Reported Performance Table'!D196,'Master List'!$B$20:$C$39,2,FALSE)</f>
        <v>#N/A</v>
      </c>
      <c r="C196" t="e">
        <f>VLOOKUP('Reported Performance Table'!E196,'Master List'!$B$42:$C$129,2,FALSE)</f>
        <v>#N/A</v>
      </c>
      <c r="D196" t="e">
        <f>VLOOKUP('Reported Performance Table'!D196,'Master List'!$B$20:$D$39,3,FALSE)</f>
        <v>#N/A</v>
      </c>
      <c r="E196" s="159" t="e">
        <f>VLOOKUP('Reported Performance Table'!C196,'Master List'!$B$11:$D$17,3,FALSE)</f>
        <v>#N/A</v>
      </c>
      <c r="F196" t="e">
        <f t="shared" si="4"/>
        <v>#N/A</v>
      </c>
      <c r="G196" t="e">
        <f>IF(VLOOKUP('Reported Performance Table'!E196,'Master List'!$B$42:$D$129,3,FALSE)="","No",VLOOKUP('Reported Performance Table'!E196,'Master List'!$B$42:$D$129,3,FALSE))</f>
        <v>#N/A</v>
      </c>
      <c r="H196" t="e">
        <f>IF(AND(G196="Yes_No",'Reported Performance Table'!F196="Yes"),"No","Yes_No")</f>
        <v>#N/A</v>
      </c>
      <c r="I196" t="str">
        <f>IF('Reported Performance Table'!E196="","",IF('Reported Performance Table'!F196="Yes","LUNA_CCT","Reported_CCT"))</f>
        <v/>
      </c>
      <c r="J196" t="str">
        <f>IF('Reported Performance Table'!E196="","",IF(I196="LUNA_CCT",VLOOKUP('Reported Performance Table'!E196,'Master List'!$B$42:$E$129,4,FALSE),"Reported_BUG"))</f>
        <v/>
      </c>
      <c r="K196" t="str">
        <f>IF('Reported Performance Table'!E196="","",IF(AND('Reported Performance Table'!$F196="Yes",OR('Reported Performance Table'!$E196='Master List'!$B$42,'Reported Performance Table'!$E196='Master List'!$B$43,'Reported Performance Table'!$E196='Master List'!$B$44,'Reported Performance Table'!$E196='Master List'!$B$46,'Reported Performance Table'!$E196='Master List'!$B$48,'Reported Performance Table'!$E196='Master List'!$B$104,'Reported Performance Table'!$E196='Master List'!$B$106,'Reported Performance Table'!$E196='Master List'!$B$126)),"LUNA_Dimming","Dimming_Capability_and_Range"))</f>
        <v/>
      </c>
      <c r="L196" s="173">
        <f>'Reported Performance Table'!BF196</f>
        <v>0</v>
      </c>
      <c r="M196" s="173">
        <f>'Reported Performance Table'!BG196</f>
        <v>0</v>
      </c>
      <c r="N196" s="173">
        <f>'Reported Performance Table'!BH196</f>
        <v>0</v>
      </c>
      <c r="O196" t="str">
        <f t="shared" si="5"/>
        <v>No</v>
      </c>
    </row>
    <row r="197" spans="2:15" x14ac:dyDescent="0.25">
      <c r="B197" s="35" t="e">
        <f>VLOOKUP('Reported Performance Table'!D197,'Master List'!$B$20:$C$39,2,FALSE)</f>
        <v>#N/A</v>
      </c>
      <c r="C197" t="e">
        <f>VLOOKUP('Reported Performance Table'!E197,'Master List'!$B$42:$C$129,2,FALSE)</f>
        <v>#N/A</v>
      </c>
      <c r="D197" t="e">
        <f>VLOOKUP('Reported Performance Table'!D197,'Master List'!$B$20:$D$39,3,FALSE)</f>
        <v>#N/A</v>
      </c>
      <c r="E197" s="159" t="e">
        <f>VLOOKUP('Reported Performance Table'!C197,'Master List'!$B$11:$D$17,3,FALSE)</f>
        <v>#N/A</v>
      </c>
      <c r="F197" t="e">
        <f t="shared" si="4"/>
        <v>#N/A</v>
      </c>
      <c r="G197" t="e">
        <f>IF(VLOOKUP('Reported Performance Table'!E197,'Master List'!$B$42:$D$129,3,FALSE)="","No",VLOOKUP('Reported Performance Table'!E197,'Master List'!$B$42:$D$129,3,FALSE))</f>
        <v>#N/A</v>
      </c>
      <c r="H197" t="e">
        <f>IF(AND(G197="Yes_No",'Reported Performance Table'!F197="Yes"),"No","Yes_No")</f>
        <v>#N/A</v>
      </c>
      <c r="I197" t="str">
        <f>IF('Reported Performance Table'!E197="","",IF('Reported Performance Table'!F197="Yes","LUNA_CCT","Reported_CCT"))</f>
        <v/>
      </c>
      <c r="J197" t="str">
        <f>IF('Reported Performance Table'!E197="","",IF(I197="LUNA_CCT",VLOOKUP('Reported Performance Table'!E197,'Master List'!$B$42:$E$129,4,FALSE),"Reported_BUG"))</f>
        <v/>
      </c>
      <c r="K197" t="str">
        <f>IF('Reported Performance Table'!E197="","",IF(AND('Reported Performance Table'!$F197="Yes",OR('Reported Performance Table'!$E197='Master List'!$B$42,'Reported Performance Table'!$E197='Master List'!$B$43,'Reported Performance Table'!$E197='Master List'!$B$44,'Reported Performance Table'!$E197='Master List'!$B$46,'Reported Performance Table'!$E197='Master List'!$B$48,'Reported Performance Table'!$E197='Master List'!$B$104,'Reported Performance Table'!$E197='Master List'!$B$106,'Reported Performance Table'!$E197='Master List'!$B$126)),"LUNA_Dimming","Dimming_Capability_and_Range"))</f>
        <v/>
      </c>
      <c r="L197" s="173">
        <f>'Reported Performance Table'!BF197</f>
        <v>0</v>
      </c>
      <c r="M197" s="173">
        <f>'Reported Performance Table'!BG197</f>
        <v>0</v>
      </c>
      <c r="N197" s="173">
        <f>'Reported Performance Table'!BH197</f>
        <v>0</v>
      </c>
      <c r="O197" t="str">
        <f t="shared" si="5"/>
        <v>No</v>
      </c>
    </row>
    <row r="198" spans="2:15" x14ac:dyDescent="0.25">
      <c r="B198" s="35" t="e">
        <f>VLOOKUP('Reported Performance Table'!D198,'Master List'!$B$20:$C$39,2,FALSE)</f>
        <v>#N/A</v>
      </c>
      <c r="C198" t="e">
        <f>VLOOKUP('Reported Performance Table'!E198,'Master List'!$B$42:$C$129,2,FALSE)</f>
        <v>#N/A</v>
      </c>
      <c r="D198" t="e">
        <f>VLOOKUP('Reported Performance Table'!D198,'Master List'!$B$20:$D$39,3,FALSE)</f>
        <v>#N/A</v>
      </c>
      <c r="E198" s="159" t="e">
        <f>VLOOKUP('Reported Performance Table'!C198,'Master List'!$B$11:$D$17,3,FALSE)</f>
        <v>#N/A</v>
      </c>
      <c r="F198" t="e">
        <f t="shared" si="4"/>
        <v>#N/A</v>
      </c>
      <c r="G198" t="e">
        <f>IF(VLOOKUP('Reported Performance Table'!E198,'Master List'!$B$42:$D$129,3,FALSE)="","No",VLOOKUP('Reported Performance Table'!E198,'Master List'!$B$42:$D$129,3,FALSE))</f>
        <v>#N/A</v>
      </c>
      <c r="H198" t="e">
        <f>IF(AND(G198="Yes_No",'Reported Performance Table'!F198="Yes"),"No","Yes_No")</f>
        <v>#N/A</v>
      </c>
      <c r="I198" t="str">
        <f>IF('Reported Performance Table'!E198="","",IF('Reported Performance Table'!F198="Yes","LUNA_CCT","Reported_CCT"))</f>
        <v/>
      </c>
      <c r="J198" t="str">
        <f>IF('Reported Performance Table'!E198="","",IF(I198="LUNA_CCT",VLOOKUP('Reported Performance Table'!E198,'Master List'!$B$42:$E$129,4,FALSE),"Reported_BUG"))</f>
        <v/>
      </c>
      <c r="K198" t="str">
        <f>IF('Reported Performance Table'!E198="","",IF(AND('Reported Performance Table'!$F198="Yes",OR('Reported Performance Table'!$E198='Master List'!$B$42,'Reported Performance Table'!$E198='Master List'!$B$43,'Reported Performance Table'!$E198='Master List'!$B$44,'Reported Performance Table'!$E198='Master List'!$B$46,'Reported Performance Table'!$E198='Master List'!$B$48,'Reported Performance Table'!$E198='Master List'!$B$104,'Reported Performance Table'!$E198='Master List'!$B$106,'Reported Performance Table'!$E198='Master List'!$B$126)),"LUNA_Dimming","Dimming_Capability_and_Range"))</f>
        <v/>
      </c>
      <c r="L198" s="173">
        <f>'Reported Performance Table'!BF198</f>
        <v>0</v>
      </c>
      <c r="M198" s="173">
        <f>'Reported Performance Table'!BG198</f>
        <v>0</v>
      </c>
      <c r="N198" s="173">
        <f>'Reported Performance Table'!BH198</f>
        <v>0</v>
      </c>
      <c r="O198" t="str">
        <f t="shared" si="5"/>
        <v>No</v>
      </c>
    </row>
    <row r="199" spans="2:15" x14ac:dyDescent="0.25">
      <c r="B199" s="35" t="e">
        <f>VLOOKUP('Reported Performance Table'!D199,'Master List'!$B$20:$C$39,2,FALSE)</f>
        <v>#N/A</v>
      </c>
      <c r="C199" t="e">
        <f>VLOOKUP('Reported Performance Table'!E199,'Master List'!$B$42:$C$129,2,FALSE)</f>
        <v>#N/A</v>
      </c>
      <c r="D199" t="e">
        <f>VLOOKUP('Reported Performance Table'!D199,'Master List'!$B$20:$D$39,3,FALSE)</f>
        <v>#N/A</v>
      </c>
      <c r="E199" s="159" t="e">
        <f>VLOOKUP('Reported Performance Table'!C199,'Master List'!$B$11:$D$17,3,FALSE)</f>
        <v>#N/A</v>
      </c>
      <c r="F199" t="e">
        <f t="shared" si="4"/>
        <v>#N/A</v>
      </c>
      <c r="G199" t="e">
        <f>IF(VLOOKUP('Reported Performance Table'!E199,'Master List'!$B$42:$D$129,3,FALSE)="","No",VLOOKUP('Reported Performance Table'!E199,'Master List'!$B$42:$D$129,3,FALSE))</f>
        <v>#N/A</v>
      </c>
      <c r="H199" t="e">
        <f>IF(AND(G199="Yes_No",'Reported Performance Table'!F199="Yes"),"No","Yes_No")</f>
        <v>#N/A</v>
      </c>
      <c r="I199" t="str">
        <f>IF('Reported Performance Table'!E199="","",IF('Reported Performance Table'!F199="Yes","LUNA_CCT","Reported_CCT"))</f>
        <v/>
      </c>
      <c r="J199" t="str">
        <f>IF('Reported Performance Table'!E199="","",IF(I199="LUNA_CCT",VLOOKUP('Reported Performance Table'!E199,'Master List'!$B$42:$E$129,4,FALSE),"Reported_BUG"))</f>
        <v/>
      </c>
      <c r="K199" t="str">
        <f>IF('Reported Performance Table'!E199="","",IF(AND('Reported Performance Table'!$F199="Yes",OR('Reported Performance Table'!$E199='Master List'!$B$42,'Reported Performance Table'!$E199='Master List'!$B$43,'Reported Performance Table'!$E199='Master List'!$B$44,'Reported Performance Table'!$E199='Master List'!$B$46,'Reported Performance Table'!$E199='Master List'!$B$48,'Reported Performance Table'!$E199='Master List'!$B$104,'Reported Performance Table'!$E199='Master List'!$B$106,'Reported Performance Table'!$E199='Master List'!$B$126)),"LUNA_Dimming","Dimming_Capability_and_Range"))</f>
        <v/>
      </c>
      <c r="L199" s="173">
        <f>'Reported Performance Table'!BF199</f>
        <v>0</v>
      </c>
      <c r="M199" s="173">
        <f>'Reported Performance Table'!BG199</f>
        <v>0</v>
      </c>
      <c r="N199" s="173">
        <f>'Reported Performance Table'!BH199</f>
        <v>0</v>
      </c>
      <c r="O199" t="str">
        <f t="shared" si="5"/>
        <v>No</v>
      </c>
    </row>
    <row r="200" spans="2:15" x14ac:dyDescent="0.25">
      <c r="B200" s="35" t="e">
        <f>VLOOKUP('Reported Performance Table'!D200,'Master List'!$B$20:$C$39,2,FALSE)</f>
        <v>#N/A</v>
      </c>
      <c r="C200" t="e">
        <f>VLOOKUP('Reported Performance Table'!E200,'Master List'!$B$42:$C$129,2,FALSE)</f>
        <v>#N/A</v>
      </c>
      <c r="D200" t="e">
        <f>VLOOKUP('Reported Performance Table'!D200,'Master List'!$B$20:$D$39,3,FALSE)</f>
        <v>#N/A</v>
      </c>
      <c r="E200" s="159" t="e">
        <f>VLOOKUP('Reported Performance Table'!C200,'Master List'!$B$11:$D$17,3,FALSE)</f>
        <v>#N/A</v>
      </c>
      <c r="F200" t="e">
        <f t="shared" si="4"/>
        <v>#N/A</v>
      </c>
      <c r="G200" t="e">
        <f>IF(VLOOKUP('Reported Performance Table'!E200,'Master List'!$B$42:$D$129,3,FALSE)="","No",VLOOKUP('Reported Performance Table'!E200,'Master List'!$B$42:$D$129,3,FALSE))</f>
        <v>#N/A</v>
      </c>
      <c r="H200" t="e">
        <f>IF(AND(G200="Yes_No",'Reported Performance Table'!F200="Yes"),"No","Yes_No")</f>
        <v>#N/A</v>
      </c>
      <c r="I200" t="str">
        <f>IF('Reported Performance Table'!E200="","",IF('Reported Performance Table'!F200="Yes","LUNA_CCT","Reported_CCT"))</f>
        <v/>
      </c>
      <c r="J200" t="str">
        <f>IF('Reported Performance Table'!E200="","",IF(I200="LUNA_CCT",VLOOKUP('Reported Performance Table'!E200,'Master List'!$B$42:$E$129,4,FALSE),"Reported_BUG"))</f>
        <v/>
      </c>
      <c r="K200" t="str">
        <f>IF('Reported Performance Table'!E200="","",IF(AND('Reported Performance Table'!$F200="Yes",OR('Reported Performance Table'!$E200='Master List'!$B$42,'Reported Performance Table'!$E200='Master List'!$B$43,'Reported Performance Table'!$E200='Master List'!$B$44,'Reported Performance Table'!$E200='Master List'!$B$46,'Reported Performance Table'!$E200='Master List'!$B$48,'Reported Performance Table'!$E200='Master List'!$B$104,'Reported Performance Table'!$E200='Master List'!$B$106,'Reported Performance Table'!$E200='Master List'!$B$126)),"LUNA_Dimming","Dimming_Capability_and_Range"))</f>
        <v/>
      </c>
      <c r="L200" s="173">
        <f>'Reported Performance Table'!BF200</f>
        <v>0</v>
      </c>
      <c r="M200" s="173">
        <f>'Reported Performance Table'!BG200</f>
        <v>0</v>
      </c>
      <c r="N200" s="173">
        <f>'Reported Performance Table'!BH200</f>
        <v>0</v>
      </c>
      <c r="O200" t="str">
        <f t="shared" si="5"/>
        <v>No</v>
      </c>
    </row>
    <row r="201" spans="2:15" x14ac:dyDescent="0.25">
      <c r="B201" s="35" t="e">
        <f>VLOOKUP('Reported Performance Table'!D201,'Master List'!$B$20:$C$39,2,FALSE)</f>
        <v>#N/A</v>
      </c>
      <c r="C201" t="e">
        <f>VLOOKUP('Reported Performance Table'!E201,'Master List'!$B$42:$C$129,2,FALSE)</f>
        <v>#N/A</v>
      </c>
      <c r="D201" t="e">
        <f>VLOOKUP('Reported Performance Table'!D201,'Master List'!$B$20:$D$39,3,FALSE)</f>
        <v>#N/A</v>
      </c>
      <c r="E201" s="159" t="e">
        <f>VLOOKUP('Reported Performance Table'!C201,'Master List'!$B$11:$D$17,3,FALSE)</f>
        <v>#N/A</v>
      </c>
      <c r="F201" t="e">
        <f t="shared" si="4"/>
        <v>#N/A</v>
      </c>
      <c r="G201" t="e">
        <f>IF(VLOOKUP('Reported Performance Table'!E201,'Master List'!$B$42:$D$129,3,FALSE)="","No",VLOOKUP('Reported Performance Table'!E201,'Master List'!$B$42:$D$129,3,FALSE))</f>
        <v>#N/A</v>
      </c>
      <c r="H201" t="e">
        <f>IF(AND(G201="Yes_No",'Reported Performance Table'!F201="Yes"),"No","Yes_No")</f>
        <v>#N/A</v>
      </c>
      <c r="I201" t="str">
        <f>IF('Reported Performance Table'!E201="","",IF('Reported Performance Table'!F201="Yes","LUNA_CCT","Reported_CCT"))</f>
        <v/>
      </c>
      <c r="J201" t="str">
        <f>IF('Reported Performance Table'!E201="","",IF(I201="LUNA_CCT",VLOOKUP('Reported Performance Table'!E201,'Master List'!$B$42:$E$129,4,FALSE),"Reported_BUG"))</f>
        <v/>
      </c>
      <c r="K201" t="str">
        <f>IF('Reported Performance Table'!E201="","",IF(AND('Reported Performance Table'!$F201="Yes",OR('Reported Performance Table'!$E201='Master List'!$B$42,'Reported Performance Table'!$E201='Master List'!$B$43,'Reported Performance Table'!$E201='Master List'!$B$44,'Reported Performance Table'!$E201='Master List'!$B$46,'Reported Performance Table'!$E201='Master List'!$B$48,'Reported Performance Table'!$E201='Master List'!$B$104,'Reported Performance Table'!$E201='Master List'!$B$106,'Reported Performance Table'!$E201='Master List'!$B$126)),"LUNA_Dimming","Dimming_Capability_and_Range"))</f>
        <v/>
      </c>
      <c r="L201" s="173">
        <f>'Reported Performance Table'!BF201</f>
        <v>0</v>
      </c>
      <c r="M201" s="173">
        <f>'Reported Performance Table'!BG201</f>
        <v>0</v>
      </c>
      <c r="N201" s="173">
        <f>'Reported Performance Table'!BH201</f>
        <v>0</v>
      </c>
      <c r="O201" t="str">
        <f t="shared" si="5"/>
        <v>No</v>
      </c>
    </row>
    <row r="202" spans="2:15" x14ac:dyDescent="0.25">
      <c r="B202" s="35" t="e">
        <f>VLOOKUP('Reported Performance Table'!D202,'Master List'!$B$20:$C$39,2,FALSE)</f>
        <v>#N/A</v>
      </c>
      <c r="C202" t="e">
        <f>VLOOKUP('Reported Performance Table'!E202,'Master List'!$B$42:$C$129,2,FALSE)</f>
        <v>#N/A</v>
      </c>
      <c r="D202" t="e">
        <f>VLOOKUP('Reported Performance Table'!D202,'Master List'!$B$20:$D$39,3,FALSE)</f>
        <v>#N/A</v>
      </c>
      <c r="E202" s="159" t="e">
        <f>VLOOKUP('Reported Performance Table'!C202,'Master List'!$B$11:$D$17,3,FALSE)</f>
        <v>#N/A</v>
      </c>
      <c r="F202" t="e">
        <f t="shared" si="4"/>
        <v>#N/A</v>
      </c>
      <c r="G202" t="e">
        <f>IF(VLOOKUP('Reported Performance Table'!E202,'Master List'!$B$42:$D$129,3,FALSE)="","No",VLOOKUP('Reported Performance Table'!E202,'Master List'!$B$42:$D$129,3,FALSE))</f>
        <v>#N/A</v>
      </c>
      <c r="H202" t="e">
        <f>IF(AND(G202="Yes_No",'Reported Performance Table'!F202="Yes"),"No","Yes_No")</f>
        <v>#N/A</v>
      </c>
      <c r="I202" t="str">
        <f>IF('Reported Performance Table'!E202="","",IF('Reported Performance Table'!F202="Yes","LUNA_CCT","Reported_CCT"))</f>
        <v/>
      </c>
      <c r="J202" t="str">
        <f>IF('Reported Performance Table'!E202="","",IF(I202="LUNA_CCT",VLOOKUP('Reported Performance Table'!E202,'Master List'!$B$42:$E$129,4,FALSE),"Reported_BUG"))</f>
        <v/>
      </c>
      <c r="K202" t="str">
        <f>IF('Reported Performance Table'!E202="","",IF(AND('Reported Performance Table'!$F202="Yes",OR('Reported Performance Table'!$E202='Master List'!$B$42,'Reported Performance Table'!$E202='Master List'!$B$43,'Reported Performance Table'!$E202='Master List'!$B$44,'Reported Performance Table'!$E202='Master List'!$B$46,'Reported Performance Table'!$E202='Master List'!$B$48,'Reported Performance Table'!$E202='Master List'!$B$104,'Reported Performance Table'!$E202='Master List'!$B$106,'Reported Performance Table'!$E202='Master List'!$B$126)),"LUNA_Dimming","Dimming_Capability_and_Range"))</f>
        <v/>
      </c>
      <c r="L202" s="173">
        <f>'Reported Performance Table'!BF202</f>
        <v>0</v>
      </c>
      <c r="M202" s="173">
        <f>'Reported Performance Table'!BG202</f>
        <v>0</v>
      </c>
      <c r="N202" s="173">
        <f>'Reported Performance Table'!BH202</f>
        <v>0</v>
      </c>
      <c r="O202" t="str">
        <f t="shared" si="5"/>
        <v>No</v>
      </c>
    </row>
    <row r="203" spans="2:15" x14ac:dyDescent="0.25">
      <c r="B203" s="35" t="e">
        <f>VLOOKUP('Reported Performance Table'!D203,'Master List'!$B$20:$C$39,2,FALSE)</f>
        <v>#N/A</v>
      </c>
      <c r="C203" t="e">
        <f>VLOOKUP('Reported Performance Table'!E203,'Master List'!$B$42:$C$129,2,FALSE)</f>
        <v>#N/A</v>
      </c>
      <c r="D203" t="e">
        <f>VLOOKUP('Reported Performance Table'!D203,'Master List'!$B$20:$D$39,3,FALSE)</f>
        <v>#N/A</v>
      </c>
      <c r="E203" s="159" t="e">
        <f>VLOOKUP('Reported Performance Table'!C203,'Master List'!$B$11:$D$17,3,FALSE)</f>
        <v>#N/A</v>
      </c>
      <c r="F203" t="e">
        <f t="shared" ref="F203:F266" si="6">CONCATENATE(D203,E203)</f>
        <v>#N/A</v>
      </c>
      <c r="G203" t="e">
        <f>IF(VLOOKUP('Reported Performance Table'!E203,'Master List'!$B$42:$D$129,3,FALSE)="","No",VLOOKUP('Reported Performance Table'!E203,'Master List'!$B$42:$D$129,3,FALSE))</f>
        <v>#N/A</v>
      </c>
      <c r="H203" t="e">
        <f>IF(AND(G203="Yes_No",'Reported Performance Table'!F203="Yes"),"No","Yes_No")</f>
        <v>#N/A</v>
      </c>
      <c r="I203" t="str">
        <f>IF('Reported Performance Table'!E203="","",IF('Reported Performance Table'!F203="Yes","LUNA_CCT","Reported_CCT"))</f>
        <v/>
      </c>
      <c r="J203" t="str">
        <f>IF('Reported Performance Table'!E203="","",IF(I203="LUNA_CCT",VLOOKUP('Reported Performance Table'!E203,'Master List'!$B$42:$E$129,4,FALSE),"Reported_BUG"))</f>
        <v/>
      </c>
      <c r="K203" t="str">
        <f>IF('Reported Performance Table'!E203="","",IF(AND('Reported Performance Table'!$F203="Yes",OR('Reported Performance Table'!$E203='Master List'!$B$42,'Reported Performance Table'!$E203='Master List'!$B$43,'Reported Performance Table'!$E203='Master List'!$B$44,'Reported Performance Table'!$E203='Master List'!$B$46,'Reported Performance Table'!$E203='Master List'!$B$48,'Reported Performance Table'!$E203='Master List'!$B$104,'Reported Performance Table'!$E203='Master List'!$B$106,'Reported Performance Table'!$E203='Master List'!$B$126)),"LUNA_Dimming","Dimming_Capability_and_Range"))</f>
        <v/>
      </c>
      <c r="L203" s="173">
        <f>'Reported Performance Table'!BF203</f>
        <v>0</v>
      </c>
      <c r="M203" s="173">
        <f>'Reported Performance Table'!BG203</f>
        <v>0</v>
      </c>
      <c r="N203" s="173">
        <f>'Reported Performance Table'!BH203</f>
        <v>0</v>
      </c>
      <c r="O203" t="str">
        <f t="shared" si="5"/>
        <v>No</v>
      </c>
    </row>
    <row r="204" spans="2:15" x14ac:dyDescent="0.25">
      <c r="B204" s="35" t="e">
        <f>VLOOKUP('Reported Performance Table'!D204,'Master List'!$B$20:$C$39,2,FALSE)</f>
        <v>#N/A</v>
      </c>
      <c r="C204" t="e">
        <f>VLOOKUP('Reported Performance Table'!E204,'Master List'!$B$42:$C$129,2,FALSE)</f>
        <v>#N/A</v>
      </c>
      <c r="D204" t="e">
        <f>VLOOKUP('Reported Performance Table'!D204,'Master List'!$B$20:$D$39,3,FALSE)</f>
        <v>#N/A</v>
      </c>
      <c r="E204" s="159" t="e">
        <f>VLOOKUP('Reported Performance Table'!C204,'Master List'!$B$11:$D$17,3,FALSE)</f>
        <v>#N/A</v>
      </c>
      <c r="F204" t="e">
        <f t="shared" si="6"/>
        <v>#N/A</v>
      </c>
      <c r="G204" t="e">
        <f>IF(VLOOKUP('Reported Performance Table'!E204,'Master List'!$B$42:$D$129,3,FALSE)="","No",VLOOKUP('Reported Performance Table'!E204,'Master List'!$B$42:$D$129,3,FALSE))</f>
        <v>#N/A</v>
      </c>
      <c r="H204" t="e">
        <f>IF(AND(G204="Yes_No",'Reported Performance Table'!F204="Yes"),"No","Yes_No")</f>
        <v>#N/A</v>
      </c>
      <c r="I204" t="str">
        <f>IF('Reported Performance Table'!E204="","",IF('Reported Performance Table'!F204="Yes","LUNA_CCT","Reported_CCT"))</f>
        <v/>
      </c>
      <c r="J204" t="str">
        <f>IF('Reported Performance Table'!E204="","",IF(I204="LUNA_CCT",VLOOKUP('Reported Performance Table'!E204,'Master List'!$B$42:$E$129,4,FALSE),"Reported_BUG"))</f>
        <v/>
      </c>
      <c r="K204" t="str">
        <f>IF('Reported Performance Table'!E204="","",IF(AND('Reported Performance Table'!$F204="Yes",OR('Reported Performance Table'!$E204='Master List'!$B$42,'Reported Performance Table'!$E204='Master List'!$B$43,'Reported Performance Table'!$E204='Master List'!$B$44,'Reported Performance Table'!$E204='Master List'!$B$46,'Reported Performance Table'!$E204='Master List'!$B$48,'Reported Performance Table'!$E204='Master List'!$B$104,'Reported Performance Table'!$E204='Master List'!$B$106,'Reported Performance Table'!$E204='Master List'!$B$126)),"LUNA_Dimming","Dimming_Capability_and_Range"))</f>
        <v/>
      </c>
      <c r="L204" s="173">
        <f>'Reported Performance Table'!BF204</f>
        <v>0</v>
      </c>
      <c r="M204" s="173">
        <f>'Reported Performance Table'!BG204</f>
        <v>0</v>
      </c>
      <c r="N204" s="173">
        <f>'Reported Performance Table'!BH204</f>
        <v>0</v>
      </c>
      <c r="O204" t="str">
        <f t="shared" ref="O204:O267" si="7">IF(COUNTIF(L204:N204,"Yes")=3,"Yes","No")</f>
        <v>No</v>
      </c>
    </row>
    <row r="205" spans="2:15" x14ac:dyDescent="0.25">
      <c r="B205" s="35" t="e">
        <f>VLOOKUP('Reported Performance Table'!D205,'Master List'!$B$20:$C$39,2,FALSE)</f>
        <v>#N/A</v>
      </c>
      <c r="C205" t="e">
        <f>VLOOKUP('Reported Performance Table'!E205,'Master List'!$B$42:$C$129,2,FALSE)</f>
        <v>#N/A</v>
      </c>
      <c r="D205" t="e">
        <f>VLOOKUP('Reported Performance Table'!D205,'Master List'!$B$20:$D$39,3,FALSE)</f>
        <v>#N/A</v>
      </c>
      <c r="E205" s="159" t="e">
        <f>VLOOKUP('Reported Performance Table'!C205,'Master List'!$B$11:$D$17,3,FALSE)</f>
        <v>#N/A</v>
      </c>
      <c r="F205" t="e">
        <f t="shared" si="6"/>
        <v>#N/A</v>
      </c>
      <c r="G205" t="e">
        <f>IF(VLOOKUP('Reported Performance Table'!E205,'Master List'!$B$42:$D$129,3,FALSE)="","No",VLOOKUP('Reported Performance Table'!E205,'Master List'!$B$42:$D$129,3,FALSE))</f>
        <v>#N/A</v>
      </c>
      <c r="H205" t="e">
        <f>IF(AND(G205="Yes_No",'Reported Performance Table'!F205="Yes"),"No","Yes_No")</f>
        <v>#N/A</v>
      </c>
      <c r="I205" t="str">
        <f>IF('Reported Performance Table'!E205="","",IF('Reported Performance Table'!F205="Yes","LUNA_CCT","Reported_CCT"))</f>
        <v/>
      </c>
      <c r="J205" t="str">
        <f>IF('Reported Performance Table'!E205="","",IF(I205="LUNA_CCT",VLOOKUP('Reported Performance Table'!E205,'Master List'!$B$42:$E$129,4,FALSE),"Reported_BUG"))</f>
        <v/>
      </c>
      <c r="K205" t="str">
        <f>IF('Reported Performance Table'!E205="","",IF(AND('Reported Performance Table'!$F205="Yes",OR('Reported Performance Table'!$E205='Master List'!$B$42,'Reported Performance Table'!$E205='Master List'!$B$43,'Reported Performance Table'!$E205='Master List'!$B$44,'Reported Performance Table'!$E205='Master List'!$B$46,'Reported Performance Table'!$E205='Master List'!$B$48,'Reported Performance Table'!$E205='Master List'!$B$104,'Reported Performance Table'!$E205='Master List'!$B$106,'Reported Performance Table'!$E205='Master List'!$B$126)),"LUNA_Dimming","Dimming_Capability_and_Range"))</f>
        <v/>
      </c>
      <c r="L205" s="173">
        <f>'Reported Performance Table'!BF205</f>
        <v>0</v>
      </c>
      <c r="M205" s="173">
        <f>'Reported Performance Table'!BG205</f>
        <v>0</v>
      </c>
      <c r="N205" s="173">
        <f>'Reported Performance Table'!BH205</f>
        <v>0</v>
      </c>
      <c r="O205" t="str">
        <f t="shared" si="7"/>
        <v>No</v>
      </c>
    </row>
    <row r="206" spans="2:15" x14ac:dyDescent="0.25">
      <c r="B206" s="35" t="e">
        <f>VLOOKUP('Reported Performance Table'!D206,'Master List'!$B$20:$C$39,2,FALSE)</f>
        <v>#N/A</v>
      </c>
      <c r="C206" t="e">
        <f>VLOOKUP('Reported Performance Table'!E206,'Master List'!$B$42:$C$129,2,FALSE)</f>
        <v>#N/A</v>
      </c>
      <c r="D206" t="e">
        <f>VLOOKUP('Reported Performance Table'!D206,'Master List'!$B$20:$D$39,3,FALSE)</f>
        <v>#N/A</v>
      </c>
      <c r="E206" s="159" t="e">
        <f>VLOOKUP('Reported Performance Table'!C206,'Master List'!$B$11:$D$17,3,FALSE)</f>
        <v>#N/A</v>
      </c>
      <c r="F206" t="e">
        <f t="shared" si="6"/>
        <v>#N/A</v>
      </c>
      <c r="G206" t="e">
        <f>IF(VLOOKUP('Reported Performance Table'!E206,'Master List'!$B$42:$D$129,3,FALSE)="","No",VLOOKUP('Reported Performance Table'!E206,'Master List'!$B$42:$D$129,3,FALSE))</f>
        <v>#N/A</v>
      </c>
      <c r="H206" t="e">
        <f>IF(AND(G206="Yes_No",'Reported Performance Table'!F206="Yes"),"No","Yes_No")</f>
        <v>#N/A</v>
      </c>
      <c r="I206" t="str">
        <f>IF('Reported Performance Table'!E206="","",IF('Reported Performance Table'!F206="Yes","LUNA_CCT","Reported_CCT"))</f>
        <v/>
      </c>
      <c r="J206" t="str">
        <f>IF('Reported Performance Table'!E206="","",IF(I206="LUNA_CCT",VLOOKUP('Reported Performance Table'!E206,'Master List'!$B$42:$E$129,4,FALSE),"Reported_BUG"))</f>
        <v/>
      </c>
      <c r="K206" t="str">
        <f>IF('Reported Performance Table'!E206="","",IF(AND('Reported Performance Table'!$F206="Yes",OR('Reported Performance Table'!$E206='Master List'!$B$42,'Reported Performance Table'!$E206='Master List'!$B$43,'Reported Performance Table'!$E206='Master List'!$B$44,'Reported Performance Table'!$E206='Master List'!$B$46,'Reported Performance Table'!$E206='Master List'!$B$48,'Reported Performance Table'!$E206='Master List'!$B$104,'Reported Performance Table'!$E206='Master List'!$B$106,'Reported Performance Table'!$E206='Master List'!$B$126)),"LUNA_Dimming","Dimming_Capability_and_Range"))</f>
        <v/>
      </c>
      <c r="L206" s="173">
        <f>'Reported Performance Table'!BF206</f>
        <v>0</v>
      </c>
      <c r="M206" s="173">
        <f>'Reported Performance Table'!BG206</f>
        <v>0</v>
      </c>
      <c r="N206" s="173">
        <f>'Reported Performance Table'!BH206</f>
        <v>0</v>
      </c>
      <c r="O206" t="str">
        <f t="shared" si="7"/>
        <v>No</v>
      </c>
    </row>
    <row r="207" spans="2:15" x14ac:dyDescent="0.25">
      <c r="B207" s="35" t="e">
        <f>VLOOKUP('Reported Performance Table'!D207,'Master List'!$B$20:$C$39,2,FALSE)</f>
        <v>#N/A</v>
      </c>
      <c r="C207" t="e">
        <f>VLOOKUP('Reported Performance Table'!E207,'Master List'!$B$42:$C$129,2,FALSE)</f>
        <v>#N/A</v>
      </c>
      <c r="D207" t="e">
        <f>VLOOKUP('Reported Performance Table'!D207,'Master List'!$B$20:$D$39,3,FALSE)</f>
        <v>#N/A</v>
      </c>
      <c r="E207" s="159" t="e">
        <f>VLOOKUP('Reported Performance Table'!C207,'Master List'!$B$11:$D$17,3,FALSE)</f>
        <v>#N/A</v>
      </c>
      <c r="F207" t="e">
        <f t="shared" si="6"/>
        <v>#N/A</v>
      </c>
      <c r="G207" t="e">
        <f>IF(VLOOKUP('Reported Performance Table'!E207,'Master List'!$B$42:$D$129,3,FALSE)="","No",VLOOKUP('Reported Performance Table'!E207,'Master List'!$B$42:$D$129,3,FALSE))</f>
        <v>#N/A</v>
      </c>
      <c r="H207" t="e">
        <f>IF(AND(G207="Yes_No",'Reported Performance Table'!F207="Yes"),"No","Yes_No")</f>
        <v>#N/A</v>
      </c>
      <c r="I207" t="str">
        <f>IF('Reported Performance Table'!E207="","",IF('Reported Performance Table'!F207="Yes","LUNA_CCT","Reported_CCT"))</f>
        <v/>
      </c>
      <c r="J207" t="str">
        <f>IF('Reported Performance Table'!E207="","",IF(I207="LUNA_CCT",VLOOKUP('Reported Performance Table'!E207,'Master List'!$B$42:$E$129,4,FALSE),"Reported_BUG"))</f>
        <v/>
      </c>
      <c r="K207" t="str">
        <f>IF('Reported Performance Table'!E207="","",IF(AND('Reported Performance Table'!$F207="Yes",OR('Reported Performance Table'!$E207='Master List'!$B$42,'Reported Performance Table'!$E207='Master List'!$B$43,'Reported Performance Table'!$E207='Master List'!$B$44,'Reported Performance Table'!$E207='Master List'!$B$46,'Reported Performance Table'!$E207='Master List'!$B$48,'Reported Performance Table'!$E207='Master List'!$B$104,'Reported Performance Table'!$E207='Master List'!$B$106,'Reported Performance Table'!$E207='Master List'!$B$126)),"LUNA_Dimming","Dimming_Capability_and_Range"))</f>
        <v/>
      </c>
      <c r="L207" s="173">
        <f>'Reported Performance Table'!BF207</f>
        <v>0</v>
      </c>
      <c r="M207" s="173">
        <f>'Reported Performance Table'!BG207</f>
        <v>0</v>
      </c>
      <c r="N207" s="173">
        <f>'Reported Performance Table'!BH207</f>
        <v>0</v>
      </c>
      <c r="O207" t="str">
        <f t="shared" si="7"/>
        <v>No</v>
      </c>
    </row>
    <row r="208" spans="2:15" x14ac:dyDescent="0.25">
      <c r="B208" s="35" t="e">
        <f>VLOOKUP('Reported Performance Table'!D208,'Master List'!$B$20:$C$39,2,FALSE)</f>
        <v>#N/A</v>
      </c>
      <c r="C208" t="e">
        <f>VLOOKUP('Reported Performance Table'!E208,'Master List'!$B$42:$C$129,2,FALSE)</f>
        <v>#N/A</v>
      </c>
      <c r="D208" t="e">
        <f>VLOOKUP('Reported Performance Table'!D208,'Master List'!$B$20:$D$39,3,FALSE)</f>
        <v>#N/A</v>
      </c>
      <c r="E208" s="159" t="e">
        <f>VLOOKUP('Reported Performance Table'!C208,'Master List'!$B$11:$D$17,3,FALSE)</f>
        <v>#N/A</v>
      </c>
      <c r="F208" t="e">
        <f t="shared" si="6"/>
        <v>#N/A</v>
      </c>
      <c r="G208" t="e">
        <f>IF(VLOOKUP('Reported Performance Table'!E208,'Master List'!$B$42:$D$129,3,FALSE)="","No",VLOOKUP('Reported Performance Table'!E208,'Master List'!$B$42:$D$129,3,FALSE))</f>
        <v>#N/A</v>
      </c>
      <c r="H208" t="e">
        <f>IF(AND(G208="Yes_No",'Reported Performance Table'!F208="Yes"),"No","Yes_No")</f>
        <v>#N/A</v>
      </c>
      <c r="I208" t="str">
        <f>IF('Reported Performance Table'!E208="","",IF('Reported Performance Table'!F208="Yes","LUNA_CCT","Reported_CCT"))</f>
        <v/>
      </c>
      <c r="J208" t="str">
        <f>IF('Reported Performance Table'!E208="","",IF(I208="LUNA_CCT",VLOOKUP('Reported Performance Table'!E208,'Master List'!$B$42:$E$129,4,FALSE),"Reported_BUG"))</f>
        <v/>
      </c>
      <c r="K208" t="str">
        <f>IF('Reported Performance Table'!E208="","",IF(AND('Reported Performance Table'!$F208="Yes",OR('Reported Performance Table'!$E208='Master List'!$B$42,'Reported Performance Table'!$E208='Master List'!$B$43,'Reported Performance Table'!$E208='Master List'!$B$44,'Reported Performance Table'!$E208='Master List'!$B$46,'Reported Performance Table'!$E208='Master List'!$B$48,'Reported Performance Table'!$E208='Master List'!$B$104,'Reported Performance Table'!$E208='Master List'!$B$106,'Reported Performance Table'!$E208='Master List'!$B$126)),"LUNA_Dimming","Dimming_Capability_and_Range"))</f>
        <v/>
      </c>
      <c r="L208" s="173">
        <f>'Reported Performance Table'!BF208</f>
        <v>0</v>
      </c>
      <c r="M208" s="173">
        <f>'Reported Performance Table'!BG208</f>
        <v>0</v>
      </c>
      <c r="N208" s="173">
        <f>'Reported Performance Table'!BH208</f>
        <v>0</v>
      </c>
      <c r="O208" t="str">
        <f t="shared" si="7"/>
        <v>No</v>
      </c>
    </row>
    <row r="209" spans="2:15" x14ac:dyDescent="0.25">
      <c r="B209" s="35" t="e">
        <f>VLOOKUP('Reported Performance Table'!D209,'Master List'!$B$20:$C$39,2,FALSE)</f>
        <v>#N/A</v>
      </c>
      <c r="C209" t="e">
        <f>VLOOKUP('Reported Performance Table'!E209,'Master List'!$B$42:$C$129,2,FALSE)</f>
        <v>#N/A</v>
      </c>
      <c r="D209" t="e">
        <f>VLOOKUP('Reported Performance Table'!D209,'Master List'!$B$20:$D$39,3,FALSE)</f>
        <v>#N/A</v>
      </c>
      <c r="E209" s="159" t="e">
        <f>VLOOKUP('Reported Performance Table'!C209,'Master List'!$B$11:$D$17,3,FALSE)</f>
        <v>#N/A</v>
      </c>
      <c r="F209" t="e">
        <f t="shared" si="6"/>
        <v>#N/A</v>
      </c>
      <c r="G209" t="e">
        <f>IF(VLOOKUP('Reported Performance Table'!E209,'Master List'!$B$42:$D$129,3,FALSE)="","No",VLOOKUP('Reported Performance Table'!E209,'Master List'!$B$42:$D$129,3,FALSE))</f>
        <v>#N/A</v>
      </c>
      <c r="H209" t="e">
        <f>IF(AND(G209="Yes_No",'Reported Performance Table'!F209="Yes"),"No","Yes_No")</f>
        <v>#N/A</v>
      </c>
      <c r="I209" t="str">
        <f>IF('Reported Performance Table'!E209="","",IF('Reported Performance Table'!F209="Yes","LUNA_CCT","Reported_CCT"))</f>
        <v/>
      </c>
      <c r="J209" t="str">
        <f>IF('Reported Performance Table'!E209="","",IF(I209="LUNA_CCT",VLOOKUP('Reported Performance Table'!E209,'Master List'!$B$42:$E$129,4,FALSE),"Reported_BUG"))</f>
        <v/>
      </c>
      <c r="K209" t="str">
        <f>IF('Reported Performance Table'!E209="","",IF(AND('Reported Performance Table'!$F209="Yes",OR('Reported Performance Table'!$E209='Master List'!$B$42,'Reported Performance Table'!$E209='Master List'!$B$43,'Reported Performance Table'!$E209='Master List'!$B$44,'Reported Performance Table'!$E209='Master List'!$B$46,'Reported Performance Table'!$E209='Master List'!$B$48,'Reported Performance Table'!$E209='Master List'!$B$104,'Reported Performance Table'!$E209='Master List'!$B$106,'Reported Performance Table'!$E209='Master List'!$B$126)),"LUNA_Dimming","Dimming_Capability_and_Range"))</f>
        <v/>
      </c>
      <c r="L209" s="173">
        <f>'Reported Performance Table'!BF209</f>
        <v>0</v>
      </c>
      <c r="M209" s="173">
        <f>'Reported Performance Table'!BG209</f>
        <v>0</v>
      </c>
      <c r="N209" s="173">
        <f>'Reported Performance Table'!BH209</f>
        <v>0</v>
      </c>
      <c r="O209" t="str">
        <f t="shared" si="7"/>
        <v>No</v>
      </c>
    </row>
    <row r="210" spans="2:15" x14ac:dyDescent="0.25">
      <c r="B210" s="35" t="e">
        <f>VLOOKUP('Reported Performance Table'!D210,'Master List'!$B$20:$C$39,2,FALSE)</f>
        <v>#N/A</v>
      </c>
      <c r="C210" t="e">
        <f>VLOOKUP('Reported Performance Table'!E210,'Master List'!$B$42:$C$129,2,FALSE)</f>
        <v>#N/A</v>
      </c>
      <c r="D210" t="e">
        <f>VLOOKUP('Reported Performance Table'!D210,'Master List'!$B$20:$D$39,3,FALSE)</f>
        <v>#N/A</v>
      </c>
      <c r="E210" s="159" t="e">
        <f>VLOOKUP('Reported Performance Table'!C210,'Master List'!$B$11:$D$17,3,FALSE)</f>
        <v>#N/A</v>
      </c>
      <c r="F210" t="e">
        <f t="shared" si="6"/>
        <v>#N/A</v>
      </c>
      <c r="G210" t="e">
        <f>IF(VLOOKUP('Reported Performance Table'!E210,'Master List'!$B$42:$D$129,3,FALSE)="","No",VLOOKUP('Reported Performance Table'!E210,'Master List'!$B$42:$D$129,3,FALSE))</f>
        <v>#N/A</v>
      </c>
      <c r="H210" t="e">
        <f>IF(AND(G210="Yes_No",'Reported Performance Table'!F210="Yes"),"No","Yes_No")</f>
        <v>#N/A</v>
      </c>
      <c r="I210" t="str">
        <f>IF('Reported Performance Table'!E210="","",IF('Reported Performance Table'!F210="Yes","LUNA_CCT","Reported_CCT"))</f>
        <v/>
      </c>
      <c r="J210" t="str">
        <f>IF('Reported Performance Table'!E210="","",IF(I210="LUNA_CCT",VLOOKUP('Reported Performance Table'!E210,'Master List'!$B$42:$E$129,4,FALSE),"Reported_BUG"))</f>
        <v/>
      </c>
      <c r="K210" t="str">
        <f>IF('Reported Performance Table'!E210="","",IF(AND('Reported Performance Table'!$F210="Yes",OR('Reported Performance Table'!$E210='Master List'!$B$42,'Reported Performance Table'!$E210='Master List'!$B$43,'Reported Performance Table'!$E210='Master List'!$B$44,'Reported Performance Table'!$E210='Master List'!$B$46,'Reported Performance Table'!$E210='Master List'!$B$48,'Reported Performance Table'!$E210='Master List'!$B$104,'Reported Performance Table'!$E210='Master List'!$B$106,'Reported Performance Table'!$E210='Master List'!$B$126)),"LUNA_Dimming","Dimming_Capability_and_Range"))</f>
        <v/>
      </c>
      <c r="L210" s="173">
        <f>'Reported Performance Table'!BF210</f>
        <v>0</v>
      </c>
      <c r="M210" s="173">
        <f>'Reported Performance Table'!BG210</f>
        <v>0</v>
      </c>
      <c r="N210" s="173">
        <f>'Reported Performance Table'!BH210</f>
        <v>0</v>
      </c>
      <c r="O210" t="str">
        <f t="shared" si="7"/>
        <v>No</v>
      </c>
    </row>
    <row r="211" spans="2:15" x14ac:dyDescent="0.25">
      <c r="B211" s="35" t="e">
        <f>VLOOKUP('Reported Performance Table'!D211,'Master List'!$B$20:$C$39,2,FALSE)</f>
        <v>#N/A</v>
      </c>
      <c r="C211" t="e">
        <f>VLOOKUP('Reported Performance Table'!E211,'Master List'!$B$42:$C$129,2,FALSE)</f>
        <v>#N/A</v>
      </c>
      <c r="D211" t="e">
        <f>VLOOKUP('Reported Performance Table'!D211,'Master List'!$B$20:$D$39,3,FALSE)</f>
        <v>#N/A</v>
      </c>
      <c r="E211" s="159" t="e">
        <f>VLOOKUP('Reported Performance Table'!C211,'Master List'!$B$11:$D$17,3,FALSE)</f>
        <v>#N/A</v>
      </c>
      <c r="F211" t="e">
        <f t="shared" si="6"/>
        <v>#N/A</v>
      </c>
      <c r="G211" t="e">
        <f>IF(VLOOKUP('Reported Performance Table'!E211,'Master List'!$B$42:$D$129,3,FALSE)="","No",VLOOKUP('Reported Performance Table'!E211,'Master List'!$B$42:$D$129,3,FALSE))</f>
        <v>#N/A</v>
      </c>
      <c r="H211" t="e">
        <f>IF(AND(G211="Yes_No",'Reported Performance Table'!F211="Yes"),"No","Yes_No")</f>
        <v>#N/A</v>
      </c>
      <c r="I211" t="str">
        <f>IF('Reported Performance Table'!E211="","",IF('Reported Performance Table'!F211="Yes","LUNA_CCT","Reported_CCT"))</f>
        <v/>
      </c>
      <c r="J211" t="str">
        <f>IF('Reported Performance Table'!E211="","",IF(I211="LUNA_CCT",VLOOKUP('Reported Performance Table'!E211,'Master List'!$B$42:$E$129,4,FALSE),"Reported_BUG"))</f>
        <v/>
      </c>
      <c r="K211" t="str">
        <f>IF('Reported Performance Table'!E211="","",IF(AND('Reported Performance Table'!$F211="Yes",OR('Reported Performance Table'!$E211='Master List'!$B$42,'Reported Performance Table'!$E211='Master List'!$B$43,'Reported Performance Table'!$E211='Master List'!$B$44,'Reported Performance Table'!$E211='Master List'!$B$46,'Reported Performance Table'!$E211='Master List'!$B$48,'Reported Performance Table'!$E211='Master List'!$B$104,'Reported Performance Table'!$E211='Master List'!$B$106,'Reported Performance Table'!$E211='Master List'!$B$126)),"LUNA_Dimming","Dimming_Capability_and_Range"))</f>
        <v/>
      </c>
      <c r="L211" s="173">
        <f>'Reported Performance Table'!BF211</f>
        <v>0</v>
      </c>
      <c r="M211" s="173">
        <f>'Reported Performance Table'!BG211</f>
        <v>0</v>
      </c>
      <c r="N211" s="173">
        <f>'Reported Performance Table'!BH211</f>
        <v>0</v>
      </c>
      <c r="O211" t="str">
        <f t="shared" si="7"/>
        <v>No</v>
      </c>
    </row>
    <row r="212" spans="2:15" x14ac:dyDescent="0.25">
      <c r="B212" s="35" t="e">
        <f>VLOOKUP('Reported Performance Table'!D212,'Master List'!$B$20:$C$39,2,FALSE)</f>
        <v>#N/A</v>
      </c>
      <c r="C212" t="e">
        <f>VLOOKUP('Reported Performance Table'!E212,'Master List'!$B$42:$C$129,2,FALSE)</f>
        <v>#N/A</v>
      </c>
      <c r="D212" t="e">
        <f>VLOOKUP('Reported Performance Table'!D212,'Master List'!$B$20:$D$39,3,FALSE)</f>
        <v>#N/A</v>
      </c>
      <c r="E212" s="159" t="e">
        <f>VLOOKUP('Reported Performance Table'!C212,'Master List'!$B$11:$D$17,3,FALSE)</f>
        <v>#N/A</v>
      </c>
      <c r="F212" t="e">
        <f t="shared" si="6"/>
        <v>#N/A</v>
      </c>
      <c r="G212" t="e">
        <f>IF(VLOOKUP('Reported Performance Table'!E212,'Master List'!$B$42:$D$129,3,FALSE)="","No",VLOOKUP('Reported Performance Table'!E212,'Master List'!$B$42:$D$129,3,FALSE))</f>
        <v>#N/A</v>
      </c>
      <c r="H212" t="e">
        <f>IF(AND(G212="Yes_No",'Reported Performance Table'!F212="Yes"),"No","Yes_No")</f>
        <v>#N/A</v>
      </c>
      <c r="I212" t="str">
        <f>IF('Reported Performance Table'!E212="","",IF('Reported Performance Table'!F212="Yes","LUNA_CCT","Reported_CCT"))</f>
        <v/>
      </c>
      <c r="J212" t="str">
        <f>IF('Reported Performance Table'!E212="","",IF(I212="LUNA_CCT",VLOOKUP('Reported Performance Table'!E212,'Master List'!$B$42:$E$129,4,FALSE),"Reported_BUG"))</f>
        <v/>
      </c>
      <c r="K212" t="str">
        <f>IF('Reported Performance Table'!E212="","",IF(AND('Reported Performance Table'!$F212="Yes",OR('Reported Performance Table'!$E212='Master List'!$B$42,'Reported Performance Table'!$E212='Master List'!$B$43,'Reported Performance Table'!$E212='Master List'!$B$44,'Reported Performance Table'!$E212='Master List'!$B$46,'Reported Performance Table'!$E212='Master List'!$B$48,'Reported Performance Table'!$E212='Master List'!$B$104,'Reported Performance Table'!$E212='Master List'!$B$106,'Reported Performance Table'!$E212='Master List'!$B$126)),"LUNA_Dimming","Dimming_Capability_and_Range"))</f>
        <v/>
      </c>
      <c r="L212" s="173">
        <f>'Reported Performance Table'!BF212</f>
        <v>0</v>
      </c>
      <c r="M212" s="173">
        <f>'Reported Performance Table'!BG212</f>
        <v>0</v>
      </c>
      <c r="N212" s="173">
        <f>'Reported Performance Table'!BH212</f>
        <v>0</v>
      </c>
      <c r="O212" t="str">
        <f t="shared" si="7"/>
        <v>No</v>
      </c>
    </row>
    <row r="213" spans="2:15" x14ac:dyDescent="0.25">
      <c r="B213" s="35" t="e">
        <f>VLOOKUP('Reported Performance Table'!D213,'Master List'!$B$20:$C$39,2,FALSE)</f>
        <v>#N/A</v>
      </c>
      <c r="C213" t="e">
        <f>VLOOKUP('Reported Performance Table'!E213,'Master List'!$B$42:$C$129,2,FALSE)</f>
        <v>#N/A</v>
      </c>
      <c r="D213" t="e">
        <f>VLOOKUP('Reported Performance Table'!D213,'Master List'!$B$20:$D$39,3,FALSE)</f>
        <v>#N/A</v>
      </c>
      <c r="E213" s="159" t="e">
        <f>VLOOKUP('Reported Performance Table'!C213,'Master List'!$B$11:$D$17,3,FALSE)</f>
        <v>#N/A</v>
      </c>
      <c r="F213" t="e">
        <f t="shared" si="6"/>
        <v>#N/A</v>
      </c>
      <c r="G213" t="e">
        <f>IF(VLOOKUP('Reported Performance Table'!E213,'Master List'!$B$42:$D$129,3,FALSE)="","No",VLOOKUP('Reported Performance Table'!E213,'Master List'!$B$42:$D$129,3,FALSE))</f>
        <v>#N/A</v>
      </c>
      <c r="H213" t="e">
        <f>IF(AND(G213="Yes_No",'Reported Performance Table'!F213="Yes"),"No","Yes_No")</f>
        <v>#N/A</v>
      </c>
      <c r="I213" t="str">
        <f>IF('Reported Performance Table'!E213="","",IF('Reported Performance Table'!F213="Yes","LUNA_CCT","Reported_CCT"))</f>
        <v/>
      </c>
      <c r="J213" t="str">
        <f>IF('Reported Performance Table'!E213="","",IF(I213="LUNA_CCT",VLOOKUP('Reported Performance Table'!E213,'Master List'!$B$42:$E$129,4,FALSE),"Reported_BUG"))</f>
        <v/>
      </c>
      <c r="K213" t="str">
        <f>IF('Reported Performance Table'!E213="","",IF(AND('Reported Performance Table'!$F213="Yes",OR('Reported Performance Table'!$E213='Master List'!$B$42,'Reported Performance Table'!$E213='Master List'!$B$43,'Reported Performance Table'!$E213='Master List'!$B$44,'Reported Performance Table'!$E213='Master List'!$B$46,'Reported Performance Table'!$E213='Master List'!$B$48,'Reported Performance Table'!$E213='Master List'!$B$104,'Reported Performance Table'!$E213='Master List'!$B$106,'Reported Performance Table'!$E213='Master List'!$B$126)),"LUNA_Dimming","Dimming_Capability_and_Range"))</f>
        <v/>
      </c>
      <c r="L213" s="173">
        <f>'Reported Performance Table'!BF213</f>
        <v>0</v>
      </c>
      <c r="M213" s="173">
        <f>'Reported Performance Table'!BG213</f>
        <v>0</v>
      </c>
      <c r="N213" s="173">
        <f>'Reported Performance Table'!BH213</f>
        <v>0</v>
      </c>
      <c r="O213" t="str">
        <f t="shared" si="7"/>
        <v>No</v>
      </c>
    </row>
    <row r="214" spans="2:15" x14ac:dyDescent="0.25">
      <c r="B214" s="35" t="e">
        <f>VLOOKUP('Reported Performance Table'!D214,'Master List'!$B$20:$C$39,2,FALSE)</f>
        <v>#N/A</v>
      </c>
      <c r="C214" t="e">
        <f>VLOOKUP('Reported Performance Table'!E214,'Master List'!$B$42:$C$129,2,FALSE)</f>
        <v>#N/A</v>
      </c>
      <c r="D214" t="e">
        <f>VLOOKUP('Reported Performance Table'!D214,'Master List'!$B$20:$D$39,3,FALSE)</f>
        <v>#N/A</v>
      </c>
      <c r="E214" s="159" t="e">
        <f>VLOOKUP('Reported Performance Table'!C214,'Master List'!$B$11:$D$17,3,FALSE)</f>
        <v>#N/A</v>
      </c>
      <c r="F214" t="e">
        <f t="shared" si="6"/>
        <v>#N/A</v>
      </c>
      <c r="G214" t="e">
        <f>IF(VLOOKUP('Reported Performance Table'!E214,'Master List'!$B$42:$D$129,3,FALSE)="","No",VLOOKUP('Reported Performance Table'!E214,'Master List'!$B$42:$D$129,3,FALSE))</f>
        <v>#N/A</v>
      </c>
      <c r="H214" t="e">
        <f>IF(AND(G214="Yes_No",'Reported Performance Table'!F214="Yes"),"No","Yes_No")</f>
        <v>#N/A</v>
      </c>
      <c r="I214" t="str">
        <f>IF('Reported Performance Table'!E214="","",IF('Reported Performance Table'!F214="Yes","LUNA_CCT","Reported_CCT"))</f>
        <v/>
      </c>
      <c r="J214" t="str">
        <f>IF('Reported Performance Table'!E214="","",IF(I214="LUNA_CCT",VLOOKUP('Reported Performance Table'!E214,'Master List'!$B$42:$E$129,4,FALSE),"Reported_BUG"))</f>
        <v/>
      </c>
      <c r="K214" t="str">
        <f>IF('Reported Performance Table'!E214="","",IF(AND('Reported Performance Table'!$F214="Yes",OR('Reported Performance Table'!$E214='Master List'!$B$42,'Reported Performance Table'!$E214='Master List'!$B$43,'Reported Performance Table'!$E214='Master List'!$B$44,'Reported Performance Table'!$E214='Master List'!$B$46,'Reported Performance Table'!$E214='Master List'!$B$48,'Reported Performance Table'!$E214='Master List'!$B$104,'Reported Performance Table'!$E214='Master List'!$B$106,'Reported Performance Table'!$E214='Master List'!$B$126)),"LUNA_Dimming","Dimming_Capability_and_Range"))</f>
        <v/>
      </c>
      <c r="L214" s="173">
        <f>'Reported Performance Table'!BF214</f>
        <v>0</v>
      </c>
      <c r="M214" s="173">
        <f>'Reported Performance Table'!BG214</f>
        <v>0</v>
      </c>
      <c r="N214" s="173">
        <f>'Reported Performance Table'!BH214</f>
        <v>0</v>
      </c>
      <c r="O214" t="str">
        <f t="shared" si="7"/>
        <v>No</v>
      </c>
    </row>
    <row r="215" spans="2:15" x14ac:dyDescent="0.25">
      <c r="B215" s="35" t="e">
        <f>VLOOKUP('Reported Performance Table'!D215,'Master List'!$B$20:$C$39,2,FALSE)</f>
        <v>#N/A</v>
      </c>
      <c r="C215" t="e">
        <f>VLOOKUP('Reported Performance Table'!E215,'Master List'!$B$42:$C$129,2,FALSE)</f>
        <v>#N/A</v>
      </c>
      <c r="D215" t="e">
        <f>VLOOKUP('Reported Performance Table'!D215,'Master List'!$B$20:$D$39,3,FALSE)</f>
        <v>#N/A</v>
      </c>
      <c r="E215" s="159" t="e">
        <f>VLOOKUP('Reported Performance Table'!C215,'Master List'!$B$11:$D$17,3,FALSE)</f>
        <v>#N/A</v>
      </c>
      <c r="F215" t="e">
        <f t="shared" si="6"/>
        <v>#N/A</v>
      </c>
      <c r="G215" t="e">
        <f>IF(VLOOKUP('Reported Performance Table'!E215,'Master List'!$B$42:$D$129,3,FALSE)="","No",VLOOKUP('Reported Performance Table'!E215,'Master List'!$B$42:$D$129,3,FALSE))</f>
        <v>#N/A</v>
      </c>
      <c r="H215" t="e">
        <f>IF(AND(G215="Yes_No",'Reported Performance Table'!F215="Yes"),"No","Yes_No")</f>
        <v>#N/A</v>
      </c>
      <c r="I215" t="str">
        <f>IF('Reported Performance Table'!E215="","",IF('Reported Performance Table'!F215="Yes","LUNA_CCT","Reported_CCT"))</f>
        <v/>
      </c>
      <c r="J215" t="str">
        <f>IF('Reported Performance Table'!E215="","",IF(I215="LUNA_CCT",VLOOKUP('Reported Performance Table'!E215,'Master List'!$B$42:$E$129,4,FALSE),"Reported_BUG"))</f>
        <v/>
      </c>
      <c r="K215" t="str">
        <f>IF('Reported Performance Table'!E215="","",IF(AND('Reported Performance Table'!$F215="Yes",OR('Reported Performance Table'!$E215='Master List'!$B$42,'Reported Performance Table'!$E215='Master List'!$B$43,'Reported Performance Table'!$E215='Master List'!$B$44,'Reported Performance Table'!$E215='Master List'!$B$46,'Reported Performance Table'!$E215='Master List'!$B$48,'Reported Performance Table'!$E215='Master List'!$B$104,'Reported Performance Table'!$E215='Master List'!$B$106,'Reported Performance Table'!$E215='Master List'!$B$126)),"LUNA_Dimming","Dimming_Capability_and_Range"))</f>
        <v/>
      </c>
      <c r="L215" s="173">
        <f>'Reported Performance Table'!BF215</f>
        <v>0</v>
      </c>
      <c r="M215" s="173">
        <f>'Reported Performance Table'!BG215</f>
        <v>0</v>
      </c>
      <c r="N215" s="173">
        <f>'Reported Performance Table'!BH215</f>
        <v>0</v>
      </c>
      <c r="O215" t="str">
        <f t="shared" si="7"/>
        <v>No</v>
      </c>
    </row>
    <row r="216" spans="2:15" x14ac:dyDescent="0.25">
      <c r="B216" s="35" t="e">
        <f>VLOOKUP('Reported Performance Table'!D216,'Master List'!$B$20:$C$39,2,FALSE)</f>
        <v>#N/A</v>
      </c>
      <c r="C216" t="e">
        <f>VLOOKUP('Reported Performance Table'!E216,'Master List'!$B$42:$C$129,2,FALSE)</f>
        <v>#N/A</v>
      </c>
      <c r="D216" t="e">
        <f>VLOOKUP('Reported Performance Table'!D216,'Master List'!$B$20:$D$39,3,FALSE)</f>
        <v>#N/A</v>
      </c>
      <c r="E216" s="159" t="e">
        <f>VLOOKUP('Reported Performance Table'!C216,'Master List'!$B$11:$D$17,3,FALSE)</f>
        <v>#N/A</v>
      </c>
      <c r="F216" t="e">
        <f t="shared" si="6"/>
        <v>#N/A</v>
      </c>
      <c r="G216" t="e">
        <f>IF(VLOOKUP('Reported Performance Table'!E216,'Master List'!$B$42:$D$129,3,FALSE)="","No",VLOOKUP('Reported Performance Table'!E216,'Master List'!$B$42:$D$129,3,FALSE))</f>
        <v>#N/A</v>
      </c>
      <c r="H216" t="e">
        <f>IF(AND(G216="Yes_No",'Reported Performance Table'!F216="Yes"),"No","Yes_No")</f>
        <v>#N/A</v>
      </c>
      <c r="I216" t="str">
        <f>IF('Reported Performance Table'!E216="","",IF('Reported Performance Table'!F216="Yes","LUNA_CCT","Reported_CCT"))</f>
        <v/>
      </c>
      <c r="J216" t="str">
        <f>IF('Reported Performance Table'!E216="","",IF(I216="LUNA_CCT",VLOOKUP('Reported Performance Table'!E216,'Master List'!$B$42:$E$129,4,FALSE),"Reported_BUG"))</f>
        <v/>
      </c>
      <c r="K216" t="str">
        <f>IF('Reported Performance Table'!E216="","",IF(AND('Reported Performance Table'!$F216="Yes",OR('Reported Performance Table'!$E216='Master List'!$B$42,'Reported Performance Table'!$E216='Master List'!$B$43,'Reported Performance Table'!$E216='Master List'!$B$44,'Reported Performance Table'!$E216='Master List'!$B$46,'Reported Performance Table'!$E216='Master List'!$B$48,'Reported Performance Table'!$E216='Master List'!$B$104,'Reported Performance Table'!$E216='Master List'!$B$106,'Reported Performance Table'!$E216='Master List'!$B$126)),"LUNA_Dimming","Dimming_Capability_and_Range"))</f>
        <v/>
      </c>
      <c r="L216" s="173">
        <f>'Reported Performance Table'!BF216</f>
        <v>0</v>
      </c>
      <c r="M216" s="173">
        <f>'Reported Performance Table'!BG216</f>
        <v>0</v>
      </c>
      <c r="N216" s="173">
        <f>'Reported Performance Table'!BH216</f>
        <v>0</v>
      </c>
      <c r="O216" t="str">
        <f t="shared" si="7"/>
        <v>No</v>
      </c>
    </row>
    <row r="217" spans="2:15" x14ac:dyDescent="0.25">
      <c r="B217" s="35" t="e">
        <f>VLOOKUP('Reported Performance Table'!D217,'Master List'!$B$20:$C$39,2,FALSE)</f>
        <v>#N/A</v>
      </c>
      <c r="C217" t="e">
        <f>VLOOKUP('Reported Performance Table'!E217,'Master List'!$B$42:$C$129,2,FALSE)</f>
        <v>#N/A</v>
      </c>
      <c r="D217" t="e">
        <f>VLOOKUP('Reported Performance Table'!D217,'Master List'!$B$20:$D$39,3,FALSE)</f>
        <v>#N/A</v>
      </c>
      <c r="E217" s="159" t="e">
        <f>VLOOKUP('Reported Performance Table'!C217,'Master List'!$B$11:$D$17,3,FALSE)</f>
        <v>#N/A</v>
      </c>
      <c r="F217" t="e">
        <f t="shared" si="6"/>
        <v>#N/A</v>
      </c>
      <c r="G217" t="e">
        <f>IF(VLOOKUP('Reported Performance Table'!E217,'Master List'!$B$42:$D$129,3,FALSE)="","No",VLOOKUP('Reported Performance Table'!E217,'Master List'!$B$42:$D$129,3,FALSE))</f>
        <v>#N/A</v>
      </c>
      <c r="H217" t="e">
        <f>IF(AND(G217="Yes_No",'Reported Performance Table'!F217="Yes"),"No","Yes_No")</f>
        <v>#N/A</v>
      </c>
      <c r="I217" t="str">
        <f>IF('Reported Performance Table'!E217="","",IF('Reported Performance Table'!F217="Yes","LUNA_CCT","Reported_CCT"))</f>
        <v/>
      </c>
      <c r="J217" t="str">
        <f>IF('Reported Performance Table'!E217="","",IF(I217="LUNA_CCT",VLOOKUP('Reported Performance Table'!E217,'Master List'!$B$42:$E$129,4,FALSE),"Reported_BUG"))</f>
        <v/>
      </c>
      <c r="K217" t="str">
        <f>IF('Reported Performance Table'!E217="","",IF(AND('Reported Performance Table'!$F217="Yes",OR('Reported Performance Table'!$E217='Master List'!$B$42,'Reported Performance Table'!$E217='Master List'!$B$43,'Reported Performance Table'!$E217='Master List'!$B$44,'Reported Performance Table'!$E217='Master List'!$B$46,'Reported Performance Table'!$E217='Master List'!$B$48,'Reported Performance Table'!$E217='Master List'!$B$104,'Reported Performance Table'!$E217='Master List'!$B$106,'Reported Performance Table'!$E217='Master List'!$B$126)),"LUNA_Dimming","Dimming_Capability_and_Range"))</f>
        <v/>
      </c>
      <c r="L217" s="173">
        <f>'Reported Performance Table'!BF217</f>
        <v>0</v>
      </c>
      <c r="M217" s="173">
        <f>'Reported Performance Table'!BG217</f>
        <v>0</v>
      </c>
      <c r="N217" s="173">
        <f>'Reported Performance Table'!BH217</f>
        <v>0</v>
      </c>
      <c r="O217" t="str">
        <f t="shared" si="7"/>
        <v>No</v>
      </c>
    </row>
    <row r="218" spans="2:15" x14ac:dyDescent="0.25">
      <c r="B218" s="35" t="e">
        <f>VLOOKUP('Reported Performance Table'!D218,'Master List'!$B$20:$C$39,2,FALSE)</f>
        <v>#N/A</v>
      </c>
      <c r="C218" t="e">
        <f>VLOOKUP('Reported Performance Table'!E218,'Master List'!$B$42:$C$129,2,FALSE)</f>
        <v>#N/A</v>
      </c>
      <c r="D218" t="e">
        <f>VLOOKUP('Reported Performance Table'!D218,'Master List'!$B$20:$D$39,3,FALSE)</f>
        <v>#N/A</v>
      </c>
      <c r="E218" s="159" t="e">
        <f>VLOOKUP('Reported Performance Table'!C218,'Master List'!$B$11:$D$17,3,FALSE)</f>
        <v>#N/A</v>
      </c>
      <c r="F218" t="e">
        <f t="shared" si="6"/>
        <v>#N/A</v>
      </c>
      <c r="G218" t="e">
        <f>IF(VLOOKUP('Reported Performance Table'!E218,'Master List'!$B$42:$D$129,3,FALSE)="","No",VLOOKUP('Reported Performance Table'!E218,'Master List'!$B$42:$D$129,3,FALSE))</f>
        <v>#N/A</v>
      </c>
      <c r="H218" t="e">
        <f>IF(AND(G218="Yes_No",'Reported Performance Table'!F218="Yes"),"No","Yes_No")</f>
        <v>#N/A</v>
      </c>
      <c r="I218" t="str">
        <f>IF('Reported Performance Table'!E218="","",IF('Reported Performance Table'!F218="Yes","LUNA_CCT","Reported_CCT"))</f>
        <v/>
      </c>
      <c r="J218" t="str">
        <f>IF('Reported Performance Table'!E218="","",IF(I218="LUNA_CCT",VLOOKUP('Reported Performance Table'!E218,'Master List'!$B$42:$E$129,4,FALSE),"Reported_BUG"))</f>
        <v/>
      </c>
      <c r="K218" t="str">
        <f>IF('Reported Performance Table'!E218="","",IF(AND('Reported Performance Table'!$F218="Yes",OR('Reported Performance Table'!$E218='Master List'!$B$42,'Reported Performance Table'!$E218='Master List'!$B$43,'Reported Performance Table'!$E218='Master List'!$B$44,'Reported Performance Table'!$E218='Master List'!$B$46,'Reported Performance Table'!$E218='Master List'!$B$48,'Reported Performance Table'!$E218='Master List'!$B$104,'Reported Performance Table'!$E218='Master List'!$B$106,'Reported Performance Table'!$E218='Master List'!$B$126)),"LUNA_Dimming","Dimming_Capability_and_Range"))</f>
        <v/>
      </c>
      <c r="L218" s="173">
        <f>'Reported Performance Table'!BF218</f>
        <v>0</v>
      </c>
      <c r="M218" s="173">
        <f>'Reported Performance Table'!BG218</f>
        <v>0</v>
      </c>
      <c r="N218" s="173">
        <f>'Reported Performance Table'!BH218</f>
        <v>0</v>
      </c>
      <c r="O218" t="str">
        <f t="shared" si="7"/>
        <v>No</v>
      </c>
    </row>
    <row r="219" spans="2:15" x14ac:dyDescent="0.25">
      <c r="B219" s="35" t="e">
        <f>VLOOKUP('Reported Performance Table'!D219,'Master List'!$B$20:$C$39,2,FALSE)</f>
        <v>#N/A</v>
      </c>
      <c r="C219" t="e">
        <f>VLOOKUP('Reported Performance Table'!E219,'Master List'!$B$42:$C$129,2,FALSE)</f>
        <v>#N/A</v>
      </c>
      <c r="D219" t="e">
        <f>VLOOKUP('Reported Performance Table'!D219,'Master List'!$B$20:$D$39,3,FALSE)</f>
        <v>#N/A</v>
      </c>
      <c r="E219" s="159" t="e">
        <f>VLOOKUP('Reported Performance Table'!C219,'Master List'!$B$11:$D$17,3,FALSE)</f>
        <v>#N/A</v>
      </c>
      <c r="F219" t="e">
        <f t="shared" si="6"/>
        <v>#N/A</v>
      </c>
      <c r="G219" t="e">
        <f>IF(VLOOKUP('Reported Performance Table'!E219,'Master List'!$B$42:$D$129,3,FALSE)="","No",VLOOKUP('Reported Performance Table'!E219,'Master List'!$B$42:$D$129,3,FALSE))</f>
        <v>#N/A</v>
      </c>
      <c r="H219" t="e">
        <f>IF(AND(G219="Yes_No",'Reported Performance Table'!F219="Yes"),"No","Yes_No")</f>
        <v>#N/A</v>
      </c>
      <c r="I219" t="str">
        <f>IF('Reported Performance Table'!E219="","",IF('Reported Performance Table'!F219="Yes","LUNA_CCT","Reported_CCT"))</f>
        <v/>
      </c>
      <c r="J219" t="str">
        <f>IF('Reported Performance Table'!E219="","",IF(I219="LUNA_CCT",VLOOKUP('Reported Performance Table'!E219,'Master List'!$B$42:$E$129,4,FALSE),"Reported_BUG"))</f>
        <v/>
      </c>
      <c r="K219" t="str">
        <f>IF('Reported Performance Table'!E219="","",IF(AND('Reported Performance Table'!$F219="Yes",OR('Reported Performance Table'!$E219='Master List'!$B$42,'Reported Performance Table'!$E219='Master List'!$B$43,'Reported Performance Table'!$E219='Master List'!$B$44,'Reported Performance Table'!$E219='Master List'!$B$46,'Reported Performance Table'!$E219='Master List'!$B$48,'Reported Performance Table'!$E219='Master List'!$B$104,'Reported Performance Table'!$E219='Master List'!$B$106,'Reported Performance Table'!$E219='Master List'!$B$126)),"LUNA_Dimming","Dimming_Capability_and_Range"))</f>
        <v/>
      </c>
      <c r="L219" s="173">
        <f>'Reported Performance Table'!BF219</f>
        <v>0</v>
      </c>
      <c r="M219" s="173">
        <f>'Reported Performance Table'!BG219</f>
        <v>0</v>
      </c>
      <c r="N219" s="173">
        <f>'Reported Performance Table'!BH219</f>
        <v>0</v>
      </c>
      <c r="O219" t="str">
        <f t="shared" si="7"/>
        <v>No</v>
      </c>
    </row>
    <row r="220" spans="2:15" x14ac:dyDescent="0.25">
      <c r="B220" s="35" t="e">
        <f>VLOOKUP('Reported Performance Table'!D220,'Master List'!$B$20:$C$39,2,FALSE)</f>
        <v>#N/A</v>
      </c>
      <c r="C220" t="e">
        <f>VLOOKUP('Reported Performance Table'!E220,'Master List'!$B$42:$C$129,2,FALSE)</f>
        <v>#N/A</v>
      </c>
      <c r="D220" t="e">
        <f>VLOOKUP('Reported Performance Table'!D220,'Master List'!$B$20:$D$39,3,FALSE)</f>
        <v>#N/A</v>
      </c>
      <c r="E220" s="159" t="e">
        <f>VLOOKUP('Reported Performance Table'!C220,'Master List'!$B$11:$D$17,3,FALSE)</f>
        <v>#N/A</v>
      </c>
      <c r="F220" t="e">
        <f t="shared" si="6"/>
        <v>#N/A</v>
      </c>
      <c r="G220" t="e">
        <f>IF(VLOOKUP('Reported Performance Table'!E220,'Master List'!$B$42:$D$129,3,FALSE)="","No",VLOOKUP('Reported Performance Table'!E220,'Master List'!$B$42:$D$129,3,FALSE))</f>
        <v>#N/A</v>
      </c>
      <c r="H220" t="e">
        <f>IF(AND(G220="Yes_No",'Reported Performance Table'!F220="Yes"),"No","Yes_No")</f>
        <v>#N/A</v>
      </c>
      <c r="I220" t="str">
        <f>IF('Reported Performance Table'!E220="","",IF('Reported Performance Table'!F220="Yes","LUNA_CCT","Reported_CCT"))</f>
        <v/>
      </c>
      <c r="J220" t="str">
        <f>IF('Reported Performance Table'!E220="","",IF(I220="LUNA_CCT",VLOOKUP('Reported Performance Table'!E220,'Master List'!$B$42:$E$129,4,FALSE),"Reported_BUG"))</f>
        <v/>
      </c>
      <c r="K220" t="str">
        <f>IF('Reported Performance Table'!E220="","",IF(AND('Reported Performance Table'!$F220="Yes",OR('Reported Performance Table'!$E220='Master List'!$B$42,'Reported Performance Table'!$E220='Master List'!$B$43,'Reported Performance Table'!$E220='Master List'!$B$44,'Reported Performance Table'!$E220='Master List'!$B$46,'Reported Performance Table'!$E220='Master List'!$B$48,'Reported Performance Table'!$E220='Master List'!$B$104,'Reported Performance Table'!$E220='Master List'!$B$106,'Reported Performance Table'!$E220='Master List'!$B$126)),"LUNA_Dimming","Dimming_Capability_and_Range"))</f>
        <v/>
      </c>
      <c r="L220" s="173">
        <f>'Reported Performance Table'!BF220</f>
        <v>0</v>
      </c>
      <c r="M220" s="173">
        <f>'Reported Performance Table'!BG220</f>
        <v>0</v>
      </c>
      <c r="N220" s="173">
        <f>'Reported Performance Table'!BH220</f>
        <v>0</v>
      </c>
      <c r="O220" t="str">
        <f t="shared" si="7"/>
        <v>No</v>
      </c>
    </row>
    <row r="221" spans="2:15" x14ac:dyDescent="0.25">
      <c r="B221" s="35" t="e">
        <f>VLOOKUP('Reported Performance Table'!D221,'Master List'!$B$20:$C$39,2,FALSE)</f>
        <v>#N/A</v>
      </c>
      <c r="C221" t="e">
        <f>VLOOKUP('Reported Performance Table'!E221,'Master List'!$B$42:$C$129,2,FALSE)</f>
        <v>#N/A</v>
      </c>
      <c r="D221" t="e">
        <f>VLOOKUP('Reported Performance Table'!D221,'Master List'!$B$20:$D$39,3,FALSE)</f>
        <v>#N/A</v>
      </c>
      <c r="E221" s="159" t="e">
        <f>VLOOKUP('Reported Performance Table'!C221,'Master List'!$B$11:$D$17,3,FALSE)</f>
        <v>#N/A</v>
      </c>
      <c r="F221" t="e">
        <f t="shared" si="6"/>
        <v>#N/A</v>
      </c>
      <c r="G221" t="e">
        <f>IF(VLOOKUP('Reported Performance Table'!E221,'Master List'!$B$42:$D$129,3,FALSE)="","No",VLOOKUP('Reported Performance Table'!E221,'Master List'!$B$42:$D$129,3,FALSE))</f>
        <v>#N/A</v>
      </c>
      <c r="H221" t="e">
        <f>IF(AND(G221="Yes_No",'Reported Performance Table'!F221="Yes"),"No","Yes_No")</f>
        <v>#N/A</v>
      </c>
      <c r="I221" t="str">
        <f>IF('Reported Performance Table'!E221="","",IF('Reported Performance Table'!F221="Yes","LUNA_CCT","Reported_CCT"))</f>
        <v/>
      </c>
      <c r="J221" t="str">
        <f>IF('Reported Performance Table'!E221="","",IF(I221="LUNA_CCT",VLOOKUP('Reported Performance Table'!E221,'Master List'!$B$42:$E$129,4,FALSE),"Reported_BUG"))</f>
        <v/>
      </c>
      <c r="K221" t="str">
        <f>IF('Reported Performance Table'!E221="","",IF(AND('Reported Performance Table'!$F221="Yes",OR('Reported Performance Table'!$E221='Master List'!$B$42,'Reported Performance Table'!$E221='Master List'!$B$43,'Reported Performance Table'!$E221='Master List'!$B$44,'Reported Performance Table'!$E221='Master List'!$B$46,'Reported Performance Table'!$E221='Master List'!$B$48,'Reported Performance Table'!$E221='Master List'!$B$104,'Reported Performance Table'!$E221='Master List'!$B$106,'Reported Performance Table'!$E221='Master List'!$B$126)),"LUNA_Dimming","Dimming_Capability_and_Range"))</f>
        <v/>
      </c>
      <c r="L221" s="173">
        <f>'Reported Performance Table'!BF221</f>
        <v>0</v>
      </c>
      <c r="M221" s="173">
        <f>'Reported Performance Table'!BG221</f>
        <v>0</v>
      </c>
      <c r="N221" s="173">
        <f>'Reported Performance Table'!BH221</f>
        <v>0</v>
      </c>
      <c r="O221" t="str">
        <f t="shared" si="7"/>
        <v>No</v>
      </c>
    </row>
    <row r="222" spans="2:15" x14ac:dyDescent="0.25">
      <c r="B222" s="35" t="e">
        <f>VLOOKUP('Reported Performance Table'!D222,'Master List'!$B$20:$C$39,2,FALSE)</f>
        <v>#N/A</v>
      </c>
      <c r="C222" t="e">
        <f>VLOOKUP('Reported Performance Table'!E222,'Master List'!$B$42:$C$129,2,FALSE)</f>
        <v>#N/A</v>
      </c>
      <c r="D222" t="e">
        <f>VLOOKUP('Reported Performance Table'!D222,'Master List'!$B$20:$D$39,3,FALSE)</f>
        <v>#N/A</v>
      </c>
      <c r="E222" s="159" t="e">
        <f>VLOOKUP('Reported Performance Table'!C222,'Master List'!$B$11:$D$17,3,FALSE)</f>
        <v>#N/A</v>
      </c>
      <c r="F222" t="e">
        <f t="shared" si="6"/>
        <v>#N/A</v>
      </c>
      <c r="G222" t="e">
        <f>IF(VLOOKUP('Reported Performance Table'!E222,'Master List'!$B$42:$D$129,3,FALSE)="","No",VLOOKUP('Reported Performance Table'!E222,'Master List'!$B$42:$D$129,3,FALSE))</f>
        <v>#N/A</v>
      </c>
      <c r="H222" t="e">
        <f>IF(AND(G222="Yes_No",'Reported Performance Table'!F222="Yes"),"No","Yes_No")</f>
        <v>#N/A</v>
      </c>
      <c r="I222" t="str">
        <f>IF('Reported Performance Table'!E222="","",IF('Reported Performance Table'!F222="Yes","LUNA_CCT","Reported_CCT"))</f>
        <v/>
      </c>
      <c r="J222" t="str">
        <f>IF('Reported Performance Table'!E222="","",IF(I222="LUNA_CCT",VLOOKUP('Reported Performance Table'!E222,'Master List'!$B$42:$E$129,4,FALSE),"Reported_BUG"))</f>
        <v/>
      </c>
      <c r="K222" t="str">
        <f>IF('Reported Performance Table'!E222="","",IF(AND('Reported Performance Table'!$F222="Yes",OR('Reported Performance Table'!$E222='Master List'!$B$42,'Reported Performance Table'!$E222='Master List'!$B$43,'Reported Performance Table'!$E222='Master List'!$B$44,'Reported Performance Table'!$E222='Master List'!$B$46,'Reported Performance Table'!$E222='Master List'!$B$48,'Reported Performance Table'!$E222='Master List'!$B$104,'Reported Performance Table'!$E222='Master List'!$B$106,'Reported Performance Table'!$E222='Master List'!$B$126)),"LUNA_Dimming","Dimming_Capability_and_Range"))</f>
        <v/>
      </c>
      <c r="L222" s="173">
        <f>'Reported Performance Table'!BF222</f>
        <v>0</v>
      </c>
      <c r="M222" s="173">
        <f>'Reported Performance Table'!BG222</f>
        <v>0</v>
      </c>
      <c r="N222" s="173">
        <f>'Reported Performance Table'!BH222</f>
        <v>0</v>
      </c>
      <c r="O222" t="str">
        <f t="shared" si="7"/>
        <v>No</v>
      </c>
    </row>
    <row r="223" spans="2:15" x14ac:dyDescent="0.25">
      <c r="B223" s="35" t="e">
        <f>VLOOKUP('Reported Performance Table'!D223,'Master List'!$B$20:$C$39,2,FALSE)</f>
        <v>#N/A</v>
      </c>
      <c r="C223" t="e">
        <f>VLOOKUP('Reported Performance Table'!E223,'Master List'!$B$42:$C$129,2,FALSE)</f>
        <v>#N/A</v>
      </c>
      <c r="D223" t="e">
        <f>VLOOKUP('Reported Performance Table'!D223,'Master List'!$B$20:$D$39,3,FALSE)</f>
        <v>#N/A</v>
      </c>
      <c r="E223" s="159" t="e">
        <f>VLOOKUP('Reported Performance Table'!C223,'Master List'!$B$11:$D$17,3,FALSE)</f>
        <v>#N/A</v>
      </c>
      <c r="F223" t="e">
        <f t="shared" si="6"/>
        <v>#N/A</v>
      </c>
      <c r="G223" t="e">
        <f>IF(VLOOKUP('Reported Performance Table'!E223,'Master List'!$B$42:$D$129,3,FALSE)="","No",VLOOKUP('Reported Performance Table'!E223,'Master List'!$B$42:$D$129,3,FALSE))</f>
        <v>#N/A</v>
      </c>
      <c r="H223" t="e">
        <f>IF(AND(G223="Yes_No",'Reported Performance Table'!F223="Yes"),"No","Yes_No")</f>
        <v>#N/A</v>
      </c>
      <c r="I223" t="str">
        <f>IF('Reported Performance Table'!E223="","",IF('Reported Performance Table'!F223="Yes","LUNA_CCT","Reported_CCT"))</f>
        <v/>
      </c>
      <c r="J223" t="str">
        <f>IF('Reported Performance Table'!E223="","",IF(I223="LUNA_CCT",VLOOKUP('Reported Performance Table'!E223,'Master List'!$B$42:$E$129,4,FALSE),"Reported_BUG"))</f>
        <v/>
      </c>
      <c r="K223" t="str">
        <f>IF('Reported Performance Table'!E223="","",IF(AND('Reported Performance Table'!$F223="Yes",OR('Reported Performance Table'!$E223='Master List'!$B$42,'Reported Performance Table'!$E223='Master List'!$B$43,'Reported Performance Table'!$E223='Master List'!$B$44,'Reported Performance Table'!$E223='Master List'!$B$46,'Reported Performance Table'!$E223='Master List'!$B$48,'Reported Performance Table'!$E223='Master List'!$B$104,'Reported Performance Table'!$E223='Master List'!$B$106,'Reported Performance Table'!$E223='Master List'!$B$126)),"LUNA_Dimming","Dimming_Capability_and_Range"))</f>
        <v/>
      </c>
      <c r="L223" s="173">
        <f>'Reported Performance Table'!BF223</f>
        <v>0</v>
      </c>
      <c r="M223" s="173">
        <f>'Reported Performance Table'!BG223</f>
        <v>0</v>
      </c>
      <c r="N223" s="173">
        <f>'Reported Performance Table'!BH223</f>
        <v>0</v>
      </c>
      <c r="O223" t="str">
        <f t="shared" si="7"/>
        <v>No</v>
      </c>
    </row>
    <row r="224" spans="2:15" x14ac:dyDescent="0.25">
      <c r="B224" s="35" t="e">
        <f>VLOOKUP('Reported Performance Table'!D224,'Master List'!$B$20:$C$39,2,FALSE)</f>
        <v>#N/A</v>
      </c>
      <c r="C224" t="e">
        <f>VLOOKUP('Reported Performance Table'!E224,'Master List'!$B$42:$C$129,2,FALSE)</f>
        <v>#N/A</v>
      </c>
      <c r="D224" t="e">
        <f>VLOOKUP('Reported Performance Table'!D224,'Master List'!$B$20:$D$39,3,FALSE)</f>
        <v>#N/A</v>
      </c>
      <c r="E224" s="159" t="e">
        <f>VLOOKUP('Reported Performance Table'!C224,'Master List'!$B$11:$D$17,3,FALSE)</f>
        <v>#N/A</v>
      </c>
      <c r="F224" t="e">
        <f t="shared" si="6"/>
        <v>#N/A</v>
      </c>
      <c r="G224" t="e">
        <f>IF(VLOOKUP('Reported Performance Table'!E224,'Master List'!$B$42:$D$129,3,FALSE)="","No",VLOOKUP('Reported Performance Table'!E224,'Master List'!$B$42:$D$129,3,FALSE))</f>
        <v>#N/A</v>
      </c>
      <c r="H224" t="e">
        <f>IF(AND(G224="Yes_No",'Reported Performance Table'!F224="Yes"),"No","Yes_No")</f>
        <v>#N/A</v>
      </c>
      <c r="I224" t="str">
        <f>IF('Reported Performance Table'!E224="","",IF('Reported Performance Table'!F224="Yes","LUNA_CCT","Reported_CCT"))</f>
        <v/>
      </c>
      <c r="J224" t="str">
        <f>IF('Reported Performance Table'!E224="","",IF(I224="LUNA_CCT",VLOOKUP('Reported Performance Table'!E224,'Master List'!$B$42:$E$129,4,FALSE),"Reported_BUG"))</f>
        <v/>
      </c>
      <c r="K224" t="str">
        <f>IF('Reported Performance Table'!E224="","",IF(AND('Reported Performance Table'!$F224="Yes",OR('Reported Performance Table'!$E224='Master List'!$B$42,'Reported Performance Table'!$E224='Master List'!$B$43,'Reported Performance Table'!$E224='Master List'!$B$44,'Reported Performance Table'!$E224='Master List'!$B$46,'Reported Performance Table'!$E224='Master List'!$B$48,'Reported Performance Table'!$E224='Master List'!$B$104,'Reported Performance Table'!$E224='Master List'!$B$106,'Reported Performance Table'!$E224='Master List'!$B$126)),"LUNA_Dimming","Dimming_Capability_and_Range"))</f>
        <v/>
      </c>
      <c r="L224" s="173">
        <f>'Reported Performance Table'!BF224</f>
        <v>0</v>
      </c>
      <c r="M224" s="173">
        <f>'Reported Performance Table'!BG224</f>
        <v>0</v>
      </c>
      <c r="N224" s="173">
        <f>'Reported Performance Table'!BH224</f>
        <v>0</v>
      </c>
      <c r="O224" t="str">
        <f t="shared" si="7"/>
        <v>No</v>
      </c>
    </row>
    <row r="225" spans="2:15" x14ac:dyDescent="0.25">
      <c r="B225" s="35" t="e">
        <f>VLOOKUP('Reported Performance Table'!D225,'Master List'!$B$20:$C$39,2,FALSE)</f>
        <v>#N/A</v>
      </c>
      <c r="C225" t="e">
        <f>VLOOKUP('Reported Performance Table'!E225,'Master List'!$B$42:$C$129,2,FALSE)</f>
        <v>#N/A</v>
      </c>
      <c r="D225" t="e">
        <f>VLOOKUP('Reported Performance Table'!D225,'Master List'!$B$20:$D$39,3,FALSE)</f>
        <v>#N/A</v>
      </c>
      <c r="E225" s="159" t="e">
        <f>VLOOKUP('Reported Performance Table'!C225,'Master List'!$B$11:$D$17,3,FALSE)</f>
        <v>#N/A</v>
      </c>
      <c r="F225" t="e">
        <f t="shared" si="6"/>
        <v>#N/A</v>
      </c>
      <c r="G225" t="e">
        <f>IF(VLOOKUP('Reported Performance Table'!E225,'Master List'!$B$42:$D$129,3,FALSE)="","No",VLOOKUP('Reported Performance Table'!E225,'Master List'!$B$42:$D$129,3,FALSE))</f>
        <v>#N/A</v>
      </c>
      <c r="H225" t="e">
        <f>IF(AND(G225="Yes_No",'Reported Performance Table'!F225="Yes"),"No","Yes_No")</f>
        <v>#N/A</v>
      </c>
      <c r="I225" t="str">
        <f>IF('Reported Performance Table'!E225="","",IF('Reported Performance Table'!F225="Yes","LUNA_CCT","Reported_CCT"))</f>
        <v/>
      </c>
      <c r="J225" t="str">
        <f>IF('Reported Performance Table'!E225="","",IF(I225="LUNA_CCT",VLOOKUP('Reported Performance Table'!E225,'Master List'!$B$42:$E$129,4,FALSE),"Reported_BUG"))</f>
        <v/>
      </c>
      <c r="K225" t="str">
        <f>IF('Reported Performance Table'!E225="","",IF(AND('Reported Performance Table'!$F225="Yes",OR('Reported Performance Table'!$E225='Master List'!$B$42,'Reported Performance Table'!$E225='Master List'!$B$43,'Reported Performance Table'!$E225='Master List'!$B$44,'Reported Performance Table'!$E225='Master List'!$B$46,'Reported Performance Table'!$E225='Master List'!$B$48,'Reported Performance Table'!$E225='Master List'!$B$104,'Reported Performance Table'!$E225='Master List'!$B$106,'Reported Performance Table'!$E225='Master List'!$B$126)),"LUNA_Dimming","Dimming_Capability_and_Range"))</f>
        <v/>
      </c>
      <c r="L225" s="173">
        <f>'Reported Performance Table'!BF225</f>
        <v>0</v>
      </c>
      <c r="M225" s="173">
        <f>'Reported Performance Table'!BG225</f>
        <v>0</v>
      </c>
      <c r="N225" s="173">
        <f>'Reported Performance Table'!BH225</f>
        <v>0</v>
      </c>
      <c r="O225" t="str">
        <f t="shared" si="7"/>
        <v>No</v>
      </c>
    </row>
    <row r="226" spans="2:15" x14ac:dyDescent="0.25">
      <c r="B226" s="35" t="e">
        <f>VLOOKUP('Reported Performance Table'!D226,'Master List'!$B$20:$C$39,2,FALSE)</f>
        <v>#N/A</v>
      </c>
      <c r="C226" t="e">
        <f>VLOOKUP('Reported Performance Table'!E226,'Master List'!$B$42:$C$129,2,FALSE)</f>
        <v>#N/A</v>
      </c>
      <c r="D226" t="e">
        <f>VLOOKUP('Reported Performance Table'!D226,'Master List'!$B$20:$D$39,3,FALSE)</f>
        <v>#N/A</v>
      </c>
      <c r="E226" s="159" t="e">
        <f>VLOOKUP('Reported Performance Table'!C226,'Master List'!$B$11:$D$17,3,FALSE)</f>
        <v>#N/A</v>
      </c>
      <c r="F226" t="e">
        <f t="shared" si="6"/>
        <v>#N/A</v>
      </c>
      <c r="G226" t="e">
        <f>IF(VLOOKUP('Reported Performance Table'!E226,'Master List'!$B$42:$D$129,3,FALSE)="","No",VLOOKUP('Reported Performance Table'!E226,'Master List'!$B$42:$D$129,3,FALSE))</f>
        <v>#N/A</v>
      </c>
      <c r="H226" t="e">
        <f>IF(AND(G226="Yes_No",'Reported Performance Table'!F226="Yes"),"No","Yes_No")</f>
        <v>#N/A</v>
      </c>
      <c r="I226" t="str">
        <f>IF('Reported Performance Table'!E226="","",IF('Reported Performance Table'!F226="Yes","LUNA_CCT","Reported_CCT"))</f>
        <v/>
      </c>
      <c r="J226" t="str">
        <f>IF('Reported Performance Table'!E226="","",IF(I226="LUNA_CCT",VLOOKUP('Reported Performance Table'!E226,'Master List'!$B$42:$E$129,4,FALSE),"Reported_BUG"))</f>
        <v/>
      </c>
      <c r="K226" t="str">
        <f>IF('Reported Performance Table'!E226="","",IF(AND('Reported Performance Table'!$F226="Yes",OR('Reported Performance Table'!$E226='Master List'!$B$42,'Reported Performance Table'!$E226='Master List'!$B$43,'Reported Performance Table'!$E226='Master List'!$B$44,'Reported Performance Table'!$E226='Master List'!$B$46,'Reported Performance Table'!$E226='Master List'!$B$48,'Reported Performance Table'!$E226='Master List'!$B$104,'Reported Performance Table'!$E226='Master List'!$B$106,'Reported Performance Table'!$E226='Master List'!$B$126)),"LUNA_Dimming","Dimming_Capability_and_Range"))</f>
        <v/>
      </c>
      <c r="L226" s="173">
        <f>'Reported Performance Table'!BF226</f>
        <v>0</v>
      </c>
      <c r="M226" s="173">
        <f>'Reported Performance Table'!BG226</f>
        <v>0</v>
      </c>
      <c r="N226" s="173">
        <f>'Reported Performance Table'!BH226</f>
        <v>0</v>
      </c>
      <c r="O226" t="str">
        <f t="shared" si="7"/>
        <v>No</v>
      </c>
    </row>
    <row r="227" spans="2:15" x14ac:dyDescent="0.25">
      <c r="B227" s="35" t="e">
        <f>VLOOKUP('Reported Performance Table'!D227,'Master List'!$B$20:$C$39,2,FALSE)</f>
        <v>#N/A</v>
      </c>
      <c r="C227" t="e">
        <f>VLOOKUP('Reported Performance Table'!E227,'Master List'!$B$42:$C$129,2,FALSE)</f>
        <v>#N/A</v>
      </c>
      <c r="D227" t="e">
        <f>VLOOKUP('Reported Performance Table'!D227,'Master List'!$B$20:$D$39,3,FALSE)</f>
        <v>#N/A</v>
      </c>
      <c r="E227" s="159" t="e">
        <f>VLOOKUP('Reported Performance Table'!C227,'Master List'!$B$11:$D$17,3,FALSE)</f>
        <v>#N/A</v>
      </c>
      <c r="F227" t="e">
        <f t="shared" si="6"/>
        <v>#N/A</v>
      </c>
      <c r="G227" t="e">
        <f>IF(VLOOKUP('Reported Performance Table'!E227,'Master List'!$B$42:$D$129,3,FALSE)="","No",VLOOKUP('Reported Performance Table'!E227,'Master List'!$B$42:$D$129,3,FALSE))</f>
        <v>#N/A</v>
      </c>
      <c r="H227" t="e">
        <f>IF(AND(G227="Yes_No",'Reported Performance Table'!F227="Yes"),"No","Yes_No")</f>
        <v>#N/A</v>
      </c>
      <c r="I227" t="str">
        <f>IF('Reported Performance Table'!E227="","",IF('Reported Performance Table'!F227="Yes","LUNA_CCT","Reported_CCT"))</f>
        <v/>
      </c>
      <c r="J227" t="str">
        <f>IF('Reported Performance Table'!E227="","",IF(I227="LUNA_CCT",VLOOKUP('Reported Performance Table'!E227,'Master List'!$B$42:$E$129,4,FALSE),"Reported_BUG"))</f>
        <v/>
      </c>
      <c r="K227" t="str">
        <f>IF('Reported Performance Table'!E227="","",IF(AND('Reported Performance Table'!$F227="Yes",OR('Reported Performance Table'!$E227='Master List'!$B$42,'Reported Performance Table'!$E227='Master List'!$B$43,'Reported Performance Table'!$E227='Master List'!$B$44,'Reported Performance Table'!$E227='Master List'!$B$46,'Reported Performance Table'!$E227='Master List'!$B$48,'Reported Performance Table'!$E227='Master List'!$B$104,'Reported Performance Table'!$E227='Master List'!$B$106,'Reported Performance Table'!$E227='Master List'!$B$126)),"LUNA_Dimming","Dimming_Capability_and_Range"))</f>
        <v/>
      </c>
      <c r="L227" s="173">
        <f>'Reported Performance Table'!BF227</f>
        <v>0</v>
      </c>
      <c r="M227" s="173">
        <f>'Reported Performance Table'!BG227</f>
        <v>0</v>
      </c>
      <c r="N227" s="173">
        <f>'Reported Performance Table'!BH227</f>
        <v>0</v>
      </c>
      <c r="O227" t="str">
        <f t="shared" si="7"/>
        <v>No</v>
      </c>
    </row>
    <row r="228" spans="2:15" x14ac:dyDescent="0.25">
      <c r="B228" s="35" t="e">
        <f>VLOOKUP('Reported Performance Table'!D228,'Master List'!$B$20:$C$39,2,FALSE)</f>
        <v>#N/A</v>
      </c>
      <c r="C228" t="e">
        <f>VLOOKUP('Reported Performance Table'!E228,'Master List'!$B$42:$C$129,2,FALSE)</f>
        <v>#N/A</v>
      </c>
      <c r="D228" t="e">
        <f>VLOOKUP('Reported Performance Table'!D228,'Master List'!$B$20:$D$39,3,FALSE)</f>
        <v>#N/A</v>
      </c>
      <c r="E228" s="159" t="e">
        <f>VLOOKUP('Reported Performance Table'!C228,'Master List'!$B$11:$D$17,3,FALSE)</f>
        <v>#N/A</v>
      </c>
      <c r="F228" t="e">
        <f t="shared" si="6"/>
        <v>#N/A</v>
      </c>
      <c r="G228" t="e">
        <f>IF(VLOOKUP('Reported Performance Table'!E228,'Master List'!$B$42:$D$129,3,FALSE)="","No",VLOOKUP('Reported Performance Table'!E228,'Master List'!$B$42:$D$129,3,FALSE))</f>
        <v>#N/A</v>
      </c>
      <c r="H228" t="e">
        <f>IF(AND(G228="Yes_No",'Reported Performance Table'!F228="Yes"),"No","Yes_No")</f>
        <v>#N/A</v>
      </c>
      <c r="I228" t="str">
        <f>IF('Reported Performance Table'!E228="","",IF('Reported Performance Table'!F228="Yes","LUNA_CCT","Reported_CCT"))</f>
        <v/>
      </c>
      <c r="J228" t="str">
        <f>IF('Reported Performance Table'!E228="","",IF(I228="LUNA_CCT",VLOOKUP('Reported Performance Table'!E228,'Master List'!$B$42:$E$129,4,FALSE),"Reported_BUG"))</f>
        <v/>
      </c>
      <c r="K228" t="str">
        <f>IF('Reported Performance Table'!E228="","",IF(AND('Reported Performance Table'!$F228="Yes",OR('Reported Performance Table'!$E228='Master List'!$B$42,'Reported Performance Table'!$E228='Master List'!$B$43,'Reported Performance Table'!$E228='Master List'!$B$44,'Reported Performance Table'!$E228='Master List'!$B$46,'Reported Performance Table'!$E228='Master List'!$B$48,'Reported Performance Table'!$E228='Master List'!$B$104,'Reported Performance Table'!$E228='Master List'!$B$106,'Reported Performance Table'!$E228='Master List'!$B$126)),"LUNA_Dimming","Dimming_Capability_and_Range"))</f>
        <v/>
      </c>
      <c r="L228" s="173">
        <f>'Reported Performance Table'!BF228</f>
        <v>0</v>
      </c>
      <c r="M228" s="173">
        <f>'Reported Performance Table'!BG228</f>
        <v>0</v>
      </c>
      <c r="N228" s="173">
        <f>'Reported Performance Table'!BH228</f>
        <v>0</v>
      </c>
      <c r="O228" t="str">
        <f t="shared" si="7"/>
        <v>No</v>
      </c>
    </row>
    <row r="229" spans="2:15" x14ac:dyDescent="0.25">
      <c r="B229" s="35" t="e">
        <f>VLOOKUP('Reported Performance Table'!D229,'Master List'!$B$20:$C$39,2,FALSE)</f>
        <v>#N/A</v>
      </c>
      <c r="C229" t="e">
        <f>VLOOKUP('Reported Performance Table'!E229,'Master List'!$B$42:$C$129,2,FALSE)</f>
        <v>#N/A</v>
      </c>
      <c r="D229" t="e">
        <f>VLOOKUP('Reported Performance Table'!D229,'Master List'!$B$20:$D$39,3,FALSE)</f>
        <v>#N/A</v>
      </c>
      <c r="E229" s="159" t="e">
        <f>VLOOKUP('Reported Performance Table'!C229,'Master List'!$B$11:$D$17,3,FALSE)</f>
        <v>#N/A</v>
      </c>
      <c r="F229" t="e">
        <f t="shared" si="6"/>
        <v>#N/A</v>
      </c>
      <c r="G229" t="e">
        <f>IF(VLOOKUP('Reported Performance Table'!E229,'Master List'!$B$42:$D$129,3,FALSE)="","No",VLOOKUP('Reported Performance Table'!E229,'Master List'!$B$42:$D$129,3,FALSE))</f>
        <v>#N/A</v>
      </c>
      <c r="H229" t="e">
        <f>IF(AND(G229="Yes_No",'Reported Performance Table'!F229="Yes"),"No","Yes_No")</f>
        <v>#N/A</v>
      </c>
      <c r="I229" t="str">
        <f>IF('Reported Performance Table'!E229="","",IF('Reported Performance Table'!F229="Yes","LUNA_CCT","Reported_CCT"))</f>
        <v/>
      </c>
      <c r="J229" t="str">
        <f>IF('Reported Performance Table'!E229="","",IF(I229="LUNA_CCT",VLOOKUP('Reported Performance Table'!E229,'Master List'!$B$42:$E$129,4,FALSE),"Reported_BUG"))</f>
        <v/>
      </c>
      <c r="K229" t="str">
        <f>IF('Reported Performance Table'!E229="","",IF(AND('Reported Performance Table'!$F229="Yes",OR('Reported Performance Table'!$E229='Master List'!$B$42,'Reported Performance Table'!$E229='Master List'!$B$43,'Reported Performance Table'!$E229='Master List'!$B$44,'Reported Performance Table'!$E229='Master List'!$B$46,'Reported Performance Table'!$E229='Master List'!$B$48,'Reported Performance Table'!$E229='Master List'!$B$104,'Reported Performance Table'!$E229='Master List'!$B$106,'Reported Performance Table'!$E229='Master List'!$B$126)),"LUNA_Dimming","Dimming_Capability_and_Range"))</f>
        <v/>
      </c>
      <c r="L229" s="173">
        <f>'Reported Performance Table'!BF229</f>
        <v>0</v>
      </c>
      <c r="M229" s="173">
        <f>'Reported Performance Table'!BG229</f>
        <v>0</v>
      </c>
      <c r="N229" s="173">
        <f>'Reported Performance Table'!BH229</f>
        <v>0</v>
      </c>
      <c r="O229" t="str">
        <f t="shared" si="7"/>
        <v>No</v>
      </c>
    </row>
    <row r="230" spans="2:15" x14ac:dyDescent="0.25">
      <c r="B230" s="35" t="e">
        <f>VLOOKUP('Reported Performance Table'!D230,'Master List'!$B$20:$C$39,2,FALSE)</f>
        <v>#N/A</v>
      </c>
      <c r="C230" t="e">
        <f>VLOOKUP('Reported Performance Table'!E230,'Master List'!$B$42:$C$129,2,FALSE)</f>
        <v>#N/A</v>
      </c>
      <c r="D230" t="e">
        <f>VLOOKUP('Reported Performance Table'!D230,'Master List'!$B$20:$D$39,3,FALSE)</f>
        <v>#N/A</v>
      </c>
      <c r="E230" s="159" t="e">
        <f>VLOOKUP('Reported Performance Table'!C230,'Master List'!$B$11:$D$17,3,FALSE)</f>
        <v>#N/A</v>
      </c>
      <c r="F230" t="e">
        <f t="shared" si="6"/>
        <v>#N/A</v>
      </c>
      <c r="G230" t="e">
        <f>IF(VLOOKUP('Reported Performance Table'!E230,'Master List'!$B$42:$D$129,3,FALSE)="","No",VLOOKUP('Reported Performance Table'!E230,'Master List'!$B$42:$D$129,3,FALSE))</f>
        <v>#N/A</v>
      </c>
      <c r="H230" t="e">
        <f>IF(AND(G230="Yes_No",'Reported Performance Table'!F230="Yes"),"No","Yes_No")</f>
        <v>#N/A</v>
      </c>
      <c r="I230" t="str">
        <f>IF('Reported Performance Table'!E230="","",IF('Reported Performance Table'!F230="Yes","LUNA_CCT","Reported_CCT"))</f>
        <v/>
      </c>
      <c r="J230" t="str">
        <f>IF('Reported Performance Table'!E230="","",IF(I230="LUNA_CCT",VLOOKUP('Reported Performance Table'!E230,'Master List'!$B$42:$E$129,4,FALSE),"Reported_BUG"))</f>
        <v/>
      </c>
      <c r="K230" t="str">
        <f>IF('Reported Performance Table'!E230="","",IF(AND('Reported Performance Table'!$F230="Yes",OR('Reported Performance Table'!$E230='Master List'!$B$42,'Reported Performance Table'!$E230='Master List'!$B$43,'Reported Performance Table'!$E230='Master List'!$B$44,'Reported Performance Table'!$E230='Master List'!$B$46,'Reported Performance Table'!$E230='Master List'!$B$48,'Reported Performance Table'!$E230='Master List'!$B$104,'Reported Performance Table'!$E230='Master List'!$B$106,'Reported Performance Table'!$E230='Master List'!$B$126)),"LUNA_Dimming","Dimming_Capability_and_Range"))</f>
        <v/>
      </c>
      <c r="L230" s="173">
        <f>'Reported Performance Table'!BF230</f>
        <v>0</v>
      </c>
      <c r="M230" s="173">
        <f>'Reported Performance Table'!BG230</f>
        <v>0</v>
      </c>
      <c r="N230" s="173">
        <f>'Reported Performance Table'!BH230</f>
        <v>0</v>
      </c>
      <c r="O230" t="str">
        <f t="shared" si="7"/>
        <v>No</v>
      </c>
    </row>
    <row r="231" spans="2:15" x14ac:dyDescent="0.25">
      <c r="B231" s="35" t="e">
        <f>VLOOKUP('Reported Performance Table'!D231,'Master List'!$B$20:$C$39,2,FALSE)</f>
        <v>#N/A</v>
      </c>
      <c r="C231" t="e">
        <f>VLOOKUP('Reported Performance Table'!E231,'Master List'!$B$42:$C$129,2,FALSE)</f>
        <v>#N/A</v>
      </c>
      <c r="D231" t="e">
        <f>VLOOKUP('Reported Performance Table'!D231,'Master List'!$B$20:$D$39,3,FALSE)</f>
        <v>#N/A</v>
      </c>
      <c r="E231" s="159" t="e">
        <f>VLOOKUP('Reported Performance Table'!C231,'Master List'!$B$11:$D$17,3,FALSE)</f>
        <v>#N/A</v>
      </c>
      <c r="F231" t="e">
        <f t="shared" si="6"/>
        <v>#N/A</v>
      </c>
      <c r="G231" t="e">
        <f>IF(VLOOKUP('Reported Performance Table'!E231,'Master List'!$B$42:$D$129,3,FALSE)="","No",VLOOKUP('Reported Performance Table'!E231,'Master List'!$B$42:$D$129,3,FALSE))</f>
        <v>#N/A</v>
      </c>
      <c r="H231" t="e">
        <f>IF(AND(G231="Yes_No",'Reported Performance Table'!F231="Yes"),"No","Yes_No")</f>
        <v>#N/A</v>
      </c>
      <c r="I231" t="str">
        <f>IF('Reported Performance Table'!E231="","",IF('Reported Performance Table'!F231="Yes","LUNA_CCT","Reported_CCT"))</f>
        <v/>
      </c>
      <c r="J231" t="str">
        <f>IF('Reported Performance Table'!E231="","",IF(I231="LUNA_CCT",VLOOKUP('Reported Performance Table'!E231,'Master List'!$B$42:$E$129,4,FALSE),"Reported_BUG"))</f>
        <v/>
      </c>
      <c r="K231" t="str">
        <f>IF('Reported Performance Table'!E231="","",IF(AND('Reported Performance Table'!$F231="Yes",OR('Reported Performance Table'!$E231='Master List'!$B$42,'Reported Performance Table'!$E231='Master List'!$B$43,'Reported Performance Table'!$E231='Master List'!$B$44,'Reported Performance Table'!$E231='Master List'!$B$46,'Reported Performance Table'!$E231='Master List'!$B$48,'Reported Performance Table'!$E231='Master List'!$B$104,'Reported Performance Table'!$E231='Master List'!$B$106,'Reported Performance Table'!$E231='Master List'!$B$126)),"LUNA_Dimming","Dimming_Capability_and_Range"))</f>
        <v/>
      </c>
      <c r="L231" s="173">
        <f>'Reported Performance Table'!BF231</f>
        <v>0</v>
      </c>
      <c r="M231" s="173">
        <f>'Reported Performance Table'!BG231</f>
        <v>0</v>
      </c>
      <c r="N231" s="173">
        <f>'Reported Performance Table'!BH231</f>
        <v>0</v>
      </c>
      <c r="O231" t="str">
        <f t="shared" si="7"/>
        <v>No</v>
      </c>
    </row>
    <row r="232" spans="2:15" x14ac:dyDescent="0.25">
      <c r="B232" s="35" t="e">
        <f>VLOOKUP('Reported Performance Table'!D232,'Master List'!$B$20:$C$39,2,FALSE)</f>
        <v>#N/A</v>
      </c>
      <c r="C232" t="e">
        <f>VLOOKUP('Reported Performance Table'!E232,'Master List'!$B$42:$C$129,2,FALSE)</f>
        <v>#N/A</v>
      </c>
      <c r="D232" t="e">
        <f>VLOOKUP('Reported Performance Table'!D232,'Master List'!$B$20:$D$39,3,FALSE)</f>
        <v>#N/A</v>
      </c>
      <c r="E232" s="159" t="e">
        <f>VLOOKUP('Reported Performance Table'!C232,'Master List'!$B$11:$D$17,3,FALSE)</f>
        <v>#N/A</v>
      </c>
      <c r="F232" t="e">
        <f t="shared" si="6"/>
        <v>#N/A</v>
      </c>
      <c r="G232" t="e">
        <f>IF(VLOOKUP('Reported Performance Table'!E232,'Master List'!$B$42:$D$129,3,FALSE)="","No",VLOOKUP('Reported Performance Table'!E232,'Master List'!$B$42:$D$129,3,FALSE))</f>
        <v>#N/A</v>
      </c>
      <c r="H232" t="e">
        <f>IF(AND(G232="Yes_No",'Reported Performance Table'!F232="Yes"),"No","Yes_No")</f>
        <v>#N/A</v>
      </c>
      <c r="I232" t="str">
        <f>IF('Reported Performance Table'!E232="","",IF('Reported Performance Table'!F232="Yes","LUNA_CCT","Reported_CCT"))</f>
        <v/>
      </c>
      <c r="J232" t="str">
        <f>IF('Reported Performance Table'!E232="","",IF(I232="LUNA_CCT",VLOOKUP('Reported Performance Table'!E232,'Master List'!$B$42:$E$129,4,FALSE),"Reported_BUG"))</f>
        <v/>
      </c>
      <c r="K232" t="str">
        <f>IF('Reported Performance Table'!E232="","",IF(AND('Reported Performance Table'!$F232="Yes",OR('Reported Performance Table'!$E232='Master List'!$B$42,'Reported Performance Table'!$E232='Master List'!$B$43,'Reported Performance Table'!$E232='Master List'!$B$44,'Reported Performance Table'!$E232='Master List'!$B$46,'Reported Performance Table'!$E232='Master List'!$B$48,'Reported Performance Table'!$E232='Master List'!$B$104,'Reported Performance Table'!$E232='Master List'!$B$106,'Reported Performance Table'!$E232='Master List'!$B$126)),"LUNA_Dimming","Dimming_Capability_and_Range"))</f>
        <v/>
      </c>
      <c r="L232" s="173">
        <f>'Reported Performance Table'!BF232</f>
        <v>0</v>
      </c>
      <c r="M232" s="173">
        <f>'Reported Performance Table'!BG232</f>
        <v>0</v>
      </c>
      <c r="N232" s="173">
        <f>'Reported Performance Table'!BH232</f>
        <v>0</v>
      </c>
      <c r="O232" t="str">
        <f t="shared" si="7"/>
        <v>No</v>
      </c>
    </row>
    <row r="233" spans="2:15" x14ac:dyDescent="0.25">
      <c r="B233" s="35" t="e">
        <f>VLOOKUP('Reported Performance Table'!D233,'Master List'!$B$20:$C$39,2,FALSE)</f>
        <v>#N/A</v>
      </c>
      <c r="C233" t="e">
        <f>VLOOKUP('Reported Performance Table'!E233,'Master List'!$B$42:$C$129,2,FALSE)</f>
        <v>#N/A</v>
      </c>
      <c r="D233" t="e">
        <f>VLOOKUP('Reported Performance Table'!D233,'Master List'!$B$20:$D$39,3,FALSE)</f>
        <v>#N/A</v>
      </c>
      <c r="E233" s="159" t="e">
        <f>VLOOKUP('Reported Performance Table'!C233,'Master List'!$B$11:$D$17,3,FALSE)</f>
        <v>#N/A</v>
      </c>
      <c r="F233" t="e">
        <f t="shared" si="6"/>
        <v>#N/A</v>
      </c>
      <c r="G233" t="e">
        <f>IF(VLOOKUP('Reported Performance Table'!E233,'Master List'!$B$42:$D$129,3,FALSE)="","No",VLOOKUP('Reported Performance Table'!E233,'Master List'!$B$42:$D$129,3,FALSE))</f>
        <v>#N/A</v>
      </c>
      <c r="H233" t="e">
        <f>IF(AND(G233="Yes_No",'Reported Performance Table'!F233="Yes"),"No","Yes_No")</f>
        <v>#N/A</v>
      </c>
      <c r="I233" t="str">
        <f>IF('Reported Performance Table'!E233="","",IF('Reported Performance Table'!F233="Yes","LUNA_CCT","Reported_CCT"))</f>
        <v/>
      </c>
      <c r="J233" t="str">
        <f>IF('Reported Performance Table'!E233="","",IF(I233="LUNA_CCT",VLOOKUP('Reported Performance Table'!E233,'Master List'!$B$42:$E$129,4,FALSE),"Reported_BUG"))</f>
        <v/>
      </c>
      <c r="K233" t="str">
        <f>IF('Reported Performance Table'!E233="","",IF(AND('Reported Performance Table'!$F233="Yes",OR('Reported Performance Table'!$E233='Master List'!$B$42,'Reported Performance Table'!$E233='Master List'!$B$43,'Reported Performance Table'!$E233='Master List'!$B$44,'Reported Performance Table'!$E233='Master List'!$B$46,'Reported Performance Table'!$E233='Master List'!$B$48,'Reported Performance Table'!$E233='Master List'!$B$104,'Reported Performance Table'!$E233='Master List'!$B$106,'Reported Performance Table'!$E233='Master List'!$B$126)),"LUNA_Dimming","Dimming_Capability_and_Range"))</f>
        <v/>
      </c>
      <c r="L233" s="173">
        <f>'Reported Performance Table'!BF233</f>
        <v>0</v>
      </c>
      <c r="M233" s="173">
        <f>'Reported Performance Table'!BG233</f>
        <v>0</v>
      </c>
      <c r="N233" s="173">
        <f>'Reported Performance Table'!BH233</f>
        <v>0</v>
      </c>
      <c r="O233" t="str">
        <f t="shared" si="7"/>
        <v>No</v>
      </c>
    </row>
    <row r="234" spans="2:15" x14ac:dyDescent="0.25">
      <c r="B234" s="35" t="e">
        <f>VLOOKUP('Reported Performance Table'!D234,'Master List'!$B$20:$C$39,2,FALSE)</f>
        <v>#N/A</v>
      </c>
      <c r="C234" t="e">
        <f>VLOOKUP('Reported Performance Table'!E234,'Master List'!$B$42:$C$129,2,FALSE)</f>
        <v>#N/A</v>
      </c>
      <c r="D234" t="e">
        <f>VLOOKUP('Reported Performance Table'!D234,'Master List'!$B$20:$D$39,3,FALSE)</f>
        <v>#N/A</v>
      </c>
      <c r="E234" s="159" t="e">
        <f>VLOOKUP('Reported Performance Table'!C234,'Master List'!$B$11:$D$17,3,FALSE)</f>
        <v>#N/A</v>
      </c>
      <c r="F234" t="e">
        <f t="shared" si="6"/>
        <v>#N/A</v>
      </c>
      <c r="G234" t="e">
        <f>IF(VLOOKUP('Reported Performance Table'!E234,'Master List'!$B$42:$D$129,3,FALSE)="","No",VLOOKUP('Reported Performance Table'!E234,'Master List'!$B$42:$D$129,3,FALSE))</f>
        <v>#N/A</v>
      </c>
      <c r="H234" t="e">
        <f>IF(AND(G234="Yes_No",'Reported Performance Table'!F234="Yes"),"No","Yes_No")</f>
        <v>#N/A</v>
      </c>
      <c r="I234" t="str">
        <f>IF('Reported Performance Table'!E234="","",IF('Reported Performance Table'!F234="Yes","LUNA_CCT","Reported_CCT"))</f>
        <v/>
      </c>
      <c r="J234" t="str">
        <f>IF('Reported Performance Table'!E234="","",IF(I234="LUNA_CCT",VLOOKUP('Reported Performance Table'!E234,'Master List'!$B$42:$E$129,4,FALSE),"Reported_BUG"))</f>
        <v/>
      </c>
      <c r="K234" t="str">
        <f>IF('Reported Performance Table'!E234="","",IF(AND('Reported Performance Table'!$F234="Yes",OR('Reported Performance Table'!$E234='Master List'!$B$42,'Reported Performance Table'!$E234='Master List'!$B$43,'Reported Performance Table'!$E234='Master List'!$B$44,'Reported Performance Table'!$E234='Master List'!$B$46,'Reported Performance Table'!$E234='Master List'!$B$48,'Reported Performance Table'!$E234='Master List'!$B$104,'Reported Performance Table'!$E234='Master List'!$B$106,'Reported Performance Table'!$E234='Master List'!$B$126)),"LUNA_Dimming","Dimming_Capability_and_Range"))</f>
        <v/>
      </c>
      <c r="L234" s="173">
        <f>'Reported Performance Table'!BF234</f>
        <v>0</v>
      </c>
      <c r="M234" s="173">
        <f>'Reported Performance Table'!BG234</f>
        <v>0</v>
      </c>
      <c r="N234" s="173">
        <f>'Reported Performance Table'!BH234</f>
        <v>0</v>
      </c>
      <c r="O234" t="str">
        <f t="shared" si="7"/>
        <v>No</v>
      </c>
    </row>
    <row r="235" spans="2:15" x14ac:dyDescent="0.25">
      <c r="B235" s="35" t="e">
        <f>VLOOKUP('Reported Performance Table'!D235,'Master List'!$B$20:$C$39,2,FALSE)</f>
        <v>#N/A</v>
      </c>
      <c r="C235" t="e">
        <f>VLOOKUP('Reported Performance Table'!E235,'Master List'!$B$42:$C$129,2,FALSE)</f>
        <v>#N/A</v>
      </c>
      <c r="D235" t="e">
        <f>VLOOKUP('Reported Performance Table'!D235,'Master List'!$B$20:$D$39,3,FALSE)</f>
        <v>#N/A</v>
      </c>
      <c r="E235" s="159" t="e">
        <f>VLOOKUP('Reported Performance Table'!C235,'Master List'!$B$11:$D$17,3,FALSE)</f>
        <v>#N/A</v>
      </c>
      <c r="F235" t="e">
        <f t="shared" si="6"/>
        <v>#N/A</v>
      </c>
      <c r="G235" t="e">
        <f>IF(VLOOKUP('Reported Performance Table'!E235,'Master List'!$B$42:$D$129,3,FALSE)="","No",VLOOKUP('Reported Performance Table'!E235,'Master List'!$B$42:$D$129,3,FALSE))</f>
        <v>#N/A</v>
      </c>
      <c r="H235" t="e">
        <f>IF(AND(G235="Yes_No",'Reported Performance Table'!F235="Yes"),"No","Yes_No")</f>
        <v>#N/A</v>
      </c>
      <c r="I235" t="str">
        <f>IF('Reported Performance Table'!E235="","",IF('Reported Performance Table'!F235="Yes","LUNA_CCT","Reported_CCT"))</f>
        <v/>
      </c>
      <c r="J235" t="str">
        <f>IF('Reported Performance Table'!E235="","",IF(I235="LUNA_CCT",VLOOKUP('Reported Performance Table'!E235,'Master List'!$B$42:$E$129,4,FALSE),"Reported_BUG"))</f>
        <v/>
      </c>
      <c r="K235" t="str">
        <f>IF('Reported Performance Table'!E235="","",IF(AND('Reported Performance Table'!$F235="Yes",OR('Reported Performance Table'!$E235='Master List'!$B$42,'Reported Performance Table'!$E235='Master List'!$B$43,'Reported Performance Table'!$E235='Master List'!$B$44,'Reported Performance Table'!$E235='Master List'!$B$46,'Reported Performance Table'!$E235='Master List'!$B$48,'Reported Performance Table'!$E235='Master List'!$B$104,'Reported Performance Table'!$E235='Master List'!$B$106,'Reported Performance Table'!$E235='Master List'!$B$126)),"LUNA_Dimming","Dimming_Capability_and_Range"))</f>
        <v/>
      </c>
      <c r="L235" s="173">
        <f>'Reported Performance Table'!BF235</f>
        <v>0</v>
      </c>
      <c r="M235" s="173">
        <f>'Reported Performance Table'!BG235</f>
        <v>0</v>
      </c>
      <c r="N235" s="173">
        <f>'Reported Performance Table'!BH235</f>
        <v>0</v>
      </c>
      <c r="O235" t="str">
        <f t="shared" si="7"/>
        <v>No</v>
      </c>
    </row>
    <row r="236" spans="2:15" x14ac:dyDescent="0.25">
      <c r="B236" s="35" t="e">
        <f>VLOOKUP('Reported Performance Table'!D236,'Master List'!$B$20:$C$39,2,FALSE)</f>
        <v>#N/A</v>
      </c>
      <c r="C236" t="e">
        <f>VLOOKUP('Reported Performance Table'!E236,'Master List'!$B$42:$C$129,2,FALSE)</f>
        <v>#N/A</v>
      </c>
      <c r="D236" t="e">
        <f>VLOOKUP('Reported Performance Table'!D236,'Master List'!$B$20:$D$39,3,FALSE)</f>
        <v>#N/A</v>
      </c>
      <c r="E236" s="159" t="e">
        <f>VLOOKUP('Reported Performance Table'!C236,'Master List'!$B$11:$D$17,3,FALSE)</f>
        <v>#N/A</v>
      </c>
      <c r="F236" t="e">
        <f t="shared" si="6"/>
        <v>#N/A</v>
      </c>
      <c r="G236" t="e">
        <f>IF(VLOOKUP('Reported Performance Table'!E236,'Master List'!$B$42:$D$129,3,FALSE)="","No",VLOOKUP('Reported Performance Table'!E236,'Master List'!$B$42:$D$129,3,FALSE))</f>
        <v>#N/A</v>
      </c>
      <c r="H236" t="e">
        <f>IF(AND(G236="Yes_No",'Reported Performance Table'!F236="Yes"),"No","Yes_No")</f>
        <v>#N/A</v>
      </c>
      <c r="I236" t="str">
        <f>IF('Reported Performance Table'!E236="","",IF('Reported Performance Table'!F236="Yes","LUNA_CCT","Reported_CCT"))</f>
        <v/>
      </c>
      <c r="J236" t="str">
        <f>IF('Reported Performance Table'!E236="","",IF(I236="LUNA_CCT",VLOOKUP('Reported Performance Table'!E236,'Master List'!$B$42:$E$129,4,FALSE),"Reported_BUG"))</f>
        <v/>
      </c>
      <c r="K236" t="str">
        <f>IF('Reported Performance Table'!E236="","",IF(AND('Reported Performance Table'!$F236="Yes",OR('Reported Performance Table'!$E236='Master List'!$B$42,'Reported Performance Table'!$E236='Master List'!$B$43,'Reported Performance Table'!$E236='Master List'!$B$44,'Reported Performance Table'!$E236='Master List'!$B$46,'Reported Performance Table'!$E236='Master List'!$B$48,'Reported Performance Table'!$E236='Master List'!$B$104,'Reported Performance Table'!$E236='Master List'!$B$106,'Reported Performance Table'!$E236='Master List'!$B$126)),"LUNA_Dimming","Dimming_Capability_and_Range"))</f>
        <v/>
      </c>
      <c r="L236" s="173">
        <f>'Reported Performance Table'!BF236</f>
        <v>0</v>
      </c>
      <c r="M236" s="173">
        <f>'Reported Performance Table'!BG236</f>
        <v>0</v>
      </c>
      <c r="N236" s="173">
        <f>'Reported Performance Table'!BH236</f>
        <v>0</v>
      </c>
      <c r="O236" t="str">
        <f t="shared" si="7"/>
        <v>No</v>
      </c>
    </row>
    <row r="237" spans="2:15" x14ac:dyDescent="0.25">
      <c r="B237" s="35" t="e">
        <f>VLOOKUP('Reported Performance Table'!D237,'Master List'!$B$20:$C$39,2,FALSE)</f>
        <v>#N/A</v>
      </c>
      <c r="C237" t="e">
        <f>VLOOKUP('Reported Performance Table'!E237,'Master List'!$B$42:$C$129,2,FALSE)</f>
        <v>#N/A</v>
      </c>
      <c r="D237" t="e">
        <f>VLOOKUP('Reported Performance Table'!D237,'Master List'!$B$20:$D$39,3,FALSE)</f>
        <v>#N/A</v>
      </c>
      <c r="E237" s="159" t="e">
        <f>VLOOKUP('Reported Performance Table'!C237,'Master List'!$B$11:$D$17,3,FALSE)</f>
        <v>#N/A</v>
      </c>
      <c r="F237" t="e">
        <f t="shared" si="6"/>
        <v>#N/A</v>
      </c>
      <c r="G237" t="e">
        <f>IF(VLOOKUP('Reported Performance Table'!E237,'Master List'!$B$42:$D$129,3,FALSE)="","No",VLOOKUP('Reported Performance Table'!E237,'Master List'!$B$42:$D$129,3,FALSE))</f>
        <v>#N/A</v>
      </c>
      <c r="H237" t="e">
        <f>IF(AND(G237="Yes_No",'Reported Performance Table'!F237="Yes"),"No","Yes_No")</f>
        <v>#N/A</v>
      </c>
      <c r="I237" t="str">
        <f>IF('Reported Performance Table'!E237="","",IF('Reported Performance Table'!F237="Yes","LUNA_CCT","Reported_CCT"))</f>
        <v/>
      </c>
      <c r="J237" t="str">
        <f>IF('Reported Performance Table'!E237="","",IF(I237="LUNA_CCT",VLOOKUP('Reported Performance Table'!E237,'Master List'!$B$42:$E$129,4,FALSE),"Reported_BUG"))</f>
        <v/>
      </c>
      <c r="K237" t="str">
        <f>IF('Reported Performance Table'!E237="","",IF(AND('Reported Performance Table'!$F237="Yes",OR('Reported Performance Table'!$E237='Master List'!$B$42,'Reported Performance Table'!$E237='Master List'!$B$43,'Reported Performance Table'!$E237='Master List'!$B$44,'Reported Performance Table'!$E237='Master List'!$B$46,'Reported Performance Table'!$E237='Master List'!$B$48,'Reported Performance Table'!$E237='Master List'!$B$104,'Reported Performance Table'!$E237='Master List'!$B$106,'Reported Performance Table'!$E237='Master List'!$B$126)),"LUNA_Dimming","Dimming_Capability_and_Range"))</f>
        <v/>
      </c>
      <c r="L237" s="173">
        <f>'Reported Performance Table'!BF237</f>
        <v>0</v>
      </c>
      <c r="M237" s="173">
        <f>'Reported Performance Table'!BG237</f>
        <v>0</v>
      </c>
      <c r="N237" s="173">
        <f>'Reported Performance Table'!BH237</f>
        <v>0</v>
      </c>
      <c r="O237" t="str">
        <f t="shared" si="7"/>
        <v>No</v>
      </c>
    </row>
    <row r="238" spans="2:15" x14ac:dyDescent="0.25">
      <c r="B238" s="35" t="e">
        <f>VLOOKUP('Reported Performance Table'!D238,'Master List'!$B$20:$C$39,2,FALSE)</f>
        <v>#N/A</v>
      </c>
      <c r="C238" t="e">
        <f>VLOOKUP('Reported Performance Table'!E238,'Master List'!$B$42:$C$129,2,FALSE)</f>
        <v>#N/A</v>
      </c>
      <c r="D238" t="e">
        <f>VLOOKUP('Reported Performance Table'!D238,'Master List'!$B$20:$D$39,3,FALSE)</f>
        <v>#N/A</v>
      </c>
      <c r="E238" s="159" t="e">
        <f>VLOOKUP('Reported Performance Table'!C238,'Master List'!$B$11:$D$17,3,FALSE)</f>
        <v>#N/A</v>
      </c>
      <c r="F238" t="e">
        <f t="shared" si="6"/>
        <v>#N/A</v>
      </c>
      <c r="G238" t="e">
        <f>IF(VLOOKUP('Reported Performance Table'!E238,'Master List'!$B$42:$D$129,3,FALSE)="","No",VLOOKUP('Reported Performance Table'!E238,'Master List'!$B$42:$D$129,3,FALSE))</f>
        <v>#N/A</v>
      </c>
      <c r="H238" t="e">
        <f>IF(AND(G238="Yes_No",'Reported Performance Table'!F238="Yes"),"No","Yes_No")</f>
        <v>#N/A</v>
      </c>
      <c r="I238" t="str">
        <f>IF('Reported Performance Table'!E238="","",IF('Reported Performance Table'!F238="Yes","LUNA_CCT","Reported_CCT"))</f>
        <v/>
      </c>
      <c r="J238" t="str">
        <f>IF('Reported Performance Table'!E238="","",IF(I238="LUNA_CCT",VLOOKUP('Reported Performance Table'!E238,'Master List'!$B$42:$E$129,4,FALSE),"Reported_BUG"))</f>
        <v/>
      </c>
      <c r="K238" t="str">
        <f>IF('Reported Performance Table'!E238="","",IF(AND('Reported Performance Table'!$F238="Yes",OR('Reported Performance Table'!$E238='Master List'!$B$42,'Reported Performance Table'!$E238='Master List'!$B$43,'Reported Performance Table'!$E238='Master List'!$B$44,'Reported Performance Table'!$E238='Master List'!$B$46,'Reported Performance Table'!$E238='Master List'!$B$48,'Reported Performance Table'!$E238='Master List'!$B$104,'Reported Performance Table'!$E238='Master List'!$B$106,'Reported Performance Table'!$E238='Master List'!$B$126)),"LUNA_Dimming","Dimming_Capability_and_Range"))</f>
        <v/>
      </c>
      <c r="L238" s="173">
        <f>'Reported Performance Table'!BF238</f>
        <v>0</v>
      </c>
      <c r="M238" s="173">
        <f>'Reported Performance Table'!BG238</f>
        <v>0</v>
      </c>
      <c r="N238" s="173">
        <f>'Reported Performance Table'!BH238</f>
        <v>0</v>
      </c>
      <c r="O238" t="str">
        <f t="shared" si="7"/>
        <v>No</v>
      </c>
    </row>
    <row r="239" spans="2:15" x14ac:dyDescent="0.25">
      <c r="B239" s="35" t="e">
        <f>VLOOKUP('Reported Performance Table'!D239,'Master List'!$B$20:$C$39,2,FALSE)</f>
        <v>#N/A</v>
      </c>
      <c r="C239" t="e">
        <f>VLOOKUP('Reported Performance Table'!E239,'Master List'!$B$42:$C$129,2,FALSE)</f>
        <v>#N/A</v>
      </c>
      <c r="D239" t="e">
        <f>VLOOKUP('Reported Performance Table'!D239,'Master List'!$B$20:$D$39,3,FALSE)</f>
        <v>#N/A</v>
      </c>
      <c r="E239" s="159" t="e">
        <f>VLOOKUP('Reported Performance Table'!C239,'Master List'!$B$11:$D$17,3,FALSE)</f>
        <v>#N/A</v>
      </c>
      <c r="F239" t="e">
        <f t="shared" si="6"/>
        <v>#N/A</v>
      </c>
      <c r="G239" t="e">
        <f>IF(VLOOKUP('Reported Performance Table'!E239,'Master List'!$B$42:$D$129,3,FALSE)="","No",VLOOKUP('Reported Performance Table'!E239,'Master List'!$B$42:$D$129,3,FALSE))</f>
        <v>#N/A</v>
      </c>
      <c r="H239" t="e">
        <f>IF(AND(G239="Yes_No",'Reported Performance Table'!F239="Yes"),"No","Yes_No")</f>
        <v>#N/A</v>
      </c>
      <c r="I239" t="str">
        <f>IF('Reported Performance Table'!E239="","",IF('Reported Performance Table'!F239="Yes","LUNA_CCT","Reported_CCT"))</f>
        <v/>
      </c>
      <c r="J239" t="str">
        <f>IF('Reported Performance Table'!E239="","",IF(I239="LUNA_CCT",VLOOKUP('Reported Performance Table'!E239,'Master List'!$B$42:$E$129,4,FALSE),"Reported_BUG"))</f>
        <v/>
      </c>
      <c r="K239" t="str">
        <f>IF('Reported Performance Table'!E239="","",IF(AND('Reported Performance Table'!$F239="Yes",OR('Reported Performance Table'!$E239='Master List'!$B$42,'Reported Performance Table'!$E239='Master List'!$B$43,'Reported Performance Table'!$E239='Master List'!$B$44,'Reported Performance Table'!$E239='Master List'!$B$46,'Reported Performance Table'!$E239='Master List'!$B$48,'Reported Performance Table'!$E239='Master List'!$B$104,'Reported Performance Table'!$E239='Master List'!$B$106,'Reported Performance Table'!$E239='Master List'!$B$126)),"LUNA_Dimming","Dimming_Capability_and_Range"))</f>
        <v/>
      </c>
      <c r="L239" s="173">
        <f>'Reported Performance Table'!BF239</f>
        <v>0</v>
      </c>
      <c r="M239" s="173">
        <f>'Reported Performance Table'!BG239</f>
        <v>0</v>
      </c>
      <c r="N239" s="173">
        <f>'Reported Performance Table'!BH239</f>
        <v>0</v>
      </c>
      <c r="O239" t="str">
        <f t="shared" si="7"/>
        <v>No</v>
      </c>
    </row>
    <row r="240" spans="2:15" x14ac:dyDescent="0.25">
      <c r="B240" s="35" t="e">
        <f>VLOOKUP('Reported Performance Table'!D240,'Master List'!$B$20:$C$39,2,FALSE)</f>
        <v>#N/A</v>
      </c>
      <c r="C240" t="e">
        <f>VLOOKUP('Reported Performance Table'!E240,'Master List'!$B$42:$C$129,2,FALSE)</f>
        <v>#N/A</v>
      </c>
      <c r="D240" t="e">
        <f>VLOOKUP('Reported Performance Table'!D240,'Master List'!$B$20:$D$39,3,FALSE)</f>
        <v>#N/A</v>
      </c>
      <c r="E240" s="159" t="e">
        <f>VLOOKUP('Reported Performance Table'!C240,'Master List'!$B$11:$D$17,3,FALSE)</f>
        <v>#N/A</v>
      </c>
      <c r="F240" t="e">
        <f t="shared" si="6"/>
        <v>#N/A</v>
      </c>
      <c r="G240" t="e">
        <f>IF(VLOOKUP('Reported Performance Table'!E240,'Master List'!$B$42:$D$129,3,FALSE)="","No",VLOOKUP('Reported Performance Table'!E240,'Master List'!$B$42:$D$129,3,FALSE))</f>
        <v>#N/A</v>
      </c>
      <c r="H240" t="e">
        <f>IF(AND(G240="Yes_No",'Reported Performance Table'!F240="Yes"),"No","Yes_No")</f>
        <v>#N/A</v>
      </c>
      <c r="I240" t="str">
        <f>IF('Reported Performance Table'!E240="","",IF('Reported Performance Table'!F240="Yes","LUNA_CCT","Reported_CCT"))</f>
        <v/>
      </c>
      <c r="J240" t="str">
        <f>IF('Reported Performance Table'!E240="","",IF(I240="LUNA_CCT",VLOOKUP('Reported Performance Table'!E240,'Master List'!$B$42:$E$129,4,FALSE),"Reported_BUG"))</f>
        <v/>
      </c>
      <c r="K240" t="str">
        <f>IF('Reported Performance Table'!E240="","",IF(AND('Reported Performance Table'!$F240="Yes",OR('Reported Performance Table'!$E240='Master List'!$B$42,'Reported Performance Table'!$E240='Master List'!$B$43,'Reported Performance Table'!$E240='Master List'!$B$44,'Reported Performance Table'!$E240='Master List'!$B$46,'Reported Performance Table'!$E240='Master List'!$B$48,'Reported Performance Table'!$E240='Master List'!$B$104,'Reported Performance Table'!$E240='Master List'!$B$106,'Reported Performance Table'!$E240='Master List'!$B$126)),"LUNA_Dimming","Dimming_Capability_and_Range"))</f>
        <v/>
      </c>
      <c r="L240" s="173">
        <f>'Reported Performance Table'!BF240</f>
        <v>0</v>
      </c>
      <c r="M240" s="173">
        <f>'Reported Performance Table'!BG240</f>
        <v>0</v>
      </c>
      <c r="N240" s="173">
        <f>'Reported Performance Table'!BH240</f>
        <v>0</v>
      </c>
      <c r="O240" t="str">
        <f t="shared" si="7"/>
        <v>No</v>
      </c>
    </row>
    <row r="241" spans="2:15" x14ac:dyDescent="0.25">
      <c r="B241" s="35" t="e">
        <f>VLOOKUP('Reported Performance Table'!D241,'Master List'!$B$20:$C$39,2,FALSE)</f>
        <v>#N/A</v>
      </c>
      <c r="C241" t="e">
        <f>VLOOKUP('Reported Performance Table'!E241,'Master List'!$B$42:$C$129,2,FALSE)</f>
        <v>#N/A</v>
      </c>
      <c r="D241" t="e">
        <f>VLOOKUP('Reported Performance Table'!D241,'Master List'!$B$20:$D$39,3,FALSE)</f>
        <v>#N/A</v>
      </c>
      <c r="E241" s="159" t="e">
        <f>VLOOKUP('Reported Performance Table'!C241,'Master List'!$B$11:$D$17,3,FALSE)</f>
        <v>#N/A</v>
      </c>
      <c r="F241" t="e">
        <f t="shared" si="6"/>
        <v>#N/A</v>
      </c>
      <c r="G241" t="e">
        <f>IF(VLOOKUP('Reported Performance Table'!E241,'Master List'!$B$42:$D$129,3,FALSE)="","No",VLOOKUP('Reported Performance Table'!E241,'Master List'!$B$42:$D$129,3,FALSE))</f>
        <v>#N/A</v>
      </c>
      <c r="H241" t="e">
        <f>IF(AND(G241="Yes_No",'Reported Performance Table'!F241="Yes"),"No","Yes_No")</f>
        <v>#N/A</v>
      </c>
      <c r="I241" t="str">
        <f>IF('Reported Performance Table'!E241="","",IF('Reported Performance Table'!F241="Yes","LUNA_CCT","Reported_CCT"))</f>
        <v/>
      </c>
      <c r="J241" t="str">
        <f>IF('Reported Performance Table'!E241="","",IF(I241="LUNA_CCT",VLOOKUP('Reported Performance Table'!E241,'Master List'!$B$42:$E$129,4,FALSE),"Reported_BUG"))</f>
        <v/>
      </c>
      <c r="K241" t="str">
        <f>IF('Reported Performance Table'!E241="","",IF(AND('Reported Performance Table'!$F241="Yes",OR('Reported Performance Table'!$E241='Master List'!$B$42,'Reported Performance Table'!$E241='Master List'!$B$43,'Reported Performance Table'!$E241='Master List'!$B$44,'Reported Performance Table'!$E241='Master List'!$B$46,'Reported Performance Table'!$E241='Master List'!$B$48,'Reported Performance Table'!$E241='Master List'!$B$104,'Reported Performance Table'!$E241='Master List'!$B$106,'Reported Performance Table'!$E241='Master List'!$B$126)),"LUNA_Dimming","Dimming_Capability_and_Range"))</f>
        <v/>
      </c>
      <c r="L241" s="173">
        <f>'Reported Performance Table'!BF241</f>
        <v>0</v>
      </c>
      <c r="M241" s="173">
        <f>'Reported Performance Table'!BG241</f>
        <v>0</v>
      </c>
      <c r="N241" s="173">
        <f>'Reported Performance Table'!BH241</f>
        <v>0</v>
      </c>
      <c r="O241" t="str">
        <f t="shared" si="7"/>
        <v>No</v>
      </c>
    </row>
    <row r="242" spans="2:15" x14ac:dyDescent="0.25">
      <c r="B242" s="35" t="e">
        <f>VLOOKUP('Reported Performance Table'!D242,'Master List'!$B$20:$C$39,2,FALSE)</f>
        <v>#N/A</v>
      </c>
      <c r="C242" t="e">
        <f>VLOOKUP('Reported Performance Table'!E242,'Master List'!$B$42:$C$129,2,FALSE)</f>
        <v>#N/A</v>
      </c>
      <c r="D242" t="e">
        <f>VLOOKUP('Reported Performance Table'!D242,'Master List'!$B$20:$D$39,3,FALSE)</f>
        <v>#N/A</v>
      </c>
      <c r="E242" s="159" t="e">
        <f>VLOOKUP('Reported Performance Table'!C242,'Master List'!$B$11:$D$17,3,FALSE)</f>
        <v>#N/A</v>
      </c>
      <c r="F242" t="e">
        <f t="shared" si="6"/>
        <v>#N/A</v>
      </c>
      <c r="G242" t="e">
        <f>IF(VLOOKUP('Reported Performance Table'!E242,'Master List'!$B$42:$D$129,3,FALSE)="","No",VLOOKUP('Reported Performance Table'!E242,'Master List'!$B$42:$D$129,3,FALSE))</f>
        <v>#N/A</v>
      </c>
      <c r="H242" t="e">
        <f>IF(AND(G242="Yes_No",'Reported Performance Table'!F242="Yes"),"No","Yes_No")</f>
        <v>#N/A</v>
      </c>
      <c r="I242" t="str">
        <f>IF('Reported Performance Table'!E242="","",IF('Reported Performance Table'!F242="Yes","LUNA_CCT","Reported_CCT"))</f>
        <v/>
      </c>
      <c r="J242" t="str">
        <f>IF('Reported Performance Table'!E242="","",IF(I242="LUNA_CCT",VLOOKUP('Reported Performance Table'!E242,'Master List'!$B$42:$E$129,4,FALSE),"Reported_BUG"))</f>
        <v/>
      </c>
      <c r="K242" t="str">
        <f>IF('Reported Performance Table'!E242="","",IF(AND('Reported Performance Table'!$F242="Yes",OR('Reported Performance Table'!$E242='Master List'!$B$42,'Reported Performance Table'!$E242='Master List'!$B$43,'Reported Performance Table'!$E242='Master List'!$B$44,'Reported Performance Table'!$E242='Master List'!$B$46,'Reported Performance Table'!$E242='Master List'!$B$48,'Reported Performance Table'!$E242='Master List'!$B$104,'Reported Performance Table'!$E242='Master List'!$B$106,'Reported Performance Table'!$E242='Master List'!$B$126)),"LUNA_Dimming","Dimming_Capability_and_Range"))</f>
        <v/>
      </c>
      <c r="L242" s="173">
        <f>'Reported Performance Table'!BF242</f>
        <v>0</v>
      </c>
      <c r="M242" s="173">
        <f>'Reported Performance Table'!BG242</f>
        <v>0</v>
      </c>
      <c r="N242" s="173">
        <f>'Reported Performance Table'!BH242</f>
        <v>0</v>
      </c>
      <c r="O242" t="str">
        <f t="shared" si="7"/>
        <v>No</v>
      </c>
    </row>
    <row r="243" spans="2:15" x14ac:dyDescent="0.25">
      <c r="B243" s="35" t="e">
        <f>VLOOKUP('Reported Performance Table'!D243,'Master List'!$B$20:$C$39,2,FALSE)</f>
        <v>#N/A</v>
      </c>
      <c r="C243" t="e">
        <f>VLOOKUP('Reported Performance Table'!E243,'Master List'!$B$42:$C$129,2,FALSE)</f>
        <v>#N/A</v>
      </c>
      <c r="D243" t="e">
        <f>VLOOKUP('Reported Performance Table'!D243,'Master List'!$B$20:$D$39,3,FALSE)</f>
        <v>#N/A</v>
      </c>
      <c r="E243" s="159" t="e">
        <f>VLOOKUP('Reported Performance Table'!C243,'Master List'!$B$11:$D$17,3,FALSE)</f>
        <v>#N/A</v>
      </c>
      <c r="F243" t="e">
        <f t="shared" si="6"/>
        <v>#N/A</v>
      </c>
      <c r="G243" t="e">
        <f>IF(VLOOKUP('Reported Performance Table'!E243,'Master List'!$B$42:$D$129,3,FALSE)="","No",VLOOKUP('Reported Performance Table'!E243,'Master List'!$B$42:$D$129,3,FALSE))</f>
        <v>#N/A</v>
      </c>
      <c r="H243" t="e">
        <f>IF(AND(G243="Yes_No",'Reported Performance Table'!F243="Yes"),"No","Yes_No")</f>
        <v>#N/A</v>
      </c>
      <c r="I243" t="str">
        <f>IF('Reported Performance Table'!E243="","",IF('Reported Performance Table'!F243="Yes","LUNA_CCT","Reported_CCT"))</f>
        <v/>
      </c>
      <c r="J243" t="str">
        <f>IF('Reported Performance Table'!E243="","",IF(I243="LUNA_CCT",VLOOKUP('Reported Performance Table'!E243,'Master List'!$B$42:$E$129,4,FALSE),"Reported_BUG"))</f>
        <v/>
      </c>
      <c r="K243" t="str">
        <f>IF('Reported Performance Table'!E243="","",IF(AND('Reported Performance Table'!$F243="Yes",OR('Reported Performance Table'!$E243='Master List'!$B$42,'Reported Performance Table'!$E243='Master List'!$B$43,'Reported Performance Table'!$E243='Master List'!$B$44,'Reported Performance Table'!$E243='Master List'!$B$46,'Reported Performance Table'!$E243='Master List'!$B$48,'Reported Performance Table'!$E243='Master List'!$B$104,'Reported Performance Table'!$E243='Master List'!$B$106,'Reported Performance Table'!$E243='Master List'!$B$126)),"LUNA_Dimming","Dimming_Capability_and_Range"))</f>
        <v/>
      </c>
      <c r="L243" s="173">
        <f>'Reported Performance Table'!BF243</f>
        <v>0</v>
      </c>
      <c r="M243" s="173">
        <f>'Reported Performance Table'!BG243</f>
        <v>0</v>
      </c>
      <c r="N243" s="173">
        <f>'Reported Performance Table'!BH243</f>
        <v>0</v>
      </c>
      <c r="O243" t="str">
        <f t="shared" si="7"/>
        <v>No</v>
      </c>
    </row>
    <row r="244" spans="2:15" x14ac:dyDescent="0.25">
      <c r="B244" s="35" t="e">
        <f>VLOOKUP('Reported Performance Table'!D244,'Master List'!$B$20:$C$39,2,FALSE)</f>
        <v>#N/A</v>
      </c>
      <c r="C244" t="e">
        <f>VLOOKUP('Reported Performance Table'!E244,'Master List'!$B$42:$C$129,2,FALSE)</f>
        <v>#N/A</v>
      </c>
      <c r="D244" t="e">
        <f>VLOOKUP('Reported Performance Table'!D244,'Master List'!$B$20:$D$39,3,FALSE)</f>
        <v>#N/A</v>
      </c>
      <c r="E244" s="159" t="e">
        <f>VLOOKUP('Reported Performance Table'!C244,'Master List'!$B$11:$D$17,3,FALSE)</f>
        <v>#N/A</v>
      </c>
      <c r="F244" t="e">
        <f t="shared" si="6"/>
        <v>#N/A</v>
      </c>
      <c r="G244" t="e">
        <f>IF(VLOOKUP('Reported Performance Table'!E244,'Master List'!$B$42:$D$129,3,FALSE)="","No",VLOOKUP('Reported Performance Table'!E244,'Master List'!$B$42:$D$129,3,FALSE))</f>
        <v>#N/A</v>
      </c>
      <c r="H244" t="e">
        <f>IF(AND(G244="Yes_No",'Reported Performance Table'!F244="Yes"),"No","Yes_No")</f>
        <v>#N/A</v>
      </c>
      <c r="I244" t="str">
        <f>IF('Reported Performance Table'!E244="","",IF('Reported Performance Table'!F244="Yes","LUNA_CCT","Reported_CCT"))</f>
        <v/>
      </c>
      <c r="J244" t="str">
        <f>IF('Reported Performance Table'!E244="","",IF(I244="LUNA_CCT",VLOOKUP('Reported Performance Table'!E244,'Master List'!$B$42:$E$129,4,FALSE),"Reported_BUG"))</f>
        <v/>
      </c>
      <c r="K244" t="str">
        <f>IF('Reported Performance Table'!E244="","",IF(AND('Reported Performance Table'!$F244="Yes",OR('Reported Performance Table'!$E244='Master List'!$B$42,'Reported Performance Table'!$E244='Master List'!$B$43,'Reported Performance Table'!$E244='Master List'!$B$44,'Reported Performance Table'!$E244='Master List'!$B$46,'Reported Performance Table'!$E244='Master List'!$B$48,'Reported Performance Table'!$E244='Master List'!$B$104,'Reported Performance Table'!$E244='Master List'!$B$106,'Reported Performance Table'!$E244='Master List'!$B$126)),"LUNA_Dimming","Dimming_Capability_and_Range"))</f>
        <v/>
      </c>
      <c r="L244" s="173">
        <f>'Reported Performance Table'!BF244</f>
        <v>0</v>
      </c>
      <c r="M244" s="173">
        <f>'Reported Performance Table'!BG244</f>
        <v>0</v>
      </c>
      <c r="N244" s="173">
        <f>'Reported Performance Table'!BH244</f>
        <v>0</v>
      </c>
      <c r="O244" t="str">
        <f t="shared" si="7"/>
        <v>No</v>
      </c>
    </row>
    <row r="245" spans="2:15" x14ac:dyDescent="0.25">
      <c r="B245" s="35" t="e">
        <f>VLOOKUP('Reported Performance Table'!D245,'Master List'!$B$20:$C$39,2,FALSE)</f>
        <v>#N/A</v>
      </c>
      <c r="C245" t="e">
        <f>VLOOKUP('Reported Performance Table'!E245,'Master List'!$B$42:$C$129,2,FALSE)</f>
        <v>#N/A</v>
      </c>
      <c r="D245" t="e">
        <f>VLOOKUP('Reported Performance Table'!D245,'Master List'!$B$20:$D$39,3,FALSE)</f>
        <v>#N/A</v>
      </c>
      <c r="E245" s="159" t="e">
        <f>VLOOKUP('Reported Performance Table'!C245,'Master List'!$B$11:$D$17,3,FALSE)</f>
        <v>#N/A</v>
      </c>
      <c r="F245" t="e">
        <f t="shared" si="6"/>
        <v>#N/A</v>
      </c>
      <c r="G245" t="e">
        <f>IF(VLOOKUP('Reported Performance Table'!E245,'Master List'!$B$42:$D$129,3,FALSE)="","No",VLOOKUP('Reported Performance Table'!E245,'Master List'!$B$42:$D$129,3,FALSE))</f>
        <v>#N/A</v>
      </c>
      <c r="H245" t="e">
        <f>IF(AND(G245="Yes_No",'Reported Performance Table'!F245="Yes"),"No","Yes_No")</f>
        <v>#N/A</v>
      </c>
      <c r="I245" t="str">
        <f>IF('Reported Performance Table'!E245="","",IF('Reported Performance Table'!F245="Yes","LUNA_CCT","Reported_CCT"))</f>
        <v/>
      </c>
      <c r="J245" t="str">
        <f>IF('Reported Performance Table'!E245="","",IF(I245="LUNA_CCT",VLOOKUP('Reported Performance Table'!E245,'Master List'!$B$42:$E$129,4,FALSE),"Reported_BUG"))</f>
        <v/>
      </c>
      <c r="K245" t="str">
        <f>IF('Reported Performance Table'!E245="","",IF(AND('Reported Performance Table'!$F245="Yes",OR('Reported Performance Table'!$E245='Master List'!$B$42,'Reported Performance Table'!$E245='Master List'!$B$43,'Reported Performance Table'!$E245='Master List'!$B$44,'Reported Performance Table'!$E245='Master List'!$B$46,'Reported Performance Table'!$E245='Master List'!$B$48,'Reported Performance Table'!$E245='Master List'!$B$104,'Reported Performance Table'!$E245='Master List'!$B$106,'Reported Performance Table'!$E245='Master List'!$B$126)),"LUNA_Dimming","Dimming_Capability_and_Range"))</f>
        <v/>
      </c>
      <c r="L245" s="173">
        <f>'Reported Performance Table'!BF245</f>
        <v>0</v>
      </c>
      <c r="M245" s="173">
        <f>'Reported Performance Table'!BG245</f>
        <v>0</v>
      </c>
      <c r="N245" s="173">
        <f>'Reported Performance Table'!BH245</f>
        <v>0</v>
      </c>
      <c r="O245" t="str">
        <f t="shared" si="7"/>
        <v>No</v>
      </c>
    </row>
    <row r="246" spans="2:15" x14ac:dyDescent="0.25">
      <c r="B246" s="35" t="e">
        <f>VLOOKUP('Reported Performance Table'!D246,'Master List'!$B$20:$C$39,2,FALSE)</f>
        <v>#N/A</v>
      </c>
      <c r="C246" t="e">
        <f>VLOOKUP('Reported Performance Table'!E246,'Master List'!$B$42:$C$129,2,FALSE)</f>
        <v>#N/A</v>
      </c>
      <c r="D246" t="e">
        <f>VLOOKUP('Reported Performance Table'!D246,'Master List'!$B$20:$D$39,3,FALSE)</f>
        <v>#N/A</v>
      </c>
      <c r="E246" s="159" t="e">
        <f>VLOOKUP('Reported Performance Table'!C246,'Master List'!$B$11:$D$17,3,FALSE)</f>
        <v>#N/A</v>
      </c>
      <c r="F246" t="e">
        <f t="shared" si="6"/>
        <v>#N/A</v>
      </c>
      <c r="G246" t="e">
        <f>IF(VLOOKUP('Reported Performance Table'!E246,'Master List'!$B$42:$D$129,3,FALSE)="","No",VLOOKUP('Reported Performance Table'!E246,'Master List'!$B$42:$D$129,3,FALSE))</f>
        <v>#N/A</v>
      </c>
      <c r="H246" t="e">
        <f>IF(AND(G246="Yes_No",'Reported Performance Table'!F246="Yes"),"No","Yes_No")</f>
        <v>#N/A</v>
      </c>
      <c r="I246" t="str">
        <f>IF('Reported Performance Table'!E246="","",IF('Reported Performance Table'!F246="Yes","LUNA_CCT","Reported_CCT"))</f>
        <v/>
      </c>
      <c r="J246" t="str">
        <f>IF('Reported Performance Table'!E246="","",IF(I246="LUNA_CCT",VLOOKUP('Reported Performance Table'!E246,'Master List'!$B$42:$E$129,4,FALSE),"Reported_BUG"))</f>
        <v/>
      </c>
      <c r="K246" t="str">
        <f>IF('Reported Performance Table'!E246="","",IF(AND('Reported Performance Table'!$F246="Yes",OR('Reported Performance Table'!$E246='Master List'!$B$42,'Reported Performance Table'!$E246='Master List'!$B$43,'Reported Performance Table'!$E246='Master List'!$B$44,'Reported Performance Table'!$E246='Master List'!$B$46,'Reported Performance Table'!$E246='Master List'!$B$48,'Reported Performance Table'!$E246='Master List'!$B$104,'Reported Performance Table'!$E246='Master List'!$B$106,'Reported Performance Table'!$E246='Master List'!$B$126)),"LUNA_Dimming","Dimming_Capability_and_Range"))</f>
        <v/>
      </c>
      <c r="L246" s="173">
        <f>'Reported Performance Table'!BF246</f>
        <v>0</v>
      </c>
      <c r="M246" s="173">
        <f>'Reported Performance Table'!BG246</f>
        <v>0</v>
      </c>
      <c r="N246" s="173">
        <f>'Reported Performance Table'!BH246</f>
        <v>0</v>
      </c>
      <c r="O246" t="str">
        <f t="shared" si="7"/>
        <v>No</v>
      </c>
    </row>
    <row r="247" spans="2:15" x14ac:dyDescent="0.25">
      <c r="B247" s="35" t="e">
        <f>VLOOKUP('Reported Performance Table'!D247,'Master List'!$B$20:$C$39,2,FALSE)</f>
        <v>#N/A</v>
      </c>
      <c r="C247" t="e">
        <f>VLOOKUP('Reported Performance Table'!E247,'Master List'!$B$42:$C$129,2,FALSE)</f>
        <v>#N/A</v>
      </c>
      <c r="D247" t="e">
        <f>VLOOKUP('Reported Performance Table'!D247,'Master List'!$B$20:$D$39,3,FALSE)</f>
        <v>#N/A</v>
      </c>
      <c r="E247" s="159" t="e">
        <f>VLOOKUP('Reported Performance Table'!C247,'Master List'!$B$11:$D$17,3,FALSE)</f>
        <v>#N/A</v>
      </c>
      <c r="F247" t="e">
        <f t="shared" si="6"/>
        <v>#N/A</v>
      </c>
      <c r="G247" t="e">
        <f>IF(VLOOKUP('Reported Performance Table'!E247,'Master List'!$B$42:$D$129,3,FALSE)="","No",VLOOKUP('Reported Performance Table'!E247,'Master List'!$B$42:$D$129,3,FALSE))</f>
        <v>#N/A</v>
      </c>
      <c r="H247" t="e">
        <f>IF(AND(G247="Yes_No",'Reported Performance Table'!F247="Yes"),"No","Yes_No")</f>
        <v>#N/A</v>
      </c>
      <c r="I247" t="str">
        <f>IF('Reported Performance Table'!E247="","",IF('Reported Performance Table'!F247="Yes","LUNA_CCT","Reported_CCT"))</f>
        <v/>
      </c>
      <c r="J247" t="str">
        <f>IF('Reported Performance Table'!E247="","",IF(I247="LUNA_CCT",VLOOKUP('Reported Performance Table'!E247,'Master List'!$B$42:$E$129,4,FALSE),"Reported_BUG"))</f>
        <v/>
      </c>
      <c r="K247" t="str">
        <f>IF('Reported Performance Table'!E247="","",IF(AND('Reported Performance Table'!$F247="Yes",OR('Reported Performance Table'!$E247='Master List'!$B$42,'Reported Performance Table'!$E247='Master List'!$B$43,'Reported Performance Table'!$E247='Master List'!$B$44,'Reported Performance Table'!$E247='Master List'!$B$46,'Reported Performance Table'!$E247='Master List'!$B$48,'Reported Performance Table'!$E247='Master List'!$B$104,'Reported Performance Table'!$E247='Master List'!$B$106,'Reported Performance Table'!$E247='Master List'!$B$126)),"LUNA_Dimming","Dimming_Capability_and_Range"))</f>
        <v/>
      </c>
      <c r="L247" s="173">
        <f>'Reported Performance Table'!BF247</f>
        <v>0</v>
      </c>
      <c r="M247" s="173">
        <f>'Reported Performance Table'!BG247</f>
        <v>0</v>
      </c>
      <c r="N247" s="173">
        <f>'Reported Performance Table'!BH247</f>
        <v>0</v>
      </c>
      <c r="O247" t="str">
        <f t="shared" si="7"/>
        <v>No</v>
      </c>
    </row>
    <row r="248" spans="2:15" x14ac:dyDescent="0.25">
      <c r="B248" s="35" t="e">
        <f>VLOOKUP('Reported Performance Table'!D248,'Master List'!$B$20:$C$39,2,FALSE)</f>
        <v>#N/A</v>
      </c>
      <c r="C248" t="e">
        <f>VLOOKUP('Reported Performance Table'!E248,'Master List'!$B$42:$C$129,2,FALSE)</f>
        <v>#N/A</v>
      </c>
      <c r="D248" t="e">
        <f>VLOOKUP('Reported Performance Table'!D248,'Master List'!$B$20:$D$39,3,FALSE)</f>
        <v>#N/A</v>
      </c>
      <c r="E248" s="159" t="e">
        <f>VLOOKUP('Reported Performance Table'!C248,'Master List'!$B$11:$D$17,3,FALSE)</f>
        <v>#N/A</v>
      </c>
      <c r="F248" t="e">
        <f t="shared" si="6"/>
        <v>#N/A</v>
      </c>
      <c r="G248" t="e">
        <f>IF(VLOOKUP('Reported Performance Table'!E248,'Master List'!$B$42:$D$129,3,FALSE)="","No",VLOOKUP('Reported Performance Table'!E248,'Master List'!$B$42:$D$129,3,FALSE))</f>
        <v>#N/A</v>
      </c>
      <c r="H248" t="e">
        <f>IF(AND(G248="Yes_No",'Reported Performance Table'!F248="Yes"),"No","Yes_No")</f>
        <v>#N/A</v>
      </c>
      <c r="I248" t="str">
        <f>IF('Reported Performance Table'!E248="","",IF('Reported Performance Table'!F248="Yes","LUNA_CCT","Reported_CCT"))</f>
        <v/>
      </c>
      <c r="J248" t="str">
        <f>IF('Reported Performance Table'!E248="","",IF(I248="LUNA_CCT",VLOOKUP('Reported Performance Table'!E248,'Master List'!$B$42:$E$129,4,FALSE),"Reported_BUG"))</f>
        <v/>
      </c>
      <c r="K248" t="str">
        <f>IF('Reported Performance Table'!E248="","",IF(AND('Reported Performance Table'!$F248="Yes",OR('Reported Performance Table'!$E248='Master List'!$B$42,'Reported Performance Table'!$E248='Master List'!$B$43,'Reported Performance Table'!$E248='Master List'!$B$44,'Reported Performance Table'!$E248='Master List'!$B$46,'Reported Performance Table'!$E248='Master List'!$B$48,'Reported Performance Table'!$E248='Master List'!$B$104,'Reported Performance Table'!$E248='Master List'!$B$106,'Reported Performance Table'!$E248='Master List'!$B$126)),"LUNA_Dimming","Dimming_Capability_and_Range"))</f>
        <v/>
      </c>
      <c r="L248" s="173">
        <f>'Reported Performance Table'!BF248</f>
        <v>0</v>
      </c>
      <c r="M248" s="173">
        <f>'Reported Performance Table'!BG248</f>
        <v>0</v>
      </c>
      <c r="N248" s="173">
        <f>'Reported Performance Table'!BH248</f>
        <v>0</v>
      </c>
      <c r="O248" t="str">
        <f t="shared" si="7"/>
        <v>No</v>
      </c>
    </row>
    <row r="249" spans="2:15" x14ac:dyDescent="0.25">
      <c r="B249" s="35" t="e">
        <f>VLOOKUP('Reported Performance Table'!D249,'Master List'!$B$20:$C$39,2,FALSE)</f>
        <v>#N/A</v>
      </c>
      <c r="C249" t="e">
        <f>VLOOKUP('Reported Performance Table'!E249,'Master List'!$B$42:$C$129,2,FALSE)</f>
        <v>#N/A</v>
      </c>
      <c r="D249" t="e">
        <f>VLOOKUP('Reported Performance Table'!D249,'Master List'!$B$20:$D$39,3,FALSE)</f>
        <v>#N/A</v>
      </c>
      <c r="E249" s="159" t="e">
        <f>VLOOKUP('Reported Performance Table'!C249,'Master List'!$B$11:$D$17,3,FALSE)</f>
        <v>#N/A</v>
      </c>
      <c r="F249" t="e">
        <f t="shared" si="6"/>
        <v>#N/A</v>
      </c>
      <c r="G249" t="e">
        <f>IF(VLOOKUP('Reported Performance Table'!E249,'Master List'!$B$42:$D$129,3,FALSE)="","No",VLOOKUP('Reported Performance Table'!E249,'Master List'!$B$42:$D$129,3,FALSE))</f>
        <v>#N/A</v>
      </c>
      <c r="H249" t="e">
        <f>IF(AND(G249="Yes_No",'Reported Performance Table'!F249="Yes"),"No","Yes_No")</f>
        <v>#N/A</v>
      </c>
      <c r="I249" t="str">
        <f>IF('Reported Performance Table'!E249="","",IF('Reported Performance Table'!F249="Yes","LUNA_CCT","Reported_CCT"))</f>
        <v/>
      </c>
      <c r="J249" t="str">
        <f>IF('Reported Performance Table'!E249="","",IF(I249="LUNA_CCT",VLOOKUP('Reported Performance Table'!E249,'Master List'!$B$42:$E$129,4,FALSE),"Reported_BUG"))</f>
        <v/>
      </c>
      <c r="K249" t="str">
        <f>IF('Reported Performance Table'!E249="","",IF(AND('Reported Performance Table'!$F249="Yes",OR('Reported Performance Table'!$E249='Master List'!$B$42,'Reported Performance Table'!$E249='Master List'!$B$43,'Reported Performance Table'!$E249='Master List'!$B$44,'Reported Performance Table'!$E249='Master List'!$B$46,'Reported Performance Table'!$E249='Master List'!$B$48,'Reported Performance Table'!$E249='Master List'!$B$104,'Reported Performance Table'!$E249='Master List'!$B$106,'Reported Performance Table'!$E249='Master List'!$B$126)),"LUNA_Dimming","Dimming_Capability_and_Range"))</f>
        <v/>
      </c>
      <c r="L249" s="173">
        <f>'Reported Performance Table'!BF249</f>
        <v>0</v>
      </c>
      <c r="M249" s="173">
        <f>'Reported Performance Table'!BG249</f>
        <v>0</v>
      </c>
      <c r="N249" s="173">
        <f>'Reported Performance Table'!BH249</f>
        <v>0</v>
      </c>
      <c r="O249" t="str">
        <f t="shared" si="7"/>
        <v>No</v>
      </c>
    </row>
    <row r="250" spans="2:15" x14ac:dyDescent="0.25">
      <c r="B250" s="35" t="e">
        <f>VLOOKUP('Reported Performance Table'!D250,'Master List'!$B$20:$C$39,2,FALSE)</f>
        <v>#N/A</v>
      </c>
      <c r="C250" t="e">
        <f>VLOOKUP('Reported Performance Table'!E250,'Master List'!$B$42:$C$129,2,FALSE)</f>
        <v>#N/A</v>
      </c>
      <c r="D250" t="e">
        <f>VLOOKUP('Reported Performance Table'!D250,'Master List'!$B$20:$D$39,3,FALSE)</f>
        <v>#N/A</v>
      </c>
      <c r="E250" s="159" t="e">
        <f>VLOOKUP('Reported Performance Table'!C250,'Master List'!$B$11:$D$17,3,FALSE)</f>
        <v>#N/A</v>
      </c>
      <c r="F250" t="e">
        <f t="shared" si="6"/>
        <v>#N/A</v>
      </c>
      <c r="G250" t="e">
        <f>IF(VLOOKUP('Reported Performance Table'!E250,'Master List'!$B$42:$D$129,3,FALSE)="","No",VLOOKUP('Reported Performance Table'!E250,'Master List'!$B$42:$D$129,3,FALSE))</f>
        <v>#N/A</v>
      </c>
      <c r="H250" t="e">
        <f>IF(AND(G250="Yes_No",'Reported Performance Table'!F250="Yes"),"No","Yes_No")</f>
        <v>#N/A</v>
      </c>
      <c r="I250" t="str">
        <f>IF('Reported Performance Table'!E250="","",IF('Reported Performance Table'!F250="Yes","LUNA_CCT","Reported_CCT"))</f>
        <v/>
      </c>
      <c r="J250" t="str">
        <f>IF('Reported Performance Table'!E250="","",IF(I250="LUNA_CCT",VLOOKUP('Reported Performance Table'!E250,'Master List'!$B$42:$E$129,4,FALSE),"Reported_BUG"))</f>
        <v/>
      </c>
      <c r="K250" t="str">
        <f>IF('Reported Performance Table'!E250="","",IF(AND('Reported Performance Table'!$F250="Yes",OR('Reported Performance Table'!$E250='Master List'!$B$42,'Reported Performance Table'!$E250='Master List'!$B$43,'Reported Performance Table'!$E250='Master List'!$B$44,'Reported Performance Table'!$E250='Master List'!$B$46,'Reported Performance Table'!$E250='Master List'!$B$48,'Reported Performance Table'!$E250='Master List'!$B$104,'Reported Performance Table'!$E250='Master List'!$B$106,'Reported Performance Table'!$E250='Master List'!$B$126)),"LUNA_Dimming","Dimming_Capability_and_Range"))</f>
        <v/>
      </c>
      <c r="L250" s="173">
        <f>'Reported Performance Table'!BF250</f>
        <v>0</v>
      </c>
      <c r="M250" s="173">
        <f>'Reported Performance Table'!BG250</f>
        <v>0</v>
      </c>
      <c r="N250" s="173">
        <f>'Reported Performance Table'!BH250</f>
        <v>0</v>
      </c>
      <c r="O250" t="str">
        <f t="shared" si="7"/>
        <v>No</v>
      </c>
    </row>
    <row r="251" spans="2:15" x14ac:dyDescent="0.25">
      <c r="B251" s="35" t="e">
        <f>VLOOKUP('Reported Performance Table'!D251,'Master List'!$B$20:$C$39,2,FALSE)</f>
        <v>#N/A</v>
      </c>
      <c r="C251" t="e">
        <f>VLOOKUP('Reported Performance Table'!E251,'Master List'!$B$42:$C$129,2,FALSE)</f>
        <v>#N/A</v>
      </c>
      <c r="D251" t="e">
        <f>VLOOKUP('Reported Performance Table'!D251,'Master List'!$B$20:$D$39,3,FALSE)</f>
        <v>#N/A</v>
      </c>
      <c r="E251" s="159" t="e">
        <f>VLOOKUP('Reported Performance Table'!C251,'Master List'!$B$11:$D$17,3,FALSE)</f>
        <v>#N/A</v>
      </c>
      <c r="F251" t="e">
        <f t="shared" si="6"/>
        <v>#N/A</v>
      </c>
      <c r="G251" t="e">
        <f>IF(VLOOKUP('Reported Performance Table'!E251,'Master List'!$B$42:$D$129,3,FALSE)="","No",VLOOKUP('Reported Performance Table'!E251,'Master List'!$B$42:$D$129,3,FALSE))</f>
        <v>#N/A</v>
      </c>
      <c r="H251" t="e">
        <f>IF(AND(G251="Yes_No",'Reported Performance Table'!F251="Yes"),"No","Yes_No")</f>
        <v>#N/A</v>
      </c>
      <c r="I251" t="str">
        <f>IF('Reported Performance Table'!E251="","",IF('Reported Performance Table'!F251="Yes","LUNA_CCT","Reported_CCT"))</f>
        <v/>
      </c>
      <c r="J251" t="str">
        <f>IF('Reported Performance Table'!E251="","",IF(I251="LUNA_CCT",VLOOKUP('Reported Performance Table'!E251,'Master List'!$B$42:$E$129,4,FALSE),"Reported_BUG"))</f>
        <v/>
      </c>
      <c r="K251" t="str">
        <f>IF('Reported Performance Table'!E251="","",IF(AND('Reported Performance Table'!$F251="Yes",OR('Reported Performance Table'!$E251='Master List'!$B$42,'Reported Performance Table'!$E251='Master List'!$B$43,'Reported Performance Table'!$E251='Master List'!$B$44,'Reported Performance Table'!$E251='Master List'!$B$46,'Reported Performance Table'!$E251='Master List'!$B$48,'Reported Performance Table'!$E251='Master List'!$B$104,'Reported Performance Table'!$E251='Master List'!$B$106,'Reported Performance Table'!$E251='Master List'!$B$126)),"LUNA_Dimming","Dimming_Capability_and_Range"))</f>
        <v/>
      </c>
      <c r="L251" s="173">
        <f>'Reported Performance Table'!BF251</f>
        <v>0</v>
      </c>
      <c r="M251" s="173">
        <f>'Reported Performance Table'!BG251</f>
        <v>0</v>
      </c>
      <c r="N251" s="173">
        <f>'Reported Performance Table'!BH251</f>
        <v>0</v>
      </c>
      <c r="O251" t="str">
        <f t="shared" si="7"/>
        <v>No</v>
      </c>
    </row>
    <row r="252" spans="2:15" x14ac:dyDescent="0.25">
      <c r="B252" s="35" t="e">
        <f>VLOOKUP('Reported Performance Table'!D252,'Master List'!$B$20:$C$39,2,FALSE)</f>
        <v>#N/A</v>
      </c>
      <c r="C252" t="e">
        <f>VLOOKUP('Reported Performance Table'!E252,'Master List'!$B$42:$C$129,2,FALSE)</f>
        <v>#N/A</v>
      </c>
      <c r="D252" t="e">
        <f>VLOOKUP('Reported Performance Table'!D252,'Master List'!$B$20:$D$39,3,FALSE)</f>
        <v>#N/A</v>
      </c>
      <c r="E252" s="159" t="e">
        <f>VLOOKUP('Reported Performance Table'!C252,'Master List'!$B$11:$D$17,3,FALSE)</f>
        <v>#N/A</v>
      </c>
      <c r="F252" t="e">
        <f t="shared" si="6"/>
        <v>#N/A</v>
      </c>
      <c r="G252" t="e">
        <f>IF(VLOOKUP('Reported Performance Table'!E252,'Master List'!$B$42:$D$129,3,FALSE)="","No",VLOOKUP('Reported Performance Table'!E252,'Master List'!$B$42:$D$129,3,FALSE))</f>
        <v>#N/A</v>
      </c>
      <c r="H252" t="e">
        <f>IF(AND(G252="Yes_No",'Reported Performance Table'!F252="Yes"),"No","Yes_No")</f>
        <v>#N/A</v>
      </c>
      <c r="I252" t="str">
        <f>IF('Reported Performance Table'!E252="","",IF('Reported Performance Table'!F252="Yes","LUNA_CCT","Reported_CCT"))</f>
        <v/>
      </c>
      <c r="J252" t="str">
        <f>IF('Reported Performance Table'!E252="","",IF(I252="LUNA_CCT",VLOOKUP('Reported Performance Table'!E252,'Master List'!$B$42:$E$129,4,FALSE),"Reported_BUG"))</f>
        <v/>
      </c>
      <c r="K252" t="str">
        <f>IF('Reported Performance Table'!E252="","",IF(AND('Reported Performance Table'!$F252="Yes",OR('Reported Performance Table'!$E252='Master List'!$B$42,'Reported Performance Table'!$E252='Master List'!$B$43,'Reported Performance Table'!$E252='Master List'!$B$44,'Reported Performance Table'!$E252='Master List'!$B$46,'Reported Performance Table'!$E252='Master List'!$B$48,'Reported Performance Table'!$E252='Master List'!$B$104,'Reported Performance Table'!$E252='Master List'!$B$106,'Reported Performance Table'!$E252='Master List'!$B$126)),"LUNA_Dimming","Dimming_Capability_and_Range"))</f>
        <v/>
      </c>
      <c r="L252" s="173">
        <f>'Reported Performance Table'!BF252</f>
        <v>0</v>
      </c>
      <c r="M252" s="173">
        <f>'Reported Performance Table'!BG252</f>
        <v>0</v>
      </c>
      <c r="N252" s="173">
        <f>'Reported Performance Table'!BH252</f>
        <v>0</v>
      </c>
      <c r="O252" t="str">
        <f t="shared" si="7"/>
        <v>No</v>
      </c>
    </row>
    <row r="253" spans="2:15" x14ac:dyDescent="0.25">
      <c r="B253" s="35" t="e">
        <f>VLOOKUP('Reported Performance Table'!D253,'Master List'!$B$20:$C$39,2,FALSE)</f>
        <v>#N/A</v>
      </c>
      <c r="C253" t="e">
        <f>VLOOKUP('Reported Performance Table'!E253,'Master List'!$B$42:$C$129,2,FALSE)</f>
        <v>#N/A</v>
      </c>
      <c r="D253" t="e">
        <f>VLOOKUP('Reported Performance Table'!D253,'Master List'!$B$20:$D$39,3,FALSE)</f>
        <v>#N/A</v>
      </c>
      <c r="E253" s="159" t="e">
        <f>VLOOKUP('Reported Performance Table'!C253,'Master List'!$B$11:$D$17,3,FALSE)</f>
        <v>#N/A</v>
      </c>
      <c r="F253" t="e">
        <f t="shared" si="6"/>
        <v>#N/A</v>
      </c>
      <c r="G253" t="e">
        <f>IF(VLOOKUP('Reported Performance Table'!E253,'Master List'!$B$42:$D$129,3,FALSE)="","No",VLOOKUP('Reported Performance Table'!E253,'Master List'!$B$42:$D$129,3,FALSE))</f>
        <v>#N/A</v>
      </c>
      <c r="H253" t="e">
        <f>IF(AND(G253="Yes_No",'Reported Performance Table'!F253="Yes"),"No","Yes_No")</f>
        <v>#N/A</v>
      </c>
      <c r="I253" t="str">
        <f>IF('Reported Performance Table'!E253="","",IF('Reported Performance Table'!F253="Yes","LUNA_CCT","Reported_CCT"))</f>
        <v/>
      </c>
      <c r="J253" t="str">
        <f>IF('Reported Performance Table'!E253="","",IF(I253="LUNA_CCT",VLOOKUP('Reported Performance Table'!E253,'Master List'!$B$42:$E$129,4,FALSE),"Reported_BUG"))</f>
        <v/>
      </c>
      <c r="K253" t="str">
        <f>IF('Reported Performance Table'!E253="","",IF(AND('Reported Performance Table'!$F253="Yes",OR('Reported Performance Table'!$E253='Master List'!$B$42,'Reported Performance Table'!$E253='Master List'!$B$43,'Reported Performance Table'!$E253='Master List'!$B$44,'Reported Performance Table'!$E253='Master List'!$B$46,'Reported Performance Table'!$E253='Master List'!$B$48,'Reported Performance Table'!$E253='Master List'!$B$104,'Reported Performance Table'!$E253='Master List'!$B$106,'Reported Performance Table'!$E253='Master List'!$B$126)),"LUNA_Dimming","Dimming_Capability_and_Range"))</f>
        <v/>
      </c>
      <c r="L253" s="173">
        <f>'Reported Performance Table'!BF253</f>
        <v>0</v>
      </c>
      <c r="M253" s="173">
        <f>'Reported Performance Table'!BG253</f>
        <v>0</v>
      </c>
      <c r="N253" s="173">
        <f>'Reported Performance Table'!BH253</f>
        <v>0</v>
      </c>
      <c r="O253" t="str">
        <f t="shared" si="7"/>
        <v>No</v>
      </c>
    </row>
    <row r="254" spans="2:15" x14ac:dyDescent="0.25">
      <c r="B254" s="35" t="e">
        <f>VLOOKUP('Reported Performance Table'!D254,'Master List'!$B$20:$C$39,2,FALSE)</f>
        <v>#N/A</v>
      </c>
      <c r="C254" t="e">
        <f>VLOOKUP('Reported Performance Table'!E254,'Master List'!$B$42:$C$129,2,FALSE)</f>
        <v>#N/A</v>
      </c>
      <c r="D254" t="e">
        <f>VLOOKUP('Reported Performance Table'!D254,'Master List'!$B$20:$D$39,3,FALSE)</f>
        <v>#N/A</v>
      </c>
      <c r="E254" s="159" t="e">
        <f>VLOOKUP('Reported Performance Table'!C254,'Master List'!$B$11:$D$17,3,FALSE)</f>
        <v>#N/A</v>
      </c>
      <c r="F254" t="e">
        <f t="shared" si="6"/>
        <v>#N/A</v>
      </c>
      <c r="G254" t="e">
        <f>IF(VLOOKUP('Reported Performance Table'!E254,'Master List'!$B$42:$D$129,3,FALSE)="","No",VLOOKUP('Reported Performance Table'!E254,'Master List'!$B$42:$D$129,3,FALSE))</f>
        <v>#N/A</v>
      </c>
      <c r="H254" t="e">
        <f>IF(AND(G254="Yes_No",'Reported Performance Table'!F254="Yes"),"No","Yes_No")</f>
        <v>#N/A</v>
      </c>
      <c r="I254" t="str">
        <f>IF('Reported Performance Table'!E254="","",IF('Reported Performance Table'!F254="Yes","LUNA_CCT","Reported_CCT"))</f>
        <v/>
      </c>
      <c r="J254" t="str">
        <f>IF('Reported Performance Table'!E254="","",IF(I254="LUNA_CCT",VLOOKUP('Reported Performance Table'!E254,'Master List'!$B$42:$E$129,4,FALSE),"Reported_BUG"))</f>
        <v/>
      </c>
      <c r="K254" t="str">
        <f>IF('Reported Performance Table'!E254="","",IF(AND('Reported Performance Table'!$F254="Yes",OR('Reported Performance Table'!$E254='Master List'!$B$42,'Reported Performance Table'!$E254='Master List'!$B$43,'Reported Performance Table'!$E254='Master List'!$B$44,'Reported Performance Table'!$E254='Master List'!$B$46,'Reported Performance Table'!$E254='Master List'!$B$48,'Reported Performance Table'!$E254='Master List'!$B$104,'Reported Performance Table'!$E254='Master List'!$B$106,'Reported Performance Table'!$E254='Master List'!$B$126)),"LUNA_Dimming","Dimming_Capability_and_Range"))</f>
        <v/>
      </c>
      <c r="L254" s="173">
        <f>'Reported Performance Table'!BF254</f>
        <v>0</v>
      </c>
      <c r="M254" s="173">
        <f>'Reported Performance Table'!BG254</f>
        <v>0</v>
      </c>
      <c r="N254" s="173">
        <f>'Reported Performance Table'!BH254</f>
        <v>0</v>
      </c>
      <c r="O254" t="str">
        <f t="shared" si="7"/>
        <v>No</v>
      </c>
    </row>
    <row r="255" spans="2:15" x14ac:dyDescent="0.25">
      <c r="B255" s="35" t="e">
        <f>VLOOKUP('Reported Performance Table'!D255,'Master List'!$B$20:$C$39,2,FALSE)</f>
        <v>#N/A</v>
      </c>
      <c r="C255" t="e">
        <f>VLOOKUP('Reported Performance Table'!E255,'Master List'!$B$42:$C$129,2,FALSE)</f>
        <v>#N/A</v>
      </c>
      <c r="D255" t="e">
        <f>VLOOKUP('Reported Performance Table'!D255,'Master List'!$B$20:$D$39,3,FALSE)</f>
        <v>#N/A</v>
      </c>
      <c r="E255" s="159" t="e">
        <f>VLOOKUP('Reported Performance Table'!C255,'Master List'!$B$11:$D$17,3,FALSE)</f>
        <v>#N/A</v>
      </c>
      <c r="F255" t="e">
        <f t="shared" si="6"/>
        <v>#N/A</v>
      </c>
      <c r="G255" t="e">
        <f>IF(VLOOKUP('Reported Performance Table'!E255,'Master List'!$B$42:$D$129,3,FALSE)="","No",VLOOKUP('Reported Performance Table'!E255,'Master List'!$B$42:$D$129,3,FALSE))</f>
        <v>#N/A</v>
      </c>
      <c r="H255" t="e">
        <f>IF(AND(G255="Yes_No",'Reported Performance Table'!F255="Yes"),"No","Yes_No")</f>
        <v>#N/A</v>
      </c>
      <c r="I255" t="str">
        <f>IF('Reported Performance Table'!E255="","",IF('Reported Performance Table'!F255="Yes","LUNA_CCT","Reported_CCT"))</f>
        <v/>
      </c>
      <c r="J255" t="str">
        <f>IF('Reported Performance Table'!E255="","",IF(I255="LUNA_CCT",VLOOKUP('Reported Performance Table'!E255,'Master List'!$B$42:$E$129,4,FALSE),"Reported_BUG"))</f>
        <v/>
      </c>
      <c r="K255" t="str">
        <f>IF('Reported Performance Table'!E255="","",IF(AND('Reported Performance Table'!$F255="Yes",OR('Reported Performance Table'!$E255='Master List'!$B$42,'Reported Performance Table'!$E255='Master List'!$B$43,'Reported Performance Table'!$E255='Master List'!$B$44,'Reported Performance Table'!$E255='Master List'!$B$46,'Reported Performance Table'!$E255='Master List'!$B$48,'Reported Performance Table'!$E255='Master List'!$B$104,'Reported Performance Table'!$E255='Master List'!$B$106,'Reported Performance Table'!$E255='Master List'!$B$126)),"LUNA_Dimming","Dimming_Capability_and_Range"))</f>
        <v/>
      </c>
      <c r="L255" s="173">
        <f>'Reported Performance Table'!BF255</f>
        <v>0</v>
      </c>
      <c r="M255" s="173">
        <f>'Reported Performance Table'!BG255</f>
        <v>0</v>
      </c>
      <c r="N255" s="173">
        <f>'Reported Performance Table'!BH255</f>
        <v>0</v>
      </c>
      <c r="O255" t="str">
        <f t="shared" si="7"/>
        <v>No</v>
      </c>
    </row>
    <row r="256" spans="2:15" x14ac:dyDescent="0.25">
      <c r="B256" s="35" t="e">
        <f>VLOOKUP('Reported Performance Table'!D256,'Master List'!$B$20:$C$39,2,FALSE)</f>
        <v>#N/A</v>
      </c>
      <c r="C256" t="e">
        <f>VLOOKUP('Reported Performance Table'!E256,'Master List'!$B$42:$C$129,2,FALSE)</f>
        <v>#N/A</v>
      </c>
      <c r="D256" t="e">
        <f>VLOOKUP('Reported Performance Table'!D256,'Master List'!$B$20:$D$39,3,FALSE)</f>
        <v>#N/A</v>
      </c>
      <c r="E256" s="159" t="e">
        <f>VLOOKUP('Reported Performance Table'!C256,'Master List'!$B$11:$D$17,3,FALSE)</f>
        <v>#N/A</v>
      </c>
      <c r="F256" t="e">
        <f t="shared" si="6"/>
        <v>#N/A</v>
      </c>
      <c r="G256" t="e">
        <f>IF(VLOOKUP('Reported Performance Table'!E256,'Master List'!$B$42:$D$129,3,FALSE)="","No",VLOOKUP('Reported Performance Table'!E256,'Master List'!$B$42:$D$129,3,FALSE))</f>
        <v>#N/A</v>
      </c>
      <c r="H256" t="e">
        <f>IF(AND(G256="Yes_No",'Reported Performance Table'!F256="Yes"),"No","Yes_No")</f>
        <v>#N/A</v>
      </c>
      <c r="I256" t="str">
        <f>IF('Reported Performance Table'!E256="","",IF('Reported Performance Table'!F256="Yes","LUNA_CCT","Reported_CCT"))</f>
        <v/>
      </c>
      <c r="J256" t="str">
        <f>IF('Reported Performance Table'!E256="","",IF(I256="LUNA_CCT",VLOOKUP('Reported Performance Table'!E256,'Master List'!$B$42:$E$129,4,FALSE),"Reported_BUG"))</f>
        <v/>
      </c>
      <c r="K256" t="str">
        <f>IF('Reported Performance Table'!E256="","",IF(AND('Reported Performance Table'!$F256="Yes",OR('Reported Performance Table'!$E256='Master List'!$B$42,'Reported Performance Table'!$E256='Master List'!$B$43,'Reported Performance Table'!$E256='Master List'!$B$44,'Reported Performance Table'!$E256='Master List'!$B$46,'Reported Performance Table'!$E256='Master List'!$B$48,'Reported Performance Table'!$E256='Master List'!$B$104,'Reported Performance Table'!$E256='Master List'!$B$106,'Reported Performance Table'!$E256='Master List'!$B$126)),"LUNA_Dimming","Dimming_Capability_and_Range"))</f>
        <v/>
      </c>
      <c r="L256" s="173">
        <f>'Reported Performance Table'!BF256</f>
        <v>0</v>
      </c>
      <c r="M256" s="173">
        <f>'Reported Performance Table'!BG256</f>
        <v>0</v>
      </c>
      <c r="N256" s="173">
        <f>'Reported Performance Table'!BH256</f>
        <v>0</v>
      </c>
      <c r="O256" t="str">
        <f t="shared" si="7"/>
        <v>No</v>
      </c>
    </row>
    <row r="257" spans="2:15" x14ac:dyDescent="0.25">
      <c r="B257" s="35" t="e">
        <f>VLOOKUP('Reported Performance Table'!D257,'Master List'!$B$20:$C$39,2,FALSE)</f>
        <v>#N/A</v>
      </c>
      <c r="C257" t="e">
        <f>VLOOKUP('Reported Performance Table'!E257,'Master List'!$B$42:$C$129,2,FALSE)</f>
        <v>#N/A</v>
      </c>
      <c r="D257" t="e">
        <f>VLOOKUP('Reported Performance Table'!D257,'Master List'!$B$20:$D$39,3,FALSE)</f>
        <v>#N/A</v>
      </c>
      <c r="E257" s="159" t="e">
        <f>VLOOKUP('Reported Performance Table'!C257,'Master List'!$B$11:$D$17,3,FALSE)</f>
        <v>#N/A</v>
      </c>
      <c r="F257" t="e">
        <f t="shared" si="6"/>
        <v>#N/A</v>
      </c>
      <c r="G257" t="e">
        <f>IF(VLOOKUP('Reported Performance Table'!E257,'Master List'!$B$42:$D$129,3,FALSE)="","No",VLOOKUP('Reported Performance Table'!E257,'Master List'!$B$42:$D$129,3,FALSE))</f>
        <v>#N/A</v>
      </c>
      <c r="H257" t="e">
        <f>IF(AND(G257="Yes_No",'Reported Performance Table'!F257="Yes"),"No","Yes_No")</f>
        <v>#N/A</v>
      </c>
      <c r="I257" t="str">
        <f>IF('Reported Performance Table'!E257="","",IF('Reported Performance Table'!F257="Yes","LUNA_CCT","Reported_CCT"))</f>
        <v/>
      </c>
      <c r="J257" t="str">
        <f>IF('Reported Performance Table'!E257="","",IF(I257="LUNA_CCT",VLOOKUP('Reported Performance Table'!E257,'Master List'!$B$42:$E$129,4,FALSE),"Reported_BUG"))</f>
        <v/>
      </c>
      <c r="K257" t="str">
        <f>IF('Reported Performance Table'!E257="","",IF(AND('Reported Performance Table'!$F257="Yes",OR('Reported Performance Table'!$E257='Master List'!$B$42,'Reported Performance Table'!$E257='Master List'!$B$43,'Reported Performance Table'!$E257='Master List'!$B$44,'Reported Performance Table'!$E257='Master List'!$B$46,'Reported Performance Table'!$E257='Master List'!$B$48,'Reported Performance Table'!$E257='Master List'!$B$104,'Reported Performance Table'!$E257='Master List'!$B$106,'Reported Performance Table'!$E257='Master List'!$B$126)),"LUNA_Dimming","Dimming_Capability_and_Range"))</f>
        <v/>
      </c>
      <c r="L257" s="173">
        <f>'Reported Performance Table'!BF257</f>
        <v>0</v>
      </c>
      <c r="M257" s="173">
        <f>'Reported Performance Table'!BG257</f>
        <v>0</v>
      </c>
      <c r="N257" s="173">
        <f>'Reported Performance Table'!BH257</f>
        <v>0</v>
      </c>
      <c r="O257" t="str">
        <f t="shared" si="7"/>
        <v>No</v>
      </c>
    </row>
    <row r="258" spans="2:15" x14ac:dyDescent="0.25">
      <c r="B258" s="35" t="e">
        <f>VLOOKUP('Reported Performance Table'!D258,'Master List'!$B$20:$C$39,2,FALSE)</f>
        <v>#N/A</v>
      </c>
      <c r="C258" t="e">
        <f>VLOOKUP('Reported Performance Table'!E258,'Master List'!$B$42:$C$129,2,FALSE)</f>
        <v>#N/A</v>
      </c>
      <c r="D258" t="e">
        <f>VLOOKUP('Reported Performance Table'!D258,'Master List'!$B$20:$D$39,3,FALSE)</f>
        <v>#N/A</v>
      </c>
      <c r="E258" s="159" t="e">
        <f>VLOOKUP('Reported Performance Table'!C258,'Master List'!$B$11:$D$17,3,FALSE)</f>
        <v>#N/A</v>
      </c>
      <c r="F258" t="e">
        <f t="shared" si="6"/>
        <v>#N/A</v>
      </c>
      <c r="G258" t="e">
        <f>IF(VLOOKUP('Reported Performance Table'!E258,'Master List'!$B$42:$D$129,3,FALSE)="","No",VLOOKUP('Reported Performance Table'!E258,'Master List'!$B$42:$D$129,3,FALSE))</f>
        <v>#N/A</v>
      </c>
      <c r="H258" t="e">
        <f>IF(AND(G258="Yes_No",'Reported Performance Table'!F258="Yes"),"No","Yes_No")</f>
        <v>#N/A</v>
      </c>
      <c r="I258" t="str">
        <f>IF('Reported Performance Table'!E258="","",IF('Reported Performance Table'!F258="Yes","LUNA_CCT","Reported_CCT"))</f>
        <v/>
      </c>
      <c r="J258" t="str">
        <f>IF('Reported Performance Table'!E258="","",IF(I258="LUNA_CCT",VLOOKUP('Reported Performance Table'!E258,'Master List'!$B$42:$E$129,4,FALSE),"Reported_BUG"))</f>
        <v/>
      </c>
      <c r="K258" t="str">
        <f>IF('Reported Performance Table'!E258="","",IF(AND('Reported Performance Table'!$F258="Yes",OR('Reported Performance Table'!$E258='Master List'!$B$42,'Reported Performance Table'!$E258='Master List'!$B$43,'Reported Performance Table'!$E258='Master List'!$B$44,'Reported Performance Table'!$E258='Master List'!$B$46,'Reported Performance Table'!$E258='Master List'!$B$48,'Reported Performance Table'!$E258='Master List'!$B$104,'Reported Performance Table'!$E258='Master List'!$B$106,'Reported Performance Table'!$E258='Master List'!$B$126)),"LUNA_Dimming","Dimming_Capability_and_Range"))</f>
        <v/>
      </c>
      <c r="L258" s="173">
        <f>'Reported Performance Table'!BF258</f>
        <v>0</v>
      </c>
      <c r="M258" s="173">
        <f>'Reported Performance Table'!BG258</f>
        <v>0</v>
      </c>
      <c r="N258" s="173">
        <f>'Reported Performance Table'!BH258</f>
        <v>0</v>
      </c>
      <c r="O258" t="str">
        <f t="shared" si="7"/>
        <v>No</v>
      </c>
    </row>
    <row r="259" spans="2:15" x14ac:dyDescent="0.25">
      <c r="B259" s="35" t="e">
        <f>VLOOKUP('Reported Performance Table'!D259,'Master List'!$B$20:$C$39,2,FALSE)</f>
        <v>#N/A</v>
      </c>
      <c r="C259" t="e">
        <f>VLOOKUP('Reported Performance Table'!E259,'Master List'!$B$42:$C$129,2,FALSE)</f>
        <v>#N/A</v>
      </c>
      <c r="D259" t="e">
        <f>VLOOKUP('Reported Performance Table'!D259,'Master List'!$B$20:$D$39,3,FALSE)</f>
        <v>#N/A</v>
      </c>
      <c r="E259" s="159" t="e">
        <f>VLOOKUP('Reported Performance Table'!C259,'Master List'!$B$11:$D$17,3,FALSE)</f>
        <v>#N/A</v>
      </c>
      <c r="F259" t="e">
        <f t="shared" si="6"/>
        <v>#N/A</v>
      </c>
      <c r="G259" t="e">
        <f>IF(VLOOKUP('Reported Performance Table'!E259,'Master List'!$B$42:$D$129,3,FALSE)="","No",VLOOKUP('Reported Performance Table'!E259,'Master List'!$B$42:$D$129,3,FALSE))</f>
        <v>#N/A</v>
      </c>
      <c r="H259" t="e">
        <f>IF(AND(G259="Yes_No",'Reported Performance Table'!F259="Yes"),"No","Yes_No")</f>
        <v>#N/A</v>
      </c>
      <c r="I259" t="str">
        <f>IF('Reported Performance Table'!E259="","",IF('Reported Performance Table'!F259="Yes","LUNA_CCT","Reported_CCT"))</f>
        <v/>
      </c>
      <c r="J259" t="str">
        <f>IF('Reported Performance Table'!E259="","",IF(I259="LUNA_CCT",VLOOKUP('Reported Performance Table'!E259,'Master List'!$B$42:$E$129,4,FALSE),"Reported_BUG"))</f>
        <v/>
      </c>
      <c r="K259" t="str">
        <f>IF('Reported Performance Table'!E259="","",IF(AND('Reported Performance Table'!$F259="Yes",OR('Reported Performance Table'!$E259='Master List'!$B$42,'Reported Performance Table'!$E259='Master List'!$B$43,'Reported Performance Table'!$E259='Master List'!$B$44,'Reported Performance Table'!$E259='Master List'!$B$46,'Reported Performance Table'!$E259='Master List'!$B$48,'Reported Performance Table'!$E259='Master List'!$B$104,'Reported Performance Table'!$E259='Master List'!$B$106,'Reported Performance Table'!$E259='Master List'!$B$126)),"LUNA_Dimming","Dimming_Capability_and_Range"))</f>
        <v/>
      </c>
      <c r="L259" s="173">
        <f>'Reported Performance Table'!BF259</f>
        <v>0</v>
      </c>
      <c r="M259" s="173">
        <f>'Reported Performance Table'!BG259</f>
        <v>0</v>
      </c>
      <c r="N259" s="173">
        <f>'Reported Performance Table'!BH259</f>
        <v>0</v>
      </c>
      <c r="O259" t="str">
        <f t="shared" si="7"/>
        <v>No</v>
      </c>
    </row>
    <row r="260" spans="2:15" x14ac:dyDescent="0.25">
      <c r="B260" s="35" t="e">
        <f>VLOOKUP('Reported Performance Table'!D260,'Master List'!$B$20:$C$39,2,FALSE)</f>
        <v>#N/A</v>
      </c>
      <c r="C260" t="e">
        <f>VLOOKUP('Reported Performance Table'!E260,'Master List'!$B$42:$C$129,2,FALSE)</f>
        <v>#N/A</v>
      </c>
      <c r="D260" t="e">
        <f>VLOOKUP('Reported Performance Table'!D260,'Master List'!$B$20:$D$39,3,FALSE)</f>
        <v>#N/A</v>
      </c>
      <c r="E260" s="159" t="e">
        <f>VLOOKUP('Reported Performance Table'!C260,'Master List'!$B$11:$D$17,3,FALSE)</f>
        <v>#N/A</v>
      </c>
      <c r="F260" t="e">
        <f t="shared" si="6"/>
        <v>#N/A</v>
      </c>
      <c r="G260" t="e">
        <f>IF(VLOOKUP('Reported Performance Table'!E260,'Master List'!$B$42:$D$129,3,FALSE)="","No",VLOOKUP('Reported Performance Table'!E260,'Master List'!$B$42:$D$129,3,FALSE))</f>
        <v>#N/A</v>
      </c>
      <c r="H260" t="e">
        <f>IF(AND(G260="Yes_No",'Reported Performance Table'!F260="Yes"),"No","Yes_No")</f>
        <v>#N/A</v>
      </c>
      <c r="I260" t="str">
        <f>IF('Reported Performance Table'!E260="","",IF('Reported Performance Table'!F260="Yes","LUNA_CCT","Reported_CCT"))</f>
        <v/>
      </c>
      <c r="J260" t="str">
        <f>IF('Reported Performance Table'!E260="","",IF(I260="LUNA_CCT",VLOOKUP('Reported Performance Table'!E260,'Master List'!$B$42:$E$129,4,FALSE),"Reported_BUG"))</f>
        <v/>
      </c>
      <c r="K260" t="str">
        <f>IF('Reported Performance Table'!E260="","",IF(AND('Reported Performance Table'!$F260="Yes",OR('Reported Performance Table'!$E260='Master List'!$B$42,'Reported Performance Table'!$E260='Master List'!$B$43,'Reported Performance Table'!$E260='Master List'!$B$44,'Reported Performance Table'!$E260='Master List'!$B$46,'Reported Performance Table'!$E260='Master List'!$B$48,'Reported Performance Table'!$E260='Master List'!$B$104,'Reported Performance Table'!$E260='Master List'!$B$106,'Reported Performance Table'!$E260='Master List'!$B$126)),"LUNA_Dimming","Dimming_Capability_and_Range"))</f>
        <v/>
      </c>
      <c r="L260" s="173">
        <f>'Reported Performance Table'!BF260</f>
        <v>0</v>
      </c>
      <c r="M260" s="173">
        <f>'Reported Performance Table'!BG260</f>
        <v>0</v>
      </c>
      <c r="N260" s="173">
        <f>'Reported Performance Table'!BH260</f>
        <v>0</v>
      </c>
      <c r="O260" t="str">
        <f t="shared" si="7"/>
        <v>No</v>
      </c>
    </row>
    <row r="261" spans="2:15" x14ac:dyDescent="0.25">
      <c r="B261" s="35" t="e">
        <f>VLOOKUP('Reported Performance Table'!D261,'Master List'!$B$20:$C$39,2,FALSE)</f>
        <v>#N/A</v>
      </c>
      <c r="C261" t="e">
        <f>VLOOKUP('Reported Performance Table'!E261,'Master List'!$B$42:$C$129,2,FALSE)</f>
        <v>#N/A</v>
      </c>
      <c r="D261" t="e">
        <f>VLOOKUP('Reported Performance Table'!D261,'Master List'!$B$20:$D$39,3,FALSE)</f>
        <v>#N/A</v>
      </c>
      <c r="E261" s="159" t="e">
        <f>VLOOKUP('Reported Performance Table'!C261,'Master List'!$B$11:$D$17,3,FALSE)</f>
        <v>#N/A</v>
      </c>
      <c r="F261" t="e">
        <f t="shared" si="6"/>
        <v>#N/A</v>
      </c>
      <c r="G261" t="e">
        <f>IF(VLOOKUP('Reported Performance Table'!E261,'Master List'!$B$42:$D$129,3,FALSE)="","No",VLOOKUP('Reported Performance Table'!E261,'Master List'!$B$42:$D$129,3,FALSE))</f>
        <v>#N/A</v>
      </c>
      <c r="H261" t="e">
        <f>IF(AND(G261="Yes_No",'Reported Performance Table'!F261="Yes"),"No","Yes_No")</f>
        <v>#N/A</v>
      </c>
      <c r="I261" t="str">
        <f>IF('Reported Performance Table'!E261="","",IF('Reported Performance Table'!F261="Yes","LUNA_CCT","Reported_CCT"))</f>
        <v/>
      </c>
      <c r="J261" t="str">
        <f>IF('Reported Performance Table'!E261="","",IF(I261="LUNA_CCT",VLOOKUP('Reported Performance Table'!E261,'Master List'!$B$42:$E$129,4,FALSE),"Reported_BUG"))</f>
        <v/>
      </c>
      <c r="K261" t="str">
        <f>IF('Reported Performance Table'!E261="","",IF(AND('Reported Performance Table'!$F261="Yes",OR('Reported Performance Table'!$E261='Master List'!$B$42,'Reported Performance Table'!$E261='Master List'!$B$43,'Reported Performance Table'!$E261='Master List'!$B$44,'Reported Performance Table'!$E261='Master List'!$B$46,'Reported Performance Table'!$E261='Master List'!$B$48,'Reported Performance Table'!$E261='Master List'!$B$104,'Reported Performance Table'!$E261='Master List'!$B$106,'Reported Performance Table'!$E261='Master List'!$B$126)),"LUNA_Dimming","Dimming_Capability_and_Range"))</f>
        <v/>
      </c>
      <c r="L261" s="173">
        <f>'Reported Performance Table'!BF261</f>
        <v>0</v>
      </c>
      <c r="M261" s="173">
        <f>'Reported Performance Table'!BG261</f>
        <v>0</v>
      </c>
      <c r="N261" s="173">
        <f>'Reported Performance Table'!BH261</f>
        <v>0</v>
      </c>
      <c r="O261" t="str">
        <f t="shared" si="7"/>
        <v>No</v>
      </c>
    </row>
    <row r="262" spans="2:15" x14ac:dyDescent="0.25">
      <c r="B262" s="35" t="e">
        <f>VLOOKUP('Reported Performance Table'!D262,'Master List'!$B$20:$C$39,2,FALSE)</f>
        <v>#N/A</v>
      </c>
      <c r="C262" t="e">
        <f>VLOOKUP('Reported Performance Table'!E262,'Master List'!$B$42:$C$129,2,FALSE)</f>
        <v>#N/A</v>
      </c>
      <c r="D262" t="e">
        <f>VLOOKUP('Reported Performance Table'!D262,'Master List'!$B$20:$D$39,3,FALSE)</f>
        <v>#N/A</v>
      </c>
      <c r="E262" s="159" t="e">
        <f>VLOOKUP('Reported Performance Table'!C262,'Master List'!$B$11:$D$17,3,FALSE)</f>
        <v>#N/A</v>
      </c>
      <c r="F262" t="e">
        <f t="shared" si="6"/>
        <v>#N/A</v>
      </c>
      <c r="G262" t="e">
        <f>IF(VLOOKUP('Reported Performance Table'!E262,'Master List'!$B$42:$D$129,3,FALSE)="","No",VLOOKUP('Reported Performance Table'!E262,'Master List'!$B$42:$D$129,3,FALSE))</f>
        <v>#N/A</v>
      </c>
      <c r="H262" t="e">
        <f>IF(AND(G262="Yes_No",'Reported Performance Table'!F262="Yes"),"No","Yes_No")</f>
        <v>#N/A</v>
      </c>
      <c r="I262" t="str">
        <f>IF('Reported Performance Table'!E262="","",IF('Reported Performance Table'!F262="Yes","LUNA_CCT","Reported_CCT"))</f>
        <v/>
      </c>
      <c r="J262" t="str">
        <f>IF('Reported Performance Table'!E262="","",IF(I262="LUNA_CCT",VLOOKUP('Reported Performance Table'!E262,'Master List'!$B$42:$E$129,4,FALSE),"Reported_BUG"))</f>
        <v/>
      </c>
      <c r="K262" t="str">
        <f>IF('Reported Performance Table'!E262="","",IF(AND('Reported Performance Table'!$F262="Yes",OR('Reported Performance Table'!$E262='Master List'!$B$42,'Reported Performance Table'!$E262='Master List'!$B$43,'Reported Performance Table'!$E262='Master List'!$B$44,'Reported Performance Table'!$E262='Master List'!$B$46,'Reported Performance Table'!$E262='Master List'!$B$48,'Reported Performance Table'!$E262='Master List'!$B$104,'Reported Performance Table'!$E262='Master List'!$B$106,'Reported Performance Table'!$E262='Master List'!$B$126)),"LUNA_Dimming","Dimming_Capability_and_Range"))</f>
        <v/>
      </c>
      <c r="L262" s="173">
        <f>'Reported Performance Table'!BF262</f>
        <v>0</v>
      </c>
      <c r="M262" s="173">
        <f>'Reported Performance Table'!BG262</f>
        <v>0</v>
      </c>
      <c r="N262" s="173">
        <f>'Reported Performance Table'!BH262</f>
        <v>0</v>
      </c>
      <c r="O262" t="str">
        <f t="shared" si="7"/>
        <v>No</v>
      </c>
    </row>
    <row r="263" spans="2:15" x14ac:dyDescent="0.25">
      <c r="B263" s="35" t="e">
        <f>VLOOKUP('Reported Performance Table'!D263,'Master List'!$B$20:$C$39,2,FALSE)</f>
        <v>#N/A</v>
      </c>
      <c r="C263" t="e">
        <f>VLOOKUP('Reported Performance Table'!E263,'Master List'!$B$42:$C$129,2,FALSE)</f>
        <v>#N/A</v>
      </c>
      <c r="D263" t="e">
        <f>VLOOKUP('Reported Performance Table'!D263,'Master List'!$B$20:$D$39,3,FALSE)</f>
        <v>#N/A</v>
      </c>
      <c r="E263" s="159" t="e">
        <f>VLOOKUP('Reported Performance Table'!C263,'Master List'!$B$11:$D$17,3,FALSE)</f>
        <v>#N/A</v>
      </c>
      <c r="F263" t="e">
        <f t="shared" si="6"/>
        <v>#N/A</v>
      </c>
      <c r="G263" t="e">
        <f>IF(VLOOKUP('Reported Performance Table'!E263,'Master List'!$B$42:$D$129,3,FALSE)="","No",VLOOKUP('Reported Performance Table'!E263,'Master List'!$B$42:$D$129,3,FALSE))</f>
        <v>#N/A</v>
      </c>
      <c r="H263" t="e">
        <f>IF(AND(G263="Yes_No",'Reported Performance Table'!F263="Yes"),"No","Yes_No")</f>
        <v>#N/A</v>
      </c>
      <c r="I263" t="str">
        <f>IF('Reported Performance Table'!E263="","",IF('Reported Performance Table'!F263="Yes","LUNA_CCT","Reported_CCT"))</f>
        <v/>
      </c>
      <c r="J263" t="str">
        <f>IF('Reported Performance Table'!E263="","",IF(I263="LUNA_CCT",VLOOKUP('Reported Performance Table'!E263,'Master List'!$B$42:$E$129,4,FALSE),"Reported_BUG"))</f>
        <v/>
      </c>
      <c r="K263" t="str">
        <f>IF('Reported Performance Table'!E263="","",IF(AND('Reported Performance Table'!$F263="Yes",OR('Reported Performance Table'!$E263='Master List'!$B$42,'Reported Performance Table'!$E263='Master List'!$B$43,'Reported Performance Table'!$E263='Master List'!$B$44,'Reported Performance Table'!$E263='Master List'!$B$46,'Reported Performance Table'!$E263='Master List'!$B$48,'Reported Performance Table'!$E263='Master List'!$B$104,'Reported Performance Table'!$E263='Master List'!$B$106,'Reported Performance Table'!$E263='Master List'!$B$126)),"LUNA_Dimming","Dimming_Capability_and_Range"))</f>
        <v/>
      </c>
      <c r="L263" s="173">
        <f>'Reported Performance Table'!BF263</f>
        <v>0</v>
      </c>
      <c r="M263" s="173">
        <f>'Reported Performance Table'!BG263</f>
        <v>0</v>
      </c>
      <c r="N263" s="173">
        <f>'Reported Performance Table'!BH263</f>
        <v>0</v>
      </c>
      <c r="O263" t="str">
        <f t="shared" si="7"/>
        <v>No</v>
      </c>
    </row>
    <row r="264" spans="2:15" x14ac:dyDescent="0.25">
      <c r="B264" s="35" t="e">
        <f>VLOOKUP('Reported Performance Table'!D264,'Master List'!$B$20:$C$39,2,FALSE)</f>
        <v>#N/A</v>
      </c>
      <c r="C264" t="e">
        <f>VLOOKUP('Reported Performance Table'!E264,'Master List'!$B$42:$C$129,2,FALSE)</f>
        <v>#N/A</v>
      </c>
      <c r="D264" t="e">
        <f>VLOOKUP('Reported Performance Table'!D264,'Master List'!$B$20:$D$39,3,FALSE)</f>
        <v>#N/A</v>
      </c>
      <c r="E264" s="159" t="e">
        <f>VLOOKUP('Reported Performance Table'!C264,'Master List'!$B$11:$D$17,3,FALSE)</f>
        <v>#N/A</v>
      </c>
      <c r="F264" t="e">
        <f t="shared" si="6"/>
        <v>#N/A</v>
      </c>
      <c r="G264" t="e">
        <f>IF(VLOOKUP('Reported Performance Table'!E264,'Master List'!$B$42:$D$129,3,FALSE)="","No",VLOOKUP('Reported Performance Table'!E264,'Master List'!$B$42:$D$129,3,FALSE))</f>
        <v>#N/A</v>
      </c>
      <c r="H264" t="e">
        <f>IF(AND(G264="Yes_No",'Reported Performance Table'!F264="Yes"),"No","Yes_No")</f>
        <v>#N/A</v>
      </c>
      <c r="I264" t="str">
        <f>IF('Reported Performance Table'!E264="","",IF('Reported Performance Table'!F264="Yes","LUNA_CCT","Reported_CCT"))</f>
        <v/>
      </c>
      <c r="J264" t="str">
        <f>IF('Reported Performance Table'!E264="","",IF(I264="LUNA_CCT",VLOOKUP('Reported Performance Table'!E264,'Master List'!$B$42:$E$129,4,FALSE),"Reported_BUG"))</f>
        <v/>
      </c>
      <c r="K264" t="str">
        <f>IF('Reported Performance Table'!E264="","",IF(AND('Reported Performance Table'!$F264="Yes",OR('Reported Performance Table'!$E264='Master List'!$B$42,'Reported Performance Table'!$E264='Master List'!$B$43,'Reported Performance Table'!$E264='Master List'!$B$44,'Reported Performance Table'!$E264='Master List'!$B$46,'Reported Performance Table'!$E264='Master List'!$B$48,'Reported Performance Table'!$E264='Master List'!$B$104,'Reported Performance Table'!$E264='Master List'!$B$106,'Reported Performance Table'!$E264='Master List'!$B$126)),"LUNA_Dimming","Dimming_Capability_and_Range"))</f>
        <v/>
      </c>
      <c r="L264" s="173">
        <f>'Reported Performance Table'!BF264</f>
        <v>0</v>
      </c>
      <c r="M264" s="173">
        <f>'Reported Performance Table'!BG264</f>
        <v>0</v>
      </c>
      <c r="N264" s="173">
        <f>'Reported Performance Table'!BH264</f>
        <v>0</v>
      </c>
      <c r="O264" t="str">
        <f t="shared" si="7"/>
        <v>No</v>
      </c>
    </row>
    <row r="265" spans="2:15" x14ac:dyDescent="0.25">
      <c r="B265" s="35" t="e">
        <f>VLOOKUP('Reported Performance Table'!D265,'Master List'!$B$20:$C$39,2,FALSE)</f>
        <v>#N/A</v>
      </c>
      <c r="C265" t="e">
        <f>VLOOKUP('Reported Performance Table'!E265,'Master List'!$B$42:$C$129,2,FALSE)</f>
        <v>#N/A</v>
      </c>
      <c r="D265" t="e">
        <f>VLOOKUP('Reported Performance Table'!D265,'Master List'!$B$20:$D$39,3,FALSE)</f>
        <v>#N/A</v>
      </c>
      <c r="E265" s="159" t="e">
        <f>VLOOKUP('Reported Performance Table'!C265,'Master List'!$B$11:$D$17,3,FALSE)</f>
        <v>#N/A</v>
      </c>
      <c r="F265" t="e">
        <f t="shared" si="6"/>
        <v>#N/A</v>
      </c>
      <c r="G265" t="e">
        <f>IF(VLOOKUP('Reported Performance Table'!E265,'Master List'!$B$42:$D$129,3,FALSE)="","No",VLOOKUP('Reported Performance Table'!E265,'Master List'!$B$42:$D$129,3,FALSE))</f>
        <v>#N/A</v>
      </c>
      <c r="H265" t="e">
        <f>IF(AND(G265="Yes_No",'Reported Performance Table'!F265="Yes"),"No","Yes_No")</f>
        <v>#N/A</v>
      </c>
      <c r="I265" t="str">
        <f>IF('Reported Performance Table'!E265="","",IF('Reported Performance Table'!F265="Yes","LUNA_CCT","Reported_CCT"))</f>
        <v/>
      </c>
      <c r="J265" t="str">
        <f>IF('Reported Performance Table'!E265="","",IF(I265="LUNA_CCT",VLOOKUP('Reported Performance Table'!E265,'Master List'!$B$42:$E$129,4,FALSE),"Reported_BUG"))</f>
        <v/>
      </c>
      <c r="K265" t="str">
        <f>IF('Reported Performance Table'!E265="","",IF(AND('Reported Performance Table'!$F265="Yes",OR('Reported Performance Table'!$E265='Master List'!$B$42,'Reported Performance Table'!$E265='Master List'!$B$43,'Reported Performance Table'!$E265='Master List'!$B$44,'Reported Performance Table'!$E265='Master List'!$B$46,'Reported Performance Table'!$E265='Master List'!$B$48,'Reported Performance Table'!$E265='Master List'!$B$104,'Reported Performance Table'!$E265='Master List'!$B$106,'Reported Performance Table'!$E265='Master List'!$B$126)),"LUNA_Dimming","Dimming_Capability_and_Range"))</f>
        <v/>
      </c>
      <c r="L265" s="173">
        <f>'Reported Performance Table'!BF265</f>
        <v>0</v>
      </c>
      <c r="M265" s="173">
        <f>'Reported Performance Table'!BG265</f>
        <v>0</v>
      </c>
      <c r="N265" s="173">
        <f>'Reported Performance Table'!BH265</f>
        <v>0</v>
      </c>
      <c r="O265" t="str">
        <f t="shared" si="7"/>
        <v>No</v>
      </c>
    </row>
    <row r="266" spans="2:15" x14ac:dyDescent="0.25">
      <c r="B266" s="35" t="e">
        <f>VLOOKUP('Reported Performance Table'!D266,'Master List'!$B$20:$C$39,2,FALSE)</f>
        <v>#N/A</v>
      </c>
      <c r="C266" t="e">
        <f>VLOOKUP('Reported Performance Table'!E266,'Master List'!$B$42:$C$129,2,FALSE)</f>
        <v>#N/A</v>
      </c>
      <c r="D266" t="e">
        <f>VLOOKUP('Reported Performance Table'!D266,'Master List'!$B$20:$D$39,3,FALSE)</f>
        <v>#N/A</v>
      </c>
      <c r="E266" s="159" t="e">
        <f>VLOOKUP('Reported Performance Table'!C266,'Master List'!$B$11:$D$17,3,FALSE)</f>
        <v>#N/A</v>
      </c>
      <c r="F266" t="e">
        <f t="shared" si="6"/>
        <v>#N/A</v>
      </c>
      <c r="G266" t="e">
        <f>IF(VLOOKUP('Reported Performance Table'!E266,'Master List'!$B$42:$D$129,3,FALSE)="","No",VLOOKUP('Reported Performance Table'!E266,'Master List'!$B$42:$D$129,3,FALSE))</f>
        <v>#N/A</v>
      </c>
      <c r="H266" t="e">
        <f>IF(AND(G266="Yes_No",'Reported Performance Table'!F266="Yes"),"No","Yes_No")</f>
        <v>#N/A</v>
      </c>
      <c r="I266" t="str">
        <f>IF('Reported Performance Table'!E266="","",IF('Reported Performance Table'!F266="Yes","LUNA_CCT","Reported_CCT"))</f>
        <v/>
      </c>
      <c r="J266" t="str">
        <f>IF('Reported Performance Table'!E266="","",IF(I266="LUNA_CCT",VLOOKUP('Reported Performance Table'!E266,'Master List'!$B$42:$E$129,4,FALSE),"Reported_BUG"))</f>
        <v/>
      </c>
      <c r="K266" t="str">
        <f>IF('Reported Performance Table'!E266="","",IF(AND('Reported Performance Table'!$F266="Yes",OR('Reported Performance Table'!$E266='Master List'!$B$42,'Reported Performance Table'!$E266='Master List'!$B$43,'Reported Performance Table'!$E266='Master List'!$B$44,'Reported Performance Table'!$E266='Master List'!$B$46,'Reported Performance Table'!$E266='Master List'!$B$48,'Reported Performance Table'!$E266='Master List'!$B$104,'Reported Performance Table'!$E266='Master List'!$B$106,'Reported Performance Table'!$E266='Master List'!$B$126)),"LUNA_Dimming","Dimming_Capability_and_Range"))</f>
        <v/>
      </c>
      <c r="L266" s="173">
        <f>'Reported Performance Table'!BF266</f>
        <v>0</v>
      </c>
      <c r="M266" s="173">
        <f>'Reported Performance Table'!BG266</f>
        <v>0</v>
      </c>
      <c r="N266" s="173">
        <f>'Reported Performance Table'!BH266</f>
        <v>0</v>
      </c>
      <c r="O266" t="str">
        <f t="shared" si="7"/>
        <v>No</v>
      </c>
    </row>
    <row r="267" spans="2:15" x14ac:dyDescent="0.25">
      <c r="B267" s="35" t="e">
        <f>VLOOKUP('Reported Performance Table'!D267,'Master List'!$B$20:$C$39,2,FALSE)</f>
        <v>#N/A</v>
      </c>
      <c r="C267" t="e">
        <f>VLOOKUP('Reported Performance Table'!E267,'Master List'!$B$42:$C$129,2,FALSE)</f>
        <v>#N/A</v>
      </c>
      <c r="D267" t="e">
        <f>VLOOKUP('Reported Performance Table'!D267,'Master List'!$B$20:$D$39,3,FALSE)</f>
        <v>#N/A</v>
      </c>
      <c r="E267" s="159" t="e">
        <f>VLOOKUP('Reported Performance Table'!C267,'Master List'!$B$11:$D$17,3,FALSE)</f>
        <v>#N/A</v>
      </c>
      <c r="F267" t="e">
        <f t="shared" ref="F267:F330" si="8">CONCATENATE(D267,E267)</f>
        <v>#N/A</v>
      </c>
      <c r="G267" t="e">
        <f>IF(VLOOKUP('Reported Performance Table'!E267,'Master List'!$B$42:$D$129,3,FALSE)="","No",VLOOKUP('Reported Performance Table'!E267,'Master List'!$B$42:$D$129,3,FALSE))</f>
        <v>#N/A</v>
      </c>
      <c r="H267" t="e">
        <f>IF(AND(G267="Yes_No",'Reported Performance Table'!F267="Yes"),"No","Yes_No")</f>
        <v>#N/A</v>
      </c>
      <c r="I267" t="str">
        <f>IF('Reported Performance Table'!E267="","",IF('Reported Performance Table'!F267="Yes","LUNA_CCT","Reported_CCT"))</f>
        <v/>
      </c>
      <c r="J267" t="str">
        <f>IF('Reported Performance Table'!E267="","",IF(I267="LUNA_CCT",VLOOKUP('Reported Performance Table'!E267,'Master List'!$B$42:$E$129,4,FALSE),"Reported_BUG"))</f>
        <v/>
      </c>
      <c r="K267" t="str">
        <f>IF('Reported Performance Table'!E267="","",IF(AND('Reported Performance Table'!$F267="Yes",OR('Reported Performance Table'!$E267='Master List'!$B$42,'Reported Performance Table'!$E267='Master List'!$B$43,'Reported Performance Table'!$E267='Master List'!$B$44,'Reported Performance Table'!$E267='Master List'!$B$46,'Reported Performance Table'!$E267='Master List'!$B$48,'Reported Performance Table'!$E267='Master List'!$B$104,'Reported Performance Table'!$E267='Master List'!$B$106,'Reported Performance Table'!$E267='Master List'!$B$126)),"LUNA_Dimming","Dimming_Capability_and_Range"))</f>
        <v/>
      </c>
      <c r="L267" s="173">
        <f>'Reported Performance Table'!BF267</f>
        <v>0</v>
      </c>
      <c r="M267" s="173">
        <f>'Reported Performance Table'!BG267</f>
        <v>0</v>
      </c>
      <c r="N267" s="173">
        <f>'Reported Performance Table'!BH267</f>
        <v>0</v>
      </c>
      <c r="O267" t="str">
        <f t="shared" si="7"/>
        <v>No</v>
      </c>
    </row>
    <row r="268" spans="2:15" x14ac:dyDescent="0.25">
      <c r="B268" s="35" t="e">
        <f>VLOOKUP('Reported Performance Table'!D268,'Master List'!$B$20:$C$39,2,FALSE)</f>
        <v>#N/A</v>
      </c>
      <c r="C268" t="e">
        <f>VLOOKUP('Reported Performance Table'!E268,'Master List'!$B$42:$C$129,2,FALSE)</f>
        <v>#N/A</v>
      </c>
      <c r="D268" t="e">
        <f>VLOOKUP('Reported Performance Table'!D268,'Master List'!$B$20:$D$39,3,FALSE)</f>
        <v>#N/A</v>
      </c>
      <c r="E268" s="159" t="e">
        <f>VLOOKUP('Reported Performance Table'!C268,'Master List'!$B$11:$D$17,3,FALSE)</f>
        <v>#N/A</v>
      </c>
      <c r="F268" t="e">
        <f t="shared" si="8"/>
        <v>#N/A</v>
      </c>
      <c r="G268" t="e">
        <f>IF(VLOOKUP('Reported Performance Table'!E268,'Master List'!$B$42:$D$129,3,FALSE)="","No",VLOOKUP('Reported Performance Table'!E268,'Master List'!$B$42:$D$129,3,FALSE))</f>
        <v>#N/A</v>
      </c>
      <c r="H268" t="e">
        <f>IF(AND(G268="Yes_No",'Reported Performance Table'!F268="Yes"),"No","Yes_No")</f>
        <v>#N/A</v>
      </c>
      <c r="I268" t="str">
        <f>IF('Reported Performance Table'!E268="","",IF('Reported Performance Table'!F268="Yes","LUNA_CCT","Reported_CCT"))</f>
        <v/>
      </c>
      <c r="J268" t="str">
        <f>IF('Reported Performance Table'!E268="","",IF(I268="LUNA_CCT",VLOOKUP('Reported Performance Table'!E268,'Master List'!$B$42:$E$129,4,FALSE),"Reported_BUG"))</f>
        <v/>
      </c>
      <c r="K268" t="str">
        <f>IF('Reported Performance Table'!E268="","",IF(AND('Reported Performance Table'!$F268="Yes",OR('Reported Performance Table'!$E268='Master List'!$B$42,'Reported Performance Table'!$E268='Master List'!$B$43,'Reported Performance Table'!$E268='Master List'!$B$44,'Reported Performance Table'!$E268='Master List'!$B$46,'Reported Performance Table'!$E268='Master List'!$B$48,'Reported Performance Table'!$E268='Master List'!$B$104,'Reported Performance Table'!$E268='Master List'!$B$106,'Reported Performance Table'!$E268='Master List'!$B$126)),"LUNA_Dimming","Dimming_Capability_and_Range"))</f>
        <v/>
      </c>
      <c r="L268" s="173">
        <f>'Reported Performance Table'!BF268</f>
        <v>0</v>
      </c>
      <c r="M268" s="173">
        <f>'Reported Performance Table'!BG268</f>
        <v>0</v>
      </c>
      <c r="N268" s="173">
        <f>'Reported Performance Table'!BH268</f>
        <v>0</v>
      </c>
      <c r="O268" t="str">
        <f t="shared" ref="O268:O331" si="9">IF(COUNTIF(L268:N268,"Yes")=3,"Yes","No")</f>
        <v>No</v>
      </c>
    </row>
    <row r="269" spans="2:15" x14ac:dyDescent="0.25">
      <c r="B269" s="35" t="e">
        <f>VLOOKUP('Reported Performance Table'!D269,'Master List'!$B$20:$C$39,2,FALSE)</f>
        <v>#N/A</v>
      </c>
      <c r="C269" t="e">
        <f>VLOOKUP('Reported Performance Table'!E269,'Master List'!$B$42:$C$129,2,FALSE)</f>
        <v>#N/A</v>
      </c>
      <c r="D269" t="e">
        <f>VLOOKUP('Reported Performance Table'!D269,'Master List'!$B$20:$D$39,3,FALSE)</f>
        <v>#N/A</v>
      </c>
      <c r="E269" s="159" t="e">
        <f>VLOOKUP('Reported Performance Table'!C269,'Master List'!$B$11:$D$17,3,FALSE)</f>
        <v>#N/A</v>
      </c>
      <c r="F269" t="e">
        <f t="shared" si="8"/>
        <v>#N/A</v>
      </c>
      <c r="G269" t="e">
        <f>IF(VLOOKUP('Reported Performance Table'!E269,'Master List'!$B$42:$D$129,3,FALSE)="","No",VLOOKUP('Reported Performance Table'!E269,'Master List'!$B$42:$D$129,3,FALSE))</f>
        <v>#N/A</v>
      </c>
      <c r="H269" t="e">
        <f>IF(AND(G269="Yes_No",'Reported Performance Table'!F269="Yes"),"No","Yes_No")</f>
        <v>#N/A</v>
      </c>
      <c r="I269" t="str">
        <f>IF('Reported Performance Table'!E269="","",IF('Reported Performance Table'!F269="Yes","LUNA_CCT","Reported_CCT"))</f>
        <v/>
      </c>
      <c r="J269" t="str">
        <f>IF('Reported Performance Table'!E269="","",IF(I269="LUNA_CCT",VLOOKUP('Reported Performance Table'!E269,'Master List'!$B$42:$E$129,4,FALSE),"Reported_BUG"))</f>
        <v/>
      </c>
      <c r="K269" t="str">
        <f>IF('Reported Performance Table'!E269="","",IF(AND('Reported Performance Table'!$F269="Yes",OR('Reported Performance Table'!$E269='Master List'!$B$42,'Reported Performance Table'!$E269='Master List'!$B$43,'Reported Performance Table'!$E269='Master List'!$B$44,'Reported Performance Table'!$E269='Master List'!$B$46,'Reported Performance Table'!$E269='Master List'!$B$48,'Reported Performance Table'!$E269='Master List'!$B$104,'Reported Performance Table'!$E269='Master List'!$B$106,'Reported Performance Table'!$E269='Master List'!$B$126)),"LUNA_Dimming","Dimming_Capability_and_Range"))</f>
        <v/>
      </c>
      <c r="L269" s="173">
        <f>'Reported Performance Table'!BF269</f>
        <v>0</v>
      </c>
      <c r="M269" s="173">
        <f>'Reported Performance Table'!BG269</f>
        <v>0</v>
      </c>
      <c r="N269" s="173">
        <f>'Reported Performance Table'!BH269</f>
        <v>0</v>
      </c>
      <c r="O269" t="str">
        <f t="shared" si="9"/>
        <v>No</v>
      </c>
    </row>
    <row r="270" spans="2:15" x14ac:dyDescent="0.25">
      <c r="B270" s="35" t="e">
        <f>VLOOKUP('Reported Performance Table'!D270,'Master List'!$B$20:$C$39,2,FALSE)</f>
        <v>#N/A</v>
      </c>
      <c r="C270" t="e">
        <f>VLOOKUP('Reported Performance Table'!E270,'Master List'!$B$42:$C$129,2,FALSE)</f>
        <v>#N/A</v>
      </c>
      <c r="D270" t="e">
        <f>VLOOKUP('Reported Performance Table'!D270,'Master List'!$B$20:$D$39,3,FALSE)</f>
        <v>#N/A</v>
      </c>
      <c r="E270" s="159" t="e">
        <f>VLOOKUP('Reported Performance Table'!C270,'Master List'!$B$11:$D$17,3,FALSE)</f>
        <v>#N/A</v>
      </c>
      <c r="F270" t="e">
        <f t="shared" si="8"/>
        <v>#N/A</v>
      </c>
      <c r="G270" t="e">
        <f>IF(VLOOKUP('Reported Performance Table'!E270,'Master List'!$B$42:$D$129,3,FALSE)="","No",VLOOKUP('Reported Performance Table'!E270,'Master List'!$B$42:$D$129,3,FALSE))</f>
        <v>#N/A</v>
      </c>
      <c r="H270" t="e">
        <f>IF(AND(G270="Yes_No",'Reported Performance Table'!F270="Yes"),"No","Yes_No")</f>
        <v>#N/A</v>
      </c>
      <c r="I270" t="str">
        <f>IF('Reported Performance Table'!E270="","",IF('Reported Performance Table'!F270="Yes","LUNA_CCT","Reported_CCT"))</f>
        <v/>
      </c>
      <c r="J270" t="str">
        <f>IF('Reported Performance Table'!E270="","",IF(I270="LUNA_CCT",VLOOKUP('Reported Performance Table'!E270,'Master List'!$B$42:$E$129,4,FALSE),"Reported_BUG"))</f>
        <v/>
      </c>
      <c r="K270" t="str">
        <f>IF('Reported Performance Table'!E270="","",IF(AND('Reported Performance Table'!$F270="Yes",OR('Reported Performance Table'!$E270='Master List'!$B$42,'Reported Performance Table'!$E270='Master List'!$B$43,'Reported Performance Table'!$E270='Master List'!$B$44,'Reported Performance Table'!$E270='Master List'!$B$46,'Reported Performance Table'!$E270='Master List'!$B$48,'Reported Performance Table'!$E270='Master List'!$B$104,'Reported Performance Table'!$E270='Master List'!$B$106,'Reported Performance Table'!$E270='Master List'!$B$126)),"LUNA_Dimming","Dimming_Capability_and_Range"))</f>
        <v/>
      </c>
      <c r="L270" s="173">
        <f>'Reported Performance Table'!BF270</f>
        <v>0</v>
      </c>
      <c r="M270" s="173">
        <f>'Reported Performance Table'!BG270</f>
        <v>0</v>
      </c>
      <c r="N270" s="173">
        <f>'Reported Performance Table'!BH270</f>
        <v>0</v>
      </c>
      <c r="O270" t="str">
        <f t="shared" si="9"/>
        <v>No</v>
      </c>
    </row>
    <row r="271" spans="2:15" x14ac:dyDescent="0.25">
      <c r="B271" s="35" t="e">
        <f>VLOOKUP('Reported Performance Table'!D271,'Master List'!$B$20:$C$39,2,FALSE)</f>
        <v>#N/A</v>
      </c>
      <c r="C271" t="e">
        <f>VLOOKUP('Reported Performance Table'!E271,'Master List'!$B$42:$C$129,2,FALSE)</f>
        <v>#N/A</v>
      </c>
      <c r="D271" t="e">
        <f>VLOOKUP('Reported Performance Table'!D271,'Master List'!$B$20:$D$39,3,FALSE)</f>
        <v>#N/A</v>
      </c>
      <c r="E271" s="159" t="e">
        <f>VLOOKUP('Reported Performance Table'!C271,'Master List'!$B$11:$D$17,3,FALSE)</f>
        <v>#N/A</v>
      </c>
      <c r="F271" t="e">
        <f t="shared" si="8"/>
        <v>#N/A</v>
      </c>
      <c r="G271" t="e">
        <f>IF(VLOOKUP('Reported Performance Table'!E271,'Master List'!$B$42:$D$129,3,FALSE)="","No",VLOOKUP('Reported Performance Table'!E271,'Master List'!$B$42:$D$129,3,FALSE))</f>
        <v>#N/A</v>
      </c>
      <c r="H271" t="e">
        <f>IF(AND(G271="Yes_No",'Reported Performance Table'!F271="Yes"),"No","Yes_No")</f>
        <v>#N/A</v>
      </c>
      <c r="I271" t="str">
        <f>IF('Reported Performance Table'!E271="","",IF('Reported Performance Table'!F271="Yes","LUNA_CCT","Reported_CCT"))</f>
        <v/>
      </c>
      <c r="J271" t="str">
        <f>IF('Reported Performance Table'!E271="","",IF(I271="LUNA_CCT",VLOOKUP('Reported Performance Table'!E271,'Master List'!$B$42:$E$129,4,FALSE),"Reported_BUG"))</f>
        <v/>
      </c>
      <c r="K271" t="str">
        <f>IF('Reported Performance Table'!E271="","",IF(AND('Reported Performance Table'!$F271="Yes",OR('Reported Performance Table'!$E271='Master List'!$B$42,'Reported Performance Table'!$E271='Master List'!$B$43,'Reported Performance Table'!$E271='Master List'!$B$44,'Reported Performance Table'!$E271='Master List'!$B$46,'Reported Performance Table'!$E271='Master List'!$B$48,'Reported Performance Table'!$E271='Master List'!$B$104,'Reported Performance Table'!$E271='Master List'!$B$106,'Reported Performance Table'!$E271='Master List'!$B$126)),"LUNA_Dimming","Dimming_Capability_and_Range"))</f>
        <v/>
      </c>
      <c r="L271" s="173">
        <f>'Reported Performance Table'!BF271</f>
        <v>0</v>
      </c>
      <c r="M271" s="173">
        <f>'Reported Performance Table'!BG271</f>
        <v>0</v>
      </c>
      <c r="N271" s="173">
        <f>'Reported Performance Table'!BH271</f>
        <v>0</v>
      </c>
      <c r="O271" t="str">
        <f t="shared" si="9"/>
        <v>No</v>
      </c>
    </row>
    <row r="272" spans="2:15" x14ac:dyDescent="0.25">
      <c r="B272" s="35" t="e">
        <f>VLOOKUP('Reported Performance Table'!D272,'Master List'!$B$20:$C$39,2,FALSE)</f>
        <v>#N/A</v>
      </c>
      <c r="C272" t="e">
        <f>VLOOKUP('Reported Performance Table'!E272,'Master List'!$B$42:$C$129,2,FALSE)</f>
        <v>#N/A</v>
      </c>
      <c r="D272" t="e">
        <f>VLOOKUP('Reported Performance Table'!D272,'Master List'!$B$20:$D$39,3,FALSE)</f>
        <v>#N/A</v>
      </c>
      <c r="E272" s="159" t="e">
        <f>VLOOKUP('Reported Performance Table'!C272,'Master List'!$B$11:$D$17,3,FALSE)</f>
        <v>#N/A</v>
      </c>
      <c r="F272" t="e">
        <f t="shared" si="8"/>
        <v>#N/A</v>
      </c>
      <c r="G272" t="e">
        <f>IF(VLOOKUP('Reported Performance Table'!E272,'Master List'!$B$42:$D$129,3,FALSE)="","No",VLOOKUP('Reported Performance Table'!E272,'Master List'!$B$42:$D$129,3,FALSE))</f>
        <v>#N/A</v>
      </c>
      <c r="H272" t="e">
        <f>IF(AND(G272="Yes_No",'Reported Performance Table'!F272="Yes"),"No","Yes_No")</f>
        <v>#N/A</v>
      </c>
      <c r="I272" t="str">
        <f>IF('Reported Performance Table'!E272="","",IF('Reported Performance Table'!F272="Yes","LUNA_CCT","Reported_CCT"))</f>
        <v/>
      </c>
      <c r="J272" t="str">
        <f>IF('Reported Performance Table'!E272="","",IF(I272="LUNA_CCT",VLOOKUP('Reported Performance Table'!E272,'Master List'!$B$42:$E$129,4,FALSE),"Reported_BUG"))</f>
        <v/>
      </c>
      <c r="K272" t="str">
        <f>IF('Reported Performance Table'!E272="","",IF(AND('Reported Performance Table'!$F272="Yes",OR('Reported Performance Table'!$E272='Master List'!$B$42,'Reported Performance Table'!$E272='Master List'!$B$43,'Reported Performance Table'!$E272='Master List'!$B$44,'Reported Performance Table'!$E272='Master List'!$B$46,'Reported Performance Table'!$E272='Master List'!$B$48,'Reported Performance Table'!$E272='Master List'!$B$104,'Reported Performance Table'!$E272='Master List'!$B$106,'Reported Performance Table'!$E272='Master List'!$B$126)),"LUNA_Dimming","Dimming_Capability_and_Range"))</f>
        <v/>
      </c>
      <c r="L272" s="173">
        <f>'Reported Performance Table'!BF272</f>
        <v>0</v>
      </c>
      <c r="M272" s="173">
        <f>'Reported Performance Table'!BG272</f>
        <v>0</v>
      </c>
      <c r="N272" s="173">
        <f>'Reported Performance Table'!BH272</f>
        <v>0</v>
      </c>
      <c r="O272" t="str">
        <f t="shared" si="9"/>
        <v>No</v>
      </c>
    </row>
    <row r="273" spans="2:15" x14ac:dyDescent="0.25">
      <c r="B273" s="35" t="e">
        <f>VLOOKUP('Reported Performance Table'!D273,'Master List'!$B$20:$C$39,2,FALSE)</f>
        <v>#N/A</v>
      </c>
      <c r="C273" t="e">
        <f>VLOOKUP('Reported Performance Table'!E273,'Master List'!$B$42:$C$129,2,FALSE)</f>
        <v>#N/A</v>
      </c>
      <c r="D273" t="e">
        <f>VLOOKUP('Reported Performance Table'!D273,'Master List'!$B$20:$D$39,3,FALSE)</f>
        <v>#N/A</v>
      </c>
      <c r="E273" s="159" t="e">
        <f>VLOOKUP('Reported Performance Table'!C273,'Master List'!$B$11:$D$17,3,FALSE)</f>
        <v>#N/A</v>
      </c>
      <c r="F273" t="e">
        <f t="shared" si="8"/>
        <v>#N/A</v>
      </c>
      <c r="G273" t="e">
        <f>IF(VLOOKUP('Reported Performance Table'!E273,'Master List'!$B$42:$D$129,3,FALSE)="","No",VLOOKUP('Reported Performance Table'!E273,'Master List'!$B$42:$D$129,3,FALSE))</f>
        <v>#N/A</v>
      </c>
      <c r="H273" t="e">
        <f>IF(AND(G273="Yes_No",'Reported Performance Table'!F273="Yes"),"No","Yes_No")</f>
        <v>#N/A</v>
      </c>
      <c r="I273" t="str">
        <f>IF('Reported Performance Table'!E273="","",IF('Reported Performance Table'!F273="Yes","LUNA_CCT","Reported_CCT"))</f>
        <v/>
      </c>
      <c r="J273" t="str">
        <f>IF('Reported Performance Table'!E273="","",IF(I273="LUNA_CCT",VLOOKUP('Reported Performance Table'!E273,'Master List'!$B$42:$E$129,4,FALSE),"Reported_BUG"))</f>
        <v/>
      </c>
      <c r="K273" t="str">
        <f>IF('Reported Performance Table'!E273="","",IF(AND('Reported Performance Table'!$F273="Yes",OR('Reported Performance Table'!$E273='Master List'!$B$42,'Reported Performance Table'!$E273='Master List'!$B$43,'Reported Performance Table'!$E273='Master List'!$B$44,'Reported Performance Table'!$E273='Master List'!$B$46,'Reported Performance Table'!$E273='Master List'!$B$48,'Reported Performance Table'!$E273='Master List'!$B$104,'Reported Performance Table'!$E273='Master List'!$B$106,'Reported Performance Table'!$E273='Master List'!$B$126)),"LUNA_Dimming","Dimming_Capability_and_Range"))</f>
        <v/>
      </c>
      <c r="L273" s="173">
        <f>'Reported Performance Table'!BF273</f>
        <v>0</v>
      </c>
      <c r="M273" s="173">
        <f>'Reported Performance Table'!BG273</f>
        <v>0</v>
      </c>
      <c r="N273" s="173">
        <f>'Reported Performance Table'!BH273</f>
        <v>0</v>
      </c>
      <c r="O273" t="str">
        <f t="shared" si="9"/>
        <v>No</v>
      </c>
    </row>
    <row r="274" spans="2:15" x14ac:dyDescent="0.25">
      <c r="B274" s="35" t="e">
        <f>VLOOKUP('Reported Performance Table'!D274,'Master List'!$B$20:$C$39,2,FALSE)</f>
        <v>#N/A</v>
      </c>
      <c r="C274" t="e">
        <f>VLOOKUP('Reported Performance Table'!E274,'Master List'!$B$42:$C$129,2,FALSE)</f>
        <v>#N/A</v>
      </c>
      <c r="D274" t="e">
        <f>VLOOKUP('Reported Performance Table'!D274,'Master List'!$B$20:$D$39,3,FALSE)</f>
        <v>#N/A</v>
      </c>
      <c r="E274" s="159" t="e">
        <f>VLOOKUP('Reported Performance Table'!C274,'Master List'!$B$11:$D$17,3,FALSE)</f>
        <v>#N/A</v>
      </c>
      <c r="F274" t="e">
        <f t="shared" si="8"/>
        <v>#N/A</v>
      </c>
      <c r="G274" t="e">
        <f>IF(VLOOKUP('Reported Performance Table'!E274,'Master List'!$B$42:$D$129,3,FALSE)="","No",VLOOKUP('Reported Performance Table'!E274,'Master List'!$B$42:$D$129,3,FALSE))</f>
        <v>#N/A</v>
      </c>
      <c r="H274" t="e">
        <f>IF(AND(G274="Yes_No",'Reported Performance Table'!F274="Yes"),"No","Yes_No")</f>
        <v>#N/A</v>
      </c>
      <c r="I274" t="str">
        <f>IF('Reported Performance Table'!E274="","",IF('Reported Performance Table'!F274="Yes","LUNA_CCT","Reported_CCT"))</f>
        <v/>
      </c>
      <c r="J274" t="str">
        <f>IF('Reported Performance Table'!E274="","",IF(I274="LUNA_CCT",VLOOKUP('Reported Performance Table'!E274,'Master List'!$B$42:$E$129,4,FALSE),"Reported_BUG"))</f>
        <v/>
      </c>
      <c r="K274" t="str">
        <f>IF('Reported Performance Table'!E274="","",IF(AND('Reported Performance Table'!$F274="Yes",OR('Reported Performance Table'!$E274='Master List'!$B$42,'Reported Performance Table'!$E274='Master List'!$B$43,'Reported Performance Table'!$E274='Master List'!$B$44,'Reported Performance Table'!$E274='Master List'!$B$46,'Reported Performance Table'!$E274='Master List'!$B$48,'Reported Performance Table'!$E274='Master List'!$B$104,'Reported Performance Table'!$E274='Master List'!$B$106,'Reported Performance Table'!$E274='Master List'!$B$126)),"LUNA_Dimming","Dimming_Capability_and_Range"))</f>
        <v/>
      </c>
      <c r="L274" s="173">
        <f>'Reported Performance Table'!BF274</f>
        <v>0</v>
      </c>
      <c r="M274" s="173">
        <f>'Reported Performance Table'!BG274</f>
        <v>0</v>
      </c>
      <c r="N274" s="173">
        <f>'Reported Performance Table'!BH274</f>
        <v>0</v>
      </c>
      <c r="O274" t="str">
        <f t="shared" si="9"/>
        <v>No</v>
      </c>
    </row>
    <row r="275" spans="2:15" x14ac:dyDescent="0.25">
      <c r="B275" s="35" t="e">
        <f>VLOOKUP('Reported Performance Table'!D275,'Master List'!$B$20:$C$39,2,FALSE)</f>
        <v>#N/A</v>
      </c>
      <c r="C275" t="e">
        <f>VLOOKUP('Reported Performance Table'!E275,'Master List'!$B$42:$C$129,2,FALSE)</f>
        <v>#N/A</v>
      </c>
      <c r="D275" t="e">
        <f>VLOOKUP('Reported Performance Table'!D275,'Master List'!$B$20:$D$39,3,FALSE)</f>
        <v>#N/A</v>
      </c>
      <c r="E275" s="159" t="e">
        <f>VLOOKUP('Reported Performance Table'!C275,'Master List'!$B$11:$D$17,3,FALSE)</f>
        <v>#N/A</v>
      </c>
      <c r="F275" t="e">
        <f t="shared" si="8"/>
        <v>#N/A</v>
      </c>
      <c r="G275" t="e">
        <f>IF(VLOOKUP('Reported Performance Table'!E275,'Master List'!$B$42:$D$129,3,FALSE)="","No",VLOOKUP('Reported Performance Table'!E275,'Master List'!$B$42:$D$129,3,FALSE))</f>
        <v>#N/A</v>
      </c>
      <c r="H275" t="e">
        <f>IF(AND(G275="Yes_No",'Reported Performance Table'!F275="Yes"),"No","Yes_No")</f>
        <v>#N/A</v>
      </c>
      <c r="I275" t="str">
        <f>IF('Reported Performance Table'!E275="","",IF('Reported Performance Table'!F275="Yes","LUNA_CCT","Reported_CCT"))</f>
        <v/>
      </c>
      <c r="J275" t="str">
        <f>IF('Reported Performance Table'!E275="","",IF(I275="LUNA_CCT",VLOOKUP('Reported Performance Table'!E275,'Master List'!$B$42:$E$129,4,FALSE),"Reported_BUG"))</f>
        <v/>
      </c>
      <c r="K275" t="str">
        <f>IF('Reported Performance Table'!E275="","",IF(AND('Reported Performance Table'!$F275="Yes",OR('Reported Performance Table'!$E275='Master List'!$B$42,'Reported Performance Table'!$E275='Master List'!$B$43,'Reported Performance Table'!$E275='Master List'!$B$44,'Reported Performance Table'!$E275='Master List'!$B$46,'Reported Performance Table'!$E275='Master List'!$B$48,'Reported Performance Table'!$E275='Master List'!$B$104,'Reported Performance Table'!$E275='Master List'!$B$106,'Reported Performance Table'!$E275='Master List'!$B$126)),"LUNA_Dimming","Dimming_Capability_and_Range"))</f>
        <v/>
      </c>
      <c r="L275" s="173">
        <f>'Reported Performance Table'!BF275</f>
        <v>0</v>
      </c>
      <c r="M275" s="173">
        <f>'Reported Performance Table'!BG275</f>
        <v>0</v>
      </c>
      <c r="N275" s="173">
        <f>'Reported Performance Table'!BH275</f>
        <v>0</v>
      </c>
      <c r="O275" t="str">
        <f t="shared" si="9"/>
        <v>No</v>
      </c>
    </row>
    <row r="276" spans="2:15" x14ac:dyDescent="0.25">
      <c r="B276" s="35" t="e">
        <f>VLOOKUP('Reported Performance Table'!D276,'Master List'!$B$20:$C$39,2,FALSE)</f>
        <v>#N/A</v>
      </c>
      <c r="C276" t="e">
        <f>VLOOKUP('Reported Performance Table'!E276,'Master List'!$B$42:$C$129,2,FALSE)</f>
        <v>#N/A</v>
      </c>
      <c r="D276" t="e">
        <f>VLOOKUP('Reported Performance Table'!D276,'Master List'!$B$20:$D$39,3,FALSE)</f>
        <v>#N/A</v>
      </c>
      <c r="E276" s="159" t="e">
        <f>VLOOKUP('Reported Performance Table'!C276,'Master List'!$B$11:$D$17,3,FALSE)</f>
        <v>#N/A</v>
      </c>
      <c r="F276" t="e">
        <f t="shared" si="8"/>
        <v>#N/A</v>
      </c>
      <c r="G276" t="e">
        <f>IF(VLOOKUP('Reported Performance Table'!E276,'Master List'!$B$42:$D$129,3,FALSE)="","No",VLOOKUP('Reported Performance Table'!E276,'Master List'!$B$42:$D$129,3,FALSE))</f>
        <v>#N/A</v>
      </c>
      <c r="H276" t="e">
        <f>IF(AND(G276="Yes_No",'Reported Performance Table'!F276="Yes"),"No","Yes_No")</f>
        <v>#N/A</v>
      </c>
      <c r="I276" t="str">
        <f>IF('Reported Performance Table'!E276="","",IF('Reported Performance Table'!F276="Yes","LUNA_CCT","Reported_CCT"))</f>
        <v/>
      </c>
      <c r="J276" t="str">
        <f>IF('Reported Performance Table'!E276="","",IF(I276="LUNA_CCT",VLOOKUP('Reported Performance Table'!E276,'Master List'!$B$42:$E$129,4,FALSE),"Reported_BUG"))</f>
        <v/>
      </c>
      <c r="K276" t="str">
        <f>IF('Reported Performance Table'!E276="","",IF(AND('Reported Performance Table'!$F276="Yes",OR('Reported Performance Table'!$E276='Master List'!$B$42,'Reported Performance Table'!$E276='Master List'!$B$43,'Reported Performance Table'!$E276='Master List'!$B$44,'Reported Performance Table'!$E276='Master List'!$B$46,'Reported Performance Table'!$E276='Master List'!$B$48,'Reported Performance Table'!$E276='Master List'!$B$104,'Reported Performance Table'!$E276='Master List'!$B$106,'Reported Performance Table'!$E276='Master List'!$B$126)),"LUNA_Dimming","Dimming_Capability_and_Range"))</f>
        <v/>
      </c>
      <c r="L276" s="173">
        <f>'Reported Performance Table'!BF276</f>
        <v>0</v>
      </c>
      <c r="M276" s="173">
        <f>'Reported Performance Table'!BG276</f>
        <v>0</v>
      </c>
      <c r="N276" s="173">
        <f>'Reported Performance Table'!BH276</f>
        <v>0</v>
      </c>
      <c r="O276" t="str">
        <f t="shared" si="9"/>
        <v>No</v>
      </c>
    </row>
    <row r="277" spans="2:15" x14ac:dyDescent="0.25">
      <c r="B277" s="35" t="e">
        <f>VLOOKUP('Reported Performance Table'!D277,'Master List'!$B$20:$C$39,2,FALSE)</f>
        <v>#N/A</v>
      </c>
      <c r="C277" t="e">
        <f>VLOOKUP('Reported Performance Table'!E277,'Master List'!$B$42:$C$129,2,FALSE)</f>
        <v>#N/A</v>
      </c>
      <c r="D277" t="e">
        <f>VLOOKUP('Reported Performance Table'!D277,'Master List'!$B$20:$D$39,3,FALSE)</f>
        <v>#N/A</v>
      </c>
      <c r="E277" s="159" t="e">
        <f>VLOOKUP('Reported Performance Table'!C277,'Master List'!$B$11:$D$17,3,FALSE)</f>
        <v>#N/A</v>
      </c>
      <c r="F277" t="e">
        <f t="shared" si="8"/>
        <v>#N/A</v>
      </c>
      <c r="G277" t="e">
        <f>IF(VLOOKUP('Reported Performance Table'!E277,'Master List'!$B$42:$D$129,3,FALSE)="","No",VLOOKUP('Reported Performance Table'!E277,'Master List'!$B$42:$D$129,3,FALSE))</f>
        <v>#N/A</v>
      </c>
      <c r="H277" t="e">
        <f>IF(AND(G277="Yes_No",'Reported Performance Table'!F277="Yes"),"No","Yes_No")</f>
        <v>#N/A</v>
      </c>
      <c r="I277" t="str">
        <f>IF('Reported Performance Table'!E277="","",IF('Reported Performance Table'!F277="Yes","LUNA_CCT","Reported_CCT"))</f>
        <v/>
      </c>
      <c r="J277" t="str">
        <f>IF('Reported Performance Table'!E277="","",IF(I277="LUNA_CCT",VLOOKUP('Reported Performance Table'!E277,'Master List'!$B$42:$E$129,4,FALSE),"Reported_BUG"))</f>
        <v/>
      </c>
      <c r="K277" t="str">
        <f>IF('Reported Performance Table'!E277="","",IF(AND('Reported Performance Table'!$F277="Yes",OR('Reported Performance Table'!$E277='Master List'!$B$42,'Reported Performance Table'!$E277='Master List'!$B$43,'Reported Performance Table'!$E277='Master List'!$B$44,'Reported Performance Table'!$E277='Master List'!$B$46,'Reported Performance Table'!$E277='Master List'!$B$48,'Reported Performance Table'!$E277='Master List'!$B$104,'Reported Performance Table'!$E277='Master List'!$B$106,'Reported Performance Table'!$E277='Master List'!$B$126)),"LUNA_Dimming","Dimming_Capability_and_Range"))</f>
        <v/>
      </c>
      <c r="L277" s="173">
        <f>'Reported Performance Table'!BF277</f>
        <v>0</v>
      </c>
      <c r="M277" s="173">
        <f>'Reported Performance Table'!BG277</f>
        <v>0</v>
      </c>
      <c r="N277" s="173">
        <f>'Reported Performance Table'!BH277</f>
        <v>0</v>
      </c>
      <c r="O277" t="str">
        <f t="shared" si="9"/>
        <v>No</v>
      </c>
    </row>
    <row r="278" spans="2:15" x14ac:dyDescent="0.25">
      <c r="B278" s="35" t="e">
        <f>VLOOKUP('Reported Performance Table'!D278,'Master List'!$B$20:$C$39,2,FALSE)</f>
        <v>#N/A</v>
      </c>
      <c r="C278" t="e">
        <f>VLOOKUP('Reported Performance Table'!E278,'Master List'!$B$42:$C$129,2,FALSE)</f>
        <v>#N/A</v>
      </c>
      <c r="D278" t="e">
        <f>VLOOKUP('Reported Performance Table'!D278,'Master List'!$B$20:$D$39,3,FALSE)</f>
        <v>#N/A</v>
      </c>
      <c r="E278" s="159" t="e">
        <f>VLOOKUP('Reported Performance Table'!C278,'Master List'!$B$11:$D$17,3,FALSE)</f>
        <v>#N/A</v>
      </c>
      <c r="F278" t="e">
        <f t="shared" si="8"/>
        <v>#N/A</v>
      </c>
      <c r="G278" t="e">
        <f>IF(VLOOKUP('Reported Performance Table'!E278,'Master List'!$B$42:$D$129,3,FALSE)="","No",VLOOKUP('Reported Performance Table'!E278,'Master List'!$B$42:$D$129,3,FALSE))</f>
        <v>#N/A</v>
      </c>
      <c r="H278" t="e">
        <f>IF(AND(G278="Yes_No",'Reported Performance Table'!F278="Yes"),"No","Yes_No")</f>
        <v>#N/A</v>
      </c>
      <c r="I278" t="str">
        <f>IF('Reported Performance Table'!E278="","",IF('Reported Performance Table'!F278="Yes","LUNA_CCT","Reported_CCT"))</f>
        <v/>
      </c>
      <c r="J278" t="str">
        <f>IF('Reported Performance Table'!E278="","",IF(I278="LUNA_CCT",VLOOKUP('Reported Performance Table'!E278,'Master List'!$B$42:$E$129,4,FALSE),"Reported_BUG"))</f>
        <v/>
      </c>
      <c r="K278" t="str">
        <f>IF('Reported Performance Table'!E278="","",IF(AND('Reported Performance Table'!$F278="Yes",OR('Reported Performance Table'!$E278='Master List'!$B$42,'Reported Performance Table'!$E278='Master List'!$B$43,'Reported Performance Table'!$E278='Master List'!$B$44,'Reported Performance Table'!$E278='Master List'!$B$46,'Reported Performance Table'!$E278='Master List'!$B$48,'Reported Performance Table'!$E278='Master List'!$B$104,'Reported Performance Table'!$E278='Master List'!$B$106,'Reported Performance Table'!$E278='Master List'!$B$126)),"LUNA_Dimming","Dimming_Capability_and_Range"))</f>
        <v/>
      </c>
      <c r="L278" s="173">
        <f>'Reported Performance Table'!BF278</f>
        <v>0</v>
      </c>
      <c r="M278" s="173">
        <f>'Reported Performance Table'!BG278</f>
        <v>0</v>
      </c>
      <c r="N278" s="173">
        <f>'Reported Performance Table'!BH278</f>
        <v>0</v>
      </c>
      <c r="O278" t="str">
        <f t="shared" si="9"/>
        <v>No</v>
      </c>
    </row>
    <row r="279" spans="2:15" x14ac:dyDescent="0.25">
      <c r="B279" s="35" t="e">
        <f>VLOOKUP('Reported Performance Table'!D279,'Master List'!$B$20:$C$39,2,FALSE)</f>
        <v>#N/A</v>
      </c>
      <c r="C279" t="e">
        <f>VLOOKUP('Reported Performance Table'!E279,'Master List'!$B$42:$C$129,2,FALSE)</f>
        <v>#N/A</v>
      </c>
      <c r="D279" t="e">
        <f>VLOOKUP('Reported Performance Table'!D279,'Master List'!$B$20:$D$39,3,FALSE)</f>
        <v>#N/A</v>
      </c>
      <c r="E279" s="159" t="e">
        <f>VLOOKUP('Reported Performance Table'!C279,'Master List'!$B$11:$D$17,3,FALSE)</f>
        <v>#N/A</v>
      </c>
      <c r="F279" t="e">
        <f t="shared" si="8"/>
        <v>#N/A</v>
      </c>
      <c r="G279" t="e">
        <f>IF(VLOOKUP('Reported Performance Table'!E279,'Master List'!$B$42:$D$129,3,FALSE)="","No",VLOOKUP('Reported Performance Table'!E279,'Master List'!$B$42:$D$129,3,FALSE))</f>
        <v>#N/A</v>
      </c>
      <c r="H279" t="e">
        <f>IF(AND(G279="Yes_No",'Reported Performance Table'!F279="Yes"),"No","Yes_No")</f>
        <v>#N/A</v>
      </c>
      <c r="I279" t="str">
        <f>IF('Reported Performance Table'!E279="","",IF('Reported Performance Table'!F279="Yes","LUNA_CCT","Reported_CCT"))</f>
        <v/>
      </c>
      <c r="J279" t="str">
        <f>IF('Reported Performance Table'!E279="","",IF(I279="LUNA_CCT",VLOOKUP('Reported Performance Table'!E279,'Master List'!$B$42:$E$129,4,FALSE),"Reported_BUG"))</f>
        <v/>
      </c>
      <c r="K279" t="str">
        <f>IF('Reported Performance Table'!E279="","",IF(AND('Reported Performance Table'!$F279="Yes",OR('Reported Performance Table'!$E279='Master List'!$B$42,'Reported Performance Table'!$E279='Master List'!$B$43,'Reported Performance Table'!$E279='Master List'!$B$44,'Reported Performance Table'!$E279='Master List'!$B$46,'Reported Performance Table'!$E279='Master List'!$B$48,'Reported Performance Table'!$E279='Master List'!$B$104,'Reported Performance Table'!$E279='Master List'!$B$106,'Reported Performance Table'!$E279='Master List'!$B$126)),"LUNA_Dimming","Dimming_Capability_and_Range"))</f>
        <v/>
      </c>
      <c r="L279" s="173">
        <f>'Reported Performance Table'!BF279</f>
        <v>0</v>
      </c>
      <c r="M279" s="173">
        <f>'Reported Performance Table'!BG279</f>
        <v>0</v>
      </c>
      <c r="N279" s="173">
        <f>'Reported Performance Table'!BH279</f>
        <v>0</v>
      </c>
      <c r="O279" t="str">
        <f t="shared" si="9"/>
        <v>No</v>
      </c>
    </row>
    <row r="280" spans="2:15" x14ac:dyDescent="0.25">
      <c r="B280" s="35" t="e">
        <f>VLOOKUP('Reported Performance Table'!D280,'Master List'!$B$20:$C$39,2,FALSE)</f>
        <v>#N/A</v>
      </c>
      <c r="C280" t="e">
        <f>VLOOKUP('Reported Performance Table'!E280,'Master List'!$B$42:$C$129,2,FALSE)</f>
        <v>#N/A</v>
      </c>
      <c r="D280" t="e">
        <f>VLOOKUP('Reported Performance Table'!D280,'Master List'!$B$20:$D$39,3,FALSE)</f>
        <v>#N/A</v>
      </c>
      <c r="E280" s="159" t="e">
        <f>VLOOKUP('Reported Performance Table'!C280,'Master List'!$B$11:$D$17,3,FALSE)</f>
        <v>#N/A</v>
      </c>
      <c r="F280" t="e">
        <f t="shared" si="8"/>
        <v>#N/A</v>
      </c>
      <c r="G280" t="e">
        <f>IF(VLOOKUP('Reported Performance Table'!E280,'Master List'!$B$42:$D$129,3,FALSE)="","No",VLOOKUP('Reported Performance Table'!E280,'Master List'!$B$42:$D$129,3,FALSE))</f>
        <v>#N/A</v>
      </c>
      <c r="H280" t="e">
        <f>IF(AND(G280="Yes_No",'Reported Performance Table'!F280="Yes"),"No","Yes_No")</f>
        <v>#N/A</v>
      </c>
      <c r="I280" t="str">
        <f>IF('Reported Performance Table'!E280="","",IF('Reported Performance Table'!F280="Yes","LUNA_CCT","Reported_CCT"))</f>
        <v/>
      </c>
      <c r="J280" t="str">
        <f>IF('Reported Performance Table'!E280="","",IF(I280="LUNA_CCT",VLOOKUP('Reported Performance Table'!E280,'Master List'!$B$42:$E$129,4,FALSE),"Reported_BUG"))</f>
        <v/>
      </c>
      <c r="K280" t="str">
        <f>IF('Reported Performance Table'!E280="","",IF(AND('Reported Performance Table'!$F280="Yes",OR('Reported Performance Table'!$E280='Master List'!$B$42,'Reported Performance Table'!$E280='Master List'!$B$43,'Reported Performance Table'!$E280='Master List'!$B$44,'Reported Performance Table'!$E280='Master List'!$B$46,'Reported Performance Table'!$E280='Master List'!$B$48,'Reported Performance Table'!$E280='Master List'!$B$104,'Reported Performance Table'!$E280='Master List'!$B$106,'Reported Performance Table'!$E280='Master List'!$B$126)),"LUNA_Dimming","Dimming_Capability_and_Range"))</f>
        <v/>
      </c>
      <c r="L280" s="173">
        <f>'Reported Performance Table'!BF280</f>
        <v>0</v>
      </c>
      <c r="M280" s="173">
        <f>'Reported Performance Table'!BG280</f>
        <v>0</v>
      </c>
      <c r="N280" s="173">
        <f>'Reported Performance Table'!BH280</f>
        <v>0</v>
      </c>
      <c r="O280" t="str">
        <f t="shared" si="9"/>
        <v>No</v>
      </c>
    </row>
    <row r="281" spans="2:15" x14ac:dyDescent="0.25">
      <c r="B281" s="35" t="e">
        <f>VLOOKUP('Reported Performance Table'!D281,'Master List'!$B$20:$C$39,2,FALSE)</f>
        <v>#N/A</v>
      </c>
      <c r="C281" t="e">
        <f>VLOOKUP('Reported Performance Table'!E281,'Master List'!$B$42:$C$129,2,FALSE)</f>
        <v>#N/A</v>
      </c>
      <c r="D281" t="e">
        <f>VLOOKUP('Reported Performance Table'!D281,'Master List'!$B$20:$D$39,3,FALSE)</f>
        <v>#N/A</v>
      </c>
      <c r="E281" s="159" t="e">
        <f>VLOOKUP('Reported Performance Table'!C281,'Master List'!$B$11:$D$17,3,FALSE)</f>
        <v>#N/A</v>
      </c>
      <c r="F281" t="e">
        <f t="shared" si="8"/>
        <v>#N/A</v>
      </c>
      <c r="G281" t="e">
        <f>IF(VLOOKUP('Reported Performance Table'!E281,'Master List'!$B$42:$D$129,3,FALSE)="","No",VLOOKUP('Reported Performance Table'!E281,'Master List'!$B$42:$D$129,3,FALSE))</f>
        <v>#N/A</v>
      </c>
      <c r="H281" t="e">
        <f>IF(AND(G281="Yes_No",'Reported Performance Table'!F281="Yes"),"No","Yes_No")</f>
        <v>#N/A</v>
      </c>
      <c r="I281" t="str">
        <f>IF('Reported Performance Table'!E281="","",IF('Reported Performance Table'!F281="Yes","LUNA_CCT","Reported_CCT"))</f>
        <v/>
      </c>
      <c r="J281" t="str">
        <f>IF('Reported Performance Table'!E281="","",IF(I281="LUNA_CCT",VLOOKUP('Reported Performance Table'!E281,'Master List'!$B$42:$E$129,4,FALSE),"Reported_BUG"))</f>
        <v/>
      </c>
      <c r="K281" t="str">
        <f>IF('Reported Performance Table'!E281="","",IF(AND('Reported Performance Table'!$F281="Yes",OR('Reported Performance Table'!$E281='Master List'!$B$42,'Reported Performance Table'!$E281='Master List'!$B$43,'Reported Performance Table'!$E281='Master List'!$B$44,'Reported Performance Table'!$E281='Master List'!$B$46,'Reported Performance Table'!$E281='Master List'!$B$48,'Reported Performance Table'!$E281='Master List'!$B$104,'Reported Performance Table'!$E281='Master List'!$B$106,'Reported Performance Table'!$E281='Master List'!$B$126)),"LUNA_Dimming","Dimming_Capability_and_Range"))</f>
        <v/>
      </c>
      <c r="L281" s="173">
        <f>'Reported Performance Table'!BF281</f>
        <v>0</v>
      </c>
      <c r="M281" s="173">
        <f>'Reported Performance Table'!BG281</f>
        <v>0</v>
      </c>
      <c r="N281" s="173">
        <f>'Reported Performance Table'!BH281</f>
        <v>0</v>
      </c>
      <c r="O281" t="str">
        <f t="shared" si="9"/>
        <v>No</v>
      </c>
    </row>
    <row r="282" spans="2:15" x14ac:dyDescent="0.25">
      <c r="B282" s="35" t="e">
        <f>VLOOKUP('Reported Performance Table'!D282,'Master List'!$B$20:$C$39,2,FALSE)</f>
        <v>#N/A</v>
      </c>
      <c r="C282" t="e">
        <f>VLOOKUP('Reported Performance Table'!E282,'Master List'!$B$42:$C$129,2,FALSE)</f>
        <v>#N/A</v>
      </c>
      <c r="D282" t="e">
        <f>VLOOKUP('Reported Performance Table'!D282,'Master List'!$B$20:$D$39,3,FALSE)</f>
        <v>#N/A</v>
      </c>
      <c r="E282" s="159" t="e">
        <f>VLOOKUP('Reported Performance Table'!C282,'Master List'!$B$11:$D$17,3,FALSE)</f>
        <v>#N/A</v>
      </c>
      <c r="F282" t="e">
        <f t="shared" si="8"/>
        <v>#N/A</v>
      </c>
      <c r="G282" t="e">
        <f>IF(VLOOKUP('Reported Performance Table'!E282,'Master List'!$B$42:$D$129,3,FALSE)="","No",VLOOKUP('Reported Performance Table'!E282,'Master List'!$B$42:$D$129,3,FALSE))</f>
        <v>#N/A</v>
      </c>
      <c r="H282" t="e">
        <f>IF(AND(G282="Yes_No",'Reported Performance Table'!F282="Yes"),"No","Yes_No")</f>
        <v>#N/A</v>
      </c>
      <c r="I282" t="str">
        <f>IF('Reported Performance Table'!E282="","",IF('Reported Performance Table'!F282="Yes","LUNA_CCT","Reported_CCT"))</f>
        <v/>
      </c>
      <c r="J282" t="str">
        <f>IF('Reported Performance Table'!E282="","",IF(I282="LUNA_CCT",VLOOKUP('Reported Performance Table'!E282,'Master List'!$B$42:$E$129,4,FALSE),"Reported_BUG"))</f>
        <v/>
      </c>
      <c r="K282" t="str">
        <f>IF('Reported Performance Table'!E282="","",IF(AND('Reported Performance Table'!$F282="Yes",OR('Reported Performance Table'!$E282='Master List'!$B$42,'Reported Performance Table'!$E282='Master List'!$B$43,'Reported Performance Table'!$E282='Master List'!$B$44,'Reported Performance Table'!$E282='Master List'!$B$46,'Reported Performance Table'!$E282='Master List'!$B$48,'Reported Performance Table'!$E282='Master List'!$B$104,'Reported Performance Table'!$E282='Master List'!$B$106,'Reported Performance Table'!$E282='Master List'!$B$126)),"LUNA_Dimming","Dimming_Capability_and_Range"))</f>
        <v/>
      </c>
      <c r="L282" s="173">
        <f>'Reported Performance Table'!BF282</f>
        <v>0</v>
      </c>
      <c r="M282" s="173">
        <f>'Reported Performance Table'!BG282</f>
        <v>0</v>
      </c>
      <c r="N282" s="173">
        <f>'Reported Performance Table'!BH282</f>
        <v>0</v>
      </c>
      <c r="O282" t="str">
        <f t="shared" si="9"/>
        <v>No</v>
      </c>
    </row>
    <row r="283" spans="2:15" x14ac:dyDescent="0.25">
      <c r="B283" s="35" t="e">
        <f>VLOOKUP('Reported Performance Table'!D283,'Master List'!$B$20:$C$39,2,FALSE)</f>
        <v>#N/A</v>
      </c>
      <c r="C283" t="e">
        <f>VLOOKUP('Reported Performance Table'!E283,'Master List'!$B$42:$C$129,2,FALSE)</f>
        <v>#N/A</v>
      </c>
      <c r="D283" t="e">
        <f>VLOOKUP('Reported Performance Table'!D283,'Master List'!$B$20:$D$39,3,FALSE)</f>
        <v>#N/A</v>
      </c>
      <c r="E283" s="159" t="e">
        <f>VLOOKUP('Reported Performance Table'!C283,'Master List'!$B$11:$D$17,3,FALSE)</f>
        <v>#N/A</v>
      </c>
      <c r="F283" t="e">
        <f t="shared" si="8"/>
        <v>#N/A</v>
      </c>
      <c r="G283" t="e">
        <f>IF(VLOOKUP('Reported Performance Table'!E283,'Master List'!$B$42:$D$129,3,FALSE)="","No",VLOOKUP('Reported Performance Table'!E283,'Master List'!$B$42:$D$129,3,FALSE))</f>
        <v>#N/A</v>
      </c>
      <c r="H283" t="e">
        <f>IF(AND(G283="Yes_No",'Reported Performance Table'!F283="Yes"),"No","Yes_No")</f>
        <v>#N/A</v>
      </c>
      <c r="I283" t="str">
        <f>IF('Reported Performance Table'!E283="","",IF('Reported Performance Table'!F283="Yes","LUNA_CCT","Reported_CCT"))</f>
        <v/>
      </c>
      <c r="J283" t="str">
        <f>IF('Reported Performance Table'!E283="","",IF(I283="LUNA_CCT",VLOOKUP('Reported Performance Table'!E283,'Master List'!$B$42:$E$129,4,FALSE),"Reported_BUG"))</f>
        <v/>
      </c>
      <c r="K283" t="str">
        <f>IF('Reported Performance Table'!E283="","",IF(AND('Reported Performance Table'!$F283="Yes",OR('Reported Performance Table'!$E283='Master List'!$B$42,'Reported Performance Table'!$E283='Master List'!$B$43,'Reported Performance Table'!$E283='Master List'!$B$44,'Reported Performance Table'!$E283='Master List'!$B$46,'Reported Performance Table'!$E283='Master List'!$B$48,'Reported Performance Table'!$E283='Master List'!$B$104,'Reported Performance Table'!$E283='Master List'!$B$106,'Reported Performance Table'!$E283='Master List'!$B$126)),"LUNA_Dimming","Dimming_Capability_and_Range"))</f>
        <v/>
      </c>
      <c r="L283" s="173">
        <f>'Reported Performance Table'!BF283</f>
        <v>0</v>
      </c>
      <c r="M283" s="173">
        <f>'Reported Performance Table'!BG283</f>
        <v>0</v>
      </c>
      <c r="N283" s="173">
        <f>'Reported Performance Table'!BH283</f>
        <v>0</v>
      </c>
      <c r="O283" t="str">
        <f t="shared" si="9"/>
        <v>No</v>
      </c>
    </row>
    <row r="284" spans="2:15" x14ac:dyDescent="0.25">
      <c r="B284" s="35" t="e">
        <f>VLOOKUP('Reported Performance Table'!D284,'Master List'!$B$20:$C$39,2,FALSE)</f>
        <v>#N/A</v>
      </c>
      <c r="C284" t="e">
        <f>VLOOKUP('Reported Performance Table'!E284,'Master List'!$B$42:$C$129,2,FALSE)</f>
        <v>#N/A</v>
      </c>
      <c r="D284" t="e">
        <f>VLOOKUP('Reported Performance Table'!D284,'Master List'!$B$20:$D$39,3,FALSE)</f>
        <v>#N/A</v>
      </c>
      <c r="E284" s="159" t="e">
        <f>VLOOKUP('Reported Performance Table'!C284,'Master List'!$B$11:$D$17,3,FALSE)</f>
        <v>#N/A</v>
      </c>
      <c r="F284" t="e">
        <f t="shared" si="8"/>
        <v>#N/A</v>
      </c>
      <c r="G284" t="e">
        <f>IF(VLOOKUP('Reported Performance Table'!E284,'Master List'!$B$42:$D$129,3,FALSE)="","No",VLOOKUP('Reported Performance Table'!E284,'Master List'!$B$42:$D$129,3,FALSE))</f>
        <v>#N/A</v>
      </c>
      <c r="H284" t="e">
        <f>IF(AND(G284="Yes_No",'Reported Performance Table'!F284="Yes"),"No","Yes_No")</f>
        <v>#N/A</v>
      </c>
      <c r="I284" t="str">
        <f>IF('Reported Performance Table'!E284="","",IF('Reported Performance Table'!F284="Yes","LUNA_CCT","Reported_CCT"))</f>
        <v/>
      </c>
      <c r="J284" t="str">
        <f>IF('Reported Performance Table'!E284="","",IF(I284="LUNA_CCT",VLOOKUP('Reported Performance Table'!E284,'Master List'!$B$42:$E$129,4,FALSE),"Reported_BUG"))</f>
        <v/>
      </c>
      <c r="K284" t="str">
        <f>IF('Reported Performance Table'!E284="","",IF(AND('Reported Performance Table'!$F284="Yes",OR('Reported Performance Table'!$E284='Master List'!$B$42,'Reported Performance Table'!$E284='Master List'!$B$43,'Reported Performance Table'!$E284='Master List'!$B$44,'Reported Performance Table'!$E284='Master List'!$B$46,'Reported Performance Table'!$E284='Master List'!$B$48,'Reported Performance Table'!$E284='Master List'!$B$104,'Reported Performance Table'!$E284='Master List'!$B$106,'Reported Performance Table'!$E284='Master List'!$B$126)),"LUNA_Dimming","Dimming_Capability_and_Range"))</f>
        <v/>
      </c>
      <c r="L284" s="173">
        <f>'Reported Performance Table'!BF284</f>
        <v>0</v>
      </c>
      <c r="M284" s="173">
        <f>'Reported Performance Table'!BG284</f>
        <v>0</v>
      </c>
      <c r="N284" s="173">
        <f>'Reported Performance Table'!BH284</f>
        <v>0</v>
      </c>
      <c r="O284" t="str">
        <f t="shared" si="9"/>
        <v>No</v>
      </c>
    </row>
    <row r="285" spans="2:15" x14ac:dyDescent="0.25">
      <c r="B285" s="35" t="e">
        <f>VLOOKUP('Reported Performance Table'!D285,'Master List'!$B$20:$C$39,2,FALSE)</f>
        <v>#N/A</v>
      </c>
      <c r="C285" t="e">
        <f>VLOOKUP('Reported Performance Table'!E285,'Master List'!$B$42:$C$129,2,FALSE)</f>
        <v>#N/A</v>
      </c>
      <c r="D285" t="e">
        <f>VLOOKUP('Reported Performance Table'!D285,'Master List'!$B$20:$D$39,3,FALSE)</f>
        <v>#N/A</v>
      </c>
      <c r="E285" s="159" t="e">
        <f>VLOOKUP('Reported Performance Table'!C285,'Master List'!$B$11:$D$17,3,FALSE)</f>
        <v>#N/A</v>
      </c>
      <c r="F285" t="e">
        <f t="shared" si="8"/>
        <v>#N/A</v>
      </c>
      <c r="G285" t="e">
        <f>IF(VLOOKUP('Reported Performance Table'!E285,'Master List'!$B$42:$D$129,3,FALSE)="","No",VLOOKUP('Reported Performance Table'!E285,'Master List'!$B$42:$D$129,3,FALSE))</f>
        <v>#N/A</v>
      </c>
      <c r="H285" t="e">
        <f>IF(AND(G285="Yes_No",'Reported Performance Table'!F285="Yes"),"No","Yes_No")</f>
        <v>#N/A</v>
      </c>
      <c r="I285" t="str">
        <f>IF('Reported Performance Table'!E285="","",IF('Reported Performance Table'!F285="Yes","LUNA_CCT","Reported_CCT"))</f>
        <v/>
      </c>
      <c r="J285" t="str">
        <f>IF('Reported Performance Table'!E285="","",IF(I285="LUNA_CCT",VLOOKUP('Reported Performance Table'!E285,'Master List'!$B$42:$E$129,4,FALSE),"Reported_BUG"))</f>
        <v/>
      </c>
      <c r="K285" t="str">
        <f>IF('Reported Performance Table'!E285="","",IF(AND('Reported Performance Table'!$F285="Yes",OR('Reported Performance Table'!$E285='Master List'!$B$42,'Reported Performance Table'!$E285='Master List'!$B$43,'Reported Performance Table'!$E285='Master List'!$B$44,'Reported Performance Table'!$E285='Master List'!$B$46,'Reported Performance Table'!$E285='Master List'!$B$48,'Reported Performance Table'!$E285='Master List'!$B$104,'Reported Performance Table'!$E285='Master List'!$B$106,'Reported Performance Table'!$E285='Master List'!$B$126)),"LUNA_Dimming","Dimming_Capability_and_Range"))</f>
        <v/>
      </c>
      <c r="L285" s="173">
        <f>'Reported Performance Table'!BF285</f>
        <v>0</v>
      </c>
      <c r="M285" s="173">
        <f>'Reported Performance Table'!BG285</f>
        <v>0</v>
      </c>
      <c r="N285" s="173">
        <f>'Reported Performance Table'!BH285</f>
        <v>0</v>
      </c>
      <c r="O285" t="str">
        <f t="shared" si="9"/>
        <v>No</v>
      </c>
    </row>
    <row r="286" spans="2:15" x14ac:dyDescent="0.25">
      <c r="B286" s="35" t="e">
        <f>VLOOKUP('Reported Performance Table'!D286,'Master List'!$B$20:$C$39,2,FALSE)</f>
        <v>#N/A</v>
      </c>
      <c r="C286" t="e">
        <f>VLOOKUP('Reported Performance Table'!E286,'Master List'!$B$42:$C$129,2,FALSE)</f>
        <v>#N/A</v>
      </c>
      <c r="D286" t="e">
        <f>VLOOKUP('Reported Performance Table'!D286,'Master List'!$B$20:$D$39,3,FALSE)</f>
        <v>#N/A</v>
      </c>
      <c r="E286" s="159" t="e">
        <f>VLOOKUP('Reported Performance Table'!C286,'Master List'!$B$11:$D$17,3,FALSE)</f>
        <v>#N/A</v>
      </c>
      <c r="F286" t="e">
        <f t="shared" si="8"/>
        <v>#N/A</v>
      </c>
      <c r="G286" t="e">
        <f>IF(VLOOKUP('Reported Performance Table'!E286,'Master List'!$B$42:$D$129,3,FALSE)="","No",VLOOKUP('Reported Performance Table'!E286,'Master List'!$B$42:$D$129,3,FALSE))</f>
        <v>#N/A</v>
      </c>
      <c r="H286" t="e">
        <f>IF(AND(G286="Yes_No",'Reported Performance Table'!F286="Yes"),"No","Yes_No")</f>
        <v>#N/A</v>
      </c>
      <c r="I286" t="str">
        <f>IF('Reported Performance Table'!E286="","",IF('Reported Performance Table'!F286="Yes","LUNA_CCT","Reported_CCT"))</f>
        <v/>
      </c>
      <c r="J286" t="str">
        <f>IF('Reported Performance Table'!E286="","",IF(I286="LUNA_CCT",VLOOKUP('Reported Performance Table'!E286,'Master List'!$B$42:$E$129,4,FALSE),"Reported_BUG"))</f>
        <v/>
      </c>
      <c r="K286" t="str">
        <f>IF('Reported Performance Table'!E286="","",IF(AND('Reported Performance Table'!$F286="Yes",OR('Reported Performance Table'!$E286='Master List'!$B$42,'Reported Performance Table'!$E286='Master List'!$B$43,'Reported Performance Table'!$E286='Master List'!$B$44,'Reported Performance Table'!$E286='Master List'!$B$46,'Reported Performance Table'!$E286='Master List'!$B$48,'Reported Performance Table'!$E286='Master List'!$B$104,'Reported Performance Table'!$E286='Master List'!$B$106,'Reported Performance Table'!$E286='Master List'!$B$126)),"LUNA_Dimming","Dimming_Capability_and_Range"))</f>
        <v/>
      </c>
      <c r="L286" s="173">
        <f>'Reported Performance Table'!BF286</f>
        <v>0</v>
      </c>
      <c r="M286" s="173">
        <f>'Reported Performance Table'!BG286</f>
        <v>0</v>
      </c>
      <c r="N286" s="173">
        <f>'Reported Performance Table'!BH286</f>
        <v>0</v>
      </c>
      <c r="O286" t="str">
        <f t="shared" si="9"/>
        <v>No</v>
      </c>
    </row>
    <row r="287" spans="2:15" x14ac:dyDescent="0.25">
      <c r="B287" s="35" t="e">
        <f>VLOOKUP('Reported Performance Table'!D287,'Master List'!$B$20:$C$39,2,FALSE)</f>
        <v>#N/A</v>
      </c>
      <c r="C287" t="e">
        <f>VLOOKUP('Reported Performance Table'!E287,'Master List'!$B$42:$C$129,2,FALSE)</f>
        <v>#N/A</v>
      </c>
      <c r="D287" t="e">
        <f>VLOOKUP('Reported Performance Table'!D287,'Master List'!$B$20:$D$39,3,FALSE)</f>
        <v>#N/A</v>
      </c>
      <c r="E287" s="159" t="e">
        <f>VLOOKUP('Reported Performance Table'!C287,'Master List'!$B$11:$D$17,3,FALSE)</f>
        <v>#N/A</v>
      </c>
      <c r="F287" t="e">
        <f t="shared" si="8"/>
        <v>#N/A</v>
      </c>
      <c r="G287" t="e">
        <f>IF(VLOOKUP('Reported Performance Table'!E287,'Master List'!$B$42:$D$129,3,FALSE)="","No",VLOOKUP('Reported Performance Table'!E287,'Master List'!$B$42:$D$129,3,FALSE))</f>
        <v>#N/A</v>
      </c>
      <c r="H287" t="e">
        <f>IF(AND(G287="Yes_No",'Reported Performance Table'!F287="Yes"),"No","Yes_No")</f>
        <v>#N/A</v>
      </c>
      <c r="I287" t="str">
        <f>IF('Reported Performance Table'!E287="","",IF('Reported Performance Table'!F287="Yes","LUNA_CCT","Reported_CCT"))</f>
        <v/>
      </c>
      <c r="J287" t="str">
        <f>IF('Reported Performance Table'!E287="","",IF(I287="LUNA_CCT",VLOOKUP('Reported Performance Table'!E287,'Master List'!$B$42:$E$129,4,FALSE),"Reported_BUG"))</f>
        <v/>
      </c>
      <c r="K287" t="str">
        <f>IF('Reported Performance Table'!E287="","",IF(AND('Reported Performance Table'!$F287="Yes",OR('Reported Performance Table'!$E287='Master List'!$B$42,'Reported Performance Table'!$E287='Master List'!$B$43,'Reported Performance Table'!$E287='Master List'!$B$44,'Reported Performance Table'!$E287='Master List'!$B$46,'Reported Performance Table'!$E287='Master List'!$B$48,'Reported Performance Table'!$E287='Master List'!$B$104,'Reported Performance Table'!$E287='Master List'!$B$106,'Reported Performance Table'!$E287='Master List'!$B$126)),"LUNA_Dimming","Dimming_Capability_and_Range"))</f>
        <v/>
      </c>
      <c r="L287" s="173">
        <f>'Reported Performance Table'!BF287</f>
        <v>0</v>
      </c>
      <c r="M287" s="173">
        <f>'Reported Performance Table'!BG287</f>
        <v>0</v>
      </c>
      <c r="N287" s="173">
        <f>'Reported Performance Table'!BH287</f>
        <v>0</v>
      </c>
      <c r="O287" t="str">
        <f t="shared" si="9"/>
        <v>No</v>
      </c>
    </row>
    <row r="288" spans="2:15" x14ac:dyDescent="0.25">
      <c r="B288" s="35" t="e">
        <f>VLOOKUP('Reported Performance Table'!D288,'Master List'!$B$20:$C$39,2,FALSE)</f>
        <v>#N/A</v>
      </c>
      <c r="C288" t="e">
        <f>VLOOKUP('Reported Performance Table'!E288,'Master List'!$B$42:$C$129,2,FALSE)</f>
        <v>#N/A</v>
      </c>
      <c r="D288" t="e">
        <f>VLOOKUP('Reported Performance Table'!D288,'Master List'!$B$20:$D$39,3,FALSE)</f>
        <v>#N/A</v>
      </c>
      <c r="E288" s="159" t="e">
        <f>VLOOKUP('Reported Performance Table'!C288,'Master List'!$B$11:$D$17,3,FALSE)</f>
        <v>#N/A</v>
      </c>
      <c r="F288" t="e">
        <f t="shared" si="8"/>
        <v>#N/A</v>
      </c>
      <c r="G288" t="e">
        <f>IF(VLOOKUP('Reported Performance Table'!E288,'Master List'!$B$42:$D$129,3,FALSE)="","No",VLOOKUP('Reported Performance Table'!E288,'Master List'!$B$42:$D$129,3,FALSE))</f>
        <v>#N/A</v>
      </c>
      <c r="H288" t="e">
        <f>IF(AND(G288="Yes_No",'Reported Performance Table'!F288="Yes"),"No","Yes_No")</f>
        <v>#N/A</v>
      </c>
      <c r="I288" t="str">
        <f>IF('Reported Performance Table'!E288="","",IF('Reported Performance Table'!F288="Yes","LUNA_CCT","Reported_CCT"))</f>
        <v/>
      </c>
      <c r="J288" t="str">
        <f>IF('Reported Performance Table'!E288="","",IF(I288="LUNA_CCT",VLOOKUP('Reported Performance Table'!E288,'Master List'!$B$42:$E$129,4,FALSE),"Reported_BUG"))</f>
        <v/>
      </c>
      <c r="K288" t="str">
        <f>IF('Reported Performance Table'!E288="","",IF(AND('Reported Performance Table'!$F288="Yes",OR('Reported Performance Table'!$E288='Master List'!$B$42,'Reported Performance Table'!$E288='Master List'!$B$43,'Reported Performance Table'!$E288='Master List'!$B$44,'Reported Performance Table'!$E288='Master List'!$B$46,'Reported Performance Table'!$E288='Master List'!$B$48,'Reported Performance Table'!$E288='Master List'!$B$104,'Reported Performance Table'!$E288='Master List'!$B$106,'Reported Performance Table'!$E288='Master List'!$B$126)),"LUNA_Dimming","Dimming_Capability_and_Range"))</f>
        <v/>
      </c>
      <c r="L288" s="173">
        <f>'Reported Performance Table'!BF288</f>
        <v>0</v>
      </c>
      <c r="M288" s="173">
        <f>'Reported Performance Table'!BG288</f>
        <v>0</v>
      </c>
      <c r="N288" s="173">
        <f>'Reported Performance Table'!BH288</f>
        <v>0</v>
      </c>
      <c r="O288" t="str">
        <f t="shared" si="9"/>
        <v>No</v>
      </c>
    </row>
    <row r="289" spans="2:15" x14ac:dyDescent="0.25">
      <c r="B289" s="35" t="e">
        <f>VLOOKUP('Reported Performance Table'!D289,'Master List'!$B$20:$C$39,2,FALSE)</f>
        <v>#N/A</v>
      </c>
      <c r="C289" t="e">
        <f>VLOOKUP('Reported Performance Table'!E289,'Master List'!$B$42:$C$129,2,FALSE)</f>
        <v>#N/A</v>
      </c>
      <c r="D289" t="e">
        <f>VLOOKUP('Reported Performance Table'!D289,'Master List'!$B$20:$D$39,3,FALSE)</f>
        <v>#N/A</v>
      </c>
      <c r="E289" s="159" t="e">
        <f>VLOOKUP('Reported Performance Table'!C289,'Master List'!$B$11:$D$17,3,FALSE)</f>
        <v>#N/A</v>
      </c>
      <c r="F289" t="e">
        <f t="shared" si="8"/>
        <v>#N/A</v>
      </c>
      <c r="G289" t="e">
        <f>IF(VLOOKUP('Reported Performance Table'!E289,'Master List'!$B$42:$D$129,3,FALSE)="","No",VLOOKUP('Reported Performance Table'!E289,'Master List'!$B$42:$D$129,3,FALSE))</f>
        <v>#N/A</v>
      </c>
      <c r="H289" t="e">
        <f>IF(AND(G289="Yes_No",'Reported Performance Table'!F289="Yes"),"No","Yes_No")</f>
        <v>#N/A</v>
      </c>
      <c r="I289" t="str">
        <f>IF('Reported Performance Table'!E289="","",IF('Reported Performance Table'!F289="Yes","LUNA_CCT","Reported_CCT"))</f>
        <v/>
      </c>
      <c r="J289" t="str">
        <f>IF('Reported Performance Table'!E289="","",IF(I289="LUNA_CCT",VLOOKUP('Reported Performance Table'!E289,'Master List'!$B$42:$E$129,4,FALSE),"Reported_BUG"))</f>
        <v/>
      </c>
      <c r="K289" t="str">
        <f>IF('Reported Performance Table'!E289="","",IF(AND('Reported Performance Table'!$F289="Yes",OR('Reported Performance Table'!$E289='Master List'!$B$42,'Reported Performance Table'!$E289='Master List'!$B$43,'Reported Performance Table'!$E289='Master List'!$B$44,'Reported Performance Table'!$E289='Master List'!$B$46,'Reported Performance Table'!$E289='Master List'!$B$48,'Reported Performance Table'!$E289='Master List'!$B$104,'Reported Performance Table'!$E289='Master List'!$B$106,'Reported Performance Table'!$E289='Master List'!$B$126)),"LUNA_Dimming","Dimming_Capability_and_Range"))</f>
        <v/>
      </c>
      <c r="L289" s="173">
        <f>'Reported Performance Table'!BF289</f>
        <v>0</v>
      </c>
      <c r="M289" s="173">
        <f>'Reported Performance Table'!BG289</f>
        <v>0</v>
      </c>
      <c r="N289" s="173">
        <f>'Reported Performance Table'!BH289</f>
        <v>0</v>
      </c>
      <c r="O289" t="str">
        <f t="shared" si="9"/>
        <v>No</v>
      </c>
    </row>
    <row r="290" spans="2:15" x14ac:dyDescent="0.25">
      <c r="B290" s="35" t="e">
        <f>VLOOKUP('Reported Performance Table'!D290,'Master List'!$B$20:$C$39,2,FALSE)</f>
        <v>#N/A</v>
      </c>
      <c r="C290" t="e">
        <f>VLOOKUP('Reported Performance Table'!E290,'Master List'!$B$42:$C$129,2,FALSE)</f>
        <v>#N/A</v>
      </c>
      <c r="D290" t="e">
        <f>VLOOKUP('Reported Performance Table'!D290,'Master List'!$B$20:$D$39,3,FALSE)</f>
        <v>#N/A</v>
      </c>
      <c r="E290" s="159" t="e">
        <f>VLOOKUP('Reported Performance Table'!C290,'Master List'!$B$11:$D$17,3,FALSE)</f>
        <v>#N/A</v>
      </c>
      <c r="F290" t="e">
        <f t="shared" si="8"/>
        <v>#N/A</v>
      </c>
      <c r="G290" t="e">
        <f>IF(VLOOKUP('Reported Performance Table'!E290,'Master List'!$B$42:$D$129,3,FALSE)="","No",VLOOKUP('Reported Performance Table'!E290,'Master List'!$B$42:$D$129,3,FALSE))</f>
        <v>#N/A</v>
      </c>
      <c r="H290" t="e">
        <f>IF(AND(G290="Yes_No",'Reported Performance Table'!F290="Yes"),"No","Yes_No")</f>
        <v>#N/A</v>
      </c>
      <c r="I290" t="str">
        <f>IF('Reported Performance Table'!E290="","",IF('Reported Performance Table'!F290="Yes","LUNA_CCT","Reported_CCT"))</f>
        <v/>
      </c>
      <c r="J290" t="str">
        <f>IF('Reported Performance Table'!E290="","",IF(I290="LUNA_CCT",VLOOKUP('Reported Performance Table'!E290,'Master List'!$B$42:$E$129,4,FALSE),"Reported_BUG"))</f>
        <v/>
      </c>
      <c r="K290" t="str">
        <f>IF('Reported Performance Table'!E290="","",IF(AND('Reported Performance Table'!$F290="Yes",OR('Reported Performance Table'!$E290='Master List'!$B$42,'Reported Performance Table'!$E290='Master List'!$B$43,'Reported Performance Table'!$E290='Master List'!$B$44,'Reported Performance Table'!$E290='Master List'!$B$46,'Reported Performance Table'!$E290='Master List'!$B$48,'Reported Performance Table'!$E290='Master List'!$B$104,'Reported Performance Table'!$E290='Master List'!$B$106,'Reported Performance Table'!$E290='Master List'!$B$126)),"LUNA_Dimming","Dimming_Capability_and_Range"))</f>
        <v/>
      </c>
      <c r="L290" s="173">
        <f>'Reported Performance Table'!BF290</f>
        <v>0</v>
      </c>
      <c r="M290" s="173">
        <f>'Reported Performance Table'!BG290</f>
        <v>0</v>
      </c>
      <c r="N290" s="173">
        <f>'Reported Performance Table'!BH290</f>
        <v>0</v>
      </c>
      <c r="O290" t="str">
        <f t="shared" si="9"/>
        <v>No</v>
      </c>
    </row>
    <row r="291" spans="2:15" x14ac:dyDescent="0.25">
      <c r="B291" s="35" t="e">
        <f>VLOOKUP('Reported Performance Table'!D291,'Master List'!$B$20:$C$39,2,FALSE)</f>
        <v>#N/A</v>
      </c>
      <c r="C291" t="e">
        <f>VLOOKUP('Reported Performance Table'!E291,'Master List'!$B$42:$C$129,2,FALSE)</f>
        <v>#N/A</v>
      </c>
      <c r="D291" t="e">
        <f>VLOOKUP('Reported Performance Table'!D291,'Master List'!$B$20:$D$39,3,FALSE)</f>
        <v>#N/A</v>
      </c>
      <c r="E291" s="159" t="e">
        <f>VLOOKUP('Reported Performance Table'!C291,'Master List'!$B$11:$D$17,3,FALSE)</f>
        <v>#N/A</v>
      </c>
      <c r="F291" t="e">
        <f t="shared" si="8"/>
        <v>#N/A</v>
      </c>
      <c r="G291" t="e">
        <f>IF(VLOOKUP('Reported Performance Table'!E291,'Master List'!$B$42:$D$129,3,FALSE)="","No",VLOOKUP('Reported Performance Table'!E291,'Master List'!$B$42:$D$129,3,FALSE))</f>
        <v>#N/A</v>
      </c>
      <c r="H291" t="e">
        <f>IF(AND(G291="Yes_No",'Reported Performance Table'!F291="Yes"),"No","Yes_No")</f>
        <v>#N/A</v>
      </c>
      <c r="I291" t="str">
        <f>IF('Reported Performance Table'!E291="","",IF('Reported Performance Table'!F291="Yes","LUNA_CCT","Reported_CCT"))</f>
        <v/>
      </c>
      <c r="J291" t="str">
        <f>IF('Reported Performance Table'!E291="","",IF(I291="LUNA_CCT",VLOOKUP('Reported Performance Table'!E291,'Master List'!$B$42:$E$129,4,FALSE),"Reported_BUG"))</f>
        <v/>
      </c>
      <c r="K291" t="str">
        <f>IF('Reported Performance Table'!E291="","",IF(AND('Reported Performance Table'!$F291="Yes",OR('Reported Performance Table'!$E291='Master List'!$B$42,'Reported Performance Table'!$E291='Master List'!$B$43,'Reported Performance Table'!$E291='Master List'!$B$44,'Reported Performance Table'!$E291='Master List'!$B$46,'Reported Performance Table'!$E291='Master List'!$B$48,'Reported Performance Table'!$E291='Master List'!$B$104,'Reported Performance Table'!$E291='Master List'!$B$106,'Reported Performance Table'!$E291='Master List'!$B$126)),"LUNA_Dimming","Dimming_Capability_and_Range"))</f>
        <v/>
      </c>
      <c r="L291" s="173">
        <f>'Reported Performance Table'!BF291</f>
        <v>0</v>
      </c>
      <c r="M291" s="173">
        <f>'Reported Performance Table'!BG291</f>
        <v>0</v>
      </c>
      <c r="N291" s="173">
        <f>'Reported Performance Table'!BH291</f>
        <v>0</v>
      </c>
      <c r="O291" t="str">
        <f t="shared" si="9"/>
        <v>No</v>
      </c>
    </row>
    <row r="292" spans="2:15" x14ac:dyDescent="0.25">
      <c r="B292" s="35" t="e">
        <f>VLOOKUP('Reported Performance Table'!D292,'Master List'!$B$20:$C$39,2,FALSE)</f>
        <v>#N/A</v>
      </c>
      <c r="C292" t="e">
        <f>VLOOKUP('Reported Performance Table'!E292,'Master List'!$B$42:$C$129,2,FALSE)</f>
        <v>#N/A</v>
      </c>
      <c r="D292" t="e">
        <f>VLOOKUP('Reported Performance Table'!D292,'Master List'!$B$20:$D$39,3,FALSE)</f>
        <v>#N/A</v>
      </c>
      <c r="E292" s="159" t="e">
        <f>VLOOKUP('Reported Performance Table'!C292,'Master List'!$B$11:$D$17,3,FALSE)</f>
        <v>#N/A</v>
      </c>
      <c r="F292" t="e">
        <f t="shared" si="8"/>
        <v>#N/A</v>
      </c>
      <c r="G292" t="e">
        <f>IF(VLOOKUP('Reported Performance Table'!E292,'Master List'!$B$42:$D$129,3,FALSE)="","No",VLOOKUP('Reported Performance Table'!E292,'Master List'!$B$42:$D$129,3,FALSE))</f>
        <v>#N/A</v>
      </c>
      <c r="H292" t="e">
        <f>IF(AND(G292="Yes_No",'Reported Performance Table'!F292="Yes"),"No","Yes_No")</f>
        <v>#N/A</v>
      </c>
      <c r="I292" t="str">
        <f>IF('Reported Performance Table'!E292="","",IF('Reported Performance Table'!F292="Yes","LUNA_CCT","Reported_CCT"))</f>
        <v/>
      </c>
      <c r="J292" t="str">
        <f>IF('Reported Performance Table'!E292="","",IF(I292="LUNA_CCT",VLOOKUP('Reported Performance Table'!E292,'Master List'!$B$42:$E$129,4,FALSE),"Reported_BUG"))</f>
        <v/>
      </c>
      <c r="K292" t="str">
        <f>IF('Reported Performance Table'!E292="","",IF(AND('Reported Performance Table'!$F292="Yes",OR('Reported Performance Table'!$E292='Master List'!$B$42,'Reported Performance Table'!$E292='Master List'!$B$43,'Reported Performance Table'!$E292='Master List'!$B$44,'Reported Performance Table'!$E292='Master List'!$B$46,'Reported Performance Table'!$E292='Master List'!$B$48,'Reported Performance Table'!$E292='Master List'!$B$104,'Reported Performance Table'!$E292='Master List'!$B$106,'Reported Performance Table'!$E292='Master List'!$B$126)),"LUNA_Dimming","Dimming_Capability_and_Range"))</f>
        <v/>
      </c>
      <c r="L292" s="173">
        <f>'Reported Performance Table'!BF292</f>
        <v>0</v>
      </c>
      <c r="M292" s="173">
        <f>'Reported Performance Table'!BG292</f>
        <v>0</v>
      </c>
      <c r="N292" s="173">
        <f>'Reported Performance Table'!BH292</f>
        <v>0</v>
      </c>
      <c r="O292" t="str">
        <f t="shared" si="9"/>
        <v>No</v>
      </c>
    </row>
    <row r="293" spans="2:15" x14ac:dyDescent="0.25">
      <c r="B293" s="35" t="e">
        <f>VLOOKUP('Reported Performance Table'!D293,'Master List'!$B$20:$C$39,2,FALSE)</f>
        <v>#N/A</v>
      </c>
      <c r="C293" t="e">
        <f>VLOOKUP('Reported Performance Table'!E293,'Master List'!$B$42:$C$129,2,FALSE)</f>
        <v>#N/A</v>
      </c>
      <c r="D293" t="e">
        <f>VLOOKUP('Reported Performance Table'!D293,'Master List'!$B$20:$D$39,3,FALSE)</f>
        <v>#N/A</v>
      </c>
      <c r="E293" s="159" t="e">
        <f>VLOOKUP('Reported Performance Table'!C293,'Master List'!$B$11:$D$17,3,FALSE)</f>
        <v>#N/A</v>
      </c>
      <c r="F293" t="e">
        <f t="shared" si="8"/>
        <v>#N/A</v>
      </c>
      <c r="G293" t="e">
        <f>IF(VLOOKUP('Reported Performance Table'!E293,'Master List'!$B$42:$D$129,3,FALSE)="","No",VLOOKUP('Reported Performance Table'!E293,'Master List'!$B$42:$D$129,3,FALSE))</f>
        <v>#N/A</v>
      </c>
      <c r="H293" t="e">
        <f>IF(AND(G293="Yes_No",'Reported Performance Table'!F293="Yes"),"No","Yes_No")</f>
        <v>#N/A</v>
      </c>
      <c r="I293" t="str">
        <f>IF('Reported Performance Table'!E293="","",IF('Reported Performance Table'!F293="Yes","LUNA_CCT","Reported_CCT"))</f>
        <v/>
      </c>
      <c r="J293" t="str">
        <f>IF('Reported Performance Table'!E293="","",IF(I293="LUNA_CCT",VLOOKUP('Reported Performance Table'!E293,'Master List'!$B$42:$E$129,4,FALSE),"Reported_BUG"))</f>
        <v/>
      </c>
      <c r="K293" t="str">
        <f>IF('Reported Performance Table'!E293="","",IF(AND('Reported Performance Table'!$F293="Yes",OR('Reported Performance Table'!$E293='Master List'!$B$42,'Reported Performance Table'!$E293='Master List'!$B$43,'Reported Performance Table'!$E293='Master List'!$B$44,'Reported Performance Table'!$E293='Master List'!$B$46,'Reported Performance Table'!$E293='Master List'!$B$48,'Reported Performance Table'!$E293='Master List'!$B$104,'Reported Performance Table'!$E293='Master List'!$B$106,'Reported Performance Table'!$E293='Master List'!$B$126)),"LUNA_Dimming","Dimming_Capability_and_Range"))</f>
        <v/>
      </c>
      <c r="L293" s="173">
        <f>'Reported Performance Table'!BF293</f>
        <v>0</v>
      </c>
      <c r="M293" s="173">
        <f>'Reported Performance Table'!BG293</f>
        <v>0</v>
      </c>
      <c r="N293" s="173">
        <f>'Reported Performance Table'!BH293</f>
        <v>0</v>
      </c>
      <c r="O293" t="str">
        <f t="shared" si="9"/>
        <v>No</v>
      </c>
    </row>
    <row r="294" spans="2:15" x14ac:dyDescent="0.25">
      <c r="B294" s="35" t="e">
        <f>VLOOKUP('Reported Performance Table'!D294,'Master List'!$B$20:$C$39,2,FALSE)</f>
        <v>#N/A</v>
      </c>
      <c r="C294" t="e">
        <f>VLOOKUP('Reported Performance Table'!E294,'Master List'!$B$42:$C$129,2,FALSE)</f>
        <v>#N/A</v>
      </c>
      <c r="D294" t="e">
        <f>VLOOKUP('Reported Performance Table'!D294,'Master List'!$B$20:$D$39,3,FALSE)</f>
        <v>#N/A</v>
      </c>
      <c r="E294" s="159" t="e">
        <f>VLOOKUP('Reported Performance Table'!C294,'Master List'!$B$11:$D$17,3,FALSE)</f>
        <v>#N/A</v>
      </c>
      <c r="F294" t="e">
        <f t="shared" si="8"/>
        <v>#N/A</v>
      </c>
      <c r="G294" t="e">
        <f>IF(VLOOKUP('Reported Performance Table'!E294,'Master List'!$B$42:$D$129,3,FALSE)="","No",VLOOKUP('Reported Performance Table'!E294,'Master List'!$B$42:$D$129,3,FALSE))</f>
        <v>#N/A</v>
      </c>
      <c r="H294" t="e">
        <f>IF(AND(G294="Yes_No",'Reported Performance Table'!F294="Yes"),"No","Yes_No")</f>
        <v>#N/A</v>
      </c>
      <c r="I294" t="str">
        <f>IF('Reported Performance Table'!E294="","",IF('Reported Performance Table'!F294="Yes","LUNA_CCT","Reported_CCT"))</f>
        <v/>
      </c>
      <c r="J294" t="str">
        <f>IF('Reported Performance Table'!E294="","",IF(I294="LUNA_CCT",VLOOKUP('Reported Performance Table'!E294,'Master List'!$B$42:$E$129,4,FALSE),"Reported_BUG"))</f>
        <v/>
      </c>
      <c r="K294" t="str">
        <f>IF('Reported Performance Table'!E294="","",IF(AND('Reported Performance Table'!$F294="Yes",OR('Reported Performance Table'!$E294='Master List'!$B$42,'Reported Performance Table'!$E294='Master List'!$B$43,'Reported Performance Table'!$E294='Master List'!$B$44,'Reported Performance Table'!$E294='Master List'!$B$46,'Reported Performance Table'!$E294='Master List'!$B$48,'Reported Performance Table'!$E294='Master List'!$B$104,'Reported Performance Table'!$E294='Master List'!$B$106,'Reported Performance Table'!$E294='Master List'!$B$126)),"LUNA_Dimming","Dimming_Capability_and_Range"))</f>
        <v/>
      </c>
      <c r="L294" s="173">
        <f>'Reported Performance Table'!BF294</f>
        <v>0</v>
      </c>
      <c r="M294" s="173">
        <f>'Reported Performance Table'!BG294</f>
        <v>0</v>
      </c>
      <c r="N294" s="173">
        <f>'Reported Performance Table'!BH294</f>
        <v>0</v>
      </c>
      <c r="O294" t="str">
        <f t="shared" si="9"/>
        <v>No</v>
      </c>
    </row>
    <row r="295" spans="2:15" x14ac:dyDescent="0.25">
      <c r="B295" s="35" t="e">
        <f>VLOOKUP('Reported Performance Table'!D295,'Master List'!$B$20:$C$39,2,FALSE)</f>
        <v>#N/A</v>
      </c>
      <c r="C295" t="e">
        <f>VLOOKUP('Reported Performance Table'!E295,'Master List'!$B$42:$C$129,2,FALSE)</f>
        <v>#N/A</v>
      </c>
      <c r="D295" t="e">
        <f>VLOOKUP('Reported Performance Table'!D295,'Master List'!$B$20:$D$39,3,FALSE)</f>
        <v>#N/A</v>
      </c>
      <c r="E295" s="159" t="e">
        <f>VLOOKUP('Reported Performance Table'!C295,'Master List'!$B$11:$D$17,3,FALSE)</f>
        <v>#N/A</v>
      </c>
      <c r="F295" t="e">
        <f t="shared" si="8"/>
        <v>#N/A</v>
      </c>
      <c r="G295" t="e">
        <f>IF(VLOOKUP('Reported Performance Table'!E295,'Master List'!$B$42:$D$129,3,FALSE)="","No",VLOOKUP('Reported Performance Table'!E295,'Master List'!$B$42:$D$129,3,FALSE))</f>
        <v>#N/A</v>
      </c>
      <c r="H295" t="e">
        <f>IF(AND(G295="Yes_No",'Reported Performance Table'!F295="Yes"),"No","Yes_No")</f>
        <v>#N/A</v>
      </c>
      <c r="I295" t="str">
        <f>IF('Reported Performance Table'!E295="","",IF('Reported Performance Table'!F295="Yes","LUNA_CCT","Reported_CCT"))</f>
        <v/>
      </c>
      <c r="J295" t="str">
        <f>IF('Reported Performance Table'!E295="","",IF(I295="LUNA_CCT",VLOOKUP('Reported Performance Table'!E295,'Master List'!$B$42:$E$129,4,FALSE),"Reported_BUG"))</f>
        <v/>
      </c>
      <c r="K295" t="str">
        <f>IF('Reported Performance Table'!E295="","",IF(AND('Reported Performance Table'!$F295="Yes",OR('Reported Performance Table'!$E295='Master List'!$B$42,'Reported Performance Table'!$E295='Master List'!$B$43,'Reported Performance Table'!$E295='Master List'!$B$44,'Reported Performance Table'!$E295='Master List'!$B$46,'Reported Performance Table'!$E295='Master List'!$B$48,'Reported Performance Table'!$E295='Master List'!$B$104,'Reported Performance Table'!$E295='Master List'!$B$106,'Reported Performance Table'!$E295='Master List'!$B$126)),"LUNA_Dimming","Dimming_Capability_and_Range"))</f>
        <v/>
      </c>
      <c r="L295" s="173">
        <f>'Reported Performance Table'!BF295</f>
        <v>0</v>
      </c>
      <c r="M295" s="173">
        <f>'Reported Performance Table'!BG295</f>
        <v>0</v>
      </c>
      <c r="N295" s="173">
        <f>'Reported Performance Table'!BH295</f>
        <v>0</v>
      </c>
      <c r="O295" t="str">
        <f t="shared" si="9"/>
        <v>No</v>
      </c>
    </row>
    <row r="296" spans="2:15" x14ac:dyDescent="0.25">
      <c r="B296" s="35" t="e">
        <f>VLOOKUP('Reported Performance Table'!D296,'Master List'!$B$20:$C$39,2,FALSE)</f>
        <v>#N/A</v>
      </c>
      <c r="C296" t="e">
        <f>VLOOKUP('Reported Performance Table'!E296,'Master List'!$B$42:$C$129,2,FALSE)</f>
        <v>#N/A</v>
      </c>
      <c r="D296" t="e">
        <f>VLOOKUP('Reported Performance Table'!D296,'Master List'!$B$20:$D$39,3,FALSE)</f>
        <v>#N/A</v>
      </c>
      <c r="E296" s="159" t="e">
        <f>VLOOKUP('Reported Performance Table'!C296,'Master List'!$B$11:$D$17,3,FALSE)</f>
        <v>#N/A</v>
      </c>
      <c r="F296" t="e">
        <f t="shared" si="8"/>
        <v>#N/A</v>
      </c>
      <c r="G296" t="e">
        <f>IF(VLOOKUP('Reported Performance Table'!E296,'Master List'!$B$42:$D$129,3,FALSE)="","No",VLOOKUP('Reported Performance Table'!E296,'Master List'!$B$42:$D$129,3,FALSE))</f>
        <v>#N/A</v>
      </c>
      <c r="H296" t="e">
        <f>IF(AND(G296="Yes_No",'Reported Performance Table'!F296="Yes"),"No","Yes_No")</f>
        <v>#N/A</v>
      </c>
      <c r="I296" t="str">
        <f>IF('Reported Performance Table'!E296="","",IF('Reported Performance Table'!F296="Yes","LUNA_CCT","Reported_CCT"))</f>
        <v/>
      </c>
      <c r="J296" t="str">
        <f>IF('Reported Performance Table'!E296="","",IF(I296="LUNA_CCT",VLOOKUP('Reported Performance Table'!E296,'Master List'!$B$42:$E$129,4,FALSE),"Reported_BUG"))</f>
        <v/>
      </c>
      <c r="K296" t="str">
        <f>IF('Reported Performance Table'!E296="","",IF(AND('Reported Performance Table'!$F296="Yes",OR('Reported Performance Table'!$E296='Master List'!$B$42,'Reported Performance Table'!$E296='Master List'!$B$43,'Reported Performance Table'!$E296='Master List'!$B$44,'Reported Performance Table'!$E296='Master List'!$B$46,'Reported Performance Table'!$E296='Master List'!$B$48,'Reported Performance Table'!$E296='Master List'!$B$104,'Reported Performance Table'!$E296='Master List'!$B$106,'Reported Performance Table'!$E296='Master List'!$B$126)),"LUNA_Dimming","Dimming_Capability_and_Range"))</f>
        <v/>
      </c>
      <c r="L296" s="173">
        <f>'Reported Performance Table'!BF296</f>
        <v>0</v>
      </c>
      <c r="M296" s="173">
        <f>'Reported Performance Table'!BG296</f>
        <v>0</v>
      </c>
      <c r="N296" s="173">
        <f>'Reported Performance Table'!BH296</f>
        <v>0</v>
      </c>
      <c r="O296" t="str">
        <f t="shared" si="9"/>
        <v>No</v>
      </c>
    </row>
    <row r="297" spans="2:15" x14ac:dyDescent="0.25">
      <c r="B297" s="35" t="e">
        <f>VLOOKUP('Reported Performance Table'!D297,'Master List'!$B$20:$C$39,2,FALSE)</f>
        <v>#N/A</v>
      </c>
      <c r="C297" t="e">
        <f>VLOOKUP('Reported Performance Table'!E297,'Master List'!$B$42:$C$129,2,FALSE)</f>
        <v>#N/A</v>
      </c>
      <c r="D297" t="e">
        <f>VLOOKUP('Reported Performance Table'!D297,'Master List'!$B$20:$D$39,3,FALSE)</f>
        <v>#N/A</v>
      </c>
      <c r="E297" s="159" t="e">
        <f>VLOOKUP('Reported Performance Table'!C297,'Master List'!$B$11:$D$17,3,FALSE)</f>
        <v>#N/A</v>
      </c>
      <c r="F297" t="e">
        <f t="shared" si="8"/>
        <v>#N/A</v>
      </c>
      <c r="G297" t="e">
        <f>IF(VLOOKUP('Reported Performance Table'!E297,'Master List'!$B$42:$D$129,3,FALSE)="","No",VLOOKUP('Reported Performance Table'!E297,'Master List'!$B$42:$D$129,3,FALSE))</f>
        <v>#N/A</v>
      </c>
      <c r="H297" t="e">
        <f>IF(AND(G297="Yes_No",'Reported Performance Table'!F297="Yes"),"No","Yes_No")</f>
        <v>#N/A</v>
      </c>
      <c r="I297" t="str">
        <f>IF('Reported Performance Table'!E297="","",IF('Reported Performance Table'!F297="Yes","LUNA_CCT","Reported_CCT"))</f>
        <v/>
      </c>
      <c r="J297" t="str">
        <f>IF('Reported Performance Table'!E297="","",IF(I297="LUNA_CCT",VLOOKUP('Reported Performance Table'!E297,'Master List'!$B$42:$E$129,4,FALSE),"Reported_BUG"))</f>
        <v/>
      </c>
      <c r="K297" t="str">
        <f>IF('Reported Performance Table'!E297="","",IF(AND('Reported Performance Table'!$F297="Yes",OR('Reported Performance Table'!$E297='Master List'!$B$42,'Reported Performance Table'!$E297='Master List'!$B$43,'Reported Performance Table'!$E297='Master List'!$B$44,'Reported Performance Table'!$E297='Master List'!$B$46,'Reported Performance Table'!$E297='Master List'!$B$48,'Reported Performance Table'!$E297='Master List'!$B$104,'Reported Performance Table'!$E297='Master List'!$B$106,'Reported Performance Table'!$E297='Master List'!$B$126)),"LUNA_Dimming","Dimming_Capability_and_Range"))</f>
        <v/>
      </c>
      <c r="L297" s="173">
        <f>'Reported Performance Table'!BF297</f>
        <v>0</v>
      </c>
      <c r="M297" s="173">
        <f>'Reported Performance Table'!BG297</f>
        <v>0</v>
      </c>
      <c r="N297" s="173">
        <f>'Reported Performance Table'!BH297</f>
        <v>0</v>
      </c>
      <c r="O297" t="str">
        <f t="shared" si="9"/>
        <v>No</v>
      </c>
    </row>
    <row r="298" spans="2:15" x14ac:dyDescent="0.25">
      <c r="B298" s="35" t="e">
        <f>VLOOKUP('Reported Performance Table'!D298,'Master List'!$B$20:$C$39,2,FALSE)</f>
        <v>#N/A</v>
      </c>
      <c r="C298" t="e">
        <f>VLOOKUP('Reported Performance Table'!E298,'Master List'!$B$42:$C$129,2,FALSE)</f>
        <v>#N/A</v>
      </c>
      <c r="D298" t="e">
        <f>VLOOKUP('Reported Performance Table'!D298,'Master List'!$B$20:$D$39,3,FALSE)</f>
        <v>#N/A</v>
      </c>
      <c r="E298" s="159" t="e">
        <f>VLOOKUP('Reported Performance Table'!C298,'Master List'!$B$11:$D$17,3,FALSE)</f>
        <v>#N/A</v>
      </c>
      <c r="F298" t="e">
        <f t="shared" si="8"/>
        <v>#N/A</v>
      </c>
      <c r="G298" t="e">
        <f>IF(VLOOKUP('Reported Performance Table'!E298,'Master List'!$B$42:$D$129,3,FALSE)="","No",VLOOKUP('Reported Performance Table'!E298,'Master List'!$B$42:$D$129,3,FALSE))</f>
        <v>#N/A</v>
      </c>
      <c r="H298" t="e">
        <f>IF(AND(G298="Yes_No",'Reported Performance Table'!F298="Yes"),"No","Yes_No")</f>
        <v>#N/A</v>
      </c>
      <c r="I298" t="str">
        <f>IF('Reported Performance Table'!E298="","",IF('Reported Performance Table'!F298="Yes","LUNA_CCT","Reported_CCT"))</f>
        <v/>
      </c>
      <c r="J298" t="str">
        <f>IF('Reported Performance Table'!E298="","",IF(I298="LUNA_CCT",VLOOKUP('Reported Performance Table'!E298,'Master List'!$B$42:$E$129,4,FALSE),"Reported_BUG"))</f>
        <v/>
      </c>
      <c r="K298" t="str">
        <f>IF('Reported Performance Table'!E298="","",IF(AND('Reported Performance Table'!$F298="Yes",OR('Reported Performance Table'!$E298='Master List'!$B$42,'Reported Performance Table'!$E298='Master List'!$B$43,'Reported Performance Table'!$E298='Master List'!$B$44,'Reported Performance Table'!$E298='Master List'!$B$46,'Reported Performance Table'!$E298='Master List'!$B$48,'Reported Performance Table'!$E298='Master List'!$B$104,'Reported Performance Table'!$E298='Master List'!$B$106,'Reported Performance Table'!$E298='Master List'!$B$126)),"LUNA_Dimming","Dimming_Capability_and_Range"))</f>
        <v/>
      </c>
      <c r="L298" s="173">
        <f>'Reported Performance Table'!BF298</f>
        <v>0</v>
      </c>
      <c r="M298" s="173">
        <f>'Reported Performance Table'!BG298</f>
        <v>0</v>
      </c>
      <c r="N298" s="173">
        <f>'Reported Performance Table'!BH298</f>
        <v>0</v>
      </c>
      <c r="O298" t="str">
        <f t="shared" si="9"/>
        <v>No</v>
      </c>
    </row>
    <row r="299" spans="2:15" x14ac:dyDescent="0.25">
      <c r="B299" s="35" t="e">
        <f>VLOOKUP('Reported Performance Table'!D299,'Master List'!$B$20:$C$39,2,FALSE)</f>
        <v>#N/A</v>
      </c>
      <c r="C299" t="e">
        <f>VLOOKUP('Reported Performance Table'!E299,'Master List'!$B$42:$C$129,2,FALSE)</f>
        <v>#N/A</v>
      </c>
      <c r="D299" t="e">
        <f>VLOOKUP('Reported Performance Table'!D299,'Master List'!$B$20:$D$39,3,FALSE)</f>
        <v>#N/A</v>
      </c>
      <c r="E299" s="159" t="e">
        <f>VLOOKUP('Reported Performance Table'!C299,'Master List'!$B$11:$D$17,3,FALSE)</f>
        <v>#N/A</v>
      </c>
      <c r="F299" t="e">
        <f t="shared" si="8"/>
        <v>#N/A</v>
      </c>
      <c r="G299" t="e">
        <f>IF(VLOOKUP('Reported Performance Table'!E299,'Master List'!$B$42:$D$129,3,FALSE)="","No",VLOOKUP('Reported Performance Table'!E299,'Master List'!$B$42:$D$129,3,FALSE))</f>
        <v>#N/A</v>
      </c>
      <c r="H299" t="e">
        <f>IF(AND(G299="Yes_No",'Reported Performance Table'!F299="Yes"),"No","Yes_No")</f>
        <v>#N/A</v>
      </c>
      <c r="I299" t="str">
        <f>IF('Reported Performance Table'!E299="","",IF('Reported Performance Table'!F299="Yes","LUNA_CCT","Reported_CCT"))</f>
        <v/>
      </c>
      <c r="J299" t="str">
        <f>IF('Reported Performance Table'!E299="","",IF(I299="LUNA_CCT",VLOOKUP('Reported Performance Table'!E299,'Master List'!$B$42:$E$129,4,FALSE),"Reported_BUG"))</f>
        <v/>
      </c>
      <c r="K299" t="str">
        <f>IF('Reported Performance Table'!E299="","",IF(AND('Reported Performance Table'!$F299="Yes",OR('Reported Performance Table'!$E299='Master List'!$B$42,'Reported Performance Table'!$E299='Master List'!$B$43,'Reported Performance Table'!$E299='Master List'!$B$44,'Reported Performance Table'!$E299='Master List'!$B$46,'Reported Performance Table'!$E299='Master List'!$B$48,'Reported Performance Table'!$E299='Master List'!$B$104,'Reported Performance Table'!$E299='Master List'!$B$106,'Reported Performance Table'!$E299='Master List'!$B$126)),"LUNA_Dimming","Dimming_Capability_and_Range"))</f>
        <v/>
      </c>
      <c r="L299" s="173">
        <f>'Reported Performance Table'!BF299</f>
        <v>0</v>
      </c>
      <c r="M299" s="173">
        <f>'Reported Performance Table'!BG299</f>
        <v>0</v>
      </c>
      <c r="N299" s="173">
        <f>'Reported Performance Table'!BH299</f>
        <v>0</v>
      </c>
      <c r="O299" t="str">
        <f t="shared" si="9"/>
        <v>No</v>
      </c>
    </row>
    <row r="300" spans="2:15" x14ac:dyDescent="0.25">
      <c r="B300" s="35" t="e">
        <f>VLOOKUP('Reported Performance Table'!D300,'Master List'!$B$20:$C$39,2,FALSE)</f>
        <v>#N/A</v>
      </c>
      <c r="C300" t="e">
        <f>VLOOKUP('Reported Performance Table'!E300,'Master List'!$B$42:$C$129,2,FALSE)</f>
        <v>#N/A</v>
      </c>
      <c r="D300" t="e">
        <f>VLOOKUP('Reported Performance Table'!D300,'Master List'!$B$20:$D$39,3,FALSE)</f>
        <v>#N/A</v>
      </c>
      <c r="E300" s="159" t="e">
        <f>VLOOKUP('Reported Performance Table'!C300,'Master List'!$B$11:$D$17,3,FALSE)</f>
        <v>#N/A</v>
      </c>
      <c r="F300" t="e">
        <f t="shared" si="8"/>
        <v>#N/A</v>
      </c>
      <c r="G300" t="e">
        <f>IF(VLOOKUP('Reported Performance Table'!E300,'Master List'!$B$42:$D$129,3,FALSE)="","No",VLOOKUP('Reported Performance Table'!E300,'Master List'!$B$42:$D$129,3,FALSE))</f>
        <v>#N/A</v>
      </c>
      <c r="H300" t="e">
        <f>IF(AND(G300="Yes_No",'Reported Performance Table'!F300="Yes"),"No","Yes_No")</f>
        <v>#N/A</v>
      </c>
      <c r="I300" t="str">
        <f>IF('Reported Performance Table'!E300="","",IF('Reported Performance Table'!F300="Yes","LUNA_CCT","Reported_CCT"))</f>
        <v/>
      </c>
      <c r="J300" t="str">
        <f>IF('Reported Performance Table'!E300="","",IF(I300="LUNA_CCT",VLOOKUP('Reported Performance Table'!E300,'Master List'!$B$42:$E$129,4,FALSE),"Reported_BUG"))</f>
        <v/>
      </c>
      <c r="K300" t="str">
        <f>IF('Reported Performance Table'!E300="","",IF(AND('Reported Performance Table'!$F300="Yes",OR('Reported Performance Table'!$E300='Master List'!$B$42,'Reported Performance Table'!$E300='Master List'!$B$43,'Reported Performance Table'!$E300='Master List'!$B$44,'Reported Performance Table'!$E300='Master List'!$B$46,'Reported Performance Table'!$E300='Master List'!$B$48,'Reported Performance Table'!$E300='Master List'!$B$104,'Reported Performance Table'!$E300='Master List'!$B$106,'Reported Performance Table'!$E300='Master List'!$B$126)),"LUNA_Dimming","Dimming_Capability_and_Range"))</f>
        <v/>
      </c>
      <c r="L300" s="173">
        <f>'Reported Performance Table'!BF300</f>
        <v>0</v>
      </c>
      <c r="M300" s="173">
        <f>'Reported Performance Table'!BG300</f>
        <v>0</v>
      </c>
      <c r="N300" s="173">
        <f>'Reported Performance Table'!BH300</f>
        <v>0</v>
      </c>
      <c r="O300" t="str">
        <f t="shared" si="9"/>
        <v>No</v>
      </c>
    </row>
    <row r="301" spans="2:15" x14ac:dyDescent="0.25">
      <c r="B301" s="35" t="e">
        <f>VLOOKUP('Reported Performance Table'!D301,'Master List'!$B$20:$C$39,2,FALSE)</f>
        <v>#N/A</v>
      </c>
      <c r="C301" t="e">
        <f>VLOOKUP('Reported Performance Table'!E301,'Master List'!$B$42:$C$129,2,FALSE)</f>
        <v>#N/A</v>
      </c>
      <c r="D301" t="e">
        <f>VLOOKUP('Reported Performance Table'!D301,'Master List'!$B$20:$D$39,3,FALSE)</f>
        <v>#N/A</v>
      </c>
      <c r="E301" s="159" t="e">
        <f>VLOOKUP('Reported Performance Table'!C301,'Master List'!$B$11:$D$17,3,FALSE)</f>
        <v>#N/A</v>
      </c>
      <c r="F301" t="e">
        <f t="shared" si="8"/>
        <v>#N/A</v>
      </c>
      <c r="G301" t="e">
        <f>IF(VLOOKUP('Reported Performance Table'!E301,'Master List'!$B$42:$D$129,3,FALSE)="","No",VLOOKUP('Reported Performance Table'!E301,'Master List'!$B$42:$D$129,3,FALSE))</f>
        <v>#N/A</v>
      </c>
      <c r="H301" t="e">
        <f>IF(AND(G301="Yes_No",'Reported Performance Table'!F301="Yes"),"No","Yes_No")</f>
        <v>#N/A</v>
      </c>
      <c r="I301" t="str">
        <f>IF('Reported Performance Table'!E301="","",IF('Reported Performance Table'!F301="Yes","LUNA_CCT","Reported_CCT"))</f>
        <v/>
      </c>
      <c r="J301" t="str">
        <f>IF('Reported Performance Table'!E301="","",IF(I301="LUNA_CCT",VLOOKUP('Reported Performance Table'!E301,'Master List'!$B$42:$E$129,4,FALSE),"Reported_BUG"))</f>
        <v/>
      </c>
      <c r="K301" t="str">
        <f>IF('Reported Performance Table'!E301="","",IF(AND('Reported Performance Table'!$F301="Yes",OR('Reported Performance Table'!$E301='Master List'!$B$42,'Reported Performance Table'!$E301='Master List'!$B$43,'Reported Performance Table'!$E301='Master List'!$B$44,'Reported Performance Table'!$E301='Master List'!$B$46,'Reported Performance Table'!$E301='Master List'!$B$48,'Reported Performance Table'!$E301='Master List'!$B$104,'Reported Performance Table'!$E301='Master List'!$B$106,'Reported Performance Table'!$E301='Master List'!$B$126)),"LUNA_Dimming","Dimming_Capability_and_Range"))</f>
        <v/>
      </c>
      <c r="L301" s="173">
        <f>'Reported Performance Table'!BF301</f>
        <v>0</v>
      </c>
      <c r="M301" s="173">
        <f>'Reported Performance Table'!BG301</f>
        <v>0</v>
      </c>
      <c r="N301" s="173">
        <f>'Reported Performance Table'!BH301</f>
        <v>0</v>
      </c>
      <c r="O301" t="str">
        <f t="shared" si="9"/>
        <v>No</v>
      </c>
    </row>
    <row r="302" spans="2:15" x14ac:dyDescent="0.25">
      <c r="B302" s="35" t="e">
        <f>VLOOKUP('Reported Performance Table'!D302,'Master List'!$B$20:$C$39,2,FALSE)</f>
        <v>#N/A</v>
      </c>
      <c r="C302" t="e">
        <f>VLOOKUP('Reported Performance Table'!E302,'Master List'!$B$42:$C$129,2,FALSE)</f>
        <v>#N/A</v>
      </c>
      <c r="D302" t="e">
        <f>VLOOKUP('Reported Performance Table'!D302,'Master List'!$B$20:$D$39,3,FALSE)</f>
        <v>#N/A</v>
      </c>
      <c r="E302" s="159" t="e">
        <f>VLOOKUP('Reported Performance Table'!C302,'Master List'!$B$11:$D$17,3,FALSE)</f>
        <v>#N/A</v>
      </c>
      <c r="F302" t="e">
        <f t="shared" si="8"/>
        <v>#N/A</v>
      </c>
      <c r="G302" t="e">
        <f>IF(VLOOKUP('Reported Performance Table'!E302,'Master List'!$B$42:$D$129,3,FALSE)="","No",VLOOKUP('Reported Performance Table'!E302,'Master List'!$B$42:$D$129,3,FALSE))</f>
        <v>#N/A</v>
      </c>
      <c r="H302" t="e">
        <f>IF(AND(G302="Yes_No",'Reported Performance Table'!F302="Yes"),"No","Yes_No")</f>
        <v>#N/A</v>
      </c>
      <c r="I302" t="str">
        <f>IF('Reported Performance Table'!E302="","",IF('Reported Performance Table'!F302="Yes","LUNA_CCT","Reported_CCT"))</f>
        <v/>
      </c>
      <c r="J302" t="str">
        <f>IF('Reported Performance Table'!E302="","",IF(I302="LUNA_CCT",VLOOKUP('Reported Performance Table'!E302,'Master List'!$B$42:$E$129,4,FALSE),"Reported_BUG"))</f>
        <v/>
      </c>
      <c r="K302" t="str">
        <f>IF('Reported Performance Table'!E302="","",IF(AND('Reported Performance Table'!$F302="Yes",OR('Reported Performance Table'!$E302='Master List'!$B$42,'Reported Performance Table'!$E302='Master List'!$B$43,'Reported Performance Table'!$E302='Master List'!$B$44,'Reported Performance Table'!$E302='Master List'!$B$46,'Reported Performance Table'!$E302='Master List'!$B$48,'Reported Performance Table'!$E302='Master List'!$B$104,'Reported Performance Table'!$E302='Master List'!$B$106,'Reported Performance Table'!$E302='Master List'!$B$126)),"LUNA_Dimming","Dimming_Capability_and_Range"))</f>
        <v/>
      </c>
      <c r="L302" s="173">
        <f>'Reported Performance Table'!BF302</f>
        <v>0</v>
      </c>
      <c r="M302" s="173">
        <f>'Reported Performance Table'!BG302</f>
        <v>0</v>
      </c>
      <c r="N302" s="173">
        <f>'Reported Performance Table'!BH302</f>
        <v>0</v>
      </c>
      <c r="O302" t="str">
        <f t="shared" si="9"/>
        <v>No</v>
      </c>
    </row>
    <row r="303" spans="2:15" x14ac:dyDescent="0.25">
      <c r="B303" s="35" t="e">
        <f>VLOOKUP('Reported Performance Table'!D303,'Master List'!$B$20:$C$39,2,FALSE)</f>
        <v>#N/A</v>
      </c>
      <c r="C303" t="e">
        <f>VLOOKUP('Reported Performance Table'!E303,'Master List'!$B$42:$C$129,2,FALSE)</f>
        <v>#N/A</v>
      </c>
      <c r="D303" t="e">
        <f>VLOOKUP('Reported Performance Table'!D303,'Master List'!$B$20:$D$39,3,FALSE)</f>
        <v>#N/A</v>
      </c>
      <c r="E303" s="159" t="e">
        <f>VLOOKUP('Reported Performance Table'!C303,'Master List'!$B$11:$D$17,3,FALSE)</f>
        <v>#N/A</v>
      </c>
      <c r="F303" t="e">
        <f t="shared" si="8"/>
        <v>#N/A</v>
      </c>
      <c r="G303" t="e">
        <f>IF(VLOOKUP('Reported Performance Table'!E303,'Master List'!$B$42:$D$129,3,FALSE)="","No",VLOOKUP('Reported Performance Table'!E303,'Master List'!$B$42:$D$129,3,FALSE))</f>
        <v>#N/A</v>
      </c>
      <c r="H303" t="e">
        <f>IF(AND(G303="Yes_No",'Reported Performance Table'!F303="Yes"),"No","Yes_No")</f>
        <v>#N/A</v>
      </c>
      <c r="I303" t="str">
        <f>IF('Reported Performance Table'!E303="","",IF('Reported Performance Table'!F303="Yes","LUNA_CCT","Reported_CCT"))</f>
        <v/>
      </c>
      <c r="J303" t="str">
        <f>IF('Reported Performance Table'!E303="","",IF(I303="LUNA_CCT",VLOOKUP('Reported Performance Table'!E303,'Master List'!$B$42:$E$129,4,FALSE),"Reported_BUG"))</f>
        <v/>
      </c>
      <c r="K303" t="str">
        <f>IF('Reported Performance Table'!E303="","",IF(AND('Reported Performance Table'!$F303="Yes",OR('Reported Performance Table'!$E303='Master List'!$B$42,'Reported Performance Table'!$E303='Master List'!$B$43,'Reported Performance Table'!$E303='Master List'!$B$44,'Reported Performance Table'!$E303='Master List'!$B$46,'Reported Performance Table'!$E303='Master List'!$B$48,'Reported Performance Table'!$E303='Master List'!$B$104,'Reported Performance Table'!$E303='Master List'!$B$106,'Reported Performance Table'!$E303='Master List'!$B$126)),"LUNA_Dimming","Dimming_Capability_and_Range"))</f>
        <v/>
      </c>
      <c r="L303" s="173">
        <f>'Reported Performance Table'!BF303</f>
        <v>0</v>
      </c>
      <c r="M303" s="173">
        <f>'Reported Performance Table'!BG303</f>
        <v>0</v>
      </c>
      <c r="N303" s="173">
        <f>'Reported Performance Table'!BH303</f>
        <v>0</v>
      </c>
      <c r="O303" t="str">
        <f t="shared" si="9"/>
        <v>No</v>
      </c>
    </row>
    <row r="304" spans="2:15" x14ac:dyDescent="0.25">
      <c r="B304" s="35" t="e">
        <f>VLOOKUP('Reported Performance Table'!D304,'Master List'!$B$20:$C$39,2,FALSE)</f>
        <v>#N/A</v>
      </c>
      <c r="C304" t="e">
        <f>VLOOKUP('Reported Performance Table'!E304,'Master List'!$B$42:$C$129,2,FALSE)</f>
        <v>#N/A</v>
      </c>
      <c r="D304" t="e">
        <f>VLOOKUP('Reported Performance Table'!D304,'Master List'!$B$20:$D$39,3,FALSE)</f>
        <v>#N/A</v>
      </c>
      <c r="E304" s="159" t="e">
        <f>VLOOKUP('Reported Performance Table'!C304,'Master List'!$B$11:$D$17,3,FALSE)</f>
        <v>#N/A</v>
      </c>
      <c r="F304" t="e">
        <f t="shared" si="8"/>
        <v>#N/A</v>
      </c>
      <c r="G304" t="e">
        <f>IF(VLOOKUP('Reported Performance Table'!E304,'Master List'!$B$42:$D$129,3,FALSE)="","No",VLOOKUP('Reported Performance Table'!E304,'Master List'!$B$42:$D$129,3,FALSE))</f>
        <v>#N/A</v>
      </c>
      <c r="H304" t="e">
        <f>IF(AND(G304="Yes_No",'Reported Performance Table'!F304="Yes"),"No","Yes_No")</f>
        <v>#N/A</v>
      </c>
      <c r="I304" t="str">
        <f>IF('Reported Performance Table'!E304="","",IF('Reported Performance Table'!F304="Yes","LUNA_CCT","Reported_CCT"))</f>
        <v/>
      </c>
      <c r="J304" t="str">
        <f>IF('Reported Performance Table'!E304="","",IF(I304="LUNA_CCT",VLOOKUP('Reported Performance Table'!E304,'Master List'!$B$42:$E$129,4,FALSE),"Reported_BUG"))</f>
        <v/>
      </c>
      <c r="K304" t="str">
        <f>IF('Reported Performance Table'!E304="","",IF(AND('Reported Performance Table'!$F304="Yes",OR('Reported Performance Table'!$E304='Master List'!$B$42,'Reported Performance Table'!$E304='Master List'!$B$43,'Reported Performance Table'!$E304='Master List'!$B$44,'Reported Performance Table'!$E304='Master List'!$B$46,'Reported Performance Table'!$E304='Master List'!$B$48,'Reported Performance Table'!$E304='Master List'!$B$104,'Reported Performance Table'!$E304='Master List'!$B$106,'Reported Performance Table'!$E304='Master List'!$B$126)),"LUNA_Dimming","Dimming_Capability_and_Range"))</f>
        <v/>
      </c>
      <c r="L304" s="173">
        <f>'Reported Performance Table'!BF304</f>
        <v>0</v>
      </c>
      <c r="M304" s="173">
        <f>'Reported Performance Table'!BG304</f>
        <v>0</v>
      </c>
      <c r="N304" s="173">
        <f>'Reported Performance Table'!BH304</f>
        <v>0</v>
      </c>
      <c r="O304" t="str">
        <f t="shared" si="9"/>
        <v>No</v>
      </c>
    </row>
    <row r="305" spans="2:15" x14ac:dyDescent="0.25">
      <c r="B305" s="35" t="e">
        <f>VLOOKUP('Reported Performance Table'!D305,'Master List'!$B$20:$C$39,2,FALSE)</f>
        <v>#N/A</v>
      </c>
      <c r="C305" t="e">
        <f>VLOOKUP('Reported Performance Table'!E305,'Master List'!$B$42:$C$129,2,FALSE)</f>
        <v>#N/A</v>
      </c>
      <c r="D305" t="e">
        <f>VLOOKUP('Reported Performance Table'!D305,'Master List'!$B$20:$D$39,3,FALSE)</f>
        <v>#N/A</v>
      </c>
      <c r="E305" s="159" t="e">
        <f>VLOOKUP('Reported Performance Table'!C305,'Master List'!$B$11:$D$17,3,FALSE)</f>
        <v>#N/A</v>
      </c>
      <c r="F305" t="e">
        <f t="shared" si="8"/>
        <v>#N/A</v>
      </c>
      <c r="G305" t="e">
        <f>IF(VLOOKUP('Reported Performance Table'!E305,'Master List'!$B$42:$D$129,3,FALSE)="","No",VLOOKUP('Reported Performance Table'!E305,'Master List'!$B$42:$D$129,3,FALSE))</f>
        <v>#N/A</v>
      </c>
      <c r="H305" t="e">
        <f>IF(AND(G305="Yes_No",'Reported Performance Table'!F305="Yes"),"No","Yes_No")</f>
        <v>#N/A</v>
      </c>
      <c r="I305" t="str">
        <f>IF('Reported Performance Table'!E305="","",IF('Reported Performance Table'!F305="Yes","LUNA_CCT","Reported_CCT"))</f>
        <v/>
      </c>
      <c r="J305" t="str">
        <f>IF('Reported Performance Table'!E305="","",IF(I305="LUNA_CCT",VLOOKUP('Reported Performance Table'!E305,'Master List'!$B$42:$E$129,4,FALSE),"Reported_BUG"))</f>
        <v/>
      </c>
      <c r="K305" t="str">
        <f>IF('Reported Performance Table'!E305="","",IF(AND('Reported Performance Table'!$F305="Yes",OR('Reported Performance Table'!$E305='Master List'!$B$42,'Reported Performance Table'!$E305='Master List'!$B$43,'Reported Performance Table'!$E305='Master List'!$B$44,'Reported Performance Table'!$E305='Master List'!$B$46,'Reported Performance Table'!$E305='Master List'!$B$48,'Reported Performance Table'!$E305='Master List'!$B$104,'Reported Performance Table'!$E305='Master List'!$B$106,'Reported Performance Table'!$E305='Master List'!$B$126)),"LUNA_Dimming","Dimming_Capability_and_Range"))</f>
        <v/>
      </c>
      <c r="L305" s="173">
        <f>'Reported Performance Table'!BF305</f>
        <v>0</v>
      </c>
      <c r="M305" s="173">
        <f>'Reported Performance Table'!BG305</f>
        <v>0</v>
      </c>
      <c r="N305" s="173">
        <f>'Reported Performance Table'!BH305</f>
        <v>0</v>
      </c>
      <c r="O305" t="str">
        <f t="shared" si="9"/>
        <v>No</v>
      </c>
    </row>
    <row r="306" spans="2:15" x14ac:dyDescent="0.25">
      <c r="B306" s="35" t="e">
        <f>VLOOKUP('Reported Performance Table'!D306,'Master List'!$B$20:$C$39,2,FALSE)</f>
        <v>#N/A</v>
      </c>
      <c r="C306" t="e">
        <f>VLOOKUP('Reported Performance Table'!E306,'Master List'!$B$42:$C$129,2,FALSE)</f>
        <v>#N/A</v>
      </c>
      <c r="D306" t="e">
        <f>VLOOKUP('Reported Performance Table'!D306,'Master List'!$B$20:$D$39,3,FALSE)</f>
        <v>#N/A</v>
      </c>
      <c r="E306" s="159" t="e">
        <f>VLOOKUP('Reported Performance Table'!C306,'Master List'!$B$11:$D$17,3,FALSE)</f>
        <v>#N/A</v>
      </c>
      <c r="F306" t="e">
        <f t="shared" si="8"/>
        <v>#N/A</v>
      </c>
      <c r="G306" t="e">
        <f>IF(VLOOKUP('Reported Performance Table'!E306,'Master List'!$B$42:$D$129,3,FALSE)="","No",VLOOKUP('Reported Performance Table'!E306,'Master List'!$B$42:$D$129,3,FALSE))</f>
        <v>#N/A</v>
      </c>
      <c r="H306" t="e">
        <f>IF(AND(G306="Yes_No",'Reported Performance Table'!F306="Yes"),"No","Yes_No")</f>
        <v>#N/A</v>
      </c>
      <c r="I306" t="str">
        <f>IF('Reported Performance Table'!E306="","",IF('Reported Performance Table'!F306="Yes","LUNA_CCT","Reported_CCT"))</f>
        <v/>
      </c>
      <c r="J306" t="str">
        <f>IF('Reported Performance Table'!E306="","",IF(I306="LUNA_CCT",VLOOKUP('Reported Performance Table'!E306,'Master List'!$B$42:$E$129,4,FALSE),"Reported_BUG"))</f>
        <v/>
      </c>
      <c r="K306" t="str">
        <f>IF('Reported Performance Table'!E306="","",IF(AND('Reported Performance Table'!$F306="Yes",OR('Reported Performance Table'!$E306='Master List'!$B$42,'Reported Performance Table'!$E306='Master List'!$B$43,'Reported Performance Table'!$E306='Master List'!$B$44,'Reported Performance Table'!$E306='Master List'!$B$46,'Reported Performance Table'!$E306='Master List'!$B$48,'Reported Performance Table'!$E306='Master List'!$B$104,'Reported Performance Table'!$E306='Master List'!$B$106,'Reported Performance Table'!$E306='Master List'!$B$126)),"LUNA_Dimming","Dimming_Capability_and_Range"))</f>
        <v/>
      </c>
      <c r="L306" s="173">
        <f>'Reported Performance Table'!BF306</f>
        <v>0</v>
      </c>
      <c r="M306" s="173">
        <f>'Reported Performance Table'!BG306</f>
        <v>0</v>
      </c>
      <c r="N306" s="173">
        <f>'Reported Performance Table'!BH306</f>
        <v>0</v>
      </c>
      <c r="O306" t="str">
        <f t="shared" si="9"/>
        <v>No</v>
      </c>
    </row>
    <row r="307" spans="2:15" x14ac:dyDescent="0.25">
      <c r="B307" s="35" t="e">
        <f>VLOOKUP('Reported Performance Table'!D307,'Master List'!$B$20:$C$39,2,FALSE)</f>
        <v>#N/A</v>
      </c>
      <c r="C307" t="e">
        <f>VLOOKUP('Reported Performance Table'!E307,'Master List'!$B$42:$C$129,2,FALSE)</f>
        <v>#N/A</v>
      </c>
      <c r="D307" t="e">
        <f>VLOOKUP('Reported Performance Table'!D307,'Master List'!$B$20:$D$39,3,FALSE)</f>
        <v>#N/A</v>
      </c>
      <c r="E307" s="159" t="e">
        <f>VLOOKUP('Reported Performance Table'!C307,'Master List'!$B$11:$D$17,3,FALSE)</f>
        <v>#N/A</v>
      </c>
      <c r="F307" t="e">
        <f t="shared" si="8"/>
        <v>#N/A</v>
      </c>
      <c r="G307" t="e">
        <f>IF(VLOOKUP('Reported Performance Table'!E307,'Master List'!$B$42:$D$129,3,FALSE)="","No",VLOOKUP('Reported Performance Table'!E307,'Master List'!$B$42:$D$129,3,FALSE))</f>
        <v>#N/A</v>
      </c>
      <c r="H307" t="e">
        <f>IF(AND(G307="Yes_No",'Reported Performance Table'!F307="Yes"),"No","Yes_No")</f>
        <v>#N/A</v>
      </c>
      <c r="I307" t="str">
        <f>IF('Reported Performance Table'!E307="","",IF('Reported Performance Table'!F307="Yes","LUNA_CCT","Reported_CCT"))</f>
        <v/>
      </c>
      <c r="J307" t="str">
        <f>IF('Reported Performance Table'!E307="","",IF(I307="LUNA_CCT",VLOOKUP('Reported Performance Table'!E307,'Master List'!$B$42:$E$129,4,FALSE),"Reported_BUG"))</f>
        <v/>
      </c>
      <c r="K307" t="str">
        <f>IF('Reported Performance Table'!E307="","",IF(AND('Reported Performance Table'!$F307="Yes",OR('Reported Performance Table'!$E307='Master List'!$B$42,'Reported Performance Table'!$E307='Master List'!$B$43,'Reported Performance Table'!$E307='Master List'!$B$44,'Reported Performance Table'!$E307='Master List'!$B$46,'Reported Performance Table'!$E307='Master List'!$B$48,'Reported Performance Table'!$E307='Master List'!$B$104,'Reported Performance Table'!$E307='Master List'!$B$106,'Reported Performance Table'!$E307='Master List'!$B$126)),"LUNA_Dimming","Dimming_Capability_and_Range"))</f>
        <v/>
      </c>
      <c r="L307" s="173">
        <f>'Reported Performance Table'!BF307</f>
        <v>0</v>
      </c>
      <c r="M307" s="173">
        <f>'Reported Performance Table'!BG307</f>
        <v>0</v>
      </c>
      <c r="N307" s="173">
        <f>'Reported Performance Table'!BH307</f>
        <v>0</v>
      </c>
      <c r="O307" t="str">
        <f t="shared" si="9"/>
        <v>No</v>
      </c>
    </row>
    <row r="308" spans="2:15" x14ac:dyDescent="0.25">
      <c r="B308" s="35" t="e">
        <f>VLOOKUP('Reported Performance Table'!D308,'Master List'!$B$20:$C$39,2,FALSE)</f>
        <v>#N/A</v>
      </c>
      <c r="C308" t="e">
        <f>VLOOKUP('Reported Performance Table'!E308,'Master List'!$B$42:$C$129,2,FALSE)</f>
        <v>#N/A</v>
      </c>
      <c r="D308" t="e">
        <f>VLOOKUP('Reported Performance Table'!D308,'Master List'!$B$20:$D$39,3,FALSE)</f>
        <v>#N/A</v>
      </c>
      <c r="E308" s="159" t="e">
        <f>VLOOKUP('Reported Performance Table'!C308,'Master List'!$B$11:$D$17,3,FALSE)</f>
        <v>#N/A</v>
      </c>
      <c r="F308" t="e">
        <f t="shared" si="8"/>
        <v>#N/A</v>
      </c>
      <c r="G308" t="e">
        <f>IF(VLOOKUP('Reported Performance Table'!E308,'Master List'!$B$42:$D$129,3,FALSE)="","No",VLOOKUP('Reported Performance Table'!E308,'Master List'!$B$42:$D$129,3,FALSE))</f>
        <v>#N/A</v>
      </c>
      <c r="H308" t="e">
        <f>IF(AND(G308="Yes_No",'Reported Performance Table'!F308="Yes"),"No","Yes_No")</f>
        <v>#N/A</v>
      </c>
      <c r="I308" t="str">
        <f>IF('Reported Performance Table'!E308="","",IF('Reported Performance Table'!F308="Yes","LUNA_CCT","Reported_CCT"))</f>
        <v/>
      </c>
      <c r="J308" t="str">
        <f>IF('Reported Performance Table'!E308="","",IF(I308="LUNA_CCT",VLOOKUP('Reported Performance Table'!E308,'Master List'!$B$42:$E$129,4,FALSE),"Reported_BUG"))</f>
        <v/>
      </c>
      <c r="K308" t="str">
        <f>IF('Reported Performance Table'!E308="","",IF(AND('Reported Performance Table'!$F308="Yes",OR('Reported Performance Table'!$E308='Master List'!$B$42,'Reported Performance Table'!$E308='Master List'!$B$43,'Reported Performance Table'!$E308='Master List'!$B$44,'Reported Performance Table'!$E308='Master List'!$B$46,'Reported Performance Table'!$E308='Master List'!$B$48,'Reported Performance Table'!$E308='Master List'!$B$104,'Reported Performance Table'!$E308='Master List'!$B$106,'Reported Performance Table'!$E308='Master List'!$B$126)),"LUNA_Dimming","Dimming_Capability_and_Range"))</f>
        <v/>
      </c>
      <c r="L308" s="173">
        <f>'Reported Performance Table'!BF308</f>
        <v>0</v>
      </c>
      <c r="M308" s="173">
        <f>'Reported Performance Table'!BG308</f>
        <v>0</v>
      </c>
      <c r="N308" s="173">
        <f>'Reported Performance Table'!BH308</f>
        <v>0</v>
      </c>
      <c r="O308" t="str">
        <f t="shared" si="9"/>
        <v>No</v>
      </c>
    </row>
    <row r="309" spans="2:15" x14ac:dyDescent="0.25">
      <c r="B309" s="35" t="e">
        <f>VLOOKUP('Reported Performance Table'!D309,'Master List'!$B$20:$C$39,2,FALSE)</f>
        <v>#N/A</v>
      </c>
      <c r="C309" t="e">
        <f>VLOOKUP('Reported Performance Table'!E309,'Master List'!$B$42:$C$129,2,FALSE)</f>
        <v>#N/A</v>
      </c>
      <c r="D309" t="e">
        <f>VLOOKUP('Reported Performance Table'!D309,'Master List'!$B$20:$D$39,3,FALSE)</f>
        <v>#N/A</v>
      </c>
      <c r="E309" s="159" t="e">
        <f>VLOOKUP('Reported Performance Table'!C309,'Master List'!$B$11:$D$17,3,FALSE)</f>
        <v>#N/A</v>
      </c>
      <c r="F309" t="e">
        <f t="shared" si="8"/>
        <v>#N/A</v>
      </c>
      <c r="G309" t="e">
        <f>IF(VLOOKUP('Reported Performance Table'!E309,'Master List'!$B$42:$D$129,3,FALSE)="","No",VLOOKUP('Reported Performance Table'!E309,'Master List'!$B$42:$D$129,3,FALSE))</f>
        <v>#N/A</v>
      </c>
      <c r="H309" t="e">
        <f>IF(AND(G309="Yes_No",'Reported Performance Table'!F309="Yes"),"No","Yes_No")</f>
        <v>#N/A</v>
      </c>
      <c r="I309" t="str">
        <f>IF('Reported Performance Table'!E309="","",IF('Reported Performance Table'!F309="Yes","LUNA_CCT","Reported_CCT"))</f>
        <v/>
      </c>
      <c r="J309" t="str">
        <f>IF('Reported Performance Table'!E309="","",IF(I309="LUNA_CCT",VLOOKUP('Reported Performance Table'!E309,'Master List'!$B$42:$E$129,4,FALSE),"Reported_BUG"))</f>
        <v/>
      </c>
      <c r="K309" t="str">
        <f>IF('Reported Performance Table'!E309="","",IF(AND('Reported Performance Table'!$F309="Yes",OR('Reported Performance Table'!$E309='Master List'!$B$42,'Reported Performance Table'!$E309='Master List'!$B$43,'Reported Performance Table'!$E309='Master List'!$B$44,'Reported Performance Table'!$E309='Master List'!$B$46,'Reported Performance Table'!$E309='Master List'!$B$48,'Reported Performance Table'!$E309='Master List'!$B$104,'Reported Performance Table'!$E309='Master List'!$B$106,'Reported Performance Table'!$E309='Master List'!$B$126)),"LUNA_Dimming","Dimming_Capability_and_Range"))</f>
        <v/>
      </c>
      <c r="L309" s="173">
        <f>'Reported Performance Table'!BF309</f>
        <v>0</v>
      </c>
      <c r="M309" s="173">
        <f>'Reported Performance Table'!BG309</f>
        <v>0</v>
      </c>
      <c r="N309" s="173">
        <f>'Reported Performance Table'!BH309</f>
        <v>0</v>
      </c>
      <c r="O309" t="str">
        <f t="shared" si="9"/>
        <v>No</v>
      </c>
    </row>
    <row r="310" spans="2:15" x14ac:dyDescent="0.25">
      <c r="B310" s="35" t="e">
        <f>VLOOKUP('Reported Performance Table'!D310,'Master List'!$B$20:$C$39,2,FALSE)</f>
        <v>#N/A</v>
      </c>
      <c r="C310" t="e">
        <f>VLOOKUP('Reported Performance Table'!E310,'Master List'!$B$42:$C$129,2,FALSE)</f>
        <v>#N/A</v>
      </c>
      <c r="D310" t="e">
        <f>VLOOKUP('Reported Performance Table'!D310,'Master List'!$B$20:$D$39,3,FALSE)</f>
        <v>#N/A</v>
      </c>
      <c r="E310" s="159" t="e">
        <f>VLOOKUP('Reported Performance Table'!C310,'Master List'!$B$11:$D$17,3,FALSE)</f>
        <v>#N/A</v>
      </c>
      <c r="F310" t="e">
        <f t="shared" si="8"/>
        <v>#N/A</v>
      </c>
      <c r="G310" t="e">
        <f>IF(VLOOKUP('Reported Performance Table'!E310,'Master List'!$B$42:$D$129,3,FALSE)="","No",VLOOKUP('Reported Performance Table'!E310,'Master List'!$B$42:$D$129,3,FALSE))</f>
        <v>#N/A</v>
      </c>
      <c r="H310" t="e">
        <f>IF(AND(G310="Yes_No",'Reported Performance Table'!F310="Yes"),"No","Yes_No")</f>
        <v>#N/A</v>
      </c>
      <c r="I310" t="str">
        <f>IF('Reported Performance Table'!E310="","",IF('Reported Performance Table'!F310="Yes","LUNA_CCT","Reported_CCT"))</f>
        <v/>
      </c>
      <c r="J310" t="str">
        <f>IF('Reported Performance Table'!E310="","",IF(I310="LUNA_CCT",VLOOKUP('Reported Performance Table'!E310,'Master List'!$B$42:$E$129,4,FALSE),"Reported_BUG"))</f>
        <v/>
      </c>
      <c r="K310" t="str">
        <f>IF('Reported Performance Table'!E310="","",IF(AND('Reported Performance Table'!$F310="Yes",OR('Reported Performance Table'!$E310='Master List'!$B$42,'Reported Performance Table'!$E310='Master List'!$B$43,'Reported Performance Table'!$E310='Master List'!$B$44,'Reported Performance Table'!$E310='Master List'!$B$46,'Reported Performance Table'!$E310='Master List'!$B$48,'Reported Performance Table'!$E310='Master List'!$B$104,'Reported Performance Table'!$E310='Master List'!$B$106,'Reported Performance Table'!$E310='Master List'!$B$126)),"LUNA_Dimming","Dimming_Capability_and_Range"))</f>
        <v/>
      </c>
      <c r="L310" s="173">
        <f>'Reported Performance Table'!BF310</f>
        <v>0</v>
      </c>
      <c r="M310" s="173">
        <f>'Reported Performance Table'!BG310</f>
        <v>0</v>
      </c>
      <c r="N310" s="173">
        <f>'Reported Performance Table'!BH310</f>
        <v>0</v>
      </c>
      <c r="O310" t="str">
        <f t="shared" si="9"/>
        <v>No</v>
      </c>
    </row>
    <row r="311" spans="2:15" x14ac:dyDescent="0.25">
      <c r="B311" s="35" t="e">
        <f>VLOOKUP('Reported Performance Table'!D311,'Master List'!$B$20:$C$39,2,FALSE)</f>
        <v>#N/A</v>
      </c>
      <c r="C311" t="e">
        <f>VLOOKUP('Reported Performance Table'!E311,'Master List'!$B$42:$C$129,2,FALSE)</f>
        <v>#N/A</v>
      </c>
      <c r="D311" t="e">
        <f>VLOOKUP('Reported Performance Table'!D311,'Master List'!$B$20:$D$39,3,FALSE)</f>
        <v>#N/A</v>
      </c>
      <c r="E311" s="159" t="e">
        <f>VLOOKUP('Reported Performance Table'!C311,'Master List'!$B$11:$D$17,3,FALSE)</f>
        <v>#N/A</v>
      </c>
      <c r="F311" t="e">
        <f t="shared" si="8"/>
        <v>#N/A</v>
      </c>
      <c r="G311" t="e">
        <f>IF(VLOOKUP('Reported Performance Table'!E311,'Master List'!$B$42:$D$129,3,FALSE)="","No",VLOOKUP('Reported Performance Table'!E311,'Master List'!$B$42:$D$129,3,FALSE))</f>
        <v>#N/A</v>
      </c>
      <c r="H311" t="e">
        <f>IF(AND(G311="Yes_No",'Reported Performance Table'!F311="Yes"),"No","Yes_No")</f>
        <v>#N/A</v>
      </c>
      <c r="I311" t="str">
        <f>IF('Reported Performance Table'!E311="","",IF('Reported Performance Table'!F311="Yes","LUNA_CCT","Reported_CCT"))</f>
        <v/>
      </c>
      <c r="J311" t="str">
        <f>IF('Reported Performance Table'!E311="","",IF(I311="LUNA_CCT",VLOOKUP('Reported Performance Table'!E311,'Master List'!$B$42:$E$129,4,FALSE),"Reported_BUG"))</f>
        <v/>
      </c>
      <c r="K311" t="str">
        <f>IF('Reported Performance Table'!E311="","",IF(AND('Reported Performance Table'!$F311="Yes",OR('Reported Performance Table'!$E311='Master List'!$B$42,'Reported Performance Table'!$E311='Master List'!$B$43,'Reported Performance Table'!$E311='Master List'!$B$44,'Reported Performance Table'!$E311='Master List'!$B$46,'Reported Performance Table'!$E311='Master List'!$B$48,'Reported Performance Table'!$E311='Master List'!$B$104,'Reported Performance Table'!$E311='Master List'!$B$106,'Reported Performance Table'!$E311='Master List'!$B$126)),"LUNA_Dimming","Dimming_Capability_and_Range"))</f>
        <v/>
      </c>
      <c r="L311" s="173">
        <f>'Reported Performance Table'!BF311</f>
        <v>0</v>
      </c>
      <c r="M311" s="173">
        <f>'Reported Performance Table'!BG311</f>
        <v>0</v>
      </c>
      <c r="N311" s="173">
        <f>'Reported Performance Table'!BH311</f>
        <v>0</v>
      </c>
      <c r="O311" t="str">
        <f t="shared" si="9"/>
        <v>No</v>
      </c>
    </row>
    <row r="312" spans="2:15" x14ac:dyDescent="0.25">
      <c r="B312" s="35" t="e">
        <f>VLOOKUP('Reported Performance Table'!D312,'Master List'!$B$20:$C$39,2,FALSE)</f>
        <v>#N/A</v>
      </c>
      <c r="C312" t="e">
        <f>VLOOKUP('Reported Performance Table'!E312,'Master List'!$B$42:$C$129,2,FALSE)</f>
        <v>#N/A</v>
      </c>
      <c r="D312" t="e">
        <f>VLOOKUP('Reported Performance Table'!D312,'Master List'!$B$20:$D$39,3,FALSE)</f>
        <v>#N/A</v>
      </c>
      <c r="E312" s="159" t="e">
        <f>VLOOKUP('Reported Performance Table'!C312,'Master List'!$B$11:$D$17,3,FALSE)</f>
        <v>#N/A</v>
      </c>
      <c r="F312" t="e">
        <f t="shared" si="8"/>
        <v>#N/A</v>
      </c>
      <c r="G312" t="e">
        <f>IF(VLOOKUP('Reported Performance Table'!E312,'Master List'!$B$42:$D$129,3,FALSE)="","No",VLOOKUP('Reported Performance Table'!E312,'Master List'!$B$42:$D$129,3,FALSE))</f>
        <v>#N/A</v>
      </c>
      <c r="H312" t="e">
        <f>IF(AND(G312="Yes_No",'Reported Performance Table'!F312="Yes"),"No","Yes_No")</f>
        <v>#N/A</v>
      </c>
      <c r="I312" t="str">
        <f>IF('Reported Performance Table'!E312="","",IF('Reported Performance Table'!F312="Yes","LUNA_CCT","Reported_CCT"))</f>
        <v/>
      </c>
      <c r="J312" t="str">
        <f>IF('Reported Performance Table'!E312="","",IF(I312="LUNA_CCT",VLOOKUP('Reported Performance Table'!E312,'Master List'!$B$42:$E$129,4,FALSE),"Reported_BUG"))</f>
        <v/>
      </c>
      <c r="K312" t="str">
        <f>IF('Reported Performance Table'!E312="","",IF(AND('Reported Performance Table'!$F312="Yes",OR('Reported Performance Table'!$E312='Master List'!$B$42,'Reported Performance Table'!$E312='Master List'!$B$43,'Reported Performance Table'!$E312='Master List'!$B$44,'Reported Performance Table'!$E312='Master List'!$B$46,'Reported Performance Table'!$E312='Master List'!$B$48,'Reported Performance Table'!$E312='Master List'!$B$104,'Reported Performance Table'!$E312='Master List'!$B$106,'Reported Performance Table'!$E312='Master List'!$B$126)),"LUNA_Dimming","Dimming_Capability_and_Range"))</f>
        <v/>
      </c>
      <c r="L312" s="173">
        <f>'Reported Performance Table'!BF312</f>
        <v>0</v>
      </c>
      <c r="M312" s="173">
        <f>'Reported Performance Table'!BG312</f>
        <v>0</v>
      </c>
      <c r="N312" s="173">
        <f>'Reported Performance Table'!BH312</f>
        <v>0</v>
      </c>
      <c r="O312" t="str">
        <f t="shared" si="9"/>
        <v>No</v>
      </c>
    </row>
    <row r="313" spans="2:15" x14ac:dyDescent="0.25">
      <c r="B313" s="35" t="e">
        <f>VLOOKUP('Reported Performance Table'!D313,'Master List'!$B$20:$C$39,2,FALSE)</f>
        <v>#N/A</v>
      </c>
      <c r="C313" t="e">
        <f>VLOOKUP('Reported Performance Table'!E313,'Master List'!$B$42:$C$129,2,FALSE)</f>
        <v>#N/A</v>
      </c>
      <c r="D313" t="e">
        <f>VLOOKUP('Reported Performance Table'!D313,'Master List'!$B$20:$D$39,3,FALSE)</f>
        <v>#N/A</v>
      </c>
      <c r="E313" s="159" t="e">
        <f>VLOOKUP('Reported Performance Table'!C313,'Master List'!$B$11:$D$17,3,FALSE)</f>
        <v>#N/A</v>
      </c>
      <c r="F313" t="e">
        <f t="shared" si="8"/>
        <v>#N/A</v>
      </c>
      <c r="G313" t="e">
        <f>IF(VLOOKUP('Reported Performance Table'!E313,'Master List'!$B$42:$D$129,3,FALSE)="","No",VLOOKUP('Reported Performance Table'!E313,'Master List'!$B$42:$D$129,3,FALSE))</f>
        <v>#N/A</v>
      </c>
      <c r="H313" t="e">
        <f>IF(AND(G313="Yes_No",'Reported Performance Table'!F313="Yes"),"No","Yes_No")</f>
        <v>#N/A</v>
      </c>
      <c r="I313" t="str">
        <f>IF('Reported Performance Table'!E313="","",IF('Reported Performance Table'!F313="Yes","LUNA_CCT","Reported_CCT"))</f>
        <v/>
      </c>
      <c r="J313" t="str">
        <f>IF('Reported Performance Table'!E313="","",IF(I313="LUNA_CCT",VLOOKUP('Reported Performance Table'!E313,'Master List'!$B$42:$E$129,4,FALSE),"Reported_BUG"))</f>
        <v/>
      </c>
      <c r="K313" t="str">
        <f>IF('Reported Performance Table'!E313="","",IF(AND('Reported Performance Table'!$F313="Yes",OR('Reported Performance Table'!$E313='Master List'!$B$42,'Reported Performance Table'!$E313='Master List'!$B$43,'Reported Performance Table'!$E313='Master List'!$B$44,'Reported Performance Table'!$E313='Master List'!$B$46,'Reported Performance Table'!$E313='Master List'!$B$48,'Reported Performance Table'!$E313='Master List'!$B$104,'Reported Performance Table'!$E313='Master List'!$B$106,'Reported Performance Table'!$E313='Master List'!$B$126)),"LUNA_Dimming","Dimming_Capability_and_Range"))</f>
        <v/>
      </c>
      <c r="L313" s="173">
        <f>'Reported Performance Table'!BF313</f>
        <v>0</v>
      </c>
      <c r="M313" s="173">
        <f>'Reported Performance Table'!BG313</f>
        <v>0</v>
      </c>
      <c r="N313" s="173">
        <f>'Reported Performance Table'!BH313</f>
        <v>0</v>
      </c>
      <c r="O313" t="str">
        <f t="shared" si="9"/>
        <v>No</v>
      </c>
    </row>
    <row r="314" spans="2:15" x14ac:dyDescent="0.25">
      <c r="B314" s="35" t="e">
        <f>VLOOKUP('Reported Performance Table'!D314,'Master List'!$B$20:$C$39,2,FALSE)</f>
        <v>#N/A</v>
      </c>
      <c r="C314" t="e">
        <f>VLOOKUP('Reported Performance Table'!E314,'Master List'!$B$42:$C$129,2,FALSE)</f>
        <v>#N/A</v>
      </c>
      <c r="D314" t="e">
        <f>VLOOKUP('Reported Performance Table'!D314,'Master List'!$B$20:$D$39,3,FALSE)</f>
        <v>#N/A</v>
      </c>
      <c r="E314" s="159" t="e">
        <f>VLOOKUP('Reported Performance Table'!C314,'Master List'!$B$11:$D$17,3,FALSE)</f>
        <v>#N/A</v>
      </c>
      <c r="F314" t="e">
        <f t="shared" si="8"/>
        <v>#N/A</v>
      </c>
      <c r="G314" t="e">
        <f>IF(VLOOKUP('Reported Performance Table'!E314,'Master List'!$B$42:$D$129,3,FALSE)="","No",VLOOKUP('Reported Performance Table'!E314,'Master List'!$B$42:$D$129,3,FALSE))</f>
        <v>#N/A</v>
      </c>
      <c r="H314" t="e">
        <f>IF(AND(G314="Yes_No",'Reported Performance Table'!F314="Yes"),"No","Yes_No")</f>
        <v>#N/A</v>
      </c>
      <c r="I314" t="str">
        <f>IF('Reported Performance Table'!E314="","",IF('Reported Performance Table'!F314="Yes","LUNA_CCT","Reported_CCT"))</f>
        <v/>
      </c>
      <c r="J314" t="str">
        <f>IF('Reported Performance Table'!E314="","",IF(I314="LUNA_CCT",VLOOKUP('Reported Performance Table'!E314,'Master List'!$B$42:$E$129,4,FALSE),"Reported_BUG"))</f>
        <v/>
      </c>
      <c r="K314" t="str">
        <f>IF('Reported Performance Table'!E314="","",IF(AND('Reported Performance Table'!$F314="Yes",OR('Reported Performance Table'!$E314='Master List'!$B$42,'Reported Performance Table'!$E314='Master List'!$B$43,'Reported Performance Table'!$E314='Master List'!$B$44,'Reported Performance Table'!$E314='Master List'!$B$46,'Reported Performance Table'!$E314='Master List'!$B$48,'Reported Performance Table'!$E314='Master List'!$B$104,'Reported Performance Table'!$E314='Master List'!$B$106,'Reported Performance Table'!$E314='Master List'!$B$126)),"LUNA_Dimming","Dimming_Capability_and_Range"))</f>
        <v/>
      </c>
      <c r="L314" s="173">
        <f>'Reported Performance Table'!BF314</f>
        <v>0</v>
      </c>
      <c r="M314" s="173">
        <f>'Reported Performance Table'!BG314</f>
        <v>0</v>
      </c>
      <c r="N314" s="173">
        <f>'Reported Performance Table'!BH314</f>
        <v>0</v>
      </c>
      <c r="O314" t="str">
        <f t="shared" si="9"/>
        <v>No</v>
      </c>
    </row>
    <row r="315" spans="2:15" x14ac:dyDescent="0.25">
      <c r="B315" s="35" t="e">
        <f>VLOOKUP('Reported Performance Table'!D315,'Master List'!$B$20:$C$39,2,FALSE)</f>
        <v>#N/A</v>
      </c>
      <c r="C315" t="e">
        <f>VLOOKUP('Reported Performance Table'!E315,'Master List'!$B$42:$C$129,2,FALSE)</f>
        <v>#N/A</v>
      </c>
      <c r="D315" t="e">
        <f>VLOOKUP('Reported Performance Table'!D315,'Master List'!$B$20:$D$39,3,FALSE)</f>
        <v>#N/A</v>
      </c>
      <c r="E315" s="159" t="e">
        <f>VLOOKUP('Reported Performance Table'!C315,'Master List'!$B$11:$D$17,3,FALSE)</f>
        <v>#N/A</v>
      </c>
      <c r="F315" t="e">
        <f t="shared" si="8"/>
        <v>#N/A</v>
      </c>
      <c r="G315" t="e">
        <f>IF(VLOOKUP('Reported Performance Table'!E315,'Master List'!$B$42:$D$129,3,FALSE)="","No",VLOOKUP('Reported Performance Table'!E315,'Master List'!$B$42:$D$129,3,FALSE))</f>
        <v>#N/A</v>
      </c>
      <c r="H315" t="e">
        <f>IF(AND(G315="Yes_No",'Reported Performance Table'!F315="Yes"),"No","Yes_No")</f>
        <v>#N/A</v>
      </c>
      <c r="I315" t="str">
        <f>IF('Reported Performance Table'!E315="","",IF('Reported Performance Table'!F315="Yes","LUNA_CCT","Reported_CCT"))</f>
        <v/>
      </c>
      <c r="J315" t="str">
        <f>IF('Reported Performance Table'!E315="","",IF(I315="LUNA_CCT",VLOOKUP('Reported Performance Table'!E315,'Master List'!$B$42:$E$129,4,FALSE),"Reported_BUG"))</f>
        <v/>
      </c>
      <c r="K315" t="str">
        <f>IF('Reported Performance Table'!E315="","",IF(AND('Reported Performance Table'!$F315="Yes",OR('Reported Performance Table'!$E315='Master List'!$B$42,'Reported Performance Table'!$E315='Master List'!$B$43,'Reported Performance Table'!$E315='Master List'!$B$44,'Reported Performance Table'!$E315='Master List'!$B$46,'Reported Performance Table'!$E315='Master List'!$B$48,'Reported Performance Table'!$E315='Master List'!$B$104,'Reported Performance Table'!$E315='Master List'!$B$106,'Reported Performance Table'!$E315='Master List'!$B$126)),"LUNA_Dimming","Dimming_Capability_and_Range"))</f>
        <v/>
      </c>
      <c r="L315" s="173">
        <f>'Reported Performance Table'!BF315</f>
        <v>0</v>
      </c>
      <c r="M315" s="173">
        <f>'Reported Performance Table'!BG315</f>
        <v>0</v>
      </c>
      <c r="N315" s="173">
        <f>'Reported Performance Table'!BH315</f>
        <v>0</v>
      </c>
      <c r="O315" t="str">
        <f t="shared" si="9"/>
        <v>No</v>
      </c>
    </row>
    <row r="316" spans="2:15" x14ac:dyDescent="0.25">
      <c r="B316" s="35" t="e">
        <f>VLOOKUP('Reported Performance Table'!D316,'Master List'!$B$20:$C$39,2,FALSE)</f>
        <v>#N/A</v>
      </c>
      <c r="C316" t="e">
        <f>VLOOKUP('Reported Performance Table'!E316,'Master List'!$B$42:$C$129,2,FALSE)</f>
        <v>#N/A</v>
      </c>
      <c r="D316" t="e">
        <f>VLOOKUP('Reported Performance Table'!D316,'Master List'!$B$20:$D$39,3,FALSE)</f>
        <v>#N/A</v>
      </c>
      <c r="E316" s="159" t="e">
        <f>VLOOKUP('Reported Performance Table'!C316,'Master List'!$B$11:$D$17,3,FALSE)</f>
        <v>#N/A</v>
      </c>
      <c r="F316" t="e">
        <f t="shared" si="8"/>
        <v>#N/A</v>
      </c>
      <c r="G316" t="e">
        <f>IF(VLOOKUP('Reported Performance Table'!E316,'Master List'!$B$42:$D$129,3,FALSE)="","No",VLOOKUP('Reported Performance Table'!E316,'Master List'!$B$42:$D$129,3,FALSE))</f>
        <v>#N/A</v>
      </c>
      <c r="H316" t="e">
        <f>IF(AND(G316="Yes_No",'Reported Performance Table'!F316="Yes"),"No","Yes_No")</f>
        <v>#N/A</v>
      </c>
      <c r="I316" t="str">
        <f>IF('Reported Performance Table'!E316="","",IF('Reported Performance Table'!F316="Yes","LUNA_CCT","Reported_CCT"))</f>
        <v/>
      </c>
      <c r="J316" t="str">
        <f>IF('Reported Performance Table'!E316="","",IF(I316="LUNA_CCT",VLOOKUP('Reported Performance Table'!E316,'Master List'!$B$42:$E$129,4,FALSE),"Reported_BUG"))</f>
        <v/>
      </c>
      <c r="K316" t="str">
        <f>IF('Reported Performance Table'!E316="","",IF(AND('Reported Performance Table'!$F316="Yes",OR('Reported Performance Table'!$E316='Master List'!$B$42,'Reported Performance Table'!$E316='Master List'!$B$43,'Reported Performance Table'!$E316='Master List'!$B$44,'Reported Performance Table'!$E316='Master List'!$B$46,'Reported Performance Table'!$E316='Master List'!$B$48,'Reported Performance Table'!$E316='Master List'!$B$104,'Reported Performance Table'!$E316='Master List'!$B$106,'Reported Performance Table'!$E316='Master List'!$B$126)),"LUNA_Dimming","Dimming_Capability_and_Range"))</f>
        <v/>
      </c>
      <c r="L316" s="173">
        <f>'Reported Performance Table'!BF316</f>
        <v>0</v>
      </c>
      <c r="M316" s="173">
        <f>'Reported Performance Table'!BG316</f>
        <v>0</v>
      </c>
      <c r="N316" s="173">
        <f>'Reported Performance Table'!BH316</f>
        <v>0</v>
      </c>
      <c r="O316" t="str">
        <f t="shared" si="9"/>
        <v>No</v>
      </c>
    </row>
    <row r="317" spans="2:15" x14ac:dyDescent="0.25">
      <c r="B317" s="35" t="e">
        <f>VLOOKUP('Reported Performance Table'!D317,'Master List'!$B$20:$C$39,2,FALSE)</f>
        <v>#N/A</v>
      </c>
      <c r="C317" t="e">
        <f>VLOOKUP('Reported Performance Table'!E317,'Master List'!$B$42:$C$129,2,FALSE)</f>
        <v>#N/A</v>
      </c>
      <c r="D317" t="e">
        <f>VLOOKUP('Reported Performance Table'!D317,'Master List'!$B$20:$D$39,3,FALSE)</f>
        <v>#N/A</v>
      </c>
      <c r="E317" s="159" t="e">
        <f>VLOOKUP('Reported Performance Table'!C317,'Master List'!$B$11:$D$17,3,FALSE)</f>
        <v>#N/A</v>
      </c>
      <c r="F317" t="e">
        <f t="shared" si="8"/>
        <v>#N/A</v>
      </c>
      <c r="G317" t="e">
        <f>IF(VLOOKUP('Reported Performance Table'!E317,'Master List'!$B$42:$D$129,3,FALSE)="","No",VLOOKUP('Reported Performance Table'!E317,'Master List'!$B$42:$D$129,3,FALSE))</f>
        <v>#N/A</v>
      </c>
      <c r="H317" t="e">
        <f>IF(AND(G317="Yes_No",'Reported Performance Table'!F317="Yes"),"No","Yes_No")</f>
        <v>#N/A</v>
      </c>
      <c r="I317" t="str">
        <f>IF('Reported Performance Table'!E317="","",IF('Reported Performance Table'!F317="Yes","LUNA_CCT","Reported_CCT"))</f>
        <v/>
      </c>
      <c r="J317" t="str">
        <f>IF('Reported Performance Table'!E317="","",IF(I317="LUNA_CCT",VLOOKUP('Reported Performance Table'!E317,'Master List'!$B$42:$E$129,4,FALSE),"Reported_BUG"))</f>
        <v/>
      </c>
      <c r="K317" t="str">
        <f>IF('Reported Performance Table'!E317="","",IF(AND('Reported Performance Table'!$F317="Yes",OR('Reported Performance Table'!$E317='Master List'!$B$42,'Reported Performance Table'!$E317='Master List'!$B$43,'Reported Performance Table'!$E317='Master List'!$B$44,'Reported Performance Table'!$E317='Master List'!$B$46,'Reported Performance Table'!$E317='Master List'!$B$48,'Reported Performance Table'!$E317='Master List'!$B$104,'Reported Performance Table'!$E317='Master List'!$B$106,'Reported Performance Table'!$E317='Master List'!$B$126)),"LUNA_Dimming","Dimming_Capability_and_Range"))</f>
        <v/>
      </c>
      <c r="L317" s="173">
        <f>'Reported Performance Table'!BF317</f>
        <v>0</v>
      </c>
      <c r="M317" s="173">
        <f>'Reported Performance Table'!BG317</f>
        <v>0</v>
      </c>
      <c r="N317" s="173">
        <f>'Reported Performance Table'!BH317</f>
        <v>0</v>
      </c>
      <c r="O317" t="str">
        <f t="shared" si="9"/>
        <v>No</v>
      </c>
    </row>
    <row r="318" spans="2:15" x14ac:dyDescent="0.25">
      <c r="B318" s="35" t="e">
        <f>VLOOKUP('Reported Performance Table'!D318,'Master List'!$B$20:$C$39,2,FALSE)</f>
        <v>#N/A</v>
      </c>
      <c r="C318" t="e">
        <f>VLOOKUP('Reported Performance Table'!E318,'Master List'!$B$42:$C$129,2,FALSE)</f>
        <v>#N/A</v>
      </c>
      <c r="D318" t="e">
        <f>VLOOKUP('Reported Performance Table'!D318,'Master List'!$B$20:$D$39,3,FALSE)</f>
        <v>#N/A</v>
      </c>
      <c r="E318" s="159" t="e">
        <f>VLOOKUP('Reported Performance Table'!C318,'Master List'!$B$11:$D$17,3,FALSE)</f>
        <v>#N/A</v>
      </c>
      <c r="F318" t="e">
        <f t="shared" si="8"/>
        <v>#N/A</v>
      </c>
      <c r="G318" t="e">
        <f>IF(VLOOKUP('Reported Performance Table'!E318,'Master List'!$B$42:$D$129,3,FALSE)="","No",VLOOKUP('Reported Performance Table'!E318,'Master List'!$B$42:$D$129,3,FALSE))</f>
        <v>#N/A</v>
      </c>
      <c r="H318" t="e">
        <f>IF(AND(G318="Yes_No",'Reported Performance Table'!F318="Yes"),"No","Yes_No")</f>
        <v>#N/A</v>
      </c>
      <c r="I318" t="str">
        <f>IF('Reported Performance Table'!E318="","",IF('Reported Performance Table'!F318="Yes","LUNA_CCT","Reported_CCT"))</f>
        <v/>
      </c>
      <c r="J318" t="str">
        <f>IF('Reported Performance Table'!E318="","",IF(I318="LUNA_CCT",VLOOKUP('Reported Performance Table'!E318,'Master List'!$B$42:$E$129,4,FALSE),"Reported_BUG"))</f>
        <v/>
      </c>
      <c r="K318" t="str">
        <f>IF('Reported Performance Table'!E318="","",IF(AND('Reported Performance Table'!$F318="Yes",OR('Reported Performance Table'!$E318='Master List'!$B$42,'Reported Performance Table'!$E318='Master List'!$B$43,'Reported Performance Table'!$E318='Master List'!$B$44,'Reported Performance Table'!$E318='Master List'!$B$46,'Reported Performance Table'!$E318='Master List'!$B$48,'Reported Performance Table'!$E318='Master List'!$B$104,'Reported Performance Table'!$E318='Master List'!$B$106,'Reported Performance Table'!$E318='Master List'!$B$126)),"LUNA_Dimming","Dimming_Capability_and_Range"))</f>
        <v/>
      </c>
      <c r="L318" s="173">
        <f>'Reported Performance Table'!BF318</f>
        <v>0</v>
      </c>
      <c r="M318" s="173">
        <f>'Reported Performance Table'!BG318</f>
        <v>0</v>
      </c>
      <c r="N318" s="173">
        <f>'Reported Performance Table'!BH318</f>
        <v>0</v>
      </c>
      <c r="O318" t="str">
        <f t="shared" si="9"/>
        <v>No</v>
      </c>
    </row>
    <row r="319" spans="2:15" x14ac:dyDescent="0.25">
      <c r="B319" s="35" t="e">
        <f>VLOOKUP('Reported Performance Table'!D319,'Master List'!$B$20:$C$39,2,FALSE)</f>
        <v>#N/A</v>
      </c>
      <c r="C319" t="e">
        <f>VLOOKUP('Reported Performance Table'!E319,'Master List'!$B$42:$C$129,2,FALSE)</f>
        <v>#N/A</v>
      </c>
      <c r="D319" t="e">
        <f>VLOOKUP('Reported Performance Table'!D319,'Master List'!$B$20:$D$39,3,FALSE)</f>
        <v>#N/A</v>
      </c>
      <c r="E319" s="159" t="e">
        <f>VLOOKUP('Reported Performance Table'!C319,'Master List'!$B$11:$D$17,3,FALSE)</f>
        <v>#N/A</v>
      </c>
      <c r="F319" t="e">
        <f t="shared" si="8"/>
        <v>#N/A</v>
      </c>
      <c r="G319" t="e">
        <f>IF(VLOOKUP('Reported Performance Table'!E319,'Master List'!$B$42:$D$129,3,FALSE)="","No",VLOOKUP('Reported Performance Table'!E319,'Master List'!$B$42:$D$129,3,FALSE))</f>
        <v>#N/A</v>
      </c>
      <c r="H319" t="e">
        <f>IF(AND(G319="Yes_No",'Reported Performance Table'!F319="Yes"),"No","Yes_No")</f>
        <v>#N/A</v>
      </c>
      <c r="I319" t="str">
        <f>IF('Reported Performance Table'!E319="","",IF('Reported Performance Table'!F319="Yes","LUNA_CCT","Reported_CCT"))</f>
        <v/>
      </c>
      <c r="J319" t="str">
        <f>IF('Reported Performance Table'!E319="","",IF(I319="LUNA_CCT",VLOOKUP('Reported Performance Table'!E319,'Master List'!$B$42:$E$129,4,FALSE),"Reported_BUG"))</f>
        <v/>
      </c>
      <c r="K319" t="str">
        <f>IF('Reported Performance Table'!E319="","",IF(AND('Reported Performance Table'!$F319="Yes",OR('Reported Performance Table'!$E319='Master List'!$B$42,'Reported Performance Table'!$E319='Master List'!$B$43,'Reported Performance Table'!$E319='Master List'!$B$44,'Reported Performance Table'!$E319='Master List'!$B$46,'Reported Performance Table'!$E319='Master List'!$B$48,'Reported Performance Table'!$E319='Master List'!$B$104,'Reported Performance Table'!$E319='Master List'!$B$106,'Reported Performance Table'!$E319='Master List'!$B$126)),"LUNA_Dimming","Dimming_Capability_and_Range"))</f>
        <v/>
      </c>
      <c r="L319" s="173">
        <f>'Reported Performance Table'!BF319</f>
        <v>0</v>
      </c>
      <c r="M319" s="173">
        <f>'Reported Performance Table'!BG319</f>
        <v>0</v>
      </c>
      <c r="N319" s="173">
        <f>'Reported Performance Table'!BH319</f>
        <v>0</v>
      </c>
      <c r="O319" t="str">
        <f t="shared" si="9"/>
        <v>No</v>
      </c>
    </row>
    <row r="320" spans="2:15" x14ac:dyDescent="0.25">
      <c r="B320" s="35" t="e">
        <f>VLOOKUP('Reported Performance Table'!D320,'Master List'!$B$20:$C$39,2,FALSE)</f>
        <v>#N/A</v>
      </c>
      <c r="C320" t="e">
        <f>VLOOKUP('Reported Performance Table'!E320,'Master List'!$B$42:$C$129,2,FALSE)</f>
        <v>#N/A</v>
      </c>
      <c r="D320" t="e">
        <f>VLOOKUP('Reported Performance Table'!D320,'Master List'!$B$20:$D$39,3,FALSE)</f>
        <v>#N/A</v>
      </c>
      <c r="E320" s="159" t="e">
        <f>VLOOKUP('Reported Performance Table'!C320,'Master List'!$B$11:$D$17,3,FALSE)</f>
        <v>#N/A</v>
      </c>
      <c r="F320" t="e">
        <f t="shared" si="8"/>
        <v>#N/A</v>
      </c>
      <c r="G320" t="e">
        <f>IF(VLOOKUP('Reported Performance Table'!E320,'Master List'!$B$42:$D$129,3,FALSE)="","No",VLOOKUP('Reported Performance Table'!E320,'Master List'!$B$42:$D$129,3,FALSE))</f>
        <v>#N/A</v>
      </c>
      <c r="H320" t="e">
        <f>IF(AND(G320="Yes_No",'Reported Performance Table'!F320="Yes"),"No","Yes_No")</f>
        <v>#N/A</v>
      </c>
      <c r="I320" t="str">
        <f>IF('Reported Performance Table'!E320="","",IF('Reported Performance Table'!F320="Yes","LUNA_CCT","Reported_CCT"))</f>
        <v/>
      </c>
      <c r="J320" t="str">
        <f>IF('Reported Performance Table'!E320="","",IF(I320="LUNA_CCT",VLOOKUP('Reported Performance Table'!E320,'Master List'!$B$42:$E$129,4,FALSE),"Reported_BUG"))</f>
        <v/>
      </c>
      <c r="K320" t="str">
        <f>IF('Reported Performance Table'!E320="","",IF(AND('Reported Performance Table'!$F320="Yes",OR('Reported Performance Table'!$E320='Master List'!$B$42,'Reported Performance Table'!$E320='Master List'!$B$43,'Reported Performance Table'!$E320='Master List'!$B$44,'Reported Performance Table'!$E320='Master List'!$B$46,'Reported Performance Table'!$E320='Master List'!$B$48,'Reported Performance Table'!$E320='Master List'!$B$104,'Reported Performance Table'!$E320='Master List'!$B$106,'Reported Performance Table'!$E320='Master List'!$B$126)),"LUNA_Dimming","Dimming_Capability_and_Range"))</f>
        <v/>
      </c>
      <c r="L320" s="173">
        <f>'Reported Performance Table'!BF320</f>
        <v>0</v>
      </c>
      <c r="M320" s="173">
        <f>'Reported Performance Table'!BG320</f>
        <v>0</v>
      </c>
      <c r="N320" s="173">
        <f>'Reported Performance Table'!BH320</f>
        <v>0</v>
      </c>
      <c r="O320" t="str">
        <f t="shared" si="9"/>
        <v>No</v>
      </c>
    </row>
    <row r="321" spans="2:15" x14ac:dyDescent="0.25">
      <c r="B321" s="35" t="e">
        <f>VLOOKUP('Reported Performance Table'!D321,'Master List'!$B$20:$C$39,2,FALSE)</f>
        <v>#N/A</v>
      </c>
      <c r="C321" t="e">
        <f>VLOOKUP('Reported Performance Table'!E321,'Master List'!$B$42:$C$129,2,FALSE)</f>
        <v>#N/A</v>
      </c>
      <c r="D321" t="e">
        <f>VLOOKUP('Reported Performance Table'!D321,'Master List'!$B$20:$D$39,3,FALSE)</f>
        <v>#N/A</v>
      </c>
      <c r="E321" s="159" t="e">
        <f>VLOOKUP('Reported Performance Table'!C321,'Master List'!$B$11:$D$17,3,FALSE)</f>
        <v>#N/A</v>
      </c>
      <c r="F321" t="e">
        <f t="shared" si="8"/>
        <v>#N/A</v>
      </c>
      <c r="G321" t="e">
        <f>IF(VLOOKUP('Reported Performance Table'!E321,'Master List'!$B$42:$D$129,3,FALSE)="","No",VLOOKUP('Reported Performance Table'!E321,'Master List'!$B$42:$D$129,3,FALSE))</f>
        <v>#N/A</v>
      </c>
      <c r="H321" t="e">
        <f>IF(AND(G321="Yes_No",'Reported Performance Table'!F321="Yes"),"No","Yes_No")</f>
        <v>#N/A</v>
      </c>
      <c r="I321" t="str">
        <f>IF('Reported Performance Table'!E321="","",IF('Reported Performance Table'!F321="Yes","LUNA_CCT","Reported_CCT"))</f>
        <v/>
      </c>
      <c r="J321" t="str">
        <f>IF('Reported Performance Table'!E321="","",IF(I321="LUNA_CCT",VLOOKUP('Reported Performance Table'!E321,'Master List'!$B$42:$E$129,4,FALSE),"Reported_BUG"))</f>
        <v/>
      </c>
      <c r="K321" t="str">
        <f>IF('Reported Performance Table'!E321="","",IF(AND('Reported Performance Table'!$F321="Yes",OR('Reported Performance Table'!$E321='Master List'!$B$42,'Reported Performance Table'!$E321='Master List'!$B$43,'Reported Performance Table'!$E321='Master List'!$B$44,'Reported Performance Table'!$E321='Master List'!$B$46,'Reported Performance Table'!$E321='Master List'!$B$48,'Reported Performance Table'!$E321='Master List'!$B$104,'Reported Performance Table'!$E321='Master List'!$B$106,'Reported Performance Table'!$E321='Master List'!$B$126)),"LUNA_Dimming","Dimming_Capability_and_Range"))</f>
        <v/>
      </c>
      <c r="L321" s="173">
        <f>'Reported Performance Table'!BF321</f>
        <v>0</v>
      </c>
      <c r="M321" s="173">
        <f>'Reported Performance Table'!BG321</f>
        <v>0</v>
      </c>
      <c r="N321" s="173">
        <f>'Reported Performance Table'!BH321</f>
        <v>0</v>
      </c>
      <c r="O321" t="str">
        <f t="shared" si="9"/>
        <v>No</v>
      </c>
    </row>
    <row r="322" spans="2:15" x14ac:dyDescent="0.25">
      <c r="B322" s="35" t="e">
        <f>VLOOKUP('Reported Performance Table'!D322,'Master List'!$B$20:$C$39,2,FALSE)</f>
        <v>#N/A</v>
      </c>
      <c r="C322" t="e">
        <f>VLOOKUP('Reported Performance Table'!E322,'Master List'!$B$42:$C$129,2,FALSE)</f>
        <v>#N/A</v>
      </c>
      <c r="D322" t="e">
        <f>VLOOKUP('Reported Performance Table'!D322,'Master List'!$B$20:$D$39,3,FALSE)</f>
        <v>#N/A</v>
      </c>
      <c r="E322" s="159" t="e">
        <f>VLOOKUP('Reported Performance Table'!C322,'Master List'!$B$11:$D$17,3,FALSE)</f>
        <v>#N/A</v>
      </c>
      <c r="F322" t="e">
        <f t="shared" si="8"/>
        <v>#N/A</v>
      </c>
      <c r="G322" t="e">
        <f>IF(VLOOKUP('Reported Performance Table'!E322,'Master List'!$B$42:$D$129,3,FALSE)="","No",VLOOKUP('Reported Performance Table'!E322,'Master List'!$B$42:$D$129,3,FALSE))</f>
        <v>#N/A</v>
      </c>
      <c r="H322" t="e">
        <f>IF(AND(G322="Yes_No",'Reported Performance Table'!F322="Yes"),"No","Yes_No")</f>
        <v>#N/A</v>
      </c>
      <c r="I322" t="str">
        <f>IF('Reported Performance Table'!E322="","",IF('Reported Performance Table'!F322="Yes","LUNA_CCT","Reported_CCT"))</f>
        <v/>
      </c>
      <c r="J322" t="str">
        <f>IF('Reported Performance Table'!E322="","",IF(I322="LUNA_CCT",VLOOKUP('Reported Performance Table'!E322,'Master List'!$B$42:$E$129,4,FALSE),"Reported_BUG"))</f>
        <v/>
      </c>
      <c r="K322" t="str">
        <f>IF('Reported Performance Table'!E322="","",IF(AND('Reported Performance Table'!$F322="Yes",OR('Reported Performance Table'!$E322='Master List'!$B$42,'Reported Performance Table'!$E322='Master List'!$B$43,'Reported Performance Table'!$E322='Master List'!$B$44,'Reported Performance Table'!$E322='Master List'!$B$46,'Reported Performance Table'!$E322='Master List'!$B$48,'Reported Performance Table'!$E322='Master List'!$B$104,'Reported Performance Table'!$E322='Master List'!$B$106,'Reported Performance Table'!$E322='Master List'!$B$126)),"LUNA_Dimming","Dimming_Capability_and_Range"))</f>
        <v/>
      </c>
      <c r="L322" s="173">
        <f>'Reported Performance Table'!BF322</f>
        <v>0</v>
      </c>
      <c r="M322" s="173">
        <f>'Reported Performance Table'!BG322</f>
        <v>0</v>
      </c>
      <c r="N322" s="173">
        <f>'Reported Performance Table'!BH322</f>
        <v>0</v>
      </c>
      <c r="O322" t="str">
        <f t="shared" si="9"/>
        <v>No</v>
      </c>
    </row>
    <row r="323" spans="2:15" x14ac:dyDescent="0.25">
      <c r="B323" s="35" t="e">
        <f>VLOOKUP('Reported Performance Table'!D323,'Master List'!$B$20:$C$39,2,FALSE)</f>
        <v>#N/A</v>
      </c>
      <c r="C323" t="e">
        <f>VLOOKUP('Reported Performance Table'!E323,'Master List'!$B$42:$C$129,2,FALSE)</f>
        <v>#N/A</v>
      </c>
      <c r="D323" t="e">
        <f>VLOOKUP('Reported Performance Table'!D323,'Master List'!$B$20:$D$39,3,FALSE)</f>
        <v>#N/A</v>
      </c>
      <c r="E323" s="159" t="e">
        <f>VLOOKUP('Reported Performance Table'!C323,'Master List'!$B$11:$D$17,3,FALSE)</f>
        <v>#N/A</v>
      </c>
      <c r="F323" t="e">
        <f t="shared" si="8"/>
        <v>#N/A</v>
      </c>
      <c r="G323" t="e">
        <f>IF(VLOOKUP('Reported Performance Table'!E323,'Master List'!$B$42:$D$129,3,FALSE)="","No",VLOOKUP('Reported Performance Table'!E323,'Master List'!$B$42:$D$129,3,FALSE))</f>
        <v>#N/A</v>
      </c>
      <c r="H323" t="e">
        <f>IF(AND(G323="Yes_No",'Reported Performance Table'!F323="Yes"),"No","Yes_No")</f>
        <v>#N/A</v>
      </c>
      <c r="I323" t="str">
        <f>IF('Reported Performance Table'!E323="","",IF('Reported Performance Table'!F323="Yes","LUNA_CCT","Reported_CCT"))</f>
        <v/>
      </c>
      <c r="J323" t="str">
        <f>IF('Reported Performance Table'!E323="","",IF(I323="LUNA_CCT",VLOOKUP('Reported Performance Table'!E323,'Master List'!$B$42:$E$129,4,FALSE),"Reported_BUG"))</f>
        <v/>
      </c>
      <c r="K323" t="str">
        <f>IF('Reported Performance Table'!E323="","",IF(AND('Reported Performance Table'!$F323="Yes",OR('Reported Performance Table'!$E323='Master List'!$B$42,'Reported Performance Table'!$E323='Master List'!$B$43,'Reported Performance Table'!$E323='Master List'!$B$44,'Reported Performance Table'!$E323='Master List'!$B$46,'Reported Performance Table'!$E323='Master List'!$B$48,'Reported Performance Table'!$E323='Master List'!$B$104,'Reported Performance Table'!$E323='Master List'!$B$106,'Reported Performance Table'!$E323='Master List'!$B$126)),"LUNA_Dimming","Dimming_Capability_and_Range"))</f>
        <v/>
      </c>
      <c r="L323" s="173">
        <f>'Reported Performance Table'!BF323</f>
        <v>0</v>
      </c>
      <c r="M323" s="173">
        <f>'Reported Performance Table'!BG323</f>
        <v>0</v>
      </c>
      <c r="N323" s="173">
        <f>'Reported Performance Table'!BH323</f>
        <v>0</v>
      </c>
      <c r="O323" t="str">
        <f t="shared" si="9"/>
        <v>No</v>
      </c>
    </row>
    <row r="324" spans="2:15" x14ac:dyDescent="0.25">
      <c r="B324" s="35" t="e">
        <f>VLOOKUP('Reported Performance Table'!D324,'Master List'!$B$20:$C$39,2,FALSE)</f>
        <v>#N/A</v>
      </c>
      <c r="C324" t="e">
        <f>VLOOKUP('Reported Performance Table'!E324,'Master List'!$B$42:$C$129,2,FALSE)</f>
        <v>#N/A</v>
      </c>
      <c r="D324" t="e">
        <f>VLOOKUP('Reported Performance Table'!D324,'Master List'!$B$20:$D$39,3,FALSE)</f>
        <v>#N/A</v>
      </c>
      <c r="E324" s="159" t="e">
        <f>VLOOKUP('Reported Performance Table'!C324,'Master List'!$B$11:$D$17,3,FALSE)</f>
        <v>#N/A</v>
      </c>
      <c r="F324" t="e">
        <f t="shared" si="8"/>
        <v>#N/A</v>
      </c>
      <c r="G324" t="e">
        <f>IF(VLOOKUP('Reported Performance Table'!E324,'Master List'!$B$42:$D$129,3,FALSE)="","No",VLOOKUP('Reported Performance Table'!E324,'Master List'!$B$42:$D$129,3,FALSE))</f>
        <v>#N/A</v>
      </c>
      <c r="H324" t="e">
        <f>IF(AND(G324="Yes_No",'Reported Performance Table'!F324="Yes"),"No","Yes_No")</f>
        <v>#N/A</v>
      </c>
      <c r="I324" t="str">
        <f>IF('Reported Performance Table'!E324="","",IF('Reported Performance Table'!F324="Yes","LUNA_CCT","Reported_CCT"))</f>
        <v/>
      </c>
      <c r="J324" t="str">
        <f>IF('Reported Performance Table'!E324="","",IF(I324="LUNA_CCT",VLOOKUP('Reported Performance Table'!E324,'Master List'!$B$42:$E$129,4,FALSE),"Reported_BUG"))</f>
        <v/>
      </c>
      <c r="K324" t="str">
        <f>IF('Reported Performance Table'!E324="","",IF(AND('Reported Performance Table'!$F324="Yes",OR('Reported Performance Table'!$E324='Master List'!$B$42,'Reported Performance Table'!$E324='Master List'!$B$43,'Reported Performance Table'!$E324='Master List'!$B$44,'Reported Performance Table'!$E324='Master List'!$B$46,'Reported Performance Table'!$E324='Master List'!$B$48,'Reported Performance Table'!$E324='Master List'!$B$104,'Reported Performance Table'!$E324='Master List'!$B$106,'Reported Performance Table'!$E324='Master List'!$B$126)),"LUNA_Dimming","Dimming_Capability_and_Range"))</f>
        <v/>
      </c>
      <c r="L324" s="173">
        <f>'Reported Performance Table'!BF324</f>
        <v>0</v>
      </c>
      <c r="M324" s="173">
        <f>'Reported Performance Table'!BG324</f>
        <v>0</v>
      </c>
      <c r="N324" s="173">
        <f>'Reported Performance Table'!BH324</f>
        <v>0</v>
      </c>
      <c r="O324" t="str">
        <f t="shared" si="9"/>
        <v>No</v>
      </c>
    </row>
    <row r="325" spans="2:15" x14ac:dyDescent="0.25">
      <c r="B325" s="35" t="e">
        <f>VLOOKUP('Reported Performance Table'!D325,'Master List'!$B$20:$C$39,2,FALSE)</f>
        <v>#N/A</v>
      </c>
      <c r="C325" t="e">
        <f>VLOOKUP('Reported Performance Table'!E325,'Master List'!$B$42:$C$129,2,FALSE)</f>
        <v>#N/A</v>
      </c>
      <c r="D325" t="e">
        <f>VLOOKUP('Reported Performance Table'!D325,'Master List'!$B$20:$D$39,3,FALSE)</f>
        <v>#N/A</v>
      </c>
      <c r="E325" s="159" t="e">
        <f>VLOOKUP('Reported Performance Table'!C325,'Master List'!$B$11:$D$17,3,FALSE)</f>
        <v>#N/A</v>
      </c>
      <c r="F325" t="e">
        <f t="shared" si="8"/>
        <v>#N/A</v>
      </c>
      <c r="G325" t="e">
        <f>IF(VLOOKUP('Reported Performance Table'!E325,'Master List'!$B$42:$D$129,3,FALSE)="","No",VLOOKUP('Reported Performance Table'!E325,'Master List'!$B$42:$D$129,3,FALSE))</f>
        <v>#N/A</v>
      </c>
      <c r="H325" t="e">
        <f>IF(AND(G325="Yes_No",'Reported Performance Table'!F325="Yes"),"No","Yes_No")</f>
        <v>#N/A</v>
      </c>
      <c r="I325" t="str">
        <f>IF('Reported Performance Table'!E325="","",IF('Reported Performance Table'!F325="Yes","LUNA_CCT","Reported_CCT"))</f>
        <v/>
      </c>
      <c r="J325" t="str">
        <f>IF('Reported Performance Table'!E325="","",IF(I325="LUNA_CCT",VLOOKUP('Reported Performance Table'!E325,'Master List'!$B$42:$E$129,4,FALSE),"Reported_BUG"))</f>
        <v/>
      </c>
      <c r="K325" t="str">
        <f>IF('Reported Performance Table'!E325="","",IF(AND('Reported Performance Table'!$F325="Yes",OR('Reported Performance Table'!$E325='Master List'!$B$42,'Reported Performance Table'!$E325='Master List'!$B$43,'Reported Performance Table'!$E325='Master List'!$B$44,'Reported Performance Table'!$E325='Master List'!$B$46,'Reported Performance Table'!$E325='Master List'!$B$48,'Reported Performance Table'!$E325='Master List'!$B$104,'Reported Performance Table'!$E325='Master List'!$B$106,'Reported Performance Table'!$E325='Master List'!$B$126)),"LUNA_Dimming","Dimming_Capability_and_Range"))</f>
        <v/>
      </c>
      <c r="L325" s="173">
        <f>'Reported Performance Table'!BF325</f>
        <v>0</v>
      </c>
      <c r="M325" s="173">
        <f>'Reported Performance Table'!BG325</f>
        <v>0</v>
      </c>
      <c r="N325" s="173">
        <f>'Reported Performance Table'!BH325</f>
        <v>0</v>
      </c>
      <c r="O325" t="str">
        <f t="shared" si="9"/>
        <v>No</v>
      </c>
    </row>
    <row r="326" spans="2:15" x14ac:dyDescent="0.25">
      <c r="B326" s="35" t="e">
        <f>VLOOKUP('Reported Performance Table'!D326,'Master List'!$B$20:$C$39,2,FALSE)</f>
        <v>#N/A</v>
      </c>
      <c r="C326" t="e">
        <f>VLOOKUP('Reported Performance Table'!E326,'Master List'!$B$42:$C$129,2,FALSE)</f>
        <v>#N/A</v>
      </c>
      <c r="D326" t="e">
        <f>VLOOKUP('Reported Performance Table'!D326,'Master List'!$B$20:$D$39,3,FALSE)</f>
        <v>#N/A</v>
      </c>
      <c r="E326" s="159" t="e">
        <f>VLOOKUP('Reported Performance Table'!C326,'Master List'!$B$11:$D$17,3,FALSE)</f>
        <v>#N/A</v>
      </c>
      <c r="F326" t="e">
        <f t="shared" si="8"/>
        <v>#N/A</v>
      </c>
      <c r="G326" t="e">
        <f>IF(VLOOKUP('Reported Performance Table'!E326,'Master List'!$B$42:$D$129,3,FALSE)="","No",VLOOKUP('Reported Performance Table'!E326,'Master List'!$B$42:$D$129,3,FALSE))</f>
        <v>#N/A</v>
      </c>
      <c r="H326" t="e">
        <f>IF(AND(G326="Yes_No",'Reported Performance Table'!F326="Yes"),"No","Yes_No")</f>
        <v>#N/A</v>
      </c>
      <c r="I326" t="str">
        <f>IF('Reported Performance Table'!E326="","",IF('Reported Performance Table'!F326="Yes","LUNA_CCT","Reported_CCT"))</f>
        <v/>
      </c>
      <c r="J326" t="str">
        <f>IF('Reported Performance Table'!E326="","",IF(I326="LUNA_CCT",VLOOKUP('Reported Performance Table'!E326,'Master List'!$B$42:$E$129,4,FALSE),"Reported_BUG"))</f>
        <v/>
      </c>
      <c r="K326" t="str">
        <f>IF('Reported Performance Table'!E326="","",IF(AND('Reported Performance Table'!$F326="Yes",OR('Reported Performance Table'!$E326='Master List'!$B$42,'Reported Performance Table'!$E326='Master List'!$B$43,'Reported Performance Table'!$E326='Master List'!$B$44,'Reported Performance Table'!$E326='Master List'!$B$46,'Reported Performance Table'!$E326='Master List'!$B$48,'Reported Performance Table'!$E326='Master List'!$B$104,'Reported Performance Table'!$E326='Master List'!$B$106,'Reported Performance Table'!$E326='Master List'!$B$126)),"LUNA_Dimming","Dimming_Capability_and_Range"))</f>
        <v/>
      </c>
      <c r="L326" s="173">
        <f>'Reported Performance Table'!BF326</f>
        <v>0</v>
      </c>
      <c r="M326" s="173">
        <f>'Reported Performance Table'!BG326</f>
        <v>0</v>
      </c>
      <c r="N326" s="173">
        <f>'Reported Performance Table'!BH326</f>
        <v>0</v>
      </c>
      <c r="O326" t="str">
        <f t="shared" si="9"/>
        <v>No</v>
      </c>
    </row>
    <row r="327" spans="2:15" x14ac:dyDescent="0.25">
      <c r="B327" s="35" t="e">
        <f>VLOOKUP('Reported Performance Table'!D327,'Master List'!$B$20:$C$39,2,FALSE)</f>
        <v>#N/A</v>
      </c>
      <c r="C327" t="e">
        <f>VLOOKUP('Reported Performance Table'!E327,'Master List'!$B$42:$C$129,2,FALSE)</f>
        <v>#N/A</v>
      </c>
      <c r="D327" t="e">
        <f>VLOOKUP('Reported Performance Table'!D327,'Master List'!$B$20:$D$39,3,FALSE)</f>
        <v>#N/A</v>
      </c>
      <c r="E327" s="159" t="e">
        <f>VLOOKUP('Reported Performance Table'!C327,'Master List'!$B$11:$D$17,3,FALSE)</f>
        <v>#N/A</v>
      </c>
      <c r="F327" t="e">
        <f t="shared" si="8"/>
        <v>#N/A</v>
      </c>
      <c r="G327" t="e">
        <f>IF(VLOOKUP('Reported Performance Table'!E327,'Master List'!$B$42:$D$129,3,FALSE)="","No",VLOOKUP('Reported Performance Table'!E327,'Master List'!$B$42:$D$129,3,FALSE))</f>
        <v>#N/A</v>
      </c>
      <c r="H327" t="e">
        <f>IF(AND(G327="Yes_No",'Reported Performance Table'!F327="Yes"),"No","Yes_No")</f>
        <v>#N/A</v>
      </c>
      <c r="I327" t="str">
        <f>IF('Reported Performance Table'!E327="","",IF('Reported Performance Table'!F327="Yes","LUNA_CCT","Reported_CCT"))</f>
        <v/>
      </c>
      <c r="J327" t="str">
        <f>IF('Reported Performance Table'!E327="","",IF(I327="LUNA_CCT",VLOOKUP('Reported Performance Table'!E327,'Master List'!$B$42:$E$129,4,FALSE),"Reported_BUG"))</f>
        <v/>
      </c>
      <c r="K327" t="str">
        <f>IF('Reported Performance Table'!E327="","",IF(AND('Reported Performance Table'!$F327="Yes",OR('Reported Performance Table'!$E327='Master List'!$B$42,'Reported Performance Table'!$E327='Master List'!$B$43,'Reported Performance Table'!$E327='Master List'!$B$44,'Reported Performance Table'!$E327='Master List'!$B$46,'Reported Performance Table'!$E327='Master List'!$B$48,'Reported Performance Table'!$E327='Master List'!$B$104,'Reported Performance Table'!$E327='Master List'!$B$106,'Reported Performance Table'!$E327='Master List'!$B$126)),"LUNA_Dimming","Dimming_Capability_and_Range"))</f>
        <v/>
      </c>
      <c r="L327" s="173">
        <f>'Reported Performance Table'!BF327</f>
        <v>0</v>
      </c>
      <c r="M327" s="173">
        <f>'Reported Performance Table'!BG327</f>
        <v>0</v>
      </c>
      <c r="N327" s="173">
        <f>'Reported Performance Table'!BH327</f>
        <v>0</v>
      </c>
      <c r="O327" t="str">
        <f t="shared" si="9"/>
        <v>No</v>
      </c>
    </row>
    <row r="328" spans="2:15" x14ac:dyDescent="0.25">
      <c r="B328" s="35" t="e">
        <f>VLOOKUP('Reported Performance Table'!D328,'Master List'!$B$20:$C$39,2,FALSE)</f>
        <v>#N/A</v>
      </c>
      <c r="C328" t="e">
        <f>VLOOKUP('Reported Performance Table'!E328,'Master List'!$B$42:$C$129,2,FALSE)</f>
        <v>#N/A</v>
      </c>
      <c r="D328" t="e">
        <f>VLOOKUP('Reported Performance Table'!D328,'Master List'!$B$20:$D$39,3,FALSE)</f>
        <v>#N/A</v>
      </c>
      <c r="E328" s="159" t="e">
        <f>VLOOKUP('Reported Performance Table'!C328,'Master List'!$B$11:$D$17,3,FALSE)</f>
        <v>#N/A</v>
      </c>
      <c r="F328" t="e">
        <f t="shared" si="8"/>
        <v>#N/A</v>
      </c>
      <c r="G328" t="e">
        <f>IF(VLOOKUP('Reported Performance Table'!E328,'Master List'!$B$42:$D$129,3,FALSE)="","No",VLOOKUP('Reported Performance Table'!E328,'Master List'!$B$42:$D$129,3,FALSE))</f>
        <v>#N/A</v>
      </c>
      <c r="H328" t="e">
        <f>IF(AND(G328="Yes_No",'Reported Performance Table'!F328="Yes"),"No","Yes_No")</f>
        <v>#N/A</v>
      </c>
      <c r="I328" t="str">
        <f>IF('Reported Performance Table'!E328="","",IF('Reported Performance Table'!F328="Yes","LUNA_CCT","Reported_CCT"))</f>
        <v/>
      </c>
      <c r="J328" t="str">
        <f>IF('Reported Performance Table'!E328="","",IF(I328="LUNA_CCT",VLOOKUP('Reported Performance Table'!E328,'Master List'!$B$42:$E$129,4,FALSE),"Reported_BUG"))</f>
        <v/>
      </c>
      <c r="K328" t="str">
        <f>IF('Reported Performance Table'!E328="","",IF(AND('Reported Performance Table'!$F328="Yes",OR('Reported Performance Table'!$E328='Master List'!$B$42,'Reported Performance Table'!$E328='Master List'!$B$43,'Reported Performance Table'!$E328='Master List'!$B$44,'Reported Performance Table'!$E328='Master List'!$B$46,'Reported Performance Table'!$E328='Master List'!$B$48,'Reported Performance Table'!$E328='Master List'!$B$104,'Reported Performance Table'!$E328='Master List'!$B$106,'Reported Performance Table'!$E328='Master List'!$B$126)),"LUNA_Dimming","Dimming_Capability_and_Range"))</f>
        <v/>
      </c>
      <c r="L328" s="173">
        <f>'Reported Performance Table'!BF328</f>
        <v>0</v>
      </c>
      <c r="M328" s="173">
        <f>'Reported Performance Table'!BG328</f>
        <v>0</v>
      </c>
      <c r="N328" s="173">
        <f>'Reported Performance Table'!BH328</f>
        <v>0</v>
      </c>
      <c r="O328" t="str">
        <f t="shared" si="9"/>
        <v>No</v>
      </c>
    </row>
    <row r="329" spans="2:15" x14ac:dyDescent="0.25">
      <c r="B329" s="35" t="e">
        <f>VLOOKUP('Reported Performance Table'!D329,'Master List'!$B$20:$C$39,2,FALSE)</f>
        <v>#N/A</v>
      </c>
      <c r="C329" t="e">
        <f>VLOOKUP('Reported Performance Table'!E329,'Master List'!$B$42:$C$129,2,FALSE)</f>
        <v>#N/A</v>
      </c>
      <c r="D329" t="e">
        <f>VLOOKUP('Reported Performance Table'!D329,'Master List'!$B$20:$D$39,3,FALSE)</f>
        <v>#N/A</v>
      </c>
      <c r="E329" s="159" t="e">
        <f>VLOOKUP('Reported Performance Table'!C329,'Master List'!$B$11:$D$17,3,FALSE)</f>
        <v>#N/A</v>
      </c>
      <c r="F329" t="e">
        <f t="shared" si="8"/>
        <v>#N/A</v>
      </c>
      <c r="G329" t="e">
        <f>IF(VLOOKUP('Reported Performance Table'!E329,'Master List'!$B$42:$D$129,3,FALSE)="","No",VLOOKUP('Reported Performance Table'!E329,'Master List'!$B$42:$D$129,3,FALSE))</f>
        <v>#N/A</v>
      </c>
      <c r="H329" t="e">
        <f>IF(AND(G329="Yes_No",'Reported Performance Table'!F329="Yes"),"No","Yes_No")</f>
        <v>#N/A</v>
      </c>
      <c r="I329" t="str">
        <f>IF('Reported Performance Table'!E329="","",IF('Reported Performance Table'!F329="Yes","LUNA_CCT","Reported_CCT"))</f>
        <v/>
      </c>
      <c r="J329" t="str">
        <f>IF('Reported Performance Table'!E329="","",IF(I329="LUNA_CCT",VLOOKUP('Reported Performance Table'!E329,'Master List'!$B$42:$E$129,4,FALSE),"Reported_BUG"))</f>
        <v/>
      </c>
      <c r="K329" t="str">
        <f>IF('Reported Performance Table'!E329="","",IF(AND('Reported Performance Table'!$F329="Yes",OR('Reported Performance Table'!$E329='Master List'!$B$42,'Reported Performance Table'!$E329='Master List'!$B$43,'Reported Performance Table'!$E329='Master List'!$B$44,'Reported Performance Table'!$E329='Master List'!$B$46,'Reported Performance Table'!$E329='Master List'!$B$48,'Reported Performance Table'!$E329='Master List'!$B$104,'Reported Performance Table'!$E329='Master List'!$B$106,'Reported Performance Table'!$E329='Master List'!$B$126)),"LUNA_Dimming","Dimming_Capability_and_Range"))</f>
        <v/>
      </c>
      <c r="L329" s="173">
        <f>'Reported Performance Table'!BF329</f>
        <v>0</v>
      </c>
      <c r="M329" s="173">
        <f>'Reported Performance Table'!BG329</f>
        <v>0</v>
      </c>
      <c r="N329" s="173">
        <f>'Reported Performance Table'!BH329</f>
        <v>0</v>
      </c>
      <c r="O329" t="str">
        <f t="shared" si="9"/>
        <v>No</v>
      </c>
    </row>
    <row r="330" spans="2:15" x14ac:dyDescent="0.25">
      <c r="B330" s="35" t="e">
        <f>VLOOKUP('Reported Performance Table'!D330,'Master List'!$B$20:$C$39,2,FALSE)</f>
        <v>#N/A</v>
      </c>
      <c r="C330" t="e">
        <f>VLOOKUP('Reported Performance Table'!E330,'Master List'!$B$42:$C$129,2,FALSE)</f>
        <v>#N/A</v>
      </c>
      <c r="D330" t="e">
        <f>VLOOKUP('Reported Performance Table'!D330,'Master List'!$B$20:$D$39,3,FALSE)</f>
        <v>#N/A</v>
      </c>
      <c r="E330" s="159" t="e">
        <f>VLOOKUP('Reported Performance Table'!C330,'Master List'!$B$11:$D$17,3,FALSE)</f>
        <v>#N/A</v>
      </c>
      <c r="F330" t="e">
        <f t="shared" si="8"/>
        <v>#N/A</v>
      </c>
      <c r="G330" t="e">
        <f>IF(VLOOKUP('Reported Performance Table'!E330,'Master List'!$B$42:$D$129,3,FALSE)="","No",VLOOKUP('Reported Performance Table'!E330,'Master List'!$B$42:$D$129,3,FALSE))</f>
        <v>#N/A</v>
      </c>
      <c r="H330" t="e">
        <f>IF(AND(G330="Yes_No",'Reported Performance Table'!F330="Yes"),"No","Yes_No")</f>
        <v>#N/A</v>
      </c>
      <c r="I330" t="str">
        <f>IF('Reported Performance Table'!E330="","",IF('Reported Performance Table'!F330="Yes","LUNA_CCT","Reported_CCT"))</f>
        <v/>
      </c>
      <c r="J330" t="str">
        <f>IF('Reported Performance Table'!E330="","",IF(I330="LUNA_CCT",VLOOKUP('Reported Performance Table'!E330,'Master List'!$B$42:$E$129,4,FALSE),"Reported_BUG"))</f>
        <v/>
      </c>
      <c r="K330" t="str">
        <f>IF('Reported Performance Table'!E330="","",IF(AND('Reported Performance Table'!$F330="Yes",OR('Reported Performance Table'!$E330='Master List'!$B$42,'Reported Performance Table'!$E330='Master List'!$B$43,'Reported Performance Table'!$E330='Master List'!$B$44,'Reported Performance Table'!$E330='Master List'!$B$46,'Reported Performance Table'!$E330='Master List'!$B$48,'Reported Performance Table'!$E330='Master List'!$B$104,'Reported Performance Table'!$E330='Master List'!$B$106,'Reported Performance Table'!$E330='Master List'!$B$126)),"LUNA_Dimming","Dimming_Capability_and_Range"))</f>
        <v/>
      </c>
      <c r="L330" s="173">
        <f>'Reported Performance Table'!BF330</f>
        <v>0</v>
      </c>
      <c r="M330" s="173">
        <f>'Reported Performance Table'!BG330</f>
        <v>0</v>
      </c>
      <c r="N330" s="173">
        <f>'Reported Performance Table'!BH330</f>
        <v>0</v>
      </c>
      <c r="O330" t="str">
        <f t="shared" si="9"/>
        <v>No</v>
      </c>
    </row>
    <row r="331" spans="2:15" x14ac:dyDescent="0.25">
      <c r="B331" s="35" t="e">
        <f>VLOOKUP('Reported Performance Table'!D331,'Master List'!$B$20:$C$39,2,FALSE)</f>
        <v>#N/A</v>
      </c>
      <c r="C331" t="e">
        <f>VLOOKUP('Reported Performance Table'!E331,'Master List'!$B$42:$C$129,2,FALSE)</f>
        <v>#N/A</v>
      </c>
      <c r="D331" t="e">
        <f>VLOOKUP('Reported Performance Table'!D331,'Master List'!$B$20:$D$39,3,FALSE)</f>
        <v>#N/A</v>
      </c>
      <c r="E331" s="159" t="e">
        <f>VLOOKUP('Reported Performance Table'!C331,'Master List'!$B$11:$D$17,3,FALSE)</f>
        <v>#N/A</v>
      </c>
      <c r="F331" t="e">
        <f t="shared" ref="F331:F394" si="10">CONCATENATE(D331,E331)</f>
        <v>#N/A</v>
      </c>
      <c r="G331" t="e">
        <f>IF(VLOOKUP('Reported Performance Table'!E331,'Master List'!$B$42:$D$129,3,FALSE)="","No",VLOOKUP('Reported Performance Table'!E331,'Master List'!$B$42:$D$129,3,FALSE))</f>
        <v>#N/A</v>
      </c>
      <c r="H331" t="e">
        <f>IF(AND(G331="Yes_No",'Reported Performance Table'!F331="Yes"),"No","Yes_No")</f>
        <v>#N/A</v>
      </c>
      <c r="I331" t="str">
        <f>IF('Reported Performance Table'!E331="","",IF('Reported Performance Table'!F331="Yes","LUNA_CCT","Reported_CCT"))</f>
        <v/>
      </c>
      <c r="J331" t="str">
        <f>IF('Reported Performance Table'!E331="","",IF(I331="LUNA_CCT",VLOOKUP('Reported Performance Table'!E331,'Master List'!$B$42:$E$129,4,FALSE),"Reported_BUG"))</f>
        <v/>
      </c>
      <c r="K331" t="str">
        <f>IF('Reported Performance Table'!E331="","",IF(AND('Reported Performance Table'!$F331="Yes",OR('Reported Performance Table'!$E331='Master List'!$B$42,'Reported Performance Table'!$E331='Master List'!$B$43,'Reported Performance Table'!$E331='Master List'!$B$44,'Reported Performance Table'!$E331='Master List'!$B$46,'Reported Performance Table'!$E331='Master List'!$B$48,'Reported Performance Table'!$E331='Master List'!$B$104,'Reported Performance Table'!$E331='Master List'!$B$106,'Reported Performance Table'!$E331='Master List'!$B$126)),"LUNA_Dimming","Dimming_Capability_and_Range"))</f>
        <v/>
      </c>
      <c r="L331" s="173">
        <f>'Reported Performance Table'!BF331</f>
        <v>0</v>
      </c>
      <c r="M331" s="173">
        <f>'Reported Performance Table'!BG331</f>
        <v>0</v>
      </c>
      <c r="N331" s="173">
        <f>'Reported Performance Table'!BH331</f>
        <v>0</v>
      </c>
      <c r="O331" t="str">
        <f t="shared" si="9"/>
        <v>No</v>
      </c>
    </row>
    <row r="332" spans="2:15" x14ac:dyDescent="0.25">
      <c r="B332" s="35" t="e">
        <f>VLOOKUP('Reported Performance Table'!D332,'Master List'!$B$20:$C$39,2,FALSE)</f>
        <v>#N/A</v>
      </c>
      <c r="C332" t="e">
        <f>VLOOKUP('Reported Performance Table'!E332,'Master List'!$B$42:$C$129,2,FALSE)</f>
        <v>#N/A</v>
      </c>
      <c r="D332" t="e">
        <f>VLOOKUP('Reported Performance Table'!D332,'Master List'!$B$20:$D$39,3,FALSE)</f>
        <v>#N/A</v>
      </c>
      <c r="E332" s="159" t="e">
        <f>VLOOKUP('Reported Performance Table'!C332,'Master List'!$B$11:$D$17,3,FALSE)</f>
        <v>#N/A</v>
      </c>
      <c r="F332" t="e">
        <f t="shared" si="10"/>
        <v>#N/A</v>
      </c>
      <c r="G332" t="e">
        <f>IF(VLOOKUP('Reported Performance Table'!E332,'Master List'!$B$42:$D$129,3,FALSE)="","No",VLOOKUP('Reported Performance Table'!E332,'Master List'!$B$42:$D$129,3,FALSE))</f>
        <v>#N/A</v>
      </c>
      <c r="H332" t="e">
        <f>IF(AND(G332="Yes_No",'Reported Performance Table'!F332="Yes"),"No","Yes_No")</f>
        <v>#N/A</v>
      </c>
      <c r="I332" t="str">
        <f>IF('Reported Performance Table'!E332="","",IF('Reported Performance Table'!F332="Yes","LUNA_CCT","Reported_CCT"))</f>
        <v/>
      </c>
      <c r="J332" t="str">
        <f>IF('Reported Performance Table'!E332="","",IF(I332="LUNA_CCT",VLOOKUP('Reported Performance Table'!E332,'Master List'!$B$42:$E$129,4,FALSE),"Reported_BUG"))</f>
        <v/>
      </c>
      <c r="K332" t="str">
        <f>IF('Reported Performance Table'!E332="","",IF(AND('Reported Performance Table'!$F332="Yes",OR('Reported Performance Table'!$E332='Master List'!$B$42,'Reported Performance Table'!$E332='Master List'!$B$43,'Reported Performance Table'!$E332='Master List'!$B$44,'Reported Performance Table'!$E332='Master List'!$B$46,'Reported Performance Table'!$E332='Master List'!$B$48,'Reported Performance Table'!$E332='Master List'!$B$104,'Reported Performance Table'!$E332='Master List'!$B$106,'Reported Performance Table'!$E332='Master List'!$B$126)),"LUNA_Dimming","Dimming_Capability_and_Range"))</f>
        <v/>
      </c>
      <c r="L332" s="173">
        <f>'Reported Performance Table'!BF332</f>
        <v>0</v>
      </c>
      <c r="M332" s="173">
        <f>'Reported Performance Table'!BG332</f>
        <v>0</v>
      </c>
      <c r="N332" s="173">
        <f>'Reported Performance Table'!BH332</f>
        <v>0</v>
      </c>
      <c r="O332" t="str">
        <f t="shared" ref="O332:O395" si="11">IF(COUNTIF(L332:N332,"Yes")=3,"Yes","No")</f>
        <v>No</v>
      </c>
    </row>
    <row r="333" spans="2:15" x14ac:dyDescent="0.25">
      <c r="B333" s="35" t="e">
        <f>VLOOKUP('Reported Performance Table'!D333,'Master List'!$B$20:$C$39,2,FALSE)</f>
        <v>#N/A</v>
      </c>
      <c r="C333" t="e">
        <f>VLOOKUP('Reported Performance Table'!E333,'Master List'!$B$42:$C$129,2,FALSE)</f>
        <v>#N/A</v>
      </c>
      <c r="D333" t="e">
        <f>VLOOKUP('Reported Performance Table'!D333,'Master List'!$B$20:$D$39,3,FALSE)</f>
        <v>#N/A</v>
      </c>
      <c r="E333" s="159" t="e">
        <f>VLOOKUP('Reported Performance Table'!C333,'Master List'!$B$11:$D$17,3,FALSE)</f>
        <v>#N/A</v>
      </c>
      <c r="F333" t="e">
        <f t="shared" si="10"/>
        <v>#N/A</v>
      </c>
      <c r="G333" t="e">
        <f>IF(VLOOKUP('Reported Performance Table'!E333,'Master List'!$B$42:$D$129,3,FALSE)="","No",VLOOKUP('Reported Performance Table'!E333,'Master List'!$B$42:$D$129,3,FALSE))</f>
        <v>#N/A</v>
      </c>
      <c r="H333" t="e">
        <f>IF(AND(G333="Yes_No",'Reported Performance Table'!F333="Yes"),"No","Yes_No")</f>
        <v>#N/A</v>
      </c>
      <c r="I333" t="str">
        <f>IF('Reported Performance Table'!E333="","",IF('Reported Performance Table'!F333="Yes","LUNA_CCT","Reported_CCT"))</f>
        <v/>
      </c>
      <c r="J333" t="str">
        <f>IF('Reported Performance Table'!E333="","",IF(I333="LUNA_CCT",VLOOKUP('Reported Performance Table'!E333,'Master List'!$B$42:$E$129,4,FALSE),"Reported_BUG"))</f>
        <v/>
      </c>
      <c r="K333" t="str">
        <f>IF('Reported Performance Table'!E333="","",IF(AND('Reported Performance Table'!$F333="Yes",OR('Reported Performance Table'!$E333='Master List'!$B$42,'Reported Performance Table'!$E333='Master List'!$B$43,'Reported Performance Table'!$E333='Master List'!$B$44,'Reported Performance Table'!$E333='Master List'!$B$46,'Reported Performance Table'!$E333='Master List'!$B$48,'Reported Performance Table'!$E333='Master List'!$B$104,'Reported Performance Table'!$E333='Master List'!$B$106,'Reported Performance Table'!$E333='Master List'!$B$126)),"LUNA_Dimming","Dimming_Capability_and_Range"))</f>
        <v/>
      </c>
      <c r="L333" s="173">
        <f>'Reported Performance Table'!BF333</f>
        <v>0</v>
      </c>
      <c r="M333" s="173">
        <f>'Reported Performance Table'!BG333</f>
        <v>0</v>
      </c>
      <c r="N333" s="173">
        <f>'Reported Performance Table'!BH333</f>
        <v>0</v>
      </c>
      <c r="O333" t="str">
        <f t="shared" si="11"/>
        <v>No</v>
      </c>
    </row>
    <row r="334" spans="2:15" x14ac:dyDescent="0.25">
      <c r="B334" s="35" t="e">
        <f>VLOOKUP('Reported Performance Table'!D334,'Master List'!$B$20:$C$39,2,FALSE)</f>
        <v>#N/A</v>
      </c>
      <c r="C334" t="e">
        <f>VLOOKUP('Reported Performance Table'!E334,'Master List'!$B$42:$C$129,2,FALSE)</f>
        <v>#N/A</v>
      </c>
      <c r="D334" t="e">
        <f>VLOOKUP('Reported Performance Table'!D334,'Master List'!$B$20:$D$39,3,FALSE)</f>
        <v>#N/A</v>
      </c>
      <c r="E334" s="159" t="e">
        <f>VLOOKUP('Reported Performance Table'!C334,'Master List'!$B$11:$D$17,3,FALSE)</f>
        <v>#N/A</v>
      </c>
      <c r="F334" t="e">
        <f t="shared" si="10"/>
        <v>#N/A</v>
      </c>
      <c r="G334" t="e">
        <f>IF(VLOOKUP('Reported Performance Table'!E334,'Master List'!$B$42:$D$129,3,FALSE)="","No",VLOOKUP('Reported Performance Table'!E334,'Master List'!$B$42:$D$129,3,FALSE))</f>
        <v>#N/A</v>
      </c>
      <c r="H334" t="e">
        <f>IF(AND(G334="Yes_No",'Reported Performance Table'!F334="Yes"),"No","Yes_No")</f>
        <v>#N/A</v>
      </c>
      <c r="I334" t="str">
        <f>IF('Reported Performance Table'!E334="","",IF('Reported Performance Table'!F334="Yes","LUNA_CCT","Reported_CCT"))</f>
        <v/>
      </c>
      <c r="J334" t="str">
        <f>IF('Reported Performance Table'!E334="","",IF(I334="LUNA_CCT",VLOOKUP('Reported Performance Table'!E334,'Master List'!$B$42:$E$129,4,FALSE),"Reported_BUG"))</f>
        <v/>
      </c>
      <c r="K334" t="str">
        <f>IF('Reported Performance Table'!E334="","",IF(AND('Reported Performance Table'!$F334="Yes",OR('Reported Performance Table'!$E334='Master List'!$B$42,'Reported Performance Table'!$E334='Master List'!$B$43,'Reported Performance Table'!$E334='Master List'!$B$44,'Reported Performance Table'!$E334='Master List'!$B$46,'Reported Performance Table'!$E334='Master List'!$B$48,'Reported Performance Table'!$E334='Master List'!$B$104,'Reported Performance Table'!$E334='Master List'!$B$106,'Reported Performance Table'!$E334='Master List'!$B$126)),"LUNA_Dimming","Dimming_Capability_and_Range"))</f>
        <v/>
      </c>
      <c r="L334" s="173">
        <f>'Reported Performance Table'!BF334</f>
        <v>0</v>
      </c>
      <c r="M334" s="173">
        <f>'Reported Performance Table'!BG334</f>
        <v>0</v>
      </c>
      <c r="N334" s="173">
        <f>'Reported Performance Table'!BH334</f>
        <v>0</v>
      </c>
      <c r="O334" t="str">
        <f t="shared" si="11"/>
        <v>No</v>
      </c>
    </row>
    <row r="335" spans="2:15" x14ac:dyDescent="0.25">
      <c r="B335" s="35" t="e">
        <f>VLOOKUP('Reported Performance Table'!D335,'Master List'!$B$20:$C$39,2,FALSE)</f>
        <v>#N/A</v>
      </c>
      <c r="C335" t="e">
        <f>VLOOKUP('Reported Performance Table'!E335,'Master List'!$B$42:$C$129,2,FALSE)</f>
        <v>#N/A</v>
      </c>
      <c r="D335" t="e">
        <f>VLOOKUP('Reported Performance Table'!D335,'Master List'!$B$20:$D$39,3,FALSE)</f>
        <v>#N/A</v>
      </c>
      <c r="E335" s="159" t="e">
        <f>VLOOKUP('Reported Performance Table'!C335,'Master List'!$B$11:$D$17,3,FALSE)</f>
        <v>#N/A</v>
      </c>
      <c r="F335" t="e">
        <f t="shared" si="10"/>
        <v>#N/A</v>
      </c>
      <c r="G335" t="e">
        <f>IF(VLOOKUP('Reported Performance Table'!E335,'Master List'!$B$42:$D$129,3,FALSE)="","No",VLOOKUP('Reported Performance Table'!E335,'Master List'!$B$42:$D$129,3,FALSE))</f>
        <v>#N/A</v>
      </c>
      <c r="H335" t="e">
        <f>IF(AND(G335="Yes_No",'Reported Performance Table'!F335="Yes"),"No","Yes_No")</f>
        <v>#N/A</v>
      </c>
      <c r="I335" t="str">
        <f>IF('Reported Performance Table'!E335="","",IF('Reported Performance Table'!F335="Yes","LUNA_CCT","Reported_CCT"))</f>
        <v/>
      </c>
      <c r="J335" t="str">
        <f>IF('Reported Performance Table'!E335="","",IF(I335="LUNA_CCT",VLOOKUP('Reported Performance Table'!E335,'Master List'!$B$42:$E$129,4,FALSE),"Reported_BUG"))</f>
        <v/>
      </c>
      <c r="K335" t="str">
        <f>IF('Reported Performance Table'!E335="","",IF(AND('Reported Performance Table'!$F335="Yes",OR('Reported Performance Table'!$E335='Master List'!$B$42,'Reported Performance Table'!$E335='Master List'!$B$43,'Reported Performance Table'!$E335='Master List'!$B$44,'Reported Performance Table'!$E335='Master List'!$B$46,'Reported Performance Table'!$E335='Master List'!$B$48,'Reported Performance Table'!$E335='Master List'!$B$104,'Reported Performance Table'!$E335='Master List'!$B$106,'Reported Performance Table'!$E335='Master List'!$B$126)),"LUNA_Dimming","Dimming_Capability_and_Range"))</f>
        <v/>
      </c>
      <c r="L335" s="173">
        <f>'Reported Performance Table'!BF335</f>
        <v>0</v>
      </c>
      <c r="M335" s="173">
        <f>'Reported Performance Table'!BG335</f>
        <v>0</v>
      </c>
      <c r="N335" s="173">
        <f>'Reported Performance Table'!BH335</f>
        <v>0</v>
      </c>
      <c r="O335" t="str">
        <f t="shared" si="11"/>
        <v>No</v>
      </c>
    </row>
    <row r="336" spans="2:15" x14ac:dyDescent="0.25">
      <c r="B336" s="35" t="e">
        <f>VLOOKUP('Reported Performance Table'!D336,'Master List'!$B$20:$C$39,2,FALSE)</f>
        <v>#N/A</v>
      </c>
      <c r="C336" t="e">
        <f>VLOOKUP('Reported Performance Table'!E336,'Master List'!$B$42:$C$129,2,FALSE)</f>
        <v>#N/A</v>
      </c>
      <c r="D336" t="e">
        <f>VLOOKUP('Reported Performance Table'!D336,'Master List'!$B$20:$D$39,3,FALSE)</f>
        <v>#N/A</v>
      </c>
      <c r="E336" s="159" t="e">
        <f>VLOOKUP('Reported Performance Table'!C336,'Master List'!$B$11:$D$17,3,FALSE)</f>
        <v>#N/A</v>
      </c>
      <c r="F336" t="e">
        <f t="shared" si="10"/>
        <v>#N/A</v>
      </c>
      <c r="G336" t="e">
        <f>IF(VLOOKUP('Reported Performance Table'!E336,'Master List'!$B$42:$D$129,3,FALSE)="","No",VLOOKUP('Reported Performance Table'!E336,'Master List'!$B$42:$D$129,3,FALSE))</f>
        <v>#N/A</v>
      </c>
      <c r="H336" t="e">
        <f>IF(AND(G336="Yes_No",'Reported Performance Table'!F336="Yes"),"No","Yes_No")</f>
        <v>#N/A</v>
      </c>
      <c r="I336" t="str">
        <f>IF('Reported Performance Table'!E336="","",IF('Reported Performance Table'!F336="Yes","LUNA_CCT","Reported_CCT"))</f>
        <v/>
      </c>
      <c r="J336" t="str">
        <f>IF('Reported Performance Table'!E336="","",IF(I336="LUNA_CCT",VLOOKUP('Reported Performance Table'!E336,'Master List'!$B$42:$E$129,4,FALSE),"Reported_BUG"))</f>
        <v/>
      </c>
      <c r="K336" t="str">
        <f>IF('Reported Performance Table'!E336="","",IF(AND('Reported Performance Table'!$F336="Yes",OR('Reported Performance Table'!$E336='Master List'!$B$42,'Reported Performance Table'!$E336='Master List'!$B$43,'Reported Performance Table'!$E336='Master List'!$B$44,'Reported Performance Table'!$E336='Master List'!$B$46,'Reported Performance Table'!$E336='Master List'!$B$48,'Reported Performance Table'!$E336='Master List'!$B$104,'Reported Performance Table'!$E336='Master List'!$B$106,'Reported Performance Table'!$E336='Master List'!$B$126)),"LUNA_Dimming","Dimming_Capability_and_Range"))</f>
        <v/>
      </c>
      <c r="L336" s="173">
        <f>'Reported Performance Table'!BF336</f>
        <v>0</v>
      </c>
      <c r="M336" s="173">
        <f>'Reported Performance Table'!BG336</f>
        <v>0</v>
      </c>
      <c r="N336" s="173">
        <f>'Reported Performance Table'!BH336</f>
        <v>0</v>
      </c>
      <c r="O336" t="str">
        <f t="shared" si="11"/>
        <v>No</v>
      </c>
    </row>
    <row r="337" spans="2:15" x14ac:dyDescent="0.25">
      <c r="B337" s="35" t="e">
        <f>VLOOKUP('Reported Performance Table'!D337,'Master List'!$B$20:$C$39,2,FALSE)</f>
        <v>#N/A</v>
      </c>
      <c r="C337" t="e">
        <f>VLOOKUP('Reported Performance Table'!E337,'Master List'!$B$42:$C$129,2,FALSE)</f>
        <v>#N/A</v>
      </c>
      <c r="D337" t="e">
        <f>VLOOKUP('Reported Performance Table'!D337,'Master List'!$B$20:$D$39,3,FALSE)</f>
        <v>#N/A</v>
      </c>
      <c r="E337" s="159" t="e">
        <f>VLOOKUP('Reported Performance Table'!C337,'Master List'!$B$11:$D$17,3,FALSE)</f>
        <v>#N/A</v>
      </c>
      <c r="F337" t="e">
        <f t="shared" si="10"/>
        <v>#N/A</v>
      </c>
      <c r="G337" t="e">
        <f>IF(VLOOKUP('Reported Performance Table'!E337,'Master List'!$B$42:$D$129,3,FALSE)="","No",VLOOKUP('Reported Performance Table'!E337,'Master List'!$B$42:$D$129,3,FALSE))</f>
        <v>#N/A</v>
      </c>
      <c r="H337" t="e">
        <f>IF(AND(G337="Yes_No",'Reported Performance Table'!F337="Yes"),"No","Yes_No")</f>
        <v>#N/A</v>
      </c>
      <c r="I337" t="str">
        <f>IF('Reported Performance Table'!E337="","",IF('Reported Performance Table'!F337="Yes","LUNA_CCT","Reported_CCT"))</f>
        <v/>
      </c>
      <c r="J337" t="str">
        <f>IF('Reported Performance Table'!E337="","",IF(I337="LUNA_CCT",VLOOKUP('Reported Performance Table'!E337,'Master List'!$B$42:$E$129,4,FALSE),"Reported_BUG"))</f>
        <v/>
      </c>
      <c r="K337" t="str">
        <f>IF('Reported Performance Table'!E337="","",IF(AND('Reported Performance Table'!$F337="Yes",OR('Reported Performance Table'!$E337='Master List'!$B$42,'Reported Performance Table'!$E337='Master List'!$B$43,'Reported Performance Table'!$E337='Master List'!$B$44,'Reported Performance Table'!$E337='Master List'!$B$46,'Reported Performance Table'!$E337='Master List'!$B$48,'Reported Performance Table'!$E337='Master List'!$B$104,'Reported Performance Table'!$E337='Master List'!$B$106,'Reported Performance Table'!$E337='Master List'!$B$126)),"LUNA_Dimming","Dimming_Capability_and_Range"))</f>
        <v/>
      </c>
      <c r="L337" s="173">
        <f>'Reported Performance Table'!BF337</f>
        <v>0</v>
      </c>
      <c r="M337" s="173">
        <f>'Reported Performance Table'!BG337</f>
        <v>0</v>
      </c>
      <c r="N337" s="173">
        <f>'Reported Performance Table'!BH337</f>
        <v>0</v>
      </c>
      <c r="O337" t="str">
        <f t="shared" si="11"/>
        <v>No</v>
      </c>
    </row>
    <row r="338" spans="2:15" x14ac:dyDescent="0.25">
      <c r="B338" s="35" t="e">
        <f>VLOOKUP('Reported Performance Table'!D338,'Master List'!$B$20:$C$39,2,FALSE)</f>
        <v>#N/A</v>
      </c>
      <c r="C338" t="e">
        <f>VLOOKUP('Reported Performance Table'!E338,'Master List'!$B$42:$C$129,2,FALSE)</f>
        <v>#N/A</v>
      </c>
      <c r="D338" t="e">
        <f>VLOOKUP('Reported Performance Table'!D338,'Master List'!$B$20:$D$39,3,FALSE)</f>
        <v>#N/A</v>
      </c>
      <c r="E338" s="159" t="e">
        <f>VLOOKUP('Reported Performance Table'!C338,'Master List'!$B$11:$D$17,3,FALSE)</f>
        <v>#N/A</v>
      </c>
      <c r="F338" t="e">
        <f t="shared" si="10"/>
        <v>#N/A</v>
      </c>
      <c r="G338" t="e">
        <f>IF(VLOOKUP('Reported Performance Table'!E338,'Master List'!$B$42:$D$129,3,FALSE)="","No",VLOOKUP('Reported Performance Table'!E338,'Master List'!$B$42:$D$129,3,FALSE))</f>
        <v>#N/A</v>
      </c>
      <c r="H338" t="e">
        <f>IF(AND(G338="Yes_No",'Reported Performance Table'!F338="Yes"),"No","Yes_No")</f>
        <v>#N/A</v>
      </c>
      <c r="I338" t="str">
        <f>IF('Reported Performance Table'!E338="","",IF('Reported Performance Table'!F338="Yes","LUNA_CCT","Reported_CCT"))</f>
        <v/>
      </c>
      <c r="J338" t="str">
        <f>IF('Reported Performance Table'!E338="","",IF(I338="LUNA_CCT",VLOOKUP('Reported Performance Table'!E338,'Master List'!$B$42:$E$129,4,FALSE),"Reported_BUG"))</f>
        <v/>
      </c>
      <c r="K338" t="str">
        <f>IF('Reported Performance Table'!E338="","",IF(AND('Reported Performance Table'!$F338="Yes",OR('Reported Performance Table'!$E338='Master List'!$B$42,'Reported Performance Table'!$E338='Master List'!$B$43,'Reported Performance Table'!$E338='Master List'!$B$44,'Reported Performance Table'!$E338='Master List'!$B$46,'Reported Performance Table'!$E338='Master List'!$B$48,'Reported Performance Table'!$E338='Master List'!$B$104,'Reported Performance Table'!$E338='Master List'!$B$106,'Reported Performance Table'!$E338='Master List'!$B$126)),"LUNA_Dimming","Dimming_Capability_and_Range"))</f>
        <v/>
      </c>
      <c r="L338" s="173">
        <f>'Reported Performance Table'!BF338</f>
        <v>0</v>
      </c>
      <c r="M338" s="173">
        <f>'Reported Performance Table'!BG338</f>
        <v>0</v>
      </c>
      <c r="N338" s="173">
        <f>'Reported Performance Table'!BH338</f>
        <v>0</v>
      </c>
      <c r="O338" t="str">
        <f t="shared" si="11"/>
        <v>No</v>
      </c>
    </row>
    <row r="339" spans="2:15" x14ac:dyDescent="0.25">
      <c r="B339" s="35" t="e">
        <f>VLOOKUP('Reported Performance Table'!D339,'Master List'!$B$20:$C$39,2,FALSE)</f>
        <v>#N/A</v>
      </c>
      <c r="C339" t="e">
        <f>VLOOKUP('Reported Performance Table'!E339,'Master List'!$B$42:$C$129,2,FALSE)</f>
        <v>#N/A</v>
      </c>
      <c r="D339" t="e">
        <f>VLOOKUP('Reported Performance Table'!D339,'Master List'!$B$20:$D$39,3,FALSE)</f>
        <v>#N/A</v>
      </c>
      <c r="E339" s="159" t="e">
        <f>VLOOKUP('Reported Performance Table'!C339,'Master List'!$B$11:$D$17,3,FALSE)</f>
        <v>#N/A</v>
      </c>
      <c r="F339" t="e">
        <f t="shared" si="10"/>
        <v>#N/A</v>
      </c>
      <c r="G339" t="e">
        <f>IF(VLOOKUP('Reported Performance Table'!E339,'Master List'!$B$42:$D$129,3,FALSE)="","No",VLOOKUP('Reported Performance Table'!E339,'Master List'!$B$42:$D$129,3,FALSE))</f>
        <v>#N/A</v>
      </c>
      <c r="H339" t="e">
        <f>IF(AND(G339="Yes_No",'Reported Performance Table'!F339="Yes"),"No","Yes_No")</f>
        <v>#N/A</v>
      </c>
      <c r="I339" t="str">
        <f>IF('Reported Performance Table'!E339="","",IF('Reported Performance Table'!F339="Yes","LUNA_CCT","Reported_CCT"))</f>
        <v/>
      </c>
      <c r="J339" t="str">
        <f>IF('Reported Performance Table'!E339="","",IF(I339="LUNA_CCT",VLOOKUP('Reported Performance Table'!E339,'Master List'!$B$42:$E$129,4,FALSE),"Reported_BUG"))</f>
        <v/>
      </c>
      <c r="K339" t="str">
        <f>IF('Reported Performance Table'!E339="","",IF(AND('Reported Performance Table'!$F339="Yes",OR('Reported Performance Table'!$E339='Master List'!$B$42,'Reported Performance Table'!$E339='Master List'!$B$43,'Reported Performance Table'!$E339='Master List'!$B$44,'Reported Performance Table'!$E339='Master List'!$B$46,'Reported Performance Table'!$E339='Master List'!$B$48,'Reported Performance Table'!$E339='Master List'!$B$104,'Reported Performance Table'!$E339='Master List'!$B$106,'Reported Performance Table'!$E339='Master List'!$B$126)),"LUNA_Dimming","Dimming_Capability_and_Range"))</f>
        <v/>
      </c>
      <c r="L339" s="173">
        <f>'Reported Performance Table'!BF339</f>
        <v>0</v>
      </c>
      <c r="M339" s="173">
        <f>'Reported Performance Table'!BG339</f>
        <v>0</v>
      </c>
      <c r="N339" s="173">
        <f>'Reported Performance Table'!BH339</f>
        <v>0</v>
      </c>
      <c r="O339" t="str">
        <f t="shared" si="11"/>
        <v>No</v>
      </c>
    </row>
    <row r="340" spans="2:15" x14ac:dyDescent="0.25">
      <c r="B340" s="35" t="e">
        <f>VLOOKUP('Reported Performance Table'!D340,'Master List'!$B$20:$C$39,2,FALSE)</f>
        <v>#N/A</v>
      </c>
      <c r="C340" t="e">
        <f>VLOOKUP('Reported Performance Table'!E340,'Master List'!$B$42:$C$129,2,FALSE)</f>
        <v>#N/A</v>
      </c>
      <c r="D340" t="e">
        <f>VLOOKUP('Reported Performance Table'!D340,'Master List'!$B$20:$D$39,3,FALSE)</f>
        <v>#N/A</v>
      </c>
      <c r="E340" s="159" t="e">
        <f>VLOOKUP('Reported Performance Table'!C340,'Master List'!$B$11:$D$17,3,FALSE)</f>
        <v>#N/A</v>
      </c>
      <c r="F340" t="e">
        <f t="shared" si="10"/>
        <v>#N/A</v>
      </c>
      <c r="G340" t="e">
        <f>IF(VLOOKUP('Reported Performance Table'!E340,'Master List'!$B$42:$D$129,3,FALSE)="","No",VLOOKUP('Reported Performance Table'!E340,'Master List'!$B$42:$D$129,3,FALSE))</f>
        <v>#N/A</v>
      </c>
      <c r="H340" t="e">
        <f>IF(AND(G340="Yes_No",'Reported Performance Table'!F340="Yes"),"No","Yes_No")</f>
        <v>#N/A</v>
      </c>
      <c r="I340" t="str">
        <f>IF('Reported Performance Table'!E340="","",IF('Reported Performance Table'!F340="Yes","LUNA_CCT","Reported_CCT"))</f>
        <v/>
      </c>
      <c r="J340" t="str">
        <f>IF('Reported Performance Table'!E340="","",IF(I340="LUNA_CCT",VLOOKUP('Reported Performance Table'!E340,'Master List'!$B$42:$E$129,4,FALSE),"Reported_BUG"))</f>
        <v/>
      </c>
      <c r="K340" t="str">
        <f>IF('Reported Performance Table'!E340="","",IF(AND('Reported Performance Table'!$F340="Yes",OR('Reported Performance Table'!$E340='Master List'!$B$42,'Reported Performance Table'!$E340='Master List'!$B$43,'Reported Performance Table'!$E340='Master List'!$B$44,'Reported Performance Table'!$E340='Master List'!$B$46,'Reported Performance Table'!$E340='Master List'!$B$48,'Reported Performance Table'!$E340='Master List'!$B$104,'Reported Performance Table'!$E340='Master List'!$B$106,'Reported Performance Table'!$E340='Master List'!$B$126)),"LUNA_Dimming","Dimming_Capability_and_Range"))</f>
        <v/>
      </c>
      <c r="L340" s="173">
        <f>'Reported Performance Table'!BF340</f>
        <v>0</v>
      </c>
      <c r="M340" s="173">
        <f>'Reported Performance Table'!BG340</f>
        <v>0</v>
      </c>
      <c r="N340" s="173">
        <f>'Reported Performance Table'!BH340</f>
        <v>0</v>
      </c>
      <c r="O340" t="str">
        <f t="shared" si="11"/>
        <v>No</v>
      </c>
    </row>
    <row r="341" spans="2:15" x14ac:dyDescent="0.25">
      <c r="B341" s="35" t="e">
        <f>VLOOKUP('Reported Performance Table'!D341,'Master List'!$B$20:$C$39,2,FALSE)</f>
        <v>#N/A</v>
      </c>
      <c r="C341" t="e">
        <f>VLOOKUP('Reported Performance Table'!E341,'Master List'!$B$42:$C$129,2,FALSE)</f>
        <v>#N/A</v>
      </c>
      <c r="D341" t="e">
        <f>VLOOKUP('Reported Performance Table'!D341,'Master List'!$B$20:$D$39,3,FALSE)</f>
        <v>#N/A</v>
      </c>
      <c r="E341" s="159" t="e">
        <f>VLOOKUP('Reported Performance Table'!C341,'Master List'!$B$11:$D$17,3,FALSE)</f>
        <v>#N/A</v>
      </c>
      <c r="F341" t="e">
        <f t="shared" si="10"/>
        <v>#N/A</v>
      </c>
      <c r="G341" t="e">
        <f>IF(VLOOKUP('Reported Performance Table'!E341,'Master List'!$B$42:$D$129,3,FALSE)="","No",VLOOKUP('Reported Performance Table'!E341,'Master List'!$B$42:$D$129,3,FALSE))</f>
        <v>#N/A</v>
      </c>
      <c r="H341" t="e">
        <f>IF(AND(G341="Yes_No",'Reported Performance Table'!F341="Yes"),"No","Yes_No")</f>
        <v>#N/A</v>
      </c>
      <c r="I341" t="str">
        <f>IF('Reported Performance Table'!E341="","",IF('Reported Performance Table'!F341="Yes","LUNA_CCT","Reported_CCT"))</f>
        <v/>
      </c>
      <c r="J341" t="str">
        <f>IF('Reported Performance Table'!E341="","",IF(I341="LUNA_CCT",VLOOKUP('Reported Performance Table'!E341,'Master List'!$B$42:$E$129,4,FALSE),"Reported_BUG"))</f>
        <v/>
      </c>
      <c r="K341" t="str">
        <f>IF('Reported Performance Table'!E341="","",IF(AND('Reported Performance Table'!$F341="Yes",OR('Reported Performance Table'!$E341='Master List'!$B$42,'Reported Performance Table'!$E341='Master List'!$B$43,'Reported Performance Table'!$E341='Master List'!$B$44,'Reported Performance Table'!$E341='Master List'!$B$46,'Reported Performance Table'!$E341='Master List'!$B$48,'Reported Performance Table'!$E341='Master List'!$B$104,'Reported Performance Table'!$E341='Master List'!$B$106,'Reported Performance Table'!$E341='Master List'!$B$126)),"LUNA_Dimming","Dimming_Capability_and_Range"))</f>
        <v/>
      </c>
      <c r="L341" s="173">
        <f>'Reported Performance Table'!BF341</f>
        <v>0</v>
      </c>
      <c r="M341" s="173">
        <f>'Reported Performance Table'!BG341</f>
        <v>0</v>
      </c>
      <c r="N341" s="173">
        <f>'Reported Performance Table'!BH341</f>
        <v>0</v>
      </c>
      <c r="O341" t="str">
        <f t="shared" si="11"/>
        <v>No</v>
      </c>
    </row>
    <row r="342" spans="2:15" x14ac:dyDescent="0.25">
      <c r="B342" s="35" t="e">
        <f>VLOOKUP('Reported Performance Table'!D342,'Master List'!$B$20:$C$39,2,FALSE)</f>
        <v>#N/A</v>
      </c>
      <c r="C342" t="e">
        <f>VLOOKUP('Reported Performance Table'!E342,'Master List'!$B$42:$C$129,2,FALSE)</f>
        <v>#N/A</v>
      </c>
      <c r="D342" t="e">
        <f>VLOOKUP('Reported Performance Table'!D342,'Master List'!$B$20:$D$39,3,FALSE)</f>
        <v>#N/A</v>
      </c>
      <c r="E342" s="159" t="e">
        <f>VLOOKUP('Reported Performance Table'!C342,'Master List'!$B$11:$D$17,3,FALSE)</f>
        <v>#N/A</v>
      </c>
      <c r="F342" t="e">
        <f t="shared" si="10"/>
        <v>#N/A</v>
      </c>
      <c r="G342" t="e">
        <f>IF(VLOOKUP('Reported Performance Table'!E342,'Master List'!$B$42:$D$129,3,FALSE)="","No",VLOOKUP('Reported Performance Table'!E342,'Master List'!$B$42:$D$129,3,FALSE))</f>
        <v>#N/A</v>
      </c>
      <c r="H342" t="e">
        <f>IF(AND(G342="Yes_No",'Reported Performance Table'!F342="Yes"),"No","Yes_No")</f>
        <v>#N/A</v>
      </c>
      <c r="I342" t="str">
        <f>IF('Reported Performance Table'!E342="","",IF('Reported Performance Table'!F342="Yes","LUNA_CCT","Reported_CCT"))</f>
        <v/>
      </c>
      <c r="J342" t="str">
        <f>IF('Reported Performance Table'!E342="","",IF(I342="LUNA_CCT",VLOOKUP('Reported Performance Table'!E342,'Master List'!$B$42:$E$129,4,FALSE),"Reported_BUG"))</f>
        <v/>
      </c>
      <c r="K342" t="str">
        <f>IF('Reported Performance Table'!E342="","",IF(AND('Reported Performance Table'!$F342="Yes",OR('Reported Performance Table'!$E342='Master List'!$B$42,'Reported Performance Table'!$E342='Master List'!$B$43,'Reported Performance Table'!$E342='Master List'!$B$44,'Reported Performance Table'!$E342='Master List'!$B$46,'Reported Performance Table'!$E342='Master List'!$B$48,'Reported Performance Table'!$E342='Master List'!$B$104,'Reported Performance Table'!$E342='Master List'!$B$106,'Reported Performance Table'!$E342='Master List'!$B$126)),"LUNA_Dimming","Dimming_Capability_and_Range"))</f>
        <v/>
      </c>
      <c r="L342" s="173">
        <f>'Reported Performance Table'!BF342</f>
        <v>0</v>
      </c>
      <c r="M342" s="173">
        <f>'Reported Performance Table'!BG342</f>
        <v>0</v>
      </c>
      <c r="N342" s="173">
        <f>'Reported Performance Table'!BH342</f>
        <v>0</v>
      </c>
      <c r="O342" t="str">
        <f t="shared" si="11"/>
        <v>No</v>
      </c>
    </row>
    <row r="343" spans="2:15" x14ac:dyDescent="0.25">
      <c r="B343" s="35" t="e">
        <f>VLOOKUP('Reported Performance Table'!D343,'Master List'!$B$20:$C$39,2,FALSE)</f>
        <v>#N/A</v>
      </c>
      <c r="C343" t="e">
        <f>VLOOKUP('Reported Performance Table'!E343,'Master List'!$B$42:$C$129,2,FALSE)</f>
        <v>#N/A</v>
      </c>
      <c r="D343" t="e">
        <f>VLOOKUP('Reported Performance Table'!D343,'Master List'!$B$20:$D$39,3,FALSE)</f>
        <v>#N/A</v>
      </c>
      <c r="E343" s="159" t="e">
        <f>VLOOKUP('Reported Performance Table'!C343,'Master List'!$B$11:$D$17,3,FALSE)</f>
        <v>#N/A</v>
      </c>
      <c r="F343" t="e">
        <f t="shared" si="10"/>
        <v>#N/A</v>
      </c>
      <c r="G343" t="e">
        <f>IF(VLOOKUP('Reported Performance Table'!E343,'Master List'!$B$42:$D$129,3,FALSE)="","No",VLOOKUP('Reported Performance Table'!E343,'Master List'!$B$42:$D$129,3,FALSE))</f>
        <v>#N/A</v>
      </c>
      <c r="H343" t="e">
        <f>IF(AND(G343="Yes_No",'Reported Performance Table'!F343="Yes"),"No","Yes_No")</f>
        <v>#N/A</v>
      </c>
      <c r="I343" t="str">
        <f>IF('Reported Performance Table'!E343="","",IF('Reported Performance Table'!F343="Yes","LUNA_CCT","Reported_CCT"))</f>
        <v/>
      </c>
      <c r="J343" t="str">
        <f>IF('Reported Performance Table'!E343="","",IF(I343="LUNA_CCT",VLOOKUP('Reported Performance Table'!E343,'Master List'!$B$42:$E$129,4,FALSE),"Reported_BUG"))</f>
        <v/>
      </c>
      <c r="K343" t="str">
        <f>IF('Reported Performance Table'!E343="","",IF(AND('Reported Performance Table'!$F343="Yes",OR('Reported Performance Table'!$E343='Master List'!$B$42,'Reported Performance Table'!$E343='Master List'!$B$43,'Reported Performance Table'!$E343='Master List'!$B$44,'Reported Performance Table'!$E343='Master List'!$B$46,'Reported Performance Table'!$E343='Master List'!$B$48,'Reported Performance Table'!$E343='Master List'!$B$104,'Reported Performance Table'!$E343='Master List'!$B$106,'Reported Performance Table'!$E343='Master List'!$B$126)),"LUNA_Dimming","Dimming_Capability_and_Range"))</f>
        <v/>
      </c>
      <c r="L343" s="173">
        <f>'Reported Performance Table'!BF343</f>
        <v>0</v>
      </c>
      <c r="M343" s="173">
        <f>'Reported Performance Table'!BG343</f>
        <v>0</v>
      </c>
      <c r="N343" s="173">
        <f>'Reported Performance Table'!BH343</f>
        <v>0</v>
      </c>
      <c r="O343" t="str">
        <f t="shared" si="11"/>
        <v>No</v>
      </c>
    </row>
    <row r="344" spans="2:15" x14ac:dyDescent="0.25">
      <c r="B344" s="35" t="e">
        <f>VLOOKUP('Reported Performance Table'!D344,'Master List'!$B$20:$C$39,2,FALSE)</f>
        <v>#N/A</v>
      </c>
      <c r="C344" t="e">
        <f>VLOOKUP('Reported Performance Table'!E344,'Master List'!$B$42:$C$129,2,FALSE)</f>
        <v>#N/A</v>
      </c>
      <c r="D344" t="e">
        <f>VLOOKUP('Reported Performance Table'!D344,'Master List'!$B$20:$D$39,3,FALSE)</f>
        <v>#N/A</v>
      </c>
      <c r="E344" s="159" t="e">
        <f>VLOOKUP('Reported Performance Table'!C344,'Master List'!$B$11:$D$17,3,FALSE)</f>
        <v>#N/A</v>
      </c>
      <c r="F344" t="e">
        <f t="shared" si="10"/>
        <v>#N/A</v>
      </c>
      <c r="G344" t="e">
        <f>IF(VLOOKUP('Reported Performance Table'!E344,'Master List'!$B$42:$D$129,3,FALSE)="","No",VLOOKUP('Reported Performance Table'!E344,'Master List'!$B$42:$D$129,3,FALSE))</f>
        <v>#N/A</v>
      </c>
      <c r="H344" t="e">
        <f>IF(AND(G344="Yes_No",'Reported Performance Table'!F344="Yes"),"No","Yes_No")</f>
        <v>#N/A</v>
      </c>
      <c r="I344" t="str">
        <f>IF('Reported Performance Table'!E344="","",IF('Reported Performance Table'!F344="Yes","LUNA_CCT","Reported_CCT"))</f>
        <v/>
      </c>
      <c r="J344" t="str">
        <f>IF('Reported Performance Table'!E344="","",IF(I344="LUNA_CCT",VLOOKUP('Reported Performance Table'!E344,'Master List'!$B$42:$E$129,4,FALSE),"Reported_BUG"))</f>
        <v/>
      </c>
      <c r="K344" t="str">
        <f>IF('Reported Performance Table'!E344="","",IF(AND('Reported Performance Table'!$F344="Yes",OR('Reported Performance Table'!$E344='Master List'!$B$42,'Reported Performance Table'!$E344='Master List'!$B$43,'Reported Performance Table'!$E344='Master List'!$B$44,'Reported Performance Table'!$E344='Master List'!$B$46,'Reported Performance Table'!$E344='Master List'!$B$48,'Reported Performance Table'!$E344='Master List'!$B$104,'Reported Performance Table'!$E344='Master List'!$B$106,'Reported Performance Table'!$E344='Master List'!$B$126)),"LUNA_Dimming","Dimming_Capability_and_Range"))</f>
        <v/>
      </c>
      <c r="L344" s="173">
        <f>'Reported Performance Table'!BF344</f>
        <v>0</v>
      </c>
      <c r="M344" s="173">
        <f>'Reported Performance Table'!BG344</f>
        <v>0</v>
      </c>
      <c r="N344" s="173">
        <f>'Reported Performance Table'!BH344</f>
        <v>0</v>
      </c>
      <c r="O344" t="str">
        <f t="shared" si="11"/>
        <v>No</v>
      </c>
    </row>
    <row r="345" spans="2:15" x14ac:dyDescent="0.25">
      <c r="B345" s="35" t="e">
        <f>VLOOKUP('Reported Performance Table'!D345,'Master List'!$B$20:$C$39,2,FALSE)</f>
        <v>#N/A</v>
      </c>
      <c r="C345" t="e">
        <f>VLOOKUP('Reported Performance Table'!E345,'Master List'!$B$42:$C$129,2,FALSE)</f>
        <v>#N/A</v>
      </c>
      <c r="D345" t="e">
        <f>VLOOKUP('Reported Performance Table'!D345,'Master List'!$B$20:$D$39,3,FALSE)</f>
        <v>#N/A</v>
      </c>
      <c r="E345" s="159" t="e">
        <f>VLOOKUP('Reported Performance Table'!C345,'Master List'!$B$11:$D$17,3,FALSE)</f>
        <v>#N/A</v>
      </c>
      <c r="F345" t="e">
        <f t="shared" si="10"/>
        <v>#N/A</v>
      </c>
      <c r="G345" t="e">
        <f>IF(VLOOKUP('Reported Performance Table'!E345,'Master List'!$B$42:$D$129,3,FALSE)="","No",VLOOKUP('Reported Performance Table'!E345,'Master List'!$B$42:$D$129,3,FALSE))</f>
        <v>#N/A</v>
      </c>
      <c r="H345" t="e">
        <f>IF(AND(G345="Yes_No",'Reported Performance Table'!F345="Yes"),"No","Yes_No")</f>
        <v>#N/A</v>
      </c>
      <c r="I345" t="str">
        <f>IF('Reported Performance Table'!E345="","",IF('Reported Performance Table'!F345="Yes","LUNA_CCT","Reported_CCT"))</f>
        <v/>
      </c>
      <c r="J345" t="str">
        <f>IF('Reported Performance Table'!E345="","",IF(I345="LUNA_CCT",VLOOKUP('Reported Performance Table'!E345,'Master List'!$B$42:$E$129,4,FALSE),"Reported_BUG"))</f>
        <v/>
      </c>
      <c r="K345" t="str">
        <f>IF('Reported Performance Table'!E345="","",IF(AND('Reported Performance Table'!$F345="Yes",OR('Reported Performance Table'!$E345='Master List'!$B$42,'Reported Performance Table'!$E345='Master List'!$B$43,'Reported Performance Table'!$E345='Master List'!$B$44,'Reported Performance Table'!$E345='Master List'!$B$46,'Reported Performance Table'!$E345='Master List'!$B$48,'Reported Performance Table'!$E345='Master List'!$B$104,'Reported Performance Table'!$E345='Master List'!$B$106,'Reported Performance Table'!$E345='Master List'!$B$126)),"LUNA_Dimming","Dimming_Capability_and_Range"))</f>
        <v/>
      </c>
      <c r="L345" s="173">
        <f>'Reported Performance Table'!BF345</f>
        <v>0</v>
      </c>
      <c r="M345" s="173">
        <f>'Reported Performance Table'!BG345</f>
        <v>0</v>
      </c>
      <c r="N345" s="173">
        <f>'Reported Performance Table'!BH345</f>
        <v>0</v>
      </c>
      <c r="O345" t="str">
        <f t="shared" si="11"/>
        <v>No</v>
      </c>
    </row>
    <row r="346" spans="2:15" x14ac:dyDescent="0.25">
      <c r="B346" s="35" t="e">
        <f>VLOOKUP('Reported Performance Table'!D346,'Master List'!$B$20:$C$39,2,FALSE)</f>
        <v>#N/A</v>
      </c>
      <c r="C346" t="e">
        <f>VLOOKUP('Reported Performance Table'!E346,'Master List'!$B$42:$C$129,2,FALSE)</f>
        <v>#N/A</v>
      </c>
      <c r="D346" t="e">
        <f>VLOOKUP('Reported Performance Table'!D346,'Master List'!$B$20:$D$39,3,FALSE)</f>
        <v>#N/A</v>
      </c>
      <c r="E346" s="159" t="e">
        <f>VLOOKUP('Reported Performance Table'!C346,'Master List'!$B$11:$D$17,3,FALSE)</f>
        <v>#N/A</v>
      </c>
      <c r="F346" t="e">
        <f t="shared" si="10"/>
        <v>#N/A</v>
      </c>
      <c r="G346" t="e">
        <f>IF(VLOOKUP('Reported Performance Table'!E346,'Master List'!$B$42:$D$129,3,FALSE)="","No",VLOOKUP('Reported Performance Table'!E346,'Master List'!$B$42:$D$129,3,FALSE))</f>
        <v>#N/A</v>
      </c>
      <c r="H346" t="e">
        <f>IF(AND(G346="Yes_No",'Reported Performance Table'!F346="Yes"),"No","Yes_No")</f>
        <v>#N/A</v>
      </c>
      <c r="I346" t="str">
        <f>IF('Reported Performance Table'!E346="","",IF('Reported Performance Table'!F346="Yes","LUNA_CCT","Reported_CCT"))</f>
        <v/>
      </c>
      <c r="J346" t="str">
        <f>IF('Reported Performance Table'!E346="","",IF(I346="LUNA_CCT",VLOOKUP('Reported Performance Table'!E346,'Master List'!$B$42:$E$129,4,FALSE),"Reported_BUG"))</f>
        <v/>
      </c>
      <c r="K346" t="str">
        <f>IF('Reported Performance Table'!E346="","",IF(AND('Reported Performance Table'!$F346="Yes",OR('Reported Performance Table'!$E346='Master List'!$B$42,'Reported Performance Table'!$E346='Master List'!$B$43,'Reported Performance Table'!$E346='Master List'!$B$44,'Reported Performance Table'!$E346='Master List'!$B$46,'Reported Performance Table'!$E346='Master List'!$B$48,'Reported Performance Table'!$E346='Master List'!$B$104,'Reported Performance Table'!$E346='Master List'!$B$106,'Reported Performance Table'!$E346='Master List'!$B$126)),"LUNA_Dimming","Dimming_Capability_and_Range"))</f>
        <v/>
      </c>
      <c r="L346" s="173">
        <f>'Reported Performance Table'!BF346</f>
        <v>0</v>
      </c>
      <c r="M346" s="173">
        <f>'Reported Performance Table'!BG346</f>
        <v>0</v>
      </c>
      <c r="N346" s="173">
        <f>'Reported Performance Table'!BH346</f>
        <v>0</v>
      </c>
      <c r="O346" t="str">
        <f t="shared" si="11"/>
        <v>No</v>
      </c>
    </row>
    <row r="347" spans="2:15" x14ac:dyDescent="0.25">
      <c r="B347" s="35" t="e">
        <f>VLOOKUP('Reported Performance Table'!D347,'Master List'!$B$20:$C$39,2,FALSE)</f>
        <v>#N/A</v>
      </c>
      <c r="C347" t="e">
        <f>VLOOKUP('Reported Performance Table'!E347,'Master List'!$B$42:$C$129,2,FALSE)</f>
        <v>#N/A</v>
      </c>
      <c r="D347" t="e">
        <f>VLOOKUP('Reported Performance Table'!D347,'Master List'!$B$20:$D$39,3,FALSE)</f>
        <v>#N/A</v>
      </c>
      <c r="E347" s="159" t="e">
        <f>VLOOKUP('Reported Performance Table'!C347,'Master List'!$B$11:$D$17,3,FALSE)</f>
        <v>#N/A</v>
      </c>
      <c r="F347" t="e">
        <f t="shared" si="10"/>
        <v>#N/A</v>
      </c>
      <c r="G347" t="e">
        <f>IF(VLOOKUP('Reported Performance Table'!E347,'Master List'!$B$42:$D$129,3,FALSE)="","No",VLOOKUP('Reported Performance Table'!E347,'Master List'!$B$42:$D$129,3,FALSE))</f>
        <v>#N/A</v>
      </c>
      <c r="H347" t="e">
        <f>IF(AND(G347="Yes_No",'Reported Performance Table'!F347="Yes"),"No","Yes_No")</f>
        <v>#N/A</v>
      </c>
      <c r="I347" t="str">
        <f>IF('Reported Performance Table'!E347="","",IF('Reported Performance Table'!F347="Yes","LUNA_CCT","Reported_CCT"))</f>
        <v/>
      </c>
      <c r="J347" t="str">
        <f>IF('Reported Performance Table'!E347="","",IF(I347="LUNA_CCT",VLOOKUP('Reported Performance Table'!E347,'Master List'!$B$42:$E$129,4,FALSE),"Reported_BUG"))</f>
        <v/>
      </c>
      <c r="K347" t="str">
        <f>IF('Reported Performance Table'!E347="","",IF(AND('Reported Performance Table'!$F347="Yes",OR('Reported Performance Table'!$E347='Master List'!$B$42,'Reported Performance Table'!$E347='Master List'!$B$43,'Reported Performance Table'!$E347='Master List'!$B$44,'Reported Performance Table'!$E347='Master List'!$B$46,'Reported Performance Table'!$E347='Master List'!$B$48,'Reported Performance Table'!$E347='Master List'!$B$104,'Reported Performance Table'!$E347='Master List'!$B$106,'Reported Performance Table'!$E347='Master List'!$B$126)),"LUNA_Dimming","Dimming_Capability_and_Range"))</f>
        <v/>
      </c>
      <c r="L347" s="173">
        <f>'Reported Performance Table'!BF347</f>
        <v>0</v>
      </c>
      <c r="M347" s="173">
        <f>'Reported Performance Table'!BG347</f>
        <v>0</v>
      </c>
      <c r="N347" s="173">
        <f>'Reported Performance Table'!BH347</f>
        <v>0</v>
      </c>
      <c r="O347" t="str">
        <f t="shared" si="11"/>
        <v>No</v>
      </c>
    </row>
    <row r="348" spans="2:15" x14ac:dyDescent="0.25">
      <c r="B348" s="35" t="e">
        <f>VLOOKUP('Reported Performance Table'!D348,'Master List'!$B$20:$C$39,2,FALSE)</f>
        <v>#N/A</v>
      </c>
      <c r="C348" t="e">
        <f>VLOOKUP('Reported Performance Table'!E348,'Master List'!$B$42:$C$129,2,FALSE)</f>
        <v>#N/A</v>
      </c>
      <c r="D348" t="e">
        <f>VLOOKUP('Reported Performance Table'!D348,'Master List'!$B$20:$D$39,3,FALSE)</f>
        <v>#N/A</v>
      </c>
      <c r="E348" s="159" t="e">
        <f>VLOOKUP('Reported Performance Table'!C348,'Master List'!$B$11:$D$17,3,FALSE)</f>
        <v>#N/A</v>
      </c>
      <c r="F348" t="e">
        <f t="shared" si="10"/>
        <v>#N/A</v>
      </c>
      <c r="G348" t="e">
        <f>IF(VLOOKUP('Reported Performance Table'!E348,'Master List'!$B$42:$D$129,3,FALSE)="","No",VLOOKUP('Reported Performance Table'!E348,'Master List'!$B$42:$D$129,3,FALSE))</f>
        <v>#N/A</v>
      </c>
      <c r="H348" t="e">
        <f>IF(AND(G348="Yes_No",'Reported Performance Table'!F348="Yes"),"No","Yes_No")</f>
        <v>#N/A</v>
      </c>
      <c r="I348" t="str">
        <f>IF('Reported Performance Table'!E348="","",IF('Reported Performance Table'!F348="Yes","LUNA_CCT","Reported_CCT"))</f>
        <v/>
      </c>
      <c r="J348" t="str">
        <f>IF('Reported Performance Table'!E348="","",IF(I348="LUNA_CCT",VLOOKUP('Reported Performance Table'!E348,'Master List'!$B$42:$E$129,4,FALSE),"Reported_BUG"))</f>
        <v/>
      </c>
      <c r="K348" t="str">
        <f>IF('Reported Performance Table'!E348="","",IF(AND('Reported Performance Table'!$F348="Yes",OR('Reported Performance Table'!$E348='Master List'!$B$42,'Reported Performance Table'!$E348='Master List'!$B$43,'Reported Performance Table'!$E348='Master List'!$B$44,'Reported Performance Table'!$E348='Master List'!$B$46,'Reported Performance Table'!$E348='Master List'!$B$48,'Reported Performance Table'!$E348='Master List'!$B$104,'Reported Performance Table'!$E348='Master List'!$B$106,'Reported Performance Table'!$E348='Master List'!$B$126)),"LUNA_Dimming","Dimming_Capability_and_Range"))</f>
        <v/>
      </c>
      <c r="L348" s="173">
        <f>'Reported Performance Table'!BF348</f>
        <v>0</v>
      </c>
      <c r="M348" s="173">
        <f>'Reported Performance Table'!BG348</f>
        <v>0</v>
      </c>
      <c r="N348" s="173">
        <f>'Reported Performance Table'!BH348</f>
        <v>0</v>
      </c>
      <c r="O348" t="str">
        <f t="shared" si="11"/>
        <v>No</v>
      </c>
    </row>
    <row r="349" spans="2:15" x14ac:dyDescent="0.25">
      <c r="B349" s="35" t="e">
        <f>VLOOKUP('Reported Performance Table'!D349,'Master List'!$B$20:$C$39,2,FALSE)</f>
        <v>#N/A</v>
      </c>
      <c r="C349" t="e">
        <f>VLOOKUP('Reported Performance Table'!E349,'Master List'!$B$42:$C$129,2,FALSE)</f>
        <v>#N/A</v>
      </c>
      <c r="D349" t="e">
        <f>VLOOKUP('Reported Performance Table'!D349,'Master List'!$B$20:$D$39,3,FALSE)</f>
        <v>#N/A</v>
      </c>
      <c r="E349" s="159" t="e">
        <f>VLOOKUP('Reported Performance Table'!C349,'Master List'!$B$11:$D$17,3,FALSE)</f>
        <v>#N/A</v>
      </c>
      <c r="F349" t="e">
        <f t="shared" si="10"/>
        <v>#N/A</v>
      </c>
      <c r="G349" t="e">
        <f>IF(VLOOKUP('Reported Performance Table'!E349,'Master List'!$B$42:$D$129,3,FALSE)="","No",VLOOKUP('Reported Performance Table'!E349,'Master List'!$B$42:$D$129,3,FALSE))</f>
        <v>#N/A</v>
      </c>
      <c r="H349" t="e">
        <f>IF(AND(G349="Yes_No",'Reported Performance Table'!F349="Yes"),"No","Yes_No")</f>
        <v>#N/A</v>
      </c>
      <c r="I349" t="str">
        <f>IF('Reported Performance Table'!E349="","",IF('Reported Performance Table'!F349="Yes","LUNA_CCT","Reported_CCT"))</f>
        <v/>
      </c>
      <c r="J349" t="str">
        <f>IF('Reported Performance Table'!E349="","",IF(I349="LUNA_CCT",VLOOKUP('Reported Performance Table'!E349,'Master List'!$B$42:$E$129,4,FALSE),"Reported_BUG"))</f>
        <v/>
      </c>
      <c r="K349" t="str">
        <f>IF('Reported Performance Table'!E349="","",IF(AND('Reported Performance Table'!$F349="Yes",OR('Reported Performance Table'!$E349='Master List'!$B$42,'Reported Performance Table'!$E349='Master List'!$B$43,'Reported Performance Table'!$E349='Master List'!$B$44,'Reported Performance Table'!$E349='Master List'!$B$46,'Reported Performance Table'!$E349='Master List'!$B$48,'Reported Performance Table'!$E349='Master List'!$B$104,'Reported Performance Table'!$E349='Master List'!$B$106,'Reported Performance Table'!$E349='Master List'!$B$126)),"LUNA_Dimming","Dimming_Capability_and_Range"))</f>
        <v/>
      </c>
      <c r="L349" s="173">
        <f>'Reported Performance Table'!BF349</f>
        <v>0</v>
      </c>
      <c r="M349" s="173">
        <f>'Reported Performance Table'!BG349</f>
        <v>0</v>
      </c>
      <c r="N349" s="173">
        <f>'Reported Performance Table'!BH349</f>
        <v>0</v>
      </c>
      <c r="O349" t="str">
        <f t="shared" si="11"/>
        <v>No</v>
      </c>
    </row>
    <row r="350" spans="2:15" x14ac:dyDescent="0.25">
      <c r="B350" s="35" t="e">
        <f>VLOOKUP('Reported Performance Table'!D350,'Master List'!$B$20:$C$39,2,FALSE)</f>
        <v>#N/A</v>
      </c>
      <c r="C350" t="e">
        <f>VLOOKUP('Reported Performance Table'!E350,'Master List'!$B$42:$C$129,2,FALSE)</f>
        <v>#N/A</v>
      </c>
      <c r="D350" t="e">
        <f>VLOOKUP('Reported Performance Table'!D350,'Master List'!$B$20:$D$39,3,FALSE)</f>
        <v>#N/A</v>
      </c>
      <c r="E350" s="159" t="e">
        <f>VLOOKUP('Reported Performance Table'!C350,'Master List'!$B$11:$D$17,3,FALSE)</f>
        <v>#N/A</v>
      </c>
      <c r="F350" t="e">
        <f t="shared" si="10"/>
        <v>#N/A</v>
      </c>
      <c r="G350" t="e">
        <f>IF(VLOOKUP('Reported Performance Table'!E350,'Master List'!$B$42:$D$129,3,FALSE)="","No",VLOOKUP('Reported Performance Table'!E350,'Master List'!$B$42:$D$129,3,FALSE))</f>
        <v>#N/A</v>
      </c>
      <c r="H350" t="e">
        <f>IF(AND(G350="Yes_No",'Reported Performance Table'!F350="Yes"),"No","Yes_No")</f>
        <v>#N/A</v>
      </c>
      <c r="I350" t="str">
        <f>IF('Reported Performance Table'!E350="","",IF('Reported Performance Table'!F350="Yes","LUNA_CCT","Reported_CCT"))</f>
        <v/>
      </c>
      <c r="J350" t="str">
        <f>IF('Reported Performance Table'!E350="","",IF(I350="LUNA_CCT",VLOOKUP('Reported Performance Table'!E350,'Master List'!$B$42:$E$129,4,FALSE),"Reported_BUG"))</f>
        <v/>
      </c>
      <c r="K350" t="str">
        <f>IF('Reported Performance Table'!E350="","",IF(AND('Reported Performance Table'!$F350="Yes",OR('Reported Performance Table'!$E350='Master List'!$B$42,'Reported Performance Table'!$E350='Master List'!$B$43,'Reported Performance Table'!$E350='Master List'!$B$44,'Reported Performance Table'!$E350='Master List'!$B$46,'Reported Performance Table'!$E350='Master List'!$B$48,'Reported Performance Table'!$E350='Master List'!$B$104,'Reported Performance Table'!$E350='Master List'!$B$106,'Reported Performance Table'!$E350='Master List'!$B$126)),"LUNA_Dimming","Dimming_Capability_and_Range"))</f>
        <v/>
      </c>
      <c r="L350" s="173">
        <f>'Reported Performance Table'!BF350</f>
        <v>0</v>
      </c>
      <c r="M350" s="173">
        <f>'Reported Performance Table'!BG350</f>
        <v>0</v>
      </c>
      <c r="N350" s="173">
        <f>'Reported Performance Table'!BH350</f>
        <v>0</v>
      </c>
      <c r="O350" t="str">
        <f t="shared" si="11"/>
        <v>No</v>
      </c>
    </row>
    <row r="351" spans="2:15" x14ac:dyDescent="0.25">
      <c r="B351" s="35" t="e">
        <f>VLOOKUP('Reported Performance Table'!D351,'Master List'!$B$20:$C$39,2,FALSE)</f>
        <v>#N/A</v>
      </c>
      <c r="C351" t="e">
        <f>VLOOKUP('Reported Performance Table'!E351,'Master List'!$B$42:$C$129,2,FALSE)</f>
        <v>#N/A</v>
      </c>
      <c r="D351" t="e">
        <f>VLOOKUP('Reported Performance Table'!D351,'Master List'!$B$20:$D$39,3,FALSE)</f>
        <v>#N/A</v>
      </c>
      <c r="E351" s="159" t="e">
        <f>VLOOKUP('Reported Performance Table'!C351,'Master List'!$B$11:$D$17,3,FALSE)</f>
        <v>#N/A</v>
      </c>
      <c r="F351" t="e">
        <f t="shared" si="10"/>
        <v>#N/A</v>
      </c>
      <c r="G351" t="e">
        <f>IF(VLOOKUP('Reported Performance Table'!E351,'Master List'!$B$42:$D$129,3,FALSE)="","No",VLOOKUP('Reported Performance Table'!E351,'Master List'!$B$42:$D$129,3,FALSE))</f>
        <v>#N/A</v>
      </c>
      <c r="H351" t="e">
        <f>IF(AND(G351="Yes_No",'Reported Performance Table'!F351="Yes"),"No","Yes_No")</f>
        <v>#N/A</v>
      </c>
      <c r="I351" t="str">
        <f>IF('Reported Performance Table'!E351="","",IF('Reported Performance Table'!F351="Yes","LUNA_CCT","Reported_CCT"))</f>
        <v/>
      </c>
      <c r="J351" t="str">
        <f>IF('Reported Performance Table'!E351="","",IF(I351="LUNA_CCT",VLOOKUP('Reported Performance Table'!E351,'Master List'!$B$42:$E$129,4,FALSE),"Reported_BUG"))</f>
        <v/>
      </c>
      <c r="K351" t="str">
        <f>IF('Reported Performance Table'!E351="","",IF(AND('Reported Performance Table'!$F351="Yes",OR('Reported Performance Table'!$E351='Master List'!$B$42,'Reported Performance Table'!$E351='Master List'!$B$43,'Reported Performance Table'!$E351='Master List'!$B$44,'Reported Performance Table'!$E351='Master List'!$B$46,'Reported Performance Table'!$E351='Master List'!$B$48,'Reported Performance Table'!$E351='Master List'!$B$104,'Reported Performance Table'!$E351='Master List'!$B$106,'Reported Performance Table'!$E351='Master List'!$B$126)),"LUNA_Dimming","Dimming_Capability_and_Range"))</f>
        <v/>
      </c>
      <c r="L351" s="173">
        <f>'Reported Performance Table'!BF351</f>
        <v>0</v>
      </c>
      <c r="M351" s="173">
        <f>'Reported Performance Table'!BG351</f>
        <v>0</v>
      </c>
      <c r="N351" s="173">
        <f>'Reported Performance Table'!BH351</f>
        <v>0</v>
      </c>
      <c r="O351" t="str">
        <f t="shared" si="11"/>
        <v>No</v>
      </c>
    </row>
    <row r="352" spans="2:15" x14ac:dyDescent="0.25">
      <c r="B352" s="35" t="e">
        <f>VLOOKUP('Reported Performance Table'!D352,'Master List'!$B$20:$C$39,2,FALSE)</f>
        <v>#N/A</v>
      </c>
      <c r="C352" t="e">
        <f>VLOOKUP('Reported Performance Table'!E352,'Master List'!$B$42:$C$129,2,FALSE)</f>
        <v>#N/A</v>
      </c>
      <c r="D352" t="e">
        <f>VLOOKUP('Reported Performance Table'!D352,'Master List'!$B$20:$D$39,3,FALSE)</f>
        <v>#N/A</v>
      </c>
      <c r="E352" s="159" t="e">
        <f>VLOOKUP('Reported Performance Table'!C352,'Master List'!$B$11:$D$17,3,FALSE)</f>
        <v>#N/A</v>
      </c>
      <c r="F352" t="e">
        <f t="shared" si="10"/>
        <v>#N/A</v>
      </c>
      <c r="G352" t="e">
        <f>IF(VLOOKUP('Reported Performance Table'!E352,'Master List'!$B$42:$D$129,3,FALSE)="","No",VLOOKUP('Reported Performance Table'!E352,'Master List'!$B$42:$D$129,3,FALSE))</f>
        <v>#N/A</v>
      </c>
      <c r="H352" t="e">
        <f>IF(AND(G352="Yes_No",'Reported Performance Table'!F352="Yes"),"No","Yes_No")</f>
        <v>#N/A</v>
      </c>
      <c r="I352" t="str">
        <f>IF('Reported Performance Table'!E352="","",IF('Reported Performance Table'!F352="Yes","LUNA_CCT","Reported_CCT"))</f>
        <v/>
      </c>
      <c r="J352" t="str">
        <f>IF('Reported Performance Table'!E352="","",IF(I352="LUNA_CCT",VLOOKUP('Reported Performance Table'!E352,'Master List'!$B$42:$E$129,4,FALSE),"Reported_BUG"))</f>
        <v/>
      </c>
      <c r="K352" t="str">
        <f>IF('Reported Performance Table'!E352="","",IF(AND('Reported Performance Table'!$F352="Yes",OR('Reported Performance Table'!$E352='Master List'!$B$42,'Reported Performance Table'!$E352='Master List'!$B$43,'Reported Performance Table'!$E352='Master List'!$B$44,'Reported Performance Table'!$E352='Master List'!$B$46,'Reported Performance Table'!$E352='Master List'!$B$48,'Reported Performance Table'!$E352='Master List'!$B$104,'Reported Performance Table'!$E352='Master List'!$B$106,'Reported Performance Table'!$E352='Master List'!$B$126)),"LUNA_Dimming","Dimming_Capability_and_Range"))</f>
        <v/>
      </c>
      <c r="L352" s="173">
        <f>'Reported Performance Table'!BF352</f>
        <v>0</v>
      </c>
      <c r="M352" s="173">
        <f>'Reported Performance Table'!BG352</f>
        <v>0</v>
      </c>
      <c r="N352" s="173">
        <f>'Reported Performance Table'!BH352</f>
        <v>0</v>
      </c>
      <c r="O352" t="str">
        <f t="shared" si="11"/>
        <v>No</v>
      </c>
    </row>
    <row r="353" spans="2:15" x14ac:dyDescent="0.25">
      <c r="B353" s="35" t="e">
        <f>VLOOKUP('Reported Performance Table'!D353,'Master List'!$B$20:$C$39,2,FALSE)</f>
        <v>#N/A</v>
      </c>
      <c r="C353" t="e">
        <f>VLOOKUP('Reported Performance Table'!E353,'Master List'!$B$42:$C$129,2,FALSE)</f>
        <v>#N/A</v>
      </c>
      <c r="D353" t="e">
        <f>VLOOKUP('Reported Performance Table'!D353,'Master List'!$B$20:$D$39,3,FALSE)</f>
        <v>#N/A</v>
      </c>
      <c r="E353" s="159" t="e">
        <f>VLOOKUP('Reported Performance Table'!C353,'Master List'!$B$11:$D$17,3,FALSE)</f>
        <v>#N/A</v>
      </c>
      <c r="F353" t="e">
        <f t="shared" si="10"/>
        <v>#N/A</v>
      </c>
      <c r="G353" t="e">
        <f>IF(VLOOKUP('Reported Performance Table'!E353,'Master List'!$B$42:$D$129,3,FALSE)="","No",VLOOKUP('Reported Performance Table'!E353,'Master List'!$B$42:$D$129,3,FALSE))</f>
        <v>#N/A</v>
      </c>
      <c r="H353" t="e">
        <f>IF(AND(G353="Yes_No",'Reported Performance Table'!F353="Yes"),"No","Yes_No")</f>
        <v>#N/A</v>
      </c>
      <c r="I353" t="str">
        <f>IF('Reported Performance Table'!E353="","",IF('Reported Performance Table'!F353="Yes","LUNA_CCT","Reported_CCT"))</f>
        <v/>
      </c>
      <c r="J353" t="str">
        <f>IF('Reported Performance Table'!E353="","",IF(I353="LUNA_CCT",VLOOKUP('Reported Performance Table'!E353,'Master List'!$B$42:$E$129,4,FALSE),"Reported_BUG"))</f>
        <v/>
      </c>
      <c r="K353" t="str">
        <f>IF('Reported Performance Table'!E353="","",IF(AND('Reported Performance Table'!$F353="Yes",OR('Reported Performance Table'!$E353='Master List'!$B$42,'Reported Performance Table'!$E353='Master List'!$B$43,'Reported Performance Table'!$E353='Master List'!$B$44,'Reported Performance Table'!$E353='Master List'!$B$46,'Reported Performance Table'!$E353='Master List'!$B$48,'Reported Performance Table'!$E353='Master List'!$B$104,'Reported Performance Table'!$E353='Master List'!$B$106,'Reported Performance Table'!$E353='Master List'!$B$126)),"LUNA_Dimming","Dimming_Capability_and_Range"))</f>
        <v/>
      </c>
      <c r="L353" s="173">
        <f>'Reported Performance Table'!BF353</f>
        <v>0</v>
      </c>
      <c r="M353" s="173">
        <f>'Reported Performance Table'!BG353</f>
        <v>0</v>
      </c>
      <c r="N353" s="173">
        <f>'Reported Performance Table'!BH353</f>
        <v>0</v>
      </c>
      <c r="O353" t="str">
        <f t="shared" si="11"/>
        <v>No</v>
      </c>
    </row>
    <row r="354" spans="2:15" x14ac:dyDescent="0.25">
      <c r="B354" s="35" t="e">
        <f>VLOOKUP('Reported Performance Table'!D354,'Master List'!$B$20:$C$39,2,FALSE)</f>
        <v>#N/A</v>
      </c>
      <c r="C354" t="e">
        <f>VLOOKUP('Reported Performance Table'!E354,'Master List'!$B$42:$C$129,2,FALSE)</f>
        <v>#N/A</v>
      </c>
      <c r="D354" t="e">
        <f>VLOOKUP('Reported Performance Table'!D354,'Master List'!$B$20:$D$39,3,FALSE)</f>
        <v>#N/A</v>
      </c>
      <c r="E354" s="159" t="e">
        <f>VLOOKUP('Reported Performance Table'!C354,'Master List'!$B$11:$D$17,3,FALSE)</f>
        <v>#N/A</v>
      </c>
      <c r="F354" t="e">
        <f t="shared" si="10"/>
        <v>#N/A</v>
      </c>
      <c r="G354" t="e">
        <f>IF(VLOOKUP('Reported Performance Table'!E354,'Master List'!$B$42:$D$129,3,FALSE)="","No",VLOOKUP('Reported Performance Table'!E354,'Master List'!$B$42:$D$129,3,FALSE))</f>
        <v>#N/A</v>
      </c>
      <c r="H354" t="e">
        <f>IF(AND(G354="Yes_No",'Reported Performance Table'!F354="Yes"),"No","Yes_No")</f>
        <v>#N/A</v>
      </c>
      <c r="I354" t="str">
        <f>IF('Reported Performance Table'!E354="","",IF('Reported Performance Table'!F354="Yes","LUNA_CCT","Reported_CCT"))</f>
        <v/>
      </c>
      <c r="J354" t="str">
        <f>IF('Reported Performance Table'!E354="","",IF(I354="LUNA_CCT",VLOOKUP('Reported Performance Table'!E354,'Master List'!$B$42:$E$129,4,FALSE),"Reported_BUG"))</f>
        <v/>
      </c>
      <c r="K354" t="str">
        <f>IF('Reported Performance Table'!E354="","",IF(AND('Reported Performance Table'!$F354="Yes",OR('Reported Performance Table'!$E354='Master List'!$B$42,'Reported Performance Table'!$E354='Master List'!$B$43,'Reported Performance Table'!$E354='Master List'!$B$44,'Reported Performance Table'!$E354='Master List'!$B$46,'Reported Performance Table'!$E354='Master List'!$B$48,'Reported Performance Table'!$E354='Master List'!$B$104,'Reported Performance Table'!$E354='Master List'!$B$106,'Reported Performance Table'!$E354='Master List'!$B$126)),"LUNA_Dimming","Dimming_Capability_and_Range"))</f>
        <v/>
      </c>
      <c r="L354" s="173">
        <f>'Reported Performance Table'!BF354</f>
        <v>0</v>
      </c>
      <c r="M354" s="173">
        <f>'Reported Performance Table'!BG354</f>
        <v>0</v>
      </c>
      <c r="N354" s="173">
        <f>'Reported Performance Table'!BH354</f>
        <v>0</v>
      </c>
      <c r="O354" t="str">
        <f t="shared" si="11"/>
        <v>No</v>
      </c>
    </row>
    <row r="355" spans="2:15" x14ac:dyDescent="0.25">
      <c r="B355" s="35" t="e">
        <f>VLOOKUP('Reported Performance Table'!D355,'Master List'!$B$20:$C$39,2,FALSE)</f>
        <v>#N/A</v>
      </c>
      <c r="C355" t="e">
        <f>VLOOKUP('Reported Performance Table'!E355,'Master List'!$B$42:$C$129,2,FALSE)</f>
        <v>#N/A</v>
      </c>
      <c r="D355" t="e">
        <f>VLOOKUP('Reported Performance Table'!D355,'Master List'!$B$20:$D$39,3,FALSE)</f>
        <v>#N/A</v>
      </c>
      <c r="E355" s="159" t="e">
        <f>VLOOKUP('Reported Performance Table'!C355,'Master List'!$B$11:$D$17,3,FALSE)</f>
        <v>#N/A</v>
      </c>
      <c r="F355" t="e">
        <f t="shared" si="10"/>
        <v>#N/A</v>
      </c>
      <c r="G355" t="e">
        <f>IF(VLOOKUP('Reported Performance Table'!E355,'Master List'!$B$42:$D$129,3,FALSE)="","No",VLOOKUP('Reported Performance Table'!E355,'Master List'!$B$42:$D$129,3,FALSE))</f>
        <v>#N/A</v>
      </c>
      <c r="H355" t="e">
        <f>IF(AND(G355="Yes_No",'Reported Performance Table'!F355="Yes"),"No","Yes_No")</f>
        <v>#N/A</v>
      </c>
      <c r="I355" t="str">
        <f>IF('Reported Performance Table'!E355="","",IF('Reported Performance Table'!F355="Yes","LUNA_CCT","Reported_CCT"))</f>
        <v/>
      </c>
      <c r="J355" t="str">
        <f>IF('Reported Performance Table'!E355="","",IF(I355="LUNA_CCT",VLOOKUP('Reported Performance Table'!E355,'Master List'!$B$42:$E$129,4,FALSE),"Reported_BUG"))</f>
        <v/>
      </c>
      <c r="K355" t="str">
        <f>IF('Reported Performance Table'!E355="","",IF(AND('Reported Performance Table'!$F355="Yes",OR('Reported Performance Table'!$E355='Master List'!$B$42,'Reported Performance Table'!$E355='Master List'!$B$43,'Reported Performance Table'!$E355='Master List'!$B$44,'Reported Performance Table'!$E355='Master List'!$B$46,'Reported Performance Table'!$E355='Master List'!$B$48,'Reported Performance Table'!$E355='Master List'!$B$104,'Reported Performance Table'!$E355='Master List'!$B$106,'Reported Performance Table'!$E355='Master List'!$B$126)),"LUNA_Dimming","Dimming_Capability_and_Range"))</f>
        <v/>
      </c>
      <c r="L355" s="173">
        <f>'Reported Performance Table'!BF355</f>
        <v>0</v>
      </c>
      <c r="M355" s="173">
        <f>'Reported Performance Table'!BG355</f>
        <v>0</v>
      </c>
      <c r="N355" s="173">
        <f>'Reported Performance Table'!BH355</f>
        <v>0</v>
      </c>
      <c r="O355" t="str">
        <f t="shared" si="11"/>
        <v>No</v>
      </c>
    </row>
    <row r="356" spans="2:15" x14ac:dyDescent="0.25">
      <c r="B356" s="35" t="e">
        <f>VLOOKUP('Reported Performance Table'!D356,'Master List'!$B$20:$C$39,2,FALSE)</f>
        <v>#N/A</v>
      </c>
      <c r="C356" t="e">
        <f>VLOOKUP('Reported Performance Table'!E356,'Master List'!$B$42:$C$129,2,FALSE)</f>
        <v>#N/A</v>
      </c>
      <c r="D356" t="e">
        <f>VLOOKUP('Reported Performance Table'!D356,'Master List'!$B$20:$D$39,3,FALSE)</f>
        <v>#N/A</v>
      </c>
      <c r="E356" s="159" t="e">
        <f>VLOOKUP('Reported Performance Table'!C356,'Master List'!$B$11:$D$17,3,FALSE)</f>
        <v>#N/A</v>
      </c>
      <c r="F356" t="e">
        <f t="shared" si="10"/>
        <v>#N/A</v>
      </c>
      <c r="G356" t="e">
        <f>IF(VLOOKUP('Reported Performance Table'!E356,'Master List'!$B$42:$D$129,3,FALSE)="","No",VLOOKUP('Reported Performance Table'!E356,'Master List'!$B$42:$D$129,3,FALSE))</f>
        <v>#N/A</v>
      </c>
      <c r="H356" t="e">
        <f>IF(AND(G356="Yes_No",'Reported Performance Table'!F356="Yes"),"No","Yes_No")</f>
        <v>#N/A</v>
      </c>
      <c r="I356" t="str">
        <f>IF('Reported Performance Table'!E356="","",IF('Reported Performance Table'!F356="Yes","LUNA_CCT","Reported_CCT"))</f>
        <v/>
      </c>
      <c r="J356" t="str">
        <f>IF('Reported Performance Table'!E356="","",IF(I356="LUNA_CCT",VLOOKUP('Reported Performance Table'!E356,'Master List'!$B$42:$E$129,4,FALSE),"Reported_BUG"))</f>
        <v/>
      </c>
      <c r="K356" t="str">
        <f>IF('Reported Performance Table'!E356="","",IF(AND('Reported Performance Table'!$F356="Yes",OR('Reported Performance Table'!$E356='Master List'!$B$42,'Reported Performance Table'!$E356='Master List'!$B$43,'Reported Performance Table'!$E356='Master List'!$B$44,'Reported Performance Table'!$E356='Master List'!$B$46,'Reported Performance Table'!$E356='Master List'!$B$48,'Reported Performance Table'!$E356='Master List'!$B$104,'Reported Performance Table'!$E356='Master List'!$B$106,'Reported Performance Table'!$E356='Master List'!$B$126)),"LUNA_Dimming","Dimming_Capability_and_Range"))</f>
        <v/>
      </c>
      <c r="L356" s="173">
        <f>'Reported Performance Table'!BF356</f>
        <v>0</v>
      </c>
      <c r="M356" s="173">
        <f>'Reported Performance Table'!BG356</f>
        <v>0</v>
      </c>
      <c r="N356" s="173">
        <f>'Reported Performance Table'!BH356</f>
        <v>0</v>
      </c>
      <c r="O356" t="str">
        <f t="shared" si="11"/>
        <v>No</v>
      </c>
    </row>
    <row r="357" spans="2:15" x14ac:dyDescent="0.25">
      <c r="B357" s="35" t="e">
        <f>VLOOKUP('Reported Performance Table'!D357,'Master List'!$B$20:$C$39,2,FALSE)</f>
        <v>#N/A</v>
      </c>
      <c r="C357" t="e">
        <f>VLOOKUP('Reported Performance Table'!E357,'Master List'!$B$42:$C$129,2,FALSE)</f>
        <v>#N/A</v>
      </c>
      <c r="D357" t="e">
        <f>VLOOKUP('Reported Performance Table'!D357,'Master List'!$B$20:$D$39,3,FALSE)</f>
        <v>#N/A</v>
      </c>
      <c r="E357" s="159" t="e">
        <f>VLOOKUP('Reported Performance Table'!C357,'Master List'!$B$11:$D$17,3,FALSE)</f>
        <v>#N/A</v>
      </c>
      <c r="F357" t="e">
        <f t="shared" si="10"/>
        <v>#N/A</v>
      </c>
      <c r="G357" t="e">
        <f>IF(VLOOKUP('Reported Performance Table'!E357,'Master List'!$B$42:$D$129,3,FALSE)="","No",VLOOKUP('Reported Performance Table'!E357,'Master List'!$B$42:$D$129,3,FALSE))</f>
        <v>#N/A</v>
      </c>
      <c r="H357" t="e">
        <f>IF(AND(G357="Yes_No",'Reported Performance Table'!F357="Yes"),"No","Yes_No")</f>
        <v>#N/A</v>
      </c>
      <c r="I357" t="str">
        <f>IF('Reported Performance Table'!E357="","",IF('Reported Performance Table'!F357="Yes","LUNA_CCT","Reported_CCT"))</f>
        <v/>
      </c>
      <c r="J357" t="str">
        <f>IF('Reported Performance Table'!E357="","",IF(I357="LUNA_CCT",VLOOKUP('Reported Performance Table'!E357,'Master List'!$B$42:$E$129,4,FALSE),"Reported_BUG"))</f>
        <v/>
      </c>
      <c r="K357" t="str">
        <f>IF('Reported Performance Table'!E357="","",IF(AND('Reported Performance Table'!$F357="Yes",OR('Reported Performance Table'!$E357='Master List'!$B$42,'Reported Performance Table'!$E357='Master List'!$B$43,'Reported Performance Table'!$E357='Master List'!$B$44,'Reported Performance Table'!$E357='Master List'!$B$46,'Reported Performance Table'!$E357='Master List'!$B$48,'Reported Performance Table'!$E357='Master List'!$B$104,'Reported Performance Table'!$E357='Master List'!$B$106,'Reported Performance Table'!$E357='Master List'!$B$126)),"LUNA_Dimming","Dimming_Capability_and_Range"))</f>
        <v/>
      </c>
      <c r="L357" s="173">
        <f>'Reported Performance Table'!BF357</f>
        <v>0</v>
      </c>
      <c r="M357" s="173">
        <f>'Reported Performance Table'!BG357</f>
        <v>0</v>
      </c>
      <c r="N357" s="173">
        <f>'Reported Performance Table'!BH357</f>
        <v>0</v>
      </c>
      <c r="O357" t="str">
        <f t="shared" si="11"/>
        <v>No</v>
      </c>
    </row>
    <row r="358" spans="2:15" x14ac:dyDescent="0.25">
      <c r="B358" s="35" t="e">
        <f>VLOOKUP('Reported Performance Table'!D358,'Master List'!$B$20:$C$39,2,FALSE)</f>
        <v>#N/A</v>
      </c>
      <c r="C358" t="e">
        <f>VLOOKUP('Reported Performance Table'!E358,'Master List'!$B$42:$C$129,2,FALSE)</f>
        <v>#N/A</v>
      </c>
      <c r="D358" t="e">
        <f>VLOOKUP('Reported Performance Table'!D358,'Master List'!$B$20:$D$39,3,FALSE)</f>
        <v>#N/A</v>
      </c>
      <c r="E358" s="159" t="e">
        <f>VLOOKUP('Reported Performance Table'!C358,'Master List'!$B$11:$D$17,3,FALSE)</f>
        <v>#N/A</v>
      </c>
      <c r="F358" t="e">
        <f t="shared" si="10"/>
        <v>#N/A</v>
      </c>
      <c r="G358" t="e">
        <f>IF(VLOOKUP('Reported Performance Table'!E358,'Master List'!$B$42:$D$129,3,FALSE)="","No",VLOOKUP('Reported Performance Table'!E358,'Master List'!$B$42:$D$129,3,FALSE))</f>
        <v>#N/A</v>
      </c>
      <c r="H358" t="e">
        <f>IF(AND(G358="Yes_No",'Reported Performance Table'!F358="Yes"),"No","Yes_No")</f>
        <v>#N/A</v>
      </c>
      <c r="I358" t="str">
        <f>IF('Reported Performance Table'!E358="","",IF('Reported Performance Table'!F358="Yes","LUNA_CCT","Reported_CCT"))</f>
        <v/>
      </c>
      <c r="J358" t="str">
        <f>IF('Reported Performance Table'!E358="","",IF(I358="LUNA_CCT",VLOOKUP('Reported Performance Table'!E358,'Master List'!$B$42:$E$129,4,FALSE),"Reported_BUG"))</f>
        <v/>
      </c>
      <c r="K358" t="str">
        <f>IF('Reported Performance Table'!E358="","",IF(AND('Reported Performance Table'!$F358="Yes",OR('Reported Performance Table'!$E358='Master List'!$B$42,'Reported Performance Table'!$E358='Master List'!$B$43,'Reported Performance Table'!$E358='Master List'!$B$44,'Reported Performance Table'!$E358='Master List'!$B$46,'Reported Performance Table'!$E358='Master List'!$B$48,'Reported Performance Table'!$E358='Master List'!$B$104,'Reported Performance Table'!$E358='Master List'!$B$106,'Reported Performance Table'!$E358='Master List'!$B$126)),"LUNA_Dimming","Dimming_Capability_and_Range"))</f>
        <v/>
      </c>
      <c r="L358" s="173">
        <f>'Reported Performance Table'!BF358</f>
        <v>0</v>
      </c>
      <c r="M358" s="173">
        <f>'Reported Performance Table'!BG358</f>
        <v>0</v>
      </c>
      <c r="N358" s="173">
        <f>'Reported Performance Table'!BH358</f>
        <v>0</v>
      </c>
      <c r="O358" t="str">
        <f t="shared" si="11"/>
        <v>No</v>
      </c>
    </row>
    <row r="359" spans="2:15" x14ac:dyDescent="0.25">
      <c r="B359" s="35" t="e">
        <f>VLOOKUP('Reported Performance Table'!D359,'Master List'!$B$20:$C$39,2,FALSE)</f>
        <v>#N/A</v>
      </c>
      <c r="C359" t="e">
        <f>VLOOKUP('Reported Performance Table'!E359,'Master List'!$B$42:$C$129,2,FALSE)</f>
        <v>#N/A</v>
      </c>
      <c r="D359" t="e">
        <f>VLOOKUP('Reported Performance Table'!D359,'Master List'!$B$20:$D$39,3,FALSE)</f>
        <v>#N/A</v>
      </c>
      <c r="E359" s="159" t="e">
        <f>VLOOKUP('Reported Performance Table'!C359,'Master List'!$B$11:$D$17,3,FALSE)</f>
        <v>#N/A</v>
      </c>
      <c r="F359" t="e">
        <f t="shared" si="10"/>
        <v>#N/A</v>
      </c>
      <c r="G359" t="e">
        <f>IF(VLOOKUP('Reported Performance Table'!E359,'Master List'!$B$42:$D$129,3,FALSE)="","No",VLOOKUP('Reported Performance Table'!E359,'Master List'!$B$42:$D$129,3,FALSE))</f>
        <v>#N/A</v>
      </c>
      <c r="H359" t="e">
        <f>IF(AND(G359="Yes_No",'Reported Performance Table'!F359="Yes"),"No","Yes_No")</f>
        <v>#N/A</v>
      </c>
      <c r="I359" t="str">
        <f>IF('Reported Performance Table'!E359="","",IF('Reported Performance Table'!F359="Yes","LUNA_CCT","Reported_CCT"))</f>
        <v/>
      </c>
      <c r="J359" t="str">
        <f>IF('Reported Performance Table'!E359="","",IF(I359="LUNA_CCT",VLOOKUP('Reported Performance Table'!E359,'Master List'!$B$42:$E$129,4,FALSE),"Reported_BUG"))</f>
        <v/>
      </c>
      <c r="K359" t="str">
        <f>IF('Reported Performance Table'!E359="","",IF(AND('Reported Performance Table'!$F359="Yes",OR('Reported Performance Table'!$E359='Master List'!$B$42,'Reported Performance Table'!$E359='Master List'!$B$43,'Reported Performance Table'!$E359='Master List'!$B$44,'Reported Performance Table'!$E359='Master List'!$B$46,'Reported Performance Table'!$E359='Master List'!$B$48,'Reported Performance Table'!$E359='Master List'!$B$104,'Reported Performance Table'!$E359='Master List'!$B$106,'Reported Performance Table'!$E359='Master List'!$B$126)),"LUNA_Dimming","Dimming_Capability_and_Range"))</f>
        <v/>
      </c>
      <c r="L359" s="173">
        <f>'Reported Performance Table'!BF359</f>
        <v>0</v>
      </c>
      <c r="M359" s="173">
        <f>'Reported Performance Table'!BG359</f>
        <v>0</v>
      </c>
      <c r="N359" s="173">
        <f>'Reported Performance Table'!BH359</f>
        <v>0</v>
      </c>
      <c r="O359" t="str">
        <f t="shared" si="11"/>
        <v>No</v>
      </c>
    </row>
    <row r="360" spans="2:15" x14ac:dyDescent="0.25">
      <c r="B360" s="35" t="e">
        <f>VLOOKUP('Reported Performance Table'!D360,'Master List'!$B$20:$C$39,2,FALSE)</f>
        <v>#N/A</v>
      </c>
      <c r="C360" t="e">
        <f>VLOOKUP('Reported Performance Table'!E360,'Master List'!$B$42:$C$129,2,FALSE)</f>
        <v>#N/A</v>
      </c>
      <c r="D360" t="e">
        <f>VLOOKUP('Reported Performance Table'!D360,'Master List'!$B$20:$D$39,3,FALSE)</f>
        <v>#N/A</v>
      </c>
      <c r="E360" s="159" t="e">
        <f>VLOOKUP('Reported Performance Table'!C360,'Master List'!$B$11:$D$17,3,FALSE)</f>
        <v>#N/A</v>
      </c>
      <c r="F360" t="e">
        <f t="shared" si="10"/>
        <v>#N/A</v>
      </c>
      <c r="G360" t="e">
        <f>IF(VLOOKUP('Reported Performance Table'!E360,'Master List'!$B$42:$D$129,3,FALSE)="","No",VLOOKUP('Reported Performance Table'!E360,'Master List'!$B$42:$D$129,3,FALSE))</f>
        <v>#N/A</v>
      </c>
      <c r="H360" t="e">
        <f>IF(AND(G360="Yes_No",'Reported Performance Table'!F360="Yes"),"No","Yes_No")</f>
        <v>#N/A</v>
      </c>
      <c r="I360" t="str">
        <f>IF('Reported Performance Table'!E360="","",IF('Reported Performance Table'!F360="Yes","LUNA_CCT","Reported_CCT"))</f>
        <v/>
      </c>
      <c r="J360" t="str">
        <f>IF('Reported Performance Table'!E360="","",IF(I360="LUNA_CCT",VLOOKUP('Reported Performance Table'!E360,'Master List'!$B$42:$E$129,4,FALSE),"Reported_BUG"))</f>
        <v/>
      </c>
      <c r="K360" t="str">
        <f>IF('Reported Performance Table'!E360="","",IF(AND('Reported Performance Table'!$F360="Yes",OR('Reported Performance Table'!$E360='Master List'!$B$42,'Reported Performance Table'!$E360='Master List'!$B$43,'Reported Performance Table'!$E360='Master List'!$B$44,'Reported Performance Table'!$E360='Master List'!$B$46,'Reported Performance Table'!$E360='Master List'!$B$48,'Reported Performance Table'!$E360='Master List'!$B$104,'Reported Performance Table'!$E360='Master List'!$B$106,'Reported Performance Table'!$E360='Master List'!$B$126)),"LUNA_Dimming","Dimming_Capability_and_Range"))</f>
        <v/>
      </c>
      <c r="L360" s="173">
        <f>'Reported Performance Table'!BF360</f>
        <v>0</v>
      </c>
      <c r="M360" s="173">
        <f>'Reported Performance Table'!BG360</f>
        <v>0</v>
      </c>
      <c r="N360" s="173">
        <f>'Reported Performance Table'!BH360</f>
        <v>0</v>
      </c>
      <c r="O360" t="str">
        <f t="shared" si="11"/>
        <v>No</v>
      </c>
    </row>
    <row r="361" spans="2:15" x14ac:dyDescent="0.25">
      <c r="B361" s="35" t="e">
        <f>VLOOKUP('Reported Performance Table'!D361,'Master List'!$B$20:$C$39,2,FALSE)</f>
        <v>#N/A</v>
      </c>
      <c r="C361" t="e">
        <f>VLOOKUP('Reported Performance Table'!E361,'Master List'!$B$42:$C$129,2,FALSE)</f>
        <v>#N/A</v>
      </c>
      <c r="D361" t="e">
        <f>VLOOKUP('Reported Performance Table'!D361,'Master List'!$B$20:$D$39,3,FALSE)</f>
        <v>#N/A</v>
      </c>
      <c r="E361" s="159" t="e">
        <f>VLOOKUP('Reported Performance Table'!C361,'Master List'!$B$11:$D$17,3,FALSE)</f>
        <v>#N/A</v>
      </c>
      <c r="F361" t="e">
        <f t="shared" si="10"/>
        <v>#N/A</v>
      </c>
      <c r="G361" t="e">
        <f>IF(VLOOKUP('Reported Performance Table'!E361,'Master List'!$B$42:$D$129,3,FALSE)="","No",VLOOKUP('Reported Performance Table'!E361,'Master List'!$B$42:$D$129,3,FALSE))</f>
        <v>#N/A</v>
      </c>
      <c r="H361" t="e">
        <f>IF(AND(G361="Yes_No",'Reported Performance Table'!F361="Yes"),"No","Yes_No")</f>
        <v>#N/A</v>
      </c>
      <c r="I361" t="str">
        <f>IF('Reported Performance Table'!E361="","",IF('Reported Performance Table'!F361="Yes","LUNA_CCT","Reported_CCT"))</f>
        <v/>
      </c>
      <c r="J361" t="str">
        <f>IF('Reported Performance Table'!E361="","",IF(I361="LUNA_CCT",VLOOKUP('Reported Performance Table'!E361,'Master List'!$B$42:$E$129,4,FALSE),"Reported_BUG"))</f>
        <v/>
      </c>
      <c r="K361" t="str">
        <f>IF('Reported Performance Table'!E361="","",IF(AND('Reported Performance Table'!$F361="Yes",OR('Reported Performance Table'!$E361='Master List'!$B$42,'Reported Performance Table'!$E361='Master List'!$B$43,'Reported Performance Table'!$E361='Master List'!$B$44,'Reported Performance Table'!$E361='Master List'!$B$46,'Reported Performance Table'!$E361='Master List'!$B$48,'Reported Performance Table'!$E361='Master List'!$B$104,'Reported Performance Table'!$E361='Master List'!$B$106,'Reported Performance Table'!$E361='Master List'!$B$126)),"LUNA_Dimming","Dimming_Capability_and_Range"))</f>
        <v/>
      </c>
      <c r="L361" s="173">
        <f>'Reported Performance Table'!BF361</f>
        <v>0</v>
      </c>
      <c r="M361" s="173">
        <f>'Reported Performance Table'!BG361</f>
        <v>0</v>
      </c>
      <c r="N361" s="173">
        <f>'Reported Performance Table'!BH361</f>
        <v>0</v>
      </c>
      <c r="O361" t="str">
        <f t="shared" si="11"/>
        <v>No</v>
      </c>
    </row>
    <row r="362" spans="2:15" x14ac:dyDescent="0.25">
      <c r="B362" s="35" t="e">
        <f>VLOOKUP('Reported Performance Table'!D362,'Master List'!$B$20:$C$39,2,FALSE)</f>
        <v>#N/A</v>
      </c>
      <c r="C362" t="e">
        <f>VLOOKUP('Reported Performance Table'!E362,'Master List'!$B$42:$C$129,2,FALSE)</f>
        <v>#N/A</v>
      </c>
      <c r="D362" t="e">
        <f>VLOOKUP('Reported Performance Table'!D362,'Master List'!$B$20:$D$39,3,FALSE)</f>
        <v>#N/A</v>
      </c>
      <c r="E362" s="159" t="e">
        <f>VLOOKUP('Reported Performance Table'!C362,'Master List'!$B$11:$D$17,3,FALSE)</f>
        <v>#N/A</v>
      </c>
      <c r="F362" t="e">
        <f t="shared" si="10"/>
        <v>#N/A</v>
      </c>
      <c r="G362" t="e">
        <f>IF(VLOOKUP('Reported Performance Table'!E362,'Master List'!$B$42:$D$129,3,FALSE)="","No",VLOOKUP('Reported Performance Table'!E362,'Master List'!$B$42:$D$129,3,FALSE))</f>
        <v>#N/A</v>
      </c>
      <c r="H362" t="e">
        <f>IF(AND(G362="Yes_No",'Reported Performance Table'!F362="Yes"),"No","Yes_No")</f>
        <v>#N/A</v>
      </c>
      <c r="I362" t="str">
        <f>IF('Reported Performance Table'!E362="","",IF('Reported Performance Table'!F362="Yes","LUNA_CCT","Reported_CCT"))</f>
        <v/>
      </c>
      <c r="J362" t="str">
        <f>IF('Reported Performance Table'!E362="","",IF(I362="LUNA_CCT",VLOOKUP('Reported Performance Table'!E362,'Master List'!$B$42:$E$129,4,FALSE),"Reported_BUG"))</f>
        <v/>
      </c>
      <c r="K362" t="str">
        <f>IF('Reported Performance Table'!E362="","",IF(AND('Reported Performance Table'!$F362="Yes",OR('Reported Performance Table'!$E362='Master List'!$B$42,'Reported Performance Table'!$E362='Master List'!$B$43,'Reported Performance Table'!$E362='Master List'!$B$44,'Reported Performance Table'!$E362='Master List'!$B$46,'Reported Performance Table'!$E362='Master List'!$B$48,'Reported Performance Table'!$E362='Master List'!$B$104,'Reported Performance Table'!$E362='Master List'!$B$106,'Reported Performance Table'!$E362='Master List'!$B$126)),"LUNA_Dimming","Dimming_Capability_and_Range"))</f>
        <v/>
      </c>
      <c r="L362" s="173">
        <f>'Reported Performance Table'!BF362</f>
        <v>0</v>
      </c>
      <c r="M362" s="173">
        <f>'Reported Performance Table'!BG362</f>
        <v>0</v>
      </c>
      <c r="N362" s="173">
        <f>'Reported Performance Table'!BH362</f>
        <v>0</v>
      </c>
      <c r="O362" t="str">
        <f t="shared" si="11"/>
        <v>No</v>
      </c>
    </row>
    <row r="363" spans="2:15" x14ac:dyDescent="0.25">
      <c r="B363" s="35" t="e">
        <f>VLOOKUP('Reported Performance Table'!D363,'Master List'!$B$20:$C$39,2,FALSE)</f>
        <v>#N/A</v>
      </c>
      <c r="C363" t="e">
        <f>VLOOKUP('Reported Performance Table'!E363,'Master List'!$B$42:$C$129,2,FALSE)</f>
        <v>#N/A</v>
      </c>
      <c r="D363" t="e">
        <f>VLOOKUP('Reported Performance Table'!D363,'Master List'!$B$20:$D$39,3,FALSE)</f>
        <v>#N/A</v>
      </c>
      <c r="E363" s="159" t="e">
        <f>VLOOKUP('Reported Performance Table'!C363,'Master List'!$B$11:$D$17,3,FALSE)</f>
        <v>#N/A</v>
      </c>
      <c r="F363" t="e">
        <f t="shared" si="10"/>
        <v>#N/A</v>
      </c>
      <c r="G363" t="e">
        <f>IF(VLOOKUP('Reported Performance Table'!E363,'Master List'!$B$42:$D$129,3,FALSE)="","No",VLOOKUP('Reported Performance Table'!E363,'Master List'!$B$42:$D$129,3,FALSE))</f>
        <v>#N/A</v>
      </c>
      <c r="H363" t="e">
        <f>IF(AND(G363="Yes_No",'Reported Performance Table'!F363="Yes"),"No","Yes_No")</f>
        <v>#N/A</v>
      </c>
      <c r="I363" t="str">
        <f>IF('Reported Performance Table'!E363="","",IF('Reported Performance Table'!F363="Yes","LUNA_CCT","Reported_CCT"))</f>
        <v/>
      </c>
      <c r="J363" t="str">
        <f>IF('Reported Performance Table'!E363="","",IF(I363="LUNA_CCT",VLOOKUP('Reported Performance Table'!E363,'Master List'!$B$42:$E$129,4,FALSE),"Reported_BUG"))</f>
        <v/>
      </c>
      <c r="K363" t="str">
        <f>IF('Reported Performance Table'!E363="","",IF(AND('Reported Performance Table'!$F363="Yes",OR('Reported Performance Table'!$E363='Master List'!$B$42,'Reported Performance Table'!$E363='Master List'!$B$43,'Reported Performance Table'!$E363='Master List'!$B$44,'Reported Performance Table'!$E363='Master List'!$B$46,'Reported Performance Table'!$E363='Master List'!$B$48,'Reported Performance Table'!$E363='Master List'!$B$104,'Reported Performance Table'!$E363='Master List'!$B$106,'Reported Performance Table'!$E363='Master List'!$B$126)),"LUNA_Dimming","Dimming_Capability_and_Range"))</f>
        <v/>
      </c>
      <c r="L363" s="173">
        <f>'Reported Performance Table'!BF363</f>
        <v>0</v>
      </c>
      <c r="M363" s="173">
        <f>'Reported Performance Table'!BG363</f>
        <v>0</v>
      </c>
      <c r="N363" s="173">
        <f>'Reported Performance Table'!BH363</f>
        <v>0</v>
      </c>
      <c r="O363" t="str">
        <f t="shared" si="11"/>
        <v>No</v>
      </c>
    </row>
    <row r="364" spans="2:15" x14ac:dyDescent="0.25">
      <c r="B364" s="35" t="e">
        <f>VLOOKUP('Reported Performance Table'!D364,'Master List'!$B$20:$C$39,2,FALSE)</f>
        <v>#N/A</v>
      </c>
      <c r="C364" t="e">
        <f>VLOOKUP('Reported Performance Table'!E364,'Master List'!$B$42:$C$129,2,FALSE)</f>
        <v>#N/A</v>
      </c>
      <c r="D364" t="e">
        <f>VLOOKUP('Reported Performance Table'!D364,'Master List'!$B$20:$D$39,3,FALSE)</f>
        <v>#N/A</v>
      </c>
      <c r="E364" s="159" t="e">
        <f>VLOOKUP('Reported Performance Table'!C364,'Master List'!$B$11:$D$17,3,FALSE)</f>
        <v>#N/A</v>
      </c>
      <c r="F364" t="e">
        <f t="shared" si="10"/>
        <v>#N/A</v>
      </c>
      <c r="G364" t="e">
        <f>IF(VLOOKUP('Reported Performance Table'!E364,'Master List'!$B$42:$D$129,3,FALSE)="","No",VLOOKUP('Reported Performance Table'!E364,'Master List'!$B$42:$D$129,3,FALSE))</f>
        <v>#N/A</v>
      </c>
      <c r="H364" t="e">
        <f>IF(AND(G364="Yes_No",'Reported Performance Table'!F364="Yes"),"No","Yes_No")</f>
        <v>#N/A</v>
      </c>
      <c r="I364" t="str">
        <f>IF('Reported Performance Table'!E364="","",IF('Reported Performance Table'!F364="Yes","LUNA_CCT","Reported_CCT"))</f>
        <v/>
      </c>
      <c r="J364" t="str">
        <f>IF('Reported Performance Table'!E364="","",IF(I364="LUNA_CCT",VLOOKUP('Reported Performance Table'!E364,'Master List'!$B$42:$E$129,4,FALSE),"Reported_BUG"))</f>
        <v/>
      </c>
      <c r="K364" t="str">
        <f>IF('Reported Performance Table'!E364="","",IF(AND('Reported Performance Table'!$F364="Yes",OR('Reported Performance Table'!$E364='Master List'!$B$42,'Reported Performance Table'!$E364='Master List'!$B$43,'Reported Performance Table'!$E364='Master List'!$B$44,'Reported Performance Table'!$E364='Master List'!$B$46,'Reported Performance Table'!$E364='Master List'!$B$48,'Reported Performance Table'!$E364='Master List'!$B$104,'Reported Performance Table'!$E364='Master List'!$B$106,'Reported Performance Table'!$E364='Master List'!$B$126)),"LUNA_Dimming","Dimming_Capability_and_Range"))</f>
        <v/>
      </c>
      <c r="L364" s="173">
        <f>'Reported Performance Table'!BF364</f>
        <v>0</v>
      </c>
      <c r="M364" s="173">
        <f>'Reported Performance Table'!BG364</f>
        <v>0</v>
      </c>
      <c r="N364" s="173">
        <f>'Reported Performance Table'!BH364</f>
        <v>0</v>
      </c>
      <c r="O364" t="str">
        <f t="shared" si="11"/>
        <v>No</v>
      </c>
    </row>
    <row r="365" spans="2:15" x14ac:dyDescent="0.25">
      <c r="B365" s="35" t="e">
        <f>VLOOKUP('Reported Performance Table'!D365,'Master List'!$B$20:$C$39,2,FALSE)</f>
        <v>#N/A</v>
      </c>
      <c r="C365" t="e">
        <f>VLOOKUP('Reported Performance Table'!E365,'Master List'!$B$42:$C$129,2,FALSE)</f>
        <v>#N/A</v>
      </c>
      <c r="D365" t="e">
        <f>VLOOKUP('Reported Performance Table'!D365,'Master List'!$B$20:$D$39,3,FALSE)</f>
        <v>#N/A</v>
      </c>
      <c r="E365" s="159" t="e">
        <f>VLOOKUP('Reported Performance Table'!C365,'Master List'!$B$11:$D$17,3,FALSE)</f>
        <v>#N/A</v>
      </c>
      <c r="F365" t="e">
        <f t="shared" si="10"/>
        <v>#N/A</v>
      </c>
      <c r="G365" t="e">
        <f>IF(VLOOKUP('Reported Performance Table'!E365,'Master List'!$B$42:$D$129,3,FALSE)="","No",VLOOKUP('Reported Performance Table'!E365,'Master List'!$B$42:$D$129,3,FALSE))</f>
        <v>#N/A</v>
      </c>
      <c r="H365" t="e">
        <f>IF(AND(G365="Yes_No",'Reported Performance Table'!F365="Yes"),"No","Yes_No")</f>
        <v>#N/A</v>
      </c>
      <c r="I365" t="str">
        <f>IF('Reported Performance Table'!E365="","",IF('Reported Performance Table'!F365="Yes","LUNA_CCT","Reported_CCT"))</f>
        <v/>
      </c>
      <c r="J365" t="str">
        <f>IF('Reported Performance Table'!E365="","",IF(I365="LUNA_CCT",VLOOKUP('Reported Performance Table'!E365,'Master List'!$B$42:$E$129,4,FALSE),"Reported_BUG"))</f>
        <v/>
      </c>
      <c r="K365" t="str">
        <f>IF('Reported Performance Table'!E365="","",IF(AND('Reported Performance Table'!$F365="Yes",OR('Reported Performance Table'!$E365='Master List'!$B$42,'Reported Performance Table'!$E365='Master List'!$B$43,'Reported Performance Table'!$E365='Master List'!$B$44,'Reported Performance Table'!$E365='Master List'!$B$46,'Reported Performance Table'!$E365='Master List'!$B$48,'Reported Performance Table'!$E365='Master List'!$B$104,'Reported Performance Table'!$E365='Master List'!$B$106,'Reported Performance Table'!$E365='Master List'!$B$126)),"LUNA_Dimming","Dimming_Capability_and_Range"))</f>
        <v/>
      </c>
      <c r="L365" s="173">
        <f>'Reported Performance Table'!BF365</f>
        <v>0</v>
      </c>
      <c r="M365" s="173">
        <f>'Reported Performance Table'!BG365</f>
        <v>0</v>
      </c>
      <c r="N365" s="173">
        <f>'Reported Performance Table'!BH365</f>
        <v>0</v>
      </c>
      <c r="O365" t="str">
        <f t="shared" si="11"/>
        <v>No</v>
      </c>
    </row>
    <row r="366" spans="2:15" x14ac:dyDescent="0.25">
      <c r="B366" s="35" t="e">
        <f>VLOOKUP('Reported Performance Table'!D366,'Master List'!$B$20:$C$39,2,FALSE)</f>
        <v>#N/A</v>
      </c>
      <c r="C366" t="e">
        <f>VLOOKUP('Reported Performance Table'!E366,'Master List'!$B$42:$C$129,2,FALSE)</f>
        <v>#N/A</v>
      </c>
      <c r="D366" t="e">
        <f>VLOOKUP('Reported Performance Table'!D366,'Master List'!$B$20:$D$39,3,FALSE)</f>
        <v>#N/A</v>
      </c>
      <c r="E366" s="159" t="e">
        <f>VLOOKUP('Reported Performance Table'!C366,'Master List'!$B$11:$D$17,3,FALSE)</f>
        <v>#N/A</v>
      </c>
      <c r="F366" t="e">
        <f t="shared" si="10"/>
        <v>#N/A</v>
      </c>
      <c r="G366" t="e">
        <f>IF(VLOOKUP('Reported Performance Table'!E366,'Master List'!$B$42:$D$129,3,FALSE)="","No",VLOOKUP('Reported Performance Table'!E366,'Master List'!$B$42:$D$129,3,FALSE))</f>
        <v>#N/A</v>
      </c>
      <c r="H366" t="e">
        <f>IF(AND(G366="Yes_No",'Reported Performance Table'!F366="Yes"),"No","Yes_No")</f>
        <v>#N/A</v>
      </c>
      <c r="I366" t="str">
        <f>IF('Reported Performance Table'!E366="","",IF('Reported Performance Table'!F366="Yes","LUNA_CCT","Reported_CCT"))</f>
        <v/>
      </c>
      <c r="J366" t="str">
        <f>IF('Reported Performance Table'!E366="","",IF(I366="LUNA_CCT",VLOOKUP('Reported Performance Table'!E366,'Master List'!$B$42:$E$129,4,FALSE),"Reported_BUG"))</f>
        <v/>
      </c>
      <c r="K366" t="str">
        <f>IF('Reported Performance Table'!E366="","",IF(AND('Reported Performance Table'!$F366="Yes",OR('Reported Performance Table'!$E366='Master List'!$B$42,'Reported Performance Table'!$E366='Master List'!$B$43,'Reported Performance Table'!$E366='Master List'!$B$44,'Reported Performance Table'!$E366='Master List'!$B$46,'Reported Performance Table'!$E366='Master List'!$B$48,'Reported Performance Table'!$E366='Master List'!$B$104,'Reported Performance Table'!$E366='Master List'!$B$106,'Reported Performance Table'!$E366='Master List'!$B$126)),"LUNA_Dimming","Dimming_Capability_and_Range"))</f>
        <v/>
      </c>
      <c r="L366" s="173">
        <f>'Reported Performance Table'!BF366</f>
        <v>0</v>
      </c>
      <c r="M366" s="173">
        <f>'Reported Performance Table'!BG366</f>
        <v>0</v>
      </c>
      <c r="N366" s="173">
        <f>'Reported Performance Table'!BH366</f>
        <v>0</v>
      </c>
      <c r="O366" t="str">
        <f t="shared" si="11"/>
        <v>No</v>
      </c>
    </row>
    <row r="367" spans="2:15" x14ac:dyDescent="0.25">
      <c r="B367" s="35" t="e">
        <f>VLOOKUP('Reported Performance Table'!D367,'Master List'!$B$20:$C$39,2,FALSE)</f>
        <v>#N/A</v>
      </c>
      <c r="C367" t="e">
        <f>VLOOKUP('Reported Performance Table'!E367,'Master List'!$B$42:$C$129,2,FALSE)</f>
        <v>#N/A</v>
      </c>
      <c r="D367" t="e">
        <f>VLOOKUP('Reported Performance Table'!D367,'Master List'!$B$20:$D$39,3,FALSE)</f>
        <v>#N/A</v>
      </c>
      <c r="E367" s="159" t="e">
        <f>VLOOKUP('Reported Performance Table'!C367,'Master List'!$B$11:$D$17,3,FALSE)</f>
        <v>#N/A</v>
      </c>
      <c r="F367" t="e">
        <f t="shared" si="10"/>
        <v>#N/A</v>
      </c>
      <c r="G367" t="e">
        <f>IF(VLOOKUP('Reported Performance Table'!E367,'Master List'!$B$42:$D$129,3,FALSE)="","No",VLOOKUP('Reported Performance Table'!E367,'Master List'!$B$42:$D$129,3,FALSE))</f>
        <v>#N/A</v>
      </c>
      <c r="H367" t="e">
        <f>IF(AND(G367="Yes_No",'Reported Performance Table'!F367="Yes"),"No","Yes_No")</f>
        <v>#N/A</v>
      </c>
      <c r="I367" t="str">
        <f>IF('Reported Performance Table'!E367="","",IF('Reported Performance Table'!F367="Yes","LUNA_CCT","Reported_CCT"))</f>
        <v/>
      </c>
      <c r="J367" t="str">
        <f>IF('Reported Performance Table'!E367="","",IF(I367="LUNA_CCT",VLOOKUP('Reported Performance Table'!E367,'Master List'!$B$42:$E$129,4,FALSE),"Reported_BUG"))</f>
        <v/>
      </c>
      <c r="K367" t="str">
        <f>IF('Reported Performance Table'!E367="","",IF(AND('Reported Performance Table'!$F367="Yes",OR('Reported Performance Table'!$E367='Master List'!$B$42,'Reported Performance Table'!$E367='Master List'!$B$43,'Reported Performance Table'!$E367='Master List'!$B$44,'Reported Performance Table'!$E367='Master List'!$B$46,'Reported Performance Table'!$E367='Master List'!$B$48,'Reported Performance Table'!$E367='Master List'!$B$104,'Reported Performance Table'!$E367='Master List'!$B$106,'Reported Performance Table'!$E367='Master List'!$B$126)),"LUNA_Dimming","Dimming_Capability_and_Range"))</f>
        <v/>
      </c>
      <c r="L367" s="173">
        <f>'Reported Performance Table'!BF367</f>
        <v>0</v>
      </c>
      <c r="M367" s="173">
        <f>'Reported Performance Table'!BG367</f>
        <v>0</v>
      </c>
      <c r="N367" s="173">
        <f>'Reported Performance Table'!BH367</f>
        <v>0</v>
      </c>
      <c r="O367" t="str">
        <f t="shared" si="11"/>
        <v>No</v>
      </c>
    </row>
    <row r="368" spans="2:15" x14ac:dyDescent="0.25">
      <c r="B368" s="35" t="e">
        <f>VLOOKUP('Reported Performance Table'!D368,'Master List'!$B$20:$C$39,2,FALSE)</f>
        <v>#N/A</v>
      </c>
      <c r="C368" t="e">
        <f>VLOOKUP('Reported Performance Table'!E368,'Master List'!$B$42:$C$129,2,FALSE)</f>
        <v>#N/A</v>
      </c>
      <c r="D368" t="e">
        <f>VLOOKUP('Reported Performance Table'!D368,'Master List'!$B$20:$D$39,3,FALSE)</f>
        <v>#N/A</v>
      </c>
      <c r="E368" s="159" t="e">
        <f>VLOOKUP('Reported Performance Table'!C368,'Master List'!$B$11:$D$17,3,FALSE)</f>
        <v>#N/A</v>
      </c>
      <c r="F368" t="e">
        <f t="shared" si="10"/>
        <v>#N/A</v>
      </c>
      <c r="G368" t="e">
        <f>IF(VLOOKUP('Reported Performance Table'!E368,'Master List'!$B$42:$D$129,3,FALSE)="","No",VLOOKUP('Reported Performance Table'!E368,'Master List'!$B$42:$D$129,3,FALSE))</f>
        <v>#N/A</v>
      </c>
      <c r="H368" t="e">
        <f>IF(AND(G368="Yes_No",'Reported Performance Table'!F368="Yes"),"No","Yes_No")</f>
        <v>#N/A</v>
      </c>
      <c r="I368" t="str">
        <f>IF('Reported Performance Table'!E368="","",IF('Reported Performance Table'!F368="Yes","LUNA_CCT","Reported_CCT"))</f>
        <v/>
      </c>
      <c r="J368" t="str">
        <f>IF('Reported Performance Table'!E368="","",IF(I368="LUNA_CCT",VLOOKUP('Reported Performance Table'!E368,'Master List'!$B$42:$E$129,4,FALSE),"Reported_BUG"))</f>
        <v/>
      </c>
      <c r="K368" t="str">
        <f>IF('Reported Performance Table'!E368="","",IF(AND('Reported Performance Table'!$F368="Yes",OR('Reported Performance Table'!$E368='Master List'!$B$42,'Reported Performance Table'!$E368='Master List'!$B$43,'Reported Performance Table'!$E368='Master List'!$B$44,'Reported Performance Table'!$E368='Master List'!$B$46,'Reported Performance Table'!$E368='Master List'!$B$48,'Reported Performance Table'!$E368='Master List'!$B$104,'Reported Performance Table'!$E368='Master List'!$B$106,'Reported Performance Table'!$E368='Master List'!$B$126)),"LUNA_Dimming","Dimming_Capability_and_Range"))</f>
        <v/>
      </c>
      <c r="L368" s="173">
        <f>'Reported Performance Table'!BF368</f>
        <v>0</v>
      </c>
      <c r="M368" s="173">
        <f>'Reported Performance Table'!BG368</f>
        <v>0</v>
      </c>
      <c r="N368" s="173">
        <f>'Reported Performance Table'!BH368</f>
        <v>0</v>
      </c>
      <c r="O368" t="str">
        <f t="shared" si="11"/>
        <v>No</v>
      </c>
    </row>
    <row r="369" spans="2:15" x14ac:dyDescent="0.25">
      <c r="B369" s="35" t="e">
        <f>VLOOKUP('Reported Performance Table'!D369,'Master List'!$B$20:$C$39,2,FALSE)</f>
        <v>#N/A</v>
      </c>
      <c r="C369" t="e">
        <f>VLOOKUP('Reported Performance Table'!E369,'Master List'!$B$42:$C$129,2,FALSE)</f>
        <v>#N/A</v>
      </c>
      <c r="D369" t="e">
        <f>VLOOKUP('Reported Performance Table'!D369,'Master List'!$B$20:$D$39,3,FALSE)</f>
        <v>#N/A</v>
      </c>
      <c r="E369" s="159" t="e">
        <f>VLOOKUP('Reported Performance Table'!C369,'Master List'!$B$11:$D$17,3,FALSE)</f>
        <v>#N/A</v>
      </c>
      <c r="F369" t="e">
        <f t="shared" si="10"/>
        <v>#N/A</v>
      </c>
      <c r="G369" t="e">
        <f>IF(VLOOKUP('Reported Performance Table'!E369,'Master List'!$B$42:$D$129,3,FALSE)="","No",VLOOKUP('Reported Performance Table'!E369,'Master List'!$B$42:$D$129,3,FALSE))</f>
        <v>#N/A</v>
      </c>
      <c r="H369" t="e">
        <f>IF(AND(G369="Yes_No",'Reported Performance Table'!F369="Yes"),"No","Yes_No")</f>
        <v>#N/A</v>
      </c>
      <c r="I369" t="str">
        <f>IF('Reported Performance Table'!E369="","",IF('Reported Performance Table'!F369="Yes","LUNA_CCT","Reported_CCT"))</f>
        <v/>
      </c>
      <c r="J369" t="str">
        <f>IF('Reported Performance Table'!E369="","",IF(I369="LUNA_CCT",VLOOKUP('Reported Performance Table'!E369,'Master List'!$B$42:$E$129,4,FALSE),"Reported_BUG"))</f>
        <v/>
      </c>
      <c r="K369" t="str">
        <f>IF('Reported Performance Table'!E369="","",IF(AND('Reported Performance Table'!$F369="Yes",OR('Reported Performance Table'!$E369='Master List'!$B$42,'Reported Performance Table'!$E369='Master List'!$B$43,'Reported Performance Table'!$E369='Master List'!$B$44,'Reported Performance Table'!$E369='Master List'!$B$46,'Reported Performance Table'!$E369='Master List'!$B$48,'Reported Performance Table'!$E369='Master List'!$B$104,'Reported Performance Table'!$E369='Master List'!$B$106,'Reported Performance Table'!$E369='Master List'!$B$126)),"LUNA_Dimming","Dimming_Capability_and_Range"))</f>
        <v/>
      </c>
      <c r="L369" s="173">
        <f>'Reported Performance Table'!BF369</f>
        <v>0</v>
      </c>
      <c r="M369" s="173">
        <f>'Reported Performance Table'!BG369</f>
        <v>0</v>
      </c>
      <c r="N369" s="173">
        <f>'Reported Performance Table'!BH369</f>
        <v>0</v>
      </c>
      <c r="O369" t="str">
        <f t="shared" si="11"/>
        <v>No</v>
      </c>
    </row>
    <row r="370" spans="2:15" x14ac:dyDescent="0.25">
      <c r="B370" s="35" t="e">
        <f>VLOOKUP('Reported Performance Table'!D370,'Master List'!$B$20:$C$39,2,FALSE)</f>
        <v>#N/A</v>
      </c>
      <c r="C370" t="e">
        <f>VLOOKUP('Reported Performance Table'!E370,'Master List'!$B$42:$C$129,2,FALSE)</f>
        <v>#N/A</v>
      </c>
      <c r="D370" t="e">
        <f>VLOOKUP('Reported Performance Table'!D370,'Master List'!$B$20:$D$39,3,FALSE)</f>
        <v>#N/A</v>
      </c>
      <c r="E370" s="159" t="e">
        <f>VLOOKUP('Reported Performance Table'!C370,'Master List'!$B$11:$D$17,3,FALSE)</f>
        <v>#N/A</v>
      </c>
      <c r="F370" t="e">
        <f t="shared" si="10"/>
        <v>#N/A</v>
      </c>
      <c r="G370" t="e">
        <f>IF(VLOOKUP('Reported Performance Table'!E370,'Master List'!$B$42:$D$129,3,FALSE)="","No",VLOOKUP('Reported Performance Table'!E370,'Master List'!$B$42:$D$129,3,FALSE))</f>
        <v>#N/A</v>
      </c>
      <c r="H370" t="e">
        <f>IF(AND(G370="Yes_No",'Reported Performance Table'!F370="Yes"),"No","Yes_No")</f>
        <v>#N/A</v>
      </c>
      <c r="I370" t="str">
        <f>IF('Reported Performance Table'!E370="","",IF('Reported Performance Table'!F370="Yes","LUNA_CCT","Reported_CCT"))</f>
        <v/>
      </c>
      <c r="J370" t="str">
        <f>IF('Reported Performance Table'!E370="","",IF(I370="LUNA_CCT",VLOOKUP('Reported Performance Table'!E370,'Master List'!$B$42:$E$129,4,FALSE),"Reported_BUG"))</f>
        <v/>
      </c>
      <c r="K370" t="str">
        <f>IF('Reported Performance Table'!E370="","",IF(AND('Reported Performance Table'!$F370="Yes",OR('Reported Performance Table'!$E370='Master List'!$B$42,'Reported Performance Table'!$E370='Master List'!$B$43,'Reported Performance Table'!$E370='Master List'!$B$44,'Reported Performance Table'!$E370='Master List'!$B$46,'Reported Performance Table'!$E370='Master List'!$B$48,'Reported Performance Table'!$E370='Master List'!$B$104,'Reported Performance Table'!$E370='Master List'!$B$106,'Reported Performance Table'!$E370='Master List'!$B$126)),"LUNA_Dimming","Dimming_Capability_and_Range"))</f>
        <v/>
      </c>
      <c r="L370" s="173">
        <f>'Reported Performance Table'!BF370</f>
        <v>0</v>
      </c>
      <c r="M370" s="173">
        <f>'Reported Performance Table'!BG370</f>
        <v>0</v>
      </c>
      <c r="N370" s="173">
        <f>'Reported Performance Table'!BH370</f>
        <v>0</v>
      </c>
      <c r="O370" t="str">
        <f t="shared" si="11"/>
        <v>No</v>
      </c>
    </row>
    <row r="371" spans="2:15" x14ac:dyDescent="0.25">
      <c r="B371" s="35" t="e">
        <f>VLOOKUP('Reported Performance Table'!D371,'Master List'!$B$20:$C$39,2,FALSE)</f>
        <v>#N/A</v>
      </c>
      <c r="C371" t="e">
        <f>VLOOKUP('Reported Performance Table'!E371,'Master List'!$B$42:$C$129,2,FALSE)</f>
        <v>#N/A</v>
      </c>
      <c r="D371" t="e">
        <f>VLOOKUP('Reported Performance Table'!D371,'Master List'!$B$20:$D$39,3,FALSE)</f>
        <v>#N/A</v>
      </c>
      <c r="E371" s="159" t="e">
        <f>VLOOKUP('Reported Performance Table'!C371,'Master List'!$B$11:$D$17,3,FALSE)</f>
        <v>#N/A</v>
      </c>
      <c r="F371" t="e">
        <f t="shared" si="10"/>
        <v>#N/A</v>
      </c>
      <c r="G371" t="e">
        <f>IF(VLOOKUP('Reported Performance Table'!E371,'Master List'!$B$42:$D$129,3,FALSE)="","No",VLOOKUP('Reported Performance Table'!E371,'Master List'!$B$42:$D$129,3,FALSE))</f>
        <v>#N/A</v>
      </c>
      <c r="H371" t="e">
        <f>IF(AND(G371="Yes_No",'Reported Performance Table'!F371="Yes"),"No","Yes_No")</f>
        <v>#N/A</v>
      </c>
      <c r="I371" t="str">
        <f>IF('Reported Performance Table'!E371="","",IF('Reported Performance Table'!F371="Yes","LUNA_CCT","Reported_CCT"))</f>
        <v/>
      </c>
      <c r="J371" t="str">
        <f>IF('Reported Performance Table'!E371="","",IF(I371="LUNA_CCT",VLOOKUP('Reported Performance Table'!E371,'Master List'!$B$42:$E$129,4,FALSE),"Reported_BUG"))</f>
        <v/>
      </c>
      <c r="K371" t="str">
        <f>IF('Reported Performance Table'!E371="","",IF(AND('Reported Performance Table'!$F371="Yes",OR('Reported Performance Table'!$E371='Master List'!$B$42,'Reported Performance Table'!$E371='Master List'!$B$43,'Reported Performance Table'!$E371='Master List'!$B$44,'Reported Performance Table'!$E371='Master List'!$B$46,'Reported Performance Table'!$E371='Master List'!$B$48,'Reported Performance Table'!$E371='Master List'!$B$104,'Reported Performance Table'!$E371='Master List'!$B$106,'Reported Performance Table'!$E371='Master List'!$B$126)),"LUNA_Dimming","Dimming_Capability_and_Range"))</f>
        <v/>
      </c>
      <c r="L371" s="173">
        <f>'Reported Performance Table'!BF371</f>
        <v>0</v>
      </c>
      <c r="M371" s="173">
        <f>'Reported Performance Table'!BG371</f>
        <v>0</v>
      </c>
      <c r="N371" s="173">
        <f>'Reported Performance Table'!BH371</f>
        <v>0</v>
      </c>
      <c r="O371" t="str">
        <f t="shared" si="11"/>
        <v>No</v>
      </c>
    </row>
    <row r="372" spans="2:15" x14ac:dyDescent="0.25">
      <c r="B372" s="35" t="e">
        <f>VLOOKUP('Reported Performance Table'!D372,'Master List'!$B$20:$C$39,2,FALSE)</f>
        <v>#N/A</v>
      </c>
      <c r="C372" t="e">
        <f>VLOOKUP('Reported Performance Table'!E372,'Master List'!$B$42:$C$129,2,FALSE)</f>
        <v>#N/A</v>
      </c>
      <c r="D372" t="e">
        <f>VLOOKUP('Reported Performance Table'!D372,'Master List'!$B$20:$D$39,3,FALSE)</f>
        <v>#N/A</v>
      </c>
      <c r="E372" s="159" t="e">
        <f>VLOOKUP('Reported Performance Table'!C372,'Master List'!$B$11:$D$17,3,FALSE)</f>
        <v>#N/A</v>
      </c>
      <c r="F372" t="e">
        <f t="shared" si="10"/>
        <v>#N/A</v>
      </c>
      <c r="G372" t="e">
        <f>IF(VLOOKUP('Reported Performance Table'!E372,'Master List'!$B$42:$D$129,3,FALSE)="","No",VLOOKUP('Reported Performance Table'!E372,'Master List'!$B$42:$D$129,3,FALSE))</f>
        <v>#N/A</v>
      </c>
      <c r="H372" t="e">
        <f>IF(AND(G372="Yes_No",'Reported Performance Table'!F372="Yes"),"No","Yes_No")</f>
        <v>#N/A</v>
      </c>
      <c r="I372" t="str">
        <f>IF('Reported Performance Table'!E372="","",IF('Reported Performance Table'!F372="Yes","LUNA_CCT","Reported_CCT"))</f>
        <v/>
      </c>
      <c r="J372" t="str">
        <f>IF('Reported Performance Table'!E372="","",IF(I372="LUNA_CCT",VLOOKUP('Reported Performance Table'!E372,'Master List'!$B$42:$E$129,4,FALSE),"Reported_BUG"))</f>
        <v/>
      </c>
      <c r="K372" t="str">
        <f>IF('Reported Performance Table'!E372="","",IF(AND('Reported Performance Table'!$F372="Yes",OR('Reported Performance Table'!$E372='Master List'!$B$42,'Reported Performance Table'!$E372='Master List'!$B$43,'Reported Performance Table'!$E372='Master List'!$B$44,'Reported Performance Table'!$E372='Master List'!$B$46,'Reported Performance Table'!$E372='Master List'!$B$48,'Reported Performance Table'!$E372='Master List'!$B$104,'Reported Performance Table'!$E372='Master List'!$B$106,'Reported Performance Table'!$E372='Master List'!$B$126)),"LUNA_Dimming","Dimming_Capability_and_Range"))</f>
        <v/>
      </c>
      <c r="L372" s="173">
        <f>'Reported Performance Table'!BF372</f>
        <v>0</v>
      </c>
      <c r="M372" s="173">
        <f>'Reported Performance Table'!BG372</f>
        <v>0</v>
      </c>
      <c r="N372" s="173">
        <f>'Reported Performance Table'!BH372</f>
        <v>0</v>
      </c>
      <c r="O372" t="str">
        <f t="shared" si="11"/>
        <v>No</v>
      </c>
    </row>
    <row r="373" spans="2:15" x14ac:dyDescent="0.25">
      <c r="B373" s="35" t="e">
        <f>VLOOKUP('Reported Performance Table'!D373,'Master List'!$B$20:$C$39,2,FALSE)</f>
        <v>#N/A</v>
      </c>
      <c r="C373" t="e">
        <f>VLOOKUP('Reported Performance Table'!E373,'Master List'!$B$42:$C$129,2,FALSE)</f>
        <v>#N/A</v>
      </c>
      <c r="D373" t="e">
        <f>VLOOKUP('Reported Performance Table'!D373,'Master List'!$B$20:$D$39,3,FALSE)</f>
        <v>#N/A</v>
      </c>
      <c r="E373" s="159" t="e">
        <f>VLOOKUP('Reported Performance Table'!C373,'Master List'!$B$11:$D$17,3,FALSE)</f>
        <v>#N/A</v>
      </c>
      <c r="F373" t="e">
        <f t="shared" si="10"/>
        <v>#N/A</v>
      </c>
      <c r="G373" t="e">
        <f>IF(VLOOKUP('Reported Performance Table'!E373,'Master List'!$B$42:$D$129,3,FALSE)="","No",VLOOKUP('Reported Performance Table'!E373,'Master List'!$B$42:$D$129,3,FALSE))</f>
        <v>#N/A</v>
      </c>
      <c r="H373" t="e">
        <f>IF(AND(G373="Yes_No",'Reported Performance Table'!F373="Yes"),"No","Yes_No")</f>
        <v>#N/A</v>
      </c>
      <c r="I373" t="str">
        <f>IF('Reported Performance Table'!E373="","",IF('Reported Performance Table'!F373="Yes","LUNA_CCT","Reported_CCT"))</f>
        <v/>
      </c>
      <c r="J373" t="str">
        <f>IF('Reported Performance Table'!E373="","",IF(I373="LUNA_CCT",VLOOKUP('Reported Performance Table'!E373,'Master List'!$B$42:$E$129,4,FALSE),"Reported_BUG"))</f>
        <v/>
      </c>
      <c r="K373" t="str">
        <f>IF('Reported Performance Table'!E373="","",IF(AND('Reported Performance Table'!$F373="Yes",OR('Reported Performance Table'!$E373='Master List'!$B$42,'Reported Performance Table'!$E373='Master List'!$B$43,'Reported Performance Table'!$E373='Master List'!$B$44,'Reported Performance Table'!$E373='Master List'!$B$46,'Reported Performance Table'!$E373='Master List'!$B$48,'Reported Performance Table'!$E373='Master List'!$B$104,'Reported Performance Table'!$E373='Master List'!$B$106,'Reported Performance Table'!$E373='Master List'!$B$126)),"LUNA_Dimming","Dimming_Capability_and_Range"))</f>
        <v/>
      </c>
      <c r="L373" s="173">
        <f>'Reported Performance Table'!BF373</f>
        <v>0</v>
      </c>
      <c r="M373" s="173">
        <f>'Reported Performance Table'!BG373</f>
        <v>0</v>
      </c>
      <c r="N373" s="173">
        <f>'Reported Performance Table'!BH373</f>
        <v>0</v>
      </c>
      <c r="O373" t="str">
        <f t="shared" si="11"/>
        <v>No</v>
      </c>
    </row>
    <row r="374" spans="2:15" x14ac:dyDescent="0.25">
      <c r="B374" s="35" t="e">
        <f>VLOOKUP('Reported Performance Table'!D374,'Master List'!$B$20:$C$39,2,FALSE)</f>
        <v>#N/A</v>
      </c>
      <c r="C374" t="e">
        <f>VLOOKUP('Reported Performance Table'!E374,'Master List'!$B$42:$C$129,2,FALSE)</f>
        <v>#N/A</v>
      </c>
      <c r="D374" t="e">
        <f>VLOOKUP('Reported Performance Table'!D374,'Master List'!$B$20:$D$39,3,FALSE)</f>
        <v>#N/A</v>
      </c>
      <c r="E374" s="159" t="e">
        <f>VLOOKUP('Reported Performance Table'!C374,'Master List'!$B$11:$D$17,3,FALSE)</f>
        <v>#N/A</v>
      </c>
      <c r="F374" t="e">
        <f t="shared" si="10"/>
        <v>#N/A</v>
      </c>
      <c r="G374" t="e">
        <f>IF(VLOOKUP('Reported Performance Table'!E374,'Master List'!$B$42:$D$129,3,FALSE)="","No",VLOOKUP('Reported Performance Table'!E374,'Master List'!$B$42:$D$129,3,FALSE))</f>
        <v>#N/A</v>
      </c>
      <c r="H374" t="e">
        <f>IF(AND(G374="Yes_No",'Reported Performance Table'!F374="Yes"),"No","Yes_No")</f>
        <v>#N/A</v>
      </c>
      <c r="I374" t="str">
        <f>IF('Reported Performance Table'!E374="","",IF('Reported Performance Table'!F374="Yes","LUNA_CCT","Reported_CCT"))</f>
        <v/>
      </c>
      <c r="J374" t="str">
        <f>IF('Reported Performance Table'!E374="","",IF(I374="LUNA_CCT",VLOOKUP('Reported Performance Table'!E374,'Master List'!$B$42:$E$129,4,FALSE),"Reported_BUG"))</f>
        <v/>
      </c>
      <c r="K374" t="str">
        <f>IF('Reported Performance Table'!E374="","",IF(AND('Reported Performance Table'!$F374="Yes",OR('Reported Performance Table'!$E374='Master List'!$B$42,'Reported Performance Table'!$E374='Master List'!$B$43,'Reported Performance Table'!$E374='Master List'!$B$44,'Reported Performance Table'!$E374='Master List'!$B$46,'Reported Performance Table'!$E374='Master List'!$B$48,'Reported Performance Table'!$E374='Master List'!$B$104,'Reported Performance Table'!$E374='Master List'!$B$106,'Reported Performance Table'!$E374='Master List'!$B$126)),"LUNA_Dimming","Dimming_Capability_and_Range"))</f>
        <v/>
      </c>
      <c r="L374" s="173">
        <f>'Reported Performance Table'!BF374</f>
        <v>0</v>
      </c>
      <c r="M374" s="173">
        <f>'Reported Performance Table'!BG374</f>
        <v>0</v>
      </c>
      <c r="N374" s="173">
        <f>'Reported Performance Table'!BH374</f>
        <v>0</v>
      </c>
      <c r="O374" t="str">
        <f t="shared" si="11"/>
        <v>No</v>
      </c>
    </row>
    <row r="375" spans="2:15" x14ac:dyDescent="0.25">
      <c r="B375" s="35" t="e">
        <f>VLOOKUP('Reported Performance Table'!D375,'Master List'!$B$20:$C$39,2,FALSE)</f>
        <v>#N/A</v>
      </c>
      <c r="C375" t="e">
        <f>VLOOKUP('Reported Performance Table'!E375,'Master List'!$B$42:$C$129,2,FALSE)</f>
        <v>#N/A</v>
      </c>
      <c r="D375" t="e">
        <f>VLOOKUP('Reported Performance Table'!D375,'Master List'!$B$20:$D$39,3,FALSE)</f>
        <v>#N/A</v>
      </c>
      <c r="E375" s="159" t="e">
        <f>VLOOKUP('Reported Performance Table'!C375,'Master List'!$B$11:$D$17,3,FALSE)</f>
        <v>#N/A</v>
      </c>
      <c r="F375" t="e">
        <f t="shared" si="10"/>
        <v>#N/A</v>
      </c>
      <c r="G375" t="e">
        <f>IF(VLOOKUP('Reported Performance Table'!E375,'Master List'!$B$42:$D$129,3,FALSE)="","No",VLOOKUP('Reported Performance Table'!E375,'Master List'!$B$42:$D$129,3,FALSE))</f>
        <v>#N/A</v>
      </c>
      <c r="H375" t="e">
        <f>IF(AND(G375="Yes_No",'Reported Performance Table'!F375="Yes"),"No","Yes_No")</f>
        <v>#N/A</v>
      </c>
      <c r="I375" t="str">
        <f>IF('Reported Performance Table'!E375="","",IF('Reported Performance Table'!F375="Yes","LUNA_CCT","Reported_CCT"))</f>
        <v/>
      </c>
      <c r="J375" t="str">
        <f>IF('Reported Performance Table'!E375="","",IF(I375="LUNA_CCT",VLOOKUP('Reported Performance Table'!E375,'Master List'!$B$42:$E$129,4,FALSE),"Reported_BUG"))</f>
        <v/>
      </c>
      <c r="K375" t="str">
        <f>IF('Reported Performance Table'!E375="","",IF(AND('Reported Performance Table'!$F375="Yes",OR('Reported Performance Table'!$E375='Master List'!$B$42,'Reported Performance Table'!$E375='Master List'!$B$43,'Reported Performance Table'!$E375='Master List'!$B$44,'Reported Performance Table'!$E375='Master List'!$B$46,'Reported Performance Table'!$E375='Master List'!$B$48,'Reported Performance Table'!$E375='Master List'!$B$104,'Reported Performance Table'!$E375='Master List'!$B$106,'Reported Performance Table'!$E375='Master List'!$B$126)),"LUNA_Dimming","Dimming_Capability_and_Range"))</f>
        <v/>
      </c>
      <c r="L375" s="173">
        <f>'Reported Performance Table'!BF375</f>
        <v>0</v>
      </c>
      <c r="M375" s="173">
        <f>'Reported Performance Table'!BG375</f>
        <v>0</v>
      </c>
      <c r="N375" s="173">
        <f>'Reported Performance Table'!BH375</f>
        <v>0</v>
      </c>
      <c r="O375" t="str">
        <f t="shared" si="11"/>
        <v>No</v>
      </c>
    </row>
    <row r="376" spans="2:15" x14ac:dyDescent="0.25">
      <c r="B376" s="35" t="e">
        <f>VLOOKUP('Reported Performance Table'!D376,'Master List'!$B$20:$C$39,2,FALSE)</f>
        <v>#N/A</v>
      </c>
      <c r="C376" t="e">
        <f>VLOOKUP('Reported Performance Table'!E376,'Master List'!$B$42:$C$129,2,FALSE)</f>
        <v>#N/A</v>
      </c>
      <c r="D376" t="e">
        <f>VLOOKUP('Reported Performance Table'!D376,'Master List'!$B$20:$D$39,3,FALSE)</f>
        <v>#N/A</v>
      </c>
      <c r="E376" s="159" t="e">
        <f>VLOOKUP('Reported Performance Table'!C376,'Master List'!$B$11:$D$17,3,FALSE)</f>
        <v>#N/A</v>
      </c>
      <c r="F376" t="e">
        <f t="shared" si="10"/>
        <v>#N/A</v>
      </c>
      <c r="G376" t="e">
        <f>IF(VLOOKUP('Reported Performance Table'!E376,'Master List'!$B$42:$D$129,3,FALSE)="","No",VLOOKUP('Reported Performance Table'!E376,'Master List'!$B$42:$D$129,3,FALSE))</f>
        <v>#N/A</v>
      </c>
      <c r="H376" t="e">
        <f>IF(AND(G376="Yes_No",'Reported Performance Table'!F376="Yes"),"No","Yes_No")</f>
        <v>#N/A</v>
      </c>
      <c r="I376" t="str">
        <f>IF('Reported Performance Table'!E376="","",IF('Reported Performance Table'!F376="Yes","LUNA_CCT","Reported_CCT"))</f>
        <v/>
      </c>
      <c r="J376" t="str">
        <f>IF('Reported Performance Table'!E376="","",IF(I376="LUNA_CCT",VLOOKUP('Reported Performance Table'!E376,'Master List'!$B$42:$E$129,4,FALSE),"Reported_BUG"))</f>
        <v/>
      </c>
      <c r="K376" t="str">
        <f>IF('Reported Performance Table'!E376="","",IF(AND('Reported Performance Table'!$F376="Yes",OR('Reported Performance Table'!$E376='Master List'!$B$42,'Reported Performance Table'!$E376='Master List'!$B$43,'Reported Performance Table'!$E376='Master List'!$B$44,'Reported Performance Table'!$E376='Master List'!$B$46,'Reported Performance Table'!$E376='Master List'!$B$48,'Reported Performance Table'!$E376='Master List'!$B$104,'Reported Performance Table'!$E376='Master List'!$B$106,'Reported Performance Table'!$E376='Master List'!$B$126)),"LUNA_Dimming","Dimming_Capability_and_Range"))</f>
        <v/>
      </c>
      <c r="L376" s="173">
        <f>'Reported Performance Table'!BF376</f>
        <v>0</v>
      </c>
      <c r="M376" s="173">
        <f>'Reported Performance Table'!BG376</f>
        <v>0</v>
      </c>
      <c r="N376" s="173">
        <f>'Reported Performance Table'!BH376</f>
        <v>0</v>
      </c>
      <c r="O376" t="str">
        <f t="shared" si="11"/>
        <v>No</v>
      </c>
    </row>
    <row r="377" spans="2:15" x14ac:dyDescent="0.25">
      <c r="B377" s="35" t="e">
        <f>VLOOKUP('Reported Performance Table'!D377,'Master List'!$B$20:$C$39,2,FALSE)</f>
        <v>#N/A</v>
      </c>
      <c r="C377" t="e">
        <f>VLOOKUP('Reported Performance Table'!E377,'Master List'!$B$42:$C$129,2,FALSE)</f>
        <v>#N/A</v>
      </c>
      <c r="D377" t="e">
        <f>VLOOKUP('Reported Performance Table'!D377,'Master List'!$B$20:$D$39,3,FALSE)</f>
        <v>#N/A</v>
      </c>
      <c r="E377" s="159" t="e">
        <f>VLOOKUP('Reported Performance Table'!C377,'Master List'!$B$11:$D$17,3,FALSE)</f>
        <v>#N/A</v>
      </c>
      <c r="F377" t="e">
        <f t="shared" si="10"/>
        <v>#N/A</v>
      </c>
      <c r="G377" t="e">
        <f>IF(VLOOKUP('Reported Performance Table'!E377,'Master List'!$B$42:$D$129,3,FALSE)="","No",VLOOKUP('Reported Performance Table'!E377,'Master List'!$B$42:$D$129,3,FALSE))</f>
        <v>#N/A</v>
      </c>
      <c r="H377" t="e">
        <f>IF(AND(G377="Yes_No",'Reported Performance Table'!F377="Yes"),"No","Yes_No")</f>
        <v>#N/A</v>
      </c>
      <c r="I377" t="str">
        <f>IF('Reported Performance Table'!E377="","",IF('Reported Performance Table'!F377="Yes","LUNA_CCT","Reported_CCT"))</f>
        <v/>
      </c>
      <c r="J377" t="str">
        <f>IF('Reported Performance Table'!E377="","",IF(I377="LUNA_CCT",VLOOKUP('Reported Performance Table'!E377,'Master List'!$B$42:$E$129,4,FALSE),"Reported_BUG"))</f>
        <v/>
      </c>
      <c r="K377" t="str">
        <f>IF('Reported Performance Table'!E377="","",IF(AND('Reported Performance Table'!$F377="Yes",OR('Reported Performance Table'!$E377='Master List'!$B$42,'Reported Performance Table'!$E377='Master List'!$B$43,'Reported Performance Table'!$E377='Master List'!$B$44,'Reported Performance Table'!$E377='Master List'!$B$46,'Reported Performance Table'!$E377='Master List'!$B$48,'Reported Performance Table'!$E377='Master List'!$B$104,'Reported Performance Table'!$E377='Master List'!$B$106,'Reported Performance Table'!$E377='Master List'!$B$126)),"LUNA_Dimming","Dimming_Capability_and_Range"))</f>
        <v/>
      </c>
      <c r="L377" s="173">
        <f>'Reported Performance Table'!BF377</f>
        <v>0</v>
      </c>
      <c r="M377" s="173">
        <f>'Reported Performance Table'!BG377</f>
        <v>0</v>
      </c>
      <c r="N377" s="173">
        <f>'Reported Performance Table'!BH377</f>
        <v>0</v>
      </c>
      <c r="O377" t="str">
        <f t="shared" si="11"/>
        <v>No</v>
      </c>
    </row>
    <row r="378" spans="2:15" x14ac:dyDescent="0.25">
      <c r="B378" s="35" t="e">
        <f>VLOOKUP('Reported Performance Table'!D378,'Master List'!$B$20:$C$39,2,FALSE)</f>
        <v>#N/A</v>
      </c>
      <c r="C378" t="e">
        <f>VLOOKUP('Reported Performance Table'!E378,'Master List'!$B$42:$C$129,2,FALSE)</f>
        <v>#N/A</v>
      </c>
      <c r="D378" t="e">
        <f>VLOOKUP('Reported Performance Table'!D378,'Master List'!$B$20:$D$39,3,FALSE)</f>
        <v>#N/A</v>
      </c>
      <c r="E378" s="159" t="e">
        <f>VLOOKUP('Reported Performance Table'!C378,'Master List'!$B$11:$D$17,3,FALSE)</f>
        <v>#N/A</v>
      </c>
      <c r="F378" t="e">
        <f t="shared" si="10"/>
        <v>#N/A</v>
      </c>
      <c r="G378" t="e">
        <f>IF(VLOOKUP('Reported Performance Table'!E378,'Master List'!$B$42:$D$129,3,FALSE)="","No",VLOOKUP('Reported Performance Table'!E378,'Master List'!$B$42:$D$129,3,FALSE))</f>
        <v>#N/A</v>
      </c>
      <c r="H378" t="e">
        <f>IF(AND(G378="Yes_No",'Reported Performance Table'!F378="Yes"),"No","Yes_No")</f>
        <v>#N/A</v>
      </c>
      <c r="I378" t="str">
        <f>IF('Reported Performance Table'!E378="","",IF('Reported Performance Table'!F378="Yes","LUNA_CCT","Reported_CCT"))</f>
        <v/>
      </c>
      <c r="J378" t="str">
        <f>IF('Reported Performance Table'!E378="","",IF(I378="LUNA_CCT",VLOOKUP('Reported Performance Table'!E378,'Master List'!$B$42:$E$129,4,FALSE),"Reported_BUG"))</f>
        <v/>
      </c>
      <c r="K378" t="str">
        <f>IF('Reported Performance Table'!E378="","",IF(AND('Reported Performance Table'!$F378="Yes",OR('Reported Performance Table'!$E378='Master List'!$B$42,'Reported Performance Table'!$E378='Master List'!$B$43,'Reported Performance Table'!$E378='Master List'!$B$44,'Reported Performance Table'!$E378='Master List'!$B$46,'Reported Performance Table'!$E378='Master List'!$B$48,'Reported Performance Table'!$E378='Master List'!$B$104,'Reported Performance Table'!$E378='Master List'!$B$106,'Reported Performance Table'!$E378='Master List'!$B$126)),"LUNA_Dimming","Dimming_Capability_and_Range"))</f>
        <v/>
      </c>
      <c r="L378" s="173">
        <f>'Reported Performance Table'!BF378</f>
        <v>0</v>
      </c>
      <c r="M378" s="173">
        <f>'Reported Performance Table'!BG378</f>
        <v>0</v>
      </c>
      <c r="N378" s="173">
        <f>'Reported Performance Table'!BH378</f>
        <v>0</v>
      </c>
      <c r="O378" t="str">
        <f t="shared" si="11"/>
        <v>No</v>
      </c>
    </row>
    <row r="379" spans="2:15" x14ac:dyDescent="0.25">
      <c r="B379" s="35" t="e">
        <f>VLOOKUP('Reported Performance Table'!D379,'Master List'!$B$20:$C$39,2,FALSE)</f>
        <v>#N/A</v>
      </c>
      <c r="C379" t="e">
        <f>VLOOKUP('Reported Performance Table'!E379,'Master List'!$B$42:$C$129,2,FALSE)</f>
        <v>#N/A</v>
      </c>
      <c r="D379" t="e">
        <f>VLOOKUP('Reported Performance Table'!D379,'Master List'!$B$20:$D$39,3,FALSE)</f>
        <v>#N/A</v>
      </c>
      <c r="E379" s="159" t="e">
        <f>VLOOKUP('Reported Performance Table'!C379,'Master List'!$B$11:$D$17,3,FALSE)</f>
        <v>#N/A</v>
      </c>
      <c r="F379" t="e">
        <f t="shared" si="10"/>
        <v>#N/A</v>
      </c>
      <c r="G379" t="e">
        <f>IF(VLOOKUP('Reported Performance Table'!E379,'Master List'!$B$42:$D$129,3,FALSE)="","No",VLOOKUP('Reported Performance Table'!E379,'Master List'!$B$42:$D$129,3,FALSE))</f>
        <v>#N/A</v>
      </c>
      <c r="H379" t="e">
        <f>IF(AND(G379="Yes_No",'Reported Performance Table'!F379="Yes"),"No","Yes_No")</f>
        <v>#N/A</v>
      </c>
      <c r="I379" t="str">
        <f>IF('Reported Performance Table'!E379="","",IF('Reported Performance Table'!F379="Yes","LUNA_CCT","Reported_CCT"))</f>
        <v/>
      </c>
      <c r="J379" t="str">
        <f>IF('Reported Performance Table'!E379="","",IF(I379="LUNA_CCT",VLOOKUP('Reported Performance Table'!E379,'Master List'!$B$42:$E$129,4,FALSE),"Reported_BUG"))</f>
        <v/>
      </c>
      <c r="K379" t="str">
        <f>IF('Reported Performance Table'!E379="","",IF(AND('Reported Performance Table'!$F379="Yes",OR('Reported Performance Table'!$E379='Master List'!$B$42,'Reported Performance Table'!$E379='Master List'!$B$43,'Reported Performance Table'!$E379='Master List'!$B$44,'Reported Performance Table'!$E379='Master List'!$B$46,'Reported Performance Table'!$E379='Master List'!$B$48,'Reported Performance Table'!$E379='Master List'!$B$104,'Reported Performance Table'!$E379='Master List'!$B$106,'Reported Performance Table'!$E379='Master List'!$B$126)),"LUNA_Dimming","Dimming_Capability_and_Range"))</f>
        <v/>
      </c>
      <c r="L379" s="173">
        <f>'Reported Performance Table'!BF379</f>
        <v>0</v>
      </c>
      <c r="M379" s="173">
        <f>'Reported Performance Table'!BG379</f>
        <v>0</v>
      </c>
      <c r="N379" s="173">
        <f>'Reported Performance Table'!BH379</f>
        <v>0</v>
      </c>
      <c r="O379" t="str">
        <f t="shared" si="11"/>
        <v>No</v>
      </c>
    </row>
    <row r="380" spans="2:15" x14ac:dyDescent="0.25">
      <c r="B380" s="35" t="e">
        <f>VLOOKUP('Reported Performance Table'!D380,'Master List'!$B$20:$C$39,2,FALSE)</f>
        <v>#N/A</v>
      </c>
      <c r="C380" t="e">
        <f>VLOOKUP('Reported Performance Table'!E380,'Master List'!$B$42:$C$129,2,FALSE)</f>
        <v>#N/A</v>
      </c>
      <c r="D380" t="e">
        <f>VLOOKUP('Reported Performance Table'!D380,'Master List'!$B$20:$D$39,3,FALSE)</f>
        <v>#N/A</v>
      </c>
      <c r="E380" s="159" t="e">
        <f>VLOOKUP('Reported Performance Table'!C380,'Master List'!$B$11:$D$17,3,FALSE)</f>
        <v>#N/A</v>
      </c>
      <c r="F380" t="e">
        <f t="shared" si="10"/>
        <v>#N/A</v>
      </c>
      <c r="G380" t="e">
        <f>IF(VLOOKUP('Reported Performance Table'!E380,'Master List'!$B$42:$D$129,3,FALSE)="","No",VLOOKUP('Reported Performance Table'!E380,'Master List'!$B$42:$D$129,3,FALSE))</f>
        <v>#N/A</v>
      </c>
      <c r="H380" t="e">
        <f>IF(AND(G380="Yes_No",'Reported Performance Table'!F380="Yes"),"No","Yes_No")</f>
        <v>#N/A</v>
      </c>
      <c r="I380" t="str">
        <f>IF('Reported Performance Table'!E380="","",IF('Reported Performance Table'!F380="Yes","LUNA_CCT","Reported_CCT"))</f>
        <v/>
      </c>
      <c r="J380" t="str">
        <f>IF('Reported Performance Table'!E380="","",IF(I380="LUNA_CCT",VLOOKUP('Reported Performance Table'!E380,'Master List'!$B$42:$E$129,4,FALSE),"Reported_BUG"))</f>
        <v/>
      </c>
      <c r="K380" t="str">
        <f>IF('Reported Performance Table'!E380="","",IF(AND('Reported Performance Table'!$F380="Yes",OR('Reported Performance Table'!$E380='Master List'!$B$42,'Reported Performance Table'!$E380='Master List'!$B$43,'Reported Performance Table'!$E380='Master List'!$B$44,'Reported Performance Table'!$E380='Master List'!$B$46,'Reported Performance Table'!$E380='Master List'!$B$48,'Reported Performance Table'!$E380='Master List'!$B$104,'Reported Performance Table'!$E380='Master List'!$B$106,'Reported Performance Table'!$E380='Master List'!$B$126)),"LUNA_Dimming","Dimming_Capability_and_Range"))</f>
        <v/>
      </c>
      <c r="L380" s="173">
        <f>'Reported Performance Table'!BF380</f>
        <v>0</v>
      </c>
      <c r="M380" s="173">
        <f>'Reported Performance Table'!BG380</f>
        <v>0</v>
      </c>
      <c r="N380" s="173">
        <f>'Reported Performance Table'!BH380</f>
        <v>0</v>
      </c>
      <c r="O380" t="str">
        <f t="shared" si="11"/>
        <v>No</v>
      </c>
    </row>
    <row r="381" spans="2:15" x14ac:dyDescent="0.25">
      <c r="B381" s="35" t="e">
        <f>VLOOKUP('Reported Performance Table'!D381,'Master List'!$B$20:$C$39,2,FALSE)</f>
        <v>#N/A</v>
      </c>
      <c r="C381" t="e">
        <f>VLOOKUP('Reported Performance Table'!E381,'Master List'!$B$42:$C$129,2,FALSE)</f>
        <v>#N/A</v>
      </c>
      <c r="D381" t="e">
        <f>VLOOKUP('Reported Performance Table'!D381,'Master List'!$B$20:$D$39,3,FALSE)</f>
        <v>#N/A</v>
      </c>
      <c r="E381" s="159" t="e">
        <f>VLOOKUP('Reported Performance Table'!C381,'Master List'!$B$11:$D$17,3,FALSE)</f>
        <v>#N/A</v>
      </c>
      <c r="F381" t="e">
        <f t="shared" si="10"/>
        <v>#N/A</v>
      </c>
      <c r="G381" t="e">
        <f>IF(VLOOKUP('Reported Performance Table'!E381,'Master List'!$B$42:$D$129,3,FALSE)="","No",VLOOKUP('Reported Performance Table'!E381,'Master List'!$B$42:$D$129,3,FALSE))</f>
        <v>#N/A</v>
      </c>
      <c r="H381" t="e">
        <f>IF(AND(G381="Yes_No",'Reported Performance Table'!F381="Yes"),"No","Yes_No")</f>
        <v>#N/A</v>
      </c>
      <c r="I381" t="str">
        <f>IF('Reported Performance Table'!E381="","",IF('Reported Performance Table'!F381="Yes","LUNA_CCT","Reported_CCT"))</f>
        <v/>
      </c>
      <c r="J381" t="str">
        <f>IF('Reported Performance Table'!E381="","",IF(I381="LUNA_CCT",VLOOKUP('Reported Performance Table'!E381,'Master List'!$B$42:$E$129,4,FALSE),"Reported_BUG"))</f>
        <v/>
      </c>
      <c r="K381" t="str">
        <f>IF('Reported Performance Table'!E381="","",IF(AND('Reported Performance Table'!$F381="Yes",OR('Reported Performance Table'!$E381='Master List'!$B$42,'Reported Performance Table'!$E381='Master List'!$B$43,'Reported Performance Table'!$E381='Master List'!$B$44,'Reported Performance Table'!$E381='Master List'!$B$46,'Reported Performance Table'!$E381='Master List'!$B$48,'Reported Performance Table'!$E381='Master List'!$B$104,'Reported Performance Table'!$E381='Master List'!$B$106,'Reported Performance Table'!$E381='Master List'!$B$126)),"LUNA_Dimming","Dimming_Capability_and_Range"))</f>
        <v/>
      </c>
      <c r="L381" s="173">
        <f>'Reported Performance Table'!BF381</f>
        <v>0</v>
      </c>
      <c r="M381" s="173">
        <f>'Reported Performance Table'!BG381</f>
        <v>0</v>
      </c>
      <c r="N381" s="173">
        <f>'Reported Performance Table'!BH381</f>
        <v>0</v>
      </c>
      <c r="O381" t="str">
        <f t="shared" si="11"/>
        <v>No</v>
      </c>
    </row>
    <row r="382" spans="2:15" x14ac:dyDescent="0.25">
      <c r="B382" s="35" t="e">
        <f>VLOOKUP('Reported Performance Table'!D382,'Master List'!$B$20:$C$39,2,FALSE)</f>
        <v>#N/A</v>
      </c>
      <c r="C382" t="e">
        <f>VLOOKUP('Reported Performance Table'!E382,'Master List'!$B$42:$C$129,2,FALSE)</f>
        <v>#N/A</v>
      </c>
      <c r="D382" t="e">
        <f>VLOOKUP('Reported Performance Table'!D382,'Master List'!$B$20:$D$39,3,FALSE)</f>
        <v>#N/A</v>
      </c>
      <c r="E382" s="159" t="e">
        <f>VLOOKUP('Reported Performance Table'!C382,'Master List'!$B$11:$D$17,3,FALSE)</f>
        <v>#N/A</v>
      </c>
      <c r="F382" t="e">
        <f t="shared" si="10"/>
        <v>#N/A</v>
      </c>
      <c r="G382" t="e">
        <f>IF(VLOOKUP('Reported Performance Table'!E382,'Master List'!$B$42:$D$129,3,FALSE)="","No",VLOOKUP('Reported Performance Table'!E382,'Master List'!$B$42:$D$129,3,FALSE))</f>
        <v>#N/A</v>
      </c>
      <c r="H382" t="e">
        <f>IF(AND(G382="Yes_No",'Reported Performance Table'!F382="Yes"),"No","Yes_No")</f>
        <v>#N/A</v>
      </c>
      <c r="I382" t="str">
        <f>IF('Reported Performance Table'!E382="","",IF('Reported Performance Table'!F382="Yes","LUNA_CCT","Reported_CCT"))</f>
        <v/>
      </c>
      <c r="J382" t="str">
        <f>IF('Reported Performance Table'!E382="","",IF(I382="LUNA_CCT",VLOOKUP('Reported Performance Table'!E382,'Master List'!$B$42:$E$129,4,FALSE),"Reported_BUG"))</f>
        <v/>
      </c>
      <c r="K382" t="str">
        <f>IF('Reported Performance Table'!E382="","",IF(AND('Reported Performance Table'!$F382="Yes",OR('Reported Performance Table'!$E382='Master List'!$B$42,'Reported Performance Table'!$E382='Master List'!$B$43,'Reported Performance Table'!$E382='Master List'!$B$44,'Reported Performance Table'!$E382='Master List'!$B$46,'Reported Performance Table'!$E382='Master List'!$B$48,'Reported Performance Table'!$E382='Master List'!$B$104,'Reported Performance Table'!$E382='Master List'!$B$106,'Reported Performance Table'!$E382='Master List'!$B$126)),"LUNA_Dimming","Dimming_Capability_and_Range"))</f>
        <v/>
      </c>
      <c r="L382" s="173">
        <f>'Reported Performance Table'!BF382</f>
        <v>0</v>
      </c>
      <c r="M382" s="173">
        <f>'Reported Performance Table'!BG382</f>
        <v>0</v>
      </c>
      <c r="N382" s="173">
        <f>'Reported Performance Table'!BH382</f>
        <v>0</v>
      </c>
      <c r="O382" t="str">
        <f t="shared" si="11"/>
        <v>No</v>
      </c>
    </row>
    <row r="383" spans="2:15" x14ac:dyDescent="0.25">
      <c r="B383" s="35" t="e">
        <f>VLOOKUP('Reported Performance Table'!D383,'Master List'!$B$20:$C$39,2,FALSE)</f>
        <v>#N/A</v>
      </c>
      <c r="C383" t="e">
        <f>VLOOKUP('Reported Performance Table'!E383,'Master List'!$B$42:$C$129,2,FALSE)</f>
        <v>#N/A</v>
      </c>
      <c r="D383" t="e">
        <f>VLOOKUP('Reported Performance Table'!D383,'Master List'!$B$20:$D$39,3,FALSE)</f>
        <v>#N/A</v>
      </c>
      <c r="E383" s="159" t="e">
        <f>VLOOKUP('Reported Performance Table'!C383,'Master List'!$B$11:$D$17,3,FALSE)</f>
        <v>#N/A</v>
      </c>
      <c r="F383" t="e">
        <f t="shared" si="10"/>
        <v>#N/A</v>
      </c>
      <c r="G383" t="e">
        <f>IF(VLOOKUP('Reported Performance Table'!E383,'Master List'!$B$42:$D$129,3,FALSE)="","No",VLOOKUP('Reported Performance Table'!E383,'Master List'!$B$42:$D$129,3,FALSE))</f>
        <v>#N/A</v>
      </c>
      <c r="H383" t="e">
        <f>IF(AND(G383="Yes_No",'Reported Performance Table'!F383="Yes"),"No","Yes_No")</f>
        <v>#N/A</v>
      </c>
      <c r="I383" t="str">
        <f>IF('Reported Performance Table'!E383="","",IF('Reported Performance Table'!F383="Yes","LUNA_CCT","Reported_CCT"))</f>
        <v/>
      </c>
      <c r="J383" t="str">
        <f>IF('Reported Performance Table'!E383="","",IF(I383="LUNA_CCT",VLOOKUP('Reported Performance Table'!E383,'Master List'!$B$42:$E$129,4,FALSE),"Reported_BUG"))</f>
        <v/>
      </c>
      <c r="K383" t="str">
        <f>IF('Reported Performance Table'!E383="","",IF(AND('Reported Performance Table'!$F383="Yes",OR('Reported Performance Table'!$E383='Master List'!$B$42,'Reported Performance Table'!$E383='Master List'!$B$43,'Reported Performance Table'!$E383='Master List'!$B$44,'Reported Performance Table'!$E383='Master List'!$B$46,'Reported Performance Table'!$E383='Master List'!$B$48,'Reported Performance Table'!$E383='Master List'!$B$104,'Reported Performance Table'!$E383='Master List'!$B$106,'Reported Performance Table'!$E383='Master List'!$B$126)),"LUNA_Dimming","Dimming_Capability_and_Range"))</f>
        <v/>
      </c>
      <c r="L383" s="173">
        <f>'Reported Performance Table'!BF383</f>
        <v>0</v>
      </c>
      <c r="M383" s="173">
        <f>'Reported Performance Table'!BG383</f>
        <v>0</v>
      </c>
      <c r="N383" s="173">
        <f>'Reported Performance Table'!BH383</f>
        <v>0</v>
      </c>
      <c r="O383" t="str">
        <f t="shared" si="11"/>
        <v>No</v>
      </c>
    </row>
    <row r="384" spans="2:15" x14ac:dyDescent="0.25">
      <c r="B384" s="35" t="e">
        <f>VLOOKUP('Reported Performance Table'!D384,'Master List'!$B$20:$C$39,2,FALSE)</f>
        <v>#N/A</v>
      </c>
      <c r="C384" t="e">
        <f>VLOOKUP('Reported Performance Table'!E384,'Master List'!$B$42:$C$129,2,FALSE)</f>
        <v>#N/A</v>
      </c>
      <c r="D384" t="e">
        <f>VLOOKUP('Reported Performance Table'!D384,'Master List'!$B$20:$D$39,3,FALSE)</f>
        <v>#N/A</v>
      </c>
      <c r="E384" s="159" t="e">
        <f>VLOOKUP('Reported Performance Table'!C384,'Master List'!$B$11:$D$17,3,FALSE)</f>
        <v>#N/A</v>
      </c>
      <c r="F384" t="e">
        <f t="shared" si="10"/>
        <v>#N/A</v>
      </c>
      <c r="G384" t="e">
        <f>IF(VLOOKUP('Reported Performance Table'!E384,'Master List'!$B$42:$D$129,3,FALSE)="","No",VLOOKUP('Reported Performance Table'!E384,'Master List'!$B$42:$D$129,3,FALSE))</f>
        <v>#N/A</v>
      </c>
      <c r="H384" t="e">
        <f>IF(AND(G384="Yes_No",'Reported Performance Table'!F384="Yes"),"No","Yes_No")</f>
        <v>#N/A</v>
      </c>
      <c r="I384" t="str">
        <f>IF('Reported Performance Table'!E384="","",IF('Reported Performance Table'!F384="Yes","LUNA_CCT","Reported_CCT"))</f>
        <v/>
      </c>
      <c r="J384" t="str">
        <f>IF('Reported Performance Table'!E384="","",IF(I384="LUNA_CCT",VLOOKUP('Reported Performance Table'!E384,'Master List'!$B$42:$E$129,4,FALSE),"Reported_BUG"))</f>
        <v/>
      </c>
      <c r="K384" t="str">
        <f>IF('Reported Performance Table'!E384="","",IF(AND('Reported Performance Table'!$F384="Yes",OR('Reported Performance Table'!$E384='Master List'!$B$42,'Reported Performance Table'!$E384='Master List'!$B$43,'Reported Performance Table'!$E384='Master List'!$B$44,'Reported Performance Table'!$E384='Master List'!$B$46,'Reported Performance Table'!$E384='Master List'!$B$48,'Reported Performance Table'!$E384='Master List'!$B$104,'Reported Performance Table'!$E384='Master List'!$B$106,'Reported Performance Table'!$E384='Master List'!$B$126)),"LUNA_Dimming","Dimming_Capability_and_Range"))</f>
        <v/>
      </c>
      <c r="L384" s="173">
        <f>'Reported Performance Table'!BF384</f>
        <v>0</v>
      </c>
      <c r="M384" s="173">
        <f>'Reported Performance Table'!BG384</f>
        <v>0</v>
      </c>
      <c r="N384" s="173">
        <f>'Reported Performance Table'!BH384</f>
        <v>0</v>
      </c>
      <c r="O384" t="str">
        <f t="shared" si="11"/>
        <v>No</v>
      </c>
    </row>
    <row r="385" spans="2:15" x14ac:dyDescent="0.25">
      <c r="B385" s="35" t="e">
        <f>VLOOKUP('Reported Performance Table'!D385,'Master List'!$B$20:$C$39,2,FALSE)</f>
        <v>#N/A</v>
      </c>
      <c r="C385" t="e">
        <f>VLOOKUP('Reported Performance Table'!E385,'Master List'!$B$42:$C$129,2,FALSE)</f>
        <v>#N/A</v>
      </c>
      <c r="D385" t="e">
        <f>VLOOKUP('Reported Performance Table'!D385,'Master List'!$B$20:$D$39,3,FALSE)</f>
        <v>#N/A</v>
      </c>
      <c r="E385" s="159" t="e">
        <f>VLOOKUP('Reported Performance Table'!C385,'Master List'!$B$11:$D$17,3,FALSE)</f>
        <v>#N/A</v>
      </c>
      <c r="F385" t="e">
        <f t="shared" si="10"/>
        <v>#N/A</v>
      </c>
      <c r="G385" t="e">
        <f>IF(VLOOKUP('Reported Performance Table'!E385,'Master List'!$B$42:$D$129,3,FALSE)="","No",VLOOKUP('Reported Performance Table'!E385,'Master List'!$B$42:$D$129,3,FALSE))</f>
        <v>#N/A</v>
      </c>
      <c r="H385" t="e">
        <f>IF(AND(G385="Yes_No",'Reported Performance Table'!F385="Yes"),"No","Yes_No")</f>
        <v>#N/A</v>
      </c>
      <c r="I385" t="str">
        <f>IF('Reported Performance Table'!E385="","",IF('Reported Performance Table'!F385="Yes","LUNA_CCT","Reported_CCT"))</f>
        <v/>
      </c>
      <c r="J385" t="str">
        <f>IF('Reported Performance Table'!E385="","",IF(I385="LUNA_CCT",VLOOKUP('Reported Performance Table'!E385,'Master List'!$B$42:$E$129,4,FALSE),"Reported_BUG"))</f>
        <v/>
      </c>
      <c r="K385" t="str">
        <f>IF('Reported Performance Table'!E385="","",IF(AND('Reported Performance Table'!$F385="Yes",OR('Reported Performance Table'!$E385='Master List'!$B$42,'Reported Performance Table'!$E385='Master List'!$B$43,'Reported Performance Table'!$E385='Master List'!$B$44,'Reported Performance Table'!$E385='Master List'!$B$46,'Reported Performance Table'!$E385='Master List'!$B$48,'Reported Performance Table'!$E385='Master List'!$B$104,'Reported Performance Table'!$E385='Master List'!$B$106,'Reported Performance Table'!$E385='Master List'!$B$126)),"LUNA_Dimming","Dimming_Capability_and_Range"))</f>
        <v/>
      </c>
      <c r="L385" s="173">
        <f>'Reported Performance Table'!BF385</f>
        <v>0</v>
      </c>
      <c r="M385" s="173">
        <f>'Reported Performance Table'!BG385</f>
        <v>0</v>
      </c>
      <c r="N385" s="173">
        <f>'Reported Performance Table'!BH385</f>
        <v>0</v>
      </c>
      <c r="O385" t="str">
        <f t="shared" si="11"/>
        <v>No</v>
      </c>
    </row>
    <row r="386" spans="2:15" x14ac:dyDescent="0.25">
      <c r="B386" s="35" t="e">
        <f>VLOOKUP('Reported Performance Table'!D386,'Master List'!$B$20:$C$39,2,FALSE)</f>
        <v>#N/A</v>
      </c>
      <c r="C386" t="e">
        <f>VLOOKUP('Reported Performance Table'!E386,'Master List'!$B$42:$C$129,2,FALSE)</f>
        <v>#N/A</v>
      </c>
      <c r="D386" t="e">
        <f>VLOOKUP('Reported Performance Table'!D386,'Master List'!$B$20:$D$39,3,FALSE)</f>
        <v>#N/A</v>
      </c>
      <c r="E386" s="159" t="e">
        <f>VLOOKUP('Reported Performance Table'!C386,'Master List'!$B$11:$D$17,3,FALSE)</f>
        <v>#N/A</v>
      </c>
      <c r="F386" t="e">
        <f t="shared" si="10"/>
        <v>#N/A</v>
      </c>
      <c r="G386" t="e">
        <f>IF(VLOOKUP('Reported Performance Table'!E386,'Master List'!$B$42:$D$129,3,FALSE)="","No",VLOOKUP('Reported Performance Table'!E386,'Master List'!$B$42:$D$129,3,FALSE))</f>
        <v>#N/A</v>
      </c>
      <c r="H386" t="e">
        <f>IF(AND(G386="Yes_No",'Reported Performance Table'!F386="Yes"),"No","Yes_No")</f>
        <v>#N/A</v>
      </c>
      <c r="I386" t="str">
        <f>IF('Reported Performance Table'!E386="","",IF('Reported Performance Table'!F386="Yes","LUNA_CCT","Reported_CCT"))</f>
        <v/>
      </c>
      <c r="J386" t="str">
        <f>IF('Reported Performance Table'!E386="","",IF(I386="LUNA_CCT",VLOOKUP('Reported Performance Table'!E386,'Master List'!$B$42:$E$129,4,FALSE),"Reported_BUG"))</f>
        <v/>
      </c>
      <c r="K386" t="str">
        <f>IF('Reported Performance Table'!E386="","",IF(AND('Reported Performance Table'!$F386="Yes",OR('Reported Performance Table'!$E386='Master List'!$B$42,'Reported Performance Table'!$E386='Master List'!$B$43,'Reported Performance Table'!$E386='Master List'!$B$44,'Reported Performance Table'!$E386='Master List'!$B$46,'Reported Performance Table'!$E386='Master List'!$B$48,'Reported Performance Table'!$E386='Master List'!$B$104,'Reported Performance Table'!$E386='Master List'!$B$106,'Reported Performance Table'!$E386='Master List'!$B$126)),"LUNA_Dimming","Dimming_Capability_and_Range"))</f>
        <v/>
      </c>
      <c r="L386" s="173">
        <f>'Reported Performance Table'!BF386</f>
        <v>0</v>
      </c>
      <c r="M386" s="173">
        <f>'Reported Performance Table'!BG386</f>
        <v>0</v>
      </c>
      <c r="N386" s="173">
        <f>'Reported Performance Table'!BH386</f>
        <v>0</v>
      </c>
      <c r="O386" t="str">
        <f t="shared" si="11"/>
        <v>No</v>
      </c>
    </row>
    <row r="387" spans="2:15" x14ac:dyDescent="0.25">
      <c r="B387" s="35" t="e">
        <f>VLOOKUP('Reported Performance Table'!D387,'Master List'!$B$20:$C$39,2,FALSE)</f>
        <v>#N/A</v>
      </c>
      <c r="C387" t="e">
        <f>VLOOKUP('Reported Performance Table'!E387,'Master List'!$B$42:$C$129,2,FALSE)</f>
        <v>#N/A</v>
      </c>
      <c r="D387" t="e">
        <f>VLOOKUP('Reported Performance Table'!D387,'Master List'!$B$20:$D$39,3,FALSE)</f>
        <v>#N/A</v>
      </c>
      <c r="E387" s="159" t="e">
        <f>VLOOKUP('Reported Performance Table'!C387,'Master List'!$B$11:$D$17,3,FALSE)</f>
        <v>#N/A</v>
      </c>
      <c r="F387" t="e">
        <f t="shared" si="10"/>
        <v>#N/A</v>
      </c>
      <c r="G387" t="e">
        <f>IF(VLOOKUP('Reported Performance Table'!E387,'Master List'!$B$42:$D$129,3,FALSE)="","No",VLOOKUP('Reported Performance Table'!E387,'Master List'!$B$42:$D$129,3,FALSE))</f>
        <v>#N/A</v>
      </c>
      <c r="H387" t="e">
        <f>IF(AND(G387="Yes_No",'Reported Performance Table'!F387="Yes"),"No","Yes_No")</f>
        <v>#N/A</v>
      </c>
      <c r="I387" t="str">
        <f>IF('Reported Performance Table'!E387="","",IF('Reported Performance Table'!F387="Yes","LUNA_CCT","Reported_CCT"))</f>
        <v/>
      </c>
      <c r="J387" t="str">
        <f>IF('Reported Performance Table'!E387="","",IF(I387="LUNA_CCT",VLOOKUP('Reported Performance Table'!E387,'Master List'!$B$42:$E$129,4,FALSE),"Reported_BUG"))</f>
        <v/>
      </c>
      <c r="K387" t="str">
        <f>IF('Reported Performance Table'!E387="","",IF(AND('Reported Performance Table'!$F387="Yes",OR('Reported Performance Table'!$E387='Master List'!$B$42,'Reported Performance Table'!$E387='Master List'!$B$43,'Reported Performance Table'!$E387='Master List'!$B$44,'Reported Performance Table'!$E387='Master List'!$B$46,'Reported Performance Table'!$E387='Master List'!$B$48,'Reported Performance Table'!$E387='Master List'!$B$104,'Reported Performance Table'!$E387='Master List'!$B$106,'Reported Performance Table'!$E387='Master List'!$B$126)),"LUNA_Dimming","Dimming_Capability_and_Range"))</f>
        <v/>
      </c>
      <c r="L387" s="173">
        <f>'Reported Performance Table'!BF387</f>
        <v>0</v>
      </c>
      <c r="M387" s="173">
        <f>'Reported Performance Table'!BG387</f>
        <v>0</v>
      </c>
      <c r="N387" s="173">
        <f>'Reported Performance Table'!BH387</f>
        <v>0</v>
      </c>
      <c r="O387" t="str">
        <f t="shared" si="11"/>
        <v>No</v>
      </c>
    </row>
    <row r="388" spans="2:15" x14ac:dyDescent="0.25">
      <c r="B388" s="35" t="e">
        <f>VLOOKUP('Reported Performance Table'!D388,'Master List'!$B$20:$C$39,2,FALSE)</f>
        <v>#N/A</v>
      </c>
      <c r="C388" t="e">
        <f>VLOOKUP('Reported Performance Table'!E388,'Master List'!$B$42:$C$129,2,FALSE)</f>
        <v>#N/A</v>
      </c>
      <c r="D388" t="e">
        <f>VLOOKUP('Reported Performance Table'!D388,'Master List'!$B$20:$D$39,3,FALSE)</f>
        <v>#N/A</v>
      </c>
      <c r="E388" s="159" t="e">
        <f>VLOOKUP('Reported Performance Table'!C388,'Master List'!$B$11:$D$17,3,FALSE)</f>
        <v>#N/A</v>
      </c>
      <c r="F388" t="e">
        <f t="shared" si="10"/>
        <v>#N/A</v>
      </c>
      <c r="G388" t="e">
        <f>IF(VLOOKUP('Reported Performance Table'!E388,'Master List'!$B$42:$D$129,3,FALSE)="","No",VLOOKUP('Reported Performance Table'!E388,'Master List'!$B$42:$D$129,3,FALSE))</f>
        <v>#N/A</v>
      </c>
      <c r="H388" t="e">
        <f>IF(AND(G388="Yes_No",'Reported Performance Table'!F388="Yes"),"No","Yes_No")</f>
        <v>#N/A</v>
      </c>
      <c r="I388" t="str">
        <f>IF('Reported Performance Table'!E388="","",IF('Reported Performance Table'!F388="Yes","LUNA_CCT","Reported_CCT"))</f>
        <v/>
      </c>
      <c r="J388" t="str">
        <f>IF('Reported Performance Table'!E388="","",IF(I388="LUNA_CCT",VLOOKUP('Reported Performance Table'!E388,'Master List'!$B$42:$E$129,4,FALSE),"Reported_BUG"))</f>
        <v/>
      </c>
      <c r="K388" t="str">
        <f>IF('Reported Performance Table'!E388="","",IF(AND('Reported Performance Table'!$F388="Yes",OR('Reported Performance Table'!$E388='Master List'!$B$42,'Reported Performance Table'!$E388='Master List'!$B$43,'Reported Performance Table'!$E388='Master List'!$B$44,'Reported Performance Table'!$E388='Master List'!$B$46,'Reported Performance Table'!$E388='Master List'!$B$48,'Reported Performance Table'!$E388='Master List'!$B$104,'Reported Performance Table'!$E388='Master List'!$B$106,'Reported Performance Table'!$E388='Master List'!$B$126)),"LUNA_Dimming","Dimming_Capability_and_Range"))</f>
        <v/>
      </c>
      <c r="L388" s="173">
        <f>'Reported Performance Table'!BF388</f>
        <v>0</v>
      </c>
      <c r="M388" s="173">
        <f>'Reported Performance Table'!BG388</f>
        <v>0</v>
      </c>
      <c r="N388" s="173">
        <f>'Reported Performance Table'!BH388</f>
        <v>0</v>
      </c>
      <c r="O388" t="str">
        <f t="shared" si="11"/>
        <v>No</v>
      </c>
    </row>
    <row r="389" spans="2:15" x14ac:dyDescent="0.25">
      <c r="B389" s="35" t="e">
        <f>VLOOKUP('Reported Performance Table'!D389,'Master List'!$B$20:$C$39,2,FALSE)</f>
        <v>#N/A</v>
      </c>
      <c r="C389" t="e">
        <f>VLOOKUP('Reported Performance Table'!E389,'Master List'!$B$42:$C$129,2,FALSE)</f>
        <v>#N/A</v>
      </c>
      <c r="D389" t="e">
        <f>VLOOKUP('Reported Performance Table'!D389,'Master List'!$B$20:$D$39,3,FALSE)</f>
        <v>#N/A</v>
      </c>
      <c r="E389" s="159" t="e">
        <f>VLOOKUP('Reported Performance Table'!C389,'Master List'!$B$11:$D$17,3,FALSE)</f>
        <v>#N/A</v>
      </c>
      <c r="F389" t="e">
        <f t="shared" si="10"/>
        <v>#N/A</v>
      </c>
      <c r="G389" t="e">
        <f>IF(VLOOKUP('Reported Performance Table'!E389,'Master List'!$B$42:$D$129,3,FALSE)="","No",VLOOKUP('Reported Performance Table'!E389,'Master List'!$B$42:$D$129,3,FALSE))</f>
        <v>#N/A</v>
      </c>
      <c r="H389" t="e">
        <f>IF(AND(G389="Yes_No",'Reported Performance Table'!F389="Yes"),"No","Yes_No")</f>
        <v>#N/A</v>
      </c>
      <c r="I389" t="str">
        <f>IF('Reported Performance Table'!E389="","",IF('Reported Performance Table'!F389="Yes","LUNA_CCT","Reported_CCT"))</f>
        <v/>
      </c>
      <c r="J389" t="str">
        <f>IF('Reported Performance Table'!E389="","",IF(I389="LUNA_CCT",VLOOKUP('Reported Performance Table'!E389,'Master List'!$B$42:$E$129,4,FALSE),"Reported_BUG"))</f>
        <v/>
      </c>
      <c r="K389" t="str">
        <f>IF('Reported Performance Table'!E389="","",IF(AND('Reported Performance Table'!$F389="Yes",OR('Reported Performance Table'!$E389='Master List'!$B$42,'Reported Performance Table'!$E389='Master List'!$B$43,'Reported Performance Table'!$E389='Master List'!$B$44,'Reported Performance Table'!$E389='Master List'!$B$46,'Reported Performance Table'!$E389='Master List'!$B$48,'Reported Performance Table'!$E389='Master List'!$B$104,'Reported Performance Table'!$E389='Master List'!$B$106,'Reported Performance Table'!$E389='Master List'!$B$126)),"LUNA_Dimming","Dimming_Capability_and_Range"))</f>
        <v/>
      </c>
      <c r="L389" s="173">
        <f>'Reported Performance Table'!BF389</f>
        <v>0</v>
      </c>
      <c r="M389" s="173">
        <f>'Reported Performance Table'!BG389</f>
        <v>0</v>
      </c>
      <c r="N389" s="173">
        <f>'Reported Performance Table'!BH389</f>
        <v>0</v>
      </c>
      <c r="O389" t="str">
        <f t="shared" si="11"/>
        <v>No</v>
      </c>
    </row>
    <row r="390" spans="2:15" x14ac:dyDescent="0.25">
      <c r="B390" s="35" t="e">
        <f>VLOOKUP('Reported Performance Table'!D390,'Master List'!$B$20:$C$39,2,FALSE)</f>
        <v>#N/A</v>
      </c>
      <c r="C390" t="e">
        <f>VLOOKUP('Reported Performance Table'!E390,'Master List'!$B$42:$C$129,2,FALSE)</f>
        <v>#N/A</v>
      </c>
      <c r="D390" t="e">
        <f>VLOOKUP('Reported Performance Table'!D390,'Master List'!$B$20:$D$39,3,FALSE)</f>
        <v>#N/A</v>
      </c>
      <c r="E390" s="159" t="e">
        <f>VLOOKUP('Reported Performance Table'!C390,'Master List'!$B$11:$D$17,3,FALSE)</f>
        <v>#N/A</v>
      </c>
      <c r="F390" t="e">
        <f t="shared" si="10"/>
        <v>#N/A</v>
      </c>
      <c r="G390" t="e">
        <f>IF(VLOOKUP('Reported Performance Table'!E390,'Master List'!$B$42:$D$129,3,FALSE)="","No",VLOOKUP('Reported Performance Table'!E390,'Master List'!$B$42:$D$129,3,FALSE))</f>
        <v>#N/A</v>
      </c>
      <c r="H390" t="e">
        <f>IF(AND(G390="Yes_No",'Reported Performance Table'!F390="Yes"),"No","Yes_No")</f>
        <v>#N/A</v>
      </c>
      <c r="I390" t="str">
        <f>IF('Reported Performance Table'!E390="","",IF('Reported Performance Table'!F390="Yes","LUNA_CCT","Reported_CCT"))</f>
        <v/>
      </c>
      <c r="J390" t="str">
        <f>IF('Reported Performance Table'!E390="","",IF(I390="LUNA_CCT",VLOOKUP('Reported Performance Table'!E390,'Master List'!$B$42:$E$129,4,FALSE),"Reported_BUG"))</f>
        <v/>
      </c>
      <c r="K390" t="str">
        <f>IF('Reported Performance Table'!E390="","",IF(AND('Reported Performance Table'!$F390="Yes",OR('Reported Performance Table'!$E390='Master List'!$B$42,'Reported Performance Table'!$E390='Master List'!$B$43,'Reported Performance Table'!$E390='Master List'!$B$44,'Reported Performance Table'!$E390='Master List'!$B$46,'Reported Performance Table'!$E390='Master List'!$B$48,'Reported Performance Table'!$E390='Master List'!$B$104,'Reported Performance Table'!$E390='Master List'!$B$106,'Reported Performance Table'!$E390='Master List'!$B$126)),"LUNA_Dimming","Dimming_Capability_and_Range"))</f>
        <v/>
      </c>
      <c r="L390" s="173">
        <f>'Reported Performance Table'!BF390</f>
        <v>0</v>
      </c>
      <c r="M390" s="173">
        <f>'Reported Performance Table'!BG390</f>
        <v>0</v>
      </c>
      <c r="N390" s="173">
        <f>'Reported Performance Table'!BH390</f>
        <v>0</v>
      </c>
      <c r="O390" t="str">
        <f t="shared" si="11"/>
        <v>No</v>
      </c>
    </row>
    <row r="391" spans="2:15" x14ac:dyDescent="0.25">
      <c r="B391" s="35" t="e">
        <f>VLOOKUP('Reported Performance Table'!D391,'Master List'!$B$20:$C$39,2,FALSE)</f>
        <v>#N/A</v>
      </c>
      <c r="C391" t="e">
        <f>VLOOKUP('Reported Performance Table'!E391,'Master List'!$B$42:$C$129,2,FALSE)</f>
        <v>#N/A</v>
      </c>
      <c r="D391" t="e">
        <f>VLOOKUP('Reported Performance Table'!D391,'Master List'!$B$20:$D$39,3,FALSE)</f>
        <v>#N/A</v>
      </c>
      <c r="E391" s="159" t="e">
        <f>VLOOKUP('Reported Performance Table'!C391,'Master List'!$B$11:$D$17,3,FALSE)</f>
        <v>#N/A</v>
      </c>
      <c r="F391" t="e">
        <f t="shared" si="10"/>
        <v>#N/A</v>
      </c>
      <c r="G391" t="e">
        <f>IF(VLOOKUP('Reported Performance Table'!E391,'Master List'!$B$42:$D$129,3,FALSE)="","No",VLOOKUP('Reported Performance Table'!E391,'Master List'!$B$42:$D$129,3,FALSE))</f>
        <v>#N/A</v>
      </c>
      <c r="H391" t="e">
        <f>IF(AND(G391="Yes_No",'Reported Performance Table'!F391="Yes"),"No","Yes_No")</f>
        <v>#N/A</v>
      </c>
      <c r="I391" t="str">
        <f>IF('Reported Performance Table'!E391="","",IF('Reported Performance Table'!F391="Yes","LUNA_CCT","Reported_CCT"))</f>
        <v/>
      </c>
      <c r="J391" t="str">
        <f>IF('Reported Performance Table'!E391="","",IF(I391="LUNA_CCT",VLOOKUP('Reported Performance Table'!E391,'Master List'!$B$42:$E$129,4,FALSE),"Reported_BUG"))</f>
        <v/>
      </c>
      <c r="K391" t="str">
        <f>IF('Reported Performance Table'!E391="","",IF(AND('Reported Performance Table'!$F391="Yes",OR('Reported Performance Table'!$E391='Master List'!$B$42,'Reported Performance Table'!$E391='Master List'!$B$43,'Reported Performance Table'!$E391='Master List'!$B$44,'Reported Performance Table'!$E391='Master List'!$B$46,'Reported Performance Table'!$E391='Master List'!$B$48,'Reported Performance Table'!$E391='Master List'!$B$104,'Reported Performance Table'!$E391='Master List'!$B$106,'Reported Performance Table'!$E391='Master List'!$B$126)),"LUNA_Dimming","Dimming_Capability_and_Range"))</f>
        <v/>
      </c>
      <c r="L391" s="173">
        <f>'Reported Performance Table'!BF391</f>
        <v>0</v>
      </c>
      <c r="M391" s="173">
        <f>'Reported Performance Table'!BG391</f>
        <v>0</v>
      </c>
      <c r="N391" s="173">
        <f>'Reported Performance Table'!BH391</f>
        <v>0</v>
      </c>
      <c r="O391" t="str">
        <f t="shared" si="11"/>
        <v>No</v>
      </c>
    </row>
    <row r="392" spans="2:15" x14ac:dyDescent="0.25">
      <c r="B392" s="35" t="e">
        <f>VLOOKUP('Reported Performance Table'!D392,'Master List'!$B$20:$C$39,2,FALSE)</f>
        <v>#N/A</v>
      </c>
      <c r="C392" t="e">
        <f>VLOOKUP('Reported Performance Table'!E392,'Master List'!$B$42:$C$129,2,FALSE)</f>
        <v>#N/A</v>
      </c>
      <c r="D392" t="e">
        <f>VLOOKUP('Reported Performance Table'!D392,'Master List'!$B$20:$D$39,3,FALSE)</f>
        <v>#N/A</v>
      </c>
      <c r="E392" s="159" t="e">
        <f>VLOOKUP('Reported Performance Table'!C392,'Master List'!$B$11:$D$17,3,FALSE)</f>
        <v>#N/A</v>
      </c>
      <c r="F392" t="e">
        <f t="shared" si="10"/>
        <v>#N/A</v>
      </c>
      <c r="G392" t="e">
        <f>IF(VLOOKUP('Reported Performance Table'!E392,'Master List'!$B$42:$D$129,3,FALSE)="","No",VLOOKUP('Reported Performance Table'!E392,'Master List'!$B$42:$D$129,3,FALSE))</f>
        <v>#N/A</v>
      </c>
      <c r="H392" t="e">
        <f>IF(AND(G392="Yes_No",'Reported Performance Table'!F392="Yes"),"No","Yes_No")</f>
        <v>#N/A</v>
      </c>
      <c r="I392" t="str">
        <f>IF('Reported Performance Table'!E392="","",IF('Reported Performance Table'!F392="Yes","LUNA_CCT","Reported_CCT"))</f>
        <v/>
      </c>
      <c r="J392" t="str">
        <f>IF('Reported Performance Table'!E392="","",IF(I392="LUNA_CCT",VLOOKUP('Reported Performance Table'!E392,'Master List'!$B$42:$E$129,4,FALSE),"Reported_BUG"))</f>
        <v/>
      </c>
      <c r="K392" t="str">
        <f>IF('Reported Performance Table'!E392="","",IF(AND('Reported Performance Table'!$F392="Yes",OR('Reported Performance Table'!$E392='Master List'!$B$42,'Reported Performance Table'!$E392='Master List'!$B$43,'Reported Performance Table'!$E392='Master List'!$B$44,'Reported Performance Table'!$E392='Master List'!$B$46,'Reported Performance Table'!$E392='Master List'!$B$48,'Reported Performance Table'!$E392='Master List'!$B$104,'Reported Performance Table'!$E392='Master List'!$B$106,'Reported Performance Table'!$E392='Master List'!$B$126)),"LUNA_Dimming","Dimming_Capability_and_Range"))</f>
        <v/>
      </c>
      <c r="L392" s="173">
        <f>'Reported Performance Table'!BF392</f>
        <v>0</v>
      </c>
      <c r="M392" s="173">
        <f>'Reported Performance Table'!BG392</f>
        <v>0</v>
      </c>
      <c r="N392" s="173">
        <f>'Reported Performance Table'!BH392</f>
        <v>0</v>
      </c>
      <c r="O392" t="str">
        <f t="shared" si="11"/>
        <v>No</v>
      </c>
    </row>
    <row r="393" spans="2:15" x14ac:dyDescent="0.25">
      <c r="B393" s="35" t="e">
        <f>VLOOKUP('Reported Performance Table'!D393,'Master List'!$B$20:$C$39,2,FALSE)</f>
        <v>#N/A</v>
      </c>
      <c r="C393" t="e">
        <f>VLOOKUP('Reported Performance Table'!E393,'Master List'!$B$42:$C$129,2,FALSE)</f>
        <v>#N/A</v>
      </c>
      <c r="D393" t="e">
        <f>VLOOKUP('Reported Performance Table'!D393,'Master List'!$B$20:$D$39,3,FALSE)</f>
        <v>#N/A</v>
      </c>
      <c r="E393" s="159" t="e">
        <f>VLOOKUP('Reported Performance Table'!C393,'Master List'!$B$11:$D$17,3,FALSE)</f>
        <v>#N/A</v>
      </c>
      <c r="F393" t="e">
        <f t="shared" si="10"/>
        <v>#N/A</v>
      </c>
      <c r="G393" t="e">
        <f>IF(VLOOKUP('Reported Performance Table'!E393,'Master List'!$B$42:$D$129,3,FALSE)="","No",VLOOKUP('Reported Performance Table'!E393,'Master List'!$B$42:$D$129,3,FALSE))</f>
        <v>#N/A</v>
      </c>
      <c r="H393" t="e">
        <f>IF(AND(G393="Yes_No",'Reported Performance Table'!F393="Yes"),"No","Yes_No")</f>
        <v>#N/A</v>
      </c>
      <c r="I393" t="str">
        <f>IF('Reported Performance Table'!E393="","",IF('Reported Performance Table'!F393="Yes","LUNA_CCT","Reported_CCT"))</f>
        <v/>
      </c>
      <c r="J393" t="str">
        <f>IF('Reported Performance Table'!E393="","",IF(I393="LUNA_CCT",VLOOKUP('Reported Performance Table'!E393,'Master List'!$B$42:$E$129,4,FALSE),"Reported_BUG"))</f>
        <v/>
      </c>
      <c r="K393" t="str">
        <f>IF('Reported Performance Table'!E393="","",IF(AND('Reported Performance Table'!$F393="Yes",OR('Reported Performance Table'!$E393='Master List'!$B$42,'Reported Performance Table'!$E393='Master List'!$B$43,'Reported Performance Table'!$E393='Master List'!$B$44,'Reported Performance Table'!$E393='Master List'!$B$46,'Reported Performance Table'!$E393='Master List'!$B$48,'Reported Performance Table'!$E393='Master List'!$B$104,'Reported Performance Table'!$E393='Master List'!$B$106,'Reported Performance Table'!$E393='Master List'!$B$126)),"LUNA_Dimming","Dimming_Capability_and_Range"))</f>
        <v/>
      </c>
      <c r="L393" s="173">
        <f>'Reported Performance Table'!BF393</f>
        <v>0</v>
      </c>
      <c r="M393" s="173">
        <f>'Reported Performance Table'!BG393</f>
        <v>0</v>
      </c>
      <c r="N393" s="173">
        <f>'Reported Performance Table'!BH393</f>
        <v>0</v>
      </c>
      <c r="O393" t="str">
        <f t="shared" si="11"/>
        <v>No</v>
      </c>
    </row>
    <row r="394" spans="2:15" x14ac:dyDescent="0.25">
      <c r="B394" s="35" t="e">
        <f>VLOOKUP('Reported Performance Table'!D394,'Master List'!$B$20:$C$39,2,FALSE)</f>
        <v>#N/A</v>
      </c>
      <c r="C394" t="e">
        <f>VLOOKUP('Reported Performance Table'!E394,'Master List'!$B$42:$C$129,2,FALSE)</f>
        <v>#N/A</v>
      </c>
      <c r="D394" t="e">
        <f>VLOOKUP('Reported Performance Table'!D394,'Master List'!$B$20:$D$39,3,FALSE)</f>
        <v>#N/A</v>
      </c>
      <c r="E394" s="159" t="e">
        <f>VLOOKUP('Reported Performance Table'!C394,'Master List'!$B$11:$D$17,3,FALSE)</f>
        <v>#N/A</v>
      </c>
      <c r="F394" t="e">
        <f t="shared" si="10"/>
        <v>#N/A</v>
      </c>
      <c r="G394" t="e">
        <f>IF(VLOOKUP('Reported Performance Table'!E394,'Master List'!$B$42:$D$129,3,FALSE)="","No",VLOOKUP('Reported Performance Table'!E394,'Master List'!$B$42:$D$129,3,FALSE))</f>
        <v>#N/A</v>
      </c>
      <c r="H394" t="e">
        <f>IF(AND(G394="Yes_No",'Reported Performance Table'!F394="Yes"),"No","Yes_No")</f>
        <v>#N/A</v>
      </c>
      <c r="I394" t="str">
        <f>IF('Reported Performance Table'!E394="","",IF('Reported Performance Table'!F394="Yes","LUNA_CCT","Reported_CCT"))</f>
        <v/>
      </c>
      <c r="J394" t="str">
        <f>IF('Reported Performance Table'!E394="","",IF(I394="LUNA_CCT",VLOOKUP('Reported Performance Table'!E394,'Master List'!$B$42:$E$129,4,FALSE),"Reported_BUG"))</f>
        <v/>
      </c>
      <c r="K394" t="str">
        <f>IF('Reported Performance Table'!E394="","",IF(AND('Reported Performance Table'!$F394="Yes",OR('Reported Performance Table'!$E394='Master List'!$B$42,'Reported Performance Table'!$E394='Master List'!$B$43,'Reported Performance Table'!$E394='Master List'!$B$44,'Reported Performance Table'!$E394='Master List'!$B$46,'Reported Performance Table'!$E394='Master List'!$B$48,'Reported Performance Table'!$E394='Master List'!$B$104,'Reported Performance Table'!$E394='Master List'!$B$106,'Reported Performance Table'!$E394='Master List'!$B$126)),"LUNA_Dimming","Dimming_Capability_and_Range"))</f>
        <v/>
      </c>
      <c r="L394" s="173">
        <f>'Reported Performance Table'!BF394</f>
        <v>0</v>
      </c>
      <c r="M394" s="173">
        <f>'Reported Performance Table'!BG394</f>
        <v>0</v>
      </c>
      <c r="N394" s="173">
        <f>'Reported Performance Table'!BH394</f>
        <v>0</v>
      </c>
      <c r="O394" t="str">
        <f t="shared" si="11"/>
        <v>No</v>
      </c>
    </row>
    <row r="395" spans="2:15" x14ac:dyDescent="0.25">
      <c r="B395" s="35" t="e">
        <f>VLOOKUP('Reported Performance Table'!D395,'Master List'!$B$20:$C$39,2,FALSE)</f>
        <v>#N/A</v>
      </c>
      <c r="C395" t="e">
        <f>VLOOKUP('Reported Performance Table'!E395,'Master List'!$B$42:$C$129,2,FALSE)</f>
        <v>#N/A</v>
      </c>
      <c r="D395" t="e">
        <f>VLOOKUP('Reported Performance Table'!D395,'Master List'!$B$20:$D$39,3,FALSE)</f>
        <v>#N/A</v>
      </c>
      <c r="E395" s="159" t="e">
        <f>VLOOKUP('Reported Performance Table'!C395,'Master List'!$B$11:$D$17,3,FALSE)</f>
        <v>#N/A</v>
      </c>
      <c r="F395" t="e">
        <f t="shared" ref="F395:F458" si="12">CONCATENATE(D395,E395)</f>
        <v>#N/A</v>
      </c>
      <c r="G395" t="e">
        <f>IF(VLOOKUP('Reported Performance Table'!E395,'Master List'!$B$42:$D$129,3,FALSE)="","No",VLOOKUP('Reported Performance Table'!E395,'Master List'!$B$42:$D$129,3,FALSE))</f>
        <v>#N/A</v>
      </c>
      <c r="H395" t="e">
        <f>IF(AND(G395="Yes_No",'Reported Performance Table'!F395="Yes"),"No","Yes_No")</f>
        <v>#N/A</v>
      </c>
      <c r="I395" t="str">
        <f>IF('Reported Performance Table'!E395="","",IF('Reported Performance Table'!F395="Yes","LUNA_CCT","Reported_CCT"))</f>
        <v/>
      </c>
      <c r="J395" t="str">
        <f>IF('Reported Performance Table'!E395="","",IF(I395="LUNA_CCT",VLOOKUP('Reported Performance Table'!E395,'Master List'!$B$42:$E$129,4,FALSE),"Reported_BUG"))</f>
        <v/>
      </c>
      <c r="K395" t="str">
        <f>IF('Reported Performance Table'!E395="","",IF(AND('Reported Performance Table'!$F395="Yes",OR('Reported Performance Table'!$E395='Master List'!$B$42,'Reported Performance Table'!$E395='Master List'!$B$43,'Reported Performance Table'!$E395='Master List'!$B$44,'Reported Performance Table'!$E395='Master List'!$B$46,'Reported Performance Table'!$E395='Master List'!$B$48,'Reported Performance Table'!$E395='Master List'!$B$104,'Reported Performance Table'!$E395='Master List'!$B$106,'Reported Performance Table'!$E395='Master List'!$B$126)),"LUNA_Dimming","Dimming_Capability_and_Range"))</f>
        <v/>
      </c>
      <c r="L395" s="173">
        <f>'Reported Performance Table'!BF395</f>
        <v>0</v>
      </c>
      <c r="M395" s="173">
        <f>'Reported Performance Table'!BG395</f>
        <v>0</v>
      </c>
      <c r="N395" s="173">
        <f>'Reported Performance Table'!BH395</f>
        <v>0</v>
      </c>
      <c r="O395" t="str">
        <f t="shared" si="11"/>
        <v>No</v>
      </c>
    </row>
    <row r="396" spans="2:15" x14ac:dyDescent="0.25">
      <c r="B396" s="35" t="e">
        <f>VLOOKUP('Reported Performance Table'!D396,'Master List'!$B$20:$C$39,2,FALSE)</f>
        <v>#N/A</v>
      </c>
      <c r="C396" t="e">
        <f>VLOOKUP('Reported Performance Table'!E396,'Master List'!$B$42:$C$129,2,FALSE)</f>
        <v>#N/A</v>
      </c>
      <c r="D396" t="e">
        <f>VLOOKUP('Reported Performance Table'!D396,'Master List'!$B$20:$D$39,3,FALSE)</f>
        <v>#N/A</v>
      </c>
      <c r="E396" s="159" t="e">
        <f>VLOOKUP('Reported Performance Table'!C396,'Master List'!$B$11:$D$17,3,FALSE)</f>
        <v>#N/A</v>
      </c>
      <c r="F396" t="e">
        <f t="shared" si="12"/>
        <v>#N/A</v>
      </c>
      <c r="G396" t="e">
        <f>IF(VLOOKUP('Reported Performance Table'!E396,'Master List'!$B$42:$D$129,3,FALSE)="","No",VLOOKUP('Reported Performance Table'!E396,'Master List'!$B$42:$D$129,3,FALSE))</f>
        <v>#N/A</v>
      </c>
      <c r="H396" t="e">
        <f>IF(AND(G396="Yes_No",'Reported Performance Table'!F396="Yes"),"No","Yes_No")</f>
        <v>#N/A</v>
      </c>
      <c r="I396" t="str">
        <f>IF('Reported Performance Table'!E396="","",IF('Reported Performance Table'!F396="Yes","LUNA_CCT","Reported_CCT"))</f>
        <v/>
      </c>
      <c r="J396" t="str">
        <f>IF('Reported Performance Table'!E396="","",IF(I396="LUNA_CCT",VLOOKUP('Reported Performance Table'!E396,'Master List'!$B$42:$E$129,4,FALSE),"Reported_BUG"))</f>
        <v/>
      </c>
      <c r="K396" t="str">
        <f>IF('Reported Performance Table'!E396="","",IF(AND('Reported Performance Table'!$F396="Yes",OR('Reported Performance Table'!$E396='Master List'!$B$42,'Reported Performance Table'!$E396='Master List'!$B$43,'Reported Performance Table'!$E396='Master List'!$B$44,'Reported Performance Table'!$E396='Master List'!$B$46,'Reported Performance Table'!$E396='Master List'!$B$48,'Reported Performance Table'!$E396='Master List'!$B$104,'Reported Performance Table'!$E396='Master List'!$B$106,'Reported Performance Table'!$E396='Master List'!$B$126)),"LUNA_Dimming","Dimming_Capability_and_Range"))</f>
        <v/>
      </c>
      <c r="L396" s="173">
        <f>'Reported Performance Table'!BF396</f>
        <v>0</v>
      </c>
      <c r="M396" s="173">
        <f>'Reported Performance Table'!BG396</f>
        <v>0</v>
      </c>
      <c r="N396" s="173">
        <f>'Reported Performance Table'!BH396</f>
        <v>0</v>
      </c>
      <c r="O396" t="str">
        <f t="shared" ref="O396:O459" si="13">IF(COUNTIF(L396:N396,"Yes")=3,"Yes","No")</f>
        <v>No</v>
      </c>
    </row>
    <row r="397" spans="2:15" x14ac:dyDescent="0.25">
      <c r="B397" s="35" t="e">
        <f>VLOOKUP('Reported Performance Table'!D397,'Master List'!$B$20:$C$39,2,FALSE)</f>
        <v>#N/A</v>
      </c>
      <c r="C397" t="e">
        <f>VLOOKUP('Reported Performance Table'!E397,'Master List'!$B$42:$C$129,2,FALSE)</f>
        <v>#N/A</v>
      </c>
      <c r="D397" t="e">
        <f>VLOOKUP('Reported Performance Table'!D397,'Master List'!$B$20:$D$39,3,FALSE)</f>
        <v>#N/A</v>
      </c>
      <c r="E397" s="159" t="e">
        <f>VLOOKUP('Reported Performance Table'!C397,'Master List'!$B$11:$D$17,3,FALSE)</f>
        <v>#N/A</v>
      </c>
      <c r="F397" t="e">
        <f t="shared" si="12"/>
        <v>#N/A</v>
      </c>
      <c r="G397" t="e">
        <f>IF(VLOOKUP('Reported Performance Table'!E397,'Master List'!$B$42:$D$129,3,FALSE)="","No",VLOOKUP('Reported Performance Table'!E397,'Master List'!$B$42:$D$129,3,FALSE))</f>
        <v>#N/A</v>
      </c>
      <c r="H397" t="e">
        <f>IF(AND(G397="Yes_No",'Reported Performance Table'!F397="Yes"),"No","Yes_No")</f>
        <v>#N/A</v>
      </c>
      <c r="I397" t="str">
        <f>IF('Reported Performance Table'!E397="","",IF('Reported Performance Table'!F397="Yes","LUNA_CCT","Reported_CCT"))</f>
        <v/>
      </c>
      <c r="J397" t="str">
        <f>IF('Reported Performance Table'!E397="","",IF(I397="LUNA_CCT",VLOOKUP('Reported Performance Table'!E397,'Master List'!$B$42:$E$129,4,FALSE),"Reported_BUG"))</f>
        <v/>
      </c>
      <c r="K397" t="str">
        <f>IF('Reported Performance Table'!E397="","",IF(AND('Reported Performance Table'!$F397="Yes",OR('Reported Performance Table'!$E397='Master List'!$B$42,'Reported Performance Table'!$E397='Master List'!$B$43,'Reported Performance Table'!$E397='Master List'!$B$44,'Reported Performance Table'!$E397='Master List'!$B$46,'Reported Performance Table'!$E397='Master List'!$B$48,'Reported Performance Table'!$E397='Master List'!$B$104,'Reported Performance Table'!$E397='Master List'!$B$106,'Reported Performance Table'!$E397='Master List'!$B$126)),"LUNA_Dimming","Dimming_Capability_and_Range"))</f>
        <v/>
      </c>
      <c r="L397" s="173">
        <f>'Reported Performance Table'!BF397</f>
        <v>0</v>
      </c>
      <c r="M397" s="173">
        <f>'Reported Performance Table'!BG397</f>
        <v>0</v>
      </c>
      <c r="N397" s="173">
        <f>'Reported Performance Table'!BH397</f>
        <v>0</v>
      </c>
      <c r="O397" t="str">
        <f t="shared" si="13"/>
        <v>No</v>
      </c>
    </row>
    <row r="398" spans="2:15" x14ac:dyDescent="0.25">
      <c r="B398" s="35" t="e">
        <f>VLOOKUP('Reported Performance Table'!D398,'Master List'!$B$20:$C$39,2,FALSE)</f>
        <v>#N/A</v>
      </c>
      <c r="C398" t="e">
        <f>VLOOKUP('Reported Performance Table'!E398,'Master List'!$B$42:$C$129,2,FALSE)</f>
        <v>#N/A</v>
      </c>
      <c r="D398" t="e">
        <f>VLOOKUP('Reported Performance Table'!D398,'Master List'!$B$20:$D$39,3,FALSE)</f>
        <v>#N/A</v>
      </c>
      <c r="E398" s="159" t="e">
        <f>VLOOKUP('Reported Performance Table'!C398,'Master List'!$B$11:$D$17,3,FALSE)</f>
        <v>#N/A</v>
      </c>
      <c r="F398" t="e">
        <f t="shared" si="12"/>
        <v>#N/A</v>
      </c>
      <c r="G398" t="e">
        <f>IF(VLOOKUP('Reported Performance Table'!E398,'Master List'!$B$42:$D$129,3,FALSE)="","No",VLOOKUP('Reported Performance Table'!E398,'Master List'!$B$42:$D$129,3,FALSE))</f>
        <v>#N/A</v>
      </c>
      <c r="H398" t="e">
        <f>IF(AND(G398="Yes_No",'Reported Performance Table'!F398="Yes"),"No","Yes_No")</f>
        <v>#N/A</v>
      </c>
      <c r="I398" t="str">
        <f>IF('Reported Performance Table'!E398="","",IF('Reported Performance Table'!F398="Yes","LUNA_CCT","Reported_CCT"))</f>
        <v/>
      </c>
      <c r="J398" t="str">
        <f>IF('Reported Performance Table'!E398="","",IF(I398="LUNA_CCT",VLOOKUP('Reported Performance Table'!E398,'Master List'!$B$42:$E$129,4,FALSE),"Reported_BUG"))</f>
        <v/>
      </c>
      <c r="K398" t="str">
        <f>IF('Reported Performance Table'!E398="","",IF(AND('Reported Performance Table'!$F398="Yes",OR('Reported Performance Table'!$E398='Master List'!$B$42,'Reported Performance Table'!$E398='Master List'!$B$43,'Reported Performance Table'!$E398='Master List'!$B$44,'Reported Performance Table'!$E398='Master List'!$B$46,'Reported Performance Table'!$E398='Master List'!$B$48,'Reported Performance Table'!$E398='Master List'!$B$104,'Reported Performance Table'!$E398='Master List'!$B$106,'Reported Performance Table'!$E398='Master List'!$B$126)),"LUNA_Dimming","Dimming_Capability_and_Range"))</f>
        <v/>
      </c>
      <c r="L398" s="173">
        <f>'Reported Performance Table'!BF398</f>
        <v>0</v>
      </c>
      <c r="M398" s="173">
        <f>'Reported Performance Table'!BG398</f>
        <v>0</v>
      </c>
      <c r="N398" s="173">
        <f>'Reported Performance Table'!BH398</f>
        <v>0</v>
      </c>
      <c r="O398" t="str">
        <f t="shared" si="13"/>
        <v>No</v>
      </c>
    </row>
    <row r="399" spans="2:15" x14ac:dyDescent="0.25">
      <c r="B399" s="35" t="e">
        <f>VLOOKUP('Reported Performance Table'!D399,'Master List'!$B$20:$C$39,2,FALSE)</f>
        <v>#N/A</v>
      </c>
      <c r="C399" t="e">
        <f>VLOOKUP('Reported Performance Table'!E399,'Master List'!$B$42:$C$129,2,FALSE)</f>
        <v>#N/A</v>
      </c>
      <c r="D399" t="e">
        <f>VLOOKUP('Reported Performance Table'!D399,'Master List'!$B$20:$D$39,3,FALSE)</f>
        <v>#N/A</v>
      </c>
      <c r="E399" s="159" t="e">
        <f>VLOOKUP('Reported Performance Table'!C399,'Master List'!$B$11:$D$17,3,FALSE)</f>
        <v>#N/A</v>
      </c>
      <c r="F399" t="e">
        <f t="shared" si="12"/>
        <v>#N/A</v>
      </c>
      <c r="G399" t="e">
        <f>IF(VLOOKUP('Reported Performance Table'!E399,'Master List'!$B$42:$D$129,3,FALSE)="","No",VLOOKUP('Reported Performance Table'!E399,'Master List'!$B$42:$D$129,3,FALSE))</f>
        <v>#N/A</v>
      </c>
      <c r="H399" t="e">
        <f>IF(AND(G399="Yes_No",'Reported Performance Table'!F399="Yes"),"No","Yes_No")</f>
        <v>#N/A</v>
      </c>
      <c r="I399" t="str">
        <f>IF('Reported Performance Table'!E399="","",IF('Reported Performance Table'!F399="Yes","LUNA_CCT","Reported_CCT"))</f>
        <v/>
      </c>
      <c r="J399" t="str">
        <f>IF('Reported Performance Table'!E399="","",IF(I399="LUNA_CCT",VLOOKUP('Reported Performance Table'!E399,'Master List'!$B$42:$E$129,4,FALSE),"Reported_BUG"))</f>
        <v/>
      </c>
      <c r="K399" t="str">
        <f>IF('Reported Performance Table'!E399="","",IF(AND('Reported Performance Table'!$F399="Yes",OR('Reported Performance Table'!$E399='Master List'!$B$42,'Reported Performance Table'!$E399='Master List'!$B$43,'Reported Performance Table'!$E399='Master List'!$B$44,'Reported Performance Table'!$E399='Master List'!$B$46,'Reported Performance Table'!$E399='Master List'!$B$48,'Reported Performance Table'!$E399='Master List'!$B$104,'Reported Performance Table'!$E399='Master List'!$B$106,'Reported Performance Table'!$E399='Master List'!$B$126)),"LUNA_Dimming","Dimming_Capability_and_Range"))</f>
        <v/>
      </c>
      <c r="L399" s="173">
        <f>'Reported Performance Table'!BF399</f>
        <v>0</v>
      </c>
      <c r="M399" s="173">
        <f>'Reported Performance Table'!BG399</f>
        <v>0</v>
      </c>
      <c r="N399" s="173">
        <f>'Reported Performance Table'!BH399</f>
        <v>0</v>
      </c>
      <c r="O399" t="str">
        <f t="shared" si="13"/>
        <v>No</v>
      </c>
    </row>
    <row r="400" spans="2:15" x14ac:dyDescent="0.25">
      <c r="B400" s="35" t="e">
        <f>VLOOKUP('Reported Performance Table'!D400,'Master List'!$B$20:$C$39,2,FALSE)</f>
        <v>#N/A</v>
      </c>
      <c r="C400" t="e">
        <f>VLOOKUP('Reported Performance Table'!E400,'Master List'!$B$42:$C$129,2,FALSE)</f>
        <v>#N/A</v>
      </c>
      <c r="D400" t="e">
        <f>VLOOKUP('Reported Performance Table'!D400,'Master List'!$B$20:$D$39,3,FALSE)</f>
        <v>#N/A</v>
      </c>
      <c r="E400" s="159" t="e">
        <f>VLOOKUP('Reported Performance Table'!C400,'Master List'!$B$11:$D$17,3,FALSE)</f>
        <v>#N/A</v>
      </c>
      <c r="F400" t="e">
        <f t="shared" si="12"/>
        <v>#N/A</v>
      </c>
      <c r="G400" t="e">
        <f>IF(VLOOKUP('Reported Performance Table'!E400,'Master List'!$B$42:$D$129,3,FALSE)="","No",VLOOKUP('Reported Performance Table'!E400,'Master List'!$B$42:$D$129,3,FALSE))</f>
        <v>#N/A</v>
      </c>
      <c r="H400" t="e">
        <f>IF(AND(G400="Yes_No",'Reported Performance Table'!F400="Yes"),"No","Yes_No")</f>
        <v>#N/A</v>
      </c>
      <c r="I400" t="str">
        <f>IF('Reported Performance Table'!E400="","",IF('Reported Performance Table'!F400="Yes","LUNA_CCT","Reported_CCT"))</f>
        <v/>
      </c>
      <c r="J400" t="str">
        <f>IF('Reported Performance Table'!E400="","",IF(I400="LUNA_CCT",VLOOKUP('Reported Performance Table'!E400,'Master List'!$B$42:$E$129,4,FALSE),"Reported_BUG"))</f>
        <v/>
      </c>
      <c r="K400" t="str">
        <f>IF('Reported Performance Table'!E400="","",IF(AND('Reported Performance Table'!$F400="Yes",OR('Reported Performance Table'!$E400='Master List'!$B$42,'Reported Performance Table'!$E400='Master List'!$B$43,'Reported Performance Table'!$E400='Master List'!$B$44,'Reported Performance Table'!$E400='Master List'!$B$46,'Reported Performance Table'!$E400='Master List'!$B$48,'Reported Performance Table'!$E400='Master List'!$B$104,'Reported Performance Table'!$E400='Master List'!$B$106,'Reported Performance Table'!$E400='Master List'!$B$126)),"LUNA_Dimming","Dimming_Capability_and_Range"))</f>
        <v/>
      </c>
      <c r="L400" s="173">
        <f>'Reported Performance Table'!BF400</f>
        <v>0</v>
      </c>
      <c r="M400" s="173">
        <f>'Reported Performance Table'!BG400</f>
        <v>0</v>
      </c>
      <c r="N400" s="173">
        <f>'Reported Performance Table'!BH400</f>
        <v>0</v>
      </c>
      <c r="O400" t="str">
        <f t="shared" si="13"/>
        <v>No</v>
      </c>
    </row>
    <row r="401" spans="2:15" x14ac:dyDescent="0.25">
      <c r="B401" s="35" t="e">
        <f>VLOOKUP('Reported Performance Table'!D401,'Master List'!$B$20:$C$39,2,FALSE)</f>
        <v>#N/A</v>
      </c>
      <c r="C401" t="e">
        <f>VLOOKUP('Reported Performance Table'!E401,'Master List'!$B$42:$C$129,2,FALSE)</f>
        <v>#N/A</v>
      </c>
      <c r="D401" t="e">
        <f>VLOOKUP('Reported Performance Table'!D401,'Master List'!$B$20:$D$39,3,FALSE)</f>
        <v>#N/A</v>
      </c>
      <c r="E401" s="159" t="e">
        <f>VLOOKUP('Reported Performance Table'!C401,'Master List'!$B$11:$D$17,3,FALSE)</f>
        <v>#N/A</v>
      </c>
      <c r="F401" t="e">
        <f t="shared" si="12"/>
        <v>#N/A</v>
      </c>
      <c r="G401" t="e">
        <f>IF(VLOOKUP('Reported Performance Table'!E401,'Master List'!$B$42:$D$129,3,FALSE)="","No",VLOOKUP('Reported Performance Table'!E401,'Master List'!$B$42:$D$129,3,FALSE))</f>
        <v>#N/A</v>
      </c>
      <c r="H401" t="e">
        <f>IF(AND(G401="Yes_No",'Reported Performance Table'!F401="Yes"),"No","Yes_No")</f>
        <v>#N/A</v>
      </c>
      <c r="I401" t="str">
        <f>IF('Reported Performance Table'!E401="","",IF('Reported Performance Table'!F401="Yes","LUNA_CCT","Reported_CCT"))</f>
        <v/>
      </c>
      <c r="J401" t="str">
        <f>IF('Reported Performance Table'!E401="","",IF(I401="LUNA_CCT",VLOOKUP('Reported Performance Table'!E401,'Master List'!$B$42:$E$129,4,FALSE),"Reported_BUG"))</f>
        <v/>
      </c>
      <c r="K401" t="str">
        <f>IF('Reported Performance Table'!E401="","",IF(AND('Reported Performance Table'!$F401="Yes",OR('Reported Performance Table'!$E401='Master List'!$B$42,'Reported Performance Table'!$E401='Master List'!$B$43,'Reported Performance Table'!$E401='Master List'!$B$44,'Reported Performance Table'!$E401='Master List'!$B$46,'Reported Performance Table'!$E401='Master List'!$B$48,'Reported Performance Table'!$E401='Master List'!$B$104,'Reported Performance Table'!$E401='Master List'!$B$106,'Reported Performance Table'!$E401='Master List'!$B$126)),"LUNA_Dimming","Dimming_Capability_and_Range"))</f>
        <v/>
      </c>
      <c r="L401" s="173">
        <f>'Reported Performance Table'!BF401</f>
        <v>0</v>
      </c>
      <c r="M401" s="173">
        <f>'Reported Performance Table'!BG401</f>
        <v>0</v>
      </c>
      <c r="N401" s="173">
        <f>'Reported Performance Table'!BH401</f>
        <v>0</v>
      </c>
      <c r="O401" t="str">
        <f t="shared" si="13"/>
        <v>No</v>
      </c>
    </row>
    <row r="402" spans="2:15" x14ac:dyDescent="0.25">
      <c r="B402" s="35" t="e">
        <f>VLOOKUP('Reported Performance Table'!D402,'Master List'!$B$20:$C$39,2,FALSE)</f>
        <v>#N/A</v>
      </c>
      <c r="C402" t="e">
        <f>VLOOKUP('Reported Performance Table'!E402,'Master List'!$B$42:$C$129,2,FALSE)</f>
        <v>#N/A</v>
      </c>
      <c r="D402" t="e">
        <f>VLOOKUP('Reported Performance Table'!D402,'Master List'!$B$20:$D$39,3,FALSE)</f>
        <v>#N/A</v>
      </c>
      <c r="E402" s="159" t="e">
        <f>VLOOKUP('Reported Performance Table'!C402,'Master List'!$B$11:$D$17,3,FALSE)</f>
        <v>#N/A</v>
      </c>
      <c r="F402" t="e">
        <f t="shared" si="12"/>
        <v>#N/A</v>
      </c>
      <c r="G402" t="e">
        <f>IF(VLOOKUP('Reported Performance Table'!E402,'Master List'!$B$42:$D$129,3,FALSE)="","No",VLOOKUP('Reported Performance Table'!E402,'Master List'!$B$42:$D$129,3,FALSE))</f>
        <v>#N/A</v>
      </c>
      <c r="H402" t="e">
        <f>IF(AND(G402="Yes_No",'Reported Performance Table'!F402="Yes"),"No","Yes_No")</f>
        <v>#N/A</v>
      </c>
      <c r="I402" t="str">
        <f>IF('Reported Performance Table'!E402="","",IF('Reported Performance Table'!F402="Yes","LUNA_CCT","Reported_CCT"))</f>
        <v/>
      </c>
      <c r="J402" t="str">
        <f>IF('Reported Performance Table'!E402="","",IF(I402="LUNA_CCT",VLOOKUP('Reported Performance Table'!E402,'Master List'!$B$42:$E$129,4,FALSE),"Reported_BUG"))</f>
        <v/>
      </c>
      <c r="K402" t="str">
        <f>IF('Reported Performance Table'!E402="","",IF(AND('Reported Performance Table'!$F402="Yes",OR('Reported Performance Table'!$E402='Master List'!$B$42,'Reported Performance Table'!$E402='Master List'!$B$43,'Reported Performance Table'!$E402='Master List'!$B$44,'Reported Performance Table'!$E402='Master List'!$B$46,'Reported Performance Table'!$E402='Master List'!$B$48,'Reported Performance Table'!$E402='Master List'!$B$104,'Reported Performance Table'!$E402='Master List'!$B$106,'Reported Performance Table'!$E402='Master List'!$B$126)),"LUNA_Dimming","Dimming_Capability_and_Range"))</f>
        <v/>
      </c>
      <c r="L402" s="173">
        <f>'Reported Performance Table'!BF402</f>
        <v>0</v>
      </c>
      <c r="M402" s="173">
        <f>'Reported Performance Table'!BG402</f>
        <v>0</v>
      </c>
      <c r="N402" s="173">
        <f>'Reported Performance Table'!BH402</f>
        <v>0</v>
      </c>
      <c r="O402" t="str">
        <f t="shared" si="13"/>
        <v>No</v>
      </c>
    </row>
    <row r="403" spans="2:15" x14ac:dyDescent="0.25">
      <c r="B403" s="35" t="e">
        <f>VLOOKUP('Reported Performance Table'!D403,'Master List'!$B$20:$C$39,2,FALSE)</f>
        <v>#N/A</v>
      </c>
      <c r="C403" t="e">
        <f>VLOOKUP('Reported Performance Table'!E403,'Master List'!$B$42:$C$129,2,FALSE)</f>
        <v>#N/A</v>
      </c>
      <c r="D403" t="e">
        <f>VLOOKUP('Reported Performance Table'!D403,'Master List'!$B$20:$D$39,3,FALSE)</f>
        <v>#N/A</v>
      </c>
      <c r="E403" s="159" t="e">
        <f>VLOOKUP('Reported Performance Table'!C403,'Master List'!$B$11:$D$17,3,FALSE)</f>
        <v>#N/A</v>
      </c>
      <c r="F403" t="e">
        <f t="shared" si="12"/>
        <v>#N/A</v>
      </c>
      <c r="G403" t="e">
        <f>IF(VLOOKUP('Reported Performance Table'!E403,'Master List'!$B$42:$D$129,3,FALSE)="","No",VLOOKUP('Reported Performance Table'!E403,'Master List'!$B$42:$D$129,3,FALSE))</f>
        <v>#N/A</v>
      </c>
      <c r="H403" t="e">
        <f>IF(AND(G403="Yes_No",'Reported Performance Table'!F403="Yes"),"No","Yes_No")</f>
        <v>#N/A</v>
      </c>
      <c r="I403" t="str">
        <f>IF('Reported Performance Table'!E403="","",IF('Reported Performance Table'!F403="Yes","LUNA_CCT","Reported_CCT"))</f>
        <v/>
      </c>
      <c r="J403" t="str">
        <f>IF('Reported Performance Table'!E403="","",IF(I403="LUNA_CCT",VLOOKUP('Reported Performance Table'!E403,'Master List'!$B$42:$E$129,4,FALSE),"Reported_BUG"))</f>
        <v/>
      </c>
      <c r="K403" t="str">
        <f>IF('Reported Performance Table'!E403="","",IF(AND('Reported Performance Table'!$F403="Yes",OR('Reported Performance Table'!$E403='Master List'!$B$42,'Reported Performance Table'!$E403='Master List'!$B$43,'Reported Performance Table'!$E403='Master List'!$B$44,'Reported Performance Table'!$E403='Master List'!$B$46,'Reported Performance Table'!$E403='Master List'!$B$48,'Reported Performance Table'!$E403='Master List'!$B$104,'Reported Performance Table'!$E403='Master List'!$B$106,'Reported Performance Table'!$E403='Master List'!$B$126)),"LUNA_Dimming","Dimming_Capability_and_Range"))</f>
        <v/>
      </c>
      <c r="L403" s="173">
        <f>'Reported Performance Table'!BF403</f>
        <v>0</v>
      </c>
      <c r="M403" s="173">
        <f>'Reported Performance Table'!BG403</f>
        <v>0</v>
      </c>
      <c r="N403" s="173">
        <f>'Reported Performance Table'!BH403</f>
        <v>0</v>
      </c>
      <c r="O403" t="str">
        <f t="shared" si="13"/>
        <v>No</v>
      </c>
    </row>
    <row r="404" spans="2:15" x14ac:dyDescent="0.25">
      <c r="B404" s="35" t="e">
        <f>VLOOKUP('Reported Performance Table'!D404,'Master List'!$B$20:$C$39,2,FALSE)</f>
        <v>#N/A</v>
      </c>
      <c r="C404" t="e">
        <f>VLOOKUP('Reported Performance Table'!E404,'Master List'!$B$42:$C$129,2,FALSE)</f>
        <v>#N/A</v>
      </c>
      <c r="D404" t="e">
        <f>VLOOKUP('Reported Performance Table'!D404,'Master List'!$B$20:$D$39,3,FALSE)</f>
        <v>#N/A</v>
      </c>
      <c r="E404" s="159" t="e">
        <f>VLOOKUP('Reported Performance Table'!C404,'Master List'!$B$11:$D$17,3,FALSE)</f>
        <v>#N/A</v>
      </c>
      <c r="F404" t="e">
        <f t="shared" si="12"/>
        <v>#N/A</v>
      </c>
      <c r="G404" t="e">
        <f>IF(VLOOKUP('Reported Performance Table'!E404,'Master List'!$B$42:$D$129,3,FALSE)="","No",VLOOKUP('Reported Performance Table'!E404,'Master List'!$B$42:$D$129,3,FALSE))</f>
        <v>#N/A</v>
      </c>
      <c r="H404" t="e">
        <f>IF(AND(G404="Yes_No",'Reported Performance Table'!F404="Yes"),"No","Yes_No")</f>
        <v>#N/A</v>
      </c>
      <c r="I404" t="str">
        <f>IF('Reported Performance Table'!E404="","",IF('Reported Performance Table'!F404="Yes","LUNA_CCT","Reported_CCT"))</f>
        <v/>
      </c>
      <c r="J404" t="str">
        <f>IF('Reported Performance Table'!E404="","",IF(I404="LUNA_CCT",VLOOKUP('Reported Performance Table'!E404,'Master List'!$B$42:$E$129,4,FALSE),"Reported_BUG"))</f>
        <v/>
      </c>
      <c r="K404" t="str">
        <f>IF('Reported Performance Table'!E404="","",IF(AND('Reported Performance Table'!$F404="Yes",OR('Reported Performance Table'!$E404='Master List'!$B$42,'Reported Performance Table'!$E404='Master List'!$B$43,'Reported Performance Table'!$E404='Master List'!$B$44,'Reported Performance Table'!$E404='Master List'!$B$46,'Reported Performance Table'!$E404='Master List'!$B$48,'Reported Performance Table'!$E404='Master List'!$B$104,'Reported Performance Table'!$E404='Master List'!$B$106,'Reported Performance Table'!$E404='Master List'!$B$126)),"LUNA_Dimming","Dimming_Capability_and_Range"))</f>
        <v/>
      </c>
      <c r="L404" s="173">
        <f>'Reported Performance Table'!BF404</f>
        <v>0</v>
      </c>
      <c r="M404" s="173">
        <f>'Reported Performance Table'!BG404</f>
        <v>0</v>
      </c>
      <c r="N404" s="173">
        <f>'Reported Performance Table'!BH404</f>
        <v>0</v>
      </c>
      <c r="O404" t="str">
        <f t="shared" si="13"/>
        <v>No</v>
      </c>
    </row>
    <row r="405" spans="2:15" x14ac:dyDescent="0.25">
      <c r="B405" s="35" t="e">
        <f>VLOOKUP('Reported Performance Table'!D405,'Master List'!$B$20:$C$39,2,FALSE)</f>
        <v>#N/A</v>
      </c>
      <c r="C405" t="e">
        <f>VLOOKUP('Reported Performance Table'!E405,'Master List'!$B$42:$C$129,2,FALSE)</f>
        <v>#N/A</v>
      </c>
      <c r="D405" t="e">
        <f>VLOOKUP('Reported Performance Table'!D405,'Master List'!$B$20:$D$39,3,FALSE)</f>
        <v>#N/A</v>
      </c>
      <c r="E405" s="159" t="e">
        <f>VLOOKUP('Reported Performance Table'!C405,'Master List'!$B$11:$D$17,3,FALSE)</f>
        <v>#N/A</v>
      </c>
      <c r="F405" t="e">
        <f t="shared" si="12"/>
        <v>#N/A</v>
      </c>
      <c r="G405" t="e">
        <f>IF(VLOOKUP('Reported Performance Table'!E405,'Master List'!$B$42:$D$129,3,FALSE)="","No",VLOOKUP('Reported Performance Table'!E405,'Master List'!$B$42:$D$129,3,FALSE))</f>
        <v>#N/A</v>
      </c>
      <c r="H405" t="e">
        <f>IF(AND(G405="Yes_No",'Reported Performance Table'!F405="Yes"),"No","Yes_No")</f>
        <v>#N/A</v>
      </c>
      <c r="I405" t="str">
        <f>IF('Reported Performance Table'!E405="","",IF('Reported Performance Table'!F405="Yes","LUNA_CCT","Reported_CCT"))</f>
        <v/>
      </c>
      <c r="J405" t="str">
        <f>IF('Reported Performance Table'!E405="","",IF(I405="LUNA_CCT",VLOOKUP('Reported Performance Table'!E405,'Master List'!$B$42:$E$129,4,FALSE),"Reported_BUG"))</f>
        <v/>
      </c>
      <c r="K405" t="str">
        <f>IF('Reported Performance Table'!E405="","",IF(AND('Reported Performance Table'!$F405="Yes",OR('Reported Performance Table'!$E405='Master List'!$B$42,'Reported Performance Table'!$E405='Master List'!$B$43,'Reported Performance Table'!$E405='Master List'!$B$44,'Reported Performance Table'!$E405='Master List'!$B$46,'Reported Performance Table'!$E405='Master List'!$B$48,'Reported Performance Table'!$E405='Master List'!$B$104,'Reported Performance Table'!$E405='Master List'!$B$106,'Reported Performance Table'!$E405='Master List'!$B$126)),"LUNA_Dimming","Dimming_Capability_and_Range"))</f>
        <v/>
      </c>
      <c r="L405" s="173">
        <f>'Reported Performance Table'!BF405</f>
        <v>0</v>
      </c>
      <c r="M405" s="173">
        <f>'Reported Performance Table'!BG405</f>
        <v>0</v>
      </c>
      <c r="N405" s="173">
        <f>'Reported Performance Table'!BH405</f>
        <v>0</v>
      </c>
      <c r="O405" t="str">
        <f t="shared" si="13"/>
        <v>No</v>
      </c>
    </row>
    <row r="406" spans="2:15" x14ac:dyDescent="0.25">
      <c r="B406" s="35" t="e">
        <f>VLOOKUP('Reported Performance Table'!D406,'Master List'!$B$20:$C$39,2,FALSE)</f>
        <v>#N/A</v>
      </c>
      <c r="C406" t="e">
        <f>VLOOKUP('Reported Performance Table'!E406,'Master List'!$B$42:$C$129,2,FALSE)</f>
        <v>#N/A</v>
      </c>
      <c r="D406" t="e">
        <f>VLOOKUP('Reported Performance Table'!D406,'Master List'!$B$20:$D$39,3,FALSE)</f>
        <v>#N/A</v>
      </c>
      <c r="E406" s="159" t="e">
        <f>VLOOKUP('Reported Performance Table'!C406,'Master List'!$B$11:$D$17,3,FALSE)</f>
        <v>#N/A</v>
      </c>
      <c r="F406" t="e">
        <f t="shared" si="12"/>
        <v>#N/A</v>
      </c>
      <c r="G406" t="e">
        <f>IF(VLOOKUP('Reported Performance Table'!E406,'Master List'!$B$42:$D$129,3,FALSE)="","No",VLOOKUP('Reported Performance Table'!E406,'Master List'!$B$42:$D$129,3,FALSE))</f>
        <v>#N/A</v>
      </c>
      <c r="H406" t="e">
        <f>IF(AND(G406="Yes_No",'Reported Performance Table'!F406="Yes"),"No","Yes_No")</f>
        <v>#N/A</v>
      </c>
      <c r="I406" t="str">
        <f>IF('Reported Performance Table'!E406="","",IF('Reported Performance Table'!F406="Yes","LUNA_CCT","Reported_CCT"))</f>
        <v/>
      </c>
      <c r="J406" t="str">
        <f>IF('Reported Performance Table'!E406="","",IF(I406="LUNA_CCT",VLOOKUP('Reported Performance Table'!E406,'Master List'!$B$42:$E$129,4,FALSE),"Reported_BUG"))</f>
        <v/>
      </c>
      <c r="K406" t="str">
        <f>IF('Reported Performance Table'!E406="","",IF(AND('Reported Performance Table'!$F406="Yes",OR('Reported Performance Table'!$E406='Master List'!$B$42,'Reported Performance Table'!$E406='Master List'!$B$43,'Reported Performance Table'!$E406='Master List'!$B$44,'Reported Performance Table'!$E406='Master List'!$B$46,'Reported Performance Table'!$E406='Master List'!$B$48,'Reported Performance Table'!$E406='Master List'!$B$104,'Reported Performance Table'!$E406='Master List'!$B$106,'Reported Performance Table'!$E406='Master List'!$B$126)),"LUNA_Dimming","Dimming_Capability_and_Range"))</f>
        <v/>
      </c>
      <c r="L406" s="173">
        <f>'Reported Performance Table'!BF406</f>
        <v>0</v>
      </c>
      <c r="M406" s="173">
        <f>'Reported Performance Table'!BG406</f>
        <v>0</v>
      </c>
      <c r="N406" s="173">
        <f>'Reported Performance Table'!BH406</f>
        <v>0</v>
      </c>
      <c r="O406" t="str">
        <f t="shared" si="13"/>
        <v>No</v>
      </c>
    </row>
    <row r="407" spans="2:15" x14ac:dyDescent="0.25">
      <c r="B407" s="35" t="e">
        <f>VLOOKUP('Reported Performance Table'!D407,'Master List'!$B$20:$C$39,2,FALSE)</f>
        <v>#N/A</v>
      </c>
      <c r="C407" t="e">
        <f>VLOOKUP('Reported Performance Table'!E407,'Master List'!$B$42:$C$129,2,FALSE)</f>
        <v>#N/A</v>
      </c>
      <c r="D407" t="e">
        <f>VLOOKUP('Reported Performance Table'!D407,'Master List'!$B$20:$D$39,3,FALSE)</f>
        <v>#N/A</v>
      </c>
      <c r="E407" s="159" t="e">
        <f>VLOOKUP('Reported Performance Table'!C407,'Master List'!$B$11:$D$17,3,FALSE)</f>
        <v>#N/A</v>
      </c>
      <c r="F407" t="e">
        <f t="shared" si="12"/>
        <v>#N/A</v>
      </c>
      <c r="G407" t="e">
        <f>IF(VLOOKUP('Reported Performance Table'!E407,'Master List'!$B$42:$D$129,3,FALSE)="","No",VLOOKUP('Reported Performance Table'!E407,'Master List'!$B$42:$D$129,3,FALSE))</f>
        <v>#N/A</v>
      </c>
      <c r="H407" t="e">
        <f>IF(AND(G407="Yes_No",'Reported Performance Table'!F407="Yes"),"No","Yes_No")</f>
        <v>#N/A</v>
      </c>
      <c r="I407" t="str">
        <f>IF('Reported Performance Table'!E407="","",IF('Reported Performance Table'!F407="Yes","LUNA_CCT","Reported_CCT"))</f>
        <v/>
      </c>
      <c r="J407" t="str">
        <f>IF('Reported Performance Table'!E407="","",IF(I407="LUNA_CCT",VLOOKUP('Reported Performance Table'!E407,'Master List'!$B$42:$E$129,4,FALSE),"Reported_BUG"))</f>
        <v/>
      </c>
      <c r="K407" t="str">
        <f>IF('Reported Performance Table'!E407="","",IF(AND('Reported Performance Table'!$F407="Yes",OR('Reported Performance Table'!$E407='Master List'!$B$42,'Reported Performance Table'!$E407='Master List'!$B$43,'Reported Performance Table'!$E407='Master List'!$B$44,'Reported Performance Table'!$E407='Master List'!$B$46,'Reported Performance Table'!$E407='Master List'!$B$48,'Reported Performance Table'!$E407='Master List'!$B$104,'Reported Performance Table'!$E407='Master List'!$B$106,'Reported Performance Table'!$E407='Master List'!$B$126)),"LUNA_Dimming","Dimming_Capability_and_Range"))</f>
        <v/>
      </c>
      <c r="L407" s="173">
        <f>'Reported Performance Table'!BF407</f>
        <v>0</v>
      </c>
      <c r="M407" s="173">
        <f>'Reported Performance Table'!BG407</f>
        <v>0</v>
      </c>
      <c r="N407" s="173">
        <f>'Reported Performance Table'!BH407</f>
        <v>0</v>
      </c>
      <c r="O407" t="str">
        <f t="shared" si="13"/>
        <v>No</v>
      </c>
    </row>
    <row r="408" spans="2:15" x14ac:dyDescent="0.25">
      <c r="B408" s="35" t="e">
        <f>VLOOKUP('Reported Performance Table'!D408,'Master List'!$B$20:$C$39,2,FALSE)</f>
        <v>#N/A</v>
      </c>
      <c r="C408" t="e">
        <f>VLOOKUP('Reported Performance Table'!E408,'Master List'!$B$42:$C$129,2,FALSE)</f>
        <v>#N/A</v>
      </c>
      <c r="D408" t="e">
        <f>VLOOKUP('Reported Performance Table'!D408,'Master List'!$B$20:$D$39,3,FALSE)</f>
        <v>#N/A</v>
      </c>
      <c r="E408" s="159" t="e">
        <f>VLOOKUP('Reported Performance Table'!C408,'Master List'!$B$11:$D$17,3,FALSE)</f>
        <v>#N/A</v>
      </c>
      <c r="F408" t="e">
        <f t="shared" si="12"/>
        <v>#N/A</v>
      </c>
      <c r="G408" t="e">
        <f>IF(VLOOKUP('Reported Performance Table'!E408,'Master List'!$B$42:$D$129,3,FALSE)="","No",VLOOKUP('Reported Performance Table'!E408,'Master List'!$B$42:$D$129,3,FALSE))</f>
        <v>#N/A</v>
      </c>
      <c r="H408" t="e">
        <f>IF(AND(G408="Yes_No",'Reported Performance Table'!F408="Yes"),"No","Yes_No")</f>
        <v>#N/A</v>
      </c>
      <c r="I408" t="str">
        <f>IF('Reported Performance Table'!E408="","",IF('Reported Performance Table'!F408="Yes","LUNA_CCT","Reported_CCT"))</f>
        <v/>
      </c>
      <c r="J408" t="str">
        <f>IF('Reported Performance Table'!E408="","",IF(I408="LUNA_CCT",VLOOKUP('Reported Performance Table'!E408,'Master List'!$B$42:$E$129,4,FALSE),"Reported_BUG"))</f>
        <v/>
      </c>
      <c r="K408" t="str">
        <f>IF('Reported Performance Table'!E408="","",IF(AND('Reported Performance Table'!$F408="Yes",OR('Reported Performance Table'!$E408='Master List'!$B$42,'Reported Performance Table'!$E408='Master List'!$B$43,'Reported Performance Table'!$E408='Master List'!$B$44,'Reported Performance Table'!$E408='Master List'!$B$46,'Reported Performance Table'!$E408='Master List'!$B$48,'Reported Performance Table'!$E408='Master List'!$B$104,'Reported Performance Table'!$E408='Master List'!$B$106,'Reported Performance Table'!$E408='Master List'!$B$126)),"LUNA_Dimming","Dimming_Capability_and_Range"))</f>
        <v/>
      </c>
      <c r="L408" s="173">
        <f>'Reported Performance Table'!BF408</f>
        <v>0</v>
      </c>
      <c r="M408" s="173">
        <f>'Reported Performance Table'!BG408</f>
        <v>0</v>
      </c>
      <c r="N408" s="173">
        <f>'Reported Performance Table'!BH408</f>
        <v>0</v>
      </c>
      <c r="O408" t="str">
        <f t="shared" si="13"/>
        <v>No</v>
      </c>
    </row>
    <row r="409" spans="2:15" x14ac:dyDescent="0.25">
      <c r="B409" s="35" t="e">
        <f>VLOOKUP('Reported Performance Table'!D409,'Master List'!$B$20:$C$39,2,FALSE)</f>
        <v>#N/A</v>
      </c>
      <c r="C409" t="e">
        <f>VLOOKUP('Reported Performance Table'!E409,'Master List'!$B$42:$C$129,2,FALSE)</f>
        <v>#N/A</v>
      </c>
      <c r="D409" t="e">
        <f>VLOOKUP('Reported Performance Table'!D409,'Master List'!$B$20:$D$39,3,FALSE)</f>
        <v>#N/A</v>
      </c>
      <c r="E409" s="159" t="e">
        <f>VLOOKUP('Reported Performance Table'!C409,'Master List'!$B$11:$D$17,3,FALSE)</f>
        <v>#N/A</v>
      </c>
      <c r="F409" t="e">
        <f t="shared" si="12"/>
        <v>#N/A</v>
      </c>
      <c r="G409" t="e">
        <f>IF(VLOOKUP('Reported Performance Table'!E409,'Master List'!$B$42:$D$129,3,FALSE)="","No",VLOOKUP('Reported Performance Table'!E409,'Master List'!$B$42:$D$129,3,FALSE))</f>
        <v>#N/A</v>
      </c>
      <c r="H409" t="e">
        <f>IF(AND(G409="Yes_No",'Reported Performance Table'!F409="Yes"),"No","Yes_No")</f>
        <v>#N/A</v>
      </c>
      <c r="I409" t="str">
        <f>IF('Reported Performance Table'!E409="","",IF('Reported Performance Table'!F409="Yes","LUNA_CCT","Reported_CCT"))</f>
        <v/>
      </c>
      <c r="J409" t="str">
        <f>IF('Reported Performance Table'!E409="","",IF(I409="LUNA_CCT",VLOOKUP('Reported Performance Table'!E409,'Master List'!$B$42:$E$129,4,FALSE),"Reported_BUG"))</f>
        <v/>
      </c>
      <c r="K409" t="str">
        <f>IF('Reported Performance Table'!E409="","",IF(AND('Reported Performance Table'!$F409="Yes",OR('Reported Performance Table'!$E409='Master List'!$B$42,'Reported Performance Table'!$E409='Master List'!$B$43,'Reported Performance Table'!$E409='Master List'!$B$44,'Reported Performance Table'!$E409='Master List'!$B$46,'Reported Performance Table'!$E409='Master List'!$B$48,'Reported Performance Table'!$E409='Master List'!$B$104,'Reported Performance Table'!$E409='Master List'!$B$106,'Reported Performance Table'!$E409='Master List'!$B$126)),"LUNA_Dimming","Dimming_Capability_and_Range"))</f>
        <v/>
      </c>
      <c r="L409" s="173">
        <f>'Reported Performance Table'!BF409</f>
        <v>0</v>
      </c>
      <c r="M409" s="173">
        <f>'Reported Performance Table'!BG409</f>
        <v>0</v>
      </c>
      <c r="N409" s="173">
        <f>'Reported Performance Table'!BH409</f>
        <v>0</v>
      </c>
      <c r="O409" t="str">
        <f t="shared" si="13"/>
        <v>No</v>
      </c>
    </row>
    <row r="410" spans="2:15" x14ac:dyDescent="0.25">
      <c r="B410" s="35" t="e">
        <f>VLOOKUP('Reported Performance Table'!D410,'Master List'!$B$20:$C$39,2,FALSE)</f>
        <v>#N/A</v>
      </c>
      <c r="C410" t="e">
        <f>VLOOKUP('Reported Performance Table'!E410,'Master List'!$B$42:$C$129,2,FALSE)</f>
        <v>#N/A</v>
      </c>
      <c r="D410" t="e">
        <f>VLOOKUP('Reported Performance Table'!D410,'Master List'!$B$20:$D$39,3,FALSE)</f>
        <v>#N/A</v>
      </c>
      <c r="E410" s="159" t="e">
        <f>VLOOKUP('Reported Performance Table'!C410,'Master List'!$B$11:$D$17,3,FALSE)</f>
        <v>#N/A</v>
      </c>
      <c r="F410" t="e">
        <f t="shared" si="12"/>
        <v>#N/A</v>
      </c>
      <c r="G410" t="e">
        <f>IF(VLOOKUP('Reported Performance Table'!E410,'Master List'!$B$42:$D$129,3,FALSE)="","No",VLOOKUP('Reported Performance Table'!E410,'Master List'!$B$42:$D$129,3,FALSE))</f>
        <v>#N/A</v>
      </c>
      <c r="H410" t="e">
        <f>IF(AND(G410="Yes_No",'Reported Performance Table'!F410="Yes"),"No","Yes_No")</f>
        <v>#N/A</v>
      </c>
      <c r="I410" t="str">
        <f>IF('Reported Performance Table'!E410="","",IF('Reported Performance Table'!F410="Yes","LUNA_CCT","Reported_CCT"))</f>
        <v/>
      </c>
      <c r="J410" t="str">
        <f>IF('Reported Performance Table'!E410="","",IF(I410="LUNA_CCT",VLOOKUP('Reported Performance Table'!E410,'Master List'!$B$42:$E$129,4,FALSE),"Reported_BUG"))</f>
        <v/>
      </c>
      <c r="K410" t="str">
        <f>IF('Reported Performance Table'!E410="","",IF(AND('Reported Performance Table'!$F410="Yes",OR('Reported Performance Table'!$E410='Master List'!$B$42,'Reported Performance Table'!$E410='Master List'!$B$43,'Reported Performance Table'!$E410='Master List'!$B$44,'Reported Performance Table'!$E410='Master List'!$B$46,'Reported Performance Table'!$E410='Master List'!$B$48,'Reported Performance Table'!$E410='Master List'!$B$104,'Reported Performance Table'!$E410='Master List'!$B$106,'Reported Performance Table'!$E410='Master List'!$B$126)),"LUNA_Dimming","Dimming_Capability_and_Range"))</f>
        <v/>
      </c>
      <c r="L410" s="173">
        <f>'Reported Performance Table'!BF410</f>
        <v>0</v>
      </c>
      <c r="M410" s="173">
        <f>'Reported Performance Table'!BG410</f>
        <v>0</v>
      </c>
      <c r="N410" s="173">
        <f>'Reported Performance Table'!BH410</f>
        <v>0</v>
      </c>
      <c r="O410" t="str">
        <f t="shared" si="13"/>
        <v>No</v>
      </c>
    </row>
    <row r="411" spans="2:15" x14ac:dyDescent="0.25">
      <c r="B411" s="35" t="e">
        <f>VLOOKUP('Reported Performance Table'!D411,'Master List'!$B$20:$C$39,2,FALSE)</f>
        <v>#N/A</v>
      </c>
      <c r="C411" t="e">
        <f>VLOOKUP('Reported Performance Table'!E411,'Master List'!$B$42:$C$129,2,FALSE)</f>
        <v>#N/A</v>
      </c>
      <c r="D411" t="e">
        <f>VLOOKUP('Reported Performance Table'!D411,'Master List'!$B$20:$D$39,3,FALSE)</f>
        <v>#N/A</v>
      </c>
      <c r="E411" s="159" t="e">
        <f>VLOOKUP('Reported Performance Table'!C411,'Master List'!$B$11:$D$17,3,FALSE)</f>
        <v>#N/A</v>
      </c>
      <c r="F411" t="e">
        <f t="shared" si="12"/>
        <v>#N/A</v>
      </c>
      <c r="G411" t="e">
        <f>IF(VLOOKUP('Reported Performance Table'!E411,'Master List'!$B$42:$D$129,3,FALSE)="","No",VLOOKUP('Reported Performance Table'!E411,'Master List'!$B$42:$D$129,3,FALSE))</f>
        <v>#N/A</v>
      </c>
      <c r="H411" t="e">
        <f>IF(AND(G411="Yes_No",'Reported Performance Table'!F411="Yes"),"No","Yes_No")</f>
        <v>#N/A</v>
      </c>
      <c r="I411" t="str">
        <f>IF('Reported Performance Table'!E411="","",IF('Reported Performance Table'!F411="Yes","LUNA_CCT","Reported_CCT"))</f>
        <v/>
      </c>
      <c r="J411" t="str">
        <f>IF('Reported Performance Table'!E411="","",IF(I411="LUNA_CCT",VLOOKUP('Reported Performance Table'!E411,'Master List'!$B$42:$E$129,4,FALSE),"Reported_BUG"))</f>
        <v/>
      </c>
      <c r="K411" t="str">
        <f>IF('Reported Performance Table'!E411="","",IF(AND('Reported Performance Table'!$F411="Yes",OR('Reported Performance Table'!$E411='Master List'!$B$42,'Reported Performance Table'!$E411='Master List'!$B$43,'Reported Performance Table'!$E411='Master List'!$B$44,'Reported Performance Table'!$E411='Master List'!$B$46,'Reported Performance Table'!$E411='Master List'!$B$48,'Reported Performance Table'!$E411='Master List'!$B$104,'Reported Performance Table'!$E411='Master List'!$B$106,'Reported Performance Table'!$E411='Master List'!$B$126)),"LUNA_Dimming","Dimming_Capability_and_Range"))</f>
        <v/>
      </c>
      <c r="L411" s="173">
        <f>'Reported Performance Table'!BF411</f>
        <v>0</v>
      </c>
      <c r="M411" s="173">
        <f>'Reported Performance Table'!BG411</f>
        <v>0</v>
      </c>
      <c r="N411" s="173">
        <f>'Reported Performance Table'!BH411</f>
        <v>0</v>
      </c>
      <c r="O411" t="str">
        <f t="shared" si="13"/>
        <v>No</v>
      </c>
    </row>
    <row r="412" spans="2:15" x14ac:dyDescent="0.25">
      <c r="B412" s="35" t="e">
        <f>VLOOKUP('Reported Performance Table'!D412,'Master List'!$B$20:$C$39,2,FALSE)</f>
        <v>#N/A</v>
      </c>
      <c r="C412" t="e">
        <f>VLOOKUP('Reported Performance Table'!E412,'Master List'!$B$42:$C$129,2,FALSE)</f>
        <v>#N/A</v>
      </c>
      <c r="D412" t="e">
        <f>VLOOKUP('Reported Performance Table'!D412,'Master List'!$B$20:$D$39,3,FALSE)</f>
        <v>#N/A</v>
      </c>
      <c r="E412" s="159" t="e">
        <f>VLOOKUP('Reported Performance Table'!C412,'Master List'!$B$11:$D$17,3,FALSE)</f>
        <v>#N/A</v>
      </c>
      <c r="F412" t="e">
        <f t="shared" si="12"/>
        <v>#N/A</v>
      </c>
      <c r="G412" t="e">
        <f>IF(VLOOKUP('Reported Performance Table'!E412,'Master List'!$B$42:$D$129,3,FALSE)="","No",VLOOKUP('Reported Performance Table'!E412,'Master List'!$B$42:$D$129,3,FALSE))</f>
        <v>#N/A</v>
      </c>
      <c r="H412" t="e">
        <f>IF(AND(G412="Yes_No",'Reported Performance Table'!F412="Yes"),"No","Yes_No")</f>
        <v>#N/A</v>
      </c>
      <c r="I412" t="str">
        <f>IF('Reported Performance Table'!E412="","",IF('Reported Performance Table'!F412="Yes","LUNA_CCT","Reported_CCT"))</f>
        <v/>
      </c>
      <c r="J412" t="str">
        <f>IF('Reported Performance Table'!E412="","",IF(I412="LUNA_CCT",VLOOKUP('Reported Performance Table'!E412,'Master List'!$B$42:$E$129,4,FALSE),"Reported_BUG"))</f>
        <v/>
      </c>
      <c r="K412" t="str">
        <f>IF('Reported Performance Table'!E412="","",IF(AND('Reported Performance Table'!$F412="Yes",OR('Reported Performance Table'!$E412='Master List'!$B$42,'Reported Performance Table'!$E412='Master List'!$B$43,'Reported Performance Table'!$E412='Master List'!$B$44,'Reported Performance Table'!$E412='Master List'!$B$46,'Reported Performance Table'!$E412='Master List'!$B$48,'Reported Performance Table'!$E412='Master List'!$B$104,'Reported Performance Table'!$E412='Master List'!$B$106,'Reported Performance Table'!$E412='Master List'!$B$126)),"LUNA_Dimming","Dimming_Capability_and_Range"))</f>
        <v/>
      </c>
      <c r="L412" s="173">
        <f>'Reported Performance Table'!BF412</f>
        <v>0</v>
      </c>
      <c r="M412" s="173">
        <f>'Reported Performance Table'!BG412</f>
        <v>0</v>
      </c>
      <c r="N412" s="173">
        <f>'Reported Performance Table'!BH412</f>
        <v>0</v>
      </c>
      <c r="O412" t="str">
        <f t="shared" si="13"/>
        <v>No</v>
      </c>
    </row>
    <row r="413" spans="2:15" x14ac:dyDescent="0.25">
      <c r="B413" s="35" t="e">
        <f>VLOOKUP('Reported Performance Table'!D413,'Master List'!$B$20:$C$39,2,FALSE)</f>
        <v>#N/A</v>
      </c>
      <c r="C413" t="e">
        <f>VLOOKUP('Reported Performance Table'!E413,'Master List'!$B$42:$C$129,2,FALSE)</f>
        <v>#N/A</v>
      </c>
      <c r="D413" t="e">
        <f>VLOOKUP('Reported Performance Table'!D413,'Master List'!$B$20:$D$39,3,FALSE)</f>
        <v>#N/A</v>
      </c>
      <c r="E413" s="159" t="e">
        <f>VLOOKUP('Reported Performance Table'!C413,'Master List'!$B$11:$D$17,3,FALSE)</f>
        <v>#N/A</v>
      </c>
      <c r="F413" t="e">
        <f t="shared" si="12"/>
        <v>#N/A</v>
      </c>
      <c r="G413" t="e">
        <f>IF(VLOOKUP('Reported Performance Table'!E413,'Master List'!$B$42:$D$129,3,FALSE)="","No",VLOOKUP('Reported Performance Table'!E413,'Master List'!$B$42:$D$129,3,FALSE))</f>
        <v>#N/A</v>
      </c>
      <c r="H413" t="e">
        <f>IF(AND(G413="Yes_No",'Reported Performance Table'!F413="Yes"),"No","Yes_No")</f>
        <v>#N/A</v>
      </c>
      <c r="I413" t="str">
        <f>IF('Reported Performance Table'!E413="","",IF('Reported Performance Table'!F413="Yes","LUNA_CCT","Reported_CCT"))</f>
        <v/>
      </c>
      <c r="J413" t="str">
        <f>IF('Reported Performance Table'!E413="","",IF(I413="LUNA_CCT",VLOOKUP('Reported Performance Table'!E413,'Master List'!$B$42:$E$129,4,FALSE),"Reported_BUG"))</f>
        <v/>
      </c>
      <c r="K413" t="str">
        <f>IF('Reported Performance Table'!E413="","",IF(AND('Reported Performance Table'!$F413="Yes",OR('Reported Performance Table'!$E413='Master List'!$B$42,'Reported Performance Table'!$E413='Master List'!$B$43,'Reported Performance Table'!$E413='Master List'!$B$44,'Reported Performance Table'!$E413='Master List'!$B$46,'Reported Performance Table'!$E413='Master List'!$B$48,'Reported Performance Table'!$E413='Master List'!$B$104,'Reported Performance Table'!$E413='Master List'!$B$106,'Reported Performance Table'!$E413='Master List'!$B$126)),"LUNA_Dimming","Dimming_Capability_and_Range"))</f>
        <v/>
      </c>
      <c r="L413" s="173">
        <f>'Reported Performance Table'!BF413</f>
        <v>0</v>
      </c>
      <c r="M413" s="173">
        <f>'Reported Performance Table'!BG413</f>
        <v>0</v>
      </c>
      <c r="N413" s="173">
        <f>'Reported Performance Table'!BH413</f>
        <v>0</v>
      </c>
      <c r="O413" t="str">
        <f t="shared" si="13"/>
        <v>No</v>
      </c>
    </row>
    <row r="414" spans="2:15" x14ac:dyDescent="0.25">
      <c r="B414" s="35" t="e">
        <f>VLOOKUP('Reported Performance Table'!D414,'Master List'!$B$20:$C$39,2,FALSE)</f>
        <v>#N/A</v>
      </c>
      <c r="C414" t="e">
        <f>VLOOKUP('Reported Performance Table'!E414,'Master List'!$B$42:$C$129,2,FALSE)</f>
        <v>#N/A</v>
      </c>
      <c r="D414" t="e">
        <f>VLOOKUP('Reported Performance Table'!D414,'Master List'!$B$20:$D$39,3,FALSE)</f>
        <v>#N/A</v>
      </c>
      <c r="E414" s="159" t="e">
        <f>VLOOKUP('Reported Performance Table'!C414,'Master List'!$B$11:$D$17,3,FALSE)</f>
        <v>#N/A</v>
      </c>
      <c r="F414" t="e">
        <f t="shared" si="12"/>
        <v>#N/A</v>
      </c>
      <c r="G414" t="e">
        <f>IF(VLOOKUP('Reported Performance Table'!E414,'Master List'!$B$42:$D$129,3,FALSE)="","No",VLOOKUP('Reported Performance Table'!E414,'Master List'!$B$42:$D$129,3,FALSE))</f>
        <v>#N/A</v>
      </c>
      <c r="H414" t="e">
        <f>IF(AND(G414="Yes_No",'Reported Performance Table'!F414="Yes"),"No","Yes_No")</f>
        <v>#N/A</v>
      </c>
      <c r="I414" t="str">
        <f>IF('Reported Performance Table'!E414="","",IF('Reported Performance Table'!F414="Yes","LUNA_CCT","Reported_CCT"))</f>
        <v/>
      </c>
      <c r="J414" t="str">
        <f>IF('Reported Performance Table'!E414="","",IF(I414="LUNA_CCT",VLOOKUP('Reported Performance Table'!E414,'Master List'!$B$42:$E$129,4,FALSE),"Reported_BUG"))</f>
        <v/>
      </c>
      <c r="K414" t="str">
        <f>IF('Reported Performance Table'!E414="","",IF(AND('Reported Performance Table'!$F414="Yes",OR('Reported Performance Table'!$E414='Master List'!$B$42,'Reported Performance Table'!$E414='Master List'!$B$43,'Reported Performance Table'!$E414='Master List'!$B$44,'Reported Performance Table'!$E414='Master List'!$B$46,'Reported Performance Table'!$E414='Master List'!$B$48,'Reported Performance Table'!$E414='Master List'!$B$104,'Reported Performance Table'!$E414='Master List'!$B$106,'Reported Performance Table'!$E414='Master List'!$B$126)),"LUNA_Dimming","Dimming_Capability_and_Range"))</f>
        <v/>
      </c>
      <c r="L414" s="173">
        <f>'Reported Performance Table'!BF414</f>
        <v>0</v>
      </c>
      <c r="M414" s="173">
        <f>'Reported Performance Table'!BG414</f>
        <v>0</v>
      </c>
      <c r="N414" s="173">
        <f>'Reported Performance Table'!BH414</f>
        <v>0</v>
      </c>
      <c r="O414" t="str">
        <f t="shared" si="13"/>
        <v>No</v>
      </c>
    </row>
    <row r="415" spans="2:15" x14ac:dyDescent="0.25">
      <c r="B415" s="35" t="e">
        <f>VLOOKUP('Reported Performance Table'!D415,'Master List'!$B$20:$C$39,2,FALSE)</f>
        <v>#N/A</v>
      </c>
      <c r="C415" t="e">
        <f>VLOOKUP('Reported Performance Table'!E415,'Master List'!$B$42:$C$129,2,FALSE)</f>
        <v>#N/A</v>
      </c>
      <c r="D415" t="e">
        <f>VLOOKUP('Reported Performance Table'!D415,'Master List'!$B$20:$D$39,3,FALSE)</f>
        <v>#N/A</v>
      </c>
      <c r="E415" s="159" t="e">
        <f>VLOOKUP('Reported Performance Table'!C415,'Master List'!$B$11:$D$17,3,FALSE)</f>
        <v>#N/A</v>
      </c>
      <c r="F415" t="e">
        <f t="shared" si="12"/>
        <v>#N/A</v>
      </c>
      <c r="G415" t="e">
        <f>IF(VLOOKUP('Reported Performance Table'!E415,'Master List'!$B$42:$D$129,3,FALSE)="","No",VLOOKUP('Reported Performance Table'!E415,'Master List'!$B$42:$D$129,3,FALSE))</f>
        <v>#N/A</v>
      </c>
      <c r="H415" t="e">
        <f>IF(AND(G415="Yes_No",'Reported Performance Table'!F415="Yes"),"No","Yes_No")</f>
        <v>#N/A</v>
      </c>
      <c r="I415" t="str">
        <f>IF('Reported Performance Table'!E415="","",IF('Reported Performance Table'!F415="Yes","LUNA_CCT","Reported_CCT"))</f>
        <v/>
      </c>
      <c r="J415" t="str">
        <f>IF('Reported Performance Table'!E415="","",IF(I415="LUNA_CCT",VLOOKUP('Reported Performance Table'!E415,'Master List'!$B$42:$E$129,4,FALSE),"Reported_BUG"))</f>
        <v/>
      </c>
      <c r="K415" t="str">
        <f>IF('Reported Performance Table'!E415="","",IF(AND('Reported Performance Table'!$F415="Yes",OR('Reported Performance Table'!$E415='Master List'!$B$42,'Reported Performance Table'!$E415='Master List'!$B$43,'Reported Performance Table'!$E415='Master List'!$B$44,'Reported Performance Table'!$E415='Master List'!$B$46,'Reported Performance Table'!$E415='Master List'!$B$48,'Reported Performance Table'!$E415='Master List'!$B$104,'Reported Performance Table'!$E415='Master List'!$B$106,'Reported Performance Table'!$E415='Master List'!$B$126)),"LUNA_Dimming","Dimming_Capability_and_Range"))</f>
        <v/>
      </c>
      <c r="L415" s="173">
        <f>'Reported Performance Table'!BF415</f>
        <v>0</v>
      </c>
      <c r="M415" s="173">
        <f>'Reported Performance Table'!BG415</f>
        <v>0</v>
      </c>
      <c r="N415" s="173">
        <f>'Reported Performance Table'!BH415</f>
        <v>0</v>
      </c>
      <c r="O415" t="str">
        <f t="shared" si="13"/>
        <v>No</v>
      </c>
    </row>
    <row r="416" spans="2:15" x14ac:dyDescent="0.25">
      <c r="B416" s="35" t="e">
        <f>VLOOKUP('Reported Performance Table'!D416,'Master List'!$B$20:$C$39,2,FALSE)</f>
        <v>#N/A</v>
      </c>
      <c r="C416" t="e">
        <f>VLOOKUP('Reported Performance Table'!E416,'Master List'!$B$42:$C$129,2,FALSE)</f>
        <v>#N/A</v>
      </c>
      <c r="D416" t="e">
        <f>VLOOKUP('Reported Performance Table'!D416,'Master List'!$B$20:$D$39,3,FALSE)</f>
        <v>#N/A</v>
      </c>
      <c r="E416" s="159" t="e">
        <f>VLOOKUP('Reported Performance Table'!C416,'Master List'!$B$11:$D$17,3,FALSE)</f>
        <v>#N/A</v>
      </c>
      <c r="F416" t="e">
        <f t="shared" si="12"/>
        <v>#N/A</v>
      </c>
      <c r="G416" t="e">
        <f>IF(VLOOKUP('Reported Performance Table'!E416,'Master List'!$B$42:$D$129,3,FALSE)="","No",VLOOKUP('Reported Performance Table'!E416,'Master List'!$B$42:$D$129,3,FALSE))</f>
        <v>#N/A</v>
      </c>
      <c r="H416" t="e">
        <f>IF(AND(G416="Yes_No",'Reported Performance Table'!F416="Yes"),"No","Yes_No")</f>
        <v>#N/A</v>
      </c>
      <c r="I416" t="str">
        <f>IF('Reported Performance Table'!E416="","",IF('Reported Performance Table'!F416="Yes","LUNA_CCT","Reported_CCT"))</f>
        <v/>
      </c>
      <c r="J416" t="str">
        <f>IF('Reported Performance Table'!E416="","",IF(I416="LUNA_CCT",VLOOKUP('Reported Performance Table'!E416,'Master List'!$B$42:$E$129,4,FALSE),"Reported_BUG"))</f>
        <v/>
      </c>
      <c r="K416" t="str">
        <f>IF('Reported Performance Table'!E416="","",IF(AND('Reported Performance Table'!$F416="Yes",OR('Reported Performance Table'!$E416='Master List'!$B$42,'Reported Performance Table'!$E416='Master List'!$B$43,'Reported Performance Table'!$E416='Master List'!$B$44,'Reported Performance Table'!$E416='Master List'!$B$46,'Reported Performance Table'!$E416='Master List'!$B$48,'Reported Performance Table'!$E416='Master List'!$B$104,'Reported Performance Table'!$E416='Master List'!$B$106,'Reported Performance Table'!$E416='Master List'!$B$126)),"LUNA_Dimming","Dimming_Capability_and_Range"))</f>
        <v/>
      </c>
      <c r="L416" s="173">
        <f>'Reported Performance Table'!BF416</f>
        <v>0</v>
      </c>
      <c r="M416" s="173">
        <f>'Reported Performance Table'!BG416</f>
        <v>0</v>
      </c>
      <c r="N416" s="173">
        <f>'Reported Performance Table'!BH416</f>
        <v>0</v>
      </c>
      <c r="O416" t="str">
        <f t="shared" si="13"/>
        <v>No</v>
      </c>
    </row>
    <row r="417" spans="2:15" x14ac:dyDescent="0.25">
      <c r="B417" s="35" t="e">
        <f>VLOOKUP('Reported Performance Table'!D417,'Master List'!$B$20:$C$39,2,FALSE)</f>
        <v>#N/A</v>
      </c>
      <c r="C417" t="e">
        <f>VLOOKUP('Reported Performance Table'!E417,'Master List'!$B$42:$C$129,2,FALSE)</f>
        <v>#N/A</v>
      </c>
      <c r="D417" t="e">
        <f>VLOOKUP('Reported Performance Table'!D417,'Master List'!$B$20:$D$39,3,FALSE)</f>
        <v>#N/A</v>
      </c>
      <c r="E417" s="159" t="e">
        <f>VLOOKUP('Reported Performance Table'!C417,'Master List'!$B$11:$D$17,3,FALSE)</f>
        <v>#N/A</v>
      </c>
      <c r="F417" t="e">
        <f t="shared" si="12"/>
        <v>#N/A</v>
      </c>
      <c r="G417" t="e">
        <f>IF(VLOOKUP('Reported Performance Table'!E417,'Master List'!$B$42:$D$129,3,FALSE)="","No",VLOOKUP('Reported Performance Table'!E417,'Master List'!$B$42:$D$129,3,FALSE))</f>
        <v>#N/A</v>
      </c>
      <c r="H417" t="e">
        <f>IF(AND(G417="Yes_No",'Reported Performance Table'!F417="Yes"),"No","Yes_No")</f>
        <v>#N/A</v>
      </c>
      <c r="I417" t="str">
        <f>IF('Reported Performance Table'!E417="","",IF('Reported Performance Table'!F417="Yes","LUNA_CCT","Reported_CCT"))</f>
        <v/>
      </c>
      <c r="J417" t="str">
        <f>IF('Reported Performance Table'!E417="","",IF(I417="LUNA_CCT",VLOOKUP('Reported Performance Table'!E417,'Master List'!$B$42:$E$129,4,FALSE),"Reported_BUG"))</f>
        <v/>
      </c>
      <c r="K417" t="str">
        <f>IF('Reported Performance Table'!E417="","",IF(AND('Reported Performance Table'!$F417="Yes",OR('Reported Performance Table'!$E417='Master List'!$B$42,'Reported Performance Table'!$E417='Master List'!$B$43,'Reported Performance Table'!$E417='Master List'!$B$44,'Reported Performance Table'!$E417='Master List'!$B$46,'Reported Performance Table'!$E417='Master List'!$B$48,'Reported Performance Table'!$E417='Master List'!$B$104,'Reported Performance Table'!$E417='Master List'!$B$106,'Reported Performance Table'!$E417='Master List'!$B$126)),"LUNA_Dimming","Dimming_Capability_and_Range"))</f>
        <v/>
      </c>
      <c r="L417" s="173">
        <f>'Reported Performance Table'!BF417</f>
        <v>0</v>
      </c>
      <c r="M417" s="173">
        <f>'Reported Performance Table'!BG417</f>
        <v>0</v>
      </c>
      <c r="N417" s="173">
        <f>'Reported Performance Table'!BH417</f>
        <v>0</v>
      </c>
      <c r="O417" t="str">
        <f t="shared" si="13"/>
        <v>No</v>
      </c>
    </row>
    <row r="418" spans="2:15" x14ac:dyDescent="0.25">
      <c r="B418" s="35" t="e">
        <f>VLOOKUP('Reported Performance Table'!D418,'Master List'!$B$20:$C$39,2,FALSE)</f>
        <v>#N/A</v>
      </c>
      <c r="C418" t="e">
        <f>VLOOKUP('Reported Performance Table'!E418,'Master List'!$B$42:$C$129,2,FALSE)</f>
        <v>#N/A</v>
      </c>
      <c r="D418" t="e">
        <f>VLOOKUP('Reported Performance Table'!D418,'Master List'!$B$20:$D$39,3,FALSE)</f>
        <v>#N/A</v>
      </c>
      <c r="E418" s="159" t="e">
        <f>VLOOKUP('Reported Performance Table'!C418,'Master List'!$B$11:$D$17,3,FALSE)</f>
        <v>#N/A</v>
      </c>
      <c r="F418" t="e">
        <f t="shared" si="12"/>
        <v>#N/A</v>
      </c>
      <c r="G418" t="e">
        <f>IF(VLOOKUP('Reported Performance Table'!E418,'Master List'!$B$42:$D$129,3,FALSE)="","No",VLOOKUP('Reported Performance Table'!E418,'Master List'!$B$42:$D$129,3,FALSE))</f>
        <v>#N/A</v>
      </c>
      <c r="H418" t="e">
        <f>IF(AND(G418="Yes_No",'Reported Performance Table'!F418="Yes"),"No","Yes_No")</f>
        <v>#N/A</v>
      </c>
      <c r="I418" t="str">
        <f>IF('Reported Performance Table'!E418="","",IF('Reported Performance Table'!F418="Yes","LUNA_CCT","Reported_CCT"))</f>
        <v/>
      </c>
      <c r="J418" t="str">
        <f>IF('Reported Performance Table'!E418="","",IF(I418="LUNA_CCT",VLOOKUP('Reported Performance Table'!E418,'Master List'!$B$42:$E$129,4,FALSE),"Reported_BUG"))</f>
        <v/>
      </c>
      <c r="K418" t="str">
        <f>IF('Reported Performance Table'!E418="","",IF(AND('Reported Performance Table'!$F418="Yes",OR('Reported Performance Table'!$E418='Master List'!$B$42,'Reported Performance Table'!$E418='Master List'!$B$43,'Reported Performance Table'!$E418='Master List'!$B$44,'Reported Performance Table'!$E418='Master List'!$B$46,'Reported Performance Table'!$E418='Master List'!$B$48,'Reported Performance Table'!$E418='Master List'!$B$104,'Reported Performance Table'!$E418='Master List'!$B$106,'Reported Performance Table'!$E418='Master List'!$B$126)),"LUNA_Dimming","Dimming_Capability_and_Range"))</f>
        <v/>
      </c>
      <c r="L418" s="173">
        <f>'Reported Performance Table'!BF418</f>
        <v>0</v>
      </c>
      <c r="M418" s="173">
        <f>'Reported Performance Table'!BG418</f>
        <v>0</v>
      </c>
      <c r="N418" s="173">
        <f>'Reported Performance Table'!BH418</f>
        <v>0</v>
      </c>
      <c r="O418" t="str">
        <f t="shared" si="13"/>
        <v>No</v>
      </c>
    </row>
    <row r="419" spans="2:15" x14ac:dyDescent="0.25">
      <c r="B419" s="35" t="e">
        <f>VLOOKUP('Reported Performance Table'!D419,'Master List'!$B$20:$C$39,2,FALSE)</f>
        <v>#N/A</v>
      </c>
      <c r="C419" t="e">
        <f>VLOOKUP('Reported Performance Table'!E419,'Master List'!$B$42:$C$129,2,FALSE)</f>
        <v>#N/A</v>
      </c>
      <c r="D419" t="e">
        <f>VLOOKUP('Reported Performance Table'!D419,'Master List'!$B$20:$D$39,3,FALSE)</f>
        <v>#N/A</v>
      </c>
      <c r="E419" s="159" t="e">
        <f>VLOOKUP('Reported Performance Table'!C419,'Master List'!$B$11:$D$17,3,FALSE)</f>
        <v>#N/A</v>
      </c>
      <c r="F419" t="e">
        <f t="shared" si="12"/>
        <v>#N/A</v>
      </c>
      <c r="G419" t="e">
        <f>IF(VLOOKUP('Reported Performance Table'!E419,'Master List'!$B$42:$D$129,3,FALSE)="","No",VLOOKUP('Reported Performance Table'!E419,'Master List'!$B$42:$D$129,3,FALSE))</f>
        <v>#N/A</v>
      </c>
      <c r="H419" t="e">
        <f>IF(AND(G419="Yes_No",'Reported Performance Table'!F419="Yes"),"No","Yes_No")</f>
        <v>#N/A</v>
      </c>
      <c r="I419" t="str">
        <f>IF('Reported Performance Table'!E419="","",IF('Reported Performance Table'!F419="Yes","LUNA_CCT","Reported_CCT"))</f>
        <v/>
      </c>
      <c r="J419" t="str">
        <f>IF('Reported Performance Table'!E419="","",IF(I419="LUNA_CCT",VLOOKUP('Reported Performance Table'!E419,'Master List'!$B$42:$E$129,4,FALSE),"Reported_BUG"))</f>
        <v/>
      </c>
      <c r="K419" t="str">
        <f>IF('Reported Performance Table'!E419="","",IF(AND('Reported Performance Table'!$F419="Yes",OR('Reported Performance Table'!$E419='Master List'!$B$42,'Reported Performance Table'!$E419='Master List'!$B$43,'Reported Performance Table'!$E419='Master List'!$B$44,'Reported Performance Table'!$E419='Master List'!$B$46,'Reported Performance Table'!$E419='Master List'!$B$48,'Reported Performance Table'!$E419='Master List'!$B$104,'Reported Performance Table'!$E419='Master List'!$B$106,'Reported Performance Table'!$E419='Master List'!$B$126)),"LUNA_Dimming","Dimming_Capability_and_Range"))</f>
        <v/>
      </c>
      <c r="L419" s="173">
        <f>'Reported Performance Table'!BF419</f>
        <v>0</v>
      </c>
      <c r="M419" s="173">
        <f>'Reported Performance Table'!BG419</f>
        <v>0</v>
      </c>
      <c r="N419" s="173">
        <f>'Reported Performance Table'!BH419</f>
        <v>0</v>
      </c>
      <c r="O419" t="str">
        <f t="shared" si="13"/>
        <v>No</v>
      </c>
    </row>
    <row r="420" spans="2:15" x14ac:dyDescent="0.25">
      <c r="B420" s="35" t="e">
        <f>VLOOKUP('Reported Performance Table'!D420,'Master List'!$B$20:$C$39,2,FALSE)</f>
        <v>#N/A</v>
      </c>
      <c r="C420" t="e">
        <f>VLOOKUP('Reported Performance Table'!E420,'Master List'!$B$42:$C$129,2,FALSE)</f>
        <v>#N/A</v>
      </c>
      <c r="D420" t="e">
        <f>VLOOKUP('Reported Performance Table'!D420,'Master List'!$B$20:$D$39,3,FALSE)</f>
        <v>#N/A</v>
      </c>
      <c r="E420" s="159" t="e">
        <f>VLOOKUP('Reported Performance Table'!C420,'Master List'!$B$11:$D$17,3,FALSE)</f>
        <v>#N/A</v>
      </c>
      <c r="F420" t="e">
        <f t="shared" si="12"/>
        <v>#N/A</v>
      </c>
      <c r="G420" t="e">
        <f>IF(VLOOKUP('Reported Performance Table'!E420,'Master List'!$B$42:$D$129,3,FALSE)="","No",VLOOKUP('Reported Performance Table'!E420,'Master List'!$B$42:$D$129,3,FALSE))</f>
        <v>#N/A</v>
      </c>
      <c r="H420" t="e">
        <f>IF(AND(G420="Yes_No",'Reported Performance Table'!F420="Yes"),"No","Yes_No")</f>
        <v>#N/A</v>
      </c>
      <c r="I420" t="str">
        <f>IF('Reported Performance Table'!E420="","",IF('Reported Performance Table'!F420="Yes","LUNA_CCT","Reported_CCT"))</f>
        <v/>
      </c>
      <c r="J420" t="str">
        <f>IF('Reported Performance Table'!E420="","",IF(I420="LUNA_CCT",VLOOKUP('Reported Performance Table'!E420,'Master List'!$B$42:$E$129,4,FALSE),"Reported_BUG"))</f>
        <v/>
      </c>
      <c r="K420" t="str">
        <f>IF('Reported Performance Table'!E420="","",IF(AND('Reported Performance Table'!$F420="Yes",OR('Reported Performance Table'!$E420='Master List'!$B$42,'Reported Performance Table'!$E420='Master List'!$B$43,'Reported Performance Table'!$E420='Master List'!$B$44,'Reported Performance Table'!$E420='Master List'!$B$46,'Reported Performance Table'!$E420='Master List'!$B$48,'Reported Performance Table'!$E420='Master List'!$B$104,'Reported Performance Table'!$E420='Master List'!$B$106,'Reported Performance Table'!$E420='Master List'!$B$126)),"LUNA_Dimming","Dimming_Capability_and_Range"))</f>
        <v/>
      </c>
      <c r="L420" s="173">
        <f>'Reported Performance Table'!BF420</f>
        <v>0</v>
      </c>
      <c r="M420" s="173">
        <f>'Reported Performance Table'!BG420</f>
        <v>0</v>
      </c>
      <c r="N420" s="173">
        <f>'Reported Performance Table'!BH420</f>
        <v>0</v>
      </c>
      <c r="O420" t="str">
        <f t="shared" si="13"/>
        <v>No</v>
      </c>
    </row>
    <row r="421" spans="2:15" x14ac:dyDescent="0.25">
      <c r="B421" s="35" t="e">
        <f>VLOOKUP('Reported Performance Table'!D421,'Master List'!$B$20:$C$39,2,FALSE)</f>
        <v>#N/A</v>
      </c>
      <c r="C421" t="e">
        <f>VLOOKUP('Reported Performance Table'!E421,'Master List'!$B$42:$C$129,2,FALSE)</f>
        <v>#N/A</v>
      </c>
      <c r="D421" t="e">
        <f>VLOOKUP('Reported Performance Table'!D421,'Master List'!$B$20:$D$39,3,FALSE)</f>
        <v>#N/A</v>
      </c>
      <c r="E421" s="159" t="e">
        <f>VLOOKUP('Reported Performance Table'!C421,'Master List'!$B$11:$D$17,3,FALSE)</f>
        <v>#N/A</v>
      </c>
      <c r="F421" t="e">
        <f t="shared" si="12"/>
        <v>#N/A</v>
      </c>
      <c r="G421" t="e">
        <f>IF(VLOOKUP('Reported Performance Table'!E421,'Master List'!$B$42:$D$129,3,FALSE)="","No",VLOOKUP('Reported Performance Table'!E421,'Master List'!$B$42:$D$129,3,FALSE))</f>
        <v>#N/A</v>
      </c>
      <c r="H421" t="e">
        <f>IF(AND(G421="Yes_No",'Reported Performance Table'!F421="Yes"),"No","Yes_No")</f>
        <v>#N/A</v>
      </c>
      <c r="I421" t="str">
        <f>IF('Reported Performance Table'!E421="","",IF('Reported Performance Table'!F421="Yes","LUNA_CCT","Reported_CCT"))</f>
        <v/>
      </c>
      <c r="J421" t="str">
        <f>IF('Reported Performance Table'!E421="","",IF(I421="LUNA_CCT",VLOOKUP('Reported Performance Table'!E421,'Master List'!$B$42:$E$129,4,FALSE),"Reported_BUG"))</f>
        <v/>
      </c>
      <c r="K421" t="str">
        <f>IF('Reported Performance Table'!E421="","",IF(AND('Reported Performance Table'!$F421="Yes",OR('Reported Performance Table'!$E421='Master List'!$B$42,'Reported Performance Table'!$E421='Master List'!$B$43,'Reported Performance Table'!$E421='Master List'!$B$44,'Reported Performance Table'!$E421='Master List'!$B$46,'Reported Performance Table'!$E421='Master List'!$B$48,'Reported Performance Table'!$E421='Master List'!$B$104,'Reported Performance Table'!$E421='Master List'!$B$106,'Reported Performance Table'!$E421='Master List'!$B$126)),"LUNA_Dimming","Dimming_Capability_and_Range"))</f>
        <v/>
      </c>
      <c r="L421" s="173">
        <f>'Reported Performance Table'!BF421</f>
        <v>0</v>
      </c>
      <c r="M421" s="173">
        <f>'Reported Performance Table'!BG421</f>
        <v>0</v>
      </c>
      <c r="N421" s="173">
        <f>'Reported Performance Table'!BH421</f>
        <v>0</v>
      </c>
      <c r="O421" t="str">
        <f t="shared" si="13"/>
        <v>No</v>
      </c>
    </row>
    <row r="422" spans="2:15" x14ac:dyDescent="0.25">
      <c r="B422" s="35" t="e">
        <f>VLOOKUP('Reported Performance Table'!D422,'Master List'!$B$20:$C$39,2,FALSE)</f>
        <v>#N/A</v>
      </c>
      <c r="C422" t="e">
        <f>VLOOKUP('Reported Performance Table'!E422,'Master List'!$B$42:$C$129,2,FALSE)</f>
        <v>#N/A</v>
      </c>
      <c r="D422" t="e">
        <f>VLOOKUP('Reported Performance Table'!D422,'Master List'!$B$20:$D$39,3,FALSE)</f>
        <v>#N/A</v>
      </c>
      <c r="E422" s="159" t="e">
        <f>VLOOKUP('Reported Performance Table'!C422,'Master List'!$B$11:$D$17,3,FALSE)</f>
        <v>#N/A</v>
      </c>
      <c r="F422" t="e">
        <f t="shared" si="12"/>
        <v>#N/A</v>
      </c>
      <c r="G422" t="e">
        <f>IF(VLOOKUP('Reported Performance Table'!E422,'Master List'!$B$42:$D$129,3,FALSE)="","No",VLOOKUP('Reported Performance Table'!E422,'Master List'!$B$42:$D$129,3,FALSE))</f>
        <v>#N/A</v>
      </c>
      <c r="H422" t="e">
        <f>IF(AND(G422="Yes_No",'Reported Performance Table'!F422="Yes"),"No","Yes_No")</f>
        <v>#N/A</v>
      </c>
      <c r="I422" t="str">
        <f>IF('Reported Performance Table'!E422="","",IF('Reported Performance Table'!F422="Yes","LUNA_CCT","Reported_CCT"))</f>
        <v/>
      </c>
      <c r="J422" t="str">
        <f>IF('Reported Performance Table'!E422="","",IF(I422="LUNA_CCT",VLOOKUP('Reported Performance Table'!E422,'Master List'!$B$42:$E$129,4,FALSE),"Reported_BUG"))</f>
        <v/>
      </c>
      <c r="K422" t="str">
        <f>IF('Reported Performance Table'!E422="","",IF(AND('Reported Performance Table'!$F422="Yes",OR('Reported Performance Table'!$E422='Master List'!$B$42,'Reported Performance Table'!$E422='Master List'!$B$43,'Reported Performance Table'!$E422='Master List'!$B$44,'Reported Performance Table'!$E422='Master List'!$B$46,'Reported Performance Table'!$E422='Master List'!$B$48,'Reported Performance Table'!$E422='Master List'!$B$104,'Reported Performance Table'!$E422='Master List'!$B$106,'Reported Performance Table'!$E422='Master List'!$B$126)),"LUNA_Dimming","Dimming_Capability_and_Range"))</f>
        <v/>
      </c>
      <c r="L422" s="173">
        <f>'Reported Performance Table'!BF422</f>
        <v>0</v>
      </c>
      <c r="M422" s="173">
        <f>'Reported Performance Table'!BG422</f>
        <v>0</v>
      </c>
      <c r="N422" s="173">
        <f>'Reported Performance Table'!BH422</f>
        <v>0</v>
      </c>
      <c r="O422" t="str">
        <f t="shared" si="13"/>
        <v>No</v>
      </c>
    </row>
    <row r="423" spans="2:15" x14ac:dyDescent="0.25">
      <c r="B423" s="35" t="e">
        <f>VLOOKUP('Reported Performance Table'!D423,'Master List'!$B$20:$C$39,2,FALSE)</f>
        <v>#N/A</v>
      </c>
      <c r="C423" t="e">
        <f>VLOOKUP('Reported Performance Table'!E423,'Master List'!$B$42:$C$129,2,FALSE)</f>
        <v>#N/A</v>
      </c>
      <c r="D423" t="e">
        <f>VLOOKUP('Reported Performance Table'!D423,'Master List'!$B$20:$D$39,3,FALSE)</f>
        <v>#N/A</v>
      </c>
      <c r="E423" s="159" t="e">
        <f>VLOOKUP('Reported Performance Table'!C423,'Master List'!$B$11:$D$17,3,FALSE)</f>
        <v>#N/A</v>
      </c>
      <c r="F423" t="e">
        <f t="shared" si="12"/>
        <v>#N/A</v>
      </c>
      <c r="G423" t="e">
        <f>IF(VLOOKUP('Reported Performance Table'!E423,'Master List'!$B$42:$D$129,3,FALSE)="","No",VLOOKUP('Reported Performance Table'!E423,'Master List'!$B$42:$D$129,3,FALSE))</f>
        <v>#N/A</v>
      </c>
      <c r="H423" t="e">
        <f>IF(AND(G423="Yes_No",'Reported Performance Table'!F423="Yes"),"No","Yes_No")</f>
        <v>#N/A</v>
      </c>
      <c r="I423" t="str">
        <f>IF('Reported Performance Table'!E423="","",IF('Reported Performance Table'!F423="Yes","LUNA_CCT","Reported_CCT"))</f>
        <v/>
      </c>
      <c r="J423" t="str">
        <f>IF('Reported Performance Table'!E423="","",IF(I423="LUNA_CCT",VLOOKUP('Reported Performance Table'!E423,'Master List'!$B$42:$E$129,4,FALSE),"Reported_BUG"))</f>
        <v/>
      </c>
      <c r="K423" t="str">
        <f>IF('Reported Performance Table'!E423="","",IF(AND('Reported Performance Table'!$F423="Yes",OR('Reported Performance Table'!$E423='Master List'!$B$42,'Reported Performance Table'!$E423='Master List'!$B$43,'Reported Performance Table'!$E423='Master List'!$B$44,'Reported Performance Table'!$E423='Master List'!$B$46,'Reported Performance Table'!$E423='Master List'!$B$48,'Reported Performance Table'!$E423='Master List'!$B$104,'Reported Performance Table'!$E423='Master List'!$B$106,'Reported Performance Table'!$E423='Master List'!$B$126)),"LUNA_Dimming","Dimming_Capability_and_Range"))</f>
        <v/>
      </c>
      <c r="L423" s="173">
        <f>'Reported Performance Table'!BF423</f>
        <v>0</v>
      </c>
      <c r="M423" s="173">
        <f>'Reported Performance Table'!BG423</f>
        <v>0</v>
      </c>
      <c r="N423" s="173">
        <f>'Reported Performance Table'!BH423</f>
        <v>0</v>
      </c>
      <c r="O423" t="str">
        <f t="shared" si="13"/>
        <v>No</v>
      </c>
    </row>
    <row r="424" spans="2:15" x14ac:dyDescent="0.25">
      <c r="B424" s="35" t="e">
        <f>VLOOKUP('Reported Performance Table'!D424,'Master List'!$B$20:$C$39,2,FALSE)</f>
        <v>#N/A</v>
      </c>
      <c r="C424" t="e">
        <f>VLOOKUP('Reported Performance Table'!E424,'Master List'!$B$42:$C$129,2,FALSE)</f>
        <v>#N/A</v>
      </c>
      <c r="D424" t="e">
        <f>VLOOKUP('Reported Performance Table'!D424,'Master List'!$B$20:$D$39,3,FALSE)</f>
        <v>#N/A</v>
      </c>
      <c r="E424" s="159" t="e">
        <f>VLOOKUP('Reported Performance Table'!C424,'Master List'!$B$11:$D$17,3,FALSE)</f>
        <v>#N/A</v>
      </c>
      <c r="F424" t="e">
        <f t="shared" si="12"/>
        <v>#N/A</v>
      </c>
      <c r="G424" t="e">
        <f>IF(VLOOKUP('Reported Performance Table'!E424,'Master List'!$B$42:$D$129,3,FALSE)="","No",VLOOKUP('Reported Performance Table'!E424,'Master List'!$B$42:$D$129,3,FALSE))</f>
        <v>#N/A</v>
      </c>
      <c r="H424" t="e">
        <f>IF(AND(G424="Yes_No",'Reported Performance Table'!F424="Yes"),"No","Yes_No")</f>
        <v>#N/A</v>
      </c>
      <c r="I424" t="str">
        <f>IF('Reported Performance Table'!E424="","",IF('Reported Performance Table'!F424="Yes","LUNA_CCT","Reported_CCT"))</f>
        <v/>
      </c>
      <c r="J424" t="str">
        <f>IF('Reported Performance Table'!E424="","",IF(I424="LUNA_CCT",VLOOKUP('Reported Performance Table'!E424,'Master List'!$B$42:$E$129,4,FALSE),"Reported_BUG"))</f>
        <v/>
      </c>
      <c r="K424" t="str">
        <f>IF('Reported Performance Table'!E424="","",IF(AND('Reported Performance Table'!$F424="Yes",OR('Reported Performance Table'!$E424='Master List'!$B$42,'Reported Performance Table'!$E424='Master List'!$B$43,'Reported Performance Table'!$E424='Master List'!$B$44,'Reported Performance Table'!$E424='Master List'!$B$46,'Reported Performance Table'!$E424='Master List'!$B$48,'Reported Performance Table'!$E424='Master List'!$B$104,'Reported Performance Table'!$E424='Master List'!$B$106,'Reported Performance Table'!$E424='Master List'!$B$126)),"LUNA_Dimming","Dimming_Capability_and_Range"))</f>
        <v/>
      </c>
      <c r="L424" s="173">
        <f>'Reported Performance Table'!BF424</f>
        <v>0</v>
      </c>
      <c r="M424" s="173">
        <f>'Reported Performance Table'!BG424</f>
        <v>0</v>
      </c>
      <c r="N424" s="173">
        <f>'Reported Performance Table'!BH424</f>
        <v>0</v>
      </c>
      <c r="O424" t="str">
        <f t="shared" si="13"/>
        <v>No</v>
      </c>
    </row>
    <row r="425" spans="2:15" x14ac:dyDescent="0.25">
      <c r="B425" s="35" t="e">
        <f>VLOOKUP('Reported Performance Table'!D425,'Master List'!$B$20:$C$39,2,FALSE)</f>
        <v>#N/A</v>
      </c>
      <c r="C425" t="e">
        <f>VLOOKUP('Reported Performance Table'!E425,'Master List'!$B$42:$C$129,2,FALSE)</f>
        <v>#N/A</v>
      </c>
      <c r="D425" t="e">
        <f>VLOOKUP('Reported Performance Table'!D425,'Master List'!$B$20:$D$39,3,FALSE)</f>
        <v>#N/A</v>
      </c>
      <c r="E425" s="159" t="e">
        <f>VLOOKUP('Reported Performance Table'!C425,'Master List'!$B$11:$D$17,3,FALSE)</f>
        <v>#N/A</v>
      </c>
      <c r="F425" t="e">
        <f t="shared" si="12"/>
        <v>#N/A</v>
      </c>
      <c r="G425" t="e">
        <f>IF(VLOOKUP('Reported Performance Table'!E425,'Master List'!$B$42:$D$129,3,FALSE)="","No",VLOOKUP('Reported Performance Table'!E425,'Master List'!$B$42:$D$129,3,FALSE))</f>
        <v>#N/A</v>
      </c>
      <c r="H425" t="e">
        <f>IF(AND(G425="Yes_No",'Reported Performance Table'!F425="Yes"),"No","Yes_No")</f>
        <v>#N/A</v>
      </c>
      <c r="I425" t="str">
        <f>IF('Reported Performance Table'!E425="","",IF('Reported Performance Table'!F425="Yes","LUNA_CCT","Reported_CCT"))</f>
        <v/>
      </c>
      <c r="J425" t="str">
        <f>IF('Reported Performance Table'!E425="","",IF(I425="LUNA_CCT",VLOOKUP('Reported Performance Table'!E425,'Master List'!$B$42:$E$129,4,FALSE),"Reported_BUG"))</f>
        <v/>
      </c>
      <c r="K425" t="str">
        <f>IF('Reported Performance Table'!E425="","",IF(AND('Reported Performance Table'!$F425="Yes",OR('Reported Performance Table'!$E425='Master List'!$B$42,'Reported Performance Table'!$E425='Master List'!$B$43,'Reported Performance Table'!$E425='Master List'!$B$44,'Reported Performance Table'!$E425='Master List'!$B$46,'Reported Performance Table'!$E425='Master List'!$B$48,'Reported Performance Table'!$E425='Master List'!$B$104,'Reported Performance Table'!$E425='Master List'!$B$106,'Reported Performance Table'!$E425='Master List'!$B$126)),"LUNA_Dimming","Dimming_Capability_and_Range"))</f>
        <v/>
      </c>
      <c r="L425" s="173">
        <f>'Reported Performance Table'!BF425</f>
        <v>0</v>
      </c>
      <c r="M425" s="173">
        <f>'Reported Performance Table'!BG425</f>
        <v>0</v>
      </c>
      <c r="N425" s="173">
        <f>'Reported Performance Table'!BH425</f>
        <v>0</v>
      </c>
      <c r="O425" t="str">
        <f t="shared" si="13"/>
        <v>No</v>
      </c>
    </row>
    <row r="426" spans="2:15" x14ac:dyDescent="0.25">
      <c r="B426" s="35" t="e">
        <f>VLOOKUP('Reported Performance Table'!D426,'Master List'!$B$20:$C$39,2,FALSE)</f>
        <v>#N/A</v>
      </c>
      <c r="C426" t="e">
        <f>VLOOKUP('Reported Performance Table'!E426,'Master List'!$B$42:$C$129,2,FALSE)</f>
        <v>#N/A</v>
      </c>
      <c r="D426" t="e">
        <f>VLOOKUP('Reported Performance Table'!D426,'Master List'!$B$20:$D$39,3,FALSE)</f>
        <v>#N/A</v>
      </c>
      <c r="E426" s="159" t="e">
        <f>VLOOKUP('Reported Performance Table'!C426,'Master List'!$B$11:$D$17,3,FALSE)</f>
        <v>#N/A</v>
      </c>
      <c r="F426" t="e">
        <f t="shared" si="12"/>
        <v>#N/A</v>
      </c>
      <c r="G426" t="e">
        <f>IF(VLOOKUP('Reported Performance Table'!E426,'Master List'!$B$42:$D$129,3,FALSE)="","No",VLOOKUP('Reported Performance Table'!E426,'Master List'!$B$42:$D$129,3,FALSE))</f>
        <v>#N/A</v>
      </c>
      <c r="H426" t="e">
        <f>IF(AND(G426="Yes_No",'Reported Performance Table'!F426="Yes"),"No","Yes_No")</f>
        <v>#N/A</v>
      </c>
      <c r="I426" t="str">
        <f>IF('Reported Performance Table'!E426="","",IF('Reported Performance Table'!F426="Yes","LUNA_CCT","Reported_CCT"))</f>
        <v/>
      </c>
      <c r="J426" t="str">
        <f>IF('Reported Performance Table'!E426="","",IF(I426="LUNA_CCT",VLOOKUP('Reported Performance Table'!E426,'Master List'!$B$42:$E$129,4,FALSE),"Reported_BUG"))</f>
        <v/>
      </c>
      <c r="K426" t="str">
        <f>IF('Reported Performance Table'!E426="","",IF(AND('Reported Performance Table'!$F426="Yes",OR('Reported Performance Table'!$E426='Master List'!$B$42,'Reported Performance Table'!$E426='Master List'!$B$43,'Reported Performance Table'!$E426='Master List'!$B$44,'Reported Performance Table'!$E426='Master List'!$B$46,'Reported Performance Table'!$E426='Master List'!$B$48,'Reported Performance Table'!$E426='Master List'!$B$104,'Reported Performance Table'!$E426='Master List'!$B$106,'Reported Performance Table'!$E426='Master List'!$B$126)),"LUNA_Dimming","Dimming_Capability_and_Range"))</f>
        <v/>
      </c>
      <c r="L426" s="173">
        <f>'Reported Performance Table'!BF426</f>
        <v>0</v>
      </c>
      <c r="M426" s="173">
        <f>'Reported Performance Table'!BG426</f>
        <v>0</v>
      </c>
      <c r="N426" s="173">
        <f>'Reported Performance Table'!BH426</f>
        <v>0</v>
      </c>
      <c r="O426" t="str">
        <f t="shared" si="13"/>
        <v>No</v>
      </c>
    </row>
    <row r="427" spans="2:15" x14ac:dyDescent="0.25">
      <c r="B427" s="35" t="e">
        <f>VLOOKUP('Reported Performance Table'!D427,'Master List'!$B$20:$C$39,2,FALSE)</f>
        <v>#N/A</v>
      </c>
      <c r="C427" t="e">
        <f>VLOOKUP('Reported Performance Table'!E427,'Master List'!$B$42:$C$129,2,FALSE)</f>
        <v>#N/A</v>
      </c>
      <c r="D427" t="e">
        <f>VLOOKUP('Reported Performance Table'!D427,'Master List'!$B$20:$D$39,3,FALSE)</f>
        <v>#N/A</v>
      </c>
      <c r="E427" s="159" t="e">
        <f>VLOOKUP('Reported Performance Table'!C427,'Master List'!$B$11:$D$17,3,FALSE)</f>
        <v>#N/A</v>
      </c>
      <c r="F427" t="e">
        <f t="shared" si="12"/>
        <v>#N/A</v>
      </c>
      <c r="G427" t="e">
        <f>IF(VLOOKUP('Reported Performance Table'!E427,'Master List'!$B$42:$D$129,3,FALSE)="","No",VLOOKUP('Reported Performance Table'!E427,'Master List'!$B$42:$D$129,3,FALSE))</f>
        <v>#N/A</v>
      </c>
      <c r="H427" t="e">
        <f>IF(AND(G427="Yes_No",'Reported Performance Table'!F427="Yes"),"No","Yes_No")</f>
        <v>#N/A</v>
      </c>
      <c r="I427" t="str">
        <f>IF('Reported Performance Table'!E427="","",IF('Reported Performance Table'!F427="Yes","LUNA_CCT","Reported_CCT"))</f>
        <v/>
      </c>
      <c r="J427" t="str">
        <f>IF('Reported Performance Table'!E427="","",IF(I427="LUNA_CCT",VLOOKUP('Reported Performance Table'!E427,'Master List'!$B$42:$E$129,4,FALSE),"Reported_BUG"))</f>
        <v/>
      </c>
      <c r="K427" t="str">
        <f>IF('Reported Performance Table'!E427="","",IF(AND('Reported Performance Table'!$F427="Yes",OR('Reported Performance Table'!$E427='Master List'!$B$42,'Reported Performance Table'!$E427='Master List'!$B$43,'Reported Performance Table'!$E427='Master List'!$B$44,'Reported Performance Table'!$E427='Master List'!$B$46,'Reported Performance Table'!$E427='Master List'!$B$48,'Reported Performance Table'!$E427='Master List'!$B$104,'Reported Performance Table'!$E427='Master List'!$B$106,'Reported Performance Table'!$E427='Master List'!$B$126)),"LUNA_Dimming","Dimming_Capability_and_Range"))</f>
        <v/>
      </c>
      <c r="L427" s="173">
        <f>'Reported Performance Table'!BF427</f>
        <v>0</v>
      </c>
      <c r="M427" s="173">
        <f>'Reported Performance Table'!BG427</f>
        <v>0</v>
      </c>
      <c r="N427" s="173">
        <f>'Reported Performance Table'!BH427</f>
        <v>0</v>
      </c>
      <c r="O427" t="str">
        <f t="shared" si="13"/>
        <v>No</v>
      </c>
    </row>
    <row r="428" spans="2:15" x14ac:dyDescent="0.25">
      <c r="B428" s="35" t="e">
        <f>VLOOKUP('Reported Performance Table'!D428,'Master List'!$B$20:$C$39,2,FALSE)</f>
        <v>#N/A</v>
      </c>
      <c r="C428" t="e">
        <f>VLOOKUP('Reported Performance Table'!E428,'Master List'!$B$42:$C$129,2,FALSE)</f>
        <v>#N/A</v>
      </c>
      <c r="D428" t="e">
        <f>VLOOKUP('Reported Performance Table'!D428,'Master List'!$B$20:$D$39,3,FALSE)</f>
        <v>#N/A</v>
      </c>
      <c r="E428" s="159" t="e">
        <f>VLOOKUP('Reported Performance Table'!C428,'Master List'!$B$11:$D$17,3,FALSE)</f>
        <v>#N/A</v>
      </c>
      <c r="F428" t="e">
        <f t="shared" si="12"/>
        <v>#N/A</v>
      </c>
      <c r="G428" t="e">
        <f>IF(VLOOKUP('Reported Performance Table'!E428,'Master List'!$B$42:$D$129,3,FALSE)="","No",VLOOKUP('Reported Performance Table'!E428,'Master List'!$B$42:$D$129,3,FALSE))</f>
        <v>#N/A</v>
      </c>
      <c r="H428" t="e">
        <f>IF(AND(G428="Yes_No",'Reported Performance Table'!F428="Yes"),"No","Yes_No")</f>
        <v>#N/A</v>
      </c>
      <c r="I428" t="str">
        <f>IF('Reported Performance Table'!E428="","",IF('Reported Performance Table'!F428="Yes","LUNA_CCT","Reported_CCT"))</f>
        <v/>
      </c>
      <c r="J428" t="str">
        <f>IF('Reported Performance Table'!E428="","",IF(I428="LUNA_CCT",VLOOKUP('Reported Performance Table'!E428,'Master List'!$B$42:$E$129,4,FALSE),"Reported_BUG"))</f>
        <v/>
      </c>
      <c r="K428" t="str">
        <f>IF('Reported Performance Table'!E428="","",IF(AND('Reported Performance Table'!$F428="Yes",OR('Reported Performance Table'!$E428='Master List'!$B$42,'Reported Performance Table'!$E428='Master List'!$B$43,'Reported Performance Table'!$E428='Master List'!$B$44,'Reported Performance Table'!$E428='Master List'!$B$46,'Reported Performance Table'!$E428='Master List'!$B$48,'Reported Performance Table'!$E428='Master List'!$B$104,'Reported Performance Table'!$E428='Master List'!$B$106,'Reported Performance Table'!$E428='Master List'!$B$126)),"LUNA_Dimming","Dimming_Capability_and_Range"))</f>
        <v/>
      </c>
      <c r="L428" s="173">
        <f>'Reported Performance Table'!BF428</f>
        <v>0</v>
      </c>
      <c r="M428" s="173">
        <f>'Reported Performance Table'!BG428</f>
        <v>0</v>
      </c>
      <c r="N428" s="173">
        <f>'Reported Performance Table'!BH428</f>
        <v>0</v>
      </c>
      <c r="O428" t="str">
        <f t="shared" si="13"/>
        <v>No</v>
      </c>
    </row>
    <row r="429" spans="2:15" x14ac:dyDescent="0.25">
      <c r="B429" s="35" t="e">
        <f>VLOOKUP('Reported Performance Table'!D429,'Master List'!$B$20:$C$39,2,FALSE)</f>
        <v>#N/A</v>
      </c>
      <c r="C429" t="e">
        <f>VLOOKUP('Reported Performance Table'!E429,'Master List'!$B$42:$C$129,2,FALSE)</f>
        <v>#N/A</v>
      </c>
      <c r="D429" t="e">
        <f>VLOOKUP('Reported Performance Table'!D429,'Master List'!$B$20:$D$39,3,FALSE)</f>
        <v>#N/A</v>
      </c>
      <c r="E429" s="159" t="e">
        <f>VLOOKUP('Reported Performance Table'!C429,'Master List'!$B$11:$D$17,3,FALSE)</f>
        <v>#N/A</v>
      </c>
      <c r="F429" t="e">
        <f t="shared" si="12"/>
        <v>#N/A</v>
      </c>
      <c r="G429" t="e">
        <f>IF(VLOOKUP('Reported Performance Table'!E429,'Master List'!$B$42:$D$129,3,FALSE)="","No",VLOOKUP('Reported Performance Table'!E429,'Master List'!$B$42:$D$129,3,FALSE))</f>
        <v>#N/A</v>
      </c>
      <c r="H429" t="e">
        <f>IF(AND(G429="Yes_No",'Reported Performance Table'!F429="Yes"),"No","Yes_No")</f>
        <v>#N/A</v>
      </c>
      <c r="I429" t="str">
        <f>IF('Reported Performance Table'!E429="","",IF('Reported Performance Table'!F429="Yes","LUNA_CCT","Reported_CCT"))</f>
        <v/>
      </c>
      <c r="J429" t="str">
        <f>IF('Reported Performance Table'!E429="","",IF(I429="LUNA_CCT",VLOOKUP('Reported Performance Table'!E429,'Master List'!$B$42:$E$129,4,FALSE),"Reported_BUG"))</f>
        <v/>
      </c>
      <c r="K429" t="str">
        <f>IF('Reported Performance Table'!E429="","",IF(AND('Reported Performance Table'!$F429="Yes",OR('Reported Performance Table'!$E429='Master List'!$B$42,'Reported Performance Table'!$E429='Master List'!$B$43,'Reported Performance Table'!$E429='Master List'!$B$44,'Reported Performance Table'!$E429='Master List'!$B$46,'Reported Performance Table'!$E429='Master List'!$B$48,'Reported Performance Table'!$E429='Master List'!$B$104,'Reported Performance Table'!$E429='Master List'!$B$106,'Reported Performance Table'!$E429='Master List'!$B$126)),"LUNA_Dimming","Dimming_Capability_and_Range"))</f>
        <v/>
      </c>
      <c r="L429" s="173">
        <f>'Reported Performance Table'!BF429</f>
        <v>0</v>
      </c>
      <c r="M429" s="173">
        <f>'Reported Performance Table'!BG429</f>
        <v>0</v>
      </c>
      <c r="N429" s="173">
        <f>'Reported Performance Table'!BH429</f>
        <v>0</v>
      </c>
      <c r="O429" t="str">
        <f t="shared" si="13"/>
        <v>No</v>
      </c>
    </row>
    <row r="430" spans="2:15" x14ac:dyDescent="0.25">
      <c r="B430" s="35" t="e">
        <f>VLOOKUP('Reported Performance Table'!D430,'Master List'!$B$20:$C$39,2,FALSE)</f>
        <v>#N/A</v>
      </c>
      <c r="C430" t="e">
        <f>VLOOKUP('Reported Performance Table'!E430,'Master List'!$B$42:$C$129,2,FALSE)</f>
        <v>#N/A</v>
      </c>
      <c r="D430" t="e">
        <f>VLOOKUP('Reported Performance Table'!D430,'Master List'!$B$20:$D$39,3,FALSE)</f>
        <v>#N/A</v>
      </c>
      <c r="E430" s="159" t="e">
        <f>VLOOKUP('Reported Performance Table'!C430,'Master List'!$B$11:$D$17,3,FALSE)</f>
        <v>#N/A</v>
      </c>
      <c r="F430" t="e">
        <f t="shared" si="12"/>
        <v>#N/A</v>
      </c>
      <c r="G430" t="e">
        <f>IF(VLOOKUP('Reported Performance Table'!E430,'Master List'!$B$42:$D$129,3,FALSE)="","No",VLOOKUP('Reported Performance Table'!E430,'Master List'!$B$42:$D$129,3,FALSE))</f>
        <v>#N/A</v>
      </c>
      <c r="H430" t="e">
        <f>IF(AND(G430="Yes_No",'Reported Performance Table'!F430="Yes"),"No","Yes_No")</f>
        <v>#N/A</v>
      </c>
      <c r="I430" t="str">
        <f>IF('Reported Performance Table'!E430="","",IF('Reported Performance Table'!F430="Yes","LUNA_CCT","Reported_CCT"))</f>
        <v/>
      </c>
      <c r="J430" t="str">
        <f>IF('Reported Performance Table'!E430="","",IF(I430="LUNA_CCT",VLOOKUP('Reported Performance Table'!E430,'Master List'!$B$42:$E$129,4,FALSE),"Reported_BUG"))</f>
        <v/>
      </c>
      <c r="K430" t="str">
        <f>IF('Reported Performance Table'!E430="","",IF(AND('Reported Performance Table'!$F430="Yes",OR('Reported Performance Table'!$E430='Master List'!$B$42,'Reported Performance Table'!$E430='Master List'!$B$43,'Reported Performance Table'!$E430='Master List'!$B$44,'Reported Performance Table'!$E430='Master List'!$B$46,'Reported Performance Table'!$E430='Master List'!$B$48,'Reported Performance Table'!$E430='Master List'!$B$104,'Reported Performance Table'!$E430='Master List'!$B$106,'Reported Performance Table'!$E430='Master List'!$B$126)),"LUNA_Dimming","Dimming_Capability_and_Range"))</f>
        <v/>
      </c>
      <c r="L430" s="173">
        <f>'Reported Performance Table'!BF430</f>
        <v>0</v>
      </c>
      <c r="M430" s="173">
        <f>'Reported Performance Table'!BG430</f>
        <v>0</v>
      </c>
      <c r="N430" s="173">
        <f>'Reported Performance Table'!BH430</f>
        <v>0</v>
      </c>
      <c r="O430" t="str">
        <f t="shared" si="13"/>
        <v>No</v>
      </c>
    </row>
    <row r="431" spans="2:15" x14ac:dyDescent="0.25">
      <c r="B431" s="35" t="e">
        <f>VLOOKUP('Reported Performance Table'!D431,'Master List'!$B$20:$C$39,2,FALSE)</f>
        <v>#N/A</v>
      </c>
      <c r="C431" t="e">
        <f>VLOOKUP('Reported Performance Table'!E431,'Master List'!$B$42:$C$129,2,FALSE)</f>
        <v>#N/A</v>
      </c>
      <c r="D431" t="e">
        <f>VLOOKUP('Reported Performance Table'!D431,'Master List'!$B$20:$D$39,3,FALSE)</f>
        <v>#N/A</v>
      </c>
      <c r="E431" s="159" t="e">
        <f>VLOOKUP('Reported Performance Table'!C431,'Master List'!$B$11:$D$17,3,FALSE)</f>
        <v>#N/A</v>
      </c>
      <c r="F431" t="e">
        <f t="shared" si="12"/>
        <v>#N/A</v>
      </c>
      <c r="G431" t="e">
        <f>IF(VLOOKUP('Reported Performance Table'!E431,'Master List'!$B$42:$D$129,3,FALSE)="","No",VLOOKUP('Reported Performance Table'!E431,'Master List'!$B$42:$D$129,3,FALSE))</f>
        <v>#N/A</v>
      </c>
      <c r="H431" t="e">
        <f>IF(AND(G431="Yes_No",'Reported Performance Table'!F431="Yes"),"No","Yes_No")</f>
        <v>#N/A</v>
      </c>
      <c r="I431" t="str">
        <f>IF('Reported Performance Table'!E431="","",IF('Reported Performance Table'!F431="Yes","LUNA_CCT","Reported_CCT"))</f>
        <v/>
      </c>
      <c r="J431" t="str">
        <f>IF('Reported Performance Table'!E431="","",IF(I431="LUNA_CCT",VLOOKUP('Reported Performance Table'!E431,'Master List'!$B$42:$E$129,4,FALSE),"Reported_BUG"))</f>
        <v/>
      </c>
      <c r="K431" t="str">
        <f>IF('Reported Performance Table'!E431="","",IF(AND('Reported Performance Table'!$F431="Yes",OR('Reported Performance Table'!$E431='Master List'!$B$42,'Reported Performance Table'!$E431='Master List'!$B$43,'Reported Performance Table'!$E431='Master List'!$B$44,'Reported Performance Table'!$E431='Master List'!$B$46,'Reported Performance Table'!$E431='Master List'!$B$48,'Reported Performance Table'!$E431='Master List'!$B$104,'Reported Performance Table'!$E431='Master List'!$B$106,'Reported Performance Table'!$E431='Master List'!$B$126)),"LUNA_Dimming","Dimming_Capability_and_Range"))</f>
        <v/>
      </c>
      <c r="L431" s="173">
        <f>'Reported Performance Table'!BF431</f>
        <v>0</v>
      </c>
      <c r="M431" s="173">
        <f>'Reported Performance Table'!BG431</f>
        <v>0</v>
      </c>
      <c r="N431" s="173">
        <f>'Reported Performance Table'!BH431</f>
        <v>0</v>
      </c>
      <c r="O431" t="str">
        <f t="shared" si="13"/>
        <v>No</v>
      </c>
    </row>
    <row r="432" spans="2:15" x14ac:dyDescent="0.25">
      <c r="B432" s="35" t="e">
        <f>VLOOKUP('Reported Performance Table'!D432,'Master List'!$B$20:$C$39,2,FALSE)</f>
        <v>#N/A</v>
      </c>
      <c r="C432" t="e">
        <f>VLOOKUP('Reported Performance Table'!E432,'Master List'!$B$42:$C$129,2,FALSE)</f>
        <v>#N/A</v>
      </c>
      <c r="D432" t="e">
        <f>VLOOKUP('Reported Performance Table'!D432,'Master List'!$B$20:$D$39,3,FALSE)</f>
        <v>#N/A</v>
      </c>
      <c r="E432" s="159" t="e">
        <f>VLOOKUP('Reported Performance Table'!C432,'Master List'!$B$11:$D$17,3,FALSE)</f>
        <v>#N/A</v>
      </c>
      <c r="F432" t="e">
        <f t="shared" si="12"/>
        <v>#N/A</v>
      </c>
      <c r="G432" t="e">
        <f>IF(VLOOKUP('Reported Performance Table'!E432,'Master List'!$B$42:$D$129,3,FALSE)="","No",VLOOKUP('Reported Performance Table'!E432,'Master List'!$B$42:$D$129,3,FALSE))</f>
        <v>#N/A</v>
      </c>
      <c r="H432" t="e">
        <f>IF(AND(G432="Yes_No",'Reported Performance Table'!F432="Yes"),"No","Yes_No")</f>
        <v>#N/A</v>
      </c>
      <c r="I432" t="str">
        <f>IF('Reported Performance Table'!E432="","",IF('Reported Performance Table'!F432="Yes","LUNA_CCT","Reported_CCT"))</f>
        <v/>
      </c>
      <c r="J432" t="str">
        <f>IF('Reported Performance Table'!E432="","",IF(I432="LUNA_CCT",VLOOKUP('Reported Performance Table'!E432,'Master List'!$B$42:$E$129,4,FALSE),"Reported_BUG"))</f>
        <v/>
      </c>
      <c r="K432" t="str">
        <f>IF('Reported Performance Table'!E432="","",IF(AND('Reported Performance Table'!$F432="Yes",OR('Reported Performance Table'!$E432='Master List'!$B$42,'Reported Performance Table'!$E432='Master List'!$B$43,'Reported Performance Table'!$E432='Master List'!$B$44,'Reported Performance Table'!$E432='Master List'!$B$46,'Reported Performance Table'!$E432='Master List'!$B$48,'Reported Performance Table'!$E432='Master List'!$B$104,'Reported Performance Table'!$E432='Master List'!$B$106,'Reported Performance Table'!$E432='Master List'!$B$126)),"LUNA_Dimming","Dimming_Capability_and_Range"))</f>
        <v/>
      </c>
      <c r="L432" s="173">
        <f>'Reported Performance Table'!BF432</f>
        <v>0</v>
      </c>
      <c r="M432" s="173">
        <f>'Reported Performance Table'!BG432</f>
        <v>0</v>
      </c>
      <c r="N432" s="173">
        <f>'Reported Performance Table'!BH432</f>
        <v>0</v>
      </c>
      <c r="O432" t="str">
        <f t="shared" si="13"/>
        <v>No</v>
      </c>
    </row>
    <row r="433" spans="2:15" x14ac:dyDescent="0.25">
      <c r="B433" s="35" t="e">
        <f>VLOOKUP('Reported Performance Table'!D433,'Master List'!$B$20:$C$39,2,FALSE)</f>
        <v>#N/A</v>
      </c>
      <c r="C433" t="e">
        <f>VLOOKUP('Reported Performance Table'!E433,'Master List'!$B$42:$C$129,2,FALSE)</f>
        <v>#N/A</v>
      </c>
      <c r="D433" t="e">
        <f>VLOOKUP('Reported Performance Table'!D433,'Master List'!$B$20:$D$39,3,FALSE)</f>
        <v>#N/A</v>
      </c>
      <c r="E433" s="159" t="e">
        <f>VLOOKUP('Reported Performance Table'!C433,'Master List'!$B$11:$D$17,3,FALSE)</f>
        <v>#N/A</v>
      </c>
      <c r="F433" t="e">
        <f t="shared" si="12"/>
        <v>#N/A</v>
      </c>
      <c r="G433" t="e">
        <f>IF(VLOOKUP('Reported Performance Table'!E433,'Master List'!$B$42:$D$129,3,FALSE)="","No",VLOOKUP('Reported Performance Table'!E433,'Master List'!$B$42:$D$129,3,FALSE))</f>
        <v>#N/A</v>
      </c>
      <c r="H433" t="e">
        <f>IF(AND(G433="Yes_No",'Reported Performance Table'!F433="Yes"),"No","Yes_No")</f>
        <v>#N/A</v>
      </c>
      <c r="I433" t="str">
        <f>IF('Reported Performance Table'!E433="","",IF('Reported Performance Table'!F433="Yes","LUNA_CCT","Reported_CCT"))</f>
        <v/>
      </c>
      <c r="J433" t="str">
        <f>IF('Reported Performance Table'!E433="","",IF(I433="LUNA_CCT",VLOOKUP('Reported Performance Table'!E433,'Master List'!$B$42:$E$129,4,FALSE),"Reported_BUG"))</f>
        <v/>
      </c>
      <c r="K433" t="str">
        <f>IF('Reported Performance Table'!E433="","",IF(AND('Reported Performance Table'!$F433="Yes",OR('Reported Performance Table'!$E433='Master List'!$B$42,'Reported Performance Table'!$E433='Master List'!$B$43,'Reported Performance Table'!$E433='Master List'!$B$44,'Reported Performance Table'!$E433='Master List'!$B$46,'Reported Performance Table'!$E433='Master List'!$B$48,'Reported Performance Table'!$E433='Master List'!$B$104,'Reported Performance Table'!$E433='Master List'!$B$106,'Reported Performance Table'!$E433='Master List'!$B$126)),"LUNA_Dimming","Dimming_Capability_and_Range"))</f>
        <v/>
      </c>
      <c r="L433" s="173">
        <f>'Reported Performance Table'!BF433</f>
        <v>0</v>
      </c>
      <c r="M433" s="173">
        <f>'Reported Performance Table'!BG433</f>
        <v>0</v>
      </c>
      <c r="N433" s="173">
        <f>'Reported Performance Table'!BH433</f>
        <v>0</v>
      </c>
      <c r="O433" t="str">
        <f t="shared" si="13"/>
        <v>No</v>
      </c>
    </row>
    <row r="434" spans="2:15" x14ac:dyDescent="0.25">
      <c r="B434" s="35" t="e">
        <f>VLOOKUP('Reported Performance Table'!D434,'Master List'!$B$20:$C$39,2,FALSE)</f>
        <v>#N/A</v>
      </c>
      <c r="C434" t="e">
        <f>VLOOKUP('Reported Performance Table'!E434,'Master List'!$B$42:$C$129,2,FALSE)</f>
        <v>#N/A</v>
      </c>
      <c r="D434" t="e">
        <f>VLOOKUP('Reported Performance Table'!D434,'Master List'!$B$20:$D$39,3,FALSE)</f>
        <v>#N/A</v>
      </c>
      <c r="E434" s="159" t="e">
        <f>VLOOKUP('Reported Performance Table'!C434,'Master List'!$B$11:$D$17,3,FALSE)</f>
        <v>#N/A</v>
      </c>
      <c r="F434" t="e">
        <f t="shared" si="12"/>
        <v>#N/A</v>
      </c>
      <c r="G434" t="e">
        <f>IF(VLOOKUP('Reported Performance Table'!E434,'Master List'!$B$42:$D$129,3,FALSE)="","No",VLOOKUP('Reported Performance Table'!E434,'Master List'!$B$42:$D$129,3,FALSE))</f>
        <v>#N/A</v>
      </c>
      <c r="H434" t="e">
        <f>IF(AND(G434="Yes_No",'Reported Performance Table'!F434="Yes"),"No","Yes_No")</f>
        <v>#N/A</v>
      </c>
      <c r="I434" t="str">
        <f>IF('Reported Performance Table'!E434="","",IF('Reported Performance Table'!F434="Yes","LUNA_CCT","Reported_CCT"))</f>
        <v/>
      </c>
      <c r="J434" t="str">
        <f>IF('Reported Performance Table'!E434="","",IF(I434="LUNA_CCT",VLOOKUP('Reported Performance Table'!E434,'Master List'!$B$42:$E$129,4,FALSE),"Reported_BUG"))</f>
        <v/>
      </c>
      <c r="K434" t="str">
        <f>IF('Reported Performance Table'!E434="","",IF(AND('Reported Performance Table'!$F434="Yes",OR('Reported Performance Table'!$E434='Master List'!$B$42,'Reported Performance Table'!$E434='Master List'!$B$43,'Reported Performance Table'!$E434='Master List'!$B$44,'Reported Performance Table'!$E434='Master List'!$B$46,'Reported Performance Table'!$E434='Master List'!$B$48,'Reported Performance Table'!$E434='Master List'!$B$104,'Reported Performance Table'!$E434='Master List'!$B$106,'Reported Performance Table'!$E434='Master List'!$B$126)),"LUNA_Dimming","Dimming_Capability_and_Range"))</f>
        <v/>
      </c>
      <c r="L434" s="173">
        <f>'Reported Performance Table'!BF434</f>
        <v>0</v>
      </c>
      <c r="M434" s="173">
        <f>'Reported Performance Table'!BG434</f>
        <v>0</v>
      </c>
      <c r="N434" s="173">
        <f>'Reported Performance Table'!BH434</f>
        <v>0</v>
      </c>
      <c r="O434" t="str">
        <f t="shared" si="13"/>
        <v>No</v>
      </c>
    </row>
    <row r="435" spans="2:15" x14ac:dyDescent="0.25">
      <c r="B435" s="35" t="e">
        <f>VLOOKUP('Reported Performance Table'!D435,'Master List'!$B$20:$C$39,2,FALSE)</f>
        <v>#N/A</v>
      </c>
      <c r="C435" t="e">
        <f>VLOOKUP('Reported Performance Table'!E435,'Master List'!$B$42:$C$129,2,FALSE)</f>
        <v>#N/A</v>
      </c>
      <c r="D435" t="e">
        <f>VLOOKUP('Reported Performance Table'!D435,'Master List'!$B$20:$D$39,3,FALSE)</f>
        <v>#N/A</v>
      </c>
      <c r="E435" s="159" t="e">
        <f>VLOOKUP('Reported Performance Table'!C435,'Master List'!$B$11:$D$17,3,FALSE)</f>
        <v>#N/A</v>
      </c>
      <c r="F435" t="e">
        <f t="shared" si="12"/>
        <v>#N/A</v>
      </c>
      <c r="G435" t="e">
        <f>IF(VLOOKUP('Reported Performance Table'!E435,'Master List'!$B$42:$D$129,3,FALSE)="","No",VLOOKUP('Reported Performance Table'!E435,'Master List'!$B$42:$D$129,3,FALSE))</f>
        <v>#N/A</v>
      </c>
      <c r="H435" t="e">
        <f>IF(AND(G435="Yes_No",'Reported Performance Table'!F435="Yes"),"No","Yes_No")</f>
        <v>#N/A</v>
      </c>
      <c r="I435" t="str">
        <f>IF('Reported Performance Table'!E435="","",IF('Reported Performance Table'!F435="Yes","LUNA_CCT","Reported_CCT"))</f>
        <v/>
      </c>
      <c r="J435" t="str">
        <f>IF('Reported Performance Table'!E435="","",IF(I435="LUNA_CCT",VLOOKUP('Reported Performance Table'!E435,'Master List'!$B$42:$E$129,4,FALSE),"Reported_BUG"))</f>
        <v/>
      </c>
      <c r="K435" t="str">
        <f>IF('Reported Performance Table'!E435="","",IF(AND('Reported Performance Table'!$F435="Yes",OR('Reported Performance Table'!$E435='Master List'!$B$42,'Reported Performance Table'!$E435='Master List'!$B$43,'Reported Performance Table'!$E435='Master List'!$B$44,'Reported Performance Table'!$E435='Master List'!$B$46,'Reported Performance Table'!$E435='Master List'!$B$48,'Reported Performance Table'!$E435='Master List'!$B$104,'Reported Performance Table'!$E435='Master List'!$B$106,'Reported Performance Table'!$E435='Master List'!$B$126)),"LUNA_Dimming","Dimming_Capability_and_Range"))</f>
        <v/>
      </c>
      <c r="L435" s="173">
        <f>'Reported Performance Table'!BF435</f>
        <v>0</v>
      </c>
      <c r="M435" s="173">
        <f>'Reported Performance Table'!BG435</f>
        <v>0</v>
      </c>
      <c r="N435" s="173">
        <f>'Reported Performance Table'!BH435</f>
        <v>0</v>
      </c>
      <c r="O435" t="str">
        <f t="shared" si="13"/>
        <v>No</v>
      </c>
    </row>
    <row r="436" spans="2:15" x14ac:dyDescent="0.25">
      <c r="B436" s="35" t="e">
        <f>VLOOKUP('Reported Performance Table'!D436,'Master List'!$B$20:$C$39,2,FALSE)</f>
        <v>#N/A</v>
      </c>
      <c r="C436" t="e">
        <f>VLOOKUP('Reported Performance Table'!E436,'Master List'!$B$42:$C$129,2,FALSE)</f>
        <v>#N/A</v>
      </c>
      <c r="D436" t="e">
        <f>VLOOKUP('Reported Performance Table'!D436,'Master List'!$B$20:$D$39,3,FALSE)</f>
        <v>#N/A</v>
      </c>
      <c r="E436" s="159" t="e">
        <f>VLOOKUP('Reported Performance Table'!C436,'Master List'!$B$11:$D$17,3,FALSE)</f>
        <v>#N/A</v>
      </c>
      <c r="F436" t="e">
        <f t="shared" si="12"/>
        <v>#N/A</v>
      </c>
      <c r="G436" t="e">
        <f>IF(VLOOKUP('Reported Performance Table'!E436,'Master List'!$B$42:$D$129,3,FALSE)="","No",VLOOKUP('Reported Performance Table'!E436,'Master List'!$B$42:$D$129,3,FALSE))</f>
        <v>#N/A</v>
      </c>
      <c r="H436" t="e">
        <f>IF(AND(G436="Yes_No",'Reported Performance Table'!F436="Yes"),"No","Yes_No")</f>
        <v>#N/A</v>
      </c>
      <c r="I436" t="str">
        <f>IF('Reported Performance Table'!E436="","",IF('Reported Performance Table'!F436="Yes","LUNA_CCT","Reported_CCT"))</f>
        <v/>
      </c>
      <c r="J436" t="str">
        <f>IF('Reported Performance Table'!E436="","",IF(I436="LUNA_CCT",VLOOKUP('Reported Performance Table'!E436,'Master List'!$B$42:$E$129,4,FALSE),"Reported_BUG"))</f>
        <v/>
      </c>
      <c r="K436" t="str">
        <f>IF('Reported Performance Table'!E436="","",IF(AND('Reported Performance Table'!$F436="Yes",OR('Reported Performance Table'!$E436='Master List'!$B$42,'Reported Performance Table'!$E436='Master List'!$B$43,'Reported Performance Table'!$E436='Master List'!$B$44,'Reported Performance Table'!$E436='Master List'!$B$46,'Reported Performance Table'!$E436='Master List'!$B$48,'Reported Performance Table'!$E436='Master List'!$B$104,'Reported Performance Table'!$E436='Master List'!$B$106,'Reported Performance Table'!$E436='Master List'!$B$126)),"LUNA_Dimming","Dimming_Capability_and_Range"))</f>
        <v/>
      </c>
      <c r="L436" s="173">
        <f>'Reported Performance Table'!BF436</f>
        <v>0</v>
      </c>
      <c r="M436" s="173">
        <f>'Reported Performance Table'!BG436</f>
        <v>0</v>
      </c>
      <c r="N436" s="173">
        <f>'Reported Performance Table'!BH436</f>
        <v>0</v>
      </c>
      <c r="O436" t="str">
        <f t="shared" si="13"/>
        <v>No</v>
      </c>
    </row>
    <row r="437" spans="2:15" x14ac:dyDescent="0.25">
      <c r="B437" s="35" t="e">
        <f>VLOOKUP('Reported Performance Table'!D437,'Master List'!$B$20:$C$39,2,FALSE)</f>
        <v>#N/A</v>
      </c>
      <c r="C437" t="e">
        <f>VLOOKUP('Reported Performance Table'!E437,'Master List'!$B$42:$C$129,2,FALSE)</f>
        <v>#N/A</v>
      </c>
      <c r="D437" t="e">
        <f>VLOOKUP('Reported Performance Table'!D437,'Master List'!$B$20:$D$39,3,FALSE)</f>
        <v>#N/A</v>
      </c>
      <c r="E437" s="159" t="e">
        <f>VLOOKUP('Reported Performance Table'!C437,'Master List'!$B$11:$D$17,3,FALSE)</f>
        <v>#N/A</v>
      </c>
      <c r="F437" t="e">
        <f t="shared" si="12"/>
        <v>#N/A</v>
      </c>
      <c r="G437" t="e">
        <f>IF(VLOOKUP('Reported Performance Table'!E437,'Master List'!$B$42:$D$129,3,FALSE)="","No",VLOOKUP('Reported Performance Table'!E437,'Master List'!$B$42:$D$129,3,FALSE))</f>
        <v>#N/A</v>
      </c>
      <c r="H437" t="e">
        <f>IF(AND(G437="Yes_No",'Reported Performance Table'!F437="Yes"),"No","Yes_No")</f>
        <v>#N/A</v>
      </c>
      <c r="I437" t="str">
        <f>IF('Reported Performance Table'!E437="","",IF('Reported Performance Table'!F437="Yes","LUNA_CCT","Reported_CCT"))</f>
        <v/>
      </c>
      <c r="J437" t="str">
        <f>IF('Reported Performance Table'!E437="","",IF(I437="LUNA_CCT",VLOOKUP('Reported Performance Table'!E437,'Master List'!$B$42:$E$129,4,FALSE),"Reported_BUG"))</f>
        <v/>
      </c>
      <c r="K437" t="str">
        <f>IF('Reported Performance Table'!E437="","",IF(AND('Reported Performance Table'!$F437="Yes",OR('Reported Performance Table'!$E437='Master List'!$B$42,'Reported Performance Table'!$E437='Master List'!$B$43,'Reported Performance Table'!$E437='Master List'!$B$44,'Reported Performance Table'!$E437='Master List'!$B$46,'Reported Performance Table'!$E437='Master List'!$B$48,'Reported Performance Table'!$E437='Master List'!$B$104,'Reported Performance Table'!$E437='Master List'!$B$106,'Reported Performance Table'!$E437='Master List'!$B$126)),"LUNA_Dimming","Dimming_Capability_and_Range"))</f>
        <v/>
      </c>
      <c r="L437" s="173">
        <f>'Reported Performance Table'!BF437</f>
        <v>0</v>
      </c>
      <c r="M437" s="173">
        <f>'Reported Performance Table'!BG437</f>
        <v>0</v>
      </c>
      <c r="N437" s="173">
        <f>'Reported Performance Table'!BH437</f>
        <v>0</v>
      </c>
      <c r="O437" t="str">
        <f t="shared" si="13"/>
        <v>No</v>
      </c>
    </row>
    <row r="438" spans="2:15" x14ac:dyDescent="0.25">
      <c r="B438" s="35" t="e">
        <f>VLOOKUP('Reported Performance Table'!D438,'Master List'!$B$20:$C$39,2,FALSE)</f>
        <v>#N/A</v>
      </c>
      <c r="C438" t="e">
        <f>VLOOKUP('Reported Performance Table'!E438,'Master List'!$B$42:$C$129,2,FALSE)</f>
        <v>#N/A</v>
      </c>
      <c r="D438" t="e">
        <f>VLOOKUP('Reported Performance Table'!D438,'Master List'!$B$20:$D$39,3,FALSE)</f>
        <v>#N/A</v>
      </c>
      <c r="E438" s="159" t="e">
        <f>VLOOKUP('Reported Performance Table'!C438,'Master List'!$B$11:$D$17,3,FALSE)</f>
        <v>#N/A</v>
      </c>
      <c r="F438" t="e">
        <f t="shared" si="12"/>
        <v>#N/A</v>
      </c>
      <c r="G438" t="e">
        <f>IF(VLOOKUP('Reported Performance Table'!E438,'Master List'!$B$42:$D$129,3,FALSE)="","No",VLOOKUP('Reported Performance Table'!E438,'Master List'!$B$42:$D$129,3,FALSE))</f>
        <v>#N/A</v>
      </c>
      <c r="H438" t="e">
        <f>IF(AND(G438="Yes_No",'Reported Performance Table'!F438="Yes"),"No","Yes_No")</f>
        <v>#N/A</v>
      </c>
      <c r="I438" t="str">
        <f>IF('Reported Performance Table'!E438="","",IF('Reported Performance Table'!F438="Yes","LUNA_CCT","Reported_CCT"))</f>
        <v/>
      </c>
      <c r="J438" t="str">
        <f>IF('Reported Performance Table'!E438="","",IF(I438="LUNA_CCT",VLOOKUP('Reported Performance Table'!E438,'Master List'!$B$42:$E$129,4,FALSE),"Reported_BUG"))</f>
        <v/>
      </c>
      <c r="K438" t="str">
        <f>IF('Reported Performance Table'!E438="","",IF(AND('Reported Performance Table'!$F438="Yes",OR('Reported Performance Table'!$E438='Master List'!$B$42,'Reported Performance Table'!$E438='Master List'!$B$43,'Reported Performance Table'!$E438='Master List'!$B$44,'Reported Performance Table'!$E438='Master List'!$B$46,'Reported Performance Table'!$E438='Master List'!$B$48,'Reported Performance Table'!$E438='Master List'!$B$104,'Reported Performance Table'!$E438='Master List'!$B$106,'Reported Performance Table'!$E438='Master List'!$B$126)),"LUNA_Dimming","Dimming_Capability_and_Range"))</f>
        <v/>
      </c>
      <c r="L438" s="173">
        <f>'Reported Performance Table'!BF438</f>
        <v>0</v>
      </c>
      <c r="M438" s="173">
        <f>'Reported Performance Table'!BG438</f>
        <v>0</v>
      </c>
      <c r="N438" s="173">
        <f>'Reported Performance Table'!BH438</f>
        <v>0</v>
      </c>
      <c r="O438" t="str">
        <f t="shared" si="13"/>
        <v>No</v>
      </c>
    </row>
    <row r="439" spans="2:15" x14ac:dyDescent="0.25">
      <c r="B439" s="35" t="e">
        <f>VLOOKUP('Reported Performance Table'!D439,'Master List'!$B$20:$C$39,2,FALSE)</f>
        <v>#N/A</v>
      </c>
      <c r="C439" t="e">
        <f>VLOOKUP('Reported Performance Table'!E439,'Master List'!$B$42:$C$129,2,FALSE)</f>
        <v>#N/A</v>
      </c>
      <c r="D439" t="e">
        <f>VLOOKUP('Reported Performance Table'!D439,'Master List'!$B$20:$D$39,3,FALSE)</f>
        <v>#N/A</v>
      </c>
      <c r="E439" s="159" t="e">
        <f>VLOOKUP('Reported Performance Table'!C439,'Master List'!$B$11:$D$17,3,FALSE)</f>
        <v>#N/A</v>
      </c>
      <c r="F439" t="e">
        <f t="shared" si="12"/>
        <v>#N/A</v>
      </c>
      <c r="G439" t="e">
        <f>IF(VLOOKUP('Reported Performance Table'!E439,'Master List'!$B$42:$D$129,3,FALSE)="","No",VLOOKUP('Reported Performance Table'!E439,'Master List'!$B$42:$D$129,3,FALSE))</f>
        <v>#N/A</v>
      </c>
      <c r="H439" t="e">
        <f>IF(AND(G439="Yes_No",'Reported Performance Table'!F439="Yes"),"No","Yes_No")</f>
        <v>#N/A</v>
      </c>
      <c r="I439" t="str">
        <f>IF('Reported Performance Table'!E439="","",IF('Reported Performance Table'!F439="Yes","LUNA_CCT","Reported_CCT"))</f>
        <v/>
      </c>
      <c r="J439" t="str">
        <f>IF('Reported Performance Table'!E439="","",IF(I439="LUNA_CCT",VLOOKUP('Reported Performance Table'!E439,'Master List'!$B$42:$E$129,4,FALSE),"Reported_BUG"))</f>
        <v/>
      </c>
      <c r="K439" t="str">
        <f>IF('Reported Performance Table'!E439="","",IF(AND('Reported Performance Table'!$F439="Yes",OR('Reported Performance Table'!$E439='Master List'!$B$42,'Reported Performance Table'!$E439='Master List'!$B$43,'Reported Performance Table'!$E439='Master List'!$B$44,'Reported Performance Table'!$E439='Master List'!$B$46,'Reported Performance Table'!$E439='Master List'!$B$48,'Reported Performance Table'!$E439='Master List'!$B$104,'Reported Performance Table'!$E439='Master List'!$B$106,'Reported Performance Table'!$E439='Master List'!$B$126)),"LUNA_Dimming","Dimming_Capability_and_Range"))</f>
        <v/>
      </c>
      <c r="L439" s="173">
        <f>'Reported Performance Table'!BF439</f>
        <v>0</v>
      </c>
      <c r="M439" s="173">
        <f>'Reported Performance Table'!BG439</f>
        <v>0</v>
      </c>
      <c r="N439" s="173">
        <f>'Reported Performance Table'!BH439</f>
        <v>0</v>
      </c>
      <c r="O439" t="str">
        <f t="shared" si="13"/>
        <v>No</v>
      </c>
    </row>
    <row r="440" spans="2:15" x14ac:dyDescent="0.25">
      <c r="B440" s="35" t="e">
        <f>VLOOKUP('Reported Performance Table'!D440,'Master List'!$B$20:$C$39,2,FALSE)</f>
        <v>#N/A</v>
      </c>
      <c r="C440" t="e">
        <f>VLOOKUP('Reported Performance Table'!E440,'Master List'!$B$42:$C$129,2,FALSE)</f>
        <v>#N/A</v>
      </c>
      <c r="D440" t="e">
        <f>VLOOKUP('Reported Performance Table'!D440,'Master List'!$B$20:$D$39,3,FALSE)</f>
        <v>#N/A</v>
      </c>
      <c r="E440" s="159" t="e">
        <f>VLOOKUP('Reported Performance Table'!C440,'Master List'!$B$11:$D$17,3,FALSE)</f>
        <v>#N/A</v>
      </c>
      <c r="F440" t="e">
        <f t="shared" si="12"/>
        <v>#N/A</v>
      </c>
      <c r="G440" t="e">
        <f>IF(VLOOKUP('Reported Performance Table'!E440,'Master List'!$B$42:$D$129,3,FALSE)="","No",VLOOKUP('Reported Performance Table'!E440,'Master List'!$B$42:$D$129,3,FALSE))</f>
        <v>#N/A</v>
      </c>
      <c r="H440" t="e">
        <f>IF(AND(G440="Yes_No",'Reported Performance Table'!F440="Yes"),"No","Yes_No")</f>
        <v>#N/A</v>
      </c>
      <c r="I440" t="str">
        <f>IF('Reported Performance Table'!E440="","",IF('Reported Performance Table'!F440="Yes","LUNA_CCT","Reported_CCT"))</f>
        <v/>
      </c>
      <c r="J440" t="str">
        <f>IF('Reported Performance Table'!E440="","",IF(I440="LUNA_CCT",VLOOKUP('Reported Performance Table'!E440,'Master List'!$B$42:$E$129,4,FALSE),"Reported_BUG"))</f>
        <v/>
      </c>
      <c r="K440" t="str">
        <f>IF('Reported Performance Table'!E440="","",IF(AND('Reported Performance Table'!$F440="Yes",OR('Reported Performance Table'!$E440='Master List'!$B$42,'Reported Performance Table'!$E440='Master List'!$B$43,'Reported Performance Table'!$E440='Master List'!$B$44,'Reported Performance Table'!$E440='Master List'!$B$46,'Reported Performance Table'!$E440='Master List'!$B$48,'Reported Performance Table'!$E440='Master List'!$B$104,'Reported Performance Table'!$E440='Master List'!$B$106,'Reported Performance Table'!$E440='Master List'!$B$126)),"LUNA_Dimming","Dimming_Capability_and_Range"))</f>
        <v/>
      </c>
      <c r="L440" s="173">
        <f>'Reported Performance Table'!BF440</f>
        <v>0</v>
      </c>
      <c r="M440" s="173">
        <f>'Reported Performance Table'!BG440</f>
        <v>0</v>
      </c>
      <c r="N440" s="173">
        <f>'Reported Performance Table'!BH440</f>
        <v>0</v>
      </c>
      <c r="O440" t="str">
        <f t="shared" si="13"/>
        <v>No</v>
      </c>
    </row>
    <row r="441" spans="2:15" x14ac:dyDescent="0.25">
      <c r="B441" s="35" t="e">
        <f>VLOOKUP('Reported Performance Table'!D441,'Master List'!$B$20:$C$39,2,FALSE)</f>
        <v>#N/A</v>
      </c>
      <c r="C441" t="e">
        <f>VLOOKUP('Reported Performance Table'!E441,'Master List'!$B$42:$C$129,2,FALSE)</f>
        <v>#N/A</v>
      </c>
      <c r="D441" t="e">
        <f>VLOOKUP('Reported Performance Table'!D441,'Master List'!$B$20:$D$39,3,FALSE)</f>
        <v>#N/A</v>
      </c>
      <c r="E441" s="159" t="e">
        <f>VLOOKUP('Reported Performance Table'!C441,'Master List'!$B$11:$D$17,3,FALSE)</f>
        <v>#N/A</v>
      </c>
      <c r="F441" t="e">
        <f t="shared" si="12"/>
        <v>#N/A</v>
      </c>
      <c r="G441" t="e">
        <f>IF(VLOOKUP('Reported Performance Table'!E441,'Master List'!$B$42:$D$129,3,FALSE)="","No",VLOOKUP('Reported Performance Table'!E441,'Master List'!$B$42:$D$129,3,FALSE))</f>
        <v>#N/A</v>
      </c>
      <c r="H441" t="e">
        <f>IF(AND(G441="Yes_No",'Reported Performance Table'!F441="Yes"),"No","Yes_No")</f>
        <v>#N/A</v>
      </c>
      <c r="I441" t="str">
        <f>IF('Reported Performance Table'!E441="","",IF('Reported Performance Table'!F441="Yes","LUNA_CCT","Reported_CCT"))</f>
        <v/>
      </c>
      <c r="J441" t="str">
        <f>IF('Reported Performance Table'!E441="","",IF(I441="LUNA_CCT",VLOOKUP('Reported Performance Table'!E441,'Master List'!$B$42:$E$129,4,FALSE),"Reported_BUG"))</f>
        <v/>
      </c>
      <c r="K441" t="str">
        <f>IF('Reported Performance Table'!E441="","",IF(AND('Reported Performance Table'!$F441="Yes",OR('Reported Performance Table'!$E441='Master List'!$B$42,'Reported Performance Table'!$E441='Master List'!$B$43,'Reported Performance Table'!$E441='Master List'!$B$44,'Reported Performance Table'!$E441='Master List'!$B$46,'Reported Performance Table'!$E441='Master List'!$B$48,'Reported Performance Table'!$E441='Master List'!$B$104,'Reported Performance Table'!$E441='Master List'!$B$106,'Reported Performance Table'!$E441='Master List'!$B$126)),"LUNA_Dimming","Dimming_Capability_and_Range"))</f>
        <v/>
      </c>
      <c r="L441" s="173">
        <f>'Reported Performance Table'!BF441</f>
        <v>0</v>
      </c>
      <c r="M441" s="173">
        <f>'Reported Performance Table'!BG441</f>
        <v>0</v>
      </c>
      <c r="N441" s="173">
        <f>'Reported Performance Table'!BH441</f>
        <v>0</v>
      </c>
      <c r="O441" t="str">
        <f t="shared" si="13"/>
        <v>No</v>
      </c>
    </row>
    <row r="442" spans="2:15" x14ac:dyDescent="0.25">
      <c r="B442" s="35" t="e">
        <f>VLOOKUP('Reported Performance Table'!D442,'Master List'!$B$20:$C$39,2,FALSE)</f>
        <v>#N/A</v>
      </c>
      <c r="C442" t="e">
        <f>VLOOKUP('Reported Performance Table'!E442,'Master List'!$B$42:$C$129,2,FALSE)</f>
        <v>#N/A</v>
      </c>
      <c r="D442" t="e">
        <f>VLOOKUP('Reported Performance Table'!D442,'Master List'!$B$20:$D$39,3,FALSE)</f>
        <v>#N/A</v>
      </c>
      <c r="E442" s="159" t="e">
        <f>VLOOKUP('Reported Performance Table'!C442,'Master List'!$B$11:$D$17,3,FALSE)</f>
        <v>#N/A</v>
      </c>
      <c r="F442" t="e">
        <f t="shared" si="12"/>
        <v>#N/A</v>
      </c>
      <c r="G442" t="e">
        <f>IF(VLOOKUP('Reported Performance Table'!E442,'Master List'!$B$42:$D$129,3,FALSE)="","No",VLOOKUP('Reported Performance Table'!E442,'Master List'!$B$42:$D$129,3,FALSE))</f>
        <v>#N/A</v>
      </c>
      <c r="H442" t="e">
        <f>IF(AND(G442="Yes_No",'Reported Performance Table'!F442="Yes"),"No","Yes_No")</f>
        <v>#N/A</v>
      </c>
      <c r="I442" t="str">
        <f>IF('Reported Performance Table'!E442="","",IF('Reported Performance Table'!F442="Yes","LUNA_CCT","Reported_CCT"))</f>
        <v/>
      </c>
      <c r="J442" t="str">
        <f>IF('Reported Performance Table'!E442="","",IF(I442="LUNA_CCT",VLOOKUP('Reported Performance Table'!E442,'Master List'!$B$42:$E$129,4,FALSE),"Reported_BUG"))</f>
        <v/>
      </c>
      <c r="K442" t="str">
        <f>IF('Reported Performance Table'!E442="","",IF(AND('Reported Performance Table'!$F442="Yes",OR('Reported Performance Table'!$E442='Master List'!$B$42,'Reported Performance Table'!$E442='Master List'!$B$43,'Reported Performance Table'!$E442='Master List'!$B$44,'Reported Performance Table'!$E442='Master List'!$B$46,'Reported Performance Table'!$E442='Master List'!$B$48,'Reported Performance Table'!$E442='Master List'!$B$104,'Reported Performance Table'!$E442='Master List'!$B$106,'Reported Performance Table'!$E442='Master List'!$B$126)),"LUNA_Dimming","Dimming_Capability_and_Range"))</f>
        <v/>
      </c>
      <c r="L442" s="173">
        <f>'Reported Performance Table'!BF442</f>
        <v>0</v>
      </c>
      <c r="M442" s="173">
        <f>'Reported Performance Table'!BG442</f>
        <v>0</v>
      </c>
      <c r="N442" s="173">
        <f>'Reported Performance Table'!BH442</f>
        <v>0</v>
      </c>
      <c r="O442" t="str">
        <f t="shared" si="13"/>
        <v>No</v>
      </c>
    </row>
    <row r="443" spans="2:15" x14ac:dyDescent="0.25">
      <c r="B443" s="35" t="e">
        <f>VLOOKUP('Reported Performance Table'!D443,'Master List'!$B$20:$C$39,2,FALSE)</f>
        <v>#N/A</v>
      </c>
      <c r="C443" t="e">
        <f>VLOOKUP('Reported Performance Table'!E443,'Master List'!$B$42:$C$129,2,FALSE)</f>
        <v>#N/A</v>
      </c>
      <c r="D443" t="e">
        <f>VLOOKUP('Reported Performance Table'!D443,'Master List'!$B$20:$D$39,3,FALSE)</f>
        <v>#N/A</v>
      </c>
      <c r="E443" s="159" t="e">
        <f>VLOOKUP('Reported Performance Table'!C443,'Master List'!$B$11:$D$17,3,FALSE)</f>
        <v>#N/A</v>
      </c>
      <c r="F443" t="e">
        <f t="shared" si="12"/>
        <v>#N/A</v>
      </c>
      <c r="G443" t="e">
        <f>IF(VLOOKUP('Reported Performance Table'!E443,'Master List'!$B$42:$D$129,3,FALSE)="","No",VLOOKUP('Reported Performance Table'!E443,'Master List'!$B$42:$D$129,3,FALSE))</f>
        <v>#N/A</v>
      </c>
      <c r="H443" t="e">
        <f>IF(AND(G443="Yes_No",'Reported Performance Table'!F443="Yes"),"No","Yes_No")</f>
        <v>#N/A</v>
      </c>
      <c r="I443" t="str">
        <f>IF('Reported Performance Table'!E443="","",IF('Reported Performance Table'!F443="Yes","LUNA_CCT","Reported_CCT"))</f>
        <v/>
      </c>
      <c r="J443" t="str">
        <f>IF('Reported Performance Table'!E443="","",IF(I443="LUNA_CCT",VLOOKUP('Reported Performance Table'!E443,'Master List'!$B$42:$E$129,4,FALSE),"Reported_BUG"))</f>
        <v/>
      </c>
      <c r="K443" t="str">
        <f>IF('Reported Performance Table'!E443="","",IF(AND('Reported Performance Table'!$F443="Yes",OR('Reported Performance Table'!$E443='Master List'!$B$42,'Reported Performance Table'!$E443='Master List'!$B$43,'Reported Performance Table'!$E443='Master List'!$B$44,'Reported Performance Table'!$E443='Master List'!$B$46,'Reported Performance Table'!$E443='Master List'!$B$48,'Reported Performance Table'!$E443='Master List'!$B$104,'Reported Performance Table'!$E443='Master List'!$B$106,'Reported Performance Table'!$E443='Master List'!$B$126)),"LUNA_Dimming","Dimming_Capability_and_Range"))</f>
        <v/>
      </c>
      <c r="L443" s="173">
        <f>'Reported Performance Table'!BF443</f>
        <v>0</v>
      </c>
      <c r="M443" s="173">
        <f>'Reported Performance Table'!BG443</f>
        <v>0</v>
      </c>
      <c r="N443" s="173">
        <f>'Reported Performance Table'!BH443</f>
        <v>0</v>
      </c>
      <c r="O443" t="str">
        <f t="shared" si="13"/>
        <v>No</v>
      </c>
    </row>
    <row r="444" spans="2:15" x14ac:dyDescent="0.25">
      <c r="B444" s="35" t="e">
        <f>VLOOKUP('Reported Performance Table'!D444,'Master List'!$B$20:$C$39,2,FALSE)</f>
        <v>#N/A</v>
      </c>
      <c r="C444" t="e">
        <f>VLOOKUP('Reported Performance Table'!E444,'Master List'!$B$42:$C$129,2,FALSE)</f>
        <v>#N/A</v>
      </c>
      <c r="D444" t="e">
        <f>VLOOKUP('Reported Performance Table'!D444,'Master List'!$B$20:$D$39,3,FALSE)</f>
        <v>#N/A</v>
      </c>
      <c r="E444" s="159" t="e">
        <f>VLOOKUP('Reported Performance Table'!C444,'Master List'!$B$11:$D$17,3,FALSE)</f>
        <v>#N/A</v>
      </c>
      <c r="F444" t="e">
        <f t="shared" si="12"/>
        <v>#N/A</v>
      </c>
      <c r="G444" t="e">
        <f>IF(VLOOKUP('Reported Performance Table'!E444,'Master List'!$B$42:$D$129,3,FALSE)="","No",VLOOKUP('Reported Performance Table'!E444,'Master List'!$B$42:$D$129,3,FALSE))</f>
        <v>#N/A</v>
      </c>
      <c r="H444" t="e">
        <f>IF(AND(G444="Yes_No",'Reported Performance Table'!F444="Yes"),"No","Yes_No")</f>
        <v>#N/A</v>
      </c>
      <c r="I444" t="str">
        <f>IF('Reported Performance Table'!E444="","",IF('Reported Performance Table'!F444="Yes","LUNA_CCT","Reported_CCT"))</f>
        <v/>
      </c>
      <c r="J444" t="str">
        <f>IF('Reported Performance Table'!E444="","",IF(I444="LUNA_CCT",VLOOKUP('Reported Performance Table'!E444,'Master List'!$B$42:$E$129,4,FALSE),"Reported_BUG"))</f>
        <v/>
      </c>
      <c r="K444" t="str">
        <f>IF('Reported Performance Table'!E444="","",IF(AND('Reported Performance Table'!$F444="Yes",OR('Reported Performance Table'!$E444='Master List'!$B$42,'Reported Performance Table'!$E444='Master List'!$B$43,'Reported Performance Table'!$E444='Master List'!$B$44,'Reported Performance Table'!$E444='Master List'!$B$46,'Reported Performance Table'!$E444='Master List'!$B$48,'Reported Performance Table'!$E444='Master List'!$B$104,'Reported Performance Table'!$E444='Master List'!$B$106,'Reported Performance Table'!$E444='Master List'!$B$126)),"LUNA_Dimming","Dimming_Capability_and_Range"))</f>
        <v/>
      </c>
      <c r="L444" s="173">
        <f>'Reported Performance Table'!BF444</f>
        <v>0</v>
      </c>
      <c r="M444" s="173">
        <f>'Reported Performance Table'!BG444</f>
        <v>0</v>
      </c>
      <c r="N444" s="173">
        <f>'Reported Performance Table'!BH444</f>
        <v>0</v>
      </c>
      <c r="O444" t="str">
        <f t="shared" si="13"/>
        <v>No</v>
      </c>
    </row>
    <row r="445" spans="2:15" x14ac:dyDescent="0.25">
      <c r="B445" s="35" t="e">
        <f>VLOOKUP('Reported Performance Table'!D445,'Master List'!$B$20:$C$39,2,FALSE)</f>
        <v>#N/A</v>
      </c>
      <c r="C445" t="e">
        <f>VLOOKUP('Reported Performance Table'!E445,'Master List'!$B$42:$C$129,2,FALSE)</f>
        <v>#N/A</v>
      </c>
      <c r="D445" t="e">
        <f>VLOOKUP('Reported Performance Table'!D445,'Master List'!$B$20:$D$39,3,FALSE)</f>
        <v>#N/A</v>
      </c>
      <c r="E445" s="159" t="e">
        <f>VLOOKUP('Reported Performance Table'!C445,'Master List'!$B$11:$D$17,3,FALSE)</f>
        <v>#N/A</v>
      </c>
      <c r="F445" t="e">
        <f t="shared" si="12"/>
        <v>#N/A</v>
      </c>
      <c r="G445" t="e">
        <f>IF(VLOOKUP('Reported Performance Table'!E445,'Master List'!$B$42:$D$129,3,FALSE)="","No",VLOOKUP('Reported Performance Table'!E445,'Master List'!$B$42:$D$129,3,FALSE))</f>
        <v>#N/A</v>
      </c>
      <c r="H445" t="e">
        <f>IF(AND(G445="Yes_No",'Reported Performance Table'!F445="Yes"),"No","Yes_No")</f>
        <v>#N/A</v>
      </c>
      <c r="I445" t="str">
        <f>IF('Reported Performance Table'!E445="","",IF('Reported Performance Table'!F445="Yes","LUNA_CCT","Reported_CCT"))</f>
        <v/>
      </c>
      <c r="J445" t="str">
        <f>IF('Reported Performance Table'!E445="","",IF(I445="LUNA_CCT",VLOOKUP('Reported Performance Table'!E445,'Master List'!$B$42:$E$129,4,FALSE),"Reported_BUG"))</f>
        <v/>
      </c>
      <c r="K445" t="str">
        <f>IF('Reported Performance Table'!E445="","",IF(AND('Reported Performance Table'!$F445="Yes",OR('Reported Performance Table'!$E445='Master List'!$B$42,'Reported Performance Table'!$E445='Master List'!$B$43,'Reported Performance Table'!$E445='Master List'!$B$44,'Reported Performance Table'!$E445='Master List'!$B$46,'Reported Performance Table'!$E445='Master List'!$B$48,'Reported Performance Table'!$E445='Master List'!$B$104,'Reported Performance Table'!$E445='Master List'!$B$106,'Reported Performance Table'!$E445='Master List'!$B$126)),"LUNA_Dimming","Dimming_Capability_and_Range"))</f>
        <v/>
      </c>
      <c r="L445" s="173">
        <f>'Reported Performance Table'!BF445</f>
        <v>0</v>
      </c>
      <c r="M445" s="173">
        <f>'Reported Performance Table'!BG445</f>
        <v>0</v>
      </c>
      <c r="N445" s="173">
        <f>'Reported Performance Table'!BH445</f>
        <v>0</v>
      </c>
      <c r="O445" t="str">
        <f t="shared" si="13"/>
        <v>No</v>
      </c>
    </row>
    <row r="446" spans="2:15" x14ac:dyDescent="0.25">
      <c r="B446" s="35" t="e">
        <f>VLOOKUP('Reported Performance Table'!D446,'Master List'!$B$20:$C$39,2,FALSE)</f>
        <v>#N/A</v>
      </c>
      <c r="C446" t="e">
        <f>VLOOKUP('Reported Performance Table'!E446,'Master List'!$B$42:$C$129,2,FALSE)</f>
        <v>#N/A</v>
      </c>
      <c r="D446" t="e">
        <f>VLOOKUP('Reported Performance Table'!D446,'Master List'!$B$20:$D$39,3,FALSE)</f>
        <v>#N/A</v>
      </c>
      <c r="E446" s="159" t="e">
        <f>VLOOKUP('Reported Performance Table'!C446,'Master List'!$B$11:$D$17,3,FALSE)</f>
        <v>#N/A</v>
      </c>
      <c r="F446" t="e">
        <f t="shared" si="12"/>
        <v>#N/A</v>
      </c>
      <c r="G446" t="e">
        <f>IF(VLOOKUP('Reported Performance Table'!E446,'Master List'!$B$42:$D$129,3,FALSE)="","No",VLOOKUP('Reported Performance Table'!E446,'Master List'!$B$42:$D$129,3,FALSE))</f>
        <v>#N/A</v>
      </c>
      <c r="H446" t="e">
        <f>IF(AND(G446="Yes_No",'Reported Performance Table'!F446="Yes"),"No","Yes_No")</f>
        <v>#N/A</v>
      </c>
      <c r="I446" t="str">
        <f>IF('Reported Performance Table'!E446="","",IF('Reported Performance Table'!F446="Yes","LUNA_CCT","Reported_CCT"))</f>
        <v/>
      </c>
      <c r="J446" t="str">
        <f>IF('Reported Performance Table'!E446="","",IF(I446="LUNA_CCT",VLOOKUP('Reported Performance Table'!E446,'Master List'!$B$42:$E$129,4,FALSE),"Reported_BUG"))</f>
        <v/>
      </c>
      <c r="K446" t="str">
        <f>IF('Reported Performance Table'!E446="","",IF(AND('Reported Performance Table'!$F446="Yes",OR('Reported Performance Table'!$E446='Master List'!$B$42,'Reported Performance Table'!$E446='Master List'!$B$43,'Reported Performance Table'!$E446='Master List'!$B$44,'Reported Performance Table'!$E446='Master List'!$B$46,'Reported Performance Table'!$E446='Master List'!$B$48,'Reported Performance Table'!$E446='Master List'!$B$104,'Reported Performance Table'!$E446='Master List'!$B$106,'Reported Performance Table'!$E446='Master List'!$B$126)),"LUNA_Dimming","Dimming_Capability_and_Range"))</f>
        <v/>
      </c>
      <c r="L446" s="173">
        <f>'Reported Performance Table'!BF446</f>
        <v>0</v>
      </c>
      <c r="M446" s="173">
        <f>'Reported Performance Table'!BG446</f>
        <v>0</v>
      </c>
      <c r="N446" s="173">
        <f>'Reported Performance Table'!BH446</f>
        <v>0</v>
      </c>
      <c r="O446" t="str">
        <f t="shared" si="13"/>
        <v>No</v>
      </c>
    </row>
    <row r="447" spans="2:15" x14ac:dyDescent="0.25">
      <c r="B447" s="35" t="e">
        <f>VLOOKUP('Reported Performance Table'!D447,'Master List'!$B$20:$C$39,2,FALSE)</f>
        <v>#N/A</v>
      </c>
      <c r="C447" t="e">
        <f>VLOOKUP('Reported Performance Table'!E447,'Master List'!$B$42:$C$129,2,FALSE)</f>
        <v>#N/A</v>
      </c>
      <c r="D447" t="e">
        <f>VLOOKUP('Reported Performance Table'!D447,'Master List'!$B$20:$D$39,3,FALSE)</f>
        <v>#N/A</v>
      </c>
      <c r="E447" s="159" t="e">
        <f>VLOOKUP('Reported Performance Table'!C447,'Master List'!$B$11:$D$17,3,FALSE)</f>
        <v>#N/A</v>
      </c>
      <c r="F447" t="e">
        <f t="shared" si="12"/>
        <v>#N/A</v>
      </c>
      <c r="G447" t="e">
        <f>IF(VLOOKUP('Reported Performance Table'!E447,'Master List'!$B$42:$D$129,3,FALSE)="","No",VLOOKUP('Reported Performance Table'!E447,'Master List'!$B$42:$D$129,3,FALSE))</f>
        <v>#N/A</v>
      </c>
      <c r="H447" t="e">
        <f>IF(AND(G447="Yes_No",'Reported Performance Table'!F447="Yes"),"No","Yes_No")</f>
        <v>#N/A</v>
      </c>
      <c r="I447" t="str">
        <f>IF('Reported Performance Table'!E447="","",IF('Reported Performance Table'!F447="Yes","LUNA_CCT","Reported_CCT"))</f>
        <v/>
      </c>
      <c r="J447" t="str">
        <f>IF('Reported Performance Table'!E447="","",IF(I447="LUNA_CCT",VLOOKUP('Reported Performance Table'!E447,'Master List'!$B$42:$E$129,4,FALSE),"Reported_BUG"))</f>
        <v/>
      </c>
      <c r="K447" t="str">
        <f>IF('Reported Performance Table'!E447="","",IF(AND('Reported Performance Table'!$F447="Yes",OR('Reported Performance Table'!$E447='Master List'!$B$42,'Reported Performance Table'!$E447='Master List'!$B$43,'Reported Performance Table'!$E447='Master List'!$B$44,'Reported Performance Table'!$E447='Master List'!$B$46,'Reported Performance Table'!$E447='Master List'!$B$48,'Reported Performance Table'!$E447='Master List'!$B$104,'Reported Performance Table'!$E447='Master List'!$B$106,'Reported Performance Table'!$E447='Master List'!$B$126)),"LUNA_Dimming","Dimming_Capability_and_Range"))</f>
        <v/>
      </c>
      <c r="L447" s="173">
        <f>'Reported Performance Table'!BF447</f>
        <v>0</v>
      </c>
      <c r="M447" s="173">
        <f>'Reported Performance Table'!BG447</f>
        <v>0</v>
      </c>
      <c r="N447" s="173">
        <f>'Reported Performance Table'!BH447</f>
        <v>0</v>
      </c>
      <c r="O447" t="str">
        <f t="shared" si="13"/>
        <v>No</v>
      </c>
    </row>
    <row r="448" spans="2:15" x14ac:dyDescent="0.25">
      <c r="B448" s="35" t="e">
        <f>VLOOKUP('Reported Performance Table'!D448,'Master List'!$B$20:$C$39,2,FALSE)</f>
        <v>#N/A</v>
      </c>
      <c r="C448" t="e">
        <f>VLOOKUP('Reported Performance Table'!E448,'Master List'!$B$42:$C$129,2,FALSE)</f>
        <v>#N/A</v>
      </c>
      <c r="D448" t="e">
        <f>VLOOKUP('Reported Performance Table'!D448,'Master List'!$B$20:$D$39,3,FALSE)</f>
        <v>#N/A</v>
      </c>
      <c r="E448" s="159" t="e">
        <f>VLOOKUP('Reported Performance Table'!C448,'Master List'!$B$11:$D$17,3,FALSE)</f>
        <v>#N/A</v>
      </c>
      <c r="F448" t="e">
        <f t="shared" si="12"/>
        <v>#N/A</v>
      </c>
      <c r="G448" t="e">
        <f>IF(VLOOKUP('Reported Performance Table'!E448,'Master List'!$B$42:$D$129,3,FALSE)="","No",VLOOKUP('Reported Performance Table'!E448,'Master List'!$B$42:$D$129,3,FALSE))</f>
        <v>#N/A</v>
      </c>
      <c r="H448" t="e">
        <f>IF(AND(G448="Yes_No",'Reported Performance Table'!F448="Yes"),"No","Yes_No")</f>
        <v>#N/A</v>
      </c>
      <c r="I448" t="str">
        <f>IF('Reported Performance Table'!E448="","",IF('Reported Performance Table'!F448="Yes","LUNA_CCT","Reported_CCT"))</f>
        <v/>
      </c>
      <c r="J448" t="str">
        <f>IF('Reported Performance Table'!E448="","",IF(I448="LUNA_CCT",VLOOKUP('Reported Performance Table'!E448,'Master List'!$B$42:$E$129,4,FALSE),"Reported_BUG"))</f>
        <v/>
      </c>
      <c r="K448" t="str">
        <f>IF('Reported Performance Table'!E448="","",IF(AND('Reported Performance Table'!$F448="Yes",OR('Reported Performance Table'!$E448='Master List'!$B$42,'Reported Performance Table'!$E448='Master List'!$B$43,'Reported Performance Table'!$E448='Master List'!$B$44,'Reported Performance Table'!$E448='Master List'!$B$46,'Reported Performance Table'!$E448='Master List'!$B$48,'Reported Performance Table'!$E448='Master List'!$B$104,'Reported Performance Table'!$E448='Master List'!$B$106,'Reported Performance Table'!$E448='Master List'!$B$126)),"LUNA_Dimming","Dimming_Capability_and_Range"))</f>
        <v/>
      </c>
      <c r="L448" s="173">
        <f>'Reported Performance Table'!BF448</f>
        <v>0</v>
      </c>
      <c r="M448" s="173">
        <f>'Reported Performance Table'!BG448</f>
        <v>0</v>
      </c>
      <c r="N448" s="173">
        <f>'Reported Performance Table'!BH448</f>
        <v>0</v>
      </c>
      <c r="O448" t="str">
        <f t="shared" si="13"/>
        <v>No</v>
      </c>
    </row>
    <row r="449" spans="2:15" x14ac:dyDescent="0.25">
      <c r="B449" s="35" t="e">
        <f>VLOOKUP('Reported Performance Table'!D449,'Master List'!$B$20:$C$39,2,FALSE)</f>
        <v>#N/A</v>
      </c>
      <c r="C449" t="e">
        <f>VLOOKUP('Reported Performance Table'!E449,'Master List'!$B$42:$C$129,2,FALSE)</f>
        <v>#N/A</v>
      </c>
      <c r="D449" t="e">
        <f>VLOOKUP('Reported Performance Table'!D449,'Master List'!$B$20:$D$39,3,FALSE)</f>
        <v>#N/A</v>
      </c>
      <c r="E449" s="159" t="e">
        <f>VLOOKUP('Reported Performance Table'!C449,'Master List'!$B$11:$D$17,3,FALSE)</f>
        <v>#N/A</v>
      </c>
      <c r="F449" t="e">
        <f t="shared" si="12"/>
        <v>#N/A</v>
      </c>
      <c r="G449" t="e">
        <f>IF(VLOOKUP('Reported Performance Table'!E449,'Master List'!$B$42:$D$129,3,FALSE)="","No",VLOOKUP('Reported Performance Table'!E449,'Master List'!$B$42:$D$129,3,FALSE))</f>
        <v>#N/A</v>
      </c>
      <c r="H449" t="e">
        <f>IF(AND(G449="Yes_No",'Reported Performance Table'!F449="Yes"),"No","Yes_No")</f>
        <v>#N/A</v>
      </c>
      <c r="I449" t="str">
        <f>IF('Reported Performance Table'!E449="","",IF('Reported Performance Table'!F449="Yes","LUNA_CCT","Reported_CCT"))</f>
        <v/>
      </c>
      <c r="J449" t="str">
        <f>IF('Reported Performance Table'!E449="","",IF(I449="LUNA_CCT",VLOOKUP('Reported Performance Table'!E449,'Master List'!$B$42:$E$129,4,FALSE),"Reported_BUG"))</f>
        <v/>
      </c>
      <c r="K449" t="str">
        <f>IF('Reported Performance Table'!E449="","",IF(AND('Reported Performance Table'!$F449="Yes",OR('Reported Performance Table'!$E449='Master List'!$B$42,'Reported Performance Table'!$E449='Master List'!$B$43,'Reported Performance Table'!$E449='Master List'!$B$44,'Reported Performance Table'!$E449='Master List'!$B$46,'Reported Performance Table'!$E449='Master List'!$B$48,'Reported Performance Table'!$E449='Master List'!$B$104,'Reported Performance Table'!$E449='Master List'!$B$106,'Reported Performance Table'!$E449='Master List'!$B$126)),"LUNA_Dimming","Dimming_Capability_and_Range"))</f>
        <v/>
      </c>
      <c r="L449" s="173">
        <f>'Reported Performance Table'!BF449</f>
        <v>0</v>
      </c>
      <c r="M449" s="173">
        <f>'Reported Performance Table'!BG449</f>
        <v>0</v>
      </c>
      <c r="N449" s="173">
        <f>'Reported Performance Table'!BH449</f>
        <v>0</v>
      </c>
      <c r="O449" t="str">
        <f t="shared" si="13"/>
        <v>No</v>
      </c>
    </row>
    <row r="450" spans="2:15" x14ac:dyDescent="0.25">
      <c r="B450" s="35" t="e">
        <f>VLOOKUP('Reported Performance Table'!D450,'Master List'!$B$20:$C$39,2,FALSE)</f>
        <v>#N/A</v>
      </c>
      <c r="C450" t="e">
        <f>VLOOKUP('Reported Performance Table'!E450,'Master List'!$B$42:$C$129,2,FALSE)</f>
        <v>#N/A</v>
      </c>
      <c r="D450" t="e">
        <f>VLOOKUP('Reported Performance Table'!D450,'Master List'!$B$20:$D$39,3,FALSE)</f>
        <v>#N/A</v>
      </c>
      <c r="E450" s="159" t="e">
        <f>VLOOKUP('Reported Performance Table'!C450,'Master List'!$B$11:$D$17,3,FALSE)</f>
        <v>#N/A</v>
      </c>
      <c r="F450" t="e">
        <f t="shared" si="12"/>
        <v>#N/A</v>
      </c>
      <c r="G450" t="e">
        <f>IF(VLOOKUP('Reported Performance Table'!E450,'Master List'!$B$42:$D$129,3,FALSE)="","No",VLOOKUP('Reported Performance Table'!E450,'Master List'!$B$42:$D$129,3,FALSE))</f>
        <v>#N/A</v>
      </c>
      <c r="H450" t="e">
        <f>IF(AND(G450="Yes_No",'Reported Performance Table'!F450="Yes"),"No","Yes_No")</f>
        <v>#N/A</v>
      </c>
      <c r="I450" t="str">
        <f>IF('Reported Performance Table'!E450="","",IF('Reported Performance Table'!F450="Yes","LUNA_CCT","Reported_CCT"))</f>
        <v/>
      </c>
      <c r="J450" t="str">
        <f>IF('Reported Performance Table'!E450="","",IF(I450="LUNA_CCT",VLOOKUP('Reported Performance Table'!E450,'Master List'!$B$42:$E$129,4,FALSE),"Reported_BUG"))</f>
        <v/>
      </c>
      <c r="K450" t="str">
        <f>IF('Reported Performance Table'!E450="","",IF(AND('Reported Performance Table'!$F450="Yes",OR('Reported Performance Table'!$E450='Master List'!$B$42,'Reported Performance Table'!$E450='Master List'!$B$43,'Reported Performance Table'!$E450='Master List'!$B$44,'Reported Performance Table'!$E450='Master List'!$B$46,'Reported Performance Table'!$E450='Master List'!$B$48,'Reported Performance Table'!$E450='Master List'!$B$104,'Reported Performance Table'!$E450='Master List'!$B$106,'Reported Performance Table'!$E450='Master List'!$B$126)),"LUNA_Dimming","Dimming_Capability_and_Range"))</f>
        <v/>
      </c>
      <c r="L450" s="173">
        <f>'Reported Performance Table'!BF450</f>
        <v>0</v>
      </c>
      <c r="M450" s="173">
        <f>'Reported Performance Table'!BG450</f>
        <v>0</v>
      </c>
      <c r="N450" s="173">
        <f>'Reported Performance Table'!BH450</f>
        <v>0</v>
      </c>
      <c r="O450" t="str">
        <f t="shared" si="13"/>
        <v>No</v>
      </c>
    </row>
    <row r="451" spans="2:15" x14ac:dyDescent="0.25">
      <c r="B451" s="35" t="e">
        <f>VLOOKUP('Reported Performance Table'!D451,'Master List'!$B$20:$C$39,2,FALSE)</f>
        <v>#N/A</v>
      </c>
      <c r="C451" t="e">
        <f>VLOOKUP('Reported Performance Table'!E451,'Master List'!$B$42:$C$129,2,FALSE)</f>
        <v>#N/A</v>
      </c>
      <c r="D451" t="e">
        <f>VLOOKUP('Reported Performance Table'!D451,'Master List'!$B$20:$D$39,3,FALSE)</f>
        <v>#N/A</v>
      </c>
      <c r="E451" s="159" t="e">
        <f>VLOOKUP('Reported Performance Table'!C451,'Master List'!$B$11:$D$17,3,FALSE)</f>
        <v>#N/A</v>
      </c>
      <c r="F451" t="e">
        <f t="shared" si="12"/>
        <v>#N/A</v>
      </c>
      <c r="G451" t="e">
        <f>IF(VLOOKUP('Reported Performance Table'!E451,'Master List'!$B$42:$D$129,3,FALSE)="","No",VLOOKUP('Reported Performance Table'!E451,'Master List'!$B$42:$D$129,3,FALSE))</f>
        <v>#N/A</v>
      </c>
      <c r="H451" t="e">
        <f>IF(AND(G451="Yes_No",'Reported Performance Table'!F451="Yes"),"No","Yes_No")</f>
        <v>#N/A</v>
      </c>
      <c r="I451" t="str">
        <f>IF('Reported Performance Table'!E451="","",IF('Reported Performance Table'!F451="Yes","LUNA_CCT","Reported_CCT"))</f>
        <v/>
      </c>
      <c r="J451" t="str">
        <f>IF('Reported Performance Table'!E451="","",IF(I451="LUNA_CCT",VLOOKUP('Reported Performance Table'!E451,'Master List'!$B$42:$E$129,4,FALSE),"Reported_BUG"))</f>
        <v/>
      </c>
      <c r="K451" t="str">
        <f>IF('Reported Performance Table'!E451="","",IF(AND('Reported Performance Table'!$F451="Yes",OR('Reported Performance Table'!$E451='Master List'!$B$42,'Reported Performance Table'!$E451='Master List'!$B$43,'Reported Performance Table'!$E451='Master List'!$B$44,'Reported Performance Table'!$E451='Master List'!$B$46,'Reported Performance Table'!$E451='Master List'!$B$48,'Reported Performance Table'!$E451='Master List'!$B$104,'Reported Performance Table'!$E451='Master List'!$B$106,'Reported Performance Table'!$E451='Master List'!$B$126)),"LUNA_Dimming","Dimming_Capability_and_Range"))</f>
        <v/>
      </c>
      <c r="L451" s="173">
        <f>'Reported Performance Table'!BF451</f>
        <v>0</v>
      </c>
      <c r="M451" s="173">
        <f>'Reported Performance Table'!BG451</f>
        <v>0</v>
      </c>
      <c r="N451" s="173">
        <f>'Reported Performance Table'!BH451</f>
        <v>0</v>
      </c>
      <c r="O451" t="str">
        <f t="shared" si="13"/>
        <v>No</v>
      </c>
    </row>
    <row r="452" spans="2:15" x14ac:dyDescent="0.25">
      <c r="B452" s="35" t="e">
        <f>VLOOKUP('Reported Performance Table'!D452,'Master List'!$B$20:$C$39,2,FALSE)</f>
        <v>#N/A</v>
      </c>
      <c r="C452" t="e">
        <f>VLOOKUP('Reported Performance Table'!E452,'Master List'!$B$42:$C$129,2,FALSE)</f>
        <v>#N/A</v>
      </c>
      <c r="D452" t="e">
        <f>VLOOKUP('Reported Performance Table'!D452,'Master List'!$B$20:$D$39,3,FALSE)</f>
        <v>#N/A</v>
      </c>
      <c r="E452" s="159" t="e">
        <f>VLOOKUP('Reported Performance Table'!C452,'Master List'!$B$11:$D$17,3,FALSE)</f>
        <v>#N/A</v>
      </c>
      <c r="F452" t="e">
        <f t="shared" si="12"/>
        <v>#N/A</v>
      </c>
      <c r="G452" t="e">
        <f>IF(VLOOKUP('Reported Performance Table'!E452,'Master List'!$B$42:$D$129,3,FALSE)="","No",VLOOKUP('Reported Performance Table'!E452,'Master List'!$B$42:$D$129,3,FALSE))</f>
        <v>#N/A</v>
      </c>
      <c r="H452" t="e">
        <f>IF(AND(G452="Yes_No",'Reported Performance Table'!F452="Yes"),"No","Yes_No")</f>
        <v>#N/A</v>
      </c>
      <c r="I452" t="str">
        <f>IF('Reported Performance Table'!E452="","",IF('Reported Performance Table'!F452="Yes","LUNA_CCT","Reported_CCT"))</f>
        <v/>
      </c>
      <c r="J452" t="str">
        <f>IF('Reported Performance Table'!E452="","",IF(I452="LUNA_CCT",VLOOKUP('Reported Performance Table'!E452,'Master List'!$B$42:$E$129,4,FALSE),"Reported_BUG"))</f>
        <v/>
      </c>
      <c r="K452" t="str">
        <f>IF('Reported Performance Table'!E452="","",IF(AND('Reported Performance Table'!$F452="Yes",OR('Reported Performance Table'!$E452='Master List'!$B$42,'Reported Performance Table'!$E452='Master List'!$B$43,'Reported Performance Table'!$E452='Master List'!$B$44,'Reported Performance Table'!$E452='Master List'!$B$46,'Reported Performance Table'!$E452='Master List'!$B$48,'Reported Performance Table'!$E452='Master List'!$B$104,'Reported Performance Table'!$E452='Master List'!$B$106,'Reported Performance Table'!$E452='Master List'!$B$126)),"LUNA_Dimming","Dimming_Capability_and_Range"))</f>
        <v/>
      </c>
      <c r="L452" s="173">
        <f>'Reported Performance Table'!BF452</f>
        <v>0</v>
      </c>
      <c r="M452" s="173">
        <f>'Reported Performance Table'!BG452</f>
        <v>0</v>
      </c>
      <c r="N452" s="173">
        <f>'Reported Performance Table'!BH452</f>
        <v>0</v>
      </c>
      <c r="O452" t="str">
        <f t="shared" si="13"/>
        <v>No</v>
      </c>
    </row>
    <row r="453" spans="2:15" x14ac:dyDescent="0.25">
      <c r="B453" s="35" t="e">
        <f>VLOOKUP('Reported Performance Table'!D453,'Master List'!$B$20:$C$39,2,FALSE)</f>
        <v>#N/A</v>
      </c>
      <c r="C453" t="e">
        <f>VLOOKUP('Reported Performance Table'!E453,'Master List'!$B$42:$C$129,2,FALSE)</f>
        <v>#N/A</v>
      </c>
      <c r="D453" t="e">
        <f>VLOOKUP('Reported Performance Table'!D453,'Master List'!$B$20:$D$39,3,FALSE)</f>
        <v>#N/A</v>
      </c>
      <c r="E453" s="159" t="e">
        <f>VLOOKUP('Reported Performance Table'!C453,'Master List'!$B$11:$D$17,3,FALSE)</f>
        <v>#N/A</v>
      </c>
      <c r="F453" t="e">
        <f t="shared" si="12"/>
        <v>#N/A</v>
      </c>
      <c r="G453" t="e">
        <f>IF(VLOOKUP('Reported Performance Table'!E453,'Master List'!$B$42:$D$129,3,FALSE)="","No",VLOOKUP('Reported Performance Table'!E453,'Master List'!$B$42:$D$129,3,FALSE))</f>
        <v>#N/A</v>
      </c>
      <c r="H453" t="e">
        <f>IF(AND(G453="Yes_No",'Reported Performance Table'!F453="Yes"),"No","Yes_No")</f>
        <v>#N/A</v>
      </c>
      <c r="I453" t="str">
        <f>IF('Reported Performance Table'!E453="","",IF('Reported Performance Table'!F453="Yes","LUNA_CCT","Reported_CCT"))</f>
        <v/>
      </c>
      <c r="J453" t="str">
        <f>IF('Reported Performance Table'!E453="","",IF(I453="LUNA_CCT",VLOOKUP('Reported Performance Table'!E453,'Master List'!$B$42:$E$129,4,FALSE),"Reported_BUG"))</f>
        <v/>
      </c>
      <c r="K453" t="str">
        <f>IF('Reported Performance Table'!E453="","",IF(AND('Reported Performance Table'!$F453="Yes",OR('Reported Performance Table'!$E453='Master List'!$B$42,'Reported Performance Table'!$E453='Master List'!$B$43,'Reported Performance Table'!$E453='Master List'!$B$44,'Reported Performance Table'!$E453='Master List'!$B$46,'Reported Performance Table'!$E453='Master List'!$B$48,'Reported Performance Table'!$E453='Master List'!$B$104,'Reported Performance Table'!$E453='Master List'!$B$106,'Reported Performance Table'!$E453='Master List'!$B$126)),"LUNA_Dimming","Dimming_Capability_and_Range"))</f>
        <v/>
      </c>
      <c r="L453" s="173">
        <f>'Reported Performance Table'!BF453</f>
        <v>0</v>
      </c>
      <c r="M453" s="173">
        <f>'Reported Performance Table'!BG453</f>
        <v>0</v>
      </c>
      <c r="N453" s="173">
        <f>'Reported Performance Table'!BH453</f>
        <v>0</v>
      </c>
      <c r="O453" t="str">
        <f t="shared" si="13"/>
        <v>No</v>
      </c>
    </row>
    <row r="454" spans="2:15" x14ac:dyDescent="0.25">
      <c r="B454" s="35" t="e">
        <f>VLOOKUP('Reported Performance Table'!D454,'Master List'!$B$20:$C$39,2,FALSE)</f>
        <v>#N/A</v>
      </c>
      <c r="C454" t="e">
        <f>VLOOKUP('Reported Performance Table'!E454,'Master List'!$B$42:$C$129,2,FALSE)</f>
        <v>#N/A</v>
      </c>
      <c r="D454" t="e">
        <f>VLOOKUP('Reported Performance Table'!D454,'Master List'!$B$20:$D$39,3,FALSE)</f>
        <v>#N/A</v>
      </c>
      <c r="E454" s="159" t="e">
        <f>VLOOKUP('Reported Performance Table'!C454,'Master List'!$B$11:$D$17,3,FALSE)</f>
        <v>#N/A</v>
      </c>
      <c r="F454" t="e">
        <f t="shared" si="12"/>
        <v>#N/A</v>
      </c>
      <c r="G454" t="e">
        <f>IF(VLOOKUP('Reported Performance Table'!E454,'Master List'!$B$42:$D$129,3,FALSE)="","No",VLOOKUP('Reported Performance Table'!E454,'Master List'!$B$42:$D$129,3,FALSE))</f>
        <v>#N/A</v>
      </c>
      <c r="H454" t="e">
        <f>IF(AND(G454="Yes_No",'Reported Performance Table'!F454="Yes"),"No","Yes_No")</f>
        <v>#N/A</v>
      </c>
      <c r="I454" t="str">
        <f>IF('Reported Performance Table'!E454="","",IF('Reported Performance Table'!F454="Yes","LUNA_CCT","Reported_CCT"))</f>
        <v/>
      </c>
      <c r="J454" t="str">
        <f>IF('Reported Performance Table'!E454="","",IF(I454="LUNA_CCT",VLOOKUP('Reported Performance Table'!E454,'Master List'!$B$42:$E$129,4,FALSE),"Reported_BUG"))</f>
        <v/>
      </c>
      <c r="K454" t="str">
        <f>IF('Reported Performance Table'!E454="","",IF(AND('Reported Performance Table'!$F454="Yes",OR('Reported Performance Table'!$E454='Master List'!$B$42,'Reported Performance Table'!$E454='Master List'!$B$43,'Reported Performance Table'!$E454='Master List'!$B$44,'Reported Performance Table'!$E454='Master List'!$B$46,'Reported Performance Table'!$E454='Master List'!$B$48,'Reported Performance Table'!$E454='Master List'!$B$104,'Reported Performance Table'!$E454='Master List'!$B$106,'Reported Performance Table'!$E454='Master List'!$B$126)),"LUNA_Dimming","Dimming_Capability_and_Range"))</f>
        <v/>
      </c>
      <c r="L454" s="173">
        <f>'Reported Performance Table'!BF454</f>
        <v>0</v>
      </c>
      <c r="M454" s="173">
        <f>'Reported Performance Table'!BG454</f>
        <v>0</v>
      </c>
      <c r="N454" s="173">
        <f>'Reported Performance Table'!BH454</f>
        <v>0</v>
      </c>
      <c r="O454" t="str">
        <f t="shared" si="13"/>
        <v>No</v>
      </c>
    </row>
    <row r="455" spans="2:15" x14ac:dyDescent="0.25">
      <c r="B455" s="35" t="e">
        <f>VLOOKUP('Reported Performance Table'!D455,'Master List'!$B$20:$C$39,2,FALSE)</f>
        <v>#N/A</v>
      </c>
      <c r="C455" t="e">
        <f>VLOOKUP('Reported Performance Table'!E455,'Master List'!$B$42:$C$129,2,FALSE)</f>
        <v>#N/A</v>
      </c>
      <c r="D455" t="e">
        <f>VLOOKUP('Reported Performance Table'!D455,'Master List'!$B$20:$D$39,3,FALSE)</f>
        <v>#N/A</v>
      </c>
      <c r="E455" s="159" t="e">
        <f>VLOOKUP('Reported Performance Table'!C455,'Master List'!$B$11:$D$17,3,FALSE)</f>
        <v>#N/A</v>
      </c>
      <c r="F455" t="e">
        <f t="shared" si="12"/>
        <v>#N/A</v>
      </c>
      <c r="G455" t="e">
        <f>IF(VLOOKUP('Reported Performance Table'!E455,'Master List'!$B$42:$D$129,3,FALSE)="","No",VLOOKUP('Reported Performance Table'!E455,'Master List'!$B$42:$D$129,3,FALSE))</f>
        <v>#N/A</v>
      </c>
      <c r="H455" t="e">
        <f>IF(AND(G455="Yes_No",'Reported Performance Table'!F455="Yes"),"No","Yes_No")</f>
        <v>#N/A</v>
      </c>
      <c r="I455" t="str">
        <f>IF('Reported Performance Table'!E455="","",IF('Reported Performance Table'!F455="Yes","LUNA_CCT","Reported_CCT"))</f>
        <v/>
      </c>
      <c r="J455" t="str">
        <f>IF('Reported Performance Table'!E455="","",IF(I455="LUNA_CCT",VLOOKUP('Reported Performance Table'!E455,'Master List'!$B$42:$E$129,4,FALSE),"Reported_BUG"))</f>
        <v/>
      </c>
      <c r="K455" t="str">
        <f>IF('Reported Performance Table'!E455="","",IF(AND('Reported Performance Table'!$F455="Yes",OR('Reported Performance Table'!$E455='Master List'!$B$42,'Reported Performance Table'!$E455='Master List'!$B$43,'Reported Performance Table'!$E455='Master List'!$B$44,'Reported Performance Table'!$E455='Master List'!$B$46,'Reported Performance Table'!$E455='Master List'!$B$48,'Reported Performance Table'!$E455='Master List'!$B$104,'Reported Performance Table'!$E455='Master List'!$B$106,'Reported Performance Table'!$E455='Master List'!$B$126)),"LUNA_Dimming","Dimming_Capability_and_Range"))</f>
        <v/>
      </c>
      <c r="L455" s="173">
        <f>'Reported Performance Table'!BF455</f>
        <v>0</v>
      </c>
      <c r="M455" s="173">
        <f>'Reported Performance Table'!BG455</f>
        <v>0</v>
      </c>
      <c r="N455" s="173">
        <f>'Reported Performance Table'!BH455</f>
        <v>0</v>
      </c>
      <c r="O455" t="str">
        <f t="shared" si="13"/>
        <v>No</v>
      </c>
    </row>
    <row r="456" spans="2:15" x14ac:dyDescent="0.25">
      <c r="B456" s="35" t="e">
        <f>VLOOKUP('Reported Performance Table'!D456,'Master List'!$B$20:$C$39,2,FALSE)</f>
        <v>#N/A</v>
      </c>
      <c r="C456" t="e">
        <f>VLOOKUP('Reported Performance Table'!E456,'Master List'!$B$42:$C$129,2,FALSE)</f>
        <v>#N/A</v>
      </c>
      <c r="D456" t="e">
        <f>VLOOKUP('Reported Performance Table'!D456,'Master List'!$B$20:$D$39,3,FALSE)</f>
        <v>#N/A</v>
      </c>
      <c r="E456" s="159" t="e">
        <f>VLOOKUP('Reported Performance Table'!C456,'Master List'!$B$11:$D$17,3,FALSE)</f>
        <v>#N/A</v>
      </c>
      <c r="F456" t="e">
        <f t="shared" si="12"/>
        <v>#N/A</v>
      </c>
      <c r="G456" t="e">
        <f>IF(VLOOKUP('Reported Performance Table'!E456,'Master List'!$B$42:$D$129,3,FALSE)="","No",VLOOKUP('Reported Performance Table'!E456,'Master List'!$B$42:$D$129,3,FALSE))</f>
        <v>#N/A</v>
      </c>
      <c r="H456" t="e">
        <f>IF(AND(G456="Yes_No",'Reported Performance Table'!F456="Yes"),"No","Yes_No")</f>
        <v>#N/A</v>
      </c>
      <c r="I456" t="str">
        <f>IF('Reported Performance Table'!E456="","",IF('Reported Performance Table'!F456="Yes","LUNA_CCT","Reported_CCT"))</f>
        <v/>
      </c>
      <c r="J456" t="str">
        <f>IF('Reported Performance Table'!E456="","",IF(I456="LUNA_CCT",VLOOKUP('Reported Performance Table'!E456,'Master List'!$B$42:$E$129,4,FALSE),"Reported_BUG"))</f>
        <v/>
      </c>
      <c r="K456" t="str">
        <f>IF('Reported Performance Table'!E456="","",IF(AND('Reported Performance Table'!$F456="Yes",OR('Reported Performance Table'!$E456='Master List'!$B$42,'Reported Performance Table'!$E456='Master List'!$B$43,'Reported Performance Table'!$E456='Master List'!$B$44,'Reported Performance Table'!$E456='Master List'!$B$46,'Reported Performance Table'!$E456='Master List'!$B$48,'Reported Performance Table'!$E456='Master List'!$B$104,'Reported Performance Table'!$E456='Master List'!$B$106,'Reported Performance Table'!$E456='Master List'!$B$126)),"LUNA_Dimming","Dimming_Capability_and_Range"))</f>
        <v/>
      </c>
      <c r="L456" s="173">
        <f>'Reported Performance Table'!BF456</f>
        <v>0</v>
      </c>
      <c r="M456" s="173">
        <f>'Reported Performance Table'!BG456</f>
        <v>0</v>
      </c>
      <c r="N456" s="173">
        <f>'Reported Performance Table'!BH456</f>
        <v>0</v>
      </c>
      <c r="O456" t="str">
        <f t="shared" si="13"/>
        <v>No</v>
      </c>
    </row>
    <row r="457" spans="2:15" x14ac:dyDescent="0.25">
      <c r="B457" s="35" t="e">
        <f>VLOOKUP('Reported Performance Table'!D457,'Master List'!$B$20:$C$39,2,FALSE)</f>
        <v>#N/A</v>
      </c>
      <c r="C457" t="e">
        <f>VLOOKUP('Reported Performance Table'!E457,'Master List'!$B$42:$C$129,2,FALSE)</f>
        <v>#N/A</v>
      </c>
      <c r="D457" t="e">
        <f>VLOOKUP('Reported Performance Table'!D457,'Master List'!$B$20:$D$39,3,FALSE)</f>
        <v>#N/A</v>
      </c>
      <c r="E457" s="159" t="e">
        <f>VLOOKUP('Reported Performance Table'!C457,'Master List'!$B$11:$D$17,3,FALSE)</f>
        <v>#N/A</v>
      </c>
      <c r="F457" t="e">
        <f t="shared" si="12"/>
        <v>#N/A</v>
      </c>
      <c r="G457" t="e">
        <f>IF(VLOOKUP('Reported Performance Table'!E457,'Master List'!$B$42:$D$129,3,FALSE)="","No",VLOOKUP('Reported Performance Table'!E457,'Master List'!$B$42:$D$129,3,FALSE))</f>
        <v>#N/A</v>
      </c>
      <c r="H457" t="e">
        <f>IF(AND(G457="Yes_No",'Reported Performance Table'!F457="Yes"),"No","Yes_No")</f>
        <v>#N/A</v>
      </c>
      <c r="I457" t="str">
        <f>IF('Reported Performance Table'!E457="","",IF('Reported Performance Table'!F457="Yes","LUNA_CCT","Reported_CCT"))</f>
        <v/>
      </c>
      <c r="J457" t="str">
        <f>IF('Reported Performance Table'!E457="","",IF(I457="LUNA_CCT",VLOOKUP('Reported Performance Table'!E457,'Master List'!$B$42:$E$129,4,FALSE),"Reported_BUG"))</f>
        <v/>
      </c>
      <c r="K457" t="str">
        <f>IF('Reported Performance Table'!E457="","",IF(AND('Reported Performance Table'!$F457="Yes",OR('Reported Performance Table'!$E457='Master List'!$B$42,'Reported Performance Table'!$E457='Master List'!$B$43,'Reported Performance Table'!$E457='Master List'!$B$44,'Reported Performance Table'!$E457='Master List'!$B$46,'Reported Performance Table'!$E457='Master List'!$B$48,'Reported Performance Table'!$E457='Master List'!$B$104,'Reported Performance Table'!$E457='Master List'!$B$106,'Reported Performance Table'!$E457='Master List'!$B$126)),"LUNA_Dimming","Dimming_Capability_and_Range"))</f>
        <v/>
      </c>
      <c r="L457" s="173">
        <f>'Reported Performance Table'!BF457</f>
        <v>0</v>
      </c>
      <c r="M457" s="173">
        <f>'Reported Performance Table'!BG457</f>
        <v>0</v>
      </c>
      <c r="N457" s="173">
        <f>'Reported Performance Table'!BH457</f>
        <v>0</v>
      </c>
      <c r="O457" t="str">
        <f t="shared" si="13"/>
        <v>No</v>
      </c>
    </row>
    <row r="458" spans="2:15" x14ac:dyDescent="0.25">
      <c r="B458" s="35" t="e">
        <f>VLOOKUP('Reported Performance Table'!D458,'Master List'!$B$20:$C$39,2,FALSE)</f>
        <v>#N/A</v>
      </c>
      <c r="C458" t="e">
        <f>VLOOKUP('Reported Performance Table'!E458,'Master List'!$B$42:$C$129,2,FALSE)</f>
        <v>#N/A</v>
      </c>
      <c r="D458" t="e">
        <f>VLOOKUP('Reported Performance Table'!D458,'Master List'!$B$20:$D$39,3,FALSE)</f>
        <v>#N/A</v>
      </c>
      <c r="E458" s="159" t="e">
        <f>VLOOKUP('Reported Performance Table'!C458,'Master List'!$B$11:$D$17,3,FALSE)</f>
        <v>#N/A</v>
      </c>
      <c r="F458" t="e">
        <f t="shared" si="12"/>
        <v>#N/A</v>
      </c>
      <c r="G458" t="e">
        <f>IF(VLOOKUP('Reported Performance Table'!E458,'Master List'!$B$42:$D$129,3,FALSE)="","No",VLOOKUP('Reported Performance Table'!E458,'Master List'!$B$42:$D$129,3,FALSE))</f>
        <v>#N/A</v>
      </c>
      <c r="H458" t="e">
        <f>IF(AND(G458="Yes_No",'Reported Performance Table'!F458="Yes"),"No","Yes_No")</f>
        <v>#N/A</v>
      </c>
      <c r="I458" t="str">
        <f>IF('Reported Performance Table'!E458="","",IF('Reported Performance Table'!F458="Yes","LUNA_CCT","Reported_CCT"))</f>
        <v/>
      </c>
      <c r="J458" t="str">
        <f>IF('Reported Performance Table'!E458="","",IF(I458="LUNA_CCT",VLOOKUP('Reported Performance Table'!E458,'Master List'!$B$42:$E$129,4,FALSE),"Reported_BUG"))</f>
        <v/>
      </c>
      <c r="K458" t="str">
        <f>IF('Reported Performance Table'!E458="","",IF(AND('Reported Performance Table'!$F458="Yes",OR('Reported Performance Table'!$E458='Master List'!$B$42,'Reported Performance Table'!$E458='Master List'!$B$43,'Reported Performance Table'!$E458='Master List'!$B$44,'Reported Performance Table'!$E458='Master List'!$B$46,'Reported Performance Table'!$E458='Master List'!$B$48,'Reported Performance Table'!$E458='Master List'!$B$104,'Reported Performance Table'!$E458='Master List'!$B$106,'Reported Performance Table'!$E458='Master List'!$B$126)),"LUNA_Dimming","Dimming_Capability_and_Range"))</f>
        <v/>
      </c>
      <c r="L458" s="173">
        <f>'Reported Performance Table'!BF458</f>
        <v>0</v>
      </c>
      <c r="M458" s="173">
        <f>'Reported Performance Table'!BG458</f>
        <v>0</v>
      </c>
      <c r="N458" s="173">
        <f>'Reported Performance Table'!BH458</f>
        <v>0</v>
      </c>
      <c r="O458" t="str">
        <f t="shared" si="13"/>
        <v>No</v>
      </c>
    </row>
    <row r="459" spans="2:15" x14ac:dyDescent="0.25">
      <c r="B459" s="35" t="e">
        <f>VLOOKUP('Reported Performance Table'!D459,'Master List'!$B$20:$C$39,2,FALSE)</f>
        <v>#N/A</v>
      </c>
      <c r="C459" t="e">
        <f>VLOOKUP('Reported Performance Table'!E459,'Master List'!$B$42:$C$129,2,FALSE)</f>
        <v>#N/A</v>
      </c>
      <c r="D459" t="e">
        <f>VLOOKUP('Reported Performance Table'!D459,'Master List'!$B$20:$D$39,3,FALSE)</f>
        <v>#N/A</v>
      </c>
      <c r="E459" s="159" t="e">
        <f>VLOOKUP('Reported Performance Table'!C459,'Master List'!$B$11:$D$17,3,FALSE)</f>
        <v>#N/A</v>
      </c>
      <c r="F459" t="e">
        <f t="shared" ref="F459:F522" si="14">CONCATENATE(D459,E459)</f>
        <v>#N/A</v>
      </c>
      <c r="G459" t="e">
        <f>IF(VLOOKUP('Reported Performance Table'!E459,'Master List'!$B$42:$D$129,3,FALSE)="","No",VLOOKUP('Reported Performance Table'!E459,'Master List'!$B$42:$D$129,3,FALSE))</f>
        <v>#N/A</v>
      </c>
      <c r="H459" t="e">
        <f>IF(AND(G459="Yes_No",'Reported Performance Table'!F459="Yes"),"No","Yes_No")</f>
        <v>#N/A</v>
      </c>
      <c r="I459" t="str">
        <f>IF('Reported Performance Table'!E459="","",IF('Reported Performance Table'!F459="Yes","LUNA_CCT","Reported_CCT"))</f>
        <v/>
      </c>
      <c r="J459" t="str">
        <f>IF('Reported Performance Table'!E459="","",IF(I459="LUNA_CCT",VLOOKUP('Reported Performance Table'!E459,'Master List'!$B$42:$E$129,4,FALSE),"Reported_BUG"))</f>
        <v/>
      </c>
      <c r="K459" t="str">
        <f>IF('Reported Performance Table'!E459="","",IF(AND('Reported Performance Table'!$F459="Yes",OR('Reported Performance Table'!$E459='Master List'!$B$42,'Reported Performance Table'!$E459='Master List'!$B$43,'Reported Performance Table'!$E459='Master List'!$B$44,'Reported Performance Table'!$E459='Master List'!$B$46,'Reported Performance Table'!$E459='Master List'!$B$48,'Reported Performance Table'!$E459='Master List'!$B$104,'Reported Performance Table'!$E459='Master List'!$B$106,'Reported Performance Table'!$E459='Master List'!$B$126)),"LUNA_Dimming","Dimming_Capability_and_Range"))</f>
        <v/>
      </c>
      <c r="L459" s="173">
        <f>'Reported Performance Table'!BF459</f>
        <v>0</v>
      </c>
      <c r="M459" s="173">
        <f>'Reported Performance Table'!BG459</f>
        <v>0</v>
      </c>
      <c r="N459" s="173">
        <f>'Reported Performance Table'!BH459</f>
        <v>0</v>
      </c>
      <c r="O459" t="str">
        <f t="shared" si="13"/>
        <v>No</v>
      </c>
    </row>
    <row r="460" spans="2:15" x14ac:dyDescent="0.25">
      <c r="B460" s="35" t="e">
        <f>VLOOKUP('Reported Performance Table'!D460,'Master List'!$B$20:$C$39,2,FALSE)</f>
        <v>#N/A</v>
      </c>
      <c r="C460" t="e">
        <f>VLOOKUP('Reported Performance Table'!E460,'Master List'!$B$42:$C$129,2,FALSE)</f>
        <v>#N/A</v>
      </c>
      <c r="D460" t="e">
        <f>VLOOKUP('Reported Performance Table'!D460,'Master List'!$B$20:$D$39,3,FALSE)</f>
        <v>#N/A</v>
      </c>
      <c r="E460" s="159" t="e">
        <f>VLOOKUP('Reported Performance Table'!C460,'Master List'!$B$11:$D$17,3,FALSE)</f>
        <v>#N/A</v>
      </c>
      <c r="F460" t="e">
        <f t="shared" si="14"/>
        <v>#N/A</v>
      </c>
      <c r="G460" t="e">
        <f>IF(VLOOKUP('Reported Performance Table'!E460,'Master List'!$B$42:$D$129,3,FALSE)="","No",VLOOKUP('Reported Performance Table'!E460,'Master List'!$B$42:$D$129,3,FALSE))</f>
        <v>#N/A</v>
      </c>
      <c r="H460" t="e">
        <f>IF(AND(G460="Yes_No",'Reported Performance Table'!F460="Yes"),"No","Yes_No")</f>
        <v>#N/A</v>
      </c>
      <c r="I460" t="str">
        <f>IF('Reported Performance Table'!E460="","",IF('Reported Performance Table'!F460="Yes","LUNA_CCT","Reported_CCT"))</f>
        <v/>
      </c>
      <c r="J460" t="str">
        <f>IF('Reported Performance Table'!E460="","",IF(I460="LUNA_CCT",VLOOKUP('Reported Performance Table'!E460,'Master List'!$B$42:$E$129,4,FALSE),"Reported_BUG"))</f>
        <v/>
      </c>
      <c r="K460" t="str">
        <f>IF('Reported Performance Table'!E460="","",IF(AND('Reported Performance Table'!$F460="Yes",OR('Reported Performance Table'!$E460='Master List'!$B$42,'Reported Performance Table'!$E460='Master List'!$B$43,'Reported Performance Table'!$E460='Master List'!$B$44,'Reported Performance Table'!$E460='Master List'!$B$46,'Reported Performance Table'!$E460='Master List'!$B$48,'Reported Performance Table'!$E460='Master List'!$B$104,'Reported Performance Table'!$E460='Master List'!$B$106,'Reported Performance Table'!$E460='Master List'!$B$126)),"LUNA_Dimming","Dimming_Capability_and_Range"))</f>
        <v/>
      </c>
      <c r="L460" s="173">
        <f>'Reported Performance Table'!BF460</f>
        <v>0</v>
      </c>
      <c r="M460" s="173">
        <f>'Reported Performance Table'!BG460</f>
        <v>0</v>
      </c>
      <c r="N460" s="173">
        <f>'Reported Performance Table'!BH460</f>
        <v>0</v>
      </c>
      <c r="O460" t="str">
        <f t="shared" ref="O460:O523" si="15">IF(COUNTIF(L460:N460,"Yes")=3,"Yes","No")</f>
        <v>No</v>
      </c>
    </row>
    <row r="461" spans="2:15" x14ac:dyDescent="0.25">
      <c r="B461" s="35" t="e">
        <f>VLOOKUP('Reported Performance Table'!D461,'Master List'!$B$20:$C$39,2,FALSE)</f>
        <v>#N/A</v>
      </c>
      <c r="C461" t="e">
        <f>VLOOKUP('Reported Performance Table'!E461,'Master List'!$B$42:$C$129,2,FALSE)</f>
        <v>#N/A</v>
      </c>
      <c r="D461" t="e">
        <f>VLOOKUP('Reported Performance Table'!D461,'Master List'!$B$20:$D$39,3,FALSE)</f>
        <v>#N/A</v>
      </c>
      <c r="E461" s="159" t="e">
        <f>VLOOKUP('Reported Performance Table'!C461,'Master List'!$B$11:$D$17,3,FALSE)</f>
        <v>#N/A</v>
      </c>
      <c r="F461" t="e">
        <f t="shared" si="14"/>
        <v>#N/A</v>
      </c>
      <c r="G461" t="e">
        <f>IF(VLOOKUP('Reported Performance Table'!E461,'Master List'!$B$42:$D$129,3,FALSE)="","No",VLOOKUP('Reported Performance Table'!E461,'Master List'!$B$42:$D$129,3,FALSE))</f>
        <v>#N/A</v>
      </c>
      <c r="H461" t="e">
        <f>IF(AND(G461="Yes_No",'Reported Performance Table'!F461="Yes"),"No","Yes_No")</f>
        <v>#N/A</v>
      </c>
      <c r="I461" t="str">
        <f>IF('Reported Performance Table'!E461="","",IF('Reported Performance Table'!F461="Yes","LUNA_CCT","Reported_CCT"))</f>
        <v/>
      </c>
      <c r="J461" t="str">
        <f>IF('Reported Performance Table'!E461="","",IF(I461="LUNA_CCT",VLOOKUP('Reported Performance Table'!E461,'Master List'!$B$42:$E$129,4,FALSE),"Reported_BUG"))</f>
        <v/>
      </c>
      <c r="K461" t="str">
        <f>IF('Reported Performance Table'!E461="","",IF(AND('Reported Performance Table'!$F461="Yes",OR('Reported Performance Table'!$E461='Master List'!$B$42,'Reported Performance Table'!$E461='Master List'!$B$43,'Reported Performance Table'!$E461='Master List'!$B$44,'Reported Performance Table'!$E461='Master List'!$B$46,'Reported Performance Table'!$E461='Master List'!$B$48,'Reported Performance Table'!$E461='Master List'!$B$104,'Reported Performance Table'!$E461='Master List'!$B$106,'Reported Performance Table'!$E461='Master List'!$B$126)),"LUNA_Dimming","Dimming_Capability_and_Range"))</f>
        <v/>
      </c>
      <c r="L461" s="173">
        <f>'Reported Performance Table'!BF461</f>
        <v>0</v>
      </c>
      <c r="M461" s="173">
        <f>'Reported Performance Table'!BG461</f>
        <v>0</v>
      </c>
      <c r="N461" s="173">
        <f>'Reported Performance Table'!BH461</f>
        <v>0</v>
      </c>
      <c r="O461" t="str">
        <f t="shared" si="15"/>
        <v>No</v>
      </c>
    </row>
    <row r="462" spans="2:15" x14ac:dyDescent="0.25">
      <c r="B462" s="35" t="e">
        <f>VLOOKUP('Reported Performance Table'!D462,'Master List'!$B$20:$C$39,2,FALSE)</f>
        <v>#N/A</v>
      </c>
      <c r="C462" t="e">
        <f>VLOOKUP('Reported Performance Table'!E462,'Master List'!$B$42:$C$129,2,FALSE)</f>
        <v>#N/A</v>
      </c>
      <c r="D462" t="e">
        <f>VLOOKUP('Reported Performance Table'!D462,'Master List'!$B$20:$D$39,3,FALSE)</f>
        <v>#N/A</v>
      </c>
      <c r="E462" s="159" t="e">
        <f>VLOOKUP('Reported Performance Table'!C462,'Master List'!$B$11:$D$17,3,FALSE)</f>
        <v>#N/A</v>
      </c>
      <c r="F462" t="e">
        <f t="shared" si="14"/>
        <v>#N/A</v>
      </c>
      <c r="G462" t="e">
        <f>IF(VLOOKUP('Reported Performance Table'!E462,'Master List'!$B$42:$D$129,3,FALSE)="","No",VLOOKUP('Reported Performance Table'!E462,'Master List'!$B$42:$D$129,3,FALSE))</f>
        <v>#N/A</v>
      </c>
      <c r="H462" t="e">
        <f>IF(AND(G462="Yes_No",'Reported Performance Table'!F462="Yes"),"No","Yes_No")</f>
        <v>#N/A</v>
      </c>
      <c r="I462" t="str">
        <f>IF('Reported Performance Table'!E462="","",IF('Reported Performance Table'!F462="Yes","LUNA_CCT","Reported_CCT"))</f>
        <v/>
      </c>
      <c r="J462" t="str">
        <f>IF('Reported Performance Table'!E462="","",IF(I462="LUNA_CCT",VLOOKUP('Reported Performance Table'!E462,'Master List'!$B$42:$E$129,4,FALSE),"Reported_BUG"))</f>
        <v/>
      </c>
      <c r="K462" t="str">
        <f>IF('Reported Performance Table'!E462="","",IF(AND('Reported Performance Table'!$F462="Yes",OR('Reported Performance Table'!$E462='Master List'!$B$42,'Reported Performance Table'!$E462='Master List'!$B$43,'Reported Performance Table'!$E462='Master List'!$B$44,'Reported Performance Table'!$E462='Master List'!$B$46,'Reported Performance Table'!$E462='Master List'!$B$48,'Reported Performance Table'!$E462='Master List'!$B$104,'Reported Performance Table'!$E462='Master List'!$B$106,'Reported Performance Table'!$E462='Master List'!$B$126)),"LUNA_Dimming","Dimming_Capability_and_Range"))</f>
        <v/>
      </c>
      <c r="L462" s="173">
        <f>'Reported Performance Table'!BF462</f>
        <v>0</v>
      </c>
      <c r="M462" s="173">
        <f>'Reported Performance Table'!BG462</f>
        <v>0</v>
      </c>
      <c r="N462" s="173">
        <f>'Reported Performance Table'!BH462</f>
        <v>0</v>
      </c>
      <c r="O462" t="str">
        <f t="shared" si="15"/>
        <v>No</v>
      </c>
    </row>
    <row r="463" spans="2:15" x14ac:dyDescent="0.25">
      <c r="B463" s="35" t="e">
        <f>VLOOKUP('Reported Performance Table'!D463,'Master List'!$B$20:$C$39,2,FALSE)</f>
        <v>#N/A</v>
      </c>
      <c r="C463" t="e">
        <f>VLOOKUP('Reported Performance Table'!E463,'Master List'!$B$42:$C$129,2,FALSE)</f>
        <v>#N/A</v>
      </c>
      <c r="D463" t="e">
        <f>VLOOKUP('Reported Performance Table'!D463,'Master List'!$B$20:$D$39,3,FALSE)</f>
        <v>#N/A</v>
      </c>
      <c r="E463" s="159" t="e">
        <f>VLOOKUP('Reported Performance Table'!C463,'Master List'!$B$11:$D$17,3,FALSE)</f>
        <v>#N/A</v>
      </c>
      <c r="F463" t="e">
        <f t="shared" si="14"/>
        <v>#N/A</v>
      </c>
      <c r="G463" t="e">
        <f>IF(VLOOKUP('Reported Performance Table'!E463,'Master List'!$B$42:$D$129,3,FALSE)="","No",VLOOKUP('Reported Performance Table'!E463,'Master List'!$B$42:$D$129,3,FALSE))</f>
        <v>#N/A</v>
      </c>
      <c r="H463" t="e">
        <f>IF(AND(G463="Yes_No",'Reported Performance Table'!F463="Yes"),"No","Yes_No")</f>
        <v>#N/A</v>
      </c>
      <c r="I463" t="str">
        <f>IF('Reported Performance Table'!E463="","",IF('Reported Performance Table'!F463="Yes","LUNA_CCT","Reported_CCT"))</f>
        <v/>
      </c>
      <c r="J463" t="str">
        <f>IF('Reported Performance Table'!E463="","",IF(I463="LUNA_CCT",VLOOKUP('Reported Performance Table'!E463,'Master List'!$B$42:$E$129,4,FALSE),"Reported_BUG"))</f>
        <v/>
      </c>
      <c r="K463" t="str">
        <f>IF('Reported Performance Table'!E463="","",IF(AND('Reported Performance Table'!$F463="Yes",OR('Reported Performance Table'!$E463='Master List'!$B$42,'Reported Performance Table'!$E463='Master List'!$B$43,'Reported Performance Table'!$E463='Master List'!$B$44,'Reported Performance Table'!$E463='Master List'!$B$46,'Reported Performance Table'!$E463='Master List'!$B$48,'Reported Performance Table'!$E463='Master List'!$B$104,'Reported Performance Table'!$E463='Master List'!$B$106,'Reported Performance Table'!$E463='Master List'!$B$126)),"LUNA_Dimming","Dimming_Capability_and_Range"))</f>
        <v/>
      </c>
      <c r="L463" s="173">
        <f>'Reported Performance Table'!BF463</f>
        <v>0</v>
      </c>
      <c r="M463" s="173">
        <f>'Reported Performance Table'!BG463</f>
        <v>0</v>
      </c>
      <c r="N463" s="173">
        <f>'Reported Performance Table'!BH463</f>
        <v>0</v>
      </c>
      <c r="O463" t="str">
        <f t="shared" si="15"/>
        <v>No</v>
      </c>
    </row>
    <row r="464" spans="2:15" x14ac:dyDescent="0.25">
      <c r="B464" s="35" t="e">
        <f>VLOOKUP('Reported Performance Table'!D464,'Master List'!$B$20:$C$39,2,FALSE)</f>
        <v>#N/A</v>
      </c>
      <c r="C464" t="e">
        <f>VLOOKUP('Reported Performance Table'!E464,'Master List'!$B$42:$C$129,2,FALSE)</f>
        <v>#N/A</v>
      </c>
      <c r="D464" t="e">
        <f>VLOOKUP('Reported Performance Table'!D464,'Master List'!$B$20:$D$39,3,FALSE)</f>
        <v>#N/A</v>
      </c>
      <c r="E464" s="159" t="e">
        <f>VLOOKUP('Reported Performance Table'!C464,'Master List'!$B$11:$D$17,3,FALSE)</f>
        <v>#N/A</v>
      </c>
      <c r="F464" t="e">
        <f t="shared" si="14"/>
        <v>#N/A</v>
      </c>
      <c r="G464" t="e">
        <f>IF(VLOOKUP('Reported Performance Table'!E464,'Master List'!$B$42:$D$129,3,FALSE)="","No",VLOOKUP('Reported Performance Table'!E464,'Master List'!$B$42:$D$129,3,FALSE))</f>
        <v>#N/A</v>
      </c>
      <c r="H464" t="e">
        <f>IF(AND(G464="Yes_No",'Reported Performance Table'!F464="Yes"),"No","Yes_No")</f>
        <v>#N/A</v>
      </c>
      <c r="I464" t="str">
        <f>IF('Reported Performance Table'!E464="","",IF('Reported Performance Table'!F464="Yes","LUNA_CCT","Reported_CCT"))</f>
        <v/>
      </c>
      <c r="J464" t="str">
        <f>IF('Reported Performance Table'!E464="","",IF(I464="LUNA_CCT",VLOOKUP('Reported Performance Table'!E464,'Master List'!$B$42:$E$129,4,FALSE),"Reported_BUG"))</f>
        <v/>
      </c>
      <c r="K464" t="str">
        <f>IF('Reported Performance Table'!E464="","",IF(AND('Reported Performance Table'!$F464="Yes",OR('Reported Performance Table'!$E464='Master List'!$B$42,'Reported Performance Table'!$E464='Master List'!$B$43,'Reported Performance Table'!$E464='Master List'!$B$44,'Reported Performance Table'!$E464='Master List'!$B$46,'Reported Performance Table'!$E464='Master List'!$B$48,'Reported Performance Table'!$E464='Master List'!$B$104,'Reported Performance Table'!$E464='Master List'!$B$106,'Reported Performance Table'!$E464='Master List'!$B$126)),"LUNA_Dimming","Dimming_Capability_and_Range"))</f>
        <v/>
      </c>
      <c r="L464" s="173">
        <f>'Reported Performance Table'!BF464</f>
        <v>0</v>
      </c>
      <c r="M464" s="173">
        <f>'Reported Performance Table'!BG464</f>
        <v>0</v>
      </c>
      <c r="N464" s="173">
        <f>'Reported Performance Table'!BH464</f>
        <v>0</v>
      </c>
      <c r="O464" t="str">
        <f t="shared" si="15"/>
        <v>No</v>
      </c>
    </row>
    <row r="465" spans="2:15" x14ac:dyDescent="0.25">
      <c r="B465" s="35" t="e">
        <f>VLOOKUP('Reported Performance Table'!D465,'Master List'!$B$20:$C$39,2,FALSE)</f>
        <v>#N/A</v>
      </c>
      <c r="C465" t="e">
        <f>VLOOKUP('Reported Performance Table'!E465,'Master List'!$B$42:$C$129,2,FALSE)</f>
        <v>#N/A</v>
      </c>
      <c r="D465" t="e">
        <f>VLOOKUP('Reported Performance Table'!D465,'Master List'!$B$20:$D$39,3,FALSE)</f>
        <v>#N/A</v>
      </c>
      <c r="E465" s="159" t="e">
        <f>VLOOKUP('Reported Performance Table'!C465,'Master List'!$B$11:$D$17,3,FALSE)</f>
        <v>#N/A</v>
      </c>
      <c r="F465" t="e">
        <f t="shared" si="14"/>
        <v>#N/A</v>
      </c>
      <c r="G465" t="e">
        <f>IF(VLOOKUP('Reported Performance Table'!E465,'Master List'!$B$42:$D$129,3,FALSE)="","No",VLOOKUP('Reported Performance Table'!E465,'Master List'!$B$42:$D$129,3,FALSE))</f>
        <v>#N/A</v>
      </c>
      <c r="H465" t="e">
        <f>IF(AND(G465="Yes_No",'Reported Performance Table'!F465="Yes"),"No","Yes_No")</f>
        <v>#N/A</v>
      </c>
      <c r="I465" t="str">
        <f>IF('Reported Performance Table'!E465="","",IF('Reported Performance Table'!F465="Yes","LUNA_CCT","Reported_CCT"))</f>
        <v/>
      </c>
      <c r="J465" t="str">
        <f>IF('Reported Performance Table'!E465="","",IF(I465="LUNA_CCT",VLOOKUP('Reported Performance Table'!E465,'Master List'!$B$42:$E$129,4,FALSE),"Reported_BUG"))</f>
        <v/>
      </c>
      <c r="K465" t="str">
        <f>IF('Reported Performance Table'!E465="","",IF(AND('Reported Performance Table'!$F465="Yes",OR('Reported Performance Table'!$E465='Master List'!$B$42,'Reported Performance Table'!$E465='Master List'!$B$43,'Reported Performance Table'!$E465='Master List'!$B$44,'Reported Performance Table'!$E465='Master List'!$B$46,'Reported Performance Table'!$E465='Master List'!$B$48,'Reported Performance Table'!$E465='Master List'!$B$104,'Reported Performance Table'!$E465='Master List'!$B$106,'Reported Performance Table'!$E465='Master List'!$B$126)),"LUNA_Dimming","Dimming_Capability_and_Range"))</f>
        <v/>
      </c>
      <c r="L465" s="173">
        <f>'Reported Performance Table'!BF465</f>
        <v>0</v>
      </c>
      <c r="M465" s="173">
        <f>'Reported Performance Table'!BG465</f>
        <v>0</v>
      </c>
      <c r="N465" s="173">
        <f>'Reported Performance Table'!BH465</f>
        <v>0</v>
      </c>
      <c r="O465" t="str">
        <f t="shared" si="15"/>
        <v>No</v>
      </c>
    </row>
    <row r="466" spans="2:15" x14ac:dyDescent="0.25">
      <c r="B466" s="35" t="e">
        <f>VLOOKUP('Reported Performance Table'!D466,'Master List'!$B$20:$C$39,2,FALSE)</f>
        <v>#N/A</v>
      </c>
      <c r="C466" t="e">
        <f>VLOOKUP('Reported Performance Table'!E466,'Master List'!$B$42:$C$129,2,FALSE)</f>
        <v>#N/A</v>
      </c>
      <c r="D466" t="e">
        <f>VLOOKUP('Reported Performance Table'!D466,'Master List'!$B$20:$D$39,3,FALSE)</f>
        <v>#N/A</v>
      </c>
      <c r="E466" s="159" t="e">
        <f>VLOOKUP('Reported Performance Table'!C466,'Master List'!$B$11:$D$17,3,FALSE)</f>
        <v>#N/A</v>
      </c>
      <c r="F466" t="e">
        <f t="shared" si="14"/>
        <v>#N/A</v>
      </c>
      <c r="G466" t="e">
        <f>IF(VLOOKUP('Reported Performance Table'!E466,'Master List'!$B$42:$D$129,3,FALSE)="","No",VLOOKUP('Reported Performance Table'!E466,'Master List'!$B$42:$D$129,3,FALSE))</f>
        <v>#N/A</v>
      </c>
      <c r="H466" t="e">
        <f>IF(AND(G466="Yes_No",'Reported Performance Table'!F466="Yes"),"No","Yes_No")</f>
        <v>#N/A</v>
      </c>
      <c r="I466" t="str">
        <f>IF('Reported Performance Table'!E466="","",IF('Reported Performance Table'!F466="Yes","LUNA_CCT","Reported_CCT"))</f>
        <v/>
      </c>
      <c r="J466" t="str">
        <f>IF('Reported Performance Table'!E466="","",IF(I466="LUNA_CCT",VLOOKUP('Reported Performance Table'!E466,'Master List'!$B$42:$E$129,4,FALSE),"Reported_BUG"))</f>
        <v/>
      </c>
      <c r="K466" t="str">
        <f>IF('Reported Performance Table'!E466="","",IF(AND('Reported Performance Table'!$F466="Yes",OR('Reported Performance Table'!$E466='Master List'!$B$42,'Reported Performance Table'!$E466='Master List'!$B$43,'Reported Performance Table'!$E466='Master List'!$B$44,'Reported Performance Table'!$E466='Master List'!$B$46,'Reported Performance Table'!$E466='Master List'!$B$48,'Reported Performance Table'!$E466='Master List'!$B$104,'Reported Performance Table'!$E466='Master List'!$B$106,'Reported Performance Table'!$E466='Master List'!$B$126)),"LUNA_Dimming","Dimming_Capability_and_Range"))</f>
        <v/>
      </c>
      <c r="L466" s="173">
        <f>'Reported Performance Table'!BF466</f>
        <v>0</v>
      </c>
      <c r="M466" s="173">
        <f>'Reported Performance Table'!BG466</f>
        <v>0</v>
      </c>
      <c r="N466" s="173">
        <f>'Reported Performance Table'!BH466</f>
        <v>0</v>
      </c>
      <c r="O466" t="str">
        <f t="shared" si="15"/>
        <v>No</v>
      </c>
    </row>
    <row r="467" spans="2:15" x14ac:dyDescent="0.25">
      <c r="B467" s="35" t="e">
        <f>VLOOKUP('Reported Performance Table'!D467,'Master List'!$B$20:$C$39,2,FALSE)</f>
        <v>#N/A</v>
      </c>
      <c r="C467" t="e">
        <f>VLOOKUP('Reported Performance Table'!E467,'Master List'!$B$42:$C$129,2,FALSE)</f>
        <v>#N/A</v>
      </c>
      <c r="D467" t="e">
        <f>VLOOKUP('Reported Performance Table'!D467,'Master List'!$B$20:$D$39,3,FALSE)</f>
        <v>#N/A</v>
      </c>
      <c r="E467" s="159" t="e">
        <f>VLOOKUP('Reported Performance Table'!C467,'Master List'!$B$11:$D$17,3,FALSE)</f>
        <v>#N/A</v>
      </c>
      <c r="F467" t="e">
        <f t="shared" si="14"/>
        <v>#N/A</v>
      </c>
      <c r="G467" t="e">
        <f>IF(VLOOKUP('Reported Performance Table'!E467,'Master List'!$B$42:$D$129,3,FALSE)="","No",VLOOKUP('Reported Performance Table'!E467,'Master List'!$B$42:$D$129,3,FALSE))</f>
        <v>#N/A</v>
      </c>
      <c r="H467" t="e">
        <f>IF(AND(G467="Yes_No",'Reported Performance Table'!F467="Yes"),"No","Yes_No")</f>
        <v>#N/A</v>
      </c>
      <c r="I467" t="str">
        <f>IF('Reported Performance Table'!E467="","",IF('Reported Performance Table'!F467="Yes","LUNA_CCT","Reported_CCT"))</f>
        <v/>
      </c>
      <c r="J467" t="str">
        <f>IF('Reported Performance Table'!E467="","",IF(I467="LUNA_CCT",VLOOKUP('Reported Performance Table'!E467,'Master List'!$B$42:$E$129,4,FALSE),"Reported_BUG"))</f>
        <v/>
      </c>
      <c r="K467" t="str">
        <f>IF('Reported Performance Table'!E467="","",IF(AND('Reported Performance Table'!$F467="Yes",OR('Reported Performance Table'!$E467='Master List'!$B$42,'Reported Performance Table'!$E467='Master List'!$B$43,'Reported Performance Table'!$E467='Master List'!$B$44,'Reported Performance Table'!$E467='Master List'!$B$46,'Reported Performance Table'!$E467='Master List'!$B$48,'Reported Performance Table'!$E467='Master List'!$B$104,'Reported Performance Table'!$E467='Master List'!$B$106,'Reported Performance Table'!$E467='Master List'!$B$126)),"LUNA_Dimming","Dimming_Capability_and_Range"))</f>
        <v/>
      </c>
      <c r="L467" s="173">
        <f>'Reported Performance Table'!BF467</f>
        <v>0</v>
      </c>
      <c r="M467" s="173">
        <f>'Reported Performance Table'!BG467</f>
        <v>0</v>
      </c>
      <c r="N467" s="173">
        <f>'Reported Performance Table'!BH467</f>
        <v>0</v>
      </c>
      <c r="O467" t="str">
        <f t="shared" si="15"/>
        <v>No</v>
      </c>
    </row>
    <row r="468" spans="2:15" x14ac:dyDescent="0.25">
      <c r="B468" s="35" t="e">
        <f>VLOOKUP('Reported Performance Table'!D468,'Master List'!$B$20:$C$39,2,FALSE)</f>
        <v>#N/A</v>
      </c>
      <c r="C468" t="e">
        <f>VLOOKUP('Reported Performance Table'!E468,'Master List'!$B$42:$C$129,2,FALSE)</f>
        <v>#N/A</v>
      </c>
      <c r="D468" t="e">
        <f>VLOOKUP('Reported Performance Table'!D468,'Master List'!$B$20:$D$39,3,FALSE)</f>
        <v>#N/A</v>
      </c>
      <c r="E468" s="159" t="e">
        <f>VLOOKUP('Reported Performance Table'!C468,'Master List'!$B$11:$D$17,3,FALSE)</f>
        <v>#N/A</v>
      </c>
      <c r="F468" t="e">
        <f t="shared" si="14"/>
        <v>#N/A</v>
      </c>
      <c r="G468" t="e">
        <f>IF(VLOOKUP('Reported Performance Table'!E468,'Master List'!$B$42:$D$129,3,FALSE)="","No",VLOOKUP('Reported Performance Table'!E468,'Master List'!$B$42:$D$129,3,FALSE))</f>
        <v>#N/A</v>
      </c>
      <c r="H468" t="e">
        <f>IF(AND(G468="Yes_No",'Reported Performance Table'!F468="Yes"),"No","Yes_No")</f>
        <v>#N/A</v>
      </c>
      <c r="I468" t="str">
        <f>IF('Reported Performance Table'!E468="","",IF('Reported Performance Table'!F468="Yes","LUNA_CCT","Reported_CCT"))</f>
        <v/>
      </c>
      <c r="J468" t="str">
        <f>IF('Reported Performance Table'!E468="","",IF(I468="LUNA_CCT",VLOOKUP('Reported Performance Table'!E468,'Master List'!$B$42:$E$129,4,FALSE),"Reported_BUG"))</f>
        <v/>
      </c>
      <c r="K468" t="str">
        <f>IF('Reported Performance Table'!E468="","",IF(AND('Reported Performance Table'!$F468="Yes",OR('Reported Performance Table'!$E468='Master List'!$B$42,'Reported Performance Table'!$E468='Master List'!$B$43,'Reported Performance Table'!$E468='Master List'!$B$44,'Reported Performance Table'!$E468='Master List'!$B$46,'Reported Performance Table'!$E468='Master List'!$B$48,'Reported Performance Table'!$E468='Master List'!$B$104,'Reported Performance Table'!$E468='Master List'!$B$106,'Reported Performance Table'!$E468='Master List'!$B$126)),"LUNA_Dimming","Dimming_Capability_and_Range"))</f>
        <v/>
      </c>
      <c r="L468" s="173">
        <f>'Reported Performance Table'!BF468</f>
        <v>0</v>
      </c>
      <c r="M468" s="173">
        <f>'Reported Performance Table'!BG468</f>
        <v>0</v>
      </c>
      <c r="N468" s="173">
        <f>'Reported Performance Table'!BH468</f>
        <v>0</v>
      </c>
      <c r="O468" t="str">
        <f t="shared" si="15"/>
        <v>No</v>
      </c>
    </row>
    <row r="469" spans="2:15" x14ac:dyDescent="0.25">
      <c r="B469" s="35" t="e">
        <f>VLOOKUP('Reported Performance Table'!D469,'Master List'!$B$20:$C$39,2,FALSE)</f>
        <v>#N/A</v>
      </c>
      <c r="C469" t="e">
        <f>VLOOKUP('Reported Performance Table'!E469,'Master List'!$B$42:$C$129,2,FALSE)</f>
        <v>#N/A</v>
      </c>
      <c r="D469" t="e">
        <f>VLOOKUP('Reported Performance Table'!D469,'Master List'!$B$20:$D$39,3,FALSE)</f>
        <v>#N/A</v>
      </c>
      <c r="E469" s="159" t="e">
        <f>VLOOKUP('Reported Performance Table'!C469,'Master List'!$B$11:$D$17,3,FALSE)</f>
        <v>#N/A</v>
      </c>
      <c r="F469" t="e">
        <f t="shared" si="14"/>
        <v>#N/A</v>
      </c>
      <c r="G469" t="e">
        <f>IF(VLOOKUP('Reported Performance Table'!E469,'Master List'!$B$42:$D$129,3,FALSE)="","No",VLOOKUP('Reported Performance Table'!E469,'Master List'!$B$42:$D$129,3,FALSE))</f>
        <v>#N/A</v>
      </c>
      <c r="H469" t="e">
        <f>IF(AND(G469="Yes_No",'Reported Performance Table'!F469="Yes"),"No","Yes_No")</f>
        <v>#N/A</v>
      </c>
      <c r="I469" t="str">
        <f>IF('Reported Performance Table'!E469="","",IF('Reported Performance Table'!F469="Yes","LUNA_CCT","Reported_CCT"))</f>
        <v/>
      </c>
      <c r="J469" t="str">
        <f>IF('Reported Performance Table'!E469="","",IF(I469="LUNA_CCT",VLOOKUP('Reported Performance Table'!E469,'Master List'!$B$42:$E$129,4,FALSE),"Reported_BUG"))</f>
        <v/>
      </c>
      <c r="K469" t="str">
        <f>IF('Reported Performance Table'!E469="","",IF(AND('Reported Performance Table'!$F469="Yes",OR('Reported Performance Table'!$E469='Master List'!$B$42,'Reported Performance Table'!$E469='Master List'!$B$43,'Reported Performance Table'!$E469='Master List'!$B$44,'Reported Performance Table'!$E469='Master List'!$B$46,'Reported Performance Table'!$E469='Master List'!$B$48,'Reported Performance Table'!$E469='Master List'!$B$104,'Reported Performance Table'!$E469='Master List'!$B$106,'Reported Performance Table'!$E469='Master List'!$B$126)),"LUNA_Dimming","Dimming_Capability_and_Range"))</f>
        <v/>
      </c>
      <c r="L469" s="173">
        <f>'Reported Performance Table'!BF469</f>
        <v>0</v>
      </c>
      <c r="M469" s="173">
        <f>'Reported Performance Table'!BG469</f>
        <v>0</v>
      </c>
      <c r="N469" s="173">
        <f>'Reported Performance Table'!BH469</f>
        <v>0</v>
      </c>
      <c r="O469" t="str">
        <f t="shared" si="15"/>
        <v>No</v>
      </c>
    </row>
    <row r="470" spans="2:15" x14ac:dyDescent="0.25">
      <c r="B470" s="35" t="e">
        <f>VLOOKUP('Reported Performance Table'!D470,'Master List'!$B$20:$C$39,2,FALSE)</f>
        <v>#N/A</v>
      </c>
      <c r="C470" t="e">
        <f>VLOOKUP('Reported Performance Table'!E470,'Master List'!$B$42:$C$129,2,FALSE)</f>
        <v>#N/A</v>
      </c>
      <c r="D470" t="e">
        <f>VLOOKUP('Reported Performance Table'!D470,'Master List'!$B$20:$D$39,3,FALSE)</f>
        <v>#N/A</v>
      </c>
      <c r="E470" s="159" t="e">
        <f>VLOOKUP('Reported Performance Table'!C470,'Master List'!$B$11:$D$17,3,FALSE)</f>
        <v>#N/A</v>
      </c>
      <c r="F470" t="e">
        <f t="shared" si="14"/>
        <v>#N/A</v>
      </c>
      <c r="G470" t="e">
        <f>IF(VLOOKUP('Reported Performance Table'!E470,'Master List'!$B$42:$D$129,3,FALSE)="","No",VLOOKUP('Reported Performance Table'!E470,'Master List'!$B$42:$D$129,3,FALSE))</f>
        <v>#N/A</v>
      </c>
      <c r="H470" t="e">
        <f>IF(AND(G470="Yes_No",'Reported Performance Table'!F470="Yes"),"No","Yes_No")</f>
        <v>#N/A</v>
      </c>
      <c r="I470" t="str">
        <f>IF('Reported Performance Table'!E470="","",IF('Reported Performance Table'!F470="Yes","LUNA_CCT","Reported_CCT"))</f>
        <v/>
      </c>
      <c r="J470" t="str">
        <f>IF('Reported Performance Table'!E470="","",IF(I470="LUNA_CCT",VLOOKUP('Reported Performance Table'!E470,'Master List'!$B$42:$E$129,4,FALSE),"Reported_BUG"))</f>
        <v/>
      </c>
      <c r="K470" t="str">
        <f>IF('Reported Performance Table'!E470="","",IF(AND('Reported Performance Table'!$F470="Yes",OR('Reported Performance Table'!$E470='Master List'!$B$42,'Reported Performance Table'!$E470='Master List'!$B$43,'Reported Performance Table'!$E470='Master List'!$B$44,'Reported Performance Table'!$E470='Master List'!$B$46,'Reported Performance Table'!$E470='Master List'!$B$48,'Reported Performance Table'!$E470='Master List'!$B$104,'Reported Performance Table'!$E470='Master List'!$B$106,'Reported Performance Table'!$E470='Master List'!$B$126)),"LUNA_Dimming","Dimming_Capability_and_Range"))</f>
        <v/>
      </c>
      <c r="L470" s="173">
        <f>'Reported Performance Table'!BF470</f>
        <v>0</v>
      </c>
      <c r="M470" s="173">
        <f>'Reported Performance Table'!BG470</f>
        <v>0</v>
      </c>
      <c r="N470" s="173">
        <f>'Reported Performance Table'!BH470</f>
        <v>0</v>
      </c>
      <c r="O470" t="str">
        <f t="shared" si="15"/>
        <v>No</v>
      </c>
    </row>
    <row r="471" spans="2:15" x14ac:dyDescent="0.25">
      <c r="B471" s="35" t="e">
        <f>VLOOKUP('Reported Performance Table'!D471,'Master List'!$B$20:$C$39,2,FALSE)</f>
        <v>#N/A</v>
      </c>
      <c r="C471" t="e">
        <f>VLOOKUP('Reported Performance Table'!E471,'Master List'!$B$42:$C$129,2,FALSE)</f>
        <v>#N/A</v>
      </c>
      <c r="D471" t="e">
        <f>VLOOKUP('Reported Performance Table'!D471,'Master List'!$B$20:$D$39,3,FALSE)</f>
        <v>#N/A</v>
      </c>
      <c r="E471" s="159" t="e">
        <f>VLOOKUP('Reported Performance Table'!C471,'Master List'!$B$11:$D$17,3,FALSE)</f>
        <v>#N/A</v>
      </c>
      <c r="F471" t="e">
        <f t="shared" si="14"/>
        <v>#N/A</v>
      </c>
      <c r="G471" t="e">
        <f>IF(VLOOKUP('Reported Performance Table'!E471,'Master List'!$B$42:$D$129,3,FALSE)="","No",VLOOKUP('Reported Performance Table'!E471,'Master List'!$B$42:$D$129,3,FALSE))</f>
        <v>#N/A</v>
      </c>
      <c r="H471" t="e">
        <f>IF(AND(G471="Yes_No",'Reported Performance Table'!F471="Yes"),"No","Yes_No")</f>
        <v>#N/A</v>
      </c>
      <c r="I471" t="str">
        <f>IF('Reported Performance Table'!E471="","",IF('Reported Performance Table'!F471="Yes","LUNA_CCT","Reported_CCT"))</f>
        <v/>
      </c>
      <c r="J471" t="str">
        <f>IF('Reported Performance Table'!E471="","",IF(I471="LUNA_CCT",VLOOKUP('Reported Performance Table'!E471,'Master List'!$B$42:$E$129,4,FALSE),"Reported_BUG"))</f>
        <v/>
      </c>
      <c r="K471" t="str">
        <f>IF('Reported Performance Table'!E471="","",IF(AND('Reported Performance Table'!$F471="Yes",OR('Reported Performance Table'!$E471='Master List'!$B$42,'Reported Performance Table'!$E471='Master List'!$B$43,'Reported Performance Table'!$E471='Master List'!$B$44,'Reported Performance Table'!$E471='Master List'!$B$46,'Reported Performance Table'!$E471='Master List'!$B$48,'Reported Performance Table'!$E471='Master List'!$B$104,'Reported Performance Table'!$E471='Master List'!$B$106,'Reported Performance Table'!$E471='Master List'!$B$126)),"LUNA_Dimming","Dimming_Capability_and_Range"))</f>
        <v/>
      </c>
      <c r="L471" s="173">
        <f>'Reported Performance Table'!BF471</f>
        <v>0</v>
      </c>
      <c r="M471" s="173">
        <f>'Reported Performance Table'!BG471</f>
        <v>0</v>
      </c>
      <c r="N471" s="173">
        <f>'Reported Performance Table'!BH471</f>
        <v>0</v>
      </c>
      <c r="O471" t="str">
        <f t="shared" si="15"/>
        <v>No</v>
      </c>
    </row>
    <row r="472" spans="2:15" x14ac:dyDescent="0.25">
      <c r="B472" s="35" t="e">
        <f>VLOOKUP('Reported Performance Table'!D472,'Master List'!$B$20:$C$39,2,FALSE)</f>
        <v>#N/A</v>
      </c>
      <c r="C472" t="e">
        <f>VLOOKUP('Reported Performance Table'!E472,'Master List'!$B$42:$C$129,2,FALSE)</f>
        <v>#N/A</v>
      </c>
      <c r="D472" t="e">
        <f>VLOOKUP('Reported Performance Table'!D472,'Master List'!$B$20:$D$39,3,FALSE)</f>
        <v>#N/A</v>
      </c>
      <c r="E472" s="159" t="e">
        <f>VLOOKUP('Reported Performance Table'!C472,'Master List'!$B$11:$D$17,3,FALSE)</f>
        <v>#N/A</v>
      </c>
      <c r="F472" t="e">
        <f t="shared" si="14"/>
        <v>#N/A</v>
      </c>
      <c r="G472" t="e">
        <f>IF(VLOOKUP('Reported Performance Table'!E472,'Master List'!$B$42:$D$129,3,FALSE)="","No",VLOOKUP('Reported Performance Table'!E472,'Master List'!$B$42:$D$129,3,FALSE))</f>
        <v>#N/A</v>
      </c>
      <c r="H472" t="e">
        <f>IF(AND(G472="Yes_No",'Reported Performance Table'!F472="Yes"),"No","Yes_No")</f>
        <v>#N/A</v>
      </c>
      <c r="I472" t="str">
        <f>IF('Reported Performance Table'!E472="","",IF('Reported Performance Table'!F472="Yes","LUNA_CCT","Reported_CCT"))</f>
        <v/>
      </c>
      <c r="J472" t="str">
        <f>IF('Reported Performance Table'!E472="","",IF(I472="LUNA_CCT",VLOOKUP('Reported Performance Table'!E472,'Master List'!$B$42:$E$129,4,FALSE),"Reported_BUG"))</f>
        <v/>
      </c>
      <c r="K472" t="str">
        <f>IF('Reported Performance Table'!E472="","",IF(AND('Reported Performance Table'!$F472="Yes",OR('Reported Performance Table'!$E472='Master List'!$B$42,'Reported Performance Table'!$E472='Master List'!$B$43,'Reported Performance Table'!$E472='Master List'!$B$44,'Reported Performance Table'!$E472='Master List'!$B$46,'Reported Performance Table'!$E472='Master List'!$B$48,'Reported Performance Table'!$E472='Master List'!$B$104,'Reported Performance Table'!$E472='Master List'!$B$106,'Reported Performance Table'!$E472='Master List'!$B$126)),"LUNA_Dimming","Dimming_Capability_and_Range"))</f>
        <v/>
      </c>
      <c r="L472" s="173">
        <f>'Reported Performance Table'!BF472</f>
        <v>0</v>
      </c>
      <c r="M472" s="173">
        <f>'Reported Performance Table'!BG472</f>
        <v>0</v>
      </c>
      <c r="N472" s="173">
        <f>'Reported Performance Table'!BH472</f>
        <v>0</v>
      </c>
      <c r="O472" t="str">
        <f t="shared" si="15"/>
        <v>No</v>
      </c>
    </row>
    <row r="473" spans="2:15" x14ac:dyDescent="0.25">
      <c r="B473" s="35" t="e">
        <f>VLOOKUP('Reported Performance Table'!D473,'Master List'!$B$20:$C$39,2,FALSE)</f>
        <v>#N/A</v>
      </c>
      <c r="C473" t="e">
        <f>VLOOKUP('Reported Performance Table'!E473,'Master List'!$B$42:$C$129,2,FALSE)</f>
        <v>#N/A</v>
      </c>
      <c r="D473" t="e">
        <f>VLOOKUP('Reported Performance Table'!D473,'Master List'!$B$20:$D$39,3,FALSE)</f>
        <v>#N/A</v>
      </c>
      <c r="E473" s="159" t="e">
        <f>VLOOKUP('Reported Performance Table'!C473,'Master List'!$B$11:$D$17,3,FALSE)</f>
        <v>#N/A</v>
      </c>
      <c r="F473" t="e">
        <f t="shared" si="14"/>
        <v>#N/A</v>
      </c>
      <c r="G473" t="e">
        <f>IF(VLOOKUP('Reported Performance Table'!E473,'Master List'!$B$42:$D$129,3,FALSE)="","No",VLOOKUP('Reported Performance Table'!E473,'Master List'!$B$42:$D$129,3,FALSE))</f>
        <v>#N/A</v>
      </c>
      <c r="H473" t="e">
        <f>IF(AND(G473="Yes_No",'Reported Performance Table'!F473="Yes"),"No","Yes_No")</f>
        <v>#N/A</v>
      </c>
      <c r="I473" t="str">
        <f>IF('Reported Performance Table'!E473="","",IF('Reported Performance Table'!F473="Yes","LUNA_CCT","Reported_CCT"))</f>
        <v/>
      </c>
      <c r="J473" t="str">
        <f>IF('Reported Performance Table'!E473="","",IF(I473="LUNA_CCT",VLOOKUP('Reported Performance Table'!E473,'Master List'!$B$42:$E$129,4,FALSE),"Reported_BUG"))</f>
        <v/>
      </c>
      <c r="K473" t="str">
        <f>IF('Reported Performance Table'!E473="","",IF(AND('Reported Performance Table'!$F473="Yes",OR('Reported Performance Table'!$E473='Master List'!$B$42,'Reported Performance Table'!$E473='Master List'!$B$43,'Reported Performance Table'!$E473='Master List'!$B$44,'Reported Performance Table'!$E473='Master List'!$B$46,'Reported Performance Table'!$E473='Master List'!$B$48,'Reported Performance Table'!$E473='Master List'!$B$104,'Reported Performance Table'!$E473='Master List'!$B$106,'Reported Performance Table'!$E473='Master List'!$B$126)),"LUNA_Dimming","Dimming_Capability_and_Range"))</f>
        <v/>
      </c>
      <c r="L473" s="173">
        <f>'Reported Performance Table'!BF473</f>
        <v>0</v>
      </c>
      <c r="M473" s="173">
        <f>'Reported Performance Table'!BG473</f>
        <v>0</v>
      </c>
      <c r="N473" s="173">
        <f>'Reported Performance Table'!BH473</f>
        <v>0</v>
      </c>
      <c r="O473" t="str">
        <f t="shared" si="15"/>
        <v>No</v>
      </c>
    </row>
    <row r="474" spans="2:15" x14ac:dyDescent="0.25">
      <c r="B474" s="35" t="e">
        <f>VLOOKUP('Reported Performance Table'!D474,'Master List'!$B$20:$C$39,2,FALSE)</f>
        <v>#N/A</v>
      </c>
      <c r="C474" t="e">
        <f>VLOOKUP('Reported Performance Table'!E474,'Master List'!$B$42:$C$129,2,FALSE)</f>
        <v>#N/A</v>
      </c>
      <c r="D474" t="e">
        <f>VLOOKUP('Reported Performance Table'!D474,'Master List'!$B$20:$D$39,3,FALSE)</f>
        <v>#N/A</v>
      </c>
      <c r="E474" s="159" t="e">
        <f>VLOOKUP('Reported Performance Table'!C474,'Master List'!$B$11:$D$17,3,FALSE)</f>
        <v>#N/A</v>
      </c>
      <c r="F474" t="e">
        <f t="shared" si="14"/>
        <v>#N/A</v>
      </c>
      <c r="G474" t="e">
        <f>IF(VLOOKUP('Reported Performance Table'!E474,'Master List'!$B$42:$D$129,3,FALSE)="","No",VLOOKUP('Reported Performance Table'!E474,'Master List'!$B$42:$D$129,3,FALSE))</f>
        <v>#N/A</v>
      </c>
      <c r="H474" t="e">
        <f>IF(AND(G474="Yes_No",'Reported Performance Table'!F474="Yes"),"No","Yes_No")</f>
        <v>#N/A</v>
      </c>
      <c r="I474" t="str">
        <f>IF('Reported Performance Table'!E474="","",IF('Reported Performance Table'!F474="Yes","LUNA_CCT","Reported_CCT"))</f>
        <v/>
      </c>
      <c r="J474" t="str">
        <f>IF('Reported Performance Table'!E474="","",IF(I474="LUNA_CCT",VLOOKUP('Reported Performance Table'!E474,'Master List'!$B$42:$E$129,4,FALSE),"Reported_BUG"))</f>
        <v/>
      </c>
      <c r="K474" t="str">
        <f>IF('Reported Performance Table'!E474="","",IF(AND('Reported Performance Table'!$F474="Yes",OR('Reported Performance Table'!$E474='Master List'!$B$42,'Reported Performance Table'!$E474='Master List'!$B$43,'Reported Performance Table'!$E474='Master List'!$B$44,'Reported Performance Table'!$E474='Master List'!$B$46,'Reported Performance Table'!$E474='Master List'!$B$48,'Reported Performance Table'!$E474='Master List'!$B$104,'Reported Performance Table'!$E474='Master List'!$B$106,'Reported Performance Table'!$E474='Master List'!$B$126)),"LUNA_Dimming","Dimming_Capability_and_Range"))</f>
        <v/>
      </c>
      <c r="L474" s="173">
        <f>'Reported Performance Table'!BF474</f>
        <v>0</v>
      </c>
      <c r="M474" s="173">
        <f>'Reported Performance Table'!BG474</f>
        <v>0</v>
      </c>
      <c r="N474" s="173">
        <f>'Reported Performance Table'!BH474</f>
        <v>0</v>
      </c>
      <c r="O474" t="str">
        <f t="shared" si="15"/>
        <v>No</v>
      </c>
    </row>
    <row r="475" spans="2:15" x14ac:dyDescent="0.25">
      <c r="B475" s="35" t="e">
        <f>VLOOKUP('Reported Performance Table'!D475,'Master List'!$B$20:$C$39,2,FALSE)</f>
        <v>#N/A</v>
      </c>
      <c r="C475" t="e">
        <f>VLOOKUP('Reported Performance Table'!E475,'Master List'!$B$42:$C$129,2,FALSE)</f>
        <v>#N/A</v>
      </c>
      <c r="D475" t="e">
        <f>VLOOKUP('Reported Performance Table'!D475,'Master List'!$B$20:$D$39,3,FALSE)</f>
        <v>#N/A</v>
      </c>
      <c r="E475" s="159" t="e">
        <f>VLOOKUP('Reported Performance Table'!C475,'Master List'!$B$11:$D$17,3,FALSE)</f>
        <v>#N/A</v>
      </c>
      <c r="F475" t="e">
        <f t="shared" si="14"/>
        <v>#N/A</v>
      </c>
      <c r="G475" t="e">
        <f>IF(VLOOKUP('Reported Performance Table'!E475,'Master List'!$B$42:$D$129,3,FALSE)="","No",VLOOKUP('Reported Performance Table'!E475,'Master List'!$B$42:$D$129,3,FALSE))</f>
        <v>#N/A</v>
      </c>
      <c r="H475" t="e">
        <f>IF(AND(G475="Yes_No",'Reported Performance Table'!F475="Yes"),"No","Yes_No")</f>
        <v>#N/A</v>
      </c>
      <c r="I475" t="str">
        <f>IF('Reported Performance Table'!E475="","",IF('Reported Performance Table'!F475="Yes","LUNA_CCT","Reported_CCT"))</f>
        <v/>
      </c>
      <c r="J475" t="str">
        <f>IF('Reported Performance Table'!E475="","",IF(I475="LUNA_CCT",VLOOKUP('Reported Performance Table'!E475,'Master List'!$B$42:$E$129,4,FALSE),"Reported_BUG"))</f>
        <v/>
      </c>
      <c r="K475" t="str">
        <f>IF('Reported Performance Table'!E475="","",IF(AND('Reported Performance Table'!$F475="Yes",OR('Reported Performance Table'!$E475='Master List'!$B$42,'Reported Performance Table'!$E475='Master List'!$B$43,'Reported Performance Table'!$E475='Master List'!$B$44,'Reported Performance Table'!$E475='Master List'!$B$46,'Reported Performance Table'!$E475='Master List'!$B$48,'Reported Performance Table'!$E475='Master List'!$B$104,'Reported Performance Table'!$E475='Master List'!$B$106,'Reported Performance Table'!$E475='Master List'!$B$126)),"LUNA_Dimming","Dimming_Capability_and_Range"))</f>
        <v/>
      </c>
      <c r="L475" s="173">
        <f>'Reported Performance Table'!BF475</f>
        <v>0</v>
      </c>
      <c r="M475" s="173">
        <f>'Reported Performance Table'!BG475</f>
        <v>0</v>
      </c>
      <c r="N475" s="173">
        <f>'Reported Performance Table'!BH475</f>
        <v>0</v>
      </c>
      <c r="O475" t="str">
        <f t="shared" si="15"/>
        <v>No</v>
      </c>
    </row>
    <row r="476" spans="2:15" x14ac:dyDescent="0.25">
      <c r="B476" s="35" t="e">
        <f>VLOOKUP('Reported Performance Table'!D476,'Master List'!$B$20:$C$39,2,FALSE)</f>
        <v>#N/A</v>
      </c>
      <c r="C476" t="e">
        <f>VLOOKUP('Reported Performance Table'!E476,'Master List'!$B$42:$C$129,2,FALSE)</f>
        <v>#N/A</v>
      </c>
      <c r="D476" t="e">
        <f>VLOOKUP('Reported Performance Table'!D476,'Master List'!$B$20:$D$39,3,FALSE)</f>
        <v>#N/A</v>
      </c>
      <c r="E476" s="159" t="e">
        <f>VLOOKUP('Reported Performance Table'!C476,'Master List'!$B$11:$D$17,3,FALSE)</f>
        <v>#N/A</v>
      </c>
      <c r="F476" t="e">
        <f t="shared" si="14"/>
        <v>#N/A</v>
      </c>
      <c r="G476" t="e">
        <f>IF(VLOOKUP('Reported Performance Table'!E476,'Master List'!$B$42:$D$129,3,FALSE)="","No",VLOOKUP('Reported Performance Table'!E476,'Master List'!$B$42:$D$129,3,FALSE))</f>
        <v>#N/A</v>
      </c>
      <c r="H476" t="e">
        <f>IF(AND(G476="Yes_No",'Reported Performance Table'!F476="Yes"),"No","Yes_No")</f>
        <v>#N/A</v>
      </c>
      <c r="I476" t="str">
        <f>IF('Reported Performance Table'!E476="","",IF('Reported Performance Table'!F476="Yes","LUNA_CCT","Reported_CCT"))</f>
        <v/>
      </c>
      <c r="J476" t="str">
        <f>IF('Reported Performance Table'!E476="","",IF(I476="LUNA_CCT",VLOOKUP('Reported Performance Table'!E476,'Master List'!$B$42:$E$129,4,FALSE),"Reported_BUG"))</f>
        <v/>
      </c>
      <c r="K476" t="str">
        <f>IF('Reported Performance Table'!E476="","",IF(AND('Reported Performance Table'!$F476="Yes",OR('Reported Performance Table'!$E476='Master List'!$B$42,'Reported Performance Table'!$E476='Master List'!$B$43,'Reported Performance Table'!$E476='Master List'!$B$44,'Reported Performance Table'!$E476='Master List'!$B$46,'Reported Performance Table'!$E476='Master List'!$B$48,'Reported Performance Table'!$E476='Master List'!$B$104,'Reported Performance Table'!$E476='Master List'!$B$106,'Reported Performance Table'!$E476='Master List'!$B$126)),"LUNA_Dimming","Dimming_Capability_and_Range"))</f>
        <v/>
      </c>
      <c r="L476" s="173">
        <f>'Reported Performance Table'!BF476</f>
        <v>0</v>
      </c>
      <c r="M476" s="173">
        <f>'Reported Performance Table'!BG476</f>
        <v>0</v>
      </c>
      <c r="N476" s="173">
        <f>'Reported Performance Table'!BH476</f>
        <v>0</v>
      </c>
      <c r="O476" t="str">
        <f t="shared" si="15"/>
        <v>No</v>
      </c>
    </row>
    <row r="477" spans="2:15" x14ac:dyDescent="0.25">
      <c r="B477" s="35" t="e">
        <f>VLOOKUP('Reported Performance Table'!D477,'Master List'!$B$20:$C$39,2,FALSE)</f>
        <v>#N/A</v>
      </c>
      <c r="C477" t="e">
        <f>VLOOKUP('Reported Performance Table'!E477,'Master List'!$B$42:$C$129,2,FALSE)</f>
        <v>#N/A</v>
      </c>
      <c r="D477" t="e">
        <f>VLOOKUP('Reported Performance Table'!D477,'Master List'!$B$20:$D$39,3,FALSE)</f>
        <v>#N/A</v>
      </c>
      <c r="E477" s="159" t="e">
        <f>VLOOKUP('Reported Performance Table'!C477,'Master List'!$B$11:$D$17,3,FALSE)</f>
        <v>#N/A</v>
      </c>
      <c r="F477" t="e">
        <f t="shared" si="14"/>
        <v>#N/A</v>
      </c>
      <c r="G477" t="e">
        <f>IF(VLOOKUP('Reported Performance Table'!E477,'Master List'!$B$42:$D$129,3,FALSE)="","No",VLOOKUP('Reported Performance Table'!E477,'Master List'!$B$42:$D$129,3,FALSE))</f>
        <v>#N/A</v>
      </c>
      <c r="H477" t="e">
        <f>IF(AND(G477="Yes_No",'Reported Performance Table'!F477="Yes"),"No","Yes_No")</f>
        <v>#N/A</v>
      </c>
      <c r="I477" t="str">
        <f>IF('Reported Performance Table'!E477="","",IF('Reported Performance Table'!F477="Yes","LUNA_CCT","Reported_CCT"))</f>
        <v/>
      </c>
      <c r="J477" t="str">
        <f>IF('Reported Performance Table'!E477="","",IF(I477="LUNA_CCT",VLOOKUP('Reported Performance Table'!E477,'Master List'!$B$42:$E$129,4,FALSE),"Reported_BUG"))</f>
        <v/>
      </c>
      <c r="K477" t="str">
        <f>IF('Reported Performance Table'!E477="","",IF(AND('Reported Performance Table'!$F477="Yes",OR('Reported Performance Table'!$E477='Master List'!$B$42,'Reported Performance Table'!$E477='Master List'!$B$43,'Reported Performance Table'!$E477='Master List'!$B$44,'Reported Performance Table'!$E477='Master List'!$B$46,'Reported Performance Table'!$E477='Master List'!$B$48,'Reported Performance Table'!$E477='Master List'!$B$104,'Reported Performance Table'!$E477='Master List'!$B$106,'Reported Performance Table'!$E477='Master List'!$B$126)),"LUNA_Dimming","Dimming_Capability_and_Range"))</f>
        <v/>
      </c>
      <c r="L477" s="173">
        <f>'Reported Performance Table'!BF477</f>
        <v>0</v>
      </c>
      <c r="M477" s="173">
        <f>'Reported Performance Table'!BG477</f>
        <v>0</v>
      </c>
      <c r="N477" s="173">
        <f>'Reported Performance Table'!BH477</f>
        <v>0</v>
      </c>
      <c r="O477" t="str">
        <f t="shared" si="15"/>
        <v>No</v>
      </c>
    </row>
    <row r="478" spans="2:15" x14ac:dyDescent="0.25">
      <c r="B478" s="35" t="e">
        <f>VLOOKUP('Reported Performance Table'!D478,'Master List'!$B$20:$C$39,2,FALSE)</f>
        <v>#N/A</v>
      </c>
      <c r="C478" t="e">
        <f>VLOOKUP('Reported Performance Table'!E478,'Master List'!$B$42:$C$129,2,FALSE)</f>
        <v>#N/A</v>
      </c>
      <c r="D478" t="e">
        <f>VLOOKUP('Reported Performance Table'!D478,'Master List'!$B$20:$D$39,3,FALSE)</f>
        <v>#N/A</v>
      </c>
      <c r="E478" s="159" t="e">
        <f>VLOOKUP('Reported Performance Table'!C478,'Master List'!$B$11:$D$17,3,FALSE)</f>
        <v>#N/A</v>
      </c>
      <c r="F478" t="e">
        <f t="shared" si="14"/>
        <v>#N/A</v>
      </c>
      <c r="G478" t="e">
        <f>IF(VLOOKUP('Reported Performance Table'!E478,'Master List'!$B$42:$D$129,3,FALSE)="","No",VLOOKUP('Reported Performance Table'!E478,'Master List'!$B$42:$D$129,3,FALSE))</f>
        <v>#N/A</v>
      </c>
      <c r="H478" t="e">
        <f>IF(AND(G478="Yes_No",'Reported Performance Table'!F478="Yes"),"No","Yes_No")</f>
        <v>#N/A</v>
      </c>
      <c r="I478" t="str">
        <f>IF('Reported Performance Table'!E478="","",IF('Reported Performance Table'!F478="Yes","LUNA_CCT","Reported_CCT"))</f>
        <v/>
      </c>
      <c r="J478" t="str">
        <f>IF('Reported Performance Table'!E478="","",IF(I478="LUNA_CCT",VLOOKUP('Reported Performance Table'!E478,'Master List'!$B$42:$E$129,4,FALSE),"Reported_BUG"))</f>
        <v/>
      </c>
      <c r="K478" t="str">
        <f>IF('Reported Performance Table'!E478="","",IF(AND('Reported Performance Table'!$F478="Yes",OR('Reported Performance Table'!$E478='Master List'!$B$42,'Reported Performance Table'!$E478='Master List'!$B$43,'Reported Performance Table'!$E478='Master List'!$B$44,'Reported Performance Table'!$E478='Master List'!$B$46,'Reported Performance Table'!$E478='Master List'!$B$48,'Reported Performance Table'!$E478='Master List'!$B$104,'Reported Performance Table'!$E478='Master List'!$B$106,'Reported Performance Table'!$E478='Master List'!$B$126)),"LUNA_Dimming","Dimming_Capability_and_Range"))</f>
        <v/>
      </c>
      <c r="L478" s="173">
        <f>'Reported Performance Table'!BF478</f>
        <v>0</v>
      </c>
      <c r="M478" s="173">
        <f>'Reported Performance Table'!BG478</f>
        <v>0</v>
      </c>
      <c r="N478" s="173">
        <f>'Reported Performance Table'!BH478</f>
        <v>0</v>
      </c>
      <c r="O478" t="str">
        <f t="shared" si="15"/>
        <v>No</v>
      </c>
    </row>
    <row r="479" spans="2:15" x14ac:dyDescent="0.25">
      <c r="B479" s="35" t="e">
        <f>VLOOKUP('Reported Performance Table'!D479,'Master List'!$B$20:$C$39,2,FALSE)</f>
        <v>#N/A</v>
      </c>
      <c r="C479" t="e">
        <f>VLOOKUP('Reported Performance Table'!E479,'Master List'!$B$42:$C$129,2,FALSE)</f>
        <v>#N/A</v>
      </c>
      <c r="D479" t="e">
        <f>VLOOKUP('Reported Performance Table'!D479,'Master List'!$B$20:$D$39,3,FALSE)</f>
        <v>#N/A</v>
      </c>
      <c r="E479" s="159" t="e">
        <f>VLOOKUP('Reported Performance Table'!C479,'Master List'!$B$11:$D$17,3,FALSE)</f>
        <v>#N/A</v>
      </c>
      <c r="F479" t="e">
        <f t="shared" si="14"/>
        <v>#N/A</v>
      </c>
      <c r="G479" t="e">
        <f>IF(VLOOKUP('Reported Performance Table'!E479,'Master List'!$B$42:$D$129,3,FALSE)="","No",VLOOKUP('Reported Performance Table'!E479,'Master List'!$B$42:$D$129,3,FALSE))</f>
        <v>#N/A</v>
      </c>
      <c r="H479" t="e">
        <f>IF(AND(G479="Yes_No",'Reported Performance Table'!F479="Yes"),"No","Yes_No")</f>
        <v>#N/A</v>
      </c>
      <c r="I479" t="str">
        <f>IF('Reported Performance Table'!E479="","",IF('Reported Performance Table'!F479="Yes","LUNA_CCT","Reported_CCT"))</f>
        <v/>
      </c>
      <c r="J479" t="str">
        <f>IF('Reported Performance Table'!E479="","",IF(I479="LUNA_CCT",VLOOKUP('Reported Performance Table'!E479,'Master List'!$B$42:$E$129,4,FALSE),"Reported_BUG"))</f>
        <v/>
      </c>
      <c r="K479" t="str">
        <f>IF('Reported Performance Table'!E479="","",IF(AND('Reported Performance Table'!$F479="Yes",OR('Reported Performance Table'!$E479='Master List'!$B$42,'Reported Performance Table'!$E479='Master List'!$B$43,'Reported Performance Table'!$E479='Master List'!$B$44,'Reported Performance Table'!$E479='Master List'!$B$46,'Reported Performance Table'!$E479='Master List'!$B$48,'Reported Performance Table'!$E479='Master List'!$B$104,'Reported Performance Table'!$E479='Master List'!$B$106,'Reported Performance Table'!$E479='Master List'!$B$126)),"LUNA_Dimming","Dimming_Capability_and_Range"))</f>
        <v/>
      </c>
      <c r="L479" s="173">
        <f>'Reported Performance Table'!BF479</f>
        <v>0</v>
      </c>
      <c r="M479" s="173">
        <f>'Reported Performance Table'!BG479</f>
        <v>0</v>
      </c>
      <c r="N479" s="173">
        <f>'Reported Performance Table'!BH479</f>
        <v>0</v>
      </c>
      <c r="O479" t="str">
        <f t="shared" si="15"/>
        <v>No</v>
      </c>
    </row>
    <row r="480" spans="2:15" x14ac:dyDescent="0.25">
      <c r="B480" s="35" t="e">
        <f>VLOOKUP('Reported Performance Table'!D480,'Master List'!$B$20:$C$39,2,FALSE)</f>
        <v>#N/A</v>
      </c>
      <c r="C480" t="e">
        <f>VLOOKUP('Reported Performance Table'!E480,'Master List'!$B$42:$C$129,2,FALSE)</f>
        <v>#N/A</v>
      </c>
      <c r="D480" t="e">
        <f>VLOOKUP('Reported Performance Table'!D480,'Master List'!$B$20:$D$39,3,FALSE)</f>
        <v>#N/A</v>
      </c>
      <c r="E480" s="159" t="e">
        <f>VLOOKUP('Reported Performance Table'!C480,'Master List'!$B$11:$D$17,3,FALSE)</f>
        <v>#N/A</v>
      </c>
      <c r="F480" t="e">
        <f t="shared" si="14"/>
        <v>#N/A</v>
      </c>
      <c r="G480" t="e">
        <f>IF(VLOOKUP('Reported Performance Table'!E480,'Master List'!$B$42:$D$129,3,FALSE)="","No",VLOOKUP('Reported Performance Table'!E480,'Master List'!$B$42:$D$129,3,FALSE))</f>
        <v>#N/A</v>
      </c>
      <c r="H480" t="e">
        <f>IF(AND(G480="Yes_No",'Reported Performance Table'!F480="Yes"),"No","Yes_No")</f>
        <v>#N/A</v>
      </c>
      <c r="I480" t="str">
        <f>IF('Reported Performance Table'!E480="","",IF('Reported Performance Table'!F480="Yes","LUNA_CCT","Reported_CCT"))</f>
        <v/>
      </c>
      <c r="J480" t="str">
        <f>IF('Reported Performance Table'!E480="","",IF(I480="LUNA_CCT",VLOOKUP('Reported Performance Table'!E480,'Master List'!$B$42:$E$129,4,FALSE),"Reported_BUG"))</f>
        <v/>
      </c>
      <c r="K480" t="str">
        <f>IF('Reported Performance Table'!E480="","",IF(AND('Reported Performance Table'!$F480="Yes",OR('Reported Performance Table'!$E480='Master List'!$B$42,'Reported Performance Table'!$E480='Master List'!$B$43,'Reported Performance Table'!$E480='Master List'!$B$44,'Reported Performance Table'!$E480='Master List'!$B$46,'Reported Performance Table'!$E480='Master List'!$B$48,'Reported Performance Table'!$E480='Master List'!$B$104,'Reported Performance Table'!$E480='Master List'!$B$106,'Reported Performance Table'!$E480='Master List'!$B$126)),"LUNA_Dimming","Dimming_Capability_and_Range"))</f>
        <v/>
      </c>
      <c r="L480" s="173">
        <f>'Reported Performance Table'!BF480</f>
        <v>0</v>
      </c>
      <c r="M480" s="173">
        <f>'Reported Performance Table'!BG480</f>
        <v>0</v>
      </c>
      <c r="N480" s="173">
        <f>'Reported Performance Table'!BH480</f>
        <v>0</v>
      </c>
      <c r="O480" t="str">
        <f t="shared" si="15"/>
        <v>No</v>
      </c>
    </row>
    <row r="481" spans="2:15" x14ac:dyDescent="0.25">
      <c r="B481" s="35" t="e">
        <f>VLOOKUP('Reported Performance Table'!D481,'Master List'!$B$20:$C$39,2,FALSE)</f>
        <v>#N/A</v>
      </c>
      <c r="C481" t="e">
        <f>VLOOKUP('Reported Performance Table'!E481,'Master List'!$B$42:$C$129,2,FALSE)</f>
        <v>#N/A</v>
      </c>
      <c r="D481" t="e">
        <f>VLOOKUP('Reported Performance Table'!D481,'Master List'!$B$20:$D$39,3,FALSE)</f>
        <v>#N/A</v>
      </c>
      <c r="E481" s="159" t="e">
        <f>VLOOKUP('Reported Performance Table'!C481,'Master List'!$B$11:$D$17,3,FALSE)</f>
        <v>#N/A</v>
      </c>
      <c r="F481" t="e">
        <f t="shared" si="14"/>
        <v>#N/A</v>
      </c>
      <c r="G481" t="e">
        <f>IF(VLOOKUP('Reported Performance Table'!E481,'Master List'!$B$42:$D$129,3,FALSE)="","No",VLOOKUP('Reported Performance Table'!E481,'Master List'!$B$42:$D$129,3,FALSE))</f>
        <v>#N/A</v>
      </c>
      <c r="H481" t="e">
        <f>IF(AND(G481="Yes_No",'Reported Performance Table'!F481="Yes"),"No","Yes_No")</f>
        <v>#N/A</v>
      </c>
      <c r="I481" t="str">
        <f>IF('Reported Performance Table'!E481="","",IF('Reported Performance Table'!F481="Yes","LUNA_CCT","Reported_CCT"))</f>
        <v/>
      </c>
      <c r="J481" t="str">
        <f>IF('Reported Performance Table'!E481="","",IF(I481="LUNA_CCT",VLOOKUP('Reported Performance Table'!E481,'Master List'!$B$42:$E$129,4,FALSE),"Reported_BUG"))</f>
        <v/>
      </c>
      <c r="K481" t="str">
        <f>IF('Reported Performance Table'!E481="","",IF(AND('Reported Performance Table'!$F481="Yes",OR('Reported Performance Table'!$E481='Master List'!$B$42,'Reported Performance Table'!$E481='Master List'!$B$43,'Reported Performance Table'!$E481='Master List'!$B$44,'Reported Performance Table'!$E481='Master List'!$B$46,'Reported Performance Table'!$E481='Master List'!$B$48,'Reported Performance Table'!$E481='Master List'!$B$104,'Reported Performance Table'!$E481='Master List'!$B$106,'Reported Performance Table'!$E481='Master List'!$B$126)),"LUNA_Dimming","Dimming_Capability_and_Range"))</f>
        <v/>
      </c>
      <c r="L481" s="173">
        <f>'Reported Performance Table'!BF481</f>
        <v>0</v>
      </c>
      <c r="M481" s="173">
        <f>'Reported Performance Table'!BG481</f>
        <v>0</v>
      </c>
      <c r="N481" s="173">
        <f>'Reported Performance Table'!BH481</f>
        <v>0</v>
      </c>
      <c r="O481" t="str">
        <f t="shared" si="15"/>
        <v>No</v>
      </c>
    </row>
    <row r="482" spans="2:15" x14ac:dyDescent="0.25">
      <c r="B482" s="35" t="e">
        <f>VLOOKUP('Reported Performance Table'!D482,'Master List'!$B$20:$C$39,2,FALSE)</f>
        <v>#N/A</v>
      </c>
      <c r="C482" t="e">
        <f>VLOOKUP('Reported Performance Table'!E482,'Master List'!$B$42:$C$129,2,FALSE)</f>
        <v>#N/A</v>
      </c>
      <c r="D482" t="e">
        <f>VLOOKUP('Reported Performance Table'!D482,'Master List'!$B$20:$D$39,3,FALSE)</f>
        <v>#N/A</v>
      </c>
      <c r="E482" s="159" t="e">
        <f>VLOOKUP('Reported Performance Table'!C482,'Master List'!$B$11:$D$17,3,FALSE)</f>
        <v>#N/A</v>
      </c>
      <c r="F482" t="e">
        <f t="shared" si="14"/>
        <v>#N/A</v>
      </c>
      <c r="G482" t="e">
        <f>IF(VLOOKUP('Reported Performance Table'!E482,'Master List'!$B$42:$D$129,3,FALSE)="","No",VLOOKUP('Reported Performance Table'!E482,'Master List'!$B$42:$D$129,3,FALSE))</f>
        <v>#N/A</v>
      </c>
      <c r="H482" t="e">
        <f>IF(AND(G482="Yes_No",'Reported Performance Table'!F482="Yes"),"No","Yes_No")</f>
        <v>#N/A</v>
      </c>
      <c r="I482" t="str">
        <f>IF('Reported Performance Table'!E482="","",IF('Reported Performance Table'!F482="Yes","LUNA_CCT","Reported_CCT"))</f>
        <v/>
      </c>
      <c r="J482" t="str">
        <f>IF('Reported Performance Table'!E482="","",IF(I482="LUNA_CCT",VLOOKUP('Reported Performance Table'!E482,'Master List'!$B$42:$E$129,4,FALSE),"Reported_BUG"))</f>
        <v/>
      </c>
      <c r="K482" t="str">
        <f>IF('Reported Performance Table'!E482="","",IF(AND('Reported Performance Table'!$F482="Yes",OR('Reported Performance Table'!$E482='Master List'!$B$42,'Reported Performance Table'!$E482='Master List'!$B$43,'Reported Performance Table'!$E482='Master List'!$B$44,'Reported Performance Table'!$E482='Master List'!$B$46,'Reported Performance Table'!$E482='Master List'!$B$48,'Reported Performance Table'!$E482='Master List'!$B$104,'Reported Performance Table'!$E482='Master List'!$B$106,'Reported Performance Table'!$E482='Master List'!$B$126)),"LUNA_Dimming","Dimming_Capability_and_Range"))</f>
        <v/>
      </c>
      <c r="L482" s="173">
        <f>'Reported Performance Table'!BF482</f>
        <v>0</v>
      </c>
      <c r="M482" s="173">
        <f>'Reported Performance Table'!BG482</f>
        <v>0</v>
      </c>
      <c r="N482" s="173">
        <f>'Reported Performance Table'!BH482</f>
        <v>0</v>
      </c>
      <c r="O482" t="str">
        <f t="shared" si="15"/>
        <v>No</v>
      </c>
    </row>
    <row r="483" spans="2:15" x14ac:dyDescent="0.25">
      <c r="B483" s="35" t="e">
        <f>VLOOKUP('Reported Performance Table'!D483,'Master List'!$B$20:$C$39,2,FALSE)</f>
        <v>#N/A</v>
      </c>
      <c r="C483" t="e">
        <f>VLOOKUP('Reported Performance Table'!E483,'Master List'!$B$42:$C$129,2,FALSE)</f>
        <v>#N/A</v>
      </c>
      <c r="D483" t="e">
        <f>VLOOKUP('Reported Performance Table'!D483,'Master List'!$B$20:$D$39,3,FALSE)</f>
        <v>#N/A</v>
      </c>
      <c r="E483" s="159" t="e">
        <f>VLOOKUP('Reported Performance Table'!C483,'Master List'!$B$11:$D$17,3,FALSE)</f>
        <v>#N/A</v>
      </c>
      <c r="F483" t="e">
        <f t="shared" si="14"/>
        <v>#N/A</v>
      </c>
      <c r="G483" t="e">
        <f>IF(VLOOKUP('Reported Performance Table'!E483,'Master List'!$B$42:$D$129,3,FALSE)="","No",VLOOKUP('Reported Performance Table'!E483,'Master List'!$B$42:$D$129,3,FALSE))</f>
        <v>#N/A</v>
      </c>
      <c r="H483" t="e">
        <f>IF(AND(G483="Yes_No",'Reported Performance Table'!F483="Yes"),"No","Yes_No")</f>
        <v>#N/A</v>
      </c>
      <c r="I483" t="str">
        <f>IF('Reported Performance Table'!E483="","",IF('Reported Performance Table'!F483="Yes","LUNA_CCT","Reported_CCT"))</f>
        <v/>
      </c>
      <c r="J483" t="str">
        <f>IF('Reported Performance Table'!E483="","",IF(I483="LUNA_CCT",VLOOKUP('Reported Performance Table'!E483,'Master List'!$B$42:$E$129,4,FALSE),"Reported_BUG"))</f>
        <v/>
      </c>
      <c r="K483" t="str">
        <f>IF('Reported Performance Table'!E483="","",IF(AND('Reported Performance Table'!$F483="Yes",OR('Reported Performance Table'!$E483='Master List'!$B$42,'Reported Performance Table'!$E483='Master List'!$B$43,'Reported Performance Table'!$E483='Master List'!$B$44,'Reported Performance Table'!$E483='Master List'!$B$46,'Reported Performance Table'!$E483='Master List'!$B$48,'Reported Performance Table'!$E483='Master List'!$B$104,'Reported Performance Table'!$E483='Master List'!$B$106,'Reported Performance Table'!$E483='Master List'!$B$126)),"LUNA_Dimming","Dimming_Capability_and_Range"))</f>
        <v/>
      </c>
      <c r="L483" s="173">
        <f>'Reported Performance Table'!BF483</f>
        <v>0</v>
      </c>
      <c r="M483" s="173">
        <f>'Reported Performance Table'!BG483</f>
        <v>0</v>
      </c>
      <c r="N483" s="173">
        <f>'Reported Performance Table'!BH483</f>
        <v>0</v>
      </c>
      <c r="O483" t="str">
        <f t="shared" si="15"/>
        <v>No</v>
      </c>
    </row>
    <row r="484" spans="2:15" x14ac:dyDescent="0.25">
      <c r="B484" s="35" t="e">
        <f>VLOOKUP('Reported Performance Table'!D484,'Master List'!$B$20:$C$39,2,FALSE)</f>
        <v>#N/A</v>
      </c>
      <c r="C484" t="e">
        <f>VLOOKUP('Reported Performance Table'!E484,'Master List'!$B$42:$C$129,2,FALSE)</f>
        <v>#N/A</v>
      </c>
      <c r="D484" t="e">
        <f>VLOOKUP('Reported Performance Table'!D484,'Master List'!$B$20:$D$39,3,FALSE)</f>
        <v>#N/A</v>
      </c>
      <c r="E484" s="159" t="e">
        <f>VLOOKUP('Reported Performance Table'!C484,'Master List'!$B$11:$D$17,3,FALSE)</f>
        <v>#N/A</v>
      </c>
      <c r="F484" t="e">
        <f t="shared" si="14"/>
        <v>#N/A</v>
      </c>
      <c r="G484" t="e">
        <f>IF(VLOOKUP('Reported Performance Table'!E484,'Master List'!$B$42:$D$129,3,FALSE)="","No",VLOOKUP('Reported Performance Table'!E484,'Master List'!$B$42:$D$129,3,FALSE))</f>
        <v>#N/A</v>
      </c>
      <c r="H484" t="e">
        <f>IF(AND(G484="Yes_No",'Reported Performance Table'!F484="Yes"),"No","Yes_No")</f>
        <v>#N/A</v>
      </c>
      <c r="I484" t="str">
        <f>IF('Reported Performance Table'!E484="","",IF('Reported Performance Table'!F484="Yes","LUNA_CCT","Reported_CCT"))</f>
        <v/>
      </c>
      <c r="J484" t="str">
        <f>IF('Reported Performance Table'!E484="","",IF(I484="LUNA_CCT",VLOOKUP('Reported Performance Table'!E484,'Master List'!$B$42:$E$129,4,FALSE),"Reported_BUG"))</f>
        <v/>
      </c>
      <c r="K484" t="str">
        <f>IF('Reported Performance Table'!E484="","",IF(AND('Reported Performance Table'!$F484="Yes",OR('Reported Performance Table'!$E484='Master List'!$B$42,'Reported Performance Table'!$E484='Master List'!$B$43,'Reported Performance Table'!$E484='Master List'!$B$44,'Reported Performance Table'!$E484='Master List'!$B$46,'Reported Performance Table'!$E484='Master List'!$B$48,'Reported Performance Table'!$E484='Master List'!$B$104,'Reported Performance Table'!$E484='Master List'!$B$106,'Reported Performance Table'!$E484='Master List'!$B$126)),"LUNA_Dimming","Dimming_Capability_and_Range"))</f>
        <v/>
      </c>
      <c r="L484" s="173">
        <f>'Reported Performance Table'!BF484</f>
        <v>0</v>
      </c>
      <c r="M484" s="173">
        <f>'Reported Performance Table'!BG484</f>
        <v>0</v>
      </c>
      <c r="N484" s="173">
        <f>'Reported Performance Table'!BH484</f>
        <v>0</v>
      </c>
      <c r="O484" t="str">
        <f t="shared" si="15"/>
        <v>No</v>
      </c>
    </row>
    <row r="485" spans="2:15" x14ac:dyDescent="0.25">
      <c r="B485" s="35" t="e">
        <f>VLOOKUP('Reported Performance Table'!D485,'Master List'!$B$20:$C$39,2,FALSE)</f>
        <v>#N/A</v>
      </c>
      <c r="C485" t="e">
        <f>VLOOKUP('Reported Performance Table'!E485,'Master List'!$B$42:$C$129,2,FALSE)</f>
        <v>#N/A</v>
      </c>
      <c r="D485" t="e">
        <f>VLOOKUP('Reported Performance Table'!D485,'Master List'!$B$20:$D$39,3,FALSE)</f>
        <v>#N/A</v>
      </c>
      <c r="E485" s="159" t="e">
        <f>VLOOKUP('Reported Performance Table'!C485,'Master List'!$B$11:$D$17,3,FALSE)</f>
        <v>#N/A</v>
      </c>
      <c r="F485" t="e">
        <f t="shared" si="14"/>
        <v>#N/A</v>
      </c>
      <c r="G485" t="e">
        <f>IF(VLOOKUP('Reported Performance Table'!E485,'Master List'!$B$42:$D$129,3,FALSE)="","No",VLOOKUP('Reported Performance Table'!E485,'Master List'!$B$42:$D$129,3,FALSE))</f>
        <v>#N/A</v>
      </c>
      <c r="H485" t="e">
        <f>IF(AND(G485="Yes_No",'Reported Performance Table'!F485="Yes"),"No","Yes_No")</f>
        <v>#N/A</v>
      </c>
      <c r="I485" t="str">
        <f>IF('Reported Performance Table'!E485="","",IF('Reported Performance Table'!F485="Yes","LUNA_CCT","Reported_CCT"))</f>
        <v/>
      </c>
      <c r="J485" t="str">
        <f>IF('Reported Performance Table'!E485="","",IF(I485="LUNA_CCT",VLOOKUP('Reported Performance Table'!E485,'Master List'!$B$42:$E$129,4,FALSE),"Reported_BUG"))</f>
        <v/>
      </c>
      <c r="K485" t="str">
        <f>IF('Reported Performance Table'!E485="","",IF(AND('Reported Performance Table'!$F485="Yes",OR('Reported Performance Table'!$E485='Master List'!$B$42,'Reported Performance Table'!$E485='Master List'!$B$43,'Reported Performance Table'!$E485='Master List'!$B$44,'Reported Performance Table'!$E485='Master List'!$B$46,'Reported Performance Table'!$E485='Master List'!$B$48,'Reported Performance Table'!$E485='Master List'!$B$104,'Reported Performance Table'!$E485='Master List'!$B$106,'Reported Performance Table'!$E485='Master List'!$B$126)),"LUNA_Dimming","Dimming_Capability_and_Range"))</f>
        <v/>
      </c>
      <c r="L485" s="173">
        <f>'Reported Performance Table'!BF485</f>
        <v>0</v>
      </c>
      <c r="M485" s="173">
        <f>'Reported Performance Table'!BG485</f>
        <v>0</v>
      </c>
      <c r="N485" s="173">
        <f>'Reported Performance Table'!BH485</f>
        <v>0</v>
      </c>
      <c r="O485" t="str">
        <f t="shared" si="15"/>
        <v>No</v>
      </c>
    </row>
    <row r="486" spans="2:15" x14ac:dyDescent="0.25">
      <c r="B486" s="35" t="e">
        <f>VLOOKUP('Reported Performance Table'!D486,'Master List'!$B$20:$C$39,2,FALSE)</f>
        <v>#N/A</v>
      </c>
      <c r="C486" t="e">
        <f>VLOOKUP('Reported Performance Table'!E486,'Master List'!$B$42:$C$129,2,FALSE)</f>
        <v>#N/A</v>
      </c>
      <c r="D486" t="e">
        <f>VLOOKUP('Reported Performance Table'!D486,'Master List'!$B$20:$D$39,3,FALSE)</f>
        <v>#N/A</v>
      </c>
      <c r="E486" s="159" t="e">
        <f>VLOOKUP('Reported Performance Table'!C486,'Master List'!$B$11:$D$17,3,FALSE)</f>
        <v>#N/A</v>
      </c>
      <c r="F486" t="e">
        <f t="shared" si="14"/>
        <v>#N/A</v>
      </c>
      <c r="G486" t="e">
        <f>IF(VLOOKUP('Reported Performance Table'!E486,'Master List'!$B$42:$D$129,3,FALSE)="","No",VLOOKUP('Reported Performance Table'!E486,'Master List'!$B$42:$D$129,3,FALSE))</f>
        <v>#N/A</v>
      </c>
      <c r="H486" t="e">
        <f>IF(AND(G486="Yes_No",'Reported Performance Table'!F486="Yes"),"No","Yes_No")</f>
        <v>#N/A</v>
      </c>
      <c r="I486" t="str">
        <f>IF('Reported Performance Table'!E486="","",IF('Reported Performance Table'!F486="Yes","LUNA_CCT","Reported_CCT"))</f>
        <v/>
      </c>
      <c r="J486" t="str">
        <f>IF('Reported Performance Table'!E486="","",IF(I486="LUNA_CCT",VLOOKUP('Reported Performance Table'!E486,'Master List'!$B$42:$E$129,4,FALSE),"Reported_BUG"))</f>
        <v/>
      </c>
      <c r="K486" t="str">
        <f>IF('Reported Performance Table'!E486="","",IF(AND('Reported Performance Table'!$F486="Yes",OR('Reported Performance Table'!$E486='Master List'!$B$42,'Reported Performance Table'!$E486='Master List'!$B$43,'Reported Performance Table'!$E486='Master List'!$B$44,'Reported Performance Table'!$E486='Master List'!$B$46,'Reported Performance Table'!$E486='Master List'!$B$48,'Reported Performance Table'!$E486='Master List'!$B$104,'Reported Performance Table'!$E486='Master List'!$B$106,'Reported Performance Table'!$E486='Master List'!$B$126)),"LUNA_Dimming","Dimming_Capability_and_Range"))</f>
        <v/>
      </c>
      <c r="L486" s="173">
        <f>'Reported Performance Table'!BF486</f>
        <v>0</v>
      </c>
      <c r="M486" s="173">
        <f>'Reported Performance Table'!BG486</f>
        <v>0</v>
      </c>
      <c r="N486" s="173">
        <f>'Reported Performance Table'!BH486</f>
        <v>0</v>
      </c>
      <c r="O486" t="str">
        <f t="shared" si="15"/>
        <v>No</v>
      </c>
    </row>
    <row r="487" spans="2:15" x14ac:dyDescent="0.25">
      <c r="B487" s="35" t="e">
        <f>VLOOKUP('Reported Performance Table'!D487,'Master List'!$B$20:$C$39,2,FALSE)</f>
        <v>#N/A</v>
      </c>
      <c r="C487" t="e">
        <f>VLOOKUP('Reported Performance Table'!E487,'Master List'!$B$42:$C$129,2,FALSE)</f>
        <v>#N/A</v>
      </c>
      <c r="D487" t="e">
        <f>VLOOKUP('Reported Performance Table'!D487,'Master List'!$B$20:$D$39,3,FALSE)</f>
        <v>#N/A</v>
      </c>
      <c r="E487" s="159" t="e">
        <f>VLOOKUP('Reported Performance Table'!C487,'Master List'!$B$11:$D$17,3,FALSE)</f>
        <v>#N/A</v>
      </c>
      <c r="F487" t="e">
        <f t="shared" si="14"/>
        <v>#N/A</v>
      </c>
      <c r="G487" t="e">
        <f>IF(VLOOKUP('Reported Performance Table'!E487,'Master List'!$B$42:$D$129,3,FALSE)="","No",VLOOKUP('Reported Performance Table'!E487,'Master List'!$B$42:$D$129,3,FALSE))</f>
        <v>#N/A</v>
      </c>
      <c r="H487" t="e">
        <f>IF(AND(G487="Yes_No",'Reported Performance Table'!F487="Yes"),"No","Yes_No")</f>
        <v>#N/A</v>
      </c>
      <c r="I487" t="str">
        <f>IF('Reported Performance Table'!E487="","",IF('Reported Performance Table'!F487="Yes","LUNA_CCT","Reported_CCT"))</f>
        <v/>
      </c>
      <c r="J487" t="str">
        <f>IF('Reported Performance Table'!E487="","",IF(I487="LUNA_CCT",VLOOKUP('Reported Performance Table'!E487,'Master List'!$B$42:$E$129,4,FALSE),"Reported_BUG"))</f>
        <v/>
      </c>
      <c r="K487" t="str">
        <f>IF('Reported Performance Table'!E487="","",IF(AND('Reported Performance Table'!$F487="Yes",OR('Reported Performance Table'!$E487='Master List'!$B$42,'Reported Performance Table'!$E487='Master List'!$B$43,'Reported Performance Table'!$E487='Master List'!$B$44,'Reported Performance Table'!$E487='Master List'!$B$46,'Reported Performance Table'!$E487='Master List'!$B$48,'Reported Performance Table'!$E487='Master List'!$B$104,'Reported Performance Table'!$E487='Master List'!$B$106,'Reported Performance Table'!$E487='Master List'!$B$126)),"LUNA_Dimming","Dimming_Capability_and_Range"))</f>
        <v/>
      </c>
      <c r="L487" s="173">
        <f>'Reported Performance Table'!BF487</f>
        <v>0</v>
      </c>
      <c r="M487" s="173">
        <f>'Reported Performance Table'!BG487</f>
        <v>0</v>
      </c>
      <c r="N487" s="173">
        <f>'Reported Performance Table'!BH487</f>
        <v>0</v>
      </c>
      <c r="O487" t="str">
        <f t="shared" si="15"/>
        <v>No</v>
      </c>
    </row>
    <row r="488" spans="2:15" x14ac:dyDescent="0.25">
      <c r="B488" s="35" t="e">
        <f>VLOOKUP('Reported Performance Table'!D488,'Master List'!$B$20:$C$39,2,FALSE)</f>
        <v>#N/A</v>
      </c>
      <c r="C488" t="e">
        <f>VLOOKUP('Reported Performance Table'!E488,'Master List'!$B$42:$C$129,2,FALSE)</f>
        <v>#N/A</v>
      </c>
      <c r="D488" t="e">
        <f>VLOOKUP('Reported Performance Table'!D488,'Master List'!$B$20:$D$39,3,FALSE)</f>
        <v>#N/A</v>
      </c>
      <c r="E488" s="159" t="e">
        <f>VLOOKUP('Reported Performance Table'!C488,'Master List'!$B$11:$D$17,3,FALSE)</f>
        <v>#N/A</v>
      </c>
      <c r="F488" t="e">
        <f t="shared" si="14"/>
        <v>#N/A</v>
      </c>
      <c r="G488" t="e">
        <f>IF(VLOOKUP('Reported Performance Table'!E488,'Master List'!$B$42:$D$129,3,FALSE)="","No",VLOOKUP('Reported Performance Table'!E488,'Master List'!$B$42:$D$129,3,FALSE))</f>
        <v>#N/A</v>
      </c>
      <c r="H488" t="e">
        <f>IF(AND(G488="Yes_No",'Reported Performance Table'!F488="Yes"),"No","Yes_No")</f>
        <v>#N/A</v>
      </c>
      <c r="I488" t="str">
        <f>IF('Reported Performance Table'!E488="","",IF('Reported Performance Table'!F488="Yes","LUNA_CCT","Reported_CCT"))</f>
        <v/>
      </c>
      <c r="J488" t="str">
        <f>IF('Reported Performance Table'!E488="","",IF(I488="LUNA_CCT",VLOOKUP('Reported Performance Table'!E488,'Master List'!$B$42:$E$129,4,FALSE),"Reported_BUG"))</f>
        <v/>
      </c>
      <c r="K488" t="str">
        <f>IF('Reported Performance Table'!E488="","",IF(AND('Reported Performance Table'!$F488="Yes",OR('Reported Performance Table'!$E488='Master List'!$B$42,'Reported Performance Table'!$E488='Master List'!$B$43,'Reported Performance Table'!$E488='Master List'!$B$44,'Reported Performance Table'!$E488='Master List'!$B$46,'Reported Performance Table'!$E488='Master List'!$B$48,'Reported Performance Table'!$E488='Master List'!$B$104,'Reported Performance Table'!$E488='Master List'!$B$106,'Reported Performance Table'!$E488='Master List'!$B$126)),"LUNA_Dimming","Dimming_Capability_and_Range"))</f>
        <v/>
      </c>
      <c r="L488" s="173">
        <f>'Reported Performance Table'!BF488</f>
        <v>0</v>
      </c>
      <c r="M488" s="173">
        <f>'Reported Performance Table'!BG488</f>
        <v>0</v>
      </c>
      <c r="N488" s="173">
        <f>'Reported Performance Table'!BH488</f>
        <v>0</v>
      </c>
      <c r="O488" t="str">
        <f t="shared" si="15"/>
        <v>No</v>
      </c>
    </row>
    <row r="489" spans="2:15" x14ac:dyDescent="0.25">
      <c r="B489" s="35" t="e">
        <f>VLOOKUP('Reported Performance Table'!D489,'Master List'!$B$20:$C$39,2,FALSE)</f>
        <v>#N/A</v>
      </c>
      <c r="C489" t="e">
        <f>VLOOKUP('Reported Performance Table'!E489,'Master List'!$B$42:$C$129,2,FALSE)</f>
        <v>#N/A</v>
      </c>
      <c r="D489" t="e">
        <f>VLOOKUP('Reported Performance Table'!D489,'Master List'!$B$20:$D$39,3,FALSE)</f>
        <v>#N/A</v>
      </c>
      <c r="E489" s="159" t="e">
        <f>VLOOKUP('Reported Performance Table'!C489,'Master List'!$B$11:$D$17,3,FALSE)</f>
        <v>#N/A</v>
      </c>
      <c r="F489" t="e">
        <f t="shared" si="14"/>
        <v>#N/A</v>
      </c>
      <c r="G489" t="e">
        <f>IF(VLOOKUP('Reported Performance Table'!E489,'Master List'!$B$42:$D$129,3,FALSE)="","No",VLOOKUP('Reported Performance Table'!E489,'Master List'!$B$42:$D$129,3,FALSE))</f>
        <v>#N/A</v>
      </c>
      <c r="H489" t="e">
        <f>IF(AND(G489="Yes_No",'Reported Performance Table'!F489="Yes"),"No","Yes_No")</f>
        <v>#N/A</v>
      </c>
      <c r="I489" t="str">
        <f>IF('Reported Performance Table'!E489="","",IF('Reported Performance Table'!F489="Yes","LUNA_CCT","Reported_CCT"))</f>
        <v/>
      </c>
      <c r="J489" t="str">
        <f>IF('Reported Performance Table'!E489="","",IF(I489="LUNA_CCT",VLOOKUP('Reported Performance Table'!E489,'Master List'!$B$42:$E$129,4,FALSE),"Reported_BUG"))</f>
        <v/>
      </c>
      <c r="K489" t="str">
        <f>IF('Reported Performance Table'!E489="","",IF(AND('Reported Performance Table'!$F489="Yes",OR('Reported Performance Table'!$E489='Master List'!$B$42,'Reported Performance Table'!$E489='Master List'!$B$43,'Reported Performance Table'!$E489='Master List'!$B$44,'Reported Performance Table'!$E489='Master List'!$B$46,'Reported Performance Table'!$E489='Master List'!$B$48,'Reported Performance Table'!$E489='Master List'!$B$104,'Reported Performance Table'!$E489='Master List'!$B$106,'Reported Performance Table'!$E489='Master List'!$B$126)),"LUNA_Dimming","Dimming_Capability_and_Range"))</f>
        <v/>
      </c>
      <c r="L489" s="173">
        <f>'Reported Performance Table'!BF489</f>
        <v>0</v>
      </c>
      <c r="M489" s="173">
        <f>'Reported Performance Table'!BG489</f>
        <v>0</v>
      </c>
      <c r="N489" s="173">
        <f>'Reported Performance Table'!BH489</f>
        <v>0</v>
      </c>
      <c r="O489" t="str">
        <f t="shared" si="15"/>
        <v>No</v>
      </c>
    </row>
    <row r="490" spans="2:15" x14ac:dyDescent="0.25">
      <c r="B490" s="35" t="e">
        <f>VLOOKUP('Reported Performance Table'!D490,'Master List'!$B$20:$C$39,2,FALSE)</f>
        <v>#N/A</v>
      </c>
      <c r="C490" t="e">
        <f>VLOOKUP('Reported Performance Table'!E490,'Master List'!$B$42:$C$129,2,FALSE)</f>
        <v>#N/A</v>
      </c>
      <c r="D490" t="e">
        <f>VLOOKUP('Reported Performance Table'!D490,'Master List'!$B$20:$D$39,3,FALSE)</f>
        <v>#N/A</v>
      </c>
      <c r="E490" s="159" t="e">
        <f>VLOOKUP('Reported Performance Table'!C490,'Master List'!$B$11:$D$17,3,FALSE)</f>
        <v>#N/A</v>
      </c>
      <c r="F490" t="e">
        <f t="shared" si="14"/>
        <v>#N/A</v>
      </c>
      <c r="G490" t="e">
        <f>IF(VLOOKUP('Reported Performance Table'!E490,'Master List'!$B$42:$D$129,3,FALSE)="","No",VLOOKUP('Reported Performance Table'!E490,'Master List'!$B$42:$D$129,3,FALSE))</f>
        <v>#N/A</v>
      </c>
      <c r="H490" t="e">
        <f>IF(AND(G490="Yes_No",'Reported Performance Table'!F490="Yes"),"No","Yes_No")</f>
        <v>#N/A</v>
      </c>
      <c r="I490" t="str">
        <f>IF('Reported Performance Table'!E490="","",IF('Reported Performance Table'!F490="Yes","LUNA_CCT","Reported_CCT"))</f>
        <v/>
      </c>
      <c r="J490" t="str">
        <f>IF('Reported Performance Table'!E490="","",IF(I490="LUNA_CCT",VLOOKUP('Reported Performance Table'!E490,'Master List'!$B$42:$E$129,4,FALSE),"Reported_BUG"))</f>
        <v/>
      </c>
      <c r="K490" t="str">
        <f>IF('Reported Performance Table'!E490="","",IF(AND('Reported Performance Table'!$F490="Yes",OR('Reported Performance Table'!$E490='Master List'!$B$42,'Reported Performance Table'!$E490='Master List'!$B$43,'Reported Performance Table'!$E490='Master List'!$B$44,'Reported Performance Table'!$E490='Master List'!$B$46,'Reported Performance Table'!$E490='Master List'!$B$48,'Reported Performance Table'!$E490='Master List'!$B$104,'Reported Performance Table'!$E490='Master List'!$B$106,'Reported Performance Table'!$E490='Master List'!$B$126)),"LUNA_Dimming","Dimming_Capability_and_Range"))</f>
        <v/>
      </c>
      <c r="L490" s="173">
        <f>'Reported Performance Table'!BF490</f>
        <v>0</v>
      </c>
      <c r="M490" s="173">
        <f>'Reported Performance Table'!BG490</f>
        <v>0</v>
      </c>
      <c r="N490" s="173">
        <f>'Reported Performance Table'!BH490</f>
        <v>0</v>
      </c>
      <c r="O490" t="str">
        <f t="shared" si="15"/>
        <v>No</v>
      </c>
    </row>
    <row r="491" spans="2:15" x14ac:dyDescent="0.25">
      <c r="B491" s="35" t="e">
        <f>VLOOKUP('Reported Performance Table'!D491,'Master List'!$B$20:$C$39,2,FALSE)</f>
        <v>#N/A</v>
      </c>
      <c r="C491" t="e">
        <f>VLOOKUP('Reported Performance Table'!E491,'Master List'!$B$42:$C$129,2,FALSE)</f>
        <v>#N/A</v>
      </c>
      <c r="D491" t="e">
        <f>VLOOKUP('Reported Performance Table'!D491,'Master List'!$B$20:$D$39,3,FALSE)</f>
        <v>#N/A</v>
      </c>
      <c r="E491" s="159" t="e">
        <f>VLOOKUP('Reported Performance Table'!C491,'Master List'!$B$11:$D$17,3,FALSE)</f>
        <v>#N/A</v>
      </c>
      <c r="F491" t="e">
        <f t="shared" si="14"/>
        <v>#N/A</v>
      </c>
      <c r="G491" t="e">
        <f>IF(VLOOKUP('Reported Performance Table'!E491,'Master List'!$B$42:$D$129,3,FALSE)="","No",VLOOKUP('Reported Performance Table'!E491,'Master List'!$B$42:$D$129,3,FALSE))</f>
        <v>#N/A</v>
      </c>
      <c r="H491" t="e">
        <f>IF(AND(G491="Yes_No",'Reported Performance Table'!F491="Yes"),"No","Yes_No")</f>
        <v>#N/A</v>
      </c>
      <c r="I491" t="str">
        <f>IF('Reported Performance Table'!E491="","",IF('Reported Performance Table'!F491="Yes","LUNA_CCT","Reported_CCT"))</f>
        <v/>
      </c>
      <c r="J491" t="str">
        <f>IF('Reported Performance Table'!E491="","",IF(I491="LUNA_CCT",VLOOKUP('Reported Performance Table'!E491,'Master List'!$B$42:$E$129,4,FALSE),"Reported_BUG"))</f>
        <v/>
      </c>
      <c r="K491" t="str">
        <f>IF('Reported Performance Table'!E491="","",IF(AND('Reported Performance Table'!$F491="Yes",OR('Reported Performance Table'!$E491='Master List'!$B$42,'Reported Performance Table'!$E491='Master List'!$B$43,'Reported Performance Table'!$E491='Master List'!$B$44,'Reported Performance Table'!$E491='Master List'!$B$46,'Reported Performance Table'!$E491='Master List'!$B$48,'Reported Performance Table'!$E491='Master List'!$B$104,'Reported Performance Table'!$E491='Master List'!$B$106,'Reported Performance Table'!$E491='Master List'!$B$126)),"LUNA_Dimming","Dimming_Capability_and_Range"))</f>
        <v/>
      </c>
      <c r="L491" s="173">
        <f>'Reported Performance Table'!BF491</f>
        <v>0</v>
      </c>
      <c r="M491" s="173">
        <f>'Reported Performance Table'!BG491</f>
        <v>0</v>
      </c>
      <c r="N491" s="173">
        <f>'Reported Performance Table'!BH491</f>
        <v>0</v>
      </c>
      <c r="O491" t="str">
        <f t="shared" si="15"/>
        <v>No</v>
      </c>
    </row>
    <row r="492" spans="2:15" x14ac:dyDescent="0.25">
      <c r="B492" s="35" t="e">
        <f>VLOOKUP('Reported Performance Table'!D492,'Master List'!$B$20:$C$39,2,FALSE)</f>
        <v>#N/A</v>
      </c>
      <c r="C492" t="e">
        <f>VLOOKUP('Reported Performance Table'!E492,'Master List'!$B$42:$C$129,2,FALSE)</f>
        <v>#N/A</v>
      </c>
      <c r="D492" t="e">
        <f>VLOOKUP('Reported Performance Table'!D492,'Master List'!$B$20:$D$39,3,FALSE)</f>
        <v>#N/A</v>
      </c>
      <c r="E492" s="159" t="e">
        <f>VLOOKUP('Reported Performance Table'!C492,'Master List'!$B$11:$D$17,3,FALSE)</f>
        <v>#N/A</v>
      </c>
      <c r="F492" t="e">
        <f t="shared" si="14"/>
        <v>#N/A</v>
      </c>
      <c r="G492" t="e">
        <f>IF(VLOOKUP('Reported Performance Table'!E492,'Master List'!$B$42:$D$129,3,FALSE)="","No",VLOOKUP('Reported Performance Table'!E492,'Master List'!$B$42:$D$129,3,FALSE))</f>
        <v>#N/A</v>
      </c>
      <c r="H492" t="e">
        <f>IF(AND(G492="Yes_No",'Reported Performance Table'!F492="Yes"),"No","Yes_No")</f>
        <v>#N/A</v>
      </c>
      <c r="I492" t="str">
        <f>IF('Reported Performance Table'!E492="","",IF('Reported Performance Table'!F492="Yes","LUNA_CCT","Reported_CCT"))</f>
        <v/>
      </c>
      <c r="J492" t="str">
        <f>IF('Reported Performance Table'!E492="","",IF(I492="LUNA_CCT",VLOOKUP('Reported Performance Table'!E492,'Master List'!$B$42:$E$129,4,FALSE),"Reported_BUG"))</f>
        <v/>
      </c>
      <c r="K492" t="str">
        <f>IF('Reported Performance Table'!E492="","",IF(AND('Reported Performance Table'!$F492="Yes",OR('Reported Performance Table'!$E492='Master List'!$B$42,'Reported Performance Table'!$E492='Master List'!$B$43,'Reported Performance Table'!$E492='Master List'!$B$44,'Reported Performance Table'!$E492='Master List'!$B$46,'Reported Performance Table'!$E492='Master List'!$B$48,'Reported Performance Table'!$E492='Master List'!$B$104,'Reported Performance Table'!$E492='Master List'!$B$106,'Reported Performance Table'!$E492='Master List'!$B$126)),"LUNA_Dimming","Dimming_Capability_and_Range"))</f>
        <v/>
      </c>
      <c r="L492" s="173">
        <f>'Reported Performance Table'!BF492</f>
        <v>0</v>
      </c>
      <c r="M492" s="173">
        <f>'Reported Performance Table'!BG492</f>
        <v>0</v>
      </c>
      <c r="N492" s="173">
        <f>'Reported Performance Table'!BH492</f>
        <v>0</v>
      </c>
      <c r="O492" t="str">
        <f t="shared" si="15"/>
        <v>No</v>
      </c>
    </row>
    <row r="493" spans="2:15" x14ac:dyDescent="0.25">
      <c r="B493" s="35" t="e">
        <f>VLOOKUP('Reported Performance Table'!D493,'Master List'!$B$20:$C$39,2,FALSE)</f>
        <v>#N/A</v>
      </c>
      <c r="C493" t="e">
        <f>VLOOKUP('Reported Performance Table'!E493,'Master List'!$B$42:$C$129,2,FALSE)</f>
        <v>#N/A</v>
      </c>
      <c r="D493" t="e">
        <f>VLOOKUP('Reported Performance Table'!D493,'Master List'!$B$20:$D$39,3,FALSE)</f>
        <v>#N/A</v>
      </c>
      <c r="E493" s="159" t="e">
        <f>VLOOKUP('Reported Performance Table'!C493,'Master List'!$B$11:$D$17,3,FALSE)</f>
        <v>#N/A</v>
      </c>
      <c r="F493" t="e">
        <f t="shared" si="14"/>
        <v>#N/A</v>
      </c>
      <c r="G493" t="e">
        <f>IF(VLOOKUP('Reported Performance Table'!E493,'Master List'!$B$42:$D$129,3,FALSE)="","No",VLOOKUP('Reported Performance Table'!E493,'Master List'!$B$42:$D$129,3,FALSE))</f>
        <v>#N/A</v>
      </c>
      <c r="H493" t="e">
        <f>IF(AND(G493="Yes_No",'Reported Performance Table'!F493="Yes"),"No","Yes_No")</f>
        <v>#N/A</v>
      </c>
      <c r="I493" t="str">
        <f>IF('Reported Performance Table'!E493="","",IF('Reported Performance Table'!F493="Yes","LUNA_CCT","Reported_CCT"))</f>
        <v/>
      </c>
      <c r="J493" t="str">
        <f>IF('Reported Performance Table'!E493="","",IF(I493="LUNA_CCT",VLOOKUP('Reported Performance Table'!E493,'Master List'!$B$42:$E$129,4,FALSE),"Reported_BUG"))</f>
        <v/>
      </c>
      <c r="K493" t="str">
        <f>IF('Reported Performance Table'!E493="","",IF(AND('Reported Performance Table'!$F493="Yes",OR('Reported Performance Table'!$E493='Master List'!$B$42,'Reported Performance Table'!$E493='Master List'!$B$43,'Reported Performance Table'!$E493='Master List'!$B$44,'Reported Performance Table'!$E493='Master List'!$B$46,'Reported Performance Table'!$E493='Master List'!$B$48,'Reported Performance Table'!$E493='Master List'!$B$104,'Reported Performance Table'!$E493='Master List'!$B$106,'Reported Performance Table'!$E493='Master List'!$B$126)),"LUNA_Dimming","Dimming_Capability_and_Range"))</f>
        <v/>
      </c>
      <c r="L493" s="173">
        <f>'Reported Performance Table'!BF493</f>
        <v>0</v>
      </c>
      <c r="M493" s="173">
        <f>'Reported Performance Table'!BG493</f>
        <v>0</v>
      </c>
      <c r="N493" s="173">
        <f>'Reported Performance Table'!BH493</f>
        <v>0</v>
      </c>
      <c r="O493" t="str">
        <f t="shared" si="15"/>
        <v>No</v>
      </c>
    </row>
    <row r="494" spans="2:15" x14ac:dyDescent="0.25">
      <c r="B494" s="35" t="e">
        <f>VLOOKUP('Reported Performance Table'!D494,'Master List'!$B$20:$C$39,2,FALSE)</f>
        <v>#N/A</v>
      </c>
      <c r="C494" t="e">
        <f>VLOOKUP('Reported Performance Table'!E494,'Master List'!$B$42:$C$129,2,FALSE)</f>
        <v>#N/A</v>
      </c>
      <c r="D494" t="e">
        <f>VLOOKUP('Reported Performance Table'!D494,'Master List'!$B$20:$D$39,3,FALSE)</f>
        <v>#N/A</v>
      </c>
      <c r="E494" s="159" t="e">
        <f>VLOOKUP('Reported Performance Table'!C494,'Master List'!$B$11:$D$17,3,FALSE)</f>
        <v>#N/A</v>
      </c>
      <c r="F494" t="e">
        <f t="shared" si="14"/>
        <v>#N/A</v>
      </c>
      <c r="G494" t="e">
        <f>IF(VLOOKUP('Reported Performance Table'!E494,'Master List'!$B$42:$D$129,3,FALSE)="","No",VLOOKUP('Reported Performance Table'!E494,'Master List'!$B$42:$D$129,3,FALSE))</f>
        <v>#N/A</v>
      </c>
      <c r="H494" t="e">
        <f>IF(AND(G494="Yes_No",'Reported Performance Table'!F494="Yes"),"No","Yes_No")</f>
        <v>#N/A</v>
      </c>
      <c r="I494" t="str">
        <f>IF('Reported Performance Table'!E494="","",IF('Reported Performance Table'!F494="Yes","LUNA_CCT","Reported_CCT"))</f>
        <v/>
      </c>
      <c r="J494" t="str">
        <f>IF('Reported Performance Table'!E494="","",IF(I494="LUNA_CCT",VLOOKUP('Reported Performance Table'!E494,'Master List'!$B$42:$E$129,4,FALSE),"Reported_BUG"))</f>
        <v/>
      </c>
      <c r="K494" t="str">
        <f>IF('Reported Performance Table'!E494="","",IF(AND('Reported Performance Table'!$F494="Yes",OR('Reported Performance Table'!$E494='Master List'!$B$42,'Reported Performance Table'!$E494='Master List'!$B$43,'Reported Performance Table'!$E494='Master List'!$B$44,'Reported Performance Table'!$E494='Master List'!$B$46,'Reported Performance Table'!$E494='Master List'!$B$48,'Reported Performance Table'!$E494='Master List'!$B$104,'Reported Performance Table'!$E494='Master List'!$B$106,'Reported Performance Table'!$E494='Master List'!$B$126)),"LUNA_Dimming","Dimming_Capability_and_Range"))</f>
        <v/>
      </c>
      <c r="L494" s="173">
        <f>'Reported Performance Table'!BF494</f>
        <v>0</v>
      </c>
      <c r="M494" s="173">
        <f>'Reported Performance Table'!BG494</f>
        <v>0</v>
      </c>
      <c r="N494" s="173">
        <f>'Reported Performance Table'!BH494</f>
        <v>0</v>
      </c>
      <c r="O494" t="str">
        <f t="shared" si="15"/>
        <v>No</v>
      </c>
    </row>
    <row r="495" spans="2:15" x14ac:dyDescent="0.25">
      <c r="B495" s="35" t="e">
        <f>VLOOKUP('Reported Performance Table'!D495,'Master List'!$B$20:$C$39,2,FALSE)</f>
        <v>#N/A</v>
      </c>
      <c r="C495" t="e">
        <f>VLOOKUP('Reported Performance Table'!E495,'Master List'!$B$42:$C$129,2,FALSE)</f>
        <v>#N/A</v>
      </c>
      <c r="D495" t="e">
        <f>VLOOKUP('Reported Performance Table'!D495,'Master List'!$B$20:$D$39,3,FALSE)</f>
        <v>#N/A</v>
      </c>
      <c r="E495" s="159" t="e">
        <f>VLOOKUP('Reported Performance Table'!C495,'Master List'!$B$11:$D$17,3,FALSE)</f>
        <v>#N/A</v>
      </c>
      <c r="F495" t="e">
        <f t="shared" si="14"/>
        <v>#N/A</v>
      </c>
      <c r="G495" t="e">
        <f>IF(VLOOKUP('Reported Performance Table'!E495,'Master List'!$B$42:$D$129,3,FALSE)="","No",VLOOKUP('Reported Performance Table'!E495,'Master List'!$B$42:$D$129,3,FALSE))</f>
        <v>#N/A</v>
      </c>
      <c r="H495" t="e">
        <f>IF(AND(G495="Yes_No",'Reported Performance Table'!F495="Yes"),"No","Yes_No")</f>
        <v>#N/A</v>
      </c>
      <c r="I495" t="str">
        <f>IF('Reported Performance Table'!E495="","",IF('Reported Performance Table'!F495="Yes","LUNA_CCT","Reported_CCT"))</f>
        <v/>
      </c>
      <c r="J495" t="str">
        <f>IF('Reported Performance Table'!E495="","",IF(I495="LUNA_CCT",VLOOKUP('Reported Performance Table'!E495,'Master List'!$B$42:$E$129,4,FALSE),"Reported_BUG"))</f>
        <v/>
      </c>
      <c r="K495" t="str">
        <f>IF('Reported Performance Table'!E495="","",IF(AND('Reported Performance Table'!$F495="Yes",OR('Reported Performance Table'!$E495='Master List'!$B$42,'Reported Performance Table'!$E495='Master List'!$B$43,'Reported Performance Table'!$E495='Master List'!$B$44,'Reported Performance Table'!$E495='Master List'!$B$46,'Reported Performance Table'!$E495='Master List'!$B$48,'Reported Performance Table'!$E495='Master List'!$B$104,'Reported Performance Table'!$E495='Master List'!$B$106,'Reported Performance Table'!$E495='Master List'!$B$126)),"LUNA_Dimming","Dimming_Capability_and_Range"))</f>
        <v/>
      </c>
      <c r="L495" s="173">
        <f>'Reported Performance Table'!BF495</f>
        <v>0</v>
      </c>
      <c r="M495" s="173">
        <f>'Reported Performance Table'!BG495</f>
        <v>0</v>
      </c>
      <c r="N495" s="173">
        <f>'Reported Performance Table'!BH495</f>
        <v>0</v>
      </c>
      <c r="O495" t="str">
        <f t="shared" si="15"/>
        <v>No</v>
      </c>
    </row>
    <row r="496" spans="2:15" x14ac:dyDescent="0.25">
      <c r="B496" s="35" t="e">
        <f>VLOOKUP('Reported Performance Table'!D496,'Master List'!$B$20:$C$39,2,FALSE)</f>
        <v>#N/A</v>
      </c>
      <c r="C496" t="e">
        <f>VLOOKUP('Reported Performance Table'!E496,'Master List'!$B$42:$C$129,2,FALSE)</f>
        <v>#N/A</v>
      </c>
      <c r="D496" t="e">
        <f>VLOOKUP('Reported Performance Table'!D496,'Master List'!$B$20:$D$39,3,FALSE)</f>
        <v>#N/A</v>
      </c>
      <c r="E496" s="159" t="e">
        <f>VLOOKUP('Reported Performance Table'!C496,'Master List'!$B$11:$D$17,3,FALSE)</f>
        <v>#N/A</v>
      </c>
      <c r="F496" t="e">
        <f t="shared" si="14"/>
        <v>#N/A</v>
      </c>
      <c r="G496" t="e">
        <f>IF(VLOOKUP('Reported Performance Table'!E496,'Master List'!$B$42:$D$129,3,FALSE)="","No",VLOOKUP('Reported Performance Table'!E496,'Master List'!$B$42:$D$129,3,FALSE))</f>
        <v>#N/A</v>
      </c>
      <c r="H496" t="e">
        <f>IF(AND(G496="Yes_No",'Reported Performance Table'!F496="Yes"),"No","Yes_No")</f>
        <v>#N/A</v>
      </c>
      <c r="I496" t="str">
        <f>IF('Reported Performance Table'!E496="","",IF('Reported Performance Table'!F496="Yes","LUNA_CCT","Reported_CCT"))</f>
        <v/>
      </c>
      <c r="J496" t="str">
        <f>IF('Reported Performance Table'!E496="","",IF(I496="LUNA_CCT",VLOOKUP('Reported Performance Table'!E496,'Master List'!$B$42:$E$129,4,FALSE),"Reported_BUG"))</f>
        <v/>
      </c>
      <c r="K496" t="str">
        <f>IF('Reported Performance Table'!E496="","",IF(AND('Reported Performance Table'!$F496="Yes",OR('Reported Performance Table'!$E496='Master List'!$B$42,'Reported Performance Table'!$E496='Master List'!$B$43,'Reported Performance Table'!$E496='Master List'!$B$44,'Reported Performance Table'!$E496='Master List'!$B$46,'Reported Performance Table'!$E496='Master List'!$B$48,'Reported Performance Table'!$E496='Master List'!$B$104,'Reported Performance Table'!$E496='Master List'!$B$106,'Reported Performance Table'!$E496='Master List'!$B$126)),"LUNA_Dimming","Dimming_Capability_and_Range"))</f>
        <v/>
      </c>
      <c r="L496" s="173">
        <f>'Reported Performance Table'!BF496</f>
        <v>0</v>
      </c>
      <c r="M496" s="173">
        <f>'Reported Performance Table'!BG496</f>
        <v>0</v>
      </c>
      <c r="N496" s="173">
        <f>'Reported Performance Table'!BH496</f>
        <v>0</v>
      </c>
      <c r="O496" t="str">
        <f t="shared" si="15"/>
        <v>No</v>
      </c>
    </row>
    <row r="497" spans="2:15" x14ac:dyDescent="0.25">
      <c r="B497" s="35" t="e">
        <f>VLOOKUP('Reported Performance Table'!D497,'Master List'!$B$20:$C$39,2,FALSE)</f>
        <v>#N/A</v>
      </c>
      <c r="C497" t="e">
        <f>VLOOKUP('Reported Performance Table'!E497,'Master List'!$B$42:$C$129,2,FALSE)</f>
        <v>#N/A</v>
      </c>
      <c r="D497" t="e">
        <f>VLOOKUP('Reported Performance Table'!D497,'Master List'!$B$20:$D$39,3,FALSE)</f>
        <v>#N/A</v>
      </c>
      <c r="E497" s="159" t="e">
        <f>VLOOKUP('Reported Performance Table'!C497,'Master List'!$B$11:$D$17,3,FALSE)</f>
        <v>#N/A</v>
      </c>
      <c r="F497" t="e">
        <f t="shared" si="14"/>
        <v>#N/A</v>
      </c>
      <c r="G497" t="e">
        <f>IF(VLOOKUP('Reported Performance Table'!E497,'Master List'!$B$42:$D$129,3,FALSE)="","No",VLOOKUP('Reported Performance Table'!E497,'Master List'!$B$42:$D$129,3,FALSE))</f>
        <v>#N/A</v>
      </c>
      <c r="H497" t="e">
        <f>IF(AND(G497="Yes_No",'Reported Performance Table'!F497="Yes"),"No","Yes_No")</f>
        <v>#N/A</v>
      </c>
      <c r="I497" t="str">
        <f>IF('Reported Performance Table'!E497="","",IF('Reported Performance Table'!F497="Yes","LUNA_CCT","Reported_CCT"))</f>
        <v/>
      </c>
      <c r="J497" t="str">
        <f>IF('Reported Performance Table'!E497="","",IF(I497="LUNA_CCT",VLOOKUP('Reported Performance Table'!E497,'Master List'!$B$42:$E$129,4,FALSE),"Reported_BUG"))</f>
        <v/>
      </c>
      <c r="K497" t="str">
        <f>IF('Reported Performance Table'!E497="","",IF(AND('Reported Performance Table'!$F497="Yes",OR('Reported Performance Table'!$E497='Master List'!$B$42,'Reported Performance Table'!$E497='Master List'!$B$43,'Reported Performance Table'!$E497='Master List'!$B$44,'Reported Performance Table'!$E497='Master List'!$B$46,'Reported Performance Table'!$E497='Master List'!$B$48,'Reported Performance Table'!$E497='Master List'!$B$104,'Reported Performance Table'!$E497='Master List'!$B$106,'Reported Performance Table'!$E497='Master List'!$B$126)),"LUNA_Dimming","Dimming_Capability_and_Range"))</f>
        <v/>
      </c>
      <c r="L497" s="173">
        <f>'Reported Performance Table'!BF497</f>
        <v>0</v>
      </c>
      <c r="M497" s="173">
        <f>'Reported Performance Table'!BG497</f>
        <v>0</v>
      </c>
      <c r="N497" s="173">
        <f>'Reported Performance Table'!BH497</f>
        <v>0</v>
      </c>
      <c r="O497" t="str">
        <f t="shared" si="15"/>
        <v>No</v>
      </c>
    </row>
    <row r="498" spans="2:15" x14ac:dyDescent="0.25">
      <c r="B498" s="35" t="e">
        <f>VLOOKUP('Reported Performance Table'!D498,'Master List'!$B$20:$C$39,2,FALSE)</f>
        <v>#N/A</v>
      </c>
      <c r="C498" t="e">
        <f>VLOOKUP('Reported Performance Table'!E498,'Master List'!$B$42:$C$129,2,FALSE)</f>
        <v>#N/A</v>
      </c>
      <c r="D498" t="e">
        <f>VLOOKUP('Reported Performance Table'!D498,'Master List'!$B$20:$D$39,3,FALSE)</f>
        <v>#N/A</v>
      </c>
      <c r="E498" s="159" t="e">
        <f>VLOOKUP('Reported Performance Table'!C498,'Master List'!$B$11:$D$17,3,FALSE)</f>
        <v>#N/A</v>
      </c>
      <c r="F498" t="e">
        <f t="shared" si="14"/>
        <v>#N/A</v>
      </c>
      <c r="G498" t="e">
        <f>IF(VLOOKUP('Reported Performance Table'!E498,'Master List'!$B$42:$D$129,3,FALSE)="","No",VLOOKUP('Reported Performance Table'!E498,'Master List'!$B$42:$D$129,3,FALSE))</f>
        <v>#N/A</v>
      </c>
      <c r="H498" t="e">
        <f>IF(AND(G498="Yes_No",'Reported Performance Table'!F498="Yes"),"No","Yes_No")</f>
        <v>#N/A</v>
      </c>
      <c r="I498" t="str">
        <f>IF('Reported Performance Table'!E498="","",IF('Reported Performance Table'!F498="Yes","LUNA_CCT","Reported_CCT"))</f>
        <v/>
      </c>
      <c r="J498" t="str">
        <f>IF('Reported Performance Table'!E498="","",IF(I498="LUNA_CCT",VLOOKUP('Reported Performance Table'!E498,'Master List'!$B$42:$E$129,4,FALSE),"Reported_BUG"))</f>
        <v/>
      </c>
      <c r="K498" t="str">
        <f>IF('Reported Performance Table'!E498="","",IF(AND('Reported Performance Table'!$F498="Yes",OR('Reported Performance Table'!$E498='Master List'!$B$42,'Reported Performance Table'!$E498='Master List'!$B$43,'Reported Performance Table'!$E498='Master List'!$B$44,'Reported Performance Table'!$E498='Master List'!$B$46,'Reported Performance Table'!$E498='Master List'!$B$48,'Reported Performance Table'!$E498='Master List'!$B$104,'Reported Performance Table'!$E498='Master List'!$B$106,'Reported Performance Table'!$E498='Master List'!$B$126)),"LUNA_Dimming","Dimming_Capability_and_Range"))</f>
        <v/>
      </c>
      <c r="L498" s="173">
        <f>'Reported Performance Table'!BF498</f>
        <v>0</v>
      </c>
      <c r="M498" s="173">
        <f>'Reported Performance Table'!BG498</f>
        <v>0</v>
      </c>
      <c r="N498" s="173">
        <f>'Reported Performance Table'!BH498</f>
        <v>0</v>
      </c>
      <c r="O498" t="str">
        <f t="shared" si="15"/>
        <v>No</v>
      </c>
    </row>
    <row r="499" spans="2:15" x14ac:dyDescent="0.25">
      <c r="B499" s="35" t="e">
        <f>VLOOKUP('Reported Performance Table'!D499,'Master List'!$B$20:$C$39,2,FALSE)</f>
        <v>#N/A</v>
      </c>
      <c r="C499" t="e">
        <f>VLOOKUP('Reported Performance Table'!E499,'Master List'!$B$42:$C$129,2,FALSE)</f>
        <v>#N/A</v>
      </c>
      <c r="D499" t="e">
        <f>VLOOKUP('Reported Performance Table'!D499,'Master List'!$B$20:$D$39,3,FALSE)</f>
        <v>#N/A</v>
      </c>
      <c r="E499" s="159" t="e">
        <f>VLOOKUP('Reported Performance Table'!C499,'Master List'!$B$11:$D$17,3,FALSE)</f>
        <v>#N/A</v>
      </c>
      <c r="F499" t="e">
        <f t="shared" si="14"/>
        <v>#N/A</v>
      </c>
      <c r="G499" t="e">
        <f>IF(VLOOKUP('Reported Performance Table'!E499,'Master List'!$B$42:$D$129,3,FALSE)="","No",VLOOKUP('Reported Performance Table'!E499,'Master List'!$B$42:$D$129,3,FALSE))</f>
        <v>#N/A</v>
      </c>
      <c r="H499" t="e">
        <f>IF(AND(G499="Yes_No",'Reported Performance Table'!F499="Yes"),"No","Yes_No")</f>
        <v>#N/A</v>
      </c>
      <c r="I499" t="str">
        <f>IF('Reported Performance Table'!E499="","",IF('Reported Performance Table'!F499="Yes","LUNA_CCT","Reported_CCT"))</f>
        <v/>
      </c>
      <c r="J499" t="str">
        <f>IF('Reported Performance Table'!E499="","",IF(I499="LUNA_CCT",VLOOKUP('Reported Performance Table'!E499,'Master List'!$B$42:$E$129,4,FALSE),"Reported_BUG"))</f>
        <v/>
      </c>
      <c r="K499" t="str">
        <f>IF('Reported Performance Table'!E499="","",IF(AND('Reported Performance Table'!$F499="Yes",OR('Reported Performance Table'!$E499='Master List'!$B$42,'Reported Performance Table'!$E499='Master List'!$B$43,'Reported Performance Table'!$E499='Master List'!$B$44,'Reported Performance Table'!$E499='Master List'!$B$46,'Reported Performance Table'!$E499='Master List'!$B$48,'Reported Performance Table'!$E499='Master List'!$B$104,'Reported Performance Table'!$E499='Master List'!$B$106,'Reported Performance Table'!$E499='Master List'!$B$126)),"LUNA_Dimming","Dimming_Capability_and_Range"))</f>
        <v/>
      </c>
      <c r="L499" s="173">
        <f>'Reported Performance Table'!BF499</f>
        <v>0</v>
      </c>
      <c r="M499" s="173">
        <f>'Reported Performance Table'!BG499</f>
        <v>0</v>
      </c>
      <c r="N499" s="173">
        <f>'Reported Performance Table'!BH499</f>
        <v>0</v>
      </c>
      <c r="O499" t="str">
        <f t="shared" si="15"/>
        <v>No</v>
      </c>
    </row>
    <row r="500" spans="2:15" x14ac:dyDescent="0.25">
      <c r="B500" s="35" t="e">
        <f>VLOOKUP('Reported Performance Table'!D500,'Master List'!$B$20:$C$39,2,FALSE)</f>
        <v>#N/A</v>
      </c>
      <c r="C500" t="e">
        <f>VLOOKUP('Reported Performance Table'!E500,'Master List'!$B$42:$C$129,2,FALSE)</f>
        <v>#N/A</v>
      </c>
      <c r="D500" t="e">
        <f>VLOOKUP('Reported Performance Table'!D500,'Master List'!$B$20:$D$39,3,FALSE)</f>
        <v>#N/A</v>
      </c>
      <c r="E500" s="159" t="e">
        <f>VLOOKUP('Reported Performance Table'!C500,'Master List'!$B$11:$D$17,3,FALSE)</f>
        <v>#N/A</v>
      </c>
      <c r="F500" t="e">
        <f t="shared" si="14"/>
        <v>#N/A</v>
      </c>
      <c r="G500" t="e">
        <f>IF(VLOOKUP('Reported Performance Table'!E500,'Master List'!$B$42:$D$129,3,FALSE)="","No",VLOOKUP('Reported Performance Table'!E500,'Master List'!$B$42:$D$129,3,FALSE))</f>
        <v>#N/A</v>
      </c>
      <c r="H500" t="e">
        <f>IF(AND(G500="Yes_No",'Reported Performance Table'!F500="Yes"),"No","Yes_No")</f>
        <v>#N/A</v>
      </c>
      <c r="I500" t="str">
        <f>IF('Reported Performance Table'!E500="","",IF('Reported Performance Table'!F500="Yes","LUNA_CCT","Reported_CCT"))</f>
        <v/>
      </c>
      <c r="J500" t="str">
        <f>IF('Reported Performance Table'!E500="","",IF(I500="LUNA_CCT",VLOOKUP('Reported Performance Table'!E500,'Master List'!$B$42:$E$129,4,FALSE),"Reported_BUG"))</f>
        <v/>
      </c>
      <c r="K500" t="str">
        <f>IF('Reported Performance Table'!E500="","",IF(AND('Reported Performance Table'!$F500="Yes",OR('Reported Performance Table'!$E500='Master List'!$B$42,'Reported Performance Table'!$E500='Master List'!$B$43,'Reported Performance Table'!$E500='Master List'!$B$44,'Reported Performance Table'!$E500='Master List'!$B$46,'Reported Performance Table'!$E500='Master List'!$B$48,'Reported Performance Table'!$E500='Master List'!$B$104,'Reported Performance Table'!$E500='Master List'!$B$106,'Reported Performance Table'!$E500='Master List'!$B$126)),"LUNA_Dimming","Dimming_Capability_and_Range"))</f>
        <v/>
      </c>
      <c r="L500" s="173">
        <f>'Reported Performance Table'!BF500</f>
        <v>0</v>
      </c>
      <c r="M500" s="173">
        <f>'Reported Performance Table'!BG500</f>
        <v>0</v>
      </c>
      <c r="N500" s="173">
        <f>'Reported Performance Table'!BH500</f>
        <v>0</v>
      </c>
      <c r="O500" t="str">
        <f t="shared" si="15"/>
        <v>No</v>
      </c>
    </row>
    <row r="501" spans="2:15" x14ac:dyDescent="0.25">
      <c r="B501" s="35" t="e">
        <f>VLOOKUP('Reported Performance Table'!D501,'Master List'!$B$20:$C$39,2,FALSE)</f>
        <v>#N/A</v>
      </c>
      <c r="C501" t="e">
        <f>VLOOKUP('Reported Performance Table'!E501,'Master List'!$B$42:$C$129,2,FALSE)</f>
        <v>#N/A</v>
      </c>
      <c r="D501" t="e">
        <f>VLOOKUP('Reported Performance Table'!D501,'Master List'!$B$20:$D$39,3,FALSE)</f>
        <v>#N/A</v>
      </c>
      <c r="E501" s="159" t="e">
        <f>VLOOKUP('Reported Performance Table'!C501,'Master List'!$B$11:$D$17,3,FALSE)</f>
        <v>#N/A</v>
      </c>
      <c r="F501" t="e">
        <f t="shared" si="14"/>
        <v>#N/A</v>
      </c>
      <c r="G501" t="e">
        <f>IF(VLOOKUP('Reported Performance Table'!E501,'Master List'!$B$42:$D$129,3,FALSE)="","No",VLOOKUP('Reported Performance Table'!E501,'Master List'!$B$42:$D$129,3,FALSE))</f>
        <v>#N/A</v>
      </c>
      <c r="H501" t="e">
        <f>IF(AND(G501="Yes_No",'Reported Performance Table'!F501="Yes"),"No","Yes_No")</f>
        <v>#N/A</v>
      </c>
      <c r="I501" t="str">
        <f>IF('Reported Performance Table'!E501="","",IF('Reported Performance Table'!F501="Yes","LUNA_CCT","Reported_CCT"))</f>
        <v/>
      </c>
      <c r="J501" t="str">
        <f>IF('Reported Performance Table'!E501="","",IF(I501="LUNA_CCT",VLOOKUP('Reported Performance Table'!E501,'Master List'!$B$42:$E$129,4,FALSE),"Reported_BUG"))</f>
        <v/>
      </c>
      <c r="K501" t="str">
        <f>IF('Reported Performance Table'!E501="","",IF(AND('Reported Performance Table'!$F501="Yes",OR('Reported Performance Table'!$E501='Master List'!$B$42,'Reported Performance Table'!$E501='Master List'!$B$43,'Reported Performance Table'!$E501='Master List'!$B$44,'Reported Performance Table'!$E501='Master List'!$B$46,'Reported Performance Table'!$E501='Master List'!$B$48,'Reported Performance Table'!$E501='Master List'!$B$104,'Reported Performance Table'!$E501='Master List'!$B$106,'Reported Performance Table'!$E501='Master List'!$B$126)),"LUNA_Dimming","Dimming_Capability_and_Range"))</f>
        <v/>
      </c>
      <c r="L501" s="173">
        <f>'Reported Performance Table'!BF501</f>
        <v>0</v>
      </c>
      <c r="M501" s="173">
        <f>'Reported Performance Table'!BG501</f>
        <v>0</v>
      </c>
      <c r="N501" s="173">
        <f>'Reported Performance Table'!BH501</f>
        <v>0</v>
      </c>
      <c r="O501" t="str">
        <f t="shared" si="15"/>
        <v>No</v>
      </c>
    </row>
    <row r="502" spans="2:15" x14ac:dyDescent="0.25">
      <c r="B502" s="35" t="e">
        <f>VLOOKUP('Reported Performance Table'!D502,'Master List'!$B$20:$C$39,2,FALSE)</f>
        <v>#N/A</v>
      </c>
      <c r="C502" t="e">
        <f>VLOOKUP('Reported Performance Table'!E502,'Master List'!$B$42:$C$129,2,FALSE)</f>
        <v>#N/A</v>
      </c>
      <c r="D502" t="e">
        <f>VLOOKUP('Reported Performance Table'!D502,'Master List'!$B$20:$D$39,3,FALSE)</f>
        <v>#N/A</v>
      </c>
      <c r="E502" s="159" t="e">
        <f>VLOOKUP('Reported Performance Table'!C502,'Master List'!$B$11:$D$17,3,FALSE)</f>
        <v>#N/A</v>
      </c>
      <c r="F502" t="e">
        <f t="shared" si="14"/>
        <v>#N/A</v>
      </c>
      <c r="G502" t="e">
        <f>IF(VLOOKUP('Reported Performance Table'!E502,'Master List'!$B$42:$D$129,3,FALSE)="","No",VLOOKUP('Reported Performance Table'!E502,'Master List'!$B$42:$D$129,3,FALSE))</f>
        <v>#N/A</v>
      </c>
      <c r="H502" t="e">
        <f>IF(AND(G502="Yes_No",'Reported Performance Table'!F502="Yes"),"No","Yes_No")</f>
        <v>#N/A</v>
      </c>
      <c r="I502" t="str">
        <f>IF('Reported Performance Table'!E502="","",IF('Reported Performance Table'!F502="Yes","LUNA_CCT","Reported_CCT"))</f>
        <v/>
      </c>
      <c r="J502" t="str">
        <f>IF('Reported Performance Table'!E502="","",IF(I502="LUNA_CCT",VLOOKUP('Reported Performance Table'!E502,'Master List'!$B$42:$E$129,4,FALSE),"Reported_BUG"))</f>
        <v/>
      </c>
      <c r="K502" t="str">
        <f>IF('Reported Performance Table'!E502="","",IF(AND('Reported Performance Table'!$F502="Yes",OR('Reported Performance Table'!$E502='Master List'!$B$42,'Reported Performance Table'!$E502='Master List'!$B$43,'Reported Performance Table'!$E502='Master List'!$B$44,'Reported Performance Table'!$E502='Master List'!$B$46,'Reported Performance Table'!$E502='Master List'!$B$48,'Reported Performance Table'!$E502='Master List'!$B$104,'Reported Performance Table'!$E502='Master List'!$B$106,'Reported Performance Table'!$E502='Master List'!$B$126)),"LUNA_Dimming","Dimming_Capability_and_Range"))</f>
        <v/>
      </c>
      <c r="L502" s="173">
        <f>'Reported Performance Table'!BF502</f>
        <v>0</v>
      </c>
      <c r="M502" s="173">
        <f>'Reported Performance Table'!BG502</f>
        <v>0</v>
      </c>
      <c r="N502" s="173">
        <f>'Reported Performance Table'!BH502</f>
        <v>0</v>
      </c>
      <c r="O502" t="str">
        <f t="shared" si="15"/>
        <v>No</v>
      </c>
    </row>
    <row r="503" spans="2:15" x14ac:dyDescent="0.25">
      <c r="B503" s="35" t="e">
        <f>VLOOKUP('Reported Performance Table'!D503,'Master List'!$B$20:$C$39,2,FALSE)</f>
        <v>#N/A</v>
      </c>
      <c r="C503" t="e">
        <f>VLOOKUP('Reported Performance Table'!E503,'Master List'!$B$42:$C$129,2,FALSE)</f>
        <v>#N/A</v>
      </c>
      <c r="D503" t="e">
        <f>VLOOKUP('Reported Performance Table'!D503,'Master List'!$B$20:$D$39,3,FALSE)</f>
        <v>#N/A</v>
      </c>
      <c r="E503" s="159" t="e">
        <f>VLOOKUP('Reported Performance Table'!C503,'Master List'!$B$11:$D$17,3,FALSE)</f>
        <v>#N/A</v>
      </c>
      <c r="F503" t="e">
        <f t="shared" si="14"/>
        <v>#N/A</v>
      </c>
      <c r="G503" t="e">
        <f>IF(VLOOKUP('Reported Performance Table'!E503,'Master List'!$B$42:$D$129,3,FALSE)="","No",VLOOKUP('Reported Performance Table'!E503,'Master List'!$B$42:$D$129,3,FALSE))</f>
        <v>#N/A</v>
      </c>
      <c r="H503" t="e">
        <f>IF(AND(G503="Yes_No",'Reported Performance Table'!F503="Yes"),"No","Yes_No")</f>
        <v>#N/A</v>
      </c>
      <c r="I503" t="str">
        <f>IF('Reported Performance Table'!E503="","",IF('Reported Performance Table'!F503="Yes","LUNA_CCT","Reported_CCT"))</f>
        <v/>
      </c>
      <c r="J503" t="str">
        <f>IF('Reported Performance Table'!E503="","",IF(I503="LUNA_CCT",VLOOKUP('Reported Performance Table'!E503,'Master List'!$B$42:$E$129,4,FALSE),"Reported_BUG"))</f>
        <v/>
      </c>
      <c r="K503" t="str">
        <f>IF('Reported Performance Table'!E503="","",IF(AND('Reported Performance Table'!$F503="Yes",OR('Reported Performance Table'!$E503='Master List'!$B$42,'Reported Performance Table'!$E503='Master List'!$B$43,'Reported Performance Table'!$E503='Master List'!$B$44,'Reported Performance Table'!$E503='Master List'!$B$46,'Reported Performance Table'!$E503='Master List'!$B$48,'Reported Performance Table'!$E503='Master List'!$B$104,'Reported Performance Table'!$E503='Master List'!$B$106,'Reported Performance Table'!$E503='Master List'!$B$126)),"LUNA_Dimming","Dimming_Capability_and_Range"))</f>
        <v/>
      </c>
      <c r="L503" s="173">
        <f>'Reported Performance Table'!BF503</f>
        <v>0</v>
      </c>
      <c r="M503" s="173">
        <f>'Reported Performance Table'!BG503</f>
        <v>0</v>
      </c>
      <c r="N503" s="173">
        <f>'Reported Performance Table'!BH503</f>
        <v>0</v>
      </c>
      <c r="O503" t="str">
        <f t="shared" si="15"/>
        <v>No</v>
      </c>
    </row>
    <row r="504" spans="2:15" x14ac:dyDescent="0.25">
      <c r="B504" s="35" t="e">
        <f>VLOOKUP('Reported Performance Table'!D504,'Master List'!$B$20:$C$39,2,FALSE)</f>
        <v>#N/A</v>
      </c>
      <c r="C504" t="e">
        <f>VLOOKUP('Reported Performance Table'!E504,'Master List'!$B$42:$C$129,2,FALSE)</f>
        <v>#N/A</v>
      </c>
      <c r="D504" t="e">
        <f>VLOOKUP('Reported Performance Table'!D504,'Master List'!$B$20:$D$39,3,FALSE)</f>
        <v>#N/A</v>
      </c>
      <c r="E504" s="159" t="e">
        <f>VLOOKUP('Reported Performance Table'!C504,'Master List'!$B$11:$D$17,3,FALSE)</f>
        <v>#N/A</v>
      </c>
      <c r="F504" t="e">
        <f t="shared" si="14"/>
        <v>#N/A</v>
      </c>
      <c r="G504" t="e">
        <f>IF(VLOOKUP('Reported Performance Table'!E504,'Master List'!$B$42:$D$129,3,FALSE)="","No",VLOOKUP('Reported Performance Table'!E504,'Master List'!$B$42:$D$129,3,FALSE))</f>
        <v>#N/A</v>
      </c>
      <c r="H504" t="e">
        <f>IF(AND(G504="Yes_No",'Reported Performance Table'!F504="Yes"),"No","Yes_No")</f>
        <v>#N/A</v>
      </c>
      <c r="I504" t="str">
        <f>IF('Reported Performance Table'!E504="","",IF('Reported Performance Table'!F504="Yes","LUNA_CCT","Reported_CCT"))</f>
        <v/>
      </c>
      <c r="J504" t="str">
        <f>IF('Reported Performance Table'!E504="","",IF(I504="LUNA_CCT",VLOOKUP('Reported Performance Table'!E504,'Master List'!$B$42:$E$129,4,FALSE),"Reported_BUG"))</f>
        <v/>
      </c>
      <c r="K504" t="str">
        <f>IF('Reported Performance Table'!E504="","",IF(AND('Reported Performance Table'!$F504="Yes",OR('Reported Performance Table'!$E504='Master List'!$B$42,'Reported Performance Table'!$E504='Master List'!$B$43,'Reported Performance Table'!$E504='Master List'!$B$44,'Reported Performance Table'!$E504='Master List'!$B$46,'Reported Performance Table'!$E504='Master List'!$B$48,'Reported Performance Table'!$E504='Master List'!$B$104,'Reported Performance Table'!$E504='Master List'!$B$106,'Reported Performance Table'!$E504='Master List'!$B$126)),"LUNA_Dimming","Dimming_Capability_and_Range"))</f>
        <v/>
      </c>
      <c r="L504" s="173">
        <f>'Reported Performance Table'!BF504</f>
        <v>0</v>
      </c>
      <c r="M504" s="173">
        <f>'Reported Performance Table'!BG504</f>
        <v>0</v>
      </c>
      <c r="N504" s="173">
        <f>'Reported Performance Table'!BH504</f>
        <v>0</v>
      </c>
      <c r="O504" t="str">
        <f t="shared" si="15"/>
        <v>No</v>
      </c>
    </row>
    <row r="505" spans="2:15" x14ac:dyDescent="0.25">
      <c r="B505" s="35" t="e">
        <f>VLOOKUP('Reported Performance Table'!D505,'Master List'!$B$20:$C$39,2,FALSE)</f>
        <v>#N/A</v>
      </c>
      <c r="C505" t="e">
        <f>VLOOKUP('Reported Performance Table'!E505,'Master List'!$B$42:$C$129,2,FALSE)</f>
        <v>#N/A</v>
      </c>
      <c r="D505" t="e">
        <f>VLOOKUP('Reported Performance Table'!D505,'Master List'!$B$20:$D$39,3,FALSE)</f>
        <v>#N/A</v>
      </c>
      <c r="E505" s="159" t="e">
        <f>VLOOKUP('Reported Performance Table'!C505,'Master List'!$B$11:$D$17,3,FALSE)</f>
        <v>#N/A</v>
      </c>
      <c r="F505" t="e">
        <f t="shared" si="14"/>
        <v>#N/A</v>
      </c>
      <c r="G505" t="e">
        <f>IF(VLOOKUP('Reported Performance Table'!E505,'Master List'!$B$42:$D$129,3,FALSE)="","No",VLOOKUP('Reported Performance Table'!E505,'Master List'!$B$42:$D$129,3,FALSE))</f>
        <v>#N/A</v>
      </c>
      <c r="H505" t="e">
        <f>IF(AND(G505="Yes_No",'Reported Performance Table'!F505="Yes"),"No","Yes_No")</f>
        <v>#N/A</v>
      </c>
      <c r="I505" t="str">
        <f>IF('Reported Performance Table'!E505="","",IF('Reported Performance Table'!F505="Yes","LUNA_CCT","Reported_CCT"))</f>
        <v/>
      </c>
      <c r="J505" t="str">
        <f>IF('Reported Performance Table'!E505="","",IF(I505="LUNA_CCT",VLOOKUP('Reported Performance Table'!E505,'Master List'!$B$42:$E$129,4,FALSE),"Reported_BUG"))</f>
        <v/>
      </c>
      <c r="K505" t="str">
        <f>IF('Reported Performance Table'!E505="","",IF(AND('Reported Performance Table'!$F505="Yes",OR('Reported Performance Table'!$E505='Master List'!$B$42,'Reported Performance Table'!$E505='Master List'!$B$43,'Reported Performance Table'!$E505='Master List'!$B$44,'Reported Performance Table'!$E505='Master List'!$B$46,'Reported Performance Table'!$E505='Master List'!$B$48,'Reported Performance Table'!$E505='Master List'!$B$104,'Reported Performance Table'!$E505='Master List'!$B$106,'Reported Performance Table'!$E505='Master List'!$B$126)),"LUNA_Dimming","Dimming_Capability_and_Range"))</f>
        <v/>
      </c>
      <c r="L505" s="173">
        <f>'Reported Performance Table'!BF505</f>
        <v>0</v>
      </c>
      <c r="M505" s="173">
        <f>'Reported Performance Table'!BG505</f>
        <v>0</v>
      </c>
      <c r="N505" s="173">
        <f>'Reported Performance Table'!BH505</f>
        <v>0</v>
      </c>
      <c r="O505" t="str">
        <f t="shared" si="15"/>
        <v>No</v>
      </c>
    </row>
    <row r="506" spans="2:15" x14ac:dyDescent="0.25">
      <c r="B506" s="35" t="e">
        <f>VLOOKUP('Reported Performance Table'!D506,'Master List'!$B$20:$C$39,2,FALSE)</f>
        <v>#N/A</v>
      </c>
      <c r="C506" t="e">
        <f>VLOOKUP('Reported Performance Table'!E506,'Master List'!$B$42:$C$129,2,FALSE)</f>
        <v>#N/A</v>
      </c>
      <c r="D506" t="e">
        <f>VLOOKUP('Reported Performance Table'!D506,'Master List'!$B$20:$D$39,3,FALSE)</f>
        <v>#N/A</v>
      </c>
      <c r="E506" s="159" t="e">
        <f>VLOOKUP('Reported Performance Table'!C506,'Master List'!$B$11:$D$17,3,FALSE)</f>
        <v>#N/A</v>
      </c>
      <c r="F506" t="e">
        <f t="shared" si="14"/>
        <v>#N/A</v>
      </c>
      <c r="G506" t="e">
        <f>IF(VLOOKUP('Reported Performance Table'!E506,'Master List'!$B$42:$D$129,3,FALSE)="","No",VLOOKUP('Reported Performance Table'!E506,'Master List'!$B$42:$D$129,3,FALSE))</f>
        <v>#N/A</v>
      </c>
      <c r="H506" t="e">
        <f>IF(AND(G506="Yes_No",'Reported Performance Table'!F506="Yes"),"No","Yes_No")</f>
        <v>#N/A</v>
      </c>
      <c r="I506" t="str">
        <f>IF('Reported Performance Table'!E506="","",IF('Reported Performance Table'!F506="Yes","LUNA_CCT","Reported_CCT"))</f>
        <v/>
      </c>
      <c r="J506" t="str">
        <f>IF('Reported Performance Table'!E506="","",IF(I506="LUNA_CCT",VLOOKUP('Reported Performance Table'!E506,'Master List'!$B$42:$E$129,4,FALSE),"Reported_BUG"))</f>
        <v/>
      </c>
      <c r="K506" t="str">
        <f>IF('Reported Performance Table'!E506="","",IF(AND('Reported Performance Table'!$F506="Yes",OR('Reported Performance Table'!$E506='Master List'!$B$42,'Reported Performance Table'!$E506='Master List'!$B$43,'Reported Performance Table'!$E506='Master List'!$B$44,'Reported Performance Table'!$E506='Master List'!$B$46,'Reported Performance Table'!$E506='Master List'!$B$48,'Reported Performance Table'!$E506='Master List'!$B$104,'Reported Performance Table'!$E506='Master List'!$B$106,'Reported Performance Table'!$E506='Master List'!$B$126)),"LUNA_Dimming","Dimming_Capability_and_Range"))</f>
        <v/>
      </c>
      <c r="L506" s="173">
        <f>'Reported Performance Table'!BF506</f>
        <v>0</v>
      </c>
      <c r="M506" s="173">
        <f>'Reported Performance Table'!BG506</f>
        <v>0</v>
      </c>
      <c r="N506" s="173">
        <f>'Reported Performance Table'!BH506</f>
        <v>0</v>
      </c>
      <c r="O506" t="str">
        <f t="shared" si="15"/>
        <v>No</v>
      </c>
    </row>
    <row r="507" spans="2:15" x14ac:dyDescent="0.25">
      <c r="B507" s="35" t="e">
        <f>VLOOKUP('Reported Performance Table'!D507,'Master List'!$B$20:$C$39,2,FALSE)</f>
        <v>#N/A</v>
      </c>
      <c r="C507" t="e">
        <f>VLOOKUP('Reported Performance Table'!E507,'Master List'!$B$42:$C$129,2,FALSE)</f>
        <v>#N/A</v>
      </c>
      <c r="D507" t="e">
        <f>VLOOKUP('Reported Performance Table'!D507,'Master List'!$B$20:$D$39,3,FALSE)</f>
        <v>#N/A</v>
      </c>
      <c r="E507" s="159" t="e">
        <f>VLOOKUP('Reported Performance Table'!C507,'Master List'!$B$11:$D$17,3,FALSE)</f>
        <v>#N/A</v>
      </c>
      <c r="F507" t="e">
        <f t="shared" si="14"/>
        <v>#N/A</v>
      </c>
      <c r="G507" t="e">
        <f>IF(VLOOKUP('Reported Performance Table'!E507,'Master List'!$B$42:$D$129,3,FALSE)="","No",VLOOKUP('Reported Performance Table'!E507,'Master List'!$B$42:$D$129,3,FALSE))</f>
        <v>#N/A</v>
      </c>
      <c r="H507" t="e">
        <f>IF(AND(G507="Yes_No",'Reported Performance Table'!F507="Yes"),"No","Yes_No")</f>
        <v>#N/A</v>
      </c>
      <c r="I507" t="str">
        <f>IF('Reported Performance Table'!E507="","",IF('Reported Performance Table'!F507="Yes","LUNA_CCT","Reported_CCT"))</f>
        <v/>
      </c>
      <c r="J507" t="str">
        <f>IF('Reported Performance Table'!E507="","",IF(I507="LUNA_CCT",VLOOKUP('Reported Performance Table'!E507,'Master List'!$B$42:$E$129,4,FALSE),"Reported_BUG"))</f>
        <v/>
      </c>
      <c r="K507" t="str">
        <f>IF('Reported Performance Table'!E507="","",IF(AND('Reported Performance Table'!$F507="Yes",OR('Reported Performance Table'!$E507='Master List'!$B$42,'Reported Performance Table'!$E507='Master List'!$B$43,'Reported Performance Table'!$E507='Master List'!$B$44,'Reported Performance Table'!$E507='Master List'!$B$46,'Reported Performance Table'!$E507='Master List'!$B$48,'Reported Performance Table'!$E507='Master List'!$B$104,'Reported Performance Table'!$E507='Master List'!$B$106,'Reported Performance Table'!$E507='Master List'!$B$126)),"LUNA_Dimming","Dimming_Capability_and_Range"))</f>
        <v/>
      </c>
      <c r="L507" s="173">
        <f>'Reported Performance Table'!BF507</f>
        <v>0</v>
      </c>
      <c r="M507" s="173">
        <f>'Reported Performance Table'!BG507</f>
        <v>0</v>
      </c>
      <c r="N507" s="173">
        <f>'Reported Performance Table'!BH507</f>
        <v>0</v>
      </c>
      <c r="O507" t="str">
        <f t="shared" si="15"/>
        <v>No</v>
      </c>
    </row>
    <row r="508" spans="2:15" x14ac:dyDescent="0.25">
      <c r="B508" s="35" t="e">
        <f>VLOOKUP('Reported Performance Table'!D508,'Master List'!$B$20:$C$39,2,FALSE)</f>
        <v>#N/A</v>
      </c>
      <c r="C508" t="e">
        <f>VLOOKUP('Reported Performance Table'!E508,'Master List'!$B$42:$C$129,2,FALSE)</f>
        <v>#N/A</v>
      </c>
      <c r="D508" t="e">
        <f>VLOOKUP('Reported Performance Table'!D508,'Master List'!$B$20:$D$39,3,FALSE)</f>
        <v>#N/A</v>
      </c>
      <c r="E508" s="159" t="e">
        <f>VLOOKUP('Reported Performance Table'!C508,'Master List'!$B$11:$D$17,3,FALSE)</f>
        <v>#N/A</v>
      </c>
      <c r="F508" t="e">
        <f t="shared" si="14"/>
        <v>#N/A</v>
      </c>
      <c r="G508" t="e">
        <f>IF(VLOOKUP('Reported Performance Table'!E508,'Master List'!$B$42:$D$129,3,FALSE)="","No",VLOOKUP('Reported Performance Table'!E508,'Master List'!$B$42:$D$129,3,FALSE))</f>
        <v>#N/A</v>
      </c>
      <c r="H508" t="e">
        <f>IF(AND(G508="Yes_No",'Reported Performance Table'!F508="Yes"),"No","Yes_No")</f>
        <v>#N/A</v>
      </c>
      <c r="I508" t="str">
        <f>IF('Reported Performance Table'!E508="","",IF('Reported Performance Table'!F508="Yes","LUNA_CCT","Reported_CCT"))</f>
        <v/>
      </c>
      <c r="J508" t="str">
        <f>IF('Reported Performance Table'!E508="","",IF(I508="LUNA_CCT",VLOOKUP('Reported Performance Table'!E508,'Master List'!$B$42:$E$129,4,FALSE),"Reported_BUG"))</f>
        <v/>
      </c>
      <c r="K508" t="str">
        <f>IF('Reported Performance Table'!E508="","",IF(AND('Reported Performance Table'!$F508="Yes",OR('Reported Performance Table'!$E508='Master List'!$B$42,'Reported Performance Table'!$E508='Master List'!$B$43,'Reported Performance Table'!$E508='Master List'!$B$44,'Reported Performance Table'!$E508='Master List'!$B$46,'Reported Performance Table'!$E508='Master List'!$B$48,'Reported Performance Table'!$E508='Master List'!$B$104,'Reported Performance Table'!$E508='Master List'!$B$106,'Reported Performance Table'!$E508='Master List'!$B$126)),"LUNA_Dimming","Dimming_Capability_and_Range"))</f>
        <v/>
      </c>
      <c r="L508" s="173">
        <f>'Reported Performance Table'!BF508</f>
        <v>0</v>
      </c>
      <c r="M508" s="173">
        <f>'Reported Performance Table'!BG508</f>
        <v>0</v>
      </c>
      <c r="N508" s="173">
        <f>'Reported Performance Table'!BH508</f>
        <v>0</v>
      </c>
      <c r="O508" t="str">
        <f t="shared" si="15"/>
        <v>No</v>
      </c>
    </row>
    <row r="509" spans="2:15" x14ac:dyDescent="0.25">
      <c r="B509" s="35" t="e">
        <f>VLOOKUP('Reported Performance Table'!D509,'Master List'!$B$20:$C$39,2,FALSE)</f>
        <v>#N/A</v>
      </c>
      <c r="C509" t="e">
        <f>VLOOKUP('Reported Performance Table'!E509,'Master List'!$B$42:$C$129,2,FALSE)</f>
        <v>#N/A</v>
      </c>
      <c r="D509" t="e">
        <f>VLOOKUP('Reported Performance Table'!D509,'Master List'!$B$20:$D$39,3,FALSE)</f>
        <v>#N/A</v>
      </c>
      <c r="E509" s="159" t="e">
        <f>VLOOKUP('Reported Performance Table'!C509,'Master List'!$B$11:$D$17,3,FALSE)</f>
        <v>#N/A</v>
      </c>
      <c r="F509" t="e">
        <f t="shared" si="14"/>
        <v>#N/A</v>
      </c>
      <c r="G509" t="e">
        <f>IF(VLOOKUP('Reported Performance Table'!E509,'Master List'!$B$42:$D$129,3,FALSE)="","No",VLOOKUP('Reported Performance Table'!E509,'Master List'!$B$42:$D$129,3,FALSE))</f>
        <v>#N/A</v>
      </c>
      <c r="H509" t="e">
        <f>IF(AND(G509="Yes_No",'Reported Performance Table'!F509="Yes"),"No","Yes_No")</f>
        <v>#N/A</v>
      </c>
      <c r="I509" t="str">
        <f>IF('Reported Performance Table'!E509="","",IF('Reported Performance Table'!F509="Yes","LUNA_CCT","Reported_CCT"))</f>
        <v/>
      </c>
      <c r="J509" t="str">
        <f>IF('Reported Performance Table'!E509="","",IF(I509="LUNA_CCT",VLOOKUP('Reported Performance Table'!E509,'Master List'!$B$42:$E$129,4,FALSE),"Reported_BUG"))</f>
        <v/>
      </c>
      <c r="K509" t="str">
        <f>IF('Reported Performance Table'!E509="","",IF(AND('Reported Performance Table'!$F509="Yes",OR('Reported Performance Table'!$E509='Master List'!$B$42,'Reported Performance Table'!$E509='Master List'!$B$43,'Reported Performance Table'!$E509='Master List'!$B$44,'Reported Performance Table'!$E509='Master List'!$B$46,'Reported Performance Table'!$E509='Master List'!$B$48,'Reported Performance Table'!$E509='Master List'!$B$104,'Reported Performance Table'!$E509='Master List'!$B$106,'Reported Performance Table'!$E509='Master List'!$B$126)),"LUNA_Dimming","Dimming_Capability_and_Range"))</f>
        <v/>
      </c>
      <c r="L509" s="173">
        <f>'Reported Performance Table'!BF509</f>
        <v>0</v>
      </c>
      <c r="M509" s="173">
        <f>'Reported Performance Table'!BG509</f>
        <v>0</v>
      </c>
      <c r="N509" s="173">
        <f>'Reported Performance Table'!BH509</f>
        <v>0</v>
      </c>
      <c r="O509" t="str">
        <f t="shared" si="15"/>
        <v>No</v>
      </c>
    </row>
    <row r="510" spans="2:15" x14ac:dyDescent="0.25">
      <c r="B510" s="35" t="e">
        <f>VLOOKUP('Reported Performance Table'!D510,'Master List'!$B$20:$C$39,2,FALSE)</f>
        <v>#N/A</v>
      </c>
      <c r="C510" t="e">
        <f>VLOOKUP('Reported Performance Table'!E510,'Master List'!$B$42:$C$129,2,FALSE)</f>
        <v>#N/A</v>
      </c>
      <c r="D510" t="e">
        <f>VLOOKUP('Reported Performance Table'!D510,'Master List'!$B$20:$D$39,3,FALSE)</f>
        <v>#N/A</v>
      </c>
      <c r="E510" s="159" t="e">
        <f>VLOOKUP('Reported Performance Table'!C510,'Master List'!$B$11:$D$17,3,FALSE)</f>
        <v>#N/A</v>
      </c>
      <c r="F510" t="e">
        <f t="shared" si="14"/>
        <v>#N/A</v>
      </c>
      <c r="G510" t="e">
        <f>IF(VLOOKUP('Reported Performance Table'!E510,'Master List'!$B$42:$D$129,3,FALSE)="","No",VLOOKUP('Reported Performance Table'!E510,'Master List'!$B$42:$D$129,3,FALSE))</f>
        <v>#N/A</v>
      </c>
      <c r="H510" t="e">
        <f>IF(AND(G510="Yes_No",'Reported Performance Table'!F510="Yes"),"No","Yes_No")</f>
        <v>#N/A</v>
      </c>
      <c r="I510" t="str">
        <f>IF('Reported Performance Table'!E510="","",IF('Reported Performance Table'!F510="Yes","LUNA_CCT","Reported_CCT"))</f>
        <v/>
      </c>
      <c r="J510" t="str">
        <f>IF('Reported Performance Table'!E510="","",IF(I510="LUNA_CCT",VLOOKUP('Reported Performance Table'!E510,'Master List'!$B$42:$E$129,4,FALSE),"Reported_BUG"))</f>
        <v/>
      </c>
      <c r="K510" t="str">
        <f>IF('Reported Performance Table'!E510="","",IF(AND('Reported Performance Table'!$F510="Yes",OR('Reported Performance Table'!$E510='Master List'!$B$42,'Reported Performance Table'!$E510='Master List'!$B$43,'Reported Performance Table'!$E510='Master List'!$B$44,'Reported Performance Table'!$E510='Master List'!$B$46,'Reported Performance Table'!$E510='Master List'!$B$48,'Reported Performance Table'!$E510='Master List'!$B$104,'Reported Performance Table'!$E510='Master List'!$B$106,'Reported Performance Table'!$E510='Master List'!$B$126)),"LUNA_Dimming","Dimming_Capability_and_Range"))</f>
        <v/>
      </c>
      <c r="L510" s="173">
        <f>'Reported Performance Table'!BF510</f>
        <v>0</v>
      </c>
      <c r="M510" s="173">
        <f>'Reported Performance Table'!BG510</f>
        <v>0</v>
      </c>
      <c r="N510" s="173">
        <f>'Reported Performance Table'!BH510</f>
        <v>0</v>
      </c>
      <c r="O510" t="str">
        <f t="shared" si="15"/>
        <v>No</v>
      </c>
    </row>
    <row r="511" spans="2:15" x14ac:dyDescent="0.25">
      <c r="B511" s="35" t="e">
        <f>VLOOKUP('Reported Performance Table'!D511,'Master List'!$B$20:$C$39,2,FALSE)</f>
        <v>#N/A</v>
      </c>
      <c r="C511" t="e">
        <f>VLOOKUP('Reported Performance Table'!E511,'Master List'!$B$42:$C$129,2,FALSE)</f>
        <v>#N/A</v>
      </c>
      <c r="D511" t="e">
        <f>VLOOKUP('Reported Performance Table'!D511,'Master List'!$B$20:$D$39,3,FALSE)</f>
        <v>#N/A</v>
      </c>
      <c r="E511" s="159" t="e">
        <f>VLOOKUP('Reported Performance Table'!C511,'Master List'!$B$11:$D$17,3,FALSE)</f>
        <v>#N/A</v>
      </c>
      <c r="F511" t="e">
        <f t="shared" si="14"/>
        <v>#N/A</v>
      </c>
      <c r="G511" t="e">
        <f>IF(VLOOKUP('Reported Performance Table'!E511,'Master List'!$B$42:$D$129,3,FALSE)="","No",VLOOKUP('Reported Performance Table'!E511,'Master List'!$B$42:$D$129,3,FALSE))</f>
        <v>#N/A</v>
      </c>
      <c r="H511" t="e">
        <f>IF(AND(G511="Yes_No",'Reported Performance Table'!F511="Yes"),"No","Yes_No")</f>
        <v>#N/A</v>
      </c>
      <c r="I511" t="str">
        <f>IF('Reported Performance Table'!E511="","",IF('Reported Performance Table'!F511="Yes","LUNA_CCT","Reported_CCT"))</f>
        <v/>
      </c>
      <c r="J511" t="str">
        <f>IF('Reported Performance Table'!E511="","",IF(I511="LUNA_CCT",VLOOKUP('Reported Performance Table'!E511,'Master List'!$B$42:$E$129,4,FALSE),"Reported_BUG"))</f>
        <v/>
      </c>
      <c r="K511" t="str">
        <f>IF('Reported Performance Table'!E511="","",IF(AND('Reported Performance Table'!$F511="Yes",OR('Reported Performance Table'!$E511='Master List'!$B$42,'Reported Performance Table'!$E511='Master List'!$B$43,'Reported Performance Table'!$E511='Master List'!$B$44,'Reported Performance Table'!$E511='Master List'!$B$46,'Reported Performance Table'!$E511='Master List'!$B$48,'Reported Performance Table'!$E511='Master List'!$B$104,'Reported Performance Table'!$E511='Master List'!$B$106,'Reported Performance Table'!$E511='Master List'!$B$126)),"LUNA_Dimming","Dimming_Capability_and_Range"))</f>
        <v/>
      </c>
      <c r="L511" s="173">
        <f>'Reported Performance Table'!BF511</f>
        <v>0</v>
      </c>
      <c r="M511" s="173">
        <f>'Reported Performance Table'!BG511</f>
        <v>0</v>
      </c>
      <c r="N511" s="173">
        <f>'Reported Performance Table'!BH511</f>
        <v>0</v>
      </c>
      <c r="O511" t="str">
        <f t="shared" si="15"/>
        <v>No</v>
      </c>
    </row>
    <row r="512" spans="2:15" x14ac:dyDescent="0.25">
      <c r="B512" s="35" t="e">
        <f>VLOOKUP('Reported Performance Table'!D512,'Master List'!$B$20:$C$39,2,FALSE)</f>
        <v>#N/A</v>
      </c>
      <c r="C512" t="e">
        <f>VLOOKUP('Reported Performance Table'!E512,'Master List'!$B$42:$C$129,2,FALSE)</f>
        <v>#N/A</v>
      </c>
      <c r="D512" t="e">
        <f>VLOOKUP('Reported Performance Table'!D512,'Master List'!$B$20:$D$39,3,FALSE)</f>
        <v>#N/A</v>
      </c>
      <c r="E512" s="159" t="e">
        <f>VLOOKUP('Reported Performance Table'!C512,'Master List'!$B$11:$D$17,3,FALSE)</f>
        <v>#N/A</v>
      </c>
      <c r="F512" t="e">
        <f t="shared" si="14"/>
        <v>#N/A</v>
      </c>
      <c r="G512" t="e">
        <f>IF(VLOOKUP('Reported Performance Table'!E512,'Master List'!$B$42:$D$129,3,FALSE)="","No",VLOOKUP('Reported Performance Table'!E512,'Master List'!$B$42:$D$129,3,FALSE))</f>
        <v>#N/A</v>
      </c>
      <c r="H512" t="e">
        <f>IF(AND(G512="Yes_No",'Reported Performance Table'!F512="Yes"),"No","Yes_No")</f>
        <v>#N/A</v>
      </c>
      <c r="I512" t="str">
        <f>IF('Reported Performance Table'!E512="","",IF('Reported Performance Table'!F512="Yes","LUNA_CCT","Reported_CCT"))</f>
        <v/>
      </c>
      <c r="J512" t="str">
        <f>IF('Reported Performance Table'!E512="","",IF(I512="LUNA_CCT",VLOOKUP('Reported Performance Table'!E512,'Master List'!$B$42:$E$129,4,FALSE),"Reported_BUG"))</f>
        <v/>
      </c>
      <c r="K512" t="str">
        <f>IF('Reported Performance Table'!E512="","",IF(AND('Reported Performance Table'!$F512="Yes",OR('Reported Performance Table'!$E512='Master List'!$B$42,'Reported Performance Table'!$E512='Master List'!$B$43,'Reported Performance Table'!$E512='Master List'!$B$44,'Reported Performance Table'!$E512='Master List'!$B$46,'Reported Performance Table'!$E512='Master List'!$B$48,'Reported Performance Table'!$E512='Master List'!$B$104,'Reported Performance Table'!$E512='Master List'!$B$106,'Reported Performance Table'!$E512='Master List'!$B$126)),"LUNA_Dimming","Dimming_Capability_and_Range"))</f>
        <v/>
      </c>
      <c r="L512" s="173">
        <f>'Reported Performance Table'!BF512</f>
        <v>0</v>
      </c>
      <c r="M512" s="173">
        <f>'Reported Performance Table'!BG512</f>
        <v>0</v>
      </c>
      <c r="N512" s="173">
        <f>'Reported Performance Table'!BH512</f>
        <v>0</v>
      </c>
      <c r="O512" t="str">
        <f t="shared" si="15"/>
        <v>No</v>
      </c>
    </row>
    <row r="513" spans="2:15" x14ac:dyDescent="0.25">
      <c r="B513" s="35" t="e">
        <f>VLOOKUP('Reported Performance Table'!D513,'Master List'!$B$20:$C$39,2,FALSE)</f>
        <v>#N/A</v>
      </c>
      <c r="C513" t="e">
        <f>VLOOKUP('Reported Performance Table'!E513,'Master List'!$B$42:$C$129,2,FALSE)</f>
        <v>#N/A</v>
      </c>
      <c r="D513" t="e">
        <f>VLOOKUP('Reported Performance Table'!D513,'Master List'!$B$20:$D$39,3,FALSE)</f>
        <v>#N/A</v>
      </c>
      <c r="E513" s="159" t="e">
        <f>VLOOKUP('Reported Performance Table'!C513,'Master List'!$B$11:$D$17,3,FALSE)</f>
        <v>#N/A</v>
      </c>
      <c r="F513" t="e">
        <f t="shared" si="14"/>
        <v>#N/A</v>
      </c>
      <c r="G513" t="e">
        <f>IF(VLOOKUP('Reported Performance Table'!E513,'Master List'!$B$42:$D$129,3,FALSE)="","No",VLOOKUP('Reported Performance Table'!E513,'Master List'!$B$42:$D$129,3,FALSE))</f>
        <v>#N/A</v>
      </c>
      <c r="H513" t="e">
        <f>IF(AND(G513="Yes_No",'Reported Performance Table'!F513="Yes"),"No","Yes_No")</f>
        <v>#N/A</v>
      </c>
      <c r="I513" t="str">
        <f>IF('Reported Performance Table'!E513="","",IF('Reported Performance Table'!F513="Yes","LUNA_CCT","Reported_CCT"))</f>
        <v/>
      </c>
      <c r="J513" t="str">
        <f>IF('Reported Performance Table'!E513="","",IF(I513="LUNA_CCT",VLOOKUP('Reported Performance Table'!E513,'Master List'!$B$42:$E$129,4,FALSE),"Reported_BUG"))</f>
        <v/>
      </c>
      <c r="K513" t="str">
        <f>IF('Reported Performance Table'!E513="","",IF(AND('Reported Performance Table'!$F513="Yes",OR('Reported Performance Table'!$E513='Master List'!$B$42,'Reported Performance Table'!$E513='Master List'!$B$43,'Reported Performance Table'!$E513='Master List'!$B$44,'Reported Performance Table'!$E513='Master List'!$B$46,'Reported Performance Table'!$E513='Master List'!$B$48,'Reported Performance Table'!$E513='Master List'!$B$104,'Reported Performance Table'!$E513='Master List'!$B$106,'Reported Performance Table'!$E513='Master List'!$B$126)),"LUNA_Dimming","Dimming_Capability_and_Range"))</f>
        <v/>
      </c>
      <c r="L513" s="173">
        <f>'Reported Performance Table'!BF513</f>
        <v>0</v>
      </c>
      <c r="M513" s="173">
        <f>'Reported Performance Table'!BG513</f>
        <v>0</v>
      </c>
      <c r="N513" s="173">
        <f>'Reported Performance Table'!BH513</f>
        <v>0</v>
      </c>
      <c r="O513" t="str">
        <f t="shared" si="15"/>
        <v>No</v>
      </c>
    </row>
    <row r="514" spans="2:15" x14ac:dyDescent="0.25">
      <c r="B514" s="35" t="e">
        <f>VLOOKUP('Reported Performance Table'!D514,'Master List'!$B$20:$C$39,2,FALSE)</f>
        <v>#N/A</v>
      </c>
      <c r="C514" t="e">
        <f>VLOOKUP('Reported Performance Table'!E514,'Master List'!$B$42:$C$129,2,FALSE)</f>
        <v>#N/A</v>
      </c>
      <c r="D514" t="e">
        <f>VLOOKUP('Reported Performance Table'!D514,'Master List'!$B$20:$D$39,3,FALSE)</f>
        <v>#N/A</v>
      </c>
      <c r="E514" s="159" t="e">
        <f>VLOOKUP('Reported Performance Table'!C514,'Master List'!$B$11:$D$17,3,FALSE)</f>
        <v>#N/A</v>
      </c>
      <c r="F514" t="e">
        <f t="shared" si="14"/>
        <v>#N/A</v>
      </c>
      <c r="G514" t="e">
        <f>IF(VLOOKUP('Reported Performance Table'!E514,'Master List'!$B$42:$D$129,3,FALSE)="","No",VLOOKUP('Reported Performance Table'!E514,'Master List'!$B$42:$D$129,3,FALSE))</f>
        <v>#N/A</v>
      </c>
      <c r="H514" t="e">
        <f>IF(AND(G514="Yes_No",'Reported Performance Table'!F514="Yes"),"No","Yes_No")</f>
        <v>#N/A</v>
      </c>
      <c r="I514" t="str">
        <f>IF('Reported Performance Table'!E514="","",IF('Reported Performance Table'!F514="Yes","LUNA_CCT","Reported_CCT"))</f>
        <v/>
      </c>
      <c r="J514" t="str">
        <f>IF('Reported Performance Table'!E514="","",IF(I514="LUNA_CCT",VLOOKUP('Reported Performance Table'!E514,'Master List'!$B$42:$E$129,4,FALSE),"Reported_BUG"))</f>
        <v/>
      </c>
      <c r="K514" t="str">
        <f>IF('Reported Performance Table'!E514="","",IF(AND('Reported Performance Table'!$F514="Yes",OR('Reported Performance Table'!$E514='Master List'!$B$42,'Reported Performance Table'!$E514='Master List'!$B$43,'Reported Performance Table'!$E514='Master List'!$B$44,'Reported Performance Table'!$E514='Master List'!$B$46,'Reported Performance Table'!$E514='Master List'!$B$48,'Reported Performance Table'!$E514='Master List'!$B$104,'Reported Performance Table'!$E514='Master List'!$B$106,'Reported Performance Table'!$E514='Master List'!$B$126)),"LUNA_Dimming","Dimming_Capability_and_Range"))</f>
        <v/>
      </c>
      <c r="L514" s="173">
        <f>'Reported Performance Table'!BF514</f>
        <v>0</v>
      </c>
      <c r="M514" s="173">
        <f>'Reported Performance Table'!BG514</f>
        <v>0</v>
      </c>
      <c r="N514" s="173">
        <f>'Reported Performance Table'!BH514</f>
        <v>0</v>
      </c>
      <c r="O514" t="str">
        <f t="shared" si="15"/>
        <v>No</v>
      </c>
    </row>
    <row r="515" spans="2:15" x14ac:dyDescent="0.25">
      <c r="B515" s="35" t="e">
        <f>VLOOKUP('Reported Performance Table'!D515,'Master List'!$B$20:$C$39,2,FALSE)</f>
        <v>#N/A</v>
      </c>
      <c r="C515" t="e">
        <f>VLOOKUP('Reported Performance Table'!E515,'Master List'!$B$42:$C$129,2,FALSE)</f>
        <v>#N/A</v>
      </c>
      <c r="D515" t="e">
        <f>VLOOKUP('Reported Performance Table'!D515,'Master List'!$B$20:$D$39,3,FALSE)</f>
        <v>#N/A</v>
      </c>
      <c r="E515" s="159" t="e">
        <f>VLOOKUP('Reported Performance Table'!C515,'Master List'!$B$11:$D$17,3,FALSE)</f>
        <v>#N/A</v>
      </c>
      <c r="F515" t="e">
        <f t="shared" si="14"/>
        <v>#N/A</v>
      </c>
      <c r="G515" t="e">
        <f>IF(VLOOKUP('Reported Performance Table'!E515,'Master List'!$B$42:$D$129,3,FALSE)="","No",VLOOKUP('Reported Performance Table'!E515,'Master List'!$B$42:$D$129,3,FALSE))</f>
        <v>#N/A</v>
      </c>
      <c r="H515" t="e">
        <f>IF(AND(G515="Yes_No",'Reported Performance Table'!F515="Yes"),"No","Yes_No")</f>
        <v>#N/A</v>
      </c>
      <c r="I515" t="str">
        <f>IF('Reported Performance Table'!E515="","",IF('Reported Performance Table'!F515="Yes","LUNA_CCT","Reported_CCT"))</f>
        <v/>
      </c>
      <c r="J515" t="str">
        <f>IF('Reported Performance Table'!E515="","",IF(I515="LUNA_CCT",VLOOKUP('Reported Performance Table'!E515,'Master List'!$B$42:$E$129,4,FALSE),"Reported_BUG"))</f>
        <v/>
      </c>
      <c r="K515" t="str">
        <f>IF('Reported Performance Table'!E515="","",IF(AND('Reported Performance Table'!$F515="Yes",OR('Reported Performance Table'!$E515='Master List'!$B$42,'Reported Performance Table'!$E515='Master List'!$B$43,'Reported Performance Table'!$E515='Master List'!$B$44,'Reported Performance Table'!$E515='Master List'!$B$46,'Reported Performance Table'!$E515='Master List'!$B$48,'Reported Performance Table'!$E515='Master List'!$B$104,'Reported Performance Table'!$E515='Master List'!$B$106,'Reported Performance Table'!$E515='Master List'!$B$126)),"LUNA_Dimming","Dimming_Capability_and_Range"))</f>
        <v/>
      </c>
      <c r="L515" s="173">
        <f>'Reported Performance Table'!BF515</f>
        <v>0</v>
      </c>
      <c r="M515" s="173">
        <f>'Reported Performance Table'!BG515</f>
        <v>0</v>
      </c>
      <c r="N515" s="173">
        <f>'Reported Performance Table'!BH515</f>
        <v>0</v>
      </c>
      <c r="O515" t="str">
        <f t="shared" si="15"/>
        <v>No</v>
      </c>
    </row>
    <row r="516" spans="2:15" x14ac:dyDescent="0.25">
      <c r="B516" s="35" t="e">
        <f>VLOOKUP('Reported Performance Table'!D516,'Master List'!$B$20:$C$39,2,FALSE)</f>
        <v>#N/A</v>
      </c>
      <c r="C516" t="e">
        <f>VLOOKUP('Reported Performance Table'!E516,'Master List'!$B$42:$C$129,2,FALSE)</f>
        <v>#N/A</v>
      </c>
      <c r="D516" t="e">
        <f>VLOOKUP('Reported Performance Table'!D516,'Master List'!$B$20:$D$39,3,FALSE)</f>
        <v>#N/A</v>
      </c>
      <c r="E516" s="159" t="e">
        <f>VLOOKUP('Reported Performance Table'!C516,'Master List'!$B$11:$D$17,3,FALSE)</f>
        <v>#N/A</v>
      </c>
      <c r="F516" t="e">
        <f t="shared" si="14"/>
        <v>#N/A</v>
      </c>
      <c r="G516" t="e">
        <f>IF(VLOOKUP('Reported Performance Table'!E516,'Master List'!$B$42:$D$129,3,FALSE)="","No",VLOOKUP('Reported Performance Table'!E516,'Master List'!$B$42:$D$129,3,FALSE))</f>
        <v>#N/A</v>
      </c>
      <c r="H516" t="e">
        <f>IF(AND(G516="Yes_No",'Reported Performance Table'!F516="Yes"),"No","Yes_No")</f>
        <v>#N/A</v>
      </c>
      <c r="I516" t="str">
        <f>IF('Reported Performance Table'!E516="","",IF('Reported Performance Table'!F516="Yes","LUNA_CCT","Reported_CCT"))</f>
        <v/>
      </c>
      <c r="J516" t="str">
        <f>IF('Reported Performance Table'!E516="","",IF(I516="LUNA_CCT",VLOOKUP('Reported Performance Table'!E516,'Master List'!$B$42:$E$129,4,FALSE),"Reported_BUG"))</f>
        <v/>
      </c>
      <c r="K516" t="str">
        <f>IF('Reported Performance Table'!E516="","",IF(AND('Reported Performance Table'!$F516="Yes",OR('Reported Performance Table'!$E516='Master List'!$B$42,'Reported Performance Table'!$E516='Master List'!$B$43,'Reported Performance Table'!$E516='Master List'!$B$44,'Reported Performance Table'!$E516='Master List'!$B$46,'Reported Performance Table'!$E516='Master List'!$B$48,'Reported Performance Table'!$E516='Master List'!$B$104,'Reported Performance Table'!$E516='Master List'!$B$106,'Reported Performance Table'!$E516='Master List'!$B$126)),"LUNA_Dimming","Dimming_Capability_and_Range"))</f>
        <v/>
      </c>
      <c r="L516" s="173">
        <f>'Reported Performance Table'!BF516</f>
        <v>0</v>
      </c>
      <c r="M516" s="173">
        <f>'Reported Performance Table'!BG516</f>
        <v>0</v>
      </c>
      <c r="N516" s="173">
        <f>'Reported Performance Table'!BH516</f>
        <v>0</v>
      </c>
      <c r="O516" t="str">
        <f t="shared" si="15"/>
        <v>No</v>
      </c>
    </row>
    <row r="517" spans="2:15" x14ac:dyDescent="0.25">
      <c r="B517" s="35" t="e">
        <f>VLOOKUP('Reported Performance Table'!D517,'Master List'!$B$20:$C$39,2,FALSE)</f>
        <v>#N/A</v>
      </c>
      <c r="C517" t="e">
        <f>VLOOKUP('Reported Performance Table'!E517,'Master List'!$B$42:$C$129,2,FALSE)</f>
        <v>#N/A</v>
      </c>
      <c r="D517" t="e">
        <f>VLOOKUP('Reported Performance Table'!D517,'Master List'!$B$20:$D$39,3,FALSE)</f>
        <v>#N/A</v>
      </c>
      <c r="E517" s="159" t="e">
        <f>VLOOKUP('Reported Performance Table'!C517,'Master List'!$B$11:$D$17,3,FALSE)</f>
        <v>#N/A</v>
      </c>
      <c r="F517" t="e">
        <f t="shared" si="14"/>
        <v>#N/A</v>
      </c>
      <c r="G517" t="e">
        <f>IF(VLOOKUP('Reported Performance Table'!E517,'Master List'!$B$42:$D$129,3,FALSE)="","No",VLOOKUP('Reported Performance Table'!E517,'Master List'!$B$42:$D$129,3,FALSE))</f>
        <v>#N/A</v>
      </c>
      <c r="H517" t="e">
        <f>IF(AND(G517="Yes_No",'Reported Performance Table'!F517="Yes"),"No","Yes_No")</f>
        <v>#N/A</v>
      </c>
      <c r="I517" t="str">
        <f>IF('Reported Performance Table'!E517="","",IF('Reported Performance Table'!F517="Yes","LUNA_CCT","Reported_CCT"))</f>
        <v/>
      </c>
      <c r="J517" t="str">
        <f>IF('Reported Performance Table'!E517="","",IF(I517="LUNA_CCT",VLOOKUP('Reported Performance Table'!E517,'Master List'!$B$42:$E$129,4,FALSE),"Reported_BUG"))</f>
        <v/>
      </c>
      <c r="K517" t="str">
        <f>IF('Reported Performance Table'!E517="","",IF(AND('Reported Performance Table'!$F517="Yes",OR('Reported Performance Table'!$E517='Master List'!$B$42,'Reported Performance Table'!$E517='Master List'!$B$43,'Reported Performance Table'!$E517='Master List'!$B$44,'Reported Performance Table'!$E517='Master List'!$B$46,'Reported Performance Table'!$E517='Master List'!$B$48,'Reported Performance Table'!$E517='Master List'!$B$104,'Reported Performance Table'!$E517='Master List'!$B$106,'Reported Performance Table'!$E517='Master List'!$B$126)),"LUNA_Dimming","Dimming_Capability_and_Range"))</f>
        <v/>
      </c>
      <c r="L517" s="173">
        <f>'Reported Performance Table'!BF517</f>
        <v>0</v>
      </c>
      <c r="M517" s="173">
        <f>'Reported Performance Table'!BG517</f>
        <v>0</v>
      </c>
      <c r="N517" s="173">
        <f>'Reported Performance Table'!BH517</f>
        <v>0</v>
      </c>
      <c r="O517" t="str">
        <f t="shared" si="15"/>
        <v>No</v>
      </c>
    </row>
    <row r="518" spans="2:15" x14ac:dyDescent="0.25">
      <c r="B518" s="35" t="e">
        <f>VLOOKUP('Reported Performance Table'!D518,'Master List'!$B$20:$C$39,2,FALSE)</f>
        <v>#N/A</v>
      </c>
      <c r="C518" t="e">
        <f>VLOOKUP('Reported Performance Table'!E518,'Master List'!$B$42:$C$129,2,FALSE)</f>
        <v>#N/A</v>
      </c>
      <c r="D518" t="e">
        <f>VLOOKUP('Reported Performance Table'!D518,'Master List'!$B$20:$D$39,3,FALSE)</f>
        <v>#N/A</v>
      </c>
      <c r="E518" s="159" t="e">
        <f>VLOOKUP('Reported Performance Table'!C518,'Master List'!$B$11:$D$17,3,FALSE)</f>
        <v>#N/A</v>
      </c>
      <c r="F518" t="e">
        <f t="shared" si="14"/>
        <v>#N/A</v>
      </c>
      <c r="G518" t="e">
        <f>IF(VLOOKUP('Reported Performance Table'!E518,'Master List'!$B$42:$D$129,3,FALSE)="","No",VLOOKUP('Reported Performance Table'!E518,'Master List'!$B$42:$D$129,3,FALSE))</f>
        <v>#N/A</v>
      </c>
      <c r="H518" t="e">
        <f>IF(AND(G518="Yes_No",'Reported Performance Table'!F518="Yes"),"No","Yes_No")</f>
        <v>#N/A</v>
      </c>
      <c r="I518" t="str">
        <f>IF('Reported Performance Table'!E518="","",IF('Reported Performance Table'!F518="Yes","LUNA_CCT","Reported_CCT"))</f>
        <v/>
      </c>
      <c r="J518" t="str">
        <f>IF('Reported Performance Table'!E518="","",IF(I518="LUNA_CCT",VLOOKUP('Reported Performance Table'!E518,'Master List'!$B$42:$E$129,4,FALSE),"Reported_BUG"))</f>
        <v/>
      </c>
      <c r="K518" t="str">
        <f>IF('Reported Performance Table'!E518="","",IF(AND('Reported Performance Table'!$F518="Yes",OR('Reported Performance Table'!$E518='Master List'!$B$42,'Reported Performance Table'!$E518='Master List'!$B$43,'Reported Performance Table'!$E518='Master List'!$B$44,'Reported Performance Table'!$E518='Master List'!$B$46,'Reported Performance Table'!$E518='Master List'!$B$48,'Reported Performance Table'!$E518='Master List'!$B$104,'Reported Performance Table'!$E518='Master List'!$B$106,'Reported Performance Table'!$E518='Master List'!$B$126)),"LUNA_Dimming","Dimming_Capability_and_Range"))</f>
        <v/>
      </c>
      <c r="L518" s="173">
        <f>'Reported Performance Table'!BF518</f>
        <v>0</v>
      </c>
      <c r="M518" s="173">
        <f>'Reported Performance Table'!BG518</f>
        <v>0</v>
      </c>
      <c r="N518" s="173">
        <f>'Reported Performance Table'!BH518</f>
        <v>0</v>
      </c>
      <c r="O518" t="str">
        <f t="shared" si="15"/>
        <v>No</v>
      </c>
    </row>
    <row r="519" spans="2:15" x14ac:dyDescent="0.25">
      <c r="B519" s="35" t="e">
        <f>VLOOKUP('Reported Performance Table'!D519,'Master List'!$B$20:$C$39,2,FALSE)</f>
        <v>#N/A</v>
      </c>
      <c r="C519" t="e">
        <f>VLOOKUP('Reported Performance Table'!E519,'Master List'!$B$42:$C$129,2,FALSE)</f>
        <v>#N/A</v>
      </c>
      <c r="D519" t="e">
        <f>VLOOKUP('Reported Performance Table'!D519,'Master List'!$B$20:$D$39,3,FALSE)</f>
        <v>#N/A</v>
      </c>
      <c r="E519" s="159" t="e">
        <f>VLOOKUP('Reported Performance Table'!C519,'Master List'!$B$11:$D$17,3,FALSE)</f>
        <v>#N/A</v>
      </c>
      <c r="F519" t="e">
        <f t="shared" si="14"/>
        <v>#N/A</v>
      </c>
      <c r="G519" t="e">
        <f>IF(VLOOKUP('Reported Performance Table'!E519,'Master List'!$B$42:$D$129,3,FALSE)="","No",VLOOKUP('Reported Performance Table'!E519,'Master List'!$B$42:$D$129,3,FALSE))</f>
        <v>#N/A</v>
      </c>
      <c r="H519" t="e">
        <f>IF(AND(G519="Yes_No",'Reported Performance Table'!F519="Yes"),"No","Yes_No")</f>
        <v>#N/A</v>
      </c>
      <c r="I519" t="str">
        <f>IF('Reported Performance Table'!E519="","",IF('Reported Performance Table'!F519="Yes","LUNA_CCT","Reported_CCT"))</f>
        <v/>
      </c>
      <c r="J519" t="str">
        <f>IF('Reported Performance Table'!E519="","",IF(I519="LUNA_CCT",VLOOKUP('Reported Performance Table'!E519,'Master List'!$B$42:$E$129,4,FALSE),"Reported_BUG"))</f>
        <v/>
      </c>
      <c r="K519" t="str">
        <f>IF('Reported Performance Table'!E519="","",IF(AND('Reported Performance Table'!$F519="Yes",OR('Reported Performance Table'!$E519='Master List'!$B$42,'Reported Performance Table'!$E519='Master List'!$B$43,'Reported Performance Table'!$E519='Master List'!$B$44,'Reported Performance Table'!$E519='Master List'!$B$46,'Reported Performance Table'!$E519='Master List'!$B$48,'Reported Performance Table'!$E519='Master List'!$B$104,'Reported Performance Table'!$E519='Master List'!$B$106,'Reported Performance Table'!$E519='Master List'!$B$126)),"LUNA_Dimming","Dimming_Capability_and_Range"))</f>
        <v/>
      </c>
      <c r="L519" s="173">
        <f>'Reported Performance Table'!BF519</f>
        <v>0</v>
      </c>
      <c r="M519" s="173">
        <f>'Reported Performance Table'!BG519</f>
        <v>0</v>
      </c>
      <c r="N519" s="173">
        <f>'Reported Performance Table'!BH519</f>
        <v>0</v>
      </c>
      <c r="O519" t="str">
        <f t="shared" si="15"/>
        <v>No</v>
      </c>
    </row>
    <row r="520" spans="2:15" x14ac:dyDescent="0.25">
      <c r="B520" s="35" t="e">
        <f>VLOOKUP('Reported Performance Table'!D520,'Master List'!$B$20:$C$39,2,FALSE)</f>
        <v>#N/A</v>
      </c>
      <c r="C520" t="e">
        <f>VLOOKUP('Reported Performance Table'!E520,'Master List'!$B$42:$C$129,2,FALSE)</f>
        <v>#N/A</v>
      </c>
      <c r="D520" t="e">
        <f>VLOOKUP('Reported Performance Table'!D520,'Master List'!$B$20:$D$39,3,FALSE)</f>
        <v>#N/A</v>
      </c>
      <c r="E520" s="159" t="e">
        <f>VLOOKUP('Reported Performance Table'!C520,'Master List'!$B$11:$D$17,3,FALSE)</f>
        <v>#N/A</v>
      </c>
      <c r="F520" t="e">
        <f t="shared" si="14"/>
        <v>#N/A</v>
      </c>
      <c r="G520" t="e">
        <f>IF(VLOOKUP('Reported Performance Table'!E520,'Master List'!$B$42:$D$129,3,FALSE)="","No",VLOOKUP('Reported Performance Table'!E520,'Master List'!$B$42:$D$129,3,FALSE))</f>
        <v>#N/A</v>
      </c>
      <c r="H520" t="e">
        <f>IF(AND(G520="Yes_No",'Reported Performance Table'!F520="Yes"),"No","Yes_No")</f>
        <v>#N/A</v>
      </c>
      <c r="I520" t="str">
        <f>IF('Reported Performance Table'!E520="","",IF('Reported Performance Table'!F520="Yes","LUNA_CCT","Reported_CCT"))</f>
        <v/>
      </c>
      <c r="J520" t="str">
        <f>IF('Reported Performance Table'!E520="","",IF(I520="LUNA_CCT",VLOOKUP('Reported Performance Table'!E520,'Master List'!$B$42:$E$129,4,FALSE),"Reported_BUG"))</f>
        <v/>
      </c>
      <c r="K520" t="str">
        <f>IF('Reported Performance Table'!E520="","",IF(AND('Reported Performance Table'!$F520="Yes",OR('Reported Performance Table'!$E520='Master List'!$B$42,'Reported Performance Table'!$E520='Master List'!$B$43,'Reported Performance Table'!$E520='Master List'!$B$44,'Reported Performance Table'!$E520='Master List'!$B$46,'Reported Performance Table'!$E520='Master List'!$B$48,'Reported Performance Table'!$E520='Master List'!$B$104,'Reported Performance Table'!$E520='Master List'!$B$106,'Reported Performance Table'!$E520='Master List'!$B$126)),"LUNA_Dimming","Dimming_Capability_and_Range"))</f>
        <v/>
      </c>
      <c r="L520" s="173">
        <f>'Reported Performance Table'!BF520</f>
        <v>0</v>
      </c>
      <c r="M520" s="173">
        <f>'Reported Performance Table'!BG520</f>
        <v>0</v>
      </c>
      <c r="N520" s="173">
        <f>'Reported Performance Table'!BH520</f>
        <v>0</v>
      </c>
      <c r="O520" t="str">
        <f t="shared" si="15"/>
        <v>No</v>
      </c>
    </row>
    <row r="521" spans="2:15" x14ac:dyDescent="0.25">
      <c r="B521" s="35" t="e">
        <f>VLOOKUP('Reported Performance Table'!D521,'Master List'!$B$20:$C$39,2,FALSE)</f>
        <v>#N/A</v>
      </c>
      <c r="C521" t="e">
        <f>VLOOKUP('Reported Performance Table'!E521,'Master List'!$B$42:$C$129,2,FALSE)</f>
        <v>#N/A</v>
      </c>
      <c r="D521" t="e">
        <f>VLOOKUP('Reported Performance Table'!D521,'Master List'!$B$20:$D$39,3,FALSE)</f>
        <v>#N/A</v>
      </c>
      <c r="E521" s="159" t="e">
        <f>VLOOKUP('Reported Performance Table'!C521,'Master List'!$B$11:$D$17,3,FALSE)</f>
        <v>#N/A</v>
      </c>
      <c r="F521" t="e">
        <f t="shared" si="14"/>
        <v>#N/A</v>
      </c>
      <c r="G521" t="e">
        <f>IF(VLOOKUP('Reported Performance Table'!E521,'Master List'!$B$42:$D$129,3,FALSE)="","No",VLOOKUP('Reported Performance Table'!E521,'Master List'!$B$42:$D$129,3,FALSE))</f>
        <v>#N/A</v>
      </c>
      <c r="H521" t="e">
        <f>IF(AND(G521="Yes_No",'Reported Performance Table'!F521="Yes"),"No","Yes_No")</f>
        <v>#N/A</v>
      </c>
      <c r="I521" t="str">
        <f>IF('Reported Performance Table'!E521="","",IF('Reported Performance Table'!F521="Yes","LUNA_CCT","Reported_CCT"))</f>
        <v/>
      </c>
      <c r="J521" t="str">
        <f>IF('Reported Performance Table'!E521="","",IF(I521="LUNA_CCT",VLOOKUP('Reported Performance Table'!E521,'Master List'!$B$42:$E$129,4,FALSE),"Reported_BUG"))</f>
        <v/>
      </c>
      <c r="K521" t="str">
        <f>IF('Reported Performance Table'!E521="","",IF(AND('Reported Performance Table'!$F521="Yes",OR('Reported Performance Table'!$E521='Master List'!$B$42,'Reported Performance Table'!$E521='Master List'!$B$43,'Reported Performance Table'!$E521='Master List'!$B$44,'Reported Performance Table'!$E521='Master List'!$B$46,'Reported Performance Table'!$E521='Master List'!$B$48,'Reported Performance Table'!$E521='Master List'!$B$104,'Reported Performance Table'!$E521='Master List'!$B$106,'Reported Performance Table'!$E521='Master List'!$B$126)),"LUNA_Dimming","Dimming_Capability_and_Range"))</f>
        <v/>
      </c>
      <c r="L521" s="173">
        <f>'Reported Performance Table'!BF521</f>
        <v>0</v>
      </c>
      <c r="M521" s="173">
        <f>'Reported Performance Table'!BG521</f>
        <v>0</v>
      </c>
      <c r="N521" s="173">
        <f>'Reported Performance Table'!BH521</f>
        <v>0</v>
      </c>
      <c r="O521" t="str">
        <f t="shared" si="15"/>
        <v>No</v>
      </c>
    </row>
    <row r="522" spans="2:15" x14ac:dyDescent="0.25">
      <c r="B522" s="35" t="e">
        <f>VLOOKUP('Reported Performance Table'!D522,'Master List'!$B$20:$C$39,2,FALSE)</f>
        <v>#N/A</v>
      </c>
      <c r="C522" t="e">
        <f>VLOOKUP('Reported Performance Table'!E522,'Master List'!$B$42:$C$129,2,FALSE)</f>
        <v>#N/A</v>
      </c>
      <c r="D522" t="e">
        <f>VLOOKUP('Reported Performance Table'!D522,'Master List'!$B$20:$D$39,3,FALSE)</f>
        <v>#N/A</v>
      </c>
      <c r="E522" s="159" t="e">
        <f>VLOOKUP('Reported Performance Table'!C522,'Master List'!$B$11:$D$17,3,FALSE)</f>
        <v>#N/A</v>
      </c>
      <c r="F522" t="e">
        <f t="shared" si="14"/>
        <v>#N/A</v>
      </c>
      <c r="G522" t="e">
        <f>IF(VLOOKUP('Reported Performance Table'!E522,'Master List'!$B$42:$D$129,3,FALSE)="","No",VLOOKUP('Reported Performance Table'!E522,'Master List'!$B$42:$D$129,3,FALSE))</f>
        <v>#N/A</v>
      </c>
      <c r="H522" t="e">
        <f>IF(AND(G522="Yes_No",'Reported Performance Table'!F522="Yes"),"No","Yes_No")</f>
        <v>#N/A</v>
      </c>
      <c r="I522" t="str">
        <f>IF('Reported Performance Table'!E522="","",IF('Reported Performance Table'!F522="Yes","LUNA_CCT","Reported_CCT"))</f>
        <v/>
      </c>
      <c r="J522" t="str">
        <f>IF('Reported Performance Table'!E522="","",IF(I522="LUNA_CCT",VLOOKUP('Reported Performance Table'!E522,'Master List'!$B$42:$E$129,4,FALSE),"Reported_BUG"))</f>
        <v/>
      </c>
      <c r="K522" t="str">
        <f>IF('Reported Performance Table'!E522="","",IF(AND('Reported Performance Table'!$F522="Yes",OR('Reported Performance Table'!$E522='Master List'!$B$42,'Reported Performance Table'!$E522='Master List'!$B$43,'Reported Performance Table'!$E522='Master List'!$B$44,'Reported Performance Table'!$E522='Master List'!$B$46,'Reported Performance Table'!$E522='Master List'!$B$48,'Reported Performance Table'!$E522='Master List'!$B$104,'Reported Performance Table'!$E522='Master List'!$B$106,'Reported Performance Table'!$E522='Master List'!$B$126)),"LUNA_Dimming","Dimming_Capability_and_Range"))</f>
        <v/>
      </c>
      <c r="L522" s="173">
        <f>'Reported Performance Table'!BF522</f>
        <v>0</v>
      </c>
      <c r="M522" s="173">
        <f>'Reported Performance Table'!BG522</f>
        <v>0</v>
      </c>
      <c r="N522" s="173">
        <f>'Reported Performance Table'!BH522</f>
        <v>0</v>
      </c>
      <c r="O522" t="str">
        <f t="shared" si="15"/>
        <v>No</v>
      </c>
    </row>
    <row r="523" spans="2:15" x14ac:dyDescent="0.25">
      <c r="B523" s="35" t="e">
        <f>VLOOKUP('Reported Performance Table'!D523,'Master List'!$B$20:$C$39,2,FALSE)</f>
        <v>#N/A</v>
      </c>
      <c r="C523" t="e">
        <f>VLOOKUP('Reported Performance Table'!E523,'Master List'!$B$42:$C$129,2,FALSE)</f>
        <v>#N/A</v>
      </c>
      <c r="D523" t="e">
        <f>VLOOKUP('Reported Performance Table'!D523,'Master List'!$B$20:$D$39,3,FALSE)</f>
        <v>#N/A</v>
      </c>
      <c r="E523" s="159" t="e">
        <f>VLOOKUP('Reported Performance Table'!C523,'Master List'!$B$11:$D$17,3,FALSE)</f>
        <v>#N/A</v>
      </c>
      <c r="F523" t="e">
        <f t="shared" ref="F523:F586" si="16">CONCATENATE(D523,E523)</f>
        <v>#N/A</v>
      </c>
      <c r="G523" t="e">
        <f>IF(VLOOKUP('Reported Performance Table'!E523,'Master List'!$B$42:$D$129,3,FALSE)="","No",VLOOKUP('Reported Performance Table'!E523,'Master List'!$B$42:$D$129,3,FALSE))</f>
        <v>#N/A</v>
      </c>
      <c r="H523" t="e">
        <f>IF(AND(G523="Yes_No",'Reported Performance Table'!F523="Yes"),"No","Yes_No")</f>
        <v>#N/A</v>
      </c>
      <c r="I523" t="str">
        <f>IF('Reported Performance Table'!E523="","",IF('Reported Performance Table'!F523="Yes","LUNA_CCT","Reported_CCT"))</f>
        <v/>
      </c>
      <c r="J523" t="str">
        <f>IF('Reported Performance Table'!E523="","",IF(I523="LUNA_CCT",VLOOKUP('Reported Performance Table'!E523,'Master List'!$B$42:$E$129,4,FALSE),"Reported_BUG"))</f>
        <v/>
      </c>
      <c r="K523" t="str">
        <f>IF('Reported Performance Table'!E523="","",IF(AND('Reported Performance Table'!$F523="Yes",OR('Reported Performance Table'!$E523='Master List'!$B$42,'Reported Performance Table'!$E523='Master List'!$B$43,'Reported Performance Table'!$E523='Master List'!$B$44,'Reported Performance Table'!$E523='Master List'!$B$46,'Reported Performance Table'!$E523='Master List'!$B$48,'Reported Performance Table'!$E523='Master List'!$B$104,'Reported Performance Table'!$E523='Master List'!$B$106,'Reported Performance Table'!$E523='Master List'!$B$126)),"LUNA_Dimming","Dimming_Capability_and_Range"))</f>
        <v/>
      </c>
      <c r="L523" s="173">
        <f>'Reported Performance Table'!BF523</f>
        <v>0</v>
      </c>
      <c r="M523" s="173">
        <f>'Reported Performance Table'!BG523</f>
        <v>0</v>
      </c>
      <c r="N523" s="173">
        <f>'Reported Performance Table'!BH523</f>
        <v>0</v>
      </c>
      <c r="O523" t="str">
        <f t="shared" si="15"/>
        <v>No</v>
      </c>
    </row>
    <row r="524" spans="2:15" x14ac:dyDescent="0.25">
      <c r="B524" s="35" t="e">
        <f>VLOOKUP('Reported Performance Table'!D524,'Master List'!$B$20:$C$39,2,FALSE)</f>
        <v>#N/A</v>
      </c>
      <c r="C524" t="e">
        <f>VLOOKUP('Reported Performance Table'!E524,'Master List'!$B$42:$C$129,2,FALSE)</f>
        <v>#N/A</v>
      </c>
      <c r="D524" t="e">
        <f>VLOOKUP('Reported Performance Table'!D524,'Master List'!$B$20:$D$39,3,FALSE)</f>
        <v>#N/A</v>
      </c>
      <c r="E524" s="159" t="e">
        <f>VLOOKUP('Reported Performance Table'!C524,'Master List'!$B$11:$D$17,3,FALSE)</f>
        <v>#N/A</v>
      </c>
      <c r="F524" t="e">
        <f t="shared" si="16"/>
        <v>#N/A</v>
      </c>
      <c r="G524" t="e">
        <f>IF(VLOOKUP('Reported Performance Table'!E524,'Master List'!$B$42:$D$129,3,FALSE)="","No",VLOOKUP('Reported Performance Table'!E524,'Master List'!$B$42:$D$129,3,FALSE))</f>
        <v>#N/A</v>
      </c>
      <c r="H524" t="e">
        <f>IF(AND(G524="Yes_No",'Reported Performance Table'!F524="Yes"),"No","Yes_No")</f>
        <v>#N/A</v>
      </c>
      <c r="I524" t="str">
        <f>IF('Reported Performance Table'!E524="","",IF('Reported Performance Table'!F524="Yes","LUNA_CCT","Reported_CCT"))</f>
        <v/>
      </c>
      <c r="J524" t="str">
        <f>IF('Reported Performance Table'!E524="","",IF(I524="LUNA_CCT",VLOOKUP('Reported Performance Table'!E524,'Master List'!$B$42:$E$129,4,FALSE),"Reported_BUG"))</f>
        <v/>
      </c>
      <c r="K524" t="str">
        <f>IF('Reported Performance Table'!E524="","",IF(AND('Reported Performance Table'!$F524="Yes",OR('Reported Performance Table'!$E524='Master List'!$B$42,'Reported Performance Table'!$E524='Master List'!$B$43,'Reported Performance Table'!$E524='Master List'!$B$44,'Reported Performance Table'!$E524='Master List'!$B$46,'Reported Performance Table'!$E524='Master List'!$B$48,'Reported Performance Table'!$E524='Master List'!$B$104,'Reported Performance Table'!$E524='Master List'!$B$106,'Reported Performance Table'!$E524='Master List'!$B$126)),"LUNA_Dimming","Dimming_Capability_and_Range"))</f>
        <v/>
      </c>
      <c r="L524" s="173">
        <f>'Reported Performance Table'!BF524</f>
        <v>0</v>
      </c>
      <c r="M524" s="173">
        <f>'Reported Performance Table'!BG524</f>
        <v>0</v>
      </c>
      <c r="N524" s="173">
        <f>'Reported Performance Table'!BH524</f>
        <v>0</v>
      </c>
      <c r="O524" t="str">
        <f t="shared" ref="O524:O587" si="17">IF(COUNTIF(L524:N524,"Yes")=3,"Yes","No")</f>
        <v>No</v>
      </c>
    </row>
    <row r="525" spans="2:15" x14ac:dyDescent="0.25">
      <c r="B525" s="35" t="e">
        <f>VLOOKUP('Reported Performance Table'!D525,'Master List'!$B$20:$C$39,2,FALSE)</f>
        <v>#N/A</v>
      </c>
      <c r="C525" t="e">
        <f>VLOOKUP('Reported Performance Table'!E525,'Master List'!$B$42:$C$129,2,FALSE)</f>
        <v>#N/A</v>
      </c>
      <c r="D525" t="e">
        <f>VLOOKUP('Reported Performance Table'!D525,'Master List'!$B$20:$D$39,3,FALSE)</f>
        <v>#N/A</v>
      </c>
      <c r="E525" s="159" t="e">
        <f>VLOOKUP('Reported Performance Table'!C525,'Master List'!$B$11:$D$17,3,FALSE)</f>
        <v>#N/A</v>
      </c>
      <c r="F525" t="e">
        <f t="shared" si="16"/>
        <v>#N/A</v>
      </c>
      <c r="G525" t="e">
        <f>IF(VLOOKUP('Reported Performance Table'!E525,'Master List'!$B$42:$D$129,3,FALSE)="","No",VLOOKUP('Reported Performance Table'!E525,'Master List'!$B$42:$D$129,3,FALSE))</f>
        <v>#N/A</v>
      </c>
      <c r="H525" t="e">
        <f>IF(AND(G525="Yes_No",'Reported Performance Table'!F525="Yes"),"No","Yes_No")</f>
        <v>#N/A</v>
      </c>
      <c r="I525" t="str">
        <f>IF('Reported Performance Table'!E525="","",IF('Reported Performance Table'!F525="Yes","LUNA_CCT","Reported_CCT"))</f>
        <v/>
      </c>
      <c r="J525" t="str">
        <f>IF('Reported Performance Table'!E525="","",IF(I525="LUNA_CCT",VLOOKUP('Reported Performance Table'!E525,'Master List'!$B$42:$E$129,4,FALSE),"Reported_BUG"))</f>
        <v/>
      </c>
      <c r="K525" t="str">
        <f>IF('Reported Performance Table'!E525="","",IF(AND('Reported Performance Table'!$F525="Yes",OR('Reported Performance Table'!$E525='Master List'!$B$42,'Reported Performance Table'!$E525='Master List'!$B$43,'Reported Performance Table'!$E525='Master List'!$B$44,'Reported Performance Table'!$E525='Master List'!$B$46,'Reported Performance Table'!$E525='Master List'!$B$48,'Reported Performance Table'!$E525='Master List'!$B$104,'Reported Performance Table'!$E525='Master List'!$B$106,'Reported Performance Table'!$E525='Master List'!$B$126)),"LUNA_Dimming","Dimming_Capability_and_Range"))</f>
        <v/>
      </c>
      <c r="L525" s="173">
        <f>'Reported Performance Table'!BF525</f>
        <v>0</v>
      </c>
      <c r="M525" s="173">
        <f>'Reported Performance Table'!BG525</f>
        <v>0</v>
      </c>
      <c r="N525" s="173">
        <f>'Reported Performance Table'!BH525</f>
        <v>0</v>
      </c>
      <c r="O525" t="str">
        <f t="shared" si="17"/>
        <v>No</v>
      </c>
    </row>
    <row r="526" spans="2:15" x14ac:dyDescent="0.25">
      <c r="B526" s="35" t="e">
        <f>VLOOKUP('Reported Performance Table'!D526,'Master List'!$B$20:$C$39,2,FALSE)</f>
        <v>#N/A</v>
      </c>
      <c r="C526" t="e">
        <f>VLOOKUP('Reported Performance Table'!E526,'Master List'!$B$42:$C$129,2,FALSE)</f>
        <v>#N/A</v>
      </c>
      <c r="D526" t="e">
        <f>VLOOKUP('Reported Performance Table'!D526,'Master List'!$B$20:$D$39,3,FALSE)</f>
        <v>#N/A</v>
      </c>
      <c r="E526" s="159" t="e">
        <f>VLOOKUP('Reported Performance Table'!C526,'Master List'!$B$11:$D$17,3,FALSE)</f>
        <v>#N/A</v>
      </c>
      <c r="F526" t="e">
        <f t="shared" si="16"/>
        <v>#N/A</v>
      </c>
      <c r="G526" t="e">
        <f>IF(VLOOKUP('Reported Performance Table'!E526,'Master List'!$B$42:$D$129,3,FALSE)="","No",VLOOKUP('Reported Performance Table'!E526,'Master List'!$B$42:$D$129,3,FALSE))</f>
        <v>#N/A</v>
      </c>
      <c r="H526" t="e">
        <f>IF(AND(G526="Yes_No",'Reported Performance Table'!F526="Yes"),"No","Yes_No")</f>
        <v>#N/A</v>
      </c>
      <c r="I526" t="str">
        <f>IF('Reported Performance Table'!E526="","",IF('Reported Performance Table'!F526="Yes","LUNA_CCT","Reported_CCT"))</f>
        <v/>
      </c>
      <c r="J526" t="str">
        <f>IF('Reported Performance Table'!E526="","",IF(I526="LUNA_CCT",VLOOKUP('Reported Performance Table'!E526,'Master List'!$B$42:$E$129,4,FALSE),"Reported_BUG"))</f>
        <v/>
      </c>
      <c r="K526" t="str">
        <f>IF('Reported Performance Table'!E526="","",IF(AND('Reported Performance Table'!$F526="Yes",OR('Reported Performance Table'!$E526='Master List'!$B$42,'Reported Performance Table'!$E526='Master List'!$B$43,'Reported Performance Table'!$E526='Master List'!$B$44,'Reported Performance Table'!$E526='Master List'!$B$46,'Reported Performance Table'!$E526='Master List'!$B$48,'Reported Performance Table'!$E526='Master List'!$B$104,'Reported Performance Table'!$E526='Master List'!$B$106,'Reported Performance Table'!$E526='Master List'!$B$126)),"LUNA_Dimming","Dimming_Capability_and_Range"))</f>
        <v/>
      </c>
      <c r="L526" s="173">
        <f>'Reported Performance Table'!BF526</f>
        <v>0</v>
      </c>
      <c r="M526" s="173">
        <f>'Reported Performance Table'!BG526</f>
        <v>0</v>
      </c>
      <c r="N526" s="173">
        <f>'Reported Performance Table'!BH526</f>
        <v>0</v>
      </c>
      <c r="O526" t="str">
        <f t="shared" si="17"/>
        <v>No</v>
      </c>
    </row>
    <row r="527" spans="2:15" x14ac:dyDescent="0.25">
      <c r="B527" s="35" t="e">
        <f>VLOOKUP('Reported Performance Table'!D527,'Master List'!$B$20:$C$39,2,FALSE)</f>
        <v>#N/A</v>
      </c>
      <c r="C527" t="e">
        <f>VLOOKUP('Reported Performance Table'!E527,'Master List'!$B$42:$C$129,2,FALSE)</f>
        <v>#N/A</v>
      </c>
      <c r="D527" t="e">
        <f>VLOOKUP('Reported Performance Table'!D527,'Master List'!$B$20:$D$39,3,FALSE)</f>
        <v>#N/A</v>
      </c>
      <c r="E527" s="159" t="e">
        <f>VLOOKUP('Reported Performance Table'!C527,'Master List'!$B$11:$D$17,3,FALSE)</f>
        <v>#N/A</v>
      </c>
      <c r="F527" t="e">
        <f t="shared" si="16"/>
        <v>#N/A</v>
      </c>
      <c r="G527" t="e">
        <f>IF(VLOOKUP('Reported Performance Table'!E527,'Master List'!$B$42:$D$129,3,FALSE)="","No",VLOOKUP('Reported Performance Table'!E527,'Master List'!$B$42:$D$129,3,FALSE))</f>
        <v>#N/A</v>
      </c>
      <c r="H527" t="e">
        <f>IF(AND(G527="Yes_No",'Reported Performance Table'!F527="Yes"),"No","Yes_No")</f>
        <v>#N/A</v>
      </c>
      <c r="I527" t="str">
        <f>IF('Reported Performance Table'!E527="","",IF('Reported Performance Table'!F527="Yes","LUNA_CCT","Reported_CCT"))</f>
        <v/>
      </c>
      <c r="J527" t="str">
        <f>IF('Reported Performance Table'!E527="","",IF(I527="LUNA_CCT",VLOOKUP('Reported Performance Table'!E527,'Master List'!$B$42:$E$129,4,FALSE),"Reported_BUG"))</f>
        <v/>
      </c>
      <c r="K527" t="str">
        <f>IF('Reported Performance Table'!E527="","",IF(AND('Reported Performance Table'!$F527="Yes",OR('Reported Performance Table'!$E527='Master List'!$B$42,'Reported Performance Table'!$E527='Master List'!$B$43,'Reported Performance Table'!$E527='Master List'!$B$44,'Reported Performance Table'!$E527='Master List'!$B$46,'Reported Performance Table'!$E527='Master List'!$B$48,'Reported Performance Table'!$E527='Master List'!$B$104,'Reported Performance Table'!$E527='Master List'!$B$106,'Reported Performance Table'!$E527='Master List'!$B$126)),"LUNA_Dimming","Dimming_Capability_and_Range"))</f>
        <v/>
      </c>
      <c r="L527" s="173">
        <f>'Reported Performance Table'!BF527</f>
        <v>0</v>
      </c>
      <c r="M527" s="173">
        <f>'Reported Performance Table'!BG527</f>
        <v>0</v>
      </c>
      <c r="N527" s="173">
        <f>'Reported Performance Table'!BH527</f>
        <v>0</v>
      </c>
      <c r="O527" t="str">
        <f t="shared" si="17"/>
        <v>No</v>
      </c>
    </row>
    <row r="528" spans="2:15" x14ac:dyDescent="0.25">
      <c r="B528" s="35" t="e">
        <f>VLOOKUP('Reported Performance Table'!D528,'Master List'!$B$20:$C$39,2,FALSE)</f>
        <v>#N/A</v>
      </c>
      <c r="C528" t="e">
        <f>VLOOKUP('Reported Performance Table'!E528,'Master List'!$B$42:$C$129,2,FALSE)</f>
        <v>#N/A</v>
      </c>
      <c r="D528" t="e">
        <f>VLOOKUP('Reported Performance Table'!D528,'Master List'!$B$20:$D$39,3,FALSE)</f>
        <v>#N/A</v>
      </c>
      <c r="E528" s="159" t="e">
        <f>VLOOKUP('Reported Performance Table'!C528,'Master List'!$B$11:$D$17,3,FALSE)</f>
        <v>#N/A</v>
      </c>
      <c r="F528" t="e">
        <f t="shared" si="16"/>
        <v>#N/A</v>
      </c>
      <c r="G528" t="e">
        <f>IF(VLOOKUP('Reported Performance Table'!E528,'Master List'!$B$42:$D$129,3,FALSE)="","No",VLOOKUP('Reported Performance Table'!E528,'Master List'!$B$42:$D$129,3,FALSE))</f>
        <v>#N/A</v>
      </c>
      <c r="H528" t="e">
        <f>IF(AND(G528="Yes_No",'Reported Performance Table'!F528="Yes"),"No","Yes_No")</f>
        <v>#N/A</v>
      </c>
      <c r="I528" t="str">
        <f>IF('Reported Performance Table'!E528="","",IF('Reported Performance Table'!F528="Yes","LUNA_CCT","Reported_CCT"))</f>
        <v/>
      </c>
      <c r="J528" t="str">
        <f>IF('Reported Performance Table'!E528="","",IF(I528="LUNA_CCT",VLOOKUP('Reported Performance Table'!E528,'Master List'!$B$42:$E$129,4,FALSE),"Reported_BUG"))</f>
        <v/>
      </c>
      <c r="K528" t="str">
        <f>IF('Reported Performance Table'!E528="","",IF(AND('Reported Performance Table'!$F528="Yes",OR('Reported Performance Table'!$E528='Master List'!$B$42,'Reported Performance Table'!$E528='Master List'!$B$43,'Reported Performance Table'!$E528='Master List'!$B$44,'Reported Performance Table'!$E528='Master List'!$B$46,'Reported Performance Table'!$E528='Master List'!$B$48,'Reported Performance Table'!$E528='Master List'!$B$104,'Reported Performance Table'!$E528='Master List'!$B$106,'Reported Performance Table'!$E528='Master List'!$B$126)),"LUNA_Dimming","Dimming_Capability_and_Range"))</f>
        <v/>
      </c>
      <c r="L528" s="173">
        <f>'Reported Performance Table'!BF528</f>
        <v>0</v>
      </c>
      <c r="M528" s="173">
        <f>'Reported Performance Table'!BG528</f>
        <v>0</v>
      </c>
      <c r="N528" s="173">
        <f>'Reported Performance Table'!BH528</f>
        <v>0</v>
      </c>
      <c r="O528" t="str">
        <f t="shared" si="17"/>
        <v>No</v>
      </c>
    </row>
    <row r="529" spans="2:15" x14ac:dyDescent="0.25">
      <c r="B529" s="35" t="e">
        <f>VLOOKUP('Reported Performance Table'!D529,'Master List'!$B$20:$C$39,2,FALSE)</f>
        <v>#N/A</v>
      </c>
      <c r="C529" t="e">
        <f>VLOOKUP('Reported Performance Table'!E529,'Master List'!$B$42:$C$129,2,FALSE)</f>
        <v>#N/A</v>
      </c>
      <c r="D529" t="e">
        <f>VLOOKUP('Reported Performance Table'!D529,'Master List'!$B$20:$D$39,3,FALSE)</f>
        <v>#N/A</v>
      </c>
      <c r="E529" s="159" t="e">
        <f>VLOOKUP('Reported Performance Table'!C529,'Master List'!$B$11:$D$17,3,FALSE)</f>
        <v>#N/A</v>
      </c>
      <c r="F529" t="e">
        <f t="shared" si="16"/>
        <v>#N/A</v>
      </c>
      <c r="G529" t="e">
        <f>IF(VLOOKUP('Reported Performance Table'!E529,'Master List'!$B$42:$D$129,3,FALSE)="","No",VLOOKUP('Reported Performance Table'!E529,'Master List'!$B$42:$D$129,3,FALSE))</f>
        <v>#N/A</v>
      </c>
      <c r="H529" t="e">
        <f>IF(AND(G529="Yes_No",'Reported Performance Table'!F529="Yes"),"No","Yes_No")</f>
        <v>#N/A</v>
      </c>
      <c r="I529" t="str">
        <f>IF('Reported Performance Table'!E529="","",IF('Reported Performance Table'!F529="Yes","LUNA_CCT","Reported_CCT"))</f>
        <v/>
      </c>
      <c r="J529" t="str">
        <f>IF('Reported Performance Table'!E529="","",IF(I529="LUNA_CCT",VLOOKUP('Reported Performance Table'!E529,'Master List'!$B$42:$E$129,4,FALSE),"Reported_BUG"))</f>
        <v/>
      </c>
      <c r="K529" t="str">
        <f>IF('Reported Performance Table'!E529="","",IF(AND('Reported Performance Table'!$F529="Yes",OR('Reported Performance Table'!$E529='Master List'!$B$42,'Reported Performance Table'!$E529='Master List'!$B$43,'Reported Performance Table'!$E529='Master List'!$B$44,'Reported Performance Table'!$E529='Master List'!$B$46,'Reported Performance Table'!$E529='Master List'!$B$48,'Reported Performance Table'!$E529='Master List'!$B$104,'Reported Performance Table'!$E529='Master List'!$B$106,'Reported Performance Table'!$E529='Master List'!$B$126)),"LUNA_Dimming","Dimming_Capability_and_Range"))</f>
        <v/>
      </c>
      <c r="L529" s="173">
        <f>'Reported Performance Table'!BF529</f>
        <v>0</v>
      </c>
      <c r="M529" s="173">
        <f>'Reported Performance Table'!BG529</f>
        <v>0</v>
      </c>
      <c r="N529" s="173">
        <f>'Reported Performance Table'!BH529</f>
        <v>0</v>
      </c>
      <c r="O529" t="str">
        <f t="shared" si="17"/>
        <v>No</v>
      </c>
    </row>
    <row r="530" spans="2:15" x14ac:dyDescent="0.25">
      <c r="B530" s="35" t="e">
        <f>VLOOKUP('Reported Performance Table'!D530,'Master List'!$B$20:$C$39,2,FALSE)</f>
        <v>#N/A</v>
      </c>
      <c r="C530" t="e">
        <f>VLOOKUP('Reported Performance Table'!E530,'Master List'!$B$42:$C$129,2,FALSE)</f>
        <v>#N/A</v>
      </c>
      <c r="D530" t="e">
        <f>VLOOKUP('Reported Performance Table'!D530,'Master List'!$B$20:$D$39,3,FALSE)</f>
        <v>#N/A</v>
      </c>
      <c r="E530" s="159" t="e">
        <f>VLOOKUP('Reported Performance Table'!C530,'Master List'!$B$11:$D$17,3,FALSE)</f>
        <v>#N/A</v>
      </c>
      <c r="F530" t="e">
        <f t="shared" si="16"/>
        <v>#N/A</v>
      </c>
      <c r="G530" t="e">
        <f>IF(VLOOKUP('Reported Performance Table'!E530,'Master List'!$B$42:$D$129,3,FALSE)="","No",VLOOKUP('Reported Performance Table'!E530,'Master List'!$B$42:$D$129,3,FALSE))</f>
        <v>#N/A</v>
      </c>
      <c r="H530" t="e">
        <f>IF(AND(G530="Yes_No",'Reported Performance Table'!F530="Yes"),"No","Yes_No")</f>
        <v>#N/A</v>
      </c>
      <c r="I530" t="str">
        <f>IF('Reported Performance Table'!E530="","",IF('Reported Performance Table'!F530="Yes","LUNA_CCT","Reported_CCT"))</f>
        <v/>
      </c>
      <c r="J530" t="str">
        <f>IF('Reported Performance Table'!E530="","",IF(I530="LUNA_CCT",VLOOKUP('Reported Performance Table'!E530,'Master List'!$B$42:$E$129,4,FALSE),"Reported_BUG"))</f>
        <v/>
      </c>
      <c r="K530" t="str">
        <f>IF('Reported Performance Table'!E530="","",IF(AND('Reported Performance Table'!$F530="Yes",OR('Reported Performance Table'!$E530='Master List'!$B$42,'Reported Performance Table'!$E530='Master List'!$B$43,'Reported Performance Table'!$E530='Master List'!$B$44,'Reported Performance Table'!$E530='Master List'!$B$46,'Reported Performance Table'!$E530='Master List'!$B$48,'Reported Performance Table'!$E530='Master List'!$B$104,'Reported Performance Table'!$E530='Master List'!$B$106,'Reported Performance Table'!$E530='Master List'!$B$126)),"LUNA_Dimming","Dimming_Capability_and_Range"))</f>
        <v/>
      </c>
      <c r="L530" s="173">
        <f>'Reported Performance Table'!BF530</f>
        <v>0</v>
      </c>
      <c r="M530" s="173">
        <f>'Reported Performance Table'!BG530</f>
        <v>0</v>
      </c>
      <c r="N530" s="173">
        <f>'Reported Performance Table'!BH530</f>
        <v>0</v>
      </c>
      <c r="O530" t="str">
        <f t="shared" si="17"/>
        <v>No</v>
      </c>
    </row>
    <row r="531" spans="2:15" x14ac:dyDescent="0.25">
      <c r="B531" s="35" t="e">
        <f>VLOOKUP('Reported Performance Table'!D531,'Master List'!$B$20:$C$39,2,FALSE)</f>
        <v>#N/A</v>
      </c>
      <c r="C531" t="e">
        <f>VLOOKUP('Reported Performance Table'!E531,'Master List'!$B$42:$C$129,2,FALSE)</f>
        <v>#N/A</v>
      </c>
      <c r="D531" t="e">
        <f>VLOOKUP('Reported Performance Table'!D531,'Master List'!$B$20:$D$39,3,FALSE)</f>
        <v>#N/A</v>
      </c>
      <c r="E531" s="159" t="e">
        <f>VLOOKUP('Reported Performance Table'!C531,'Master List'!$B$11:$D$17,3,FALSE)</f>
        <v>#N/A</v>
      </c>
      <c r="F531" t="e">
        <f t="shared" si="16"/>
        <v>#N/A</v>
      </c>
      <c r="G531" t="e">
        <f>IF(VLOOKUP('Reported Performance Table'!E531,'Master List'!$B$42:$D$129,3,FALSE)="","No",VLOOKUP('Reported Performance Table'!E531,'Master List'!$B$42:$D$129,3,FALSE))</f>
        <v>#N/A</v>
      </c>
      <c r="H531" t="e">
        <f>IF(AND(G531="Yes_No",'Reported Performance Table'!F531="Yes"),"No","Yes_No")</f>
        <v>#N/A</v>
      </c>
      <c r="I531" t="str">
        <f>IF('Reported Performance Table'!E531="","",IF('Reported Performance Table'!F531="Yes","LUNA_CCT","Reported_CCT"))</f>
        <v/>
      </c>
      <c r="J531" t="str">
        <f>IF('Reported Performance Table'!E531="","",IF(I531="LUNA_CCT",VLOOKUP('Reported Performance Table'!E531,'Master List'!$B$42:$E$129,4,FALSE),"Reported_BUG"))</f>
        <v/>
      </c>
      <c r="K531" t="str">
        <f>IF('Reported Performance Table'!E531="","",IF(AND('Reported Performance Table'!$F531="Yes",OR('Reported Performance Table'!$E531='Master List'!$B$42,'Reported Performance Table'!$E531='Master List'!$B$43,'Reported Performance Table'!$E531='Master List'!$B$44,'Reported Performance Table'!$E531='Master List'!$B$46,'Reported Performance Table'!$E531='Master List'!$B$48,'Reported Performance Table'!$E531='Master List'!$B$104,'Reported Performance Table'!$E531='Master List'!$B$106,'Reported Performance Table'!$E531='Master List'!$B$126)),"LUNA_Dimming","Dimming_Capability_and_Range"))</f>
        <v/>
      </c>
      <c r="L531" s="173">
        <f>'Reported Performance Table'!BF531</f>
        <v>0</v>
      </c>
      <c r="M531" s="173">
        <f>'Reported Performance Table'!BG531</f>
        <v>0</v>
      </c>
      <c r="N531" s="173">
        <f>'Reported Performance Table'!BH531</f>
        <v>0</v>
      </c>
      <c r="O531" t="str">
        <f t="shared" si="17"/>
        <v>No</v>
      </c>
    </row>
    <row r="532" spans="2:15" x14ac:dyDescent="0.25">
      <c r="B532" s="35" t="e">
        <f>VLOOKUP('Reported Performance Table'!D532,'Master List'!$B$20:$C$39,2,FALSE)</f>
        <v>#N/A</v>
      </c>
      <c r="C532" t="e">
        <f>VLOOKUP('Reported Performance Table'!E532,'Master List'!$B$42:$C$129,2,FALSE)</f>
        <v>#N/A</v>
      </c>
      <c r="D532" t="e">
        <f>VLOOKUP('Reported Performance Table'!D532,'Master List'!$B$20:$D$39,3,FALSE)</f>
        <v>#N/A</v>
      </c>
      <c r="E532" s="159" t="e">
        <f>VLOOKUP('Reported Performance Table'!C532,'Master List'!$B$11:$D$17,3,FALSE)</f>
        <v>#N/A</v>
      </c>
      <c r="F532" t="e">
        <f t="shared" si="16"/>
        <v>#N/A</v>
      </c>
      <c r="G532" t="e">
        <f>IF(VLOOKUP('Reported Performance Table'!E532,'Master List'!$B$42:$D$129,3,FALSE)="","No",VLOOKUP('Reported Performance Table'!E532,'Master List'!$B$42:$D$129,3,FALSE))</f>
        <v>#N/A</v>
      </c>
      <c r="H532" t="e">
        <f>IF(AND(G532="Yes_No",'Reported Performance Table'!F532="Yes"),"No","Yes_No")</f>
        <v>#N/A</v>
      </c>
      <c r="I532" t="str">
        <f>IF('Reported Performance Table'!E532="","",IF('Reported Performance Table'!F532="Yes","LUNA_CCT","Reported_CCT"))</f>
        <v/>
      </c>
      <c r="J532" t="str">
        <f>IF('Reported Performance Table'!E532="","",IF(I532="LUNA_CCT",VLOOKUP('Reported Performance Table'!E532,'Master List'!$B$42:$E$129,4,FALSE),"Reported_BUG"))</f>
        <v/>
      </c>
      <c r="K532" t="str">
        <f>IF('Reported Performance Table'!E532="","",IF(AND('Reported Performance Table'!$F532="Yes",OR('Reported Performance Table'!$E532='Master List'!$B$42,'Reported Performance Table'!$E532='Master List'!$B$43,'Reported Performance Table'!$E532='Master List'!$B$44,'Reported Performance Table'!$E532='Master List'!$B$46,'Reported Performance Table'!$E532='Master List'!$B$48,'Reported Performance Table'!$E532='Master List'!$B$104,'Reported Performance Table'!$E532='Master List'!$B$106,'Reported Performance Table'!$E532='Master List'!$B$126)),"LUNA_Dimming","Dimming_Capability_and_Range"))</f>
        <v/>
      </c>
      <c r="L532" s="173">
        <f>'Reported Performance Table'!BF532</f>
        <v>0</v>
      </c>
      <c r="M532" s="173">
        <f>'Reported Performance Table'!BG532</f>
        <v>0</v>
      </c>
      <c r="N532" s="173">
        <f>'Reported Performance Table'!BH532</f>
        <v>0</v>
      </c>
      <c r="O532" t="str">
        <f t="shared" si="17"/>
        <v>No</v>
      </c>
    </row>
    <row r="533" spans="2:15" x14ac:dyDescent="0.25">
      <c r="B533" s="35" t="e">
        <f>VLOOKUP('Reported Performance Table'!D533,'Master List'!$B$20:$C$39,2,FALSE)</f>
        <v>#N/A</v>
      </c>
      <c r="C533" t="e">
        <f>VLOOKUP('Reported Performance Table'!E533,'Master List'!$B$42:$C$129,2,FALSE)</f>
        <v>#N/A</v>
      </c>
      <c r="D533" t="e">
        <f>VLOOKUP('Reported Performance Table'!D533,'Master List'!$B$20:$D$39,3,FALSE)</f>
        <v>#N/A</v>
      </c>
      <c r="E533" s="159" t="e">
        <f>VLOOKUP('Reported Performance Table'!C533,'Master List'!$B$11:$D$17,3,FALSE)</f>
        <v>#N/A</v>
      </c>
      <c r="F533" t="e">
        <f t="shared" si="16"/>
        <v>#N/A</v>
      </c>
      <c r="G533" t="e">
        <f>IF(VLOOKUP('Reported Performance Table'!E533,'Master List'!$B$42:$D$129,3,FALSE)="","No",VLOOKUP('Reported Performance Table'!E533,'Master List'!$B$42:$D$129,3,FALSE))</f>
        <v>#N/A</v>
      </c>
      <c r="H533" t="e">
        <f>IF(AND(G533="Yes_No",'Reported Performance Table'!F533="Yes"),"No","Yes_No")</f>
        <v>#N/A</v>
      </c>
      <c r="I533" t="str">
        <f>IF('Reported Performance Table'!E533="","",IF('Reported Performance Table'!F533="Yes","LUNA_CCT","Reported_CCT"))</f>
        <v/>
      </c>
      <c r="J533" t="str">
        <f>IF('Reported Performance Table'!E533="","",IF(I533="LUNA_CCT",VLOOKUP('Reported Performance Table'!E533,'Master List'!$B$42:$E$129,4,FALSE),"Reported_BUG"))</f>
        <v/>
      </c>
      <c r="K533" t="str">
        <f>IF('Reported Performance Table'!E533="","",IF(AND('Reported Performance Table'!$F533="Yes",OR('Reported Performance Table'!$E533='Master List'!$B$42,'Reported Performance Table'!$E533='Master List'!$B$43,'Reported Performance Table'!$E533='Master List'!$B$44,'Reported Performance Table'!$E533='Master List'!$B$46,'Reported Performance Table'!$E533='Master List'!$B$48,'Reported Performance Table'!$E533='Master List'!$B$104,'Reported Performance Table'!$E533='Master List'!$B$106,'Reported Performance Table'!$E533='Master List'!$B$126)),"LUNA_Dimming","Dimming_Capability_and_Range"))</f>
        <v/>
      </c>
      <c r="L533" s="173">
        <f>'Reported Performance Table'!BF533</f>
        <v>0</v>
      </c>
      <c r="M533" s="173">
        <f>'Reported Performance Table'!BG533</f>
        <v>0</v>
      </c>
      <c r="N533" s="173">
        <f>'Reported Performance Table'!BH533</f>
        <v>0</v>
      </c>
      <c r="O533" t="str">
        <f t="shared" si="17"/>
        <v>No</v>
      </c>
    </row>
    <row r="534" spans="2:15" x14ac:dyDescent="0.25">
      <c r="B534" s="35" t="e">
        <f>VLOOKUP('Reported Performance Table'!D534,'Master List'!$B$20:$C$39,2,FALSE)</f>
        <v>#N/A</v>
      </c>
      <c r="C534" t="e">
        <f>VLOOKUP('Reported Performance Table'!E534,'Master List'!$B$42:$C$129,2,FALSE)</f>
        <v>#N/A</v>
      </c>
      <c r="D534" t="e">
        <f>VLOOKUP('Reported Performance Table'!D534,'Master List'!$B$20:$D$39,3,FALSE)</f>
        <v>#N/A</v>
      </c>
      <c r="E534" s="159" t="e">
        <f>VLOOKUP('Reported Performance Table'!C534,'Master List'!$B$11:$D$17,3,FALSE)</f>
        <v>#N/A</v>
      </c>
      <c r="F534" t="e">
        <f t="shared" si="16"/>
        <v>#N/A</v>
      </c>
      <c r="G534" t="e">
        <f>IF(VLOOKUP('Reported Performance Table'!E534,'Master List'!$B$42:$D$129,3,FALSE)="","No",VLOOKUP('Reported Performance Table'!E534,'Master List'!$B$42:$D$129,3,FALSE))</f>
        <v>#N/A</v>
      </c>
      <c r="H534" t="e">
        <f>IF(AND(G534="Yes_No",'Reported Performance Table'!F534="Yes"),"No","Yes_No")</f>
        <v>#N/A</v>
      </c>
      <c r="I534" t="str">
        <f>IF('Reported Performance Table'!E534="","",IF('Reported Performance Table'!F534="Yes","LUNA_CCT","Reported_CCT"))</f>
        <v/>
      </c>
      <c r="J534" t="str">
        <f>IF('Reported Performance Table'!E534="","",IF(I534="LUNA_CCT",VLOOKUP('Reported Performance Table'!E534,'Master List'!$B$42:$E$129,4,FALSE),"Reported_BUG"))</f>
        <v/>
      </c>
      <c r="K534" t="str">
        <f>IF('Reported Performance Table'!E534="","",IF(AND('Reported Performance Table'!$F534="Yes",OR('Reported Performance Table'!$E534='Master List'!$B$42,'Reported Performance Table'!$E534='Master List'!$B$43,'Reported Performance Table'!$E534='Master List'!$B$44,'Reported Performance Table'!$E534='Master List'!$B$46,'Reported Performance Table'!$E534='Master List'!$B$48,'Reported Performance Table'!$E534='Master List'!$B$104,'Reported Performance Table'!$E534='Master List'!$B$106,'Reported Performance Table'!$E534='Master List'!$B$126)),"LUNA_Dimming","Dimming_Capability_and_Range"))</f>
        <v/>
      </c>
      <c r="L534" s="173">
        <f>'Reported Performance Table'!BF534</f>
        <v>0</v>
      </c>
      <c r="M534" s="173">
        <f>'Reported Performance Table'!BG534</f>
        <v>0</v>
      </c>
      <c r="N534" s="173">
        <f>'Reported Performance Table'!BH534</f>
        <v>0</v>
      </c>
      <c r="O534" t="str">
        <f t="shared" si="17"/>
        <v>No</v>
      </c>
    </row>
    <row r="535" spans="2:15" x14ac:dyDescent="0.25">
      <c r="B535" s="35" t="e">
        <f>VLOOKUP('Reported Performance Table'!D535,'Master List'!$B$20:$C$39,2,FALSE)</f>
        <v>#N/A</v>
      </c>
      <c r="C535" t="e">
        <f>VLOOKUP('Reported Performance Table'!E535,'Master List'!$B$42:$C$129,2,FALSE)</f>
        <v>#N/A</v>
      </c>
      <c r="D535" t="e">
        <f>VLOOKUP('Reported Performance Table'!D535,'Master List'!$B$20:$D$39,3,FALSE)</f>
        <v>#N/A</v>
      </c>
      <c r="E535" s="159" t="e">
        <f>VLOOKUP('Reported Performance Table'!C535,'Master List'!$B$11:$D$17,3,FALSE)</f>
        <v>#N/A</v>
      </c>
      <c r="F535" t="e">
        <f t="shared" si="16"/>
        <v>#N/A</v>
      </c>
      <c r="G535" t="e">
        <f>IF(VLOOKUP('Reported Performance Table'!E535,'Master List'!$B$42:$D$129,3,FALSE)="","No",VLOOKUP('Reported Performance Table'!E535,'Master List'!$B$42:$D$129,3,FALSE))</f>
        <v>#N/A</v>
      </c>
      <c r="H535" t="e">
        <f>IF(AND(G535="Yes_No",'Reported Performance Table'!F535="Yes"),"No","Yes_No")</f>
        <v>#N/A</v>
      </c>
      <c r="I535" t="str">
        <f>IF('Reported Performance Table'!E535="","",IF('Reported Performance Table'!F535="Yes","LUNA_CCT","Reported_CCT"))</f>
        <v/>
      </c>
      <c r="J535" t="str">
        <f>IF('Reported Performance Table'!E535="","",IF(I535="LUNA_CCT",VLOOKUP('Reported Performance Table'!E535,'Master List'!$B$42:$E$129,4,FALSE),"Reported_BUG"))</f>
        <v/>
      </c>
      <c r="K535" t="str">
        <f>IF('Reported Performance Table'!E535="","",IF(AND('Reported Performance Table'!$F535="Yes",OR('Reported Performance Table'!$E535='Master List'!$B$42,'Reported Performance Table'!$E535='Master List'!$B$43,'Reported Performance Table'!$E535='Master List'!$B$44,'Reported Performance Table'!$E535='Master List'!$B$46,'Reported Performance Table'!$E535='Master List'!$B$48,'Reported Performance Table'!$E535='Master List'!$B$104,'Reported Performance Table'!$E535='Master List'!$B$106,'Reported Performance Table'!$E535='Master List'!$B$126)),"LUNA_Dimming","Dimming_Capability_and_Range"))</f>
        <v/>
      </c>
      <c r="L535" s="173">
        <f>'Reported Performance Table'!BF535</f>
        <v>0</v>
      </c>
      <c r="M535" s="173">
        <f>'Reported Performance Table'!BG535</f>
        <v>0</v>
      </c>
      <c r="N535" s="173">
        <f>'Reported Performance Table'!BH535</f>
        <v>0</v>
      </c>
      <c r="O535" t="str">
        <f t="shared" si="17"/>
        <v>No</v>
      </c>
    </row>
    <row r="536" spans="2:15" x14ac:dyDescent="0.25">
      <c r="B536" s="35" t="e">
        <f>VLOOKUP('Reported Performance Table'!D536,'Master List'!$B$20:$C$39,2,FALSE)</f>
        <v>#N/A</v>
      </c>
      <c r="C536" t="e">
        <f>VLOOKUP('Reported Performance Table'!E536,'Master List'!$B$42:$C$129,2,FALSE)</f>
        <v>#N/A</v>
      </c>
      <c r="D536" t="e">
        <f>VLOOKUP('Reported Performance Table'!D536,'Master List'!$B$20:$D$39,3,FALSE)</f>
        <v>#N/A</v>
      </c>
      <c r="E536" s="159" t="e">
        <f>VLOOKUP('Reported Performance Table'!C536,'Master List'!$B$11:$D$17,3,FALSE)</f>
        <v>#N/A</v>
      </c>
      <c r="F536" t="e">
        <f t="shared" si="16"/>
        <v>#N/A</v>
      </c>
      <c r="G536" t="e">
        <f>IF(VLOOKUP('Reported Performance Table'!E536,'Master List'!$B$42:$D$129,3,FALSE)="","No",VLOOKUP('Reported Performance Table'!E536,'Master List'!$B$42:$D$129,3,FALSE))</f>
        <v>#N/A</v>
      </c>
      <c r="H536" t="e">
        <f>IF(AND(G536="Yes_No",'Reported Performance Table'!F536="Yes"),"No","Yes_No")</f>
        <v>#N/A</v>
      </c>
      <c r="I536" t="str">
        <f>IF('Reported Performance Table'!E536="","",IF('Reported Performance Table'!F536="Yes","LUNA_CCT","Reported_CCT"))</f>
        <v/>
      </c>
      <c r="J536" t="str">
        <f>IF('Reported Performance Table'!E536="","",IF(I536="LUNA_CCT",VLOOKUP('Reported Performance Table'!E536,'Master List'!$B$42:$E$129,4,FALSE),"Reported_BUG"))</f>
        <v/>
      </c>
      <c r="K536" t="str">
        <f>IF('Reported Performance Table'!E536="","",IF(AND('Reported Performance Table'!$F536="Yes",OR('Reported Performance Table'!$E536='Master List'!$B$42,'Reported Performance Table'!$E536='Master List'!$B$43,'Reported Performance Table'!$E536='Master List'!$B$44,'Reported Performance Table'!$E536='Master List'!$B$46,'Reported Performance Table'!$E536='Master List'!$B$48,'Reported Performance Table'!$E536='Master List'!$B$104,'Reported Performance Table'!$E536='Master List'!$B$106,'Reported Performance Table'!$E536='Master List'!$B$126)),"LUNA_Dimming","Dimming_Capability_and_Range"))</f>
        <v/>
      </c>
      <c r="L536" s="173">
        <f>'Reported Performance Table'!BF536</f>
        <v>0</v>
      </c>
      <c r="M536" s="173">
        <f>'Reported Performance Table'!BG536</f>
        <v>0</v>
      </c>
      <c r="N536" s="173">
        <f>'Reported Performance Table'!BH536</f>
        <v>0</v>
      </c>
      <c r="O536" t="str">
        <f t="shared" si="17"/>
        <v>No</v>
      </c>
    </row>
    <row r="537" spans="2:15" x14ac:dyDescent="0.25">
      <c r="B537" s="35" t="e">
        <f>VLOOKUP('Reported Performance Table'!D537,'Master List'!$B$20:$C$39,2,FALSE)</f>
        <v>#N/A</v>
      </c>
      <c r="C537" t="e">
        <f>VLOOKUP('Reported Performance Table'!E537,'Master List'!$B$42:$C$129,2,FALSE)</f>
        <v>#N/A</v>
      </c>
      <c r="D537" t="e">
        <f>VLOOKUP('Reported Performance Table'!D537,'Master List'!$B$20:$D$39,3,FALSE)</f>
        <v>#N/A</v>
      </c>
      <c r="E537" s="159" t="e">
        <f>VLOOKUP('Reported Performance Table'!C537,'Master List'!$B$11:$D$17,3,FALSE)</f>
        <v>#N/A</v>
      </c>
      <c r="F537" t="e">
        <f t="shared" si="16"/>
        <v>#N/A</v>
      </c>
      <c r="G537" t="e">
        <f>IF(VLOOKUP('Reported Performance Table'!E537,'Master List'!$B$42:$D$129,3,FALSE)="","No",VLOOKUP('Reported Performance Table'!E537,'Master List'!$B$42:$D$129,3,FALSE))</f>
        <v>#N/A</v>
      </c>
      <c r="H537" t="e">
        <f>IF(AND(G537="Yes_No",'Reported Performance Table'!F537="Yes"),"No","Yes_No")</f>
        <v>#N/A</v>
      </c>
      <c r="I537" t="str">
        <f>IF('Reported Performance Table'!E537="","",IF('Reported Performance Table'!F537="Yes","LUNA_CCT","Reported_CCT"))</f>
        <v/>
      </c>
      <c r="J537" t="str">
        <f>IF('Reported Performance Table'!E537="","",IF(I537="LUNA_CCT",VLOOKUP('Reported Performance Table'!E537,'Master List'!$B$42:$E$129,4,FALSE),"Reported_BUG"))</f>
        <v/>
      </c>
      <c r="K537" t="str">
        <f>IF('Reported Performance Table'!E537="","",IF(AND('Reported Performance Table'!$F537="Yes",OR('Reported Performance Table'!$E537='Master List'!$B$42,'Reported Performance Table'!$E537='Master List'!$B$43,'Reported Performance Table'!$E537='Master List'!$B$44,'Reported Performance Table'!$E537='Master List'!$B$46,'Reported Performance Table'!$E537='Master List'!$B$48,'Reported Performance Table'!$E537='Master List'!$B$104,'Reported Performance Table'!$E537='Master List'!$B$106,'Reported Performance Table'!$E537='Master List'!$B$126)),"LUNA_Dimming","Dimming_Capability_and_Range"))</f>
        <v/>
      </c>
      <c r="L537" s="173">
        <f>'Reported Performance Table'!BF537</f>
        <v>0</v>
      </c>
      <c r="M537" s="173">
        <f>'Reported Performance Table'!BG537</f>
        <v>0</v>
      </c>
      <c r="N537" s="173">
        <f>'Reported Performance Table'!BH537</f>
        <v>0</v>
      </c>
      <c r="O537" t="str">
        <f t="shared" si="17"/>
        <v>No</v>
      </c>
    </row>
    <row r="538" spans="2:15" x14ac:dyDescent="0.25">
      <c r="B538" s="35" t="e">
        <f>VLOOKUP('Reported Performance Table'!D538,'Master List'!$B$20:$C$39,2,FALSE)</f>
        <v>#N/A</v>
      </c>
      <c r="C538" t="e">
        <f>VLOOKUP('Reported Performance Table'!E538,'Master List'!$B$42:$C$129,2,FALSE)</f>
        <v>#N/A</v>
      </c>
      <c r="D538" t="e">
        <f>VLOOKUP('Reported Performance Table'!D538,'Master List'!$B$20:$D$39,3,FALSE)</f>
        <v>#N/A</v>
      </c>
      <c r="E538" s="159" t="e">
        <f>VLOOKUP('Reported Performance Table'!C538,'Master List'!$B$11:$D$17,3,FALSE)</f>
        <v>#N/A</v>
      </c>
      <c r="F538" t="e">
        <f t="shared" si="16"/>
        <v>#N/A</v>
      </c>
      <c r="G538" t="e">
        <f>IF(VLOOKUP('Reported Performance Table'!E538,'Master List'!$B$42:$D$129,3,FALSE)="","No",VLOOKUP('Reported Performance Table'!E538,'Master List'!$B$42:$D$129,3,FALSE))</f>
        <v>#N/A</v>
      </c>
      <c r="H538" t="e">
        <f>IF(AND(G538="Yes_No",'Reported Performance Table'!F538="Yes"),"No","Yes_No")</f>
        <v>#N/A</v>
      </c>
      <c r="I538" t="str">
        <f>IF('Reported Performance Table'!E538="","",IF('Reported Performance Table'!F538="Yes","LUNA_CCT","Reported_CCT"))</f>
        <v/>
      </c>
      <c r="J538" t="str">
        <f>IF('Reported Performance Table'!E538="","",IF(I538="LUNA_CCT",VLOOKUP('Reported Performance Table'!E538,'Master List'!$B$42:$E$129,4,FALSE),"Reported_BUG"))</f>
        <v/>
      </c>
      <c r="K538" t="str">
        <f>IF('Reported Performance Table'!E538="","",IF(AND('Reported Performance Table'!$F538="Yes",OR('Reported Performance Table'!$E538='Master List'!$B$42,'Reported Performance Table'!$E538='Master List'!$B$43,'Reported Performance Table'!$E538='Master List'!$B$44,'Reported Performance Table'!$E538='Master List'!$B$46,'Reported Performance Table'!$E538='Master List'!$B$48,'Reported Performance Table'!$E538='Master List'!$B$104,'Reported Performance Table'!$E538='Master List'!$B$106,'Reported Performance Table'!$E538='Master List'!$B$126)),"LUNA_Dimming","Dimming_Capability_and_Range"))</f>
        <v/>
      </c>
      <c r="L538" s="173">
        <f>'Reported Performance Table'!BF538</f>
        <v>0</v>
      </c>
      <c r="M538" s="173">
        <f>'Reported Performance Table'!BG538</f>
        <v>0</v>
      </c>
      <c r="N538" s="173">
        <f>'Reported Performance Table'!BH538</f>
        <v>0</v>
      </c>
      <c r="O538" t="str">
        <f t="shared" si="17"/>
        <v>No</v>
      </c>
    </row>
    <row r="539" spans="2:15" x14ac:dyDescent="0.25">
      <c r="B539" s="35" t="e">
        <f>VLOOKUP('Reported Performance Table'!D539,'Master List'!$B$20:$C$39,2,FALSE)</f>
        <v>#N/A</v>
      </c>
      <c r="C539" t="e">
        <f>VLOOKUP('Reported Performance Table'!E539,'Master List'!$B$42:$C$129,2,FALSE)</f>
        <v>#N/A</v>
      </c>
      <c r="D539" t="e">
        <f>VLOOKUP('Reported Performance Table'!D539,'Master List'!$B$20:$D$39,3,FALSE)</f>
        <v>#N/A</v>
      </c>
      <c r="E539" s="159" t="e">
        <f>VLOOKUP('Reported Performance Table'!C539,'Master List'!$B$11:$D$17,3,FALSE)</f>
        <v>#N/A</v>
      </c>
      <c r="F539" t="e">
        <f t="shared" si="16"/>
        <v>#N/A</v>
      </c>
      <c r="G539" t="e">
        <f>IF(VLOOKUP('Reported Performance Table'!E539,'Master List'!$B$42:$D$129,3,FALSE)="","No",VLOOKUP('Reported Performance Table'!E539,'Master List'!$B$42:$D$129,3,FALSE))</f>
        <v>#N/A</v>
      </c>
      <c r="H539" t="e">
        <f>IF(AND(G539="Yes_No",'Reported Performance Table'!F539="Yes"),"No","Yes_No")</f>
        <v>#N/A</v>
      </c>
      <c r="I539" t="str">
        <f>IF('Reported Performance Table'!E539="","",IF('Reported Performance Table'!F539="Yes","LUNA_CCT","Reported_CCT"))</f>
        <v/>
      </c>
      <c r="J539" t="str">
        <f>IF('Reported Performance Table'!E539="","",IF(I539="LUNA_CCT",VLOOKUP('Reported Performance Table'!E539,'Master List'!$B$42:$E$129,4,FALSE),"Reported_BUG"))</f>
        <v/>
      </c>
      <c r="K539" t="str">
        <f>IF('Reported Performance Table'!E539="","",IF(AND('Reported Performance Table'!$F539="Yes",OR('Reported Performance Table'!$E539='Master List'!$B$42,'Reported Performance Table'!$E539='Master List'!$B$43,'Reported Performance Table'!$E539='Master List'!$B$44,'Reported Performance Table'!$E539='Master List'!$B$46,'Reported Performance Table'!$E539='Master List'!$B$48,'Reported Performance Table'!$E539='Master List'!$B$104,'Reported Performance Table'!$E539='Master List'!$B$106,'Reported Performance Table'!$E539='Master List'!$B$126)),"LUNA_Dimming","Dimming_Capability_and_Range"))</f>
        <v/>
      </c>
      <c r="L539" s="173">
        <f>'Reported Performance Table'!BF539</f>
        <v>0</v>
      </c>
      <c r="M539" s="173">
        <f>'Reported Performance Table'!BG539</f>
        <v>0</v>
      </c>
      <c r="N539" s="173">
        <f>'Reported Performance Table'!BH539</f>
        <v>0</v>
      </c>
      <c r="O539" t="str">
        <f t="shared" si="17"/>
        <v>No</v>
      </c>
    </row>
    <row r="540" spans="2:15" x14ac:dyDescent="0.25">
      <c r="B540" s="35" t="e">
        <f>VLOOKUP('Reported Performance Table'!D540,'Master List'!$B$20:$C$39,2,FALSE)</f>
        <v>#N/A</v>
      </c>
      <c r="C540" t="e">
        <f>VLOOKUP('Reported Performance Table'!E540,'Master List'!$B$42:$C$129,2,FALSE)</f>
        <v>#N/A</v>
      </c>
      <c r="D540" t="e">
        <f>VLOOKUP('Reported Performance Table'!D540,'Master List'!$B$20:$D$39,3,FALSE)</f>
        <v>#N/A</v>
      </c>
      <c r="E540" s="159" t="e">
        <f>VLOOKUP('Reported Performance Table'!C540,'Master List'!$B$11:$D$17,3,FALSE)</f>
        <v>#N/A</v>
      </c>
      <c r="F540" t="e">
        <f t="shared" si="16"/>
        <v>#N/A</v>
      </c>
      <c r="G540" t="e">
        <f>IF(VLOOKUP('Reported Performance Table'!E540,'Master List'!$B$42:$D$129,3,FALSE)="","No",VLOOKUP('Reported Performance Table'!E540,'Master List'!$B$42:$D$129,3,FALSE))</f>
        <v>#N/A</v>
      </c>
      <c r="H540" t="e">
        <f>IF(AND(G540="Yes_No",'Reported Performance Table'!F540="Yes"),"No","Yes_No")</f>
        <v>#N/A</v>
      </c>
      <c r="I540" t="str">
        <f>IF('Reported Performance Table'!E540="","",IF('Reported Performance Table'!F540="Yes","LUNA_CCT","Reported_CCT"))</f>
        <v/>
      </c>
      <c r="J540" t="str">
        <f>IF('Reported Performance Table'!E540="","",IF(I540="LUNA_CCT",VLOOKUP('Reported Performance Table'!E540,'Master List'!$B$42:$E$129,4,FALSE),"Reported_BUG"))</f>
        <v/>
      </c>
      <c r="K540" t="str">
        <f>IF('Reported Performance Table'!E540="","",IF(AND('Reported Performance Table'!$F540="Yes",OR('Reported Performance Table'!$E540='Master List'!$B$42,'Reported Performance Table'!$E540='Master List'!$B$43,'Reported Performance Table'!$E540='Master List'!$B$44,'Reported Performance Table'!$E540='Master List'!$B$46,'Reported Performance Table'!$E540='Master List'!$B$48,'Reported Performance Table'!$E540='Master List'!$B$104,'Reported Performance Table'!$E540='Master List'!$B$106,'Reported Performance Table'!$E540='Master List'!$B$126)),"LUNA_Dimming","Dimming_Capability_and_Range"))</f>
        <v/>
      </c>
      <c r="L540" s="173">
        <f>'Reported Performance Table'!BF540</f>
        <v>0</v>
      </c>
      <c r="M540" s="173">
        <f>'Reported Performance Table'!BG540</f>
        <v>0</v>
      </c>
      <c r="N540" s="173">
        <f>'Reported Performance Table'!BH540</f>
        <v>0</v>
      </c>
      <c r="O540" t="str">
        <f t="shared" si="17"/>
        <v>No</v>
      </c>
    </row>
    <row r="541" spans="2:15" x14ac:dyDescent="0.25">
      <c r="B541" s="35" t="e">
        <f>VLOOKUP('Reported Performance Table'!D541,'Master List'!$B$20:$C$39,2,FALSE)</f>
        <v>#N/A</v>
      </c>
      <c r="C541" t="e">
        <f>VLOOKUP('Reported Performance Table'!E541,'Master List'!$B$42:$C$129,2,FALSE)</f>
        <v>#N/A</v>
      </c>
      <c r="D541" t="e">
        <f>VLOOKUP('Reported Performance Table'!D541,'Master List'!$B$20:$D$39,3,FALSE)</f>
        <v>#N/A</v>
      </c>
      <c r="E541" s="159" t="e">
        <f>VLOOKUP('Reported Performance Table'!C541,'Master List'!$B$11:$D$17,3,FALSE)</f>
        <v>#N/A</v>
      </c>
      <c r="F541" t="e">
        <f t="shared" si="16"/>
        <v>#N/A</v>
      </c>
      <c r="G541" t="e">
        <f>IF(VLOOKUP('Reported Performance Table'!E541,'Master List'!$B$42:$D$129,3,FALSE)="","No",VLOOKUP('Reported Performance Table'!E541,'Master List'!$B$42:$D$129,3,FALSE))</f>
        <v>#N/A</v>
      </c>
      <c r="H541" t="e">
        <f>IF(AND(G541="Yes_No",'Reported Performance Table'!F541="Yes"),"No","Yes_No")</f>
        <v>#N/A</v>
      </c>
      <c r="I541" t="str">
        <f>IF('Reported Performance Table'!E541="","",IF('Reported Performance Table'!F541="Yes","LUNA_CCT","Reported_CCT"))</f>
        <v/>
      </c>
      <c r="J541" t="str">
        <f>IF('Reported Performance Table'!E541="","",IF(I541="LUNA_CCT",VLOOKUP('Reported Performance Table'!E541,'Master List'!$B$42:$E$129,4,FALSE),"Reported_BUG"))</f>
        <v/>
      </c>
      <c r="K541" t="str">
        <f>IF('Reported Performance Table'!E541="","",IF(AND('Reported Performance Table'!$F541="Yes",OR('Reported Performance Table'!$E541='Master List'!$B$42,'Reported Performance Table'!$E541='Master List'!$B$43,'Reported Performance Table'!$E541='Master List'!$B$44,'Reported Performance Table'!$E541='Master List'!$B$46,'Reported Performance Table'!$E541='Master List'!$B$48,'Reported Performance Table'!$E541='Master List'!$B$104,'Reported Performance Table'!$E541='Master List'!$B$106,'Reported Performance Table'!$E541='Master List'!$B$126)),"LUNA_Dimming","Dimming_Capability_and_Range"))</f>
        <v/>
      </c>
      <c r="L541" s="173">
        <f>'Reported Performance Table'!BF541</f>
        <v>0</v>
      </c>
      <c r="M541" s="173">
        <f>'Reported Performance Table'!BG541</f>
        <v>0</v>
      </c>
      <c r="N541" s="173">
        <f>'Reported Performance Table'!BH541</f>
        <v>0</v>
      </c>
      <c r="O541" t="str">
        <f t="shared" si="17"/>
        <v>No</v>
      </c>
    </row>
    <row r="542" spans="2:15" x14ac:dyDescent="0.25">
      <c r="B542" s="35" t="e">
        <f>VLOOKUP('Reported Performance Table'!D542,'Master List'!$B$20:$C$39,2,FALSE)</f>
        <v>#N/A</v>
      </c>
      <c r="C542" t="e">
        <f>VLOOKUP('Reported Performance Table'!E542,'Master List'!$B$42:$C$129,2,FALSE)</f>
        <v>#N/A</v>
      </c>
      <c r="D542" t="e">
        <f>VLOOKUP('Reported Performance Table'!D542,'Master List'!$B$20:$D$39,3,FALSE)</f>
        <v>#N/A</v>
      </c>
      <c r="E542" s="159" t="e">
        <f>VLOOKUP('Reported Performance Table'!C542,'Master List'!$B$11:$D$17,3,FALSE)</f>
        <v>#N/A</v>
      </c>
      <c r="F542" t="e">
        <f t="shared" si="16"/>
        <v>#N/A</v>
      </c>
      <c r="G542" t="e">
        <f>IF(VLOOKUP('Reported Performance Table'!E542,'Master List'!$B$42:$D$129,3,FALSE)="","No",VLOOKUP('Reported Performance Table'!E542,'Master List'!$B$42:$D$129,3,FALSE))</f>
        <v>#N/A</v>
      </c>
      <c r="H542" t="e">
        <f>IF(AND(G542="Yes_No",'Reported Performance Table'!F542="Yes"),"No","Yes_No")</f>
        <v>#N/A</v>
      </c>
      <c r="I542" t="str">
        <f>IF('Reported Performance Table'!E542="","",IF('Reported Performance Table'!F542="Yes","LUNA_CCT","Reported_CCT"))</f>
        <v/>
      </c>
      <c r="J542" t="str">
        <f>IF('Reported Performance Table'!E542="","",IF(I542="LUNA_CCT",VLOOKUP('Reported Performance Table'!E542,'Master List'!$B$42:$E$129,4,FALSE),"Reported_BUG"))</f>
        <v/>
      </c>
      <c r="K542" t="str">
        <f>IF('Reported Performance Table'!E542="","",IF(AND('Reported Performance Table'!$F542="Yes",OR('Reported Performance Table'!$E542='Master List'!$B$42,'Reported Performance Table'!$E542='Master List'!$B$43,'Reported Performance Table'!$E542='Master List'!$B$44,'Reported Performance Table'!$E542='Master List'!$B$46,'Reported Performance Table'!$E542='Master List'!$B$48,'Reported Performance Table'!$E542='Master List'!$B$104,'Reported Performance Table'!$E542='Master List'!$B$106,'Reported Performance Table'!$E542='Master List'!$B$126)),"LUNA_Dimming","Dimming_Capability_and_Range"))</f>
        <v/>
      </c>
      <c r="L542" s="173">
        <f>'Reported Performance Table'!BF542</f>
        <v>0</v>
      </c>
      <c r="M542" s="173">
        <f>'Reported Performance Table'!BG542</f>
        <v>0</v>
      </c>
      <c r="N542" s="173">
        <f>'Reported Performance Table'!BH542</f>
        <v>0</v>
      </c>
      <c r="O542" t="str">
        <f t="shared" si="17"/>
        <v>No</v>
      </c>
    </row>
    <row r="543" spans="2:15" x14ac:dyDescent="0.25">
      <c r="B543" s="35" t="e">
        <f>VLOOKUP('Reported Performance Table'!D543,'Master List'!$B$20:$C$39,2,FALSE)</f>
        <v>#N/A</v>
      </c>
      <c r="C543" t="e">
        <f>VLOOKUP('Reported Performance Table'!E543,'Master List'!$B$42:$C$129,2,FALSE)</f>
        <v>#N/A</v>
      </c>
      <c r="D543" t="e">
        <f>VLOOKUP('Reported Performance Table'!D543,'Master List'!$B$20:$D$39,3,FALSE)</f>
        <v>#N/A</v>
      </c>
      <c r="E543" s="159" t="e">
        <f>VLOOKUP('Reported Performance Table'!C543,'Master List'!$B$11:$D$17,3,FALSE)</f>
        <v>#N/A</v>
      </c>
      <c r="F543" t="e">
        <f t="shared" si="16"/>
        <v>#N/A</v>
      </c>
      <c r="G543" t="e">
        <f>IF(VLOOKUP('Reported Performance Table'!E543,'Master List'!$B$42:$D$129,3,FALSE)="","No",VLOOKUP('Reported Performance Table'!E543,'Master List'!$B$42:$D$129,3,FALSE))</f>
        <v>#N/A</v>
      </c>
      <c r="H543" t="e">
        <f>IF(AND(G543="Yes_No",'Reported Performance Table'!F543="Yes"),"No","Yes_No")</f>
        <v>#N/A</v>
      </c>
      <c r="I543" t="str">
        <f>IF('Reported Performance Table'!E543="","",IF('Reported Performance Table'!F543="Yes","LUNA_CCT","Reported_CCT"))</f>
        <v/>
      </c>
      <c r="J543" t="str">
        <f>IF('Reported Performance Table'!E543="","",IF(I543="LUNA_CCT",VLOOKUP('Reported Performance Table'!E543,'Master List'!$B$42:$E$129,4,FALSE),"Reported_BUG"))</f>
        <v/>
      </c>
      <c r="K543" t="str">
        <f>IF('Reported Performance Table'!E543="","",IF(AND('Reported Performance Table'!$F543="Yes",OR('Reported Performance Table'!$E543='Master List'!$B$42,'Reported Performance Table'!$E543='Master List'!$B$43,'Reported Performance Table'!$E543='Master List'!$B$44,'Reported Performance Table'!$E543='Master List'!$B$46,'Reported Performance Table'!$E543='Master List'!$B$48,'Reported Performance Table'!$E543='Master List'!$B$104,'Reported Performance Table'!$E543='Master List'!$B$106,'Reported Performance Table'!$E543='Master List'!$B$126)),"LUNA_Dimming","Dimming_Capability_and_Range"))</f>
        <v/>
      </c>
      <c r="L543" s="173">
        <f>'Reported Performance Table'!BF543</f>
        <v>0</v>
      </c>
      <c r="M543" s="173">
        <f>'Reported Performance Table'!BG543</f>
        <v>0</v>
      </c>
      <c r="N543" s="173">
        <f>'Reported Performance Table'!BH543</f>
        <v>0</v>
      </c>
      <c r="O543" t="str">
        <f t="shared" si="17"/>
        <v>No</v>
      </c>
    </row>
    <row r="544" spans="2:15" x14ac:dyDescent="0.25">
      <c r="B544" s="35" t="e">
        <f>VLOOKUP('Reported Performance Table'!D544,'Master List'!$B$20:$C$39,2,FALSE)</f>
        <v>#N/A</v>
      </c>
      <c r="C544" t="e">
        <f>VLOOKUP('Reported Performance Table'!E544,'Master List'!$B$42:$C$129,2,FALSE)</f>
        <v>#N/A</v>
      </c>
      <c r="D544" t="e">
        <f>VLOOKUP('Reported Performance Table'!D544,'Master List'!$B$20:$D$39,3,FALSE)</f>
        <v>#N/A</v>
      </c>
      <c r="E544" s="159" t="e">
        <f>VLOOKUP('Reported Performance Table'!C544,'Master List'!$B$11:$D$17,3,FALSE)</f>
        <v>#N/A</v>
      </c>
      <c r="F544" t="e">
        <f t="shared" si="16"/>
        <v>#N/A</v>
      </c>
      <c r="G544" t="e">
        <f>IF(VLOOKUP('Reported Performance Table'!E544,'Master List'!$B$42:$D$129,3,FALSE)="","No",VLOOKUP('Reported Performance Table'!E544,'Master List'!$B$42:$D$129,3,FALSE))</f>
        <v>#N/A</v>
      </c>
      <c r="H544" t="e">
        <f>IF(AND(G544="Yes_No",'Reported Performance Table'!F544="Yes"),"No","Yes_No")</f>
        <v>#N/A</v>
      </c>
      <c r="I544" t="str">
        <f>IF('Reported Performance Table'!E544="","",IF('Reported Performance Table'!F544="Yes","LUNA_CCT","Reported_CCT"))</f>
        <v/>
      </c>
      <c r="J544" t="str">
        <f>IF('Reported Performance Table'!E544="","",IF(I544="LUNA_CCT",VLOOKUP('Reported Performance Table'!E544,'Master List'!$B$42:$E$129,4,FALSE),"Reported_BUG"))</f>
        <v/>
      </c>
      <c r="K544" t="str">
        <f>IF('Reported Performance Table'!E544="","",IF(AND('Reported Performance Table'!$F544="Yes",OR('Reported Performance Table'!$E544='Master List'!$B$42,'Reported Performance Table'!$E544='Master List'!$B$43,'Reported Performance Table'!$E544='Master List'!$B$44,'Reported Performance Table'!$E544='Master List'!$B$46,'Reported Performance Table'!$E544='Master List'!$B$48,'Reported Performance Table'!$E544='Master List'!$B$104,'Reported Performance Table'!$E544='Master List'!$B$106,'Reported Performance Table'!$E544='Master List'!$B$126)),"LUNA_Dimming","Dimming_Capability_and_Range"))</f>
        <v/>
      </c>
      <c r="L544" s="173">
        <f>'Reported Performance Table'!BF544</f>
        <v>0</v>
      </c>
      <c r="M544" s="173">
        <f>'Reported Performance Table'!BG544</f>
        <v>0</v>
      </c>
      <c r="N544" s="173">
        <f>'Reported Performance Table'!BH544</f>
        <v>0</v>
      </c>
      <c r="O544" t="str">
        <f t="shared" si="17"/>
        <v>No</v>
      </c>
    </row>
    <row r="545" spans="2:15" x14ac:dyDescent="0.25">
      <c r="B545" s="35" t="e">
        <f>VLOOKUP('Reported Performance Table'!D545,'Master List'!$B$20:$C$39,2,FALSE)</f>
        <v>#N/A</v>
      </c>
      <c r="C545" t="e">
        <f>VLOOKUP('Reported Performance Table'!E545,'Master List'!$B$42:$C$129,2,FALSE)</f>
        <v>#N/A</v>
      </c>
      <c r="D545" t="e">
        <f>VLOOKUP('Reported Performance Table'!D545,'Master List'!$B$20:$D$39,3,FALSE)</f>
        <v>#N/A</v>
      </c>
      <c r="E545" s="159" t="e">
        <f>VLOOKUP('Reported Performance Table'!C545,'Master List'!$B$11:$D$17,3,FALSE)</f>
        <v>#N/A</v>
      </c>
      <c r="F545" t="e">
        <f t="shared" si="16"/>
        <v>#N/A</v>
      </c>
      <c r="G545" t="e">
        <f>IF(VLOOKUP('Reported Performance Table'!E545,'Master List'!$B$42:$D$129,3,FALSE)="","No",VLOOKUP('Reported Performance Table'!E545,'Master List'!$B$42:$D$129,3,FALSE))</f>
        <v>#N/A</v>
      </c>
      <c r="H545" t="e">
        <f>IF(AND(G545="Yes_No",'Reported Performance Table'!F545="Yes"),"No","Yes_No")</f>
        <v>#N/A</v>
      </c>
      <c r="I545" t="str">
        <f>IF('Reported Performance Table'!E545="","",IF('Reported Performance Table'!F545="Yes","LUNA_CCT","Reported_CCT"))</f>
        <v/>
      </c>
      <c r="J545" t="str">
        <f>IF('Reported Performance Table'!E545="","",IF(I545="LUNA_CCT",VLOOKUP('Reported Performance Table'!E545,'Master List'!$B$42:$E$129,4,FALSE),"Reported_BUG"))</f>
        <v/>
      </c>
      <c r="K545" t="str">
        <f>IF('Reported Performance Table'!E545="","",IF(AND('Reported Performance Table'!$F545="Yes",OR('Reported Performance Table'!$E545='Master List'!$B$42,'Reported Performance Table'!$E545='Master List'!$B$43,'Reported Performance Table'!$E545='Master List'!$B$44,'Reported Performance Table'!$E545='Master List'!$B$46,'Reported Performance Table'!$E545='Master List'!$B$48,'Reported Performance Table'!$E545='Master List'!$B$104,'Reported Performance Table'!$E545='Master List'!$B$106,'Reported Performance Table'!$E545='Master List'!$B$126)),"LUNA_Dimming","Dimming_Capability_and_Range"))</f>
        <v/>
      </c>
      <c r="L545" s="173">
        <f>'Reported Performance Table'!BF545</f>
        <v>0</v>
      </c>
      <c r="M545" s="173">
        <f>'Reported Performance Table'!BG545</f>
        <v>0</v>
      </c>
      <c r="N545" s="173">
        <f>'Reported Performance Table'!BH545</f>
        <v>0</v>
      </c>
      <c r="O545" t="str">
        <f t="shared" si="17"/>
        <v>No</v>
      </c>
    </row>
    <row r="546" spans="2:15" x14ac:dyDescent="0.25">
      <c r="B546" s="35" t="e">
        <f>VLOOKUP('Reported Performance Table'!D546,'Master List'!$B$20:$C$39,2,FALSE)</f>
        <v>#N/A</v>
      </c>
      <c r="C546" t="e">
        <f>VLOOKUP('Reported Performance Table'!E546,'Master List'!$B$42:$C$129,2,FALSE)</f>
        <v>#N/A</v>
      </c>
      <c r="D546" t="e">
        <f>VLOOKUP('Reported Performance Table'!D546,'Master List'!$B$20:$D$39,3,FALSE)</f>
        <v>#N/A</v>
      </c>
      <c r="E546" s="159" t="e">
        <f>VLOOKUP('Reported Performance Table'!C546,'Master List'!$B$11:$D$17,3,FALSE)</f>
        <v>#N/A</v>
      </c>
      <c r="F546" t="e">
        <f t="shared" si="16"/>
        <v>#N/A</v>
      </c>
      <c r="G546" t="e">
        <f>IF(VLOOKUP('Reported Performance Table'!E546,'Master List'!$B$42:$D$129,3,FALSE)="","No",VLOOKUP('Reported Performance Table'!E546,'Master List'!$B$42:$D$129,3,FALSE))</f>
        <v>#N/A</v>
      </c>
      <c r="H546" t="e">
        <f>IF(AND(G546="Yes_No",'Reported Performance Table'!F546="Yes"),"No","Yes_No")</f>
        <v>#N/A</v>
      </c>
      <c r="I546" t="str">
        <f>IF('Reported Performance Table'!E546="","",IF('Reported Performance Table'!F546="Yes","LUNA_CCT","Reported_CCT"))</f>
        <v/>
      </c>
      <c r="J546" t="str">
        <f>IF('Reported Performance Table'!E546="","",IF(I546="LUNA_CCT",VLOOKUP('Reported Performance Table'!E546,'Master List'!$B$42:$E$129,4,FALSE),"Reported_BUG"))</f>
        <v/>
      </c>
      <c r="K546" t="str">
        <f>IF('Reported Performance Table'!E546="","",IF(AND('Reported Performance Table'!$F546="Yes",OR('Reported Performance Table'!$E546='Master List'!$B$42,'Reported Performance Table'!$E546='Master List'!$B$43,'Reported Performance Table'!$E546='Master List'!$B$44,'Reported Performance Table'!$E546='Master List'!$B$46,'Reported Performance Table'!$E546='Master List'!$B$48,'Reported Performance Table'!$E546='Master List'!$B$104,'Reported Performance Table'!$E546='Master List'!$B$106,'Reported Performance Table'!$E546='Master List'!$B$126)),"LUNA_Dimming","Dimming_Capability_and_Range"))</f>
        <v/>
      </c>
      <c r="L546" s="173">
        <f>'Reported Performance Table'!BF546</f>
        <v>0</v>
      </c>
      <c r="M546" s="173">
        <f>'Reported Performance Table'!BG546</f>
        <v>0</v>
      </c>
      <c r="N546" s="173">
        <f>'Reported Performance Table'!BH546</f>
        <v>0</v>
      </c>
      <c r="O546" t="str">
        <f t="shared" si="17"/>
        <v>No</v>
      </c>
    </row>
    <row r="547" spans="2:15" x14ac:dyDescent="0.25">
      <c r="B547" s="35" t="e">
        <f>VLOOKUP('Reported Performance Table'!D547,'Master List'!$B$20:$C$39,2,FALSE)</f>
        <v>#N/A</v>
      </c>
      <c r="C547" t="e">
        <f>VLOOKUP('Reported Performance Table'!E547,'Master List'!$B$42:$C$129,2,FALSE)</f>
        <v>#N/A</v>
      </c>
      <c r="D547" t="e">
        <f>VLOOKUP('Reported Performance Table'!D547,'Master List'!$B$20:$D$39,3,FALSE)</f>
        <v>#N/A</v>
      </c>
      <c r="E547" s="159" t="e">
        <f>VLOOKUP('Reported Performance Table'!C547,'Master List'!$B$11:$D$17,3,FALSE)</f>
        <v>#N/A</v>
      </c>
      <c r="F547" t="e">
        <f t="shared" si="16"/>
        <v>#N/A</v>
      </c>
      <c r="G547" t="e">
        <f>IF(VLOOKUP('Reported Performance Table'!E547,'Master List'!$B$42:$D$129,3,FALSE)="","No",VLOOKUP('Reported Performance Table'!E547,'Master List'!$B$42:$D$129,3,FALSE))</f>
        <v>#N/A</v>
      </c>
      <c r="H547" t="e">
        <f>IF(AND(G547="Yes_No",'Reported Performance Table'!F547="Yes"),"No","Yes_No")</f>
        <v>#N/A</v>
      </c>
      <c r="I547" t="str">
        <f>IF('Reported Performance Table'!E547="","",IF('Reported Performance Table'!F547="Yes","LUNA_CCT","Reported_CCT"))</f>
        <v/>
      </c>
      <c r="J547" t="str">
        <f>IF('Reported Performance Table'!E547="","",IF(I547="LUNA_CCT",VLOOKUP('Reported Performance Table'!E547,'Master List'!$B$42:$E$129,4,FALSE),"Reported_BUG"))</f>
        <v/>
      </c>
      <c r="K547" t="str">
        <f>IF('Reported Performance Table'!E547="","",IF(AND('Reported Performance Table'!$F547="Yes",OR('Reported Performance Table'!$E547='Master List'!$B$42,'Reported Performance Table'!$E547='Master List'!$B$43,'Reported Performance Table'!$E547='Master List'!$B$44,'Reported Performance Table'!$E547='Master List'!$B$46,'Reported Performance Table'!$E547='Master List'!$B$48,'Reported Performance Table'!$E547='Master List'!$B$104,'Reported Performance Table'!$E547='Master List'!$B$106,'Reported Performance Table'!$E547='Master List'!$B$126)),"LUNA_Dimming","Dimming_Capability_and_Range"))</f>
        <v/>
      </c>
      <c r="L547" s="173">
        <f>'Reported Performance Table'!BF547</f>
        <v>0</v>
      </c>
      <c r="M547" s="173">
        <f>'Reported Performance Table'!BG547</f>
        <v>0</v>
      </c>
      <c r="N547" s="173">
        <f>'Reported Performance Table'!BH547</f>
        <v>0</v>
      </c>
      <c r="O547" t="str">
        <f t="shared" si="17"/>
        <v>No</v>
      </c>
    </row>
    <row r="548" spans="2:15" x14ac:dyDescent="0.25">
      <c r="B548" s="35" t="e">
        <f>VLOOKUP('Reported Performance Table'!D548,'Master List'!$B$20:$C$39,2,FALSE)</f>
        <v>#N/A</v>
      </c>
      <c r="C548" t="e">
        <f>VLOOKUP('Reported Performance Table'!E548,'Master List'!$B$42:$C$129,2,FALSE)</f>
        <v>#N/A</v>
      </c>
      <c r="D548" t="e">
        <f>VLOOKUP('Reported Performance Table'!D548,'Master List'!$B$20:$D$39,3,FALSE)</f>
        <v>#N/A</v>
      </c>
      <c r="E548" s="159" t="e">
        <f>VLOOKUP('Reported Performance Table'!C548,'Master List'!$B$11:$D$17,3,FALSE)</f>
        <v>#N/A</v>
      </c>
      <c r="F548" t="e">
        <f t="shared" si="16"/>
        <v>#N/A</v>
      </c>
      <c r="G548" t="e">
        <f>IF(VLOOKUP('Reported Performance Table'!E548,'Master List'!$B$42:$D$129,3,FALSE)="","No",VLOOKUP('Reported Performance Table'!E548,'Master List'!$B$42:$D$129,3,FALSE))</f>
        <v>#N/A</v>
      </c>
      <c r="H548" t="e">
        <f>IF(AND(G548="Yes_No",'Reported Performance Table'!F548="Yes"),"No","Yes_No")</f>
        <v>#N/A</v>
      </c>
      <c r="I548" t="str">
        <f>IF('Reported Performance Table'!E548="","",IF('Reported Performance Table'!F548="Yes","LUNA_CCT","Reported_CCT"))</f>
        <v/>
      </c>
      <c r="J548" t="str">
        <f>IF('Reported Performance Table'!E548="","",IF(I548="LUNA_CCT",VLOOKUP('Reported Performance Table'!E548,'Master List'!$B$42:$E$129,4,FALSE),"Reported_BUG"))</f>
        <v/>
      </c>
      <c r="K548" t="str">
        <f>IF('Reported Performance Table'!E548="","",IF(AND('Reported Performance Table'!$F548="Yes",OR('Reported Performance Table'!$E548='Master List'!$B$42,'Reported Performance Table'!$E548='Master List'!$B$43,'Reported Performance Table'!$E548='Master List'!$B$44,'Reported Performance Table'!$E548='Master List'!$B$46,'Reported Performance Table'!$E548='Master List'!$B$48,'Reported Performance Table'!$E548='Master List'!$B$104,'Reported Performance Table'!$E548='Master List'!$B$106,'Reported Performance Table'!$E548='Master List'!$B$126)),"LUNA_Dimming","Dimming_Capability_and_Range"))</f>
        <v/>
      </c>
      <c r="L548" s="173">
        <f>'Reported Performance Table'!BF548</f>
        <v>0</v>
      </c>
      <c r="M548" s="173">
        <f>'Reported Performance Table'!BG548</f>
        <v>0</v>
      </c>
      <c r="N548" s="173">
        <f>'Reported Performance Table'!BH548</f>
        <v>0</v>
      </c>
      <c r="O548" t="str">
        <f t="shared" si="17"/>
        <v>No</v>
      </c>
    </row>
    <row r="549" spans="2:15" x14ac:dyDescent="0.25">
      <c r="B549" s="35" t="e">
        <f>VLOOKUP('Reported Performance Table'!D549,'Master List'!$B$20:$C$39,2,FALSE)</f>
        <v>#N/A</v>
      </c>
      <c r="C549" t="e">
        <f>VLOOKUP('Reported Performance Table'!E549,'Master List'!$B$42:$C$129,2,FALSE)</f>
        <v>#N/A</v>
      </c>
      <c r="D549" t="e">
        <f>VLOOKUP('Reported Performance Table'!D549,'Master List'!$B$20:$D$39,3,FALSE)</f>
        <v>#N/A</v>
      </c>
      <c r="E549" s="159" t="e">
        <f>VLOOKUP('Reported Performance Table'!C549,'Master List'!$B$11:$D$17,3,FALSE)</f>
        <v>#N/A</v>
      </c>
      <c r="F549" t="e">
        <f t="shared" si="16"/>
        <v>#N/A</v>
      </c>
      <c r="G549" t="e">
        <f>IF(VLOOKUP('Reported Performance Table'!E549,'Master List'!$B$42:$D$129,3,FALSE)="","No",VLOOKUP('Reported Performance Table'!E549,'Master List'!$B$42:$D$129,3,FALSE))</f>
        <v>#N/A</v>
      </c>
      <c r="H549" t="e">
        <f>IF(AND(G549="Yes_No",'Reported Performance Table'!F549="Yes"),"No","Yes_No")</f>
        <v>#N/A</v>
      </c>
      <c r="I549" t="str">
        <f>IF('Reported Performance Table'!E549="","",IF('Reported Performance Table'!F549="Yes","LUNA_CCT","Reported_CCT"))</f>
        <v/>
      </c>
      <c r="J549" t="str">
        <f>IF('Reported Performance Table'!E549="","",IF(I549="LUNA_CCT",VLOOKUP('Reported Performance Table'!E549,'Master List'!$B$42:$E$129,4,FALSE),"Reported_BUG"))</f>
        <v/>
      </c>
      <c r="K549" t="str">
        <f>IF('Reported Performance Table'!E549="","",IF(AND('Reported Performance Table'!$F549="Yes",OR('Reported Performance Table'!$E549='Master List'!$B$42,'Reported Performance Table'!$E549='Master List'!$B$43,'Reported Performance Table'!$E549='Master List'!$B$44,'Reported Performance Table'!$E549='Master List'!$B$46,'Reported Performance Table'!$E549='Master List'!$B$48,'Reported Performance Table'!$E549='Master List'!$B$104,'Reported Performance Table'!$E549='Master List'!$B$106,'Reported Performance Table'!$E549='Master List'!$B$126)),"LUNA_Dimming","Dimming_Capability_and_Range"))</f>
        <v/>
      </c>
      <c r="L549" s="173">
        <f>'Reported Performance Table'!BF549</f>
        <v>0</v>
      </c>
      <c r="M549" s="173">
        <f>'Reported Performance Table'!BG549</f>
        <v>0</v>
      </c>
      <c r="N549" s="173">
        <f>'Reported Performance Table'!BH549</f>
        <v>0</v>
      </c>
      <c r="O549" t="str">
        <f t="shared" si="17"/>
        <v>No</v>
      </c>
    </row>
    <row r="550" spans="2:15" x14ac:dyDescent="0.25">
      <c r="B550" s="35" t="e">
        <f>VLOOKUP('Reported Performance Table'!D550,'Master List'!$B$20:$C$39,2,FALSE)</f>
        <v>#N/A</v>
      </c>
      <c r="C550" t="e">
        <f>VLOOKUP('Reported Performance Table'!E550,'Master List'!$B$42:$C$129,2,FALSE)</f>
        <v>#N/A</v>
      </c>
      <c r="D550" t="e">
        <f>VLOOKUP('Reported Performance Table'!D550,'Master List'!$B$20:$D$39,3,FALSE)</f>
        <v>#N/A</v>
      </c>
      <c r="E550" s="159" t="e">
        <f>VLOOKUP('Reported Performance Table'!C550,'Master List'!$B$11:$D$17,3,FALSE)</f>
        <v>#N/A</v>
      </c>
      <c r="F550" t="e">
        <f t="shared" si="16"/>
        <v>#N/A</v>
      </c>
      <c r="G550" t="e">
        <f>IF(VLOOKUP('Reported Performance Table'!E550,'Master List'!$B$42:$D$129,3,FALSE)="","No",VLOOKUP('Reported Performance Table'!E550,'Master List'!$B$42:$D$129,3,FALSE))</f>
        <v>#N/A</v>
      </c>
      <c r="H550" t="e">
        <f>IF(AND(G550="Yes_No",'Reported Performance Table'!F550="Yes"),"No","Yes_No")</f>
        <v>#N/A</v>
      </c>
      <c r="I550" t="str">
        <f>IF('Reported Performance Table'!E550="","",IF('Reported Performance Table'!F550="Yes","LUNA_CCT","Reported_CCT"))</f>
        <v/>
      </c>
      <c r="J550" t="str">
        <f>IF('Reported Performance Table'!E550="","",IF(I550="LUNA_CCT",VLOOKUP('Reported Performance Table'!E550,'Master List'!$B$42:$E$129,4,FALSE),"Reported_BUG"))</f>
        <v/>
      </c>
      <c r="K550" t="str">
        <f>IF('Reported Performance Table'!E550="","",IF(AND('Reported Performance Table'!$F550="Yes",OR('Reported Performance Table'!$E550='Master List'!$B$42,'Reported Performance Table'!$E550='Master List'!$B$43,'Reported Performance Table'!$E550='Master List'!$B$44,'Reported Performance Table'!$E550='Master List'!$B$46,'Reported Performance Table'!$E550='Master List'!$B$48,'Reported Performance Table'!$E550='Master List'!$B$104,'Reported Performance Table'!$E550='Master List'!$B$106,'Reported Performance Table'!$E550='Master List'!$B$126)),"LUNA_Dimming","Dimming_Capability_and_Range"))</f>
        <v/>
      </c>
      <c r="L550" s="173">
        <f>'Reported Performance Table'!BF550</f>
        <v>0</v>
      </c>
      <c r="M550" s="173">
        <f>'Reported Performance Table'!BG550</f>
        <v>0</v>
      </c>
      <c r="N550" s="173">
        <f>'Reported Performance Table'!BH550</f>
        <v>0</v>
      </c>
      <c r="O550" t="str">
        <f t="shared" si="17"/>
        <v>No</v>
      </c>
    </row>
    <row r="551" spans="2:15" x14ac:dyDescent="0.25">
      <c r="B551" s="35" t="e">
        <f>VLOOKUP('Reported Performance Table'!D551,'Master List'!$B$20:$C$39,2,FALSE)</f>
        <v>#N/A</v>
      </c>
      <c r="C551" t="e">
        <f>VLOOKUP('Reported Performance Table'!E551,'Master List'!$B$42:$C$129,2,FALSE)</f>
        <v>#N/A</v>
      </c>
      <c r="D551" t="e">
        <f>VLOOKUP('Reported Performance Table'!D551,'Master List'!$B$20:$D$39,3,FALSE)</f>
        <v>#N/A</v>
      </c>
      <c r="E551" s="159" t="e">
        <f>VLOOKUP('Reported Performance Table'!C551,'Master List'!$B$11:$D$17,3,FALSE)</f>
        <v>#N/A</v>
      </c>
      <c r="F551" t="e">
        <f t="shared" si="16"/>
        <v>#N/A</v>
      </c>
      <c r="G551" t="e">
        <f>IF(VLOOKUP('Reported Performance Table'!E551,'Master List'!$B$42:$D$129,3,FALSE)="","No",VLOOKUP('Reported Performance Table'!E551,'Master List'!$B$42:$D$129,3,FALSE))</f>
        <v>#N/A</v>
      </c>
      <c r="H551" t="e">
        <f>IF(AND(G551="Yes_No",'Reported Performance Table'!F551="Yes"),"No","Yes_No")</f>
        <v>#N/A</v>
      </c>
      <c r="I551" t="str">
        <f>IF('Reported Performance Table'!E551="","",IF('Reported Performance Table'!F551="Yes","LUNA_CCT","Reported_CCT"))</f>
        <v/>
      </c>
      <c r="J551" t="str">
        <f>IF('Reported Performance Table'!E551="","",IF(I551="LUNA_CCT",VLOOKUP('Reported Performance Table'!E551,'Master List'!$B$42:$E$129,4,FALSE),"Reported_BUG"))</f>
        <v/>
      </c>
      <c r="K551" t="str">
        <f>IF('Reported Performance Table'!E551="","",IF(AND('Reported Performance Table'!$F551="Yes",OR('Reported Performance Table'!$E551='Master List'!$B$42,'Reported Performance Table'!$E551='Master List'!$B$43,'Reported Performance Table'!$E551='Master List'!$B$44,'Reported Performance Table'!$E551='Master List'!$B$46,'Reported Performance Table'!$E551='Master List'!$B$48,'Reported Performance Table'!$E551='Master List'!$B$104,'Reported Performance Table'!$E551='Master List'!$B$106,'Reported Performance Table'!$E551='Master List'!$B$126)),"LUNA_Dimming","Dimming_Capability_and_Range"))</f>
        <v/>
      </c>
      <c r="L551" s="173">
        <f>'Reported Performance Table'!BF551</f>
        <v>0</v>
      </c>
      <c r="M551" s="173">
        <f>'Reported Performance Table'!BG551</f>
        <v>0</v>
      </c>
      <c r="N551" s="173">
        <f>'Reported Performance Table'!BH551</f>
        <v>0</v>
      </c>
      <c r="O551" t="str">
        <f t="shared" si="17"/>
        <v>No</v>
      </c>
    </row>
    <row r="552" spans="2:15" x14ac:dyDescent="0.25">
      <c r="B552" s="35" t="e">
        <f>VLOOKUP('Reported Performance Table'!D552,'Master List'!$B$20:$C$39,2,FALSE)</f>
        <v>#N/A</v>
      </c>
      <c r="C552" t="e">
        <f>VLOOKUP('Reported Performance Table'!E552,'Master List'!$B$42:$C$129,2,FALSE)</f>
        <v>#N/A</v>
      </c>
      <c r="D552" t="e">
        <f>VLOOKUP('Reported Performance Table'!D552,'Master List'!$B$20:$D$39,3,FALSE)</f>
        <v>#N/A</v>
      </c>
      <c r="E552" s="159" t="e">
        <f>VLOOKUP('Reported Performance Table'!C552,'Master List'!$B$11:$D$17,3,FALSE)</f>
        <v>#N/A</v>
      </c>
      <c r="F552" t="e">
        <f t="shared" si="16"/>
        <v>#N/A</v>
      </c>
      <c r="G552" t="e">
        <f>IF(VLOOKUP('Reported Performance Table'!E552,'Master List'!$B$42:$D$129,3,FALSE)="","No",VLOOKUP('Reported Performance Table'!E552,'Master List'!$B$42:$D$129,3,FALSE))</f>
        <v>#N/A</v>
      </c>
      <c r="H552" t="e">
        <f>IF(AND(G552="Yes_No",'Reported Performance Table'!F552="Yes"),"No","Yes_No")</f>
        <v>#N/A</v>
      </c>
      <c r="I552" t="str">
        <f>IF('Reported Performance Table'!E552="","",IF('Reported Performance Table'!F552="Yes","LUNA_CCT","Reported_CCT"))</f>
        <v/>
      </c>
      <c r="J552" t="str">
        <f>IF('Reported Performance Table'!E552="","",IF(I552="LUNA_CCT",VLOOKUP('Reported Performance Table'!E552,'Master List'!$B$42:$E$129,4,FALSE),"Reported_BUG"))</f>
        <v/>
      </c>
      <c r="K552" t="str">
        <f>IF('Reported Performance Table'!E552="","",IF(AND('Reported Performance Table'!$F552="Yes",OR('Reported Performance Table'!$E552='Master List'!$B$42,'Reported Performance Table'!$E552='Master List'!$B$43,'Reported Performance Table'!$E552='Master List'!$B$44,'Reported Performance Table'!$E552='Master List'!$B$46,'Reported Performance Table'!$E552='Master List'!$B$48,'Reported Performance Table'!$E552='Master List'!$B$104,'Reported Performance Table'!$E552='Master List'!$B$106,'Reported Performance Table'!$E552='Master List'!$B$126)),"LUNA_Dimming","Dimming_Capability_and_Range"))</f>
        <v/>
      </c>
      <c r="L552" s="173">
        <f>'Reported Performance Table'!BF552</f>
        <v>0</v>
      </c>
      <c r="M552" s="173">
        <f>'Reported Performance Table'!BG552</f>
        <v>0</v>
      </c>
      <c r="N552" s="173">
        <f>'Reported Performance Table'!BH552</f>
        <v>0</v>
      </c>
      <c r="O552" t="str">
        <f t="shared" si="17"/>
        <v>No</v>
      </c>
    </row>
    <row r="553" spans="2:15" x14ac:dyDescent="0.25">
      <c r="B553" s="35" t="e">
        <f>VLOOKUP('Reported Performance Table'!D553,'Master List'!$B$20:$C$39,2,FALSE)</f>
        <v>#N/A</v>
      </c>
      <c r="C553" t="e">
        <f>VLOOKUP('Reported Performance Table'!E553,'Master List'!$B$42:$C$129,2,FALSE)</f>
        <v>#N/A</v>
      </c>
      <c r="D553" t="e">
        <f>VLOOKUP('Reported Performance Table'!D553,'Master List'!$B$20:$D$39,3,FALSE)</f>
        <v>#N/A</v>
      </c>
      <c r="E553" s="159" t="e">
        <f>VLOOKUP('Reported Performance Table'!C553,'Master List'!$B$11:$D$17,3,FALSE)</f>
        <v>#N/A</v>
      </c>
      <c r="F553" t="e">
        <f t="shared" si="16"/>
        <v>#N/A</v>
      </c>
      <c r="G553" t="e">
        <f>IF(VLOOKUP('Reported Performance Table'!E553,'Master List'!$B$42:$D$129,3,FALSE)="","No",VLOOKUP('Reported Performance Table'!E553,'Master List'!$B$42:$D$129,3,FALSE))</f>
        <v>#N/A</v>
      </c>
      <c r="H553" t="e">
        <f>IF(AND(G553="Yes_No",'Reported Performance Table'!F553="Yes"),"No","Yes_No")</f>
        <v>#N/A</v>
      </c>
      <c r="I553" t="str">
        <f>IF('Reported Performance Table'!E553="","",IF('Reported Performance Table'!F553="Yes","LUNA_CCT","Reported_CCT"))</f>
        <v/>
      </c>
      <c r="J553" t="str">
        <f>IF('Reported Performance Table'!E553="","",IF(I553="LUNA_CCT",VLOOKUP('Reported Performance Table'!E553,'Master List'!$B$42:$E$129,4,FALSE),"Reported_BUG"))</f>
        <v/>
      </c>
      <c r="K553" t="str">
        <f>IF('Reported Performance Table'!E553="","",IF(AND('Reported Performance Table'!$F553="Yes",OR('Reported Performance Table'!$E553='Master List'!$B$42,'Reported Performance Table'!$E553='Master List'!$B$43,'Reported Performance Table'!$E553='Master List'!$B$44,'Reported Performance Table'!$E553='Master List'!$B$46,'Reported Performance Table'!$E553='Master List'!$B$48,'Reported Performance Table'!$E553='Master List'!$B$104,'Reported Performance Table'!$E553='Master List'!$B$106,'Reported Performance Table'!$E553='Master List'!$B$126)),"LUNA_Dimming","Dimming_Capability_and_Range"))</f>
        <v/>
      </c>
      <c r="L553" s="173">
        <f>'Reported Performance Table'!BF553</f>
        <v>0</v>
      </c>
      <c r="M553" s="173">
        <f>'Reported Performance Table'!BG553</f>
        <v>0</v>
      </c>
      <c r="N553" s="173">
        <f>'Reported Performance Table'!BH553</f>
        <v>0</v>
      </c>
      <c r="O553" t="str">
        <f t="shared" si="17"/>
        <v>No</v>
      </c>
    </row>
    <row r="554" spans="2:15" x14ac:dyDescent="0.25">
      <c r="B554" s="35" t="e">
        <f>VLOOKUP('Reported Performance Table'!D554,'Master List'!$B$20:$C$39,2,FALSE)</f>
        <v>#N/A</v>
      </c>
      <c r="C554" t="e">
        <f>VLOOKUP('Reported Performance Table'!E554,'Master List'!$B$42:$C$129,2,FALSE)</f>
        <v>#N/A</v>
      </c>
      <c r="D554" t="e">
        <f>VLOOKUP('Reported Performance Table'!D554,'Master List'!$B$20:$D$39,3,FALSE)</f>
        <v>#N/A</v>
      </c>
      <c r="E554" s="159" t="e">
        <f>VLOOKUP('Reported Performance Table'!C554,'Master List'!$B$11:$D$17,3,FALSE)</f>
        <v>#N/A</v>
      </c>
      <c r="F554" t="e">
        <f t="shared" si="16"/>
        <v>#N/A</v>
      </c>
      <c r="G554" t="e">
        <f>IF(VLOOKUP('Reported Performance Table'!E554,'Master List'!$B$42:$D$129,3,FALSE)="","No",VLOOKUP('Reported Performance Table'!E554,'Master List'!$B$42:$D$129,3,FALSE))</f>
        <v>#N/A</v>
      </c>
      <c r="H554" t="e">
        <f>IF(AND(G554="Yes_No",'Reported Performance Table'!F554="Yes"),"No","Yes_No")</f>
        <v>#N/A</v>
      </c>
      <c r="I554" t="str">
        <f>IF('Reported Performance Table'!E554="","",IF('Reported Performance Table'!F554="Yes","LUNA_CCT","Reported_CCT"))</f>
        <v/>
      </c>
      <c r="J554" t="str">
        <f>IF('Reported Performance Table'!E554="","",IF(I554="LUNA_CCT",VLOOKUP('Reported Performance Table'!E554,'Master List'!$B$42:$E$129,4,FALSE),"Reported_BUG"))</f>
        <v/>
      </c>
      <c r="K554" t="str">
        <f>IF('Reported Performance Table'!E554="","",IF(AND('Reported Performance Table'!$F554="Yes",OR('Reported Performance Table'!$E554='Master List'!$B$42,'Reported Performance Table'!$E554='Master List'!$B$43,'Reported Performance Table'!$E554='Master List'!$B$44,'Reported Performance Table'!$E554='Master List'!$B$46,'Reported Performance Table'!$E554='Master List'!$B$48,'Reported Performance Table'!$E554='Master List'!$B$104,'Reported Performance Table'!$E554='Master List'!$B$106,'Reported Performance Table'!$E554='Master List'!$B$126)),"LUNA_Dimming","Dimming_Capability_and_Range"))</f>
        <v/>
      </c>
      <c r="L554" s="173">
        <f>'Reported Performance Table'!BF554</f>
        <v>0</v>
      </c>
      <c r="M554" s="173">
        <f>'Reported Performance Table'!BG554</f>
        <v>0</v>
      </c>
      <c r="N554" s="173">
        <f>'Reported Performance Table'!BH554</f>
        <v>0</v>
      </c>
      <c r="O554" t="str">
        <f t="shared" si="17"/>
        <v>No</v>
      </c>
    </row>
    <row r="555" spans="2:15" x14ac:dyDescent="0.25">
      <c r="B555" s="35" t="e">
        <f>VLOOKUP('Reported Performance Table'!D555,'Master List'!$B$20:$C$39,2,FALSE)</f>
        <v>#N/A</v>
      </c>
      <c r="C555" t="e">
        <f>VLOOKUP('Reported Performance Table'!E555,'Master List'!$B$42:$C$129,2,FALSE)</f>
        <v>#N/A</v>
      </c>
      <c r="D555" t="e">
        <f>VLOOKUP('Reported Performance Table'!D555,'Master List'!$B$20:$D$39,3,FALSE)</f>
        <v>#N/A</v>
      </c>
      <c r="E555" s="159" t="e">
        <f>VLOOKUP('Reported Performance Table'!C555,'Master List'!$B$11:$D$17,3,FALSE)</f>
        <v>#N/A</v>
      </c>
      <c r="F555" t="e">
        <f t="shared" si="16"/>
        <v>#N/A</v>
      </c>
      <c r="G555" t="e">
        <f>IF(VLOOKUP('Reported Performance Table'!E555,'Master List'!$B$42:$D$129,3,FALSE)="","No",VLOOKUP('Reported Performance Table'!E555,'Master List'!$B$42:$D$129,3,FALSE))</f>
        <v>#N/A</v>
      </c>
      <c r="H555" t="e">
        <f>IF(AND(G555="Yes_No",'Reported Performance Table'!F555="Yes"),"No","Yes_No")</f>
        <v>#N/A</v>
      </c>
      <c r="I555" t="str">
        <f>IF('Reported Performance Table'!E555="","",IF('Reported Performance Table'!F555="Yes","LUNA_CCT","Reported_CCT"))</f>
        <v/>
      </c>
      <c r="J555" t="str">
        <f>IF('Reported Performance Table'!E555="","",IF(I555="LUNA_CCT",VLOOKUP('Reported Performance Table'!E555,'Master List'!$B$42:$E$129,4,FALSE),"Reported_BUG"))</f>
        <v/>
      </c>
      <c r="K555" t="str">
        <f>IF('Reported Performance Table'!E555="","",IF(AND('Reported Performance Table'!$F555="Yes",OR('Reported Performance Table'!$E555='Master List'!$B$42,'Reported Performance Table'!$E555='Master List'!$B$43,'Reported Performance Table'!$E555='Master List'!$B$44,'Reported Performance Table'!$E555='Master List'!$B$46,'Reported Performance Table'!$E555='Master List'!$B$48,'Reported Performance Table'!$E555='Master List'!$B$104,'Reported Performance Table'!$E555='Master List'!$B$106,'Reported Performance Table'!$E555='Master List'!$B$126)),"LUNA_Dimming","Dimming_Capability_and_Range"))</f>
        <v/>
      </c>
      <c r="L555" s="173">
        <f>'Reported Performance Table'!BF555</f>
        <v>0</v>
      </c>
      <c r="M555" s="173">
        <f>'Reported Performance Table'!BG555</f>
        <v>0</v>
      </c>
      <c r="N555" s="173">
        <f>'Reported Performance Table'!BH555</f>
        <v>0</v>
      </c>
      <c r="O555" t="str">
        <f t="shared" si="17"/>
        <v>No</v>
      </c>
    </row>
    <row r="556" spans="2:15" x14ac:dyDescent="0.25">
      <c r="B556" s="35" t="e">
        <f>VLOOKUP('Reported Performance Table'!D556,'Master List'!$B$20:$C$39,2,FALSE)</f>
        <v>#N/A</v>
      </c>
      <c r="C556" t="e">
        <f>VLOOKUP('Reported Performance Table'!E556,'Master List'!$B$42:$C$129,2,FALSE)</f>
        <v>#N/A</v>
      </c>
      <c r="D556" t="e">
        <f>VLOOKUP('Reported Performance Table'!D556,'Master List'!$B$20:$D$39,3,FALSE)</f>
        <v>#N/A</v>
      </c>
      <c r="E556" s="159" t="e">
        <f>VLOOKUP('Reported Performance Table'!C556,'Master List'!$B$11:$D$17,3,FALSE)</f>
        <v>#N/A</v>
      </c>
      <c r="F556" t="e">
        <f t="shared" si="16"/>
        <v>#N/A</v>
      </c>
      <c r="G556" t="e">
        <f>IF(VLOOKUP('Reported Performance Table'!E556,'Master List'!$B$42:$D$129,3,FALSE)="","No",VLOOKUP('Reported Performance Table'!E556,'Master List'!$B$42:$D$129,3,FALSE))</f>
        <v>#N/A</v>
      </c>
      <c r="H556" t="e">
        <f>IF(AND(G556="Yes_No",'Reported Performance Table'!F556="Yes"),"No","Yes_No")</f>
        <v>#N/A</v>
      </c>
      <c r="I556" t="str">
        <f>IF('Reported Performance Table'!E556="","",IF('Reported Performance Table'!F556="Yes","LUNA_CCT","Reported_CCT"))</f>
        <v/>
      </c>
      <c r="J556" t="str">
        <f>IF('Reported Performance Table'!E556="","",IF(I556="LUNA_CCT",VLOOKUP('Reported Performance Table'!E556,'Master List'!$B$42:$E$129,4,FALSE),"Reported_BUG"))</f>
        <v/>
      </c>
      <c r="K556" t="str">
        <f>IF('Reported Performance Table'!E556="","",IF(AND('Reported Performance Table'!$F556="Yes",OR('Reported Performance Table'!$E556='Master List'!$B$42,'Reported Performance Table'!$E556='Master List'!$B$43,'Reported Performance Table'!$E556='Master List'!$B$44,'Reported Performance Table'!$E556='Master List'!$B$46,'Reported Performance Table'!$E556='Master List'!$B$48,'Reported Performance Table'!$E556='Master List'!$B$104,'Reported Performance Table'!$E556='Master List'!$B$106,'Reported Performance Table'!$E556='Master List'!$B$126)),"LUNA_Dimming","Dimming_Capability_and_Range"))</f>
        <v/>
      </c>
      <c r="L556" s="173">
        <f>'Reported Performance Table'!BF556</f>
        <v>0</v>
      </c>
      <c r="M556" s="173">
        <f>'Reported Performance Table'!BG556</f>
        <v>0</v>
      </c>
      <c r="N556" s="173">
        <f>'Reported Performance Table'!BH556</f>
        <v>0</v>
      </c>
      <c r="O556" t="str">
        <f t="shared" si="17"/>
        <v>No</v>
      </c>
    </row>
    <row r="557" spans="2:15" x14ac:dyDescent="0.25">
      <c r="B557" s="35" t="e">
        <f>VLOOKUP('Reported Performance Table'!D557,'Master List'!$B$20:$C$39,2,FALSE)</f>
        <v>#N/A</v>
      </c>
      <c r="C557" t="e">
        <f>VLOOKUP('Reported Performance Table'!E557,'Master List'!$B$42:$C$129,2,FALSE)</f>
        <v>#N/A</v>
      </c>
      <c r="D557" t="e">
        <f>VLOOKUP('Reported Performance Table'!D557,'Master List'!$B$20:$D$39,3,FALSE)</f>
        <v>#N/A</v>
      </c>
      <c r="E557" s="159" t="e">
        <f>VLOOKUP('Reported Performance Table'!C557,'Master List'!$B$11:$D$17,3,FALSE)</f>
        <v>#N/A</v>
      </c>
      <c r="F557" t="e">
        <f t="shared" si="16"/>
        <v>#N/A</v>
      </c>
      <c r="G557" t="e">
        <f>IF(VLOOKUP('Reported Performance Table'!E557,'Master List'!$B$42:$D$129,3,FALSE)="","No",VLOOKUP('Reported Performance Table'!E557,'Master List'!$B$42:$D$129,3,FALSE))</f>
        <v>#N/A</v>
      </c>
      <c r="H557" t="e">
        <f>IF(AND(G557="Yes_No",'Reported Performance Table'!F557="Yes"),"No","Yes_No")</f>
        <v>#N/A</v>
      </c>
      <c r="I557" t="str">
        <f>IF('Reported Performance Table'!E557="","",IF('Reported Performance Table'!F557="Yes","LUNA_CCT","Reported_CCT"))</f>
        <v/>
      </c>
      <c r="J557" t="str">
        <f>IF('Reported Performance Table'!E557="","",IF(I557="LUNA_CCT",VLOOKUP('Reported Performance Table'!E557,'Master List'!$B$42:$E$129,4,FALSE),"Reported_BUG"))</f>
        <v/>
      </c>
      <c r="K557" t="str">
        <f>IF('Reported Performance Table'!E557="","",IF(AND('Reported Performance Table'!$F557="Yes",OR('Reported Performance Table'!$E557='Master List'!$B$42,'Reported Performance Table'!$E557='Master List'!$B$43,'Reported Performance Table'!$E557='Master List'!$B$44,'Reported Performance Table'!$E557='Master List'!$B$46,'Reported Performance Table'!$E557='Master List'!$B$48,'Reported Performance Table'!$E557='Master List'!$B$104,'Reported Performance Table'!$E557='Master List'!$B$106,'Reported Performance Table'!$E557='Master List'!$B$126)),"LUNA_Dimming","Dimming_Capability_and_Range"))</f>
        <v/>
      </c>
      <c r="L557" s="173">
        <f>'Reported Performance Table'!BF557</f>
        <v>0</v>
      </c>
      <c r="M557" s="173">
        <f>'Reported Performance Table'!BG557</f>
        <v>0</v>
      </c>
      <c r="N557" s="173">
        <f>'Reported Performance Table'!BH557</f>
        <v>0</v>
      </c>
      <c r="O557" t="str">
        <f t="shared" si="17"/>
        <v>No</v>
      </c>
    </row>
    <row r="558" spans="2:15" x14ac:dyDescent="0.25">
      <c r="B558" s="35" t="e">
        <f>VLOOKUP('Reported Performance Table'!D558,'Master List'!$B$20:$C$39,2,FALSE)</f>
        <v>#N/A</v>
      </c>
      <c r="C558" t="e">
        <f>VLOOKUP('Reported Performance Table'!E558,'Master List'!$B$42:$C$129,2,FALSE)</f>
        <v>#N/A</v>
      </c>
      <c r="D558" t="e">
        <f>VLOOKUP('Reported Performance Table'!D558,'Master List'!$B$20:$D$39,3,FALSE)</f>
        <v>#N/A</v>
      </c>
      <c r="E558" s="159" t="e">
        <f>VLOOKUP('Reported Performance Table'!C558,'Master List'!$B$11:$D$17,3,FALSE)</f>
        <v>#N/A</v>
      </c>
      <c r="F558" t="e">
        <f t="shared" si="16"/>
        <v>#N/A</v>
      </c>
      <c r="G558" t="e">
        <f>IF(VLOOKUP('Reported Performance Table'!E558,'Master List'!$B$42:$D$129,3,FALSE)="","No",VLOOKUP('Reported Performance Table'!E558,'Master List'!$B$42:$D$129,3,FALSE))</f>
        <v>#N/A</v>
      </c>
      <c r="H558" t="e">
        <f>IF(AND(G558="Yes_No",'Reported Performance Table'!F558="Yes"),"No","Yes_No")</f>
        <v>#N/A</v>
      </c>
      <c r="I558" t="str">
        <f>IF('Reported Performance Table'!E558="","",IF('Reported Performance Table'!F558="Yes","LUNA_CCT","Reported_CCT"))</f>
        <v/>
      </c>
      <c r="J558" t="str">
        <f>IF('Reported Performance Table'!E558="","",IF(I558="LUNA_CCT",VLOOKUP('Reported Performance Table'!E558,'Master List'!$B$42:$E$129,4,FALSE),"Reported_BUG"))</f>
        <v/>
      </c>
      <c r="K558" t="str">
        <f>IF('Reported Performance Table'!E558="","",IF(AND('Reported Performance Table'!$F558="Yes",OR('Reported Performance Table'!$E558='Master List'!$B$42,'Reported Performance Table'!$E558='Master List'!$B$43,'Reported Performance Table'!$E558='Master List'!$B$44,'Reported Performance Table'!$E558='Master List'!$B$46,'Reported Performance Table'!$E558='Master List'!$B$48,'Reported Performance Table'!$E558='Master List'!$B$104,'Reported Performance Table'!$E558='Master List'!$B$106,'Reported Performance Table'!$E558='Master List'!$B$126)),"LUNA_Dimming","Dimming_Capability_and_Range"))</f>
        <v/>
      </c>
      <c r="L558" s="173">
        <f>'Reported Performance Table'!BF558</f>
        <v>0</v>
      </c>
      <c r="M558" s="173">
        <f>'Reported Performance Table'!BG558</f>
        <v>0</v>
      </c>
      <c r="N558" s="173">
        <f>'Reported Performance Table'!BH558</f>
        <v>0</v>
      </c>
      <c r="O558" t="str">
        <f t="shared" si="17"/>
        <v>No</v>
      </c>
    </row>
    <row r="559" spans="2:15" x14ac:dyDescent="0.25">
      <c r="B559" s="35" t="e">
        <f>VLOOKUP('Reported Performance Table'!D559,'Master List'!$B$20:$C$39,2,FALSE)</f>
        <v>#N/A</v>
      </c>
      <c r="C559" t="e">
        <f>VLOOKUP('Reported Performance Table'!E559,'Master List'!$B$42:$C$129,2,FALSE)</f>
        <v>#N/A</v>
      </c>
      <c r="D559" t="e">
        <f>VLOOKUP('Reported Performance Table'!D559,'Master List'!$B$20:$D$39,3,FALSE)</f>
        <v>#N/A</v>
      </c>
      <c r="E559" s="159" t="e">
        <f>VLOOKUP('Reported Performance Table'!C559,'Master List'!$B$11:$D$17,3,FALSE)</f>
        <v>#N/A</v>
      </c>
      <c r="F559" t="e">
        <f t="shared" si="16"/>
        <v>#N/A</v>
      </c>
      <c r="G559" t="e">
        <f>IF(VLOOKUP('Reported Performance Table'!E559,'Master List'!$B$42:$D$129,3,FALSE)="","No",VLOOKUP('Reported Performance Table'!E559,'Master List'!$B$42:$D$129,3,FALSE))</f>
        <v>#N/A</v>
      </c>
      <c r="H559" t="e">
        <f>IF(AND(G559="Yes_No",'Reported Performance Table'!F559="Yes"),"No","Yes_No")</f>
        <v>#N/A</v>
      </c>
      <c r="I559" t="str">
        <f>IF('Reported Performance Table'!E559="","",IF('Reported Performance Table'!F559="Yes","LUNA_CCT","Reported_CCT"))</f>
        <v/>
      </c>
      <c r="J559" t="str">
        <f>IF('Reported Performance Table'!E559="","",IF(I559="LUNA_CCT",VLOOKUP('Reported Performance Table'!E559,'Master List'!$B$42:$E$129,4,FALSE),"Reported_BUG"))</f>
        <v/>
      </c>
      <c r="K559" t="str">
        <f>IF('Reported Performance Table'!E559="","",IF(AND('Reported Performance Table'!$F559="Yes",OR('Reported Performance Table'!$E559='Master List'!$B$42,'Reported Performance Table'!$E559='Master List'!$B$43,'Reported Performance Table'!$E559='Master List'!$B$44,'Reported Performance Table'!$E559='Master List'!$B$46,'Reported Performance Table'!$E559='Master List'!$B$48,'Reported Performance Table'!$E559='Master List'!$B$104,'Reported Performance Table'!$E559='Master List'!$B$106,'Reported Performance Table'!$E559='Master List'!$B$126)),"LUNA_Dimming","Dimming_Capability_and_Range"))</f>
        <v/>
      </c>
      <c r="L559" s="173">
        <f>'Reported Performance Table'!BF559</f>
        <v>0</v>
      </c>
      <c r="M559" s="173">
        <f>'Reported Performance Table'!BG559</f>
        <v>0</v>
      </c>
      <c r="N559" s="173">
        <f>'Reported Performance Table'!BH559</f>
        <v>0</v>
      </c>
      <c r="O559" t="str">
        <f t="shared" si="17"/>
        <v>No</v>
      </c>
    </row>
    <row r="560" spans="2:15" x14ac:dyDescent="0.25">
      <c r="B560" s="35" t="e">
        <f>VLOOKUP('Reported Performance Table'!D560,'Master List'!$B$20:$C$39,2,FALSE)</f>
        <v>#N/A</v>
      </c>
      <c r="C560" t="e">
        <f>VLOOKUP('Reported Performance Table'!E560,'Master List'!$B$42:$C$129,2,FALSE)</f>
        <v>#N/A</v>
      </c>
      <c r="D560" t="e">
        <f>VLOOKUP('Reported Performance Table'!D560,'Master List'!$B$20:$D$39,3,FALSE)</f>
        <v>#N/A</v>
      </c>
      <c r="E560" s="159" t="e">
        <f>VLOOKUP('Reported Performance Table'!C560,'Master List'!$B$11:$D$17,3,FALSE)</f>
        <v>#N/A</v>
      </c>
      <c r="F560" t="e">
        <f t="shared" si="16"/>
        <v>#N/A</v>
      </c>
      <c r="G560" t="e">
        <f>IF(VLOOKUP('Reported Performance Table'!E560,'Master List'!$B$42:$D$129,3,FALSE)="","No",VLOOKUP('Reported Performance Table'!E560,'Master List'!$B$42:$D$129,3,FALSE))</f>
        <v>#N/A</v>
      </c>
      <c r="H560" t="e">
        <f>IF(AND(G560="Yes_No",'Reported Performance Table'!F560="Yes"),"No","Yes_No")</f>
        <v>#N/A</v>
      </c>
      <c r="I560" t="str">
        <f>IF('Reported Performance Table'!E560="","",IF('Reported Performance Table'!F560="Yes","LUNA_CCT","Reported_CCT"))</f>
        <v/>
      </c>
      <c r="J560" t="str">
        <f>IF('Reported Performance Table'!E560="","",IF(I560="LUNA_CCT",VLOOKUP('Reported Performance Table'!E560,'Master List'!$B$42:$E$129,4,FALSE),"Reported_BUG"))</f>
        <v/>
      </c>
      <c r="K560" t="str">
        <f>IF('Reported Performance Table'!E560="","",IF(AND('Reported Performance Table'!$F560="Yes",OR('Reported Performance Table'!$E560='Master List'!$B$42,'Reported Performance Table'!$E560='Master List'!$B$43,'Reported Performance Table'!$E560='Master List'!$B$44,'Reported Performance Table'!$E560='Master List'!$B$46,'Reported Performance Table'!$E560='Master List'!$B$48,'Reported Performance Table'!$E560='Master List'!$B$104,'Reported Performance Table'!$E560='Master List'!$B$106,'Reported Performance Table'!$E560='Master List'!$B$126)),"LUNA_Dimming","Dimming_Capability_and_Range"))</f>
        <v/>
      </c>
      <c r="L560" s="173">
        <f>'Reported Performance Table'!BF560</f>
        <v>0</v>
      </c>
      <c r="M560" s="173">
        <f>'Reported Performance Table'!BG560</f>
        <v>0</v>
      </c>
      <c r="N560" s="173">
        <f>'Reported Performance Table'!BH560</f>
        <v>0</v>
      </c>
      <c r="O560" t="str">
        <f t="shared" si="17"/>
        <v>No</v>
      </c>
    </row>
    <row r="561" spans="2:15" x14ac:dyDescent="0.25">
      <c r="B561" s="35" t="e">
        <f>VLOOKUP('Reported Performance Table'!D561,'Master List'!$B$20:$C$39,2,FALSE)</f>
        <v>#N/A</v>
      </c>
      <c r="C561" t="e">
        <f>VLOOKUP('Reported Performance Table'!E561,'Master List'!$B$42:$C$129,2,FALSE)</f>
        <v>#N/A</v>
      </c>
      <c r="D561" t="e">
        <f>VLOOKUP('Reported Performance Table'!D561,'Master List'!$B$20:$D$39,3,FALSE)</f>
        <v>#N/A</v>
      </c>
      <c r="E561" s="159" t="e">
        <f>VLOOKUP('Reported Performance Table'!C561,'Master List'!$B$11:$D$17,3,FALSE)</f>
        <v>#N/A</v>
      </c>
      <c r="F561" t="e">
        <f t="shared" si="16"/>
        <v>#N/A</v>
      </c>
      <c r="G561" t="e">
        <f>IF(VLOOKUP('Reported Performance Table'!E561,'Master List'!$B$42:$D$129,3,FALSE)="","No",VLOOKUP('Reported Performance Table'!E561,'Master List'!$B$42:$D$129,3,FALSE))</f>
        <v>#N/A</v>
      </c>
      <c r="H561" t="e">
        <f>IF(AND(G561="Yes_No",'Reported Performance Table'!F561="Yes"),"No","Yes_No")</f>
        <v>#N/A</v>
      </c>
      <c r="I561" t="str">
        <f>IF('Reported Performance Table'!E561="","",IF('Reported Performance Table'!F561="Yes","LUNA_CCT","Reported_CCT"))</f>
        <v/>
      </c>
      <c r="J561" t="str">
        <f>IF('Reported Performance Table'!E561="","",IF(I561="LUNA_CCT",VLOOKUP('Reported Performance Table'!E561,'Master List'!$B$42:$E$129,4,FALSE),"Reported_BUG"))</f>
        <v/>
      </c>
      <c r="K561" t="str">
        <f>IF('Reported Performance Table'!E561="","",IF(AND('Reported Performance Table'!$F561="Yes",OR('Reported Performance Table'!$E561='Master List'!$B$42,'Reported Performance Table'!$E561='Master List'!$B$43,'Reported Performance Table'!$E561='Master List'!$B$44,'Reported Performance Table'!$E561='Master List'!$B$46,'Reported Performance Table'!$E561='Master List'!$B$48,'Reported Performance Table'!$E561='Master List'!$B$104,'Reported Performance Table'!$E561='Master List'!$B$106,'Reported Performance Table'!$E561='Master List'!$B$126)),"LUNA_Dimming","Dimming_Capability_and_Range"))</f>
        <v/>
      </c>
      <c r="L561" s="173">
        <f>'Reported Performance Table'!BF561</f>
        <v>0</v>
      </c>
      <c r="M561" s="173">
        <f>'Reported Performance Table'!BG561</f>
        <v>0</v>
      </c>
      <c r="N561" s="173">
        <f>'Reported Performance Table'!BH561</f>
        <v>0</v>
      </c>
      <c r="O561" t="str">
        <f t="shared" si="17"/>
        <v>No</v>
      </c>
    </row>
    <row r="562" spans="2:15" x14ac:dyDescent="0.25">
      <c r="B562" s="35" t="e">
        <f>VLOOKUP('Reported Performance Table'!D562,'Master List'!$B$20:$C$39,2,FALSE)</f>
        <v>#N/A</v>
      </c>
      <c r="C562" t="e">
        <f>VLOOKUP('Reported Performance Table'!E562,'Master List'!$B$42:$C$129,2,FALSE)</f>
        <v>#N/A</v>
      </c>
      <c r="D562" t="e">
        <f>VLOOKUP('Reported Performance Table'!D562,'Master List'!$B$20:$D$39,3,FALSE)</f>
        <v>#N/A</v>
      </c>
      <c r="E562" s="159" t="e">
        <f>VLOOKUP('Reported Performance Table'!C562,'Master List'!$B$11:$D$17,3,FALSE)</f>
        <v>#N/A</v>
      </c>
      <c r="F562" t="e">
        <f t="shared" si="16"/>
        <v>#N/A</v>
      </c>
      <c r="G562" t="e">
        <f>IF(VLOOKUP('Reported Performance Table'!E562,'Master List'!$B$42:$D$129,3,FALSE)="","No",VLOOKUP('Reported Performance Table'!E562,'Master List'!$B$42:$D$129,3,FALSE))</f>
        <v>#N/A</v>
      </c>
      <c r="H562" t="e">
        <f>IF(AND(G562="Yes_No",'Reported Performance Table'!F562="Yes"),"No","Yes_No")</f>
        <v>#N/A</v>
      </c>
      <c r="I562" t="str">
        <f>IF('Reported Performance Table'!E562="","",IF('Reported Performance Table'!F562="Yes","LUNA_CCT","Reported_CCT"))</f>
        <v/>
      </c>
      <c r="J562" t="str">
        <f>IF('Reported Performance Table'!E562="","",IF(I562="LUNA_CCT",VLOOKUP('Reported Performance Table'!E562,'Master List'!$B$42:$E$129,4,FALSE),"Reported_BUG"))</f>
        <v/>
      </c>
      <c r="K562" t="str">
        <f>IF('Reported Performance Table'!E562="","",IF(AND('Reported Performance Table'!$F562="Yes",OR('Reported Performance Table'!$E562='Master List'!$B$42,'Reported Performance Table'!$E562='Master List'!$B$43,'Reported Performance Table'!$E562='Master List'!$B$44,'Reported Performance Table'!$E562='Master List'!$B$46,'Reported Performance Table'!$E562='Master List'!$B$48,'Reported Performance Table'!$E562='Master List'!$B$104,'Reported Performance Table'!$E562='Master List'!$B$106,'Reported Performance Table'!$E562='Master List'!$B$126)),"LUNA_Dimming","Dimming_Capability_and_Range"))</f>
        <v/>
      </c>
      <c r="L562" s="173">
        <f>'Reported Performance Table'!BF562</f>
        <v>0</v>
      </c>
      <c r="M562" s="173">
        <f>'Reported Performance Table'!BG562</f>
        <v>0</v>
      </c>
      <c r="N562" s="173">
        <f>'Reported Performance Table'!BH562</f>
        <v>0</v>
      </c>
      <c r="O562" t="str">
        <f t="shared" si="17"/>
        <v>No</v>
      </c>
    </row>
    <row r="563" spans="2:15" x14ac:dyDescent="0.25">
      <c r="B563" s="35" t="e">
        <f>VLOOKUP('Reported Performance Table'!D563,'Master List'!$B$20:$C$39,2,FALSE)</f>
        <v>#N/A</v>
      </c>
      <c r="C563" t="e">
        <f>VLOOKUP('Reported Performance Table'!E563,'Master List'!$B$42:$C$129,2,FALSE)</f>
        <v>#N/A</v>
      </c>
      <c r="D563" t="e">
        <f>VLOOKUP('Reported Performance Table'!D563,'Master List'!$B$20:$D$39,3,FALSE)</f>
        <v>#N/A</v>
      </c>
      <c r="E563" s="159" t="e">
        <f>VLOOKUP('Reported Performance Table'!C563,'Master List'!$B$11:$D$17,3,FALSE)</f>
        <v>#N/A</v>
      </c>
      <c r="F563" t="e">
        <f t="shared" si="16"/>
        <v>#N/A</v>
      </c>
      <c r="G563" t="e">
        <f>IF(VLOOKUP('Reported Performance Table'!E563,'Master List'!$B$42:$D$129,3,FALSE)="","No",VLOOKUP('Reported Performance Table'!E563,'Master List'!$B$42:$D$129,3,FALSE))</f>
        <v>#N/A</v>
      </c>
      <c r="H563" t="e">
        <f>IF(AND(G563="Yes_No",'Reported Performance Table'!F563="Yes"),"No","Yes_No")</f>
        <v>#N/A</v>
      </c>
      <c r="I563" t="str">
        <f>IF('Reported Performance Table'!E563="","",IF('Reported Performance Table'!F563="Yes","LUNA_CCT","Reported_CCT"))</f>
        <v/>
      </c>
      <c r="J563" t="str">
        <f>IF('Reported Performance Table'!E563="","",IF(I563="LUNA_CCT",VLOOKUP('Reported Performance Table'!E563,'Master List'!$B$42:$E$129,4,FALSE),"Reported_BUG"))</f>
        <v/>
      </c>
      <c r="K563" t="str">
        <f>IF('Reported Performance Table'!E563="","",IF(AND('Reported Performance Table'!$F563="Yes",OR('Reported Performance Table'!$E563='Master List'!$B$42,'Reported Performance Table'!$E563='Master List'!$B$43,'Reported Performance Table'!$E563='Master List'!$B$44,'Reported Performance Table'!$E563='Master List'!$B$46,'Reported Performance Table'!$E563='Master List'!$B$48,'Reported Performance Table'!$E563='Master List'!$B$104,'Reported Performance Table'!$E563='Master List'!$B$106,'Reported Performance Table'!$E563='Master List'!$B$126)),"LUNA_Dimming","Dimming_Capability_and_Range"))</f>
        <v/>
      </c>
      <c r="L563" s="173">
        <f>'Reported Performance Table'!BF563</f>
        <v>0</v>
      </c>
      <c r="M563" s="173">
        <f>'Reported Performance Table'!BG563</f>
        <v>0</v>
      </c>
      <c r="N563" s="173">
        <f>'Reported Performance Table'!BH563</f>
        <v>0</v>
      </c>
      <c r="O563" t="str">
        <f t="shared" si="17"/>
        <v>No</v>
      </c>
    </row>
    <row r="564" spans="2:15" x14ac:dyDescent="0.25">
      <c r="B564" s="35" t="e">
        <f>VLOOKUP('Reported Performance Table'!D564,'Master List'!$B$20:$C$39,2,FALSE)</f>
        <v>#N/A</v>
      </c>
      <c r="C564" t="e">
        <f>VLOOKUP('Reported Performance Table'!E564,'Master List'!$B$42:$C$129,2,FALSE)</f>
        <v>#N/A</v>
      </c>
      <c r="D564" t="e">
        <f>VLOOKUP('Reported Performance Table'!D564,'Master List'!$B$20:$D$39,3,FALSE)</f>
        <v>#N/A</v>
      </c>
      <c r="E564" s="159" t="e">
        <f>VLOOKUP('Reported Performance Table'!C564,'Master List'!$B$11:$D$17,3,FALSE)</f>
        <v>#N/A</v>
      </c>
      <c r="F564" t="e">
        <f t="shared" si="16"/>
        <v>#N/A</v>
      </c>
      <c r="G564" t="e">
        <f>IF(VLOOKUP('Reported Performance Table'!E564,'Master List'!$B$42:$D$129,3,FALSE)="","No",VLOOKUP('Reported Performance Table'!E564,'Master List'!$B$42:$D$129,3,FALSE))</f>
        <v>#N/A</v>
      </c>
      <c r="H564" t="e">
        <f>IF(AND(G564="Yes_No",'Reported Performance Table'!F564="Yes"),"No","Yes_No")</f>
        <v>#N/A</v>
      </c>
      <c r="I564" t="str">
        <f>IF('Reported Performance Table'!E564="","",IF('Reported Performance Table'!F564="Yes","LUNA_CCT","Reported_CCT"))</f>
        <v/>
      </c>
      <c r="J564" t="str">
        <f>IF('Reported Performance Table'!E564="","",IF(I564="LUNA_CCT",VLOOKUP('Reported Performance Table'!E564,'Master List'!$B$42:$E$129,4,FALSE),"Reported_BUG"))</f>
        <v/>
      </c>
      <c r="K564" t="str">
        <f>IF('Reported Performance Table'!E564="","",IF(AND('Reported Performance Table'!$F564="Yes",OR('Reported Performance Table'!$E564='Master List'!$B$42,'Reported Performance Table'!$E564='Master List'!$B$43,'Reported Performance Table'!$E564='Master List'!$B$44,'Reported Performance Table'!$E564='Master List'!$B$46,'Reported Performance Table'!$E564='Master List'!$B$48,'Reported Performance Table'!$E564='Master List'!$B$104,'Reported Performance Table'!$E564='Master List'!$B$106,'Reported Performance Table'!$E564='Master List'!$B$126)),"LUNA_Dimming","Dimming_Capability_and_Range"))</f>
        <v/>
      </c>
      <c r="L564" s="173">
        <f>'Reported Performance Table'!BF564</f>
        <v>0</v>
      </c>
      <c r="M564" s="173">
        <f>'Reported Performance Table'!BG564</f>
        <v>0</v>
      </c>
      <c r="N564" s="173">
        <f>'Reported Performance Table'!BH564</f>
        <v>0</v>
      </c>
      <c r="O564" t="str">
        <f t="shared" si="17"/>
        <v>No</v>
      </c>
    </row>
    <row r="565" spans="2:15" x14ac:dyDescent="0.25">
      <c r="B565" s="35" t="e">
        <f>VLOOKUP('Reported Performance Table'!D565,'Master List'!$B$20:$C$39,2,FALSE)</f>
        <v>#N/A</v>
      </c>
      <c r="C565" t="e">
        <f>VLOOKUP('Reported Performance Table'!E565,'Master List'!$B$42:$C$129,2,FALSE)</f>
        <v>#N/A</v>
      </c>
      <c r="D565" t="e">
        <f>VLOOKUP('Reported Performance Table'!D565,'Master List'!$B$20:$D$39,3,FALSE)</f>
        <v>#N/A</v>
      </c>
      <c r="E565" s="159" t="e">
        <f>VLOOKUP('Reported Performance Table'!C565,'Master List'!$B$11:$D$17,3,FALSE)</f>
        <v>#N/A</v>
      </c>
      <c r="F565" t="e">
        <f t="shared" si="16"/>
        <v>#N/A</v>
      </c>
      <c r="G565" t="e">
        <f>IF(VLOOKUP('Reported Performance Table'!E565,'Master List'!$B$42:$D$129,3,FALSE)="","No",VLOOKUP('Reported Performance Table'!E565,'Master List'!$B$42:$D$129,3,FALSE))</f>
        <v>#N/A</v>
      </c>
      <c r="H565" t="e">
        <f>IF(AND(G565="Yes_No",'Reported Performance Table'!F565="Yes"),"No","Yes_No")</f>
        <v>#N/A</v>
      </c>
      <c r="I565" t="str">
        <f>IF('Reported Performance Table'!E565="","",IF('Reported Performance Table'!F565="Yes","LUNA_CCT","Reported_CCT"))</f>
        <v/>
      </c>
      <c r="J565" t="str">
        <f>IF('Reported Performance Table'!E565="","",IF(I565="LUNA_CCT",VLOOKUP('Reported Performance Table'!E565,'Master List'!$B$42:$E$129,4,FALSE),"Reported_BUG"))</f>
        <v/>
      </c>
      <c r="K565" t="str">
        <f>IF('Reported Performance Table'!E565="","",IF(AND('Reported Performance Table'!$F565="Yes",OR('Reported Performance Table'!$E565='Master List'!$B$42,'Reported Performance Table'!$E565='Master List'!$B$43,'Reported Performance Table'!$E565='Master List'!$B$44,'Reported Performance Table'!$E565='Master List'!$B$46,'Reported Performance Table'!$E565='Master List'!$B$48,'Reported Performance Table'!$E565='Master List'!$B$104,'Reported Performance Table'!$E565='Master List'!$B$106,'Reported Performance Table'!$E565='Master List'!$B$126)),"LUNA_Dimming","Dimming_Capability_and_Range"))</f>
        <v/>
      </c>
      <c r="L565" s="173">
        <f>'Reported Performance Table'!BF565</f>
        <v>0</v>
      </c>
      <c r="M565" s="173">
        <f>'Reported Performance Table'!BG565</f>
        <v>0</v>
      </c>
      <c r="N565" s="173">
        <f>'Reported Performance Table'!BH565</f>
        <v>0</v>
      </c>
      <c r="O565" t="str">
        <f t="shared" si="17"/>
        <v>No</v>
      </c>
    </row>
    <row r="566" spans="2:15" x14ac:dyDescent="0.25">
      <c r="B566" s="35" t="e">
        <f>VLOOKUP('Reported Performance Table'!D566,'Master List'!$B$20:$C$39,2,FALSE)</f>
        <v>#N/A</v>
      </c>
      <c r="C566" t="e">
        <f>VLOOKUP('Reported Performance Table'!E566,'Master List'!$B$42:$C$129,2,FALSE)</f>
        <v>#N/A</v>
      </c>
      <c r="D566" t="e">
        <f>VLOOKUP('Reported Performance Table'!D566,'Master List'!$B$20:$D$39,3,FALSE)</f>
        <v>#N/A</v>
      </c>
      <c r="E566" s="159" t="e">
        <f>VLOOKUP('Reported Performance Table'!C566,'Master List'!$B$11:$D$17,3,FALSE)</f>
        <v>#N/A</v>
      </c>
      <c r="F566" t="e">
        <f t="shared" si="16"/>
        <v>#N/A</v>
      </c>
      <c r="G566" t="e">
        <f>IF(VLOOKUP('Reported Performance Table'!E566,'Master List'!$B$42:$D$129,3,FALSE)="","No",VLOOKUP('Reported Performance Table'!E566,'Master List'!$B$42:$D$129,3,FALSE))</f>
        <v>#N/A</v>
      </c>
      <c r="H566" t="e">
        <f>IF(AND(G566="Yes_No",'Reported Performance Table'!F566="Yes"),"No","Yes_No")</f>
        <v>#N/A</v>
      </c>
      <c r="I566" t="str">
        <f>IF('Reported Performance Table'!E566="","",IF('Reported Performance Table'!F566="Yes","LUNA_CCT","Reported_CCT"))</f>
        <v/>
      </c>
      <c r="J566" t="str">
        <f>IF('Reported Performance Table'!E566="","",IF(I566="LUNA_CCT",VLOOKUP('Reported Performance Table'!E566,'Master List'!$B$42:$E$129,4,FALSE),"Reported_BUG"))</f>
        <v/>
      </c>
      <c r="K566" t="str">
        <f>IF('Reported Performance Table'!E566="","",IF(AND('Reported Performance Table'!$F566="Yes",OR('Reported Performance Table'!$E566='Master List'!$B$42,'Reported Performance Table'!$E566='Master List'!$B$43,'Reported Performance Table'!$E566='Master List'!$B$44,'Reported Performance Table'!$E566='Master List'!$B$46,'Reported Performance Table'!$E566='Master List'!$B$48,'Reported Performance Table'!$E566='Master List'!$B$104,'Reported Performance Table'!$E566='Master List'!$B$106,'Reported Performance Table'!$E566='Master List'!$B$126)),"LUNA_Dimming","Dimming_Capability_and_Range"))</f>
        <v/>
      </c>
      <c r="L566" s="173">
        <f>'Reported Performance Table'!BF566</f>
        <v>0</v>
      </c>
      <c r="M566" s="173">
        <f>'Reported Performance Table'!BG566</f>
        <v>0</v>
      </c>
      <c r="N566" s="173">
        <f>'Reported Performance Table'!BH566</f>
        <v>0</v>
      </c>
      <c r="O566" t="str">
        <f t="shared" si="17"/>
        <v>No</v>
      </c>
    </row>
    <row r="567" spans="2:15" x14ac:dyDescent="0.25">
      <c r="B567" s="35" t="e">
        <f>VLOOKUP('Reported Performance Table'!D567,'Master List'!$B$20:$C$39,2,FALSE)</f>
        <v>#N/A</v>
      </c>
      <c r="C567" t="e">
        <f>VLOOKUP('Reported Performance Table'!E567,'Master List'!$B$42:$C$129,2,FALSE)</f>
        <v>#N/A</v>
      </c>
      <c r="D567" t="e">
        <f>VLOOKUP('Reported Performance Table'!D567,'Master List'!$B$20:$D$39,3,FALSE)</f>
        <v>#N/A</v>
      </c>
      <c r="E567" s="159" t="e">
        <f>VLOOKUP('Reported Performance Table'!C567,'Master List'!$B$11:$D$17,3,FALSE)</f>
        <v>#N/A</v>
      </c>
      <c r="F567" t="e">
        <f t="shared" si="16"/>
        <v>#N/A</v>
      </c>
      <c r="G567" t="e">
        <f>IF(VLOOKUP('Reported Performance Table'!E567,'Master List'!$B$42:$D$129,3,FALSE)="","No",VLOOKUP('Reported Performance Table'!E567,'Master List'!$B$42:$D$129,3,FALSE))</f>
        <v>#N/A</v>
      </c>
      <c r="H567" t="e">
        <f>IF(AND(G567="Yes_No",'Reported Performance Table'!F567="Yes"),"No","Yes_No")</f>
        <v>#N/A</v>
      </c>
      <c r="I567" t="str">
        <f>IF('Reported Performance Table'!E567="","",IF('Reported Performance Table'!F567="Yes","LUNA_CCT","Reported_CCT"))</f>
        <v/>
      </c>
      <c r="J567" t="str">
        <f>IF('Reported Performance Table'!E567="","",IF(I567="LUNA_CCT",VLOOKUP('Reported Performance Table'!E567,'Master List'!$B$42:$E$129,4,FALSE),"Reported_BUG"))</f>
        <v/>
      </c>
      <c r="K567" t="str">
        <f>IF('Reported Performance Table'!E567="","",IF(AND('Reported Performance Table'!$F567="Yes",OR('Reported Performance Table'!$E567='Master List'!$B$42,'Reported Performance Table'!$E567='Master List'!$B$43,'Reported Performance Table'!$E567='Master List'!$B$44,'Reported Performance Table'!$E567='Master List'!$B$46,'Reported Performance Table'!$E567='Master List'!$B$48,'Reported Performance Table'!$E567='Master List'!$B$104,'Reported Performance Table'!$E567='Master List'!$B$106,'Reported Performance Table'!$E567='Master List'!$B$126)),"LUNA_Dimming","Dimming_Capability_and_Range"))</f>
        <v/>
      </c>
      <c r="L567" s="173">
        <f>'Reported Performance Table'!BF567</f>
        <v>0</v>
      </c>
      <c r="M567" s="173">
        <f>'Reported Performance Table'!BG567</f>
        <v>0</v>
      </c>
      <c r="N567" s="173">
        <f>'Reported Performance Table'!BH567</f>
        <v>0</v>
      </c>
      <c r="O567" t="str">
        <f t="shared" si="17"/>
        <v>No</v>
      </c>
    </row>
    <row r="568" spans="2:15" x14ac:dyDescent="0.25">
      <c r="B568" s="35" t="e">
        <f>VLOOKUP('Reported Performance Table'!D568,'Master List'!$B$20:$C$39,2,FALSE)</f>
        <v>#N/A</v>
      </c>
      <c r="C568" t="e">
        <f>VLOOKUP('Reported Performance Table'!E568,'Master List'!$B$42:$C$129,2,FALSE)</f>
        <v>#N/A</v>
      </c>
      <c r="D568" t="e">
        <f>VLOOKUP('Reported Performance Table'!D568,'Master List'!$B$20:$D$39,3,FALSE)</f>
        <v>#N/A</v>
      </c>
      <c r="E568" s="159" t="e">
        <f>VLOOKUP('Reported Performance Table'!C568,'Master List'!$B$11:$D$17,3,FALSE)</f>
        <v>#N/A</v>
      </c>
      <c r="F568" t="e">
        <f t="shared" si="16"/>
        <v>#N/A</v>
      </c>
      <c r="G568" t="e">
        <f>IF(VLOOKUP('Reported Performance Table'!E568,'Master List'!$B$42:$D$129,3,FALSE)="","No",VLOOKUP('Reported Performance Table'!E568,'Master List'!$B$42:$D$129,3,FALSE))</f>
        <v>#N/A</v>
      </c>
      <c r="H568" t="e">
        <f>IF(AND(G568="Yes_No",'Reported Performance Table'!F568="Yes"),"No","Yes_No")</f>
        <v>#N/A</v>
      </c>
      <c r="I568" t="str">
        <f>IF('Reported Performance Table'!E568="","",IF('Reported Performance Table'!F568="Yes","LUNA_CCT","Reported_CCT"))</f>
        <v/>
      </c>
      <c r="J568" t="str">
        <f>IF('Reported Performance Table'!E568="","",IF(I568="LUNA_CCT",VLOOKUP('Reported Performance Table'!E568,'Master List'!$B$42:$E$129,4,FALSE),"Reported_BUG"))</f>
        <v/>
      </c>
      <c r="K568" t="str">
        <f>IF('Reported Performance Table'!E568="","",IF(AND('Reported Performance Table'!$F568="Yes",OR('Reported Performance Table'!$E568='Master List'!$B$42,'Reported Performance Table'!$E568='Master List'!$B$43,'Reported Performance Table'!$E568='Master List'!$B$44,'Reported Performance Table'!$E568='Master List'!$B$46,'Reported Performance Table'!$E568='Master List'!$B$48,'Reported Performance Table'!$E568='Master List'!$B$104,'Reported Performance Table'!$E568='Master List'!$B$106,'Reported Performance Table'!$E568='Master List'!$B$126)),"LUNA_Dimming","Dimming_Capability_and_Range"))</f>
        <v/>
      </c>
      <c r="L568" s="173">
        <f>'Reported Performance Table'!BF568</f>
        <v>0</v>
      </c>
      <c r="M568" s="173">
        <f>'Reported Performance Table'!BG568</f>
        <v>0</v>
      </c>
      <c r="N568" s="173">
        <f>'Reported Performance Table'!BH568</f>
        <v>0</v>
      </c>
      <c r="O568" t="str">
        <f t="shared" si="17"/>
        <v>No</v>
      </c>
    </row>
    <row r="569" spans="2:15" x14ac:dyDescent="0.25">
      <c r="B569" s="35" t="e">
        <f>VLOOKUP('Reported Performance Table'!D569,'Master List'!$B$20:$C$39,2,FALSE)</f>
        <v>#N/A</v>
      </c>
      <c r="C569" t="e">
        <f>VLOOKUP('Reported Performance Table'!E569,'Master List'!$B$42:$C$129,2,FALSE)</f>
        <v>#N/A</v>
      </c>
      <c r="D569" t="e">
        <f>VLOOKUP('Reported Performance Table'!D569,'Master List'!$B$20:$D$39,3,FALSE)</f>
        <v>#N/A</v>
      </c>
      <c r="E569" s="159" t="e">
        <f>VLOOKUP('Reported Performance Table'!C569,'Master List'!$B$11:$D$17,3,FALSE)</f>
        <v>#N/A</v>
      </c>
      <c r="F569" t="e">
        <f t="shared" si="16"/>
        <v>#N/A</v>
      </c>
      <c r="G569" t="e">
        <f>IF(VLOOKUP('Reported Performance Table'!E569,'Master List'!$B$42:$D$129,3,FALSE)="","No",VLOOKUP('Reported Performance Table'!E569,'Master List'!$B$42:$D$129,3,FALSE))</f>
        <v>#N/A</v>
      </c>
      <c r="H569" t="e">
        <f>IF(AND(G569="Yes_No",'Reported Performance Table'!F569="Yes"),"No","Yes_No")</f>
        <v>#N/A</v>
      </c>
      <c r="I569" t="str">
        <f>IF('Reported Performance Table'!E569="","",IF('Reported Performance Table'!F569="Yes","LUNA_CCT","Reported_CCT"))</f>
        <v/>
      </c>
      <c r="J569" t="str">
        <f>IF('Reported Performance Table'!E569="","",IF(I569="LUNA_CCT",VLOOKUP('Reported Performance Table'!E569,'Master List'!$B$42:$E$129,4,FALSE),"Reported_BUG"))</f>
        <v/>
      </c>
      <c r="K569" t="str">
        <f>IF('Reported Performance Table'!E569="","",IF(AND('Reported Performance Table'!$F569="Yes",OR('Reported Performance Table'!$E569='Master List'!$B$42,'Reported Performance Table'!$E569='Master List'!$B$43,'Reported Performance Table'!$E569='Master List'!$B$44,'Reported Performance Table'!$E569='Master List'!$B$46,'Reported Performance Table'!$E569='Master List'!$B$48,'Reported Performance Table'!$E569='Master List'!$B$104,'Reported Performance Table'!$E569='Master List'!$B$106,'Reported Performance Table'!$E569='Master List'!$B$126)),"LUNA_Dimming","Dimming_Capability_and_Range"))</f>
        <v/>
      </c>
      <c r="L569" s="173">
        <f>'Reported Performance Table'!BF569</f>
        <v>0</v>
      </c>
      <c r="M569" s="173">
        <f>'Reported Performance Table'!BG569</f>
        <v>0</v>
      </c>
      <c r="N569" s="173">
        <f>'Reported Performance Table'!BH569</f>
        <v>0</v>
      </c>
      <c r="O569" t="str">
        <f t="shared" si="17"/>
        <v>No</v>
      </c>
    </row>
    <row r="570" spans="2:15" x14ac:dyDescent="0.25">
      <c r="B570" s="35" t="e">
        <f>VLOOKUP('Reported Performance Table'!D570,'Master List'!$B$20:$C$39,2,FALSE)</f>
        <v>#N/A</v>
      </c>
      <c r="C570" t="e">
        <f>VLOOKUP('Reported Performance Table'!E570,'Master List'!$B$42:$C$129,2,FALSE)</f>
        <v>#N/A</v>
      </c>
      <c r="D570" t="e">
        <f>VLOOKUP('Reported Performance Table'!D570,'Master List'!$B$20:$D$39,3,FALSE)</f>
        <v>#N/A</v>
      </c>
      <c r="E570" s="159" t="e">
        <f>VLOOKUP('Reported Performance Table'!C570,'Master List'!$B$11:$D$17,3,FALSE)</f>
        <v>#N/A</v>
      </c>
      <c r="F570" t="e">
        <f t="shared" si="16"/>
        <v>#N/A</v>
      </c>
      <c r="G570" t="e">
        <f>IF(VLOOKUP('Reported Performance Table'!E570,'Master List'!$B$42:$D$129,3,FALSE)="","No",VLOOKUP('Reported Performance Table'!E570,'Master List'!$B$42:$D$129,3,FALSE))</f>
        <v>#N/A</v>
      </c>
      <c r="H570" t="e">
        <f>IF(AND(G570="Yes_No",'Reported Performance Table'!F570="Yes"),"No","Yes_No")</f>
        <v>#N/A</v>
      </c>
      <c r="I570" t="str">
        <f>IF('Reported Performance Table'!E570="","",IF('Reported Performance Table'!F570="Yes","LUNA_CCT","Reported_CCT"))</f>
        <v/>
      </c>
      <c r="J570" t="str">
        <f>IF('Reported Performance Table'!E570="","",IF(I570="LUNA_CCT",VLOOKUP('Reported Performance Table'!E570,'Master List'!$B$42:$E$129,4,FALSE),"Reported_BUG"))</f>
        <v/>
      </c>
      <c r="K570" t="str">
        <f>IF('Reported Performance Table'!E570="","",IF(AND('Reported Performance Table'!$F570="Yes",OR('Reported Performance Table'!$E570='Master List'!$B$42,'Reported Performance Table'!$E570='Master List'!$B$43,'Reported Performance Table'!$E570='Master List'!$B$44,'Reported Performance Table'!$E570='Master List'!$B$46,'Reported Performance Table'!$E570='Master List'!$B$48,'Reported Performance Table'!$E570='Master List'!$B$104,'Reported Performance Table'!$E570='Master List'!$B$106,'Reported Performance Table'!$E570='Master List'!$B$126)),"LUNA_Dimming","Dimming_Capability_and_Range"))</f>
        <v/>
      </c>
      <c r="L570" s="173">
        <f>'Reported Performance Table'!BF570</f>
        <v>0</v>
      </c>
      <c r="M570" s="173">
        <f>'Reported Performance Table'!BG570</f>
        <v>0</v>
      </c>
      <c r="N570" s="173">
        <f>'Reported Performance Table'!BH570</f>
        <v>0</v>
      </c>
      <c r="O570" t="str">
        <f t="shared" si="17"/>
        <v>No</v>
      </c>
    </row>
    <row r="571" spans="2:15" x14ac:dyDescent="0.25">
      <c r="B571" s="35" t="e">
        <f>VLOOKUP('Reported Performance Table'!D571,'Master List'!$B$20:$C$39,2,FALSE)</f>
        <v>#N/A</v>
      </c>
      <c r="C571" t="e">
        <f>VLOOKUP('Reported Performance Table'!E571,'Master List'!$B$42:$C$129,2,FALSE)</f>
        <v>#N/A</v>
      </c>
      <c r="D571" t="e">
        <f>VLOOKUP('Reported Performance Table'!D571,'Master List'!$B$20:$D$39,3,FALSE)</f>
        <v>#N/A</v>
      </c>
      <c r="E571" s="159" t="e">
        <f>VLOOKUP('Reported Performance Table'!C571,'Master List'!$B$11:$D$17,3,FALSE)</f>
        <v>#N/A</v>
      </c>
      <c r="F571" t="e">
        <f t="shared" si="16"/>
        <v>#N/A</v>
      </c>
      <c r="G571" t="e">
        <f>IF(VLOOKUP('Reported Performance Table'!E571,'Master List'!$B$42:$D$129,3,FALSE)="","No",VLOOKUP('Reported Performance Table'!E571,'Master List'!$B$42:$D$129,3,FALSE))</f>
        <v>#N/A</v>
      </c>
      <c r="H571" t="e">
        <f>IF(AND(G571="Yes_No",'Reported Performance Table'!F571="Yes"),"No","Yes_No")</f>
        <v>#N/A</v>
      </c>
      <c r="I571" t="str">
        <f>IF('Reported Performance Table'!E571="","",IF('Reported Performance Table'!F571="Yes","LUNA_CCT","Reported_CCT"))</f>
        <v/>
      </c>
      <c r="J571" t="str">
        <f>IF('Reported Performance Table'!E571="","",IF(I571="LUNA_CCT",VLOOKUP('Reported Performance Table'!E571,'Master List'!$B$42:$E$129,4,FALSE),"Reported_BUG"))</f>
        <v/>
      </c>
      <c r="K571" t="str">
        <f>IF('Reported Performance Table'!E571="","",IF(AND('Reported Performance Table'!$F571="Yes",OR('Reported Performance Table'!$E571='Master List'!$B$42,'Reported Performance Table'!$E571='Master List'!$B$43,'Reported Performance Table'!$E571='Master List'!$B$44,'Reported Performance Table'!$E571='Master List'!$B$46,'Reported Performance Table'!$E571='Master List'!$B$48,'Reported Performance Table'!$E571='Master List'!$B$104,'Reported Performance Table'!$E571='Master List'!$B$106,'Reported Performance Table'!$E571='Master List'!$B$126)),"LUNA_Dimming","Dimming_Capability_and_Range"))</f>
        <v/>
      </c>
      <c r="L571" s="173">
        <f>'Reported Performance Table'!BF571</f>
        <v>0</v>
      </c>
      <c r="M571" s="173">
        <f>'Reported Performance Table'!BG571</f>
        <v>0</v>
      </c>
      <c r="N571" s="173">
        <f>'Reported Performance Table'!BH571</f>
        <v>0</v>
      </c>
      <c r="O571" t="str">
        <f t="shared" si="17"/>
        <v>No</v>
      </c>
    </row>
    <row r="572" spans="2:15" x14ac:dyDescent="0.25">
      <c r="B572" s="35" t="e">
        <f>VLOOKUP('Reported Performance Table'!D572,'Master List'!$B$20:$C$39,2,FALSE)</f>
        <v>#N/A</v>
      </c>
      <c r="C572" t="e">
        <f>VLOOKUP('Reported Performance Table'!E572,'Master List'!$B$42:$C$129,2,FALSE)</f>
        <v>#N/A</v>
      </c>
      <c r="D572" t="e">
        <f>VLOOKUP('Reported Performance Table'!D572,'Master List'!$B$20:$D$39,3,FALSE)</f>
        <v>#N/A</v>
      </c>
      <c r="E572" s="159" t="e">
        <f>VLOOKUP('Reported Performance Table'!C572,'Master List'!$B$11:$D$17,3,FALSE)</f>
        <v>#N/A</v>
      </c>
      <c r="F572" t="e">
        <f t="shared" si="16"/>
        <v>#N/A</v>
      </c>
      <c r="G572" t="e">
        <f>IF(VLOOKUP('Reported Performance Table'!E572,'Master List'!$B$42:$D$129,3,FALSE)="","No",VLOOKUP('Reported Performance Table'!E572,'Master List'!$B$42:$D$129,3,FALSE))</f>
        <v>#N/A</v>
      </c>
      <c r="H572" t="e">
        <f>IF(AND(G572="Yes_No",'Reported Performance Table'!F572="Yes"),"No","Yes_No")</f>
        <v>#N/A</v>
      </c>
      <c r="I572" t="str">
        <f>IF('Reported Performance Table'!E572="","",IF('Reported Performance Table'!F572="Yes","LUNA_CCT","Reported_CCT"))</f>
        <v/>
      </c>
      <c r="J572" t="str">
        <f>IF('Reported Performance Table'!E572="","",IF(I572="LUNA_CCT",VLOOKUP('Reported Performance Table'!E572,'Master List'!$B$42:$E$129,4,FALSE),"Reported_BUG"))</f>
        <v/>
      </c>
      <c r="K572" t="str">
        <f>IF('Reported Performance Table'!E572="","",IF(AND('Reported Performance Table'!$F572="Yes",OR('Reported Performance Table'!$E572='Master List'!$B$42,'Reported Performance Table'!$E572='Master List'!$B$43,'Reported Performance Table'!$E572='Master List'!$B$44,'Reported Performance Table'!$E572='Master List'!$B$46,'Reported Performance Table'!$E572='Master List'!$B$48,'Reported Performance Table'!$E572='Master List'!$B$104,'Reported Performance Table'!$E572='Master List'!$B$106,'Reported Performance Table'!$E572='Master List'!$B$126)),"LUNA_Dimming","Dimming_Capability_and_Range"))</f>
        <v/>
      </c>
      <c r="L572" s="173">
        <f>'Reported Performance Table'!BF572</f>
        <v>0</v>
      </c>
      <c r="M572" s="173">
        <f>'Reported Performance Table'!BG572</f>
        <v>0</v>
      </c>
      <c r="N572" s="173">
        <f>'Reported Performance Table'!BH572</f>
        <v>0</v>
      </c>
      <c r="O572" t="str">
        <f t="shared" si="17"/>
        <v>No</v>
      </c>
    </row>
    <row r="573" spans="2:15" x14ac:dyDescent="0.25">
      <c r="B573" s="35" t="e">
        <f>VLOOKUP('Reported Performance Table'!D573,'Master List'!$B$20:$C$39,2,FALSE)</f>
        <v>#N/A</v>
      </c>
      <c r="C573" t="e">
        <f>VLOOKUP('Reported Performance Table'!E573,'Master List'!$B$42:$C$129,2,FALSE)</f>
        <v>#N/A</v>
      </c>
      <c r="D573" t="e">
        <f>VLOOKUP('Reported Performance Table'!D573,'Master List'!$B$20:$D$39,3,FALSE)</f>
        <v>#N/A</v>
      </c>
      <c r="E573" s="159" t="e">
        <f>VLOOKUP('Reported Performance Table'!C573,'Master List'!$B$11:$D$17,3,FALSE)</f>
        <v>#N/A</v>
      </c>
      <c r="F573" t="e">
        <f t="shared" si="16"/>
        <v>#N/A</v>
      </c>
      <c r="G573" t="e">
        <f>IF(VLOOKUP('Reported Performance Table'!E573,'Master List'!$B$42:$D$129,3,FALSE)="","No",VLOOKUP('Reported Performance Table'!E573,'Master List'!$B$42:$D$129,3,FALSE))</f>
        <v>#N/A</v>
      </c>
      <c r="H573" t="e">
        <f>IF(AND(G573="Yes_No",'Reported Performance Table'!F573="Yes"),"No","Yes_No")</f>
        <v>#N/A</v>
      </c>
      <c r="I573" t="str">
        <f>IF('Reported Performance Table'!E573="","",IF('Reported Performance Table'!F573="Yes","LUNA_CCT","Reported_CCT"))</f>
        <v/>
      </c>
      <c r="J573" t="str">
        <f>IF('Reported Performance Table'!E573="","",IF(I573="LUNA_CCT",VLOOKUP('Reported Performance Table'!E573,'Master List'!$B$42:$E$129,4,FALSE),"Reported_BUG"))</f>
        <v/>
      </c>
      <c r="K573" t="str">
        <f>IF('Reported Performance Table'!E573="","",IF(AND('Reported Performance Table'!$F573="Yes",OR('Reported Performance Table'!$E573='Master List'!$B$42,'Reported Performance Table'!$E573='Master List'!$B$43,'Reported Performance Table'!$E573='Master List'!$B$44,'Reported Performance Table'!$E573='Master List'!$B$46,'Reported Performance Table'!$E573='Master List'!$B$48,'Reported Performance Table'!$E573='Master List'!$B$104,'Reported Performance Table'!$E573='Master List'!$B$106,'Reported Performance Table'!$E573='Master List'!$B$126)),"LUNA_Dimming","Dimming_Capability_and_Range"))</f>
        <v/>
      </c>
      <c r="L573" s="173">
        <f>'Reported Performance Table'!BF573</f>
        <v>0</v>
      </c>
      <c r="M573" s="173">
        <f>'Reported Performance Table'!BG573</f>
        <v>0</v>
      </c>
      <c r="N573" s="173">
        <f>'Reported Performance Table'!BH573</f>
        <v>0</v>
      </c>
      <c r="O573" t="str">
        <f t="shared" si="17"/>
        <v>No</v>
      </c>
    </row>
    <row r="574" spans="2:15" x14ac:dyDescent="0.25">
      <c r="B574" s="35" t="e">
        <f>VLOOKUP('Reported Performance Table'!D574,'Master List'!$B$20:$C$39,2,FALSE)</f>
        <v>#N/A</v>
      </c>
      <c r="C574" t="e">
        <f>VLOOKUP('Reported Performance Table'!E574,'Master List'!$B$42:$C$129,2,FALSE)</f>
        <v>#N/A</v>
      </c>
      <c r="D574" t="e">
        <f>VLOOKUP('Reported Performance Table'!D574,'Master List'!$B$20:$D$39,3,FALSE)</f>
        <v>#N/A</v>
      </c>
      <c r="E574" s="159" t="e">
        <f>VLOOKUP('Reported Performance Table'!C574,'Master List'!$B$11:$D$17,3,FALSE)</f>
        <v>#N/A</v>
      </c>
      <c r="F574" t="e">
        <f t="shared" si="16"/>
        <v>#N/A</v>
      </c>
      <c r="G574" t="e">
        <f>IF(VLOOKUP('Reported Performance Table'!E574,'Master List'!$B$42:$D$129,3,FALSE)="","No",VLOOKUP('Reported Performance Table'!E574,'Master List'!$B$42:$D$129,3,FALSE))</f>
        <v>#N/A</v>
      </c>
      <c r="H574" t="e">
        <f>IF(AND(G574="Yes_No",'Reported Performance Table'!F574="Yes"),"No","Yes_No")</f>
        <v>#N/A</v>
      </c>
      <c r="I574" t="str">
        <f>IF('Reported Performance Table'!E574="","",IF('Reported Performance Table'!F574="Yes","LUNA_CCT","Reported_CCT"))</f>
        <v/>
      </c>
      <c r="J574" t="str">
        <f>IF('Reported Performance Table'!E574="","",IF(I574="LUNA_CCT",VLOOKUP('Reported Performance Table'!E574,'Master List'!$B$42:$E$129,4,FALSE),"Reported_BUG"))</f>
        <v/>
      </c>
      <c r="K574" t="str">
        <f>IF('Reported Performance Table'!E574="","",IF(AND('Reported Performance Table'!$F574="Yes",OR('Reported Performance Table'!$E574='Master List'!$B$42,'Reported Performance Table'!$E574='Master List'!$B$43,'Reported Performance Table'!$E574='Master List'!$B$44,'Reported Performance Table'!$E574='Master List'!$B$46,'Reported Performance Table'!$E574='Master List'!$B$48,'Reported Performance Table'!$E574='Master List'!$B$104,'Reported Performance Table'!$E574='Master List'!$B$106,'Reported Performance Table'!$E574='Master List'!$B$126)),"LUNA_Dimming","Dimming_Capability_and_Range"))</f>
        <v/>
      </c>
      <c r="L574" s="173">
        <f>'Reported Performance Table'!BF574</f>
        <v>0</v>
      </c>
      <c r="M574" s="173">
        <f>'Reported Performance Table'!BG574</f>
        <v>0</v>
      </c>
      <c r="N574" s="173">
        <f>'Reported Performance Table'!BH574</f>
        <v>0</v>
      </c>
      <c r="O574" t="str">
        <f t="shared" si="17"/>
        <v>No</v>
      </c>
    </row>
    <row r="575" spans="2:15" x14ac:dyDescent="0.25">
      <c r="B575" s="35" t="e">
        <f>VLOOKUP('Reported Performance Table'!D575,'Master List'!$B$20:$C$39,2,FALSE)</f>
        <v>#N/A</v>
      </c>
      <c r="C575" t="e">
        <f>VLOOKUP('Reported Performance Table'!E575,'Master List'!$B$42:$C$129,2,FALSE)</f>
        <v>#N/A</v>
      </c>
      <c r="D575" t="e">
        <f>VLOOKUP('Reported Performance Table'!D575,'Master List'!$B$20:$D$39,3,FALSE)</f>
        <v>#N/A</v>
      </c>
      <c r="E575" s="159" t="e">
        <f>VLOOKUP('Reported Performance Table'!C575,'Master List'!$B$11:$D$17,3,FALSE)</f>
        <v>#N/A</v>
      </c>
      <c r="F575" t="e">
        <f t="shared" si="16"/>
        <v>#N/A</v>
      </c>
      <c r="G575" t="e">
        <f>IF(VLOOKUP('Reported Performance Table'!E575,'Master List'!$B$42:$D$129,3,FALSE)="","No",VLOOKUP('Reported Performance Table'!E575,'Master List'!$B$42:$D$129,3,FALSE))</f>
        <v>#N/A</v>
      </c>
      <c r="H575" t="e">
        <f>IF(AND(G575="Yes_No",'Reported Performance Table'!F575="Yes"),"No","Yes_No")</f>
        <v>#N/A</v>
      </c>
      <c r="I575" t="str">
        <f>IF('Reported Performance Table'!E575="","",IF('Reported Performance Table'!F575="Yes","LUNA_CCT","Reported_CCT"))</f>
        <v/>
      </c>
      <c r="J575" t="str">
        <f>IF('Reported Performance Table'!E575="","",IF(I575="LUNA_CCT",VLOOKUP('Reported Performance Table'!E575,'Master List'!$B$42:$E$129,4,FALSE),"Reported_BUG"))</f>
        <v/>
      </c>
      <c r="K575" t="str">
        <f>IF('Reported Performance Table'!E575="","",IF(AND('Reported Performance Table'!$F575="Yes",OR('Reported Performance Table'!$E575='Master List'!$B$42,'Reported Performance Table'!$E575='Master List'!$B$43,'Reported Performance Table'!$E575='Master List'!$B$44,'Reported Performance Table'!$E575='Master List'!$B$46,'Reported Performance Table'!$E575='Master List'!$B$48,'Reported Performance Table'!$E575='Master List'!$B$104,'Reported Performance Table'!$E575='Master List'!$B$106,'Reported Performance Table'!$E575='Master List'!$B$126)),"LUNA_Dimming","Dimming_Capability_and_Range"))</f>
        <v/>
      </c>
      <c r="L575" s="173">
        <f>'Reported Performance Table'!BF575</f>
        <v>0</v>
      </c>
      <c r="M575" s="173">
        <f>'Reported Performance Table'!BG575</f>
        <v>0</v>
      </c>
      <c r="N575" s="173">
        <f>'Reported Performance Table'!BH575</f>
        <v>0</v>
      </c>
      <c r="O575" t="str">
        <f t="shared" si="17"/>
        <v>No</v>
      </c>
    </row>
    <row r="576" spans="2:15" x14ac:dyDescent="0.25">
      <c r="B576" s="35" t="e">
        <f>VLOOKUP('Reported Performance Table'!D576,'Master List'!$B$20:$C$39,2,FALSE)</f>
        <v>#N/A</v>
      </c>
      <c r="C576" t="e">
        <f>VLOOKUP('Reported Performance Table'!E576,'Master List'!$B$42:$C$129,2,FALSE)</f>
        <v>#N/A</v>
      </c>
      <c r="D576" t="e">
        <f>VLOOKUP('Reported Performance Table'!D576,'Master List'!$B$20:$D$39,3,FALSE)</f>
        <v>#N/A</v>
      </c>
      <c r="E576" s="159" t="e">
        <f>VLOOKUP('Reported Performance Table'!C576,'Master List'!$B$11:$D$17,3,FALSE)</f>
        <v>#N/A</v>
      </c>
      <c r="F576" t="e">
        <f t="shared" si="16"/>
        <v>#N/A</v>
      </c>
      <c r="G576" t="e">
        <f>IF(VLOOKUP('Reported Performance Table'!E576,'Master List'!$B$42:$D$129,3,FALSE)="","No",VLOOKUP('Reported Performance Table'!E576,'Master List'!$B$42:$D$129,3,FALSE))</f>
        <v>#N/A</v>
      </c>
      <c r="H576" t="e">
        <f>IF(AND(G576="Yes_No",'Reported Performance Table'!F576="Yes"),"No","Yes_No")</f>
        <v>#N/A</v>
      </c>
      <c r="I576" t="str">
        <f>IF('Reported Performance Table'!E576="","",IF('Reported Performance Table'!F576="Yes","LUNA_CCT","Reported_CCT"))</f>
        <v/>
      </c>
      <c r="J576" t="str">
        <f>IF('Reported Performance Table'!E576="","",IF(I576="LUNA_CCT",VLOOKUP('Reported Performance Table'!E576,'Master List'!$B$42:$E$129,4,FALSE),"Reported_BUG"))</f>
        <v/>
      </c>
      <c r="K576" t="str">
        <f>IF('Reported Performance Table'!E576="","",IF(AND('Reported Performance Table'!$F576="Yes",OR('Reported Performance Table'!$E576='Master List'!$B$42,'Reported Performance Table'!$E576='Master List'!$B$43,'Reported Performance Table'!$E576='Master List'!$B$44,'Reported Performance Table'!$E576='Master List'!$B$46,'Reported Performance Table'!$E576='Master List'!$B$48,'Reported Performance Table'!$E576='Master List'!$B$104,'Reported Performance Table'!$E576='Master List'!$B$106,'Reported Performance Table'!$E576='Master List'!$B$126)),"LUNA_Dimming","Dimming_Capability_and_Range"))</f>
        <v/>
      </c>
      <c r="L576" s="173">
        <f>'Reported Performance Table'!BF576</f>
        <v>0</v>
      </c>
      <c r="M576" s="173">
        <f>'Reported Performance Table'!BG576</f>
        <v>0</v>
      </c>
      <c r="N576" s="173">
        <f>'Reported Performance Table'!BH576</f>
        <v>0</v>
      </c>
      <c r="O576" t="str">
        <f t="shared" si="17"/>
        <v>No</v>
      </c>
    </row>
    <row r="577" spans="2:15" x14ac:dyDescent="0.25">
      <c r="B577" s="35" t="e">
        <f>VLOOKUP('Reported Performance Table'!D577,'Master List'!$B$20:$C$39,2,FALSE)</f>
        <v>#N/A</v>
      </c>
      <c r="C577" t="e">
        <f>VLOOKUP('Reported Performance Table'!E577,'Master List'!$B$42:$C$129,2,FALSE)</f>
        <v>#N/A</v>
      </c>
      <c r="D577" t="e">
        <f>VLOOKUP('Reported Performance Table'!D577,'Master List'!$B$20:$D$39,3,FALSE)</f>
        <v>#N/A</v>
      </c>
      <c r="E577" s="159" t="e">
        <f>VLOOKUP('Reported Performance Table'!C577,'Master List'!$B$11:$D$17,3,FALSE)</f>
        <v>#N/A</v>
      </c>
      <c r="F577" t="e">
        <f t="shared" si="16"/>
        <v>#N/A</v>
      </c>
      <c r="G577" t="e">
        <f>IF(VLOOKUP('Reported Performance Table'!E577,'Master List'!$B$42:$D$129,3,FALSE)="","No",VLOOKUP('Reported Performance Table'!E577,'Master List'!$B$42:$D$129,3,FALSE))</f>
        <v>#N/A</v>
      </c>
      <c r="H577" t="e">
        <f>IF(AND(G577="Yes_No",'Reported Performance Table'!F577="Yes"),"No","Yes_No")</f>
        <v>#N/A</v>
      </c>
      <c r="I577" t="str">
        <f>IF('Reported Performance Table'!E577="","",IF('Reported Performance Table'!F577="Yes","LUNA_CCT","Reported_CCT"))</f>
        <v/>
      </c>
      <c r="J577" t="str">
        <f>IF('Reported Performance Table'!E577="","",IF(I577="LUNA_CCT",VLOOKUP('Reported Performance Table'!E577,'Master List'!$B$42:$E$129,4,FALSE),"Reported_BUG"))</f>
        <v/>
      </c>
      <c r="K577" t="str">
        <f>IF('Reported Performance Table'!E577="","",IF(AND('Reported Performance Table'!$F577="Yes",OR('Reported Performance Table'!$E577='Master List'!$B$42,'Reported Performance Table'!$E577='Master List'!$B$43,'Reported Performance Table'!$E577='Master List'!$B$44,'Reported Performance Table'!$E577='Master List'!$B$46,'Reported Performance Table'!$E577='Master List'!$B$48,'Reported Performance Table'!$E577='Master List'!$B$104,'Reported Performance Table'!$E577='Master List'!$B$106,'Reported Performance Table'!$E577='Master List'!$B$126)),"LUNA_Dimming","Dimming_Capability_and_Range"))</f>
        <v/>
      </c>
      <c r="L577" s="173">
        <f>'Reported Performance Table'!BF577</f>
        <v>0</v>
      </c>
      <c r="M577" s="173">
        <f>'Reported Performance Table'!BG577</f>
        <v>0</v>
      </c>
      <c r="N577" s="173">
        <f>'Reported Performance Table'!BH577</f>
        <v>0</v>
      </c>
      <c r="O577" t="str">
        <f t="shared" si="17"/>
        <v>No</v>
      </c>
    </row>
    <row r="578" spans="2:15" x14ac:dyDescent="0.25">
      <c r="B578" s="35" t="e">
        <f>VLOOKUP('Reported Performance Table'!D578,'Master List'!$B$20:$C$39,2,FALSE)</f>
        <v>#N/A</v>
      </c>
      <c r="C578" t="e">
        <f>VLOOKUP('Reported Performance Table'!E578,'Master List'!$B$42:$C$129,2,FALSE)</f>
        <v>#N/A</v>
      </c>
      <c r="D578" t="e">
        <f>VLOOKUP('Reported Performance Table'!D578,'Master List'!$B$20:$D$39,3,FALSE)</f>
        <v>#N/A</v>
      </c>
      <c r="E578" s="159" t="e">
        <f>VLOOKUP('Reported Performance Table'!C578,'Master List'!$B$11:$D$17,3,FALSE)</f>
        <v>#N/A</v>
      </c>
      <c r="F578" t="e">
        <f t="shared" si="16"/>
        <v>#N/A</v>
      </c>
      <c r="G578" t="e">
        <f>IF(VLOOKUP('Reported Performance Table'!E578,'Master List'!$B$42:$D$129,3,FALSE)="","No",VLOOKUP('Reported Performance Table'!E578,'Master List'!$B$42:$D$129,3,FALSE))</f>
        <v>#N/A</v>
      </c>
      <c r="H578" t="e">
        <f>IF(AND(G578="Yes_No",'Reported Performance Table'!F578="Yes"),"No","Yes_No")</f>
        <v>#N/A</v>
      </c>
      <c r="I578" t="str">
        <f>IF('Reported Performance Table'!E578="","",IF('Reported Performance Table'!F578="Yes","LUNA_CCT","Reported_CCT"))</f>
        <v/>
      </c>
      <c r="J578" t="str">
        <f>IF('Reported Performance Table'!E578="","",IF(I578="LUNA_CCT",VLOOKUP('Reported Performance Table'!E578,'Master List'!$B$42:$E$129,4,FALSE),"Reported_BUG"))</f>
        <v/>
      </c>
      <c r="K578" t="str">
        <f>IF('Reported Performance Table'!E578="","",IF(AND('Reported Performance Table'!$F578="Yes",OR('Reported Performance Table'!$E578='Master List'!$B$42,'Reported Performance Table'!$E578='Master List'!$B$43,'Reported Performance Table'!$E578='Master List'!$B$44,'Reported Performance Table'!$E578='Master List'!$B$46,'Reported Performance Table'!$E578='Master List'!$B$48,'Reported Performance Table'!$E578='Master List'!$B$104,'Reported Performance Table'!$E578='Master List'!$B$106,'Reported Performance Table'!$E578='Master List'!$B$126)),"LUNA_Dimming","Dimming_Capability_and_Range"))</f>
        <v/>
      </c>
      <c r="L578" s="173">
        <f>'Reported Performance Table'!BF578</f>
        <v>0</v>
      </c>
      <c r="M578" s="173">
        <f>'Reported Performance Table'!BG578</f>
        <v>0</v>
      </c>
      <c r="N578" s="173">
        <f>'Reported Performance Table'!BH578</f>
        <v>0</v>
      </c>
      <c r="O578" t="str">
        <f t="shared" si="17"/>
        <v>No</v>
      </c>
    </row>
    <row r="579" spans="2:15" x14ac:dyDescent="0.25">
      <c r="B579" s="35" t="e">
        <f>VLOOKUP('Reported Performance Table'!D579,'Master List'!$B$20:$C$39,2,FALSE)</f>
        <v>#N/A</v>
      </c>
      <c r="C579" t="e">
        <f>VLOOKUP('Reported Performance Table'!E579,'Master List'!$B$42:$C$129,2,FALSE)</f>
        <v>#N/A</v>
      </c>
      <c r="D579" t="e">
        <f>VLOOKUP('Reported Performance Table'!D579,'Master List'!$B$20:$D$39,3,FALSE)</f>
        <v>#N/A</v>
      </c>
      <c r="E579" s="159" t="e">
        <f>VLOOKUP('Reported Performance Table'!C579,'Master List'!$B$11:$D$17,3,FALSE)</f>
        <v>#N/A</v>
      </c>
      <c r="F579" t="e">
        <f t="shared" si="16"/>
        <v>#N/A</v>
      </c>
      <c r="G579" t="e">
        <f>IF(VLOOKUP('Reported Performance Table'!E579,'Master List'!$B$42:$D$129,3,FALSE)="","No",VLOOKUP('Reported Performance Table'!E579,'Master List'!$B$42:$D$129,3,FALSE))</f>
        <v>#N/A</v>
      </c>
      <c r="H579" t="e">
        <f>IF(AND(G579="Yes_No",'Reported Performance Table'!F579="Yes"),"No","Yes_No")</f>
        <v>#N/A</v>
      </c>
      <c r="I579" t="str">
        <f>IF('Reported Performance Table'!E579="","",IF('Reported Performance Table'!F579="Yes","LUNA_CCT","Reported_CCT"))</f>
        <v/>
      </c>
      <c r="J579" t="str">
        <f>IF('Reported Performance Table'!E579="","",IF(I579="LUNA_CCT",VLOOKUP('Reported Performance Table'!E579,'Master List'!$B$42:$E$129,4,FALSE),"Reported_BUG"))</f>
        <v/>
      </c>
      <c r="K579" t="str">
        <f>IF('Reported Performance Table'!E579="","",IF(AND('Reported Performance Table'!$F579="Yes",OR('Reported Performance Table'!$E579='Master List'!$B$42,'Reported Performance Table'!$E579='Master List'!$B$43,'Reported Performance Table'!$E579='Master List'!$B$44,'Reported Performance Table'!$E579='Master List'!$B$46,'Reported Performance Table'!$E579='Master List'!$B$48,'Reported Performance Table'!$E579='Master List'!$B$104,'Reported Performance Table'!$E579='Master List'!$B$106,'Reported Performance Table'!$E579='Master List'!$B$126)),"LUNA_Dimming","Dimming_Capability_and_Range"))</f>
        <v/>
      </c>
      <c r="L579" s="173">
        <f>'Reported Performance Table'!BF579</f>
        <v>0</v>
      </c>
      <c r="M579" s="173">
        <f>'Reported Performance Table'!BG579</f>
        <v>0</v>
      </c>
      <c r="N579" s="173">
        <f>'Reported Performance Table'!BH579</f>
        <v>0</v>
      </c>
      <c r="O579" t="str">
        <f t="shared" si="17"/>
        <v>No</v>
      </c>
    </row>
    <row r="580" spans="2:15" x14ac:dyDescent="0.25">
      <c r="B580" s="35" t="e">
        <f>VLOOKUP('Reported Performance Table'!D580,'Master List'!$B$20:$C$39,2,FALSE)</f>
        <v>#N/A</v>
      </c>
      <c r="C580" t="e">
        <f>VLOOKUP('Reported Performance Table'!E580,'Master List'!$B$42:$C$129,2,FALSE)</f>
        <v>#N/A</v>
      </c>
      <c r="D580" t="e">
        <f>VLOOKUP('Reported Performance Table'!D580,'Master List'!$B$20:$D$39,3,FALSE)</f>
        <v>#N/A</v>
      </c>
      <c r="E580" s="159" t="e">
        <f>VLOOKUP('Reported Performance Table'!C580,'Master List'!$B$11:$D$17,3,FALSE)</f>
        <v>#N/A</v>
      </c>
      <c r="F580" t="e">
        <f t="shared" si="16"/>
        <v>#N/A</v>
      </c>
      <c r="G580" t="e">
        <f>IF(VLOOKUP('Reported Performance Table'!E580,'Master List'!$B$42:$D$129,3,FALSE)="","No",VLOOKUP('Reported Performance Table'!E580,'Master List'!$B$42:$D$129,3,FALSE))</f>
        <v>#N/A</v>
      </c>
      <c r="H580" t="e">
        <f>IF(AND(G580="Yes_No",'Reported Performance Table'!F580="Yes"),"No","Yes_No")</f>
        <v>#N/A</v>
      </c>
      <c r="I580" t="str">
        <f>IF('Reported Performance Table'!E580="","",IF('Reported Performance Table'!F580="Yes","LUNA_CCT","Reported_CCT"))</f>
        <v/>
      </c>
      <c r="J580" t="str">
        <f>IF('Reported Performance Table'!E580="","",IF(I580="LUNA_CCT",VLOOKUP('Reported Performance Table'!E580,'Master List'!$B$42:$E$129,4,FALSE),"Reported_BUG"))</f>
        <v/>
      </c>
      <c r="K580" t="str">
        <f>IF('Reported Performance Table'!E580="","",IF(AND('Reported Performance Table'!$F580="Yes",OR('Reported Performance Table'!$E580='Master List'!$B$42,'Reported Performance Table'!$E580='Master List'!$B$43,'Reported Performance Table'!$E580='Master List'!$B$44,'Reported Performance Table'!$E580='Master List'!$B$46,'Reported Performance Table'!$E580='Master List'!$B$48,'Reported Performance Table'!$E580='Master List'!$B$104,'Reported Performance Table'!$E580='Master List'!$B$106,'Reported Performance Table'!$E580='Master List'!$B$126)),"LUNA_Dimming","Dimming_Capability_and_Range"))</f>
        <v/>
      </c>
      <c r="L580" s="173">
        <f>'Reported Performance Table'!BF580</f>
        <v>0</v>
      </c>
      <c r="M580" s="173">
        <f>'Reported Performance Table'!BG580</f>
        <v>0</v>
      </c>
      <c r="N580" s="173">
        <f>'Reported Performance Table'!BH580</f>
        <v>0</v>
      </c>
      <c r="O580" t="str">
        <f t="shared" si="17"/>
        <v>No</v>
      </c>
    </row>
    <row r="581" spans="2:15" x14ac:dyDescent="0.25">
      <c r="B581" s="35" t="e">
        <f>VLOOKUP('Reported Performance Table'!D581,'Master List'!$B$20:$C$39,2,FALSE)</f>
        <v>#N/A</v>
      </c>
      <c r="C581" t="e">
        <f>VLOOKUP('Reported Performance Table'!E581,'Master List'!$B$42:$C$129,2,FALSE)</f>
        <v>#N/A</v>
      </c>
      <c r="D581" t="e">
        <f>VLOOKUP('Reported Performance Table'!D581,'Master List'!$B$20:$D$39,3,FALSE)</f>
        <v>#N/A</v>
      </c>
      <c r="E581" s="159" t="e">
        <f>VLOOKUP('Reported Performance Table'!C581,'Master List'!$B$11:$D$17,3,FALSE)</f>
        <v>#N/A</v>
      </c>
      <c r="F581" t="e">
        <f t="shared" si="16"/>
        <v>#N/A</v>
      </c>
      <c r="G581" t="e">
        <f>IF(VLOOKUP('Reported Performance Table'!E581,'Master List'!$B$42:$D$129,3,FALSE)="","No",VLOOKUP('Reported Performance Table'!E581,'Master List'!$B$42:$D$129,3,FALSE))</f>
        <v>#N/A</v>
      </c>
      <c r="H581" t="e">
        <f>IF(AND(G581="Yes_No",'Reported Performance Table'!F581="Yes"),"No","Yes_No")</f>
        <v>#N/A</v>
      </c>
      <c r="I581" t="str">
        <f>IF('Reported Performance Table'!E581="","",IF('Reported Performance Table'!F581="Yes","LUNA_CCT","Reported_CCT"))</f>
        <v/>
      </c>
      <c r="J581" t="str">
        <f>IF('Reported Performance Table'!E581="","",IF(I581="LUNA_CCT",VLOOKUP('Reported Performance Table'!E581,'Master List'!$B$42:$E$129,4,FALSE),"Reported_BUG"))</f>
        <v/>
      </c>
      <c r="K581" t="str">
        <f>IF('Reported Performance Table'!E581="","",IF(AND('Reported Performance Table'!$F581="Yes",OR('Reported Performance Table'!$E581='Master List'!$B$42,'Reported Performance Table'!$E581='Master List'!$B$43,'Reported Performance Table'!$E581='Master List'!$B$44,'Reported Performance Table'!$E581='Master List'!$B$46,'Reported Performance Table'!$E581='Master List'!$B$48,'Reported Performance Table'!$E581='Master List'!$B$104,'Reported Performance Table'!$E581='Master List'!$B$106,'Reported Performance Table'!$E581='Master List'!$B$126)),"LUNA_Dimming","Dimming_Capability_and_Range"))</f>
        <v/>
      </c>
      <c r="L581" s="173">
        <f>'Reported Performance Table'!BF581</f>
        <v>0</v>
      </c>
      <c r="M581" s="173">
        <f>'Reported Performance Table'!BG581</f>
        <v>0</v>
      </c>
      <c r="N581" s="173">
        <f>'Reported Performance Table'!BH581</f>
        <v>0</v>
      </c>
      <c r="O581" t="str">
        <f t="shared" si="17"/>
        <v>No</v>
      </c>
    </row>
    <row r="582" spans="2:15" x14ac:dyDescent="0.25">
      <c r="B582" s="35" t="e">
        <f>VLOOKUP('Reported Performance Table'!D582,'Master List'!$B$20:$C$39,2,FALSE)</f>
        <v>#N/A</v>
      </c>
      <c r="C582" t="e">
        <f>VLOOKUP('Reported Performance Table'!E582,'Master List'!$B$42:$C$129,2,FALSE)</f>
        <v>#N/A</v>
      </c>
      <c r="D582" t="e">
        <f>VLOOKUP('Reported Performance Table'!D582,'Master List'!$B$20:$D$39,3,FALSE)</f>
        <v>#N/A</v>
      </c>
      <c r="E582" s="159" t="e">
        <f>VLOOKUP('Reported Performance Table'!C582,'Master List'!$B$11:$D$17,3,FALSE)</f>
        <v>#N/A</v>
      </c>
      <c r="F582" t="e">
        <f t="shared" si="16"/>
        <v>#N/A</v>
      </c>
      <c r="G582" t="e">
        <f>IF(VLOOKUP('Reported Performance Table'!E582,'Master List'!$B$42:$D$129,3,FALSE)="","No",VLOOKUP('Reported Performance Table'!E582,'Master List'!$B$42:$D$129,3,FALSE))</f>
        <v>#N/A</v>
      </c>
      <c r="H582" t="e">
        <f>IF(AND(G582="Yes_No",'Reported Performance Table'!F582="Yes"),"No","Yes_No")</f>
        <v>#N/A</v>
      </c>
      <c r="I582" t="str">
        <f>IF('Reported Performance Table'!E582="","",IF('Reported Performance Table'!F582="Yes","LUNA_CCT","Reported_CCT"))</f>
        <v/>
      </c>
      <c r="J582" t="str">
        <f>IF('Reported Performance Table'!E582="","",IF(I582="LUNA_CCT",VLOOKUP('Reported Performance Table'!E582,'Master List'!$B$42:$E$129,4,FALSE),"Reported_BUG"))</f>
        <v/>
      </c>
      <c r="K582" t="str">
        <f>IF('Reported Performance Table'!E582="","",IF(AND('Reported Performance Table'!$F582="Yes",OR('Reported Performance Table'!$E582='Master List'!$B$42,'Reported Performance Table'!$E582='Master List'!$B$43,'Reported Performance Table'!$E582='Master List'!$B$44,'Reported Performance Table'!$E582='Master List'!$B$46,'Reported Performance Table'!$E582='Master List'!$B$48,'Reported Performance Table'!$E582='Master List'!$B$104,'Reported Performance Table'!$E582='Master List'!$B$106,'Reported Performance Table'!$E582='Master List'!$B$126)),"LUNA_Dimming","Dimming_Capability_and_Range"))</f>
        <v/>
      </c>
      <c r="L582" s="173">
        <f>'Reported Performance Table'!BF582</f>
        <v>0</v>
      </c>
      <c r="M582" s="173">
        <f>'Reported Performance Table'!BG582</f>
        <v>0</v>
      </c>
      <c r="N582" s="173">
        <f>'Reported Performance Table'!BH582</f>
        <v>0</v>
      </c>
      <c r="O582" t="str">
        <f t="shared" si="17"/>
        <v>No</v>
      </c>
    </row>
    <row r="583" spans="2:15" x14ac:dyDescent="0.25">
      <c r="B583" s="35" t="e">
        <f>VLOOKUP('Reported Performance Table'!D583,'Master List'!$B$20:$C$39,2,FALSE)</f>
        <v>#N/A</v>
      </c>
      <c r="C583" t="e">
        <f>VLOOKUP('Reported Performance Table'!E583,'Master List'!$B$42:$C$129,2,FALSE)</f>
        <v>#N/A</v>
      </c>
      <c r="D583" t="e">
        <f>VLOOKUP('Reported Performance Table'!D583,'Master List'!$B$20:$D$39,3,FALSE)</f>
        <v>#N/A</v>
      </c>
      <c r="E583" s="159" t="e">
        <f>VLOOKUP('Reported Performance Table'!C583,'Master List'!$B$11:$D$17,3,FALSE)</f>
        <v>#N/A</v>
      </c>
      <c r="F583" t="e">
        <f t="shared" si="16"/>
        <v>#N/A</v>
      </c>
      <c r="G583" t="e">
        <f>IF(VLOOKUP('Reported Performance Table'!E583,'Master List'!$B$42:$D$129,3,FALSE)="","No",VLOOKUP('Reported Performance Table'!E583,'Master List'!$B$42:$D$129,3,FALSE))</f>
        <v>#N/A</v>
      </c>
      <c r="H583" t="e">
        <f>IF(AND(G583="Yes_No",'Reported Performance Table'!F583="Yes"),"No","Yes_No")</f>
        <v>#N/A</v>
      </c>
      <c r="I583" t="str">
        <f>IF('Reported Performance Table'!E583="","",IF('Reported Performance Table'!F583="Yes","LUNA_CCT","Reported_CCT"))</f>
        <v/>
      </c>
      <c r="J583" t="str">
        <f>IF('Reported Performance Table'!E583="","",IF(I583="LUNA_CCT",VLOOKUP('Reported Performance Table'!E583,'Master List'!$B$42:$E$129,4,FALSE),"Reported_BUG"))</f>
        <v/>
      </c>
      <c r="K583" t="str">
        <f>IF('Reported Performance Table'!E583="","",IF(AND('Reported Performance Table'!$F583="Yes",OR('Reported Performance Table'!$E583='Master List'!$B$42,'Reported Performance Table'!$E583='Master List'!$B$43,'Reported Performance Table'!$E583='Master List'!$B$44,'Reported Performance Table'!$E583='Master List'!$B$46,'Reported Performance Table'!$E583='Master List'!$B$48,'Reported Performance Table'!$E583='Master List'!$B$104,'Reported Performance Table'!$E583='Master List'!$B$106,'Reported Performance Table'!$E583='Master List'!$B$126)),"LUNA_Dimming","Dimming_Capability_and_Range"))</f>
        <v/>
      </c>
      <c r="L583" s="173">
        <f>'Reported Performance Table'!BF583</f>
        <v>0</v>
      </c>
      <c r="M583" s="173">
        <f>'Reported Performance Table'!BG583</f>
        <v>0</v>
      </c>
      <c r="N583" s="173">
        <f>'Reported Performance Table'!BH583</f>
        <v>0</v>
      </c>
      <c r="O583" t="str">
        <f t="shared" si="17"/>
        <v>No</v>
      </c>
    </row>
    <row r="584" spans="2:15" x14ac:dyDescent="0.25">
      <c r="B584" s="35" t="e">
        <f>VLOOKUP('Reported Performance Table'!D584,'Master List'!$B$20:$C$39,2,FALSE)</f>
        <v>#N/A</v>
      </c>
      <c r="C584" t="e">
        <f>VLOOKUP('Reported Performance Table'!E584,'Master List'!$B$42:$C$129,2,FALSE)</f>
        <v>#N/A</v>
      </c>
      <c r="D584" t="e">
        <f>VLOOKUP('Reported Performance Table'!D584,'Master List'!$B$20:$D$39,3,FALSE)</f>
        <v>#N/A</v>
      </c>
      <c r="E584" s="159" t="e">
        <f>VLOOKUP('Reported Performance Table'!C584,'Master List'!$B$11:$D$17,3,FALSE)</f>
        <v>#N/A</v>
      </c>
      <c r="F584" t="e">
        <f t="shared" si="16"/>
        <v>#N/A</v>
      </c>
      <c r="G584" t="e">
        <f>IF(VLOOKUP('Reported Performance Table'!E584,'Master List'!$B$42:$D$129,3,FALSE)="","No",VLOOKUP('Reported Performance Table'!E584,'Master List'!$B$42:$D$129,3,FALSE))</f>
        <v>#N/A</v>
      </c>
      <c r="H584" t="e">
        <f>IF(AND(G584="Yes_No",'Reported Performance Table'!F584="Yes"),"No","Yes_No")</f>
        <v>#N/A</v>
      </c>
      <c r="I584" t="str">
        <f>IF('Reported Performance Table'!E584="","",IF('Reported Performance Table'!F584="Yes","LUNA_CCT","Reported_CCT"))</f>
        <v/>
      </c>
      <c r="J584" t="str">
        <f>IF('Reported Performance Table'!E584="","",IF(I584="LUNA_CCT",VLOOKUP('Reported Performance Table'!E584,'Master List'!$B$42:$E$129,4,FALSE),"Reported_BUG"))</f>
        <v/>
      </c>
      <c r="K584" t="str">
        <f>IF('Reported Performance Table'!E584="","",IF(AND('Reported Performance Table'!$F584="Yes",OR('Reported Performance Table'!$E584='Master List'!$B$42,'Reported Performance Table'!$E584='Master List'!$B$43,'Reported Performance Table'!$E584='Master List'!$B$44,'Reported Performance Table'!$E584='Master List'!$B$46,'Reported Performance Table'!$E584='Master List'!$B$48,'Reported Performance Table'!$E584='Master List'!$B$104,'Reported Performance Table'!$E584='Master List'!$B$106,'Reported Performance Table'!$E584='Master List'!$B$126)),"LUNA_Dimming","Dimming_Capability_and_Range"))</f>
        <v/>
      </c>
      <c r="L584" s="173">
        <f>'Reported Performance Table'!BF584</f>
        <v>0</v>
      </c>
      <c r="M584" s="173">
        <f>'Reported Performance Table'!BG584</f>
        <v>0</v>
      </c>
      <c r="N584" s="173">
        <f>'Reported Performance Table'!BH584</f>
        <v>0</v>
      </c>
      <c r="O584" t="str">
        <f t="shared" si="17"/>
        <v>No</v>
      </c>
    </row>
    <row r="585" spans="2:15" x14ac:dyDescent="0.25">
      <c r="B585" s="35" t="e">
        <f>VLOOKUP('Reported Performance Table'!D585,'Master List'!$B$20:$C$39,2,FALSE)</f>
        <v>#N/A</v>
      </c>
      <c r="C585" t="e">
        <f>VLOOKUP('Reported Performance Table'!E585,'Master List'!$B$42:$C$129,2,FALSE)</f>
        <v>#N/A</v>
      </c>
      <c r="D585" t="e">
        <f>VLOOKUP('Reported Performance Table'!D585,'Master List'!$B$20:$D$39,3,FALSE)</f>
        <v>#N/A</v>
      </c>
      <c r="E585" s="159" t="e">
        <f>VLOOKUP('Reported Performance Table'!C585,'Master List'!$B$11:$D$17,3,FALSE)</f>
        <v>#N/A</v>
      </c>
      <c r="F585" t="e">
        <f t="shared" si="16"/>
        <v>#N/A</v>
      </c>
      <c r="G585" t="e">
        <f>IF(VLOOKUP('Reported Performance Table'!E585,'Master List'!$B$42:$D$129,3,FALSE)="","No",VLOOKUP('Reported Performance Table'!E585,'Master List'!$B$42:$D$129,3,FALSE))</f>
        <v>#N/A</v>
      </c>
      <c r="H585" t="e">
        <f>IF(AND(G585="Yes_No",'Reported Performance Table'!F585="Yes"),"No","Yes_No")</f>
        <v>#N/A</v>
      </c>
      <c r="I585" t="str">
        <f>IF('Reported Performance Table'!E585="","",IF('Reported Performance Table'!F585="Yes","LUNA_CCT","Reported_CCT"))</f>
        <v/>
      </c>
      <c r="J585" t="str">
        <f>IF('Reported Performance Table'!E585="","",IF(I585="LUNA_CCT",VLOOKUP('Reported Performance Table'!E585,'Master List'!$B$42:$E$129,4,FALSE),"Reported_BUG"))</f>
        <v/>
      </c>
      <c r="K585" t="str">
        <f>IF('Reported Performance Table'!E585="","",IF(AND('Reported Performance Table'!$F585="Yes",OR('Reported Performance Table'!$E585='Master List'!$B$42,'Reported Performance Table'!$E585='Master List'!$B$43,'Reported Performance Table'!$E585='Master List'!$B$44,'Reported Performance Table'!$E585='Master List'!$B$46,'Reported Performance Table'!$E585='Master List'!$B$48,'Reported Performance Table'!$E585='Master List'!$B$104,'Reported Performance Table'!$E585='Master List'!$B$106,'Reported Performance Table'!$E585='Master List'!$B$126)),"LUNA_Dimming","Dimming_Capability_and_Range"))</f>
        <v/>
      </c>
      <c r="L585" s="173">
        <f>'Reported Performance Table'!BF585</f>
        <v>0</v>
      </c>
      <c r="M585" s="173">
        <f>'Reported Performance Table'!BG585</f>
        <v>0</v>
      </c>
      <c r="N585" s="173">
        <f>'Reported Performance Table'!BH585</f>
        <v>0</v>
      </c>
      <c r="O585" t="str">
        <f t="shared" si="17"/>
        <v>No</v>
      </c>
    </row>
    <row r="586" spans="2:15" x14ac:dyDescent="0.25">
      <c r="B586" s="35" t="e">
        <f>VLOOKUP('Reported Performance Table'!D586,'Master List'!$B$20:$C$39,2,FALSE)</f>
        <v>#N/A</v>
      </c>
      <c r="C586" t="e">
        <f>VLOOKUP('Reported Performance Table'!E586,'Master List'!$B$42:$C$129,2,FALSE)</f>
        <v>#N/A</v>
      </c>
      <c r="D586" t="e">
        <f>VLOOKUP('Reported Performance Table'!D586,'Master List'!$B$20:$D$39,3,FALSE)</f>
        <v>#N/A</v>
      </c>
      <c r="E586" s="159" t="e">
        <f>VLOOKUP('Reported Performance Table'!C586,'Master List'!$B$11:$D$17,3,FALSE)</f>
        <v>#N/A</v>
      </c>
      <c r="F586" t="e">
        <f t="shared" si="16"/>
        <v>#N/A</v>
      </c>
      <c r="G586" t="e">
        <f>IF(VLOOKUP('Reported Performance Table'!E586,'Master List'!$B$42:$D$129,3,FALSE)="","No",VLOOKUP('Reported Performance Table'!E586,'Master List'!$B$42:$D$129,3,FALSE))</f>
        <v>#N/A</v>
      </c>
      <c r="H586" t="e">
        <f>IF(AND(G586="Yes_No",'Reported Performance Table'!F586="Yes"),"No","Yes_No")</f>
        <v>#N/A</v>
      </c>
      <c r="I586" t="str">
        <f>IF('Reported Performance Table'!E586="","",IF('Reported Performance Table'!F586="Yes","LUNA_CCT","Reported_CCT"))</f>
        <v/>
      </c>
      <c r="J586" t="str">
        <f>IF('Reported Performance Table'!E586="","",IF(I586="LUNA_CCT",VLOOKUP('Reported Performance Table'!E586,'Master List'!$B$42:$E$129,4,FALSE),"Reported_BUG"))</f>
        <v/>
      </c>
      <c r="K586" t="str">
        <f>IF('Reported Performance Table'!E586="","",IF(AND('Reported Performance Table'!$F586="Yes",OR('Reported Performance Table'!$E586='Master List'!$B$42,'Reported Performance Table'!$E586='Master List'!$B$43,'Reported Performance Table'!$E586='Master List'!$B$44,'Reported Performance Table'!$E586='Master List'!$B$46,'Reported Performance Table'!$E586='Master List'!$B$48,'Reported Performance Table'!$E586='Master List'!$B$104,'Reported Performance Table'!$E586='Master List'!$B$106,'Reported Performance Table'!$E586='Master List'!$B$126)),"LUNA_Dimming","Dimming_Capability_and_Range"))</f>
        <v/>
      </c>
      <c r="L586" s="173">
        <f>'Reported Performance Table'!BF586</f>
        <v>0</v>
      </c>
      <c r="M586" s="173">
        <f>'Reported Performance Table'!BG586</f>
        <v>0</v>
      </c>
      <c r="N586" s="173">
        <f>'Reported Performance Table'!BH586</f>
        <v>0</v>
      </c>
      <c r="O586" t="str">
        <f t="shared" si="17"/>
        <v>No</v>
      </c>
    </row>
    <row r="587" spans="2:15" x14ac:dyDescent="0.25">
      <c r="B587" s="35" t="e">
        <f>VLOOKUP('Reported Performance Table'!D587,'Master List'!$B$20:$C$39,2,FALSE)</f>
        <v>#N/A</v>
      </c>
      <c r="C587" t="e">
        <f>VLOOKUP('Reported Performance Table'!E587,'Master List'!$B$42:$C$129,2,FALSE)</f>
        <v>#N/A</v>
      </c>
      <c r="D587" t="e">
        <f>VLOOKUP('Reported Performance Table'!D587,'Master List'!$B$20:$D$39,3,FALSE)</f>
        <v>#N/A</v>
      </c>
      <c r="E587" s="159" t="e">
        <f>VLOOKUP('Reported Performance Table'!C587,'Master List'!$B$11:$D$17,3,FALSE)</f>
        <v>#N/A</v>
      </c>
      <c r="F587" t="e">
        <f t="shared" ref="F587:F650" si="18">CONCATENATE(D587,E587)</f>
        <v>#N/A</v>
      </c>
      <c r="G587" t="e">
        <f>IF(VLOOKUP('Reported Performance Table'!E587,'Master List'!$B$42:$D$129,3,FALSE)="","No",VLOOKUP('Reported Performance Table'!E587,'Master List'!$B$42:$D$129,3,FALSE))</f>
        <v>#N/A</v>
      </c>
      <c r="H587" t="e">
        <f>IF(AND(G587="Yes_No",'Reported Performance Table'!F587="Yes"),"No","Yes_No")</f>
        <v>#N/A</v>
      </c>
      <c r="I587" t="str">
        <f>IF('Reported Performance Table'!E587="","",IF('Reported Performance Table'!F587="Yes","LUNA_CCT","Reported_CCT"))</f>
        <v/>
      </c>
      <c r="J587" t="str">
        <f>IF('Reported Performance Table'!E587="","",IF(I587="LUNA_CCT",VLOOKUP('Reported Performance Table'!E587,'Master List'!$B$42:$E$129,4,FALSE),"Reported_BUG"))</f>
        <v/>
      </c>
      <c r="K587" t="str">
        <f>IF('Reported Performance Table'!E587="","",IF(AND('Reported Performance Table'!$F587="Yes",OR('Reported Performance Table'!$E587='Master List'!$B$42,'Reported Performance Table'!$E587='Master List'!$B$43,'Reported Performance Table'!$E587='Master List'!$B$44,'Reported Performance Table'!$E587='Master List'!$B$46,'Reported Performance Table'!$E587='Master List'!$B$48,'Reported Performance Table'!$E587='Master List'!$B$104,'Reported Performance Table'!$E587='Master List'!$B$106,'Reported Performance Table'!$E587='Master List'!$B$126)),"LUNA_Dimming","Dimming_Capability_and_Range"))</f>
        <v/>
      </c>
      <c r="L587" s="173">
        <f>'Reported Performance Table'!BF587</f>
        <v>0</v>
      </c>
      <c r="M587" s="173">
        <f>'Reported Performance Table'!BG587</f>
        <v>0</v>
      </c>
      <c r="N587" s="173">
        <f>'Reported Performance Table'!BH587</f>
        <v>0</v>
      </c>
      <c r="O587" t="str">
        <f t="shared" si="17"/>
        <v>No</v>
      </c>
    </row>
    <row r="588" spans="2:15" x14ac:dyDescent="0.25">
      <c r="B588" s="35" t="e">
        <f>VLOOKUP('Reported Performance Table'!D588,'Master List'!$B$20:$C$39,2,FALSE)</f>
        <v>#N/A</v>
      </c>
      <c r="C588" t="e">
        <f>VLOOKUP('Reported Performance Table'!E588,'Master List'!$B$42:$C$129,2,FALSE)</f>
        <v>#N/A</v>
      </c>
      <c r="D588" t="e">
        <f>VLOOKUP('Reported Performance Table'!D588,'Master List'!$B$20:$D$39,3,FALSE)</f>
        <v>#N/A</v>
      </c>
      <c r="E588" s="159" t="e">
        <f>VLOOKUP('Reported Performance Table'!C588,'Master List'!$B$11:$D$17,3,FALSE)</f>
        <v>#N/A</v>
      </c>
      <c r="F588" t="e">
        <f t="shared" si="18"/>
        <v>#N/A</v>
      </c>
      <c r="G588" t="e">
        <f>IF(VLOOKUP('Reported Performance Table'!E588,'Master List'!$B$42:$D$129,3,FALSE)="","No",VLOOKUP('Reported Performance Table'!E588,'Master List'!$B$42:$D$129,3,FALSE))</f>
        <v>#N/A</v>
      </c>
      <c r="H588" t="e">
        <f>IF(AND(G588="Yes_No",'Reported Performance Table'!F588="Yes"),"No","Yes_No")</f>
        <v>#N/A</v>
      </c>
      <c r="I588" t="str">
        <f>IF('Reported Performance Table'!E588="","",IF('Reported Performance Table'!F588="Yes","LUNA_CCT","Reported_CCT"))</f>
        <v/>
      </c>
      <c r="J588" t="str">
        <f>IF('Reported Performance Table'!E588="","",IF(I588="LUNA_CCT",VLOOKUP('Reported Performance Table'!E588,'Master List'!$B$42:$E$129,4,FALSE),"Reported_BUG"))</f>
        <v/>
      </c>
      <c r="K588" t="str">
        <f>IF('Reported Performance Table'!E588="","",IF(AND('Reported Performance Table'!$F588="Yes",OR('Reported Performance Table'!$E588='Master List'!$B$42,'Reported Performance Table'!$E588='Master List'!$B$43,'Reported Performance Table'!$E588='Master List'!$B$44,'Reported Performance Table'!$E588='Master List'!$B$46,'Reported Performance Table'!$E588='Master List'!$B$48,'Reported Performance Table'!$E588='Master List'!$B$104,'Reported Performance Table'!$E588='Master List'!$B$106,'Reported Performance Table'!$E588='Master List'!$B$126)),"LUNA_Dimming","Dimming_Capability_and_Range"))</f>
        <v/>
      </c>
      <c r="L588" s="173">
        <f>'Reported Performance Table'!BF588</f>
        <v>0</v>
      </c>
      <c r="M588" s="173">
        <f>'Reported Performance Table'!BG588</f>
        <v>0</v>
      </c>
      <c r="N588" s="173">
        <f>'Reported Performance Table'!BH588</f>
        <v>0</v>
      </c>
      <c r="O588" t="str">
        <f t="shared" ref="O588:O651" si="19">IF(COUNTIF(L588:N588,"Yes")=3,"Yes","No")</f>
        <v>No</v>
      </c>
    </row>
    <row r="589" spans="2:15" x14ac:dyDescent="0.25">
      <c r="B589" s="35" t="e">
        <f>VLOOKUP('Reported Performance Table'!D589,'Master List'!$B$20:$C$39,2,FALSE)</f>
        <v>#N/A</v>
      </c>
      <c r="C589" t="e">
        <f>VLOOKUP('Reported Performance Table'!E589,'Master List'!$B$42:$C$129,2,FALSE)</f>
        <v>#N/A</v>
      </c>
      <c r="D589" t="e">
        <f>VLOOKUP('Reported Performance Table'!D589,'Master List'!$B$20:$D$39,3,FALSE)</f>
        <v>#N/A</v>
      </c>
      <c r="E589" s="159" t="e">
        <f>VLOOKUP('Reported Performance Table'!C589,'Master List'!$B$11:$D$17,3,FALSE)</f>
        <v>#N/A</v>
      </c>
      <c r="F589" t="e">
        <f t="shared" si="18"/>
        <v>#N/A</v>
      </c>
      <c r="G589" t="e">
        <f>IF(VLOOKUP('Reported Performance Table'!E589,'Master List'!$B$42:$D$129,3,FALSE)="","No",VLOOKUP('Reported Performance Table'!E589,'Master List'!$B$42:$D$129,3,FALSE))</f>
        <v>#N/A</v>
      </c>
      <c r="H589" t="e">
        <f>IF(AND(G589="Yes_No",'Reported Performance Table'!F589="Yes"),"No","Yes_No")</f>
        <v>#N/A</v>
      </c>
      <c r="I589" t="str">
        <f>IF('Reported Performance Table'!E589="","",IF('Reported Performance Table'!F589="Yes","LUNA_CCT","Reported_CCT"))</f>
        <v/>
      </c>
      <c r="J589" t="str">
        <f>IF('Reported Performance Table'!E589="","",IF(I589="LUNA_CCT",VLOOKUP('Reported Performance Table'!E589,'Master List'!$B$42:$E$129,4,FALSE),"Reported_BUG"))</f>
        <v/>
      </c>
      <c r="K589" t="str">
        <f>IF('Reported Performance Table'!E589="","",IF(AND('Reported Performance Table'!$F589="Yes",OR('Reported Performance Table'!$E589='Master List'!$B$42,'Reported Performance Table'!$E589='Master List'!$B$43,'Reported Performance Table'!$E589='Master List'!$B$44,'Reported Performance Table'!$E589='Master List'!$B$46,'Reported Performance Table'!$E589='Master List'!$B$48,'Reported Performance Table'!$E589='Master List'!$B$104,'Reported Performance Table'!$E589='Master List'!$B$106,'Reported Performance Table'!$E589='Master List'!$B$126)),"LUNA_Dimming","Dimming_Capability_and_Range"))</f>
        <v/>
      </c>
      <c r="L589" s="173">
        <f>'Reported Performance Table'!BF589</f>
        <v>0</v>
      </c>
      <c r="M589" s="173">
        <f>'Reported Performance Table'!BG589</f>
        <v>0</v>
      </c>
      <c r="N589" s="173">
        <f>'Reported Performance Table'!BH589</f>
        <v>0</v>
      </c>
      <c r="O589" t="str">
        <f t="shared" si="19"/>
        <v>No</v>
      </c>
    </row>
    <row r="590" spans="2:15" x14ac:dyDescent="0.25">
      <c r="B590" s="35" t="e">
        <f>VLOOKUP('Reported Performance Table'!D590,'Master List'!$B$20:$C$39,2,FALSE)</f>
        <v>#N/A</v>
      </c>
      <c r="C590" t="e">
        <f>VLOOKUP('Reported Performance Table'!E590,'Master List'!$B$42:$C$129,2,FALSE)</f>
        <v>#N/A</v>
      </c>
      <c r="D590" t="e">
        <f>VLOOKUP('Reported Performance Table'!D590,'Master List'!$B$20:$D$39,3,FALSE)</f>
        <v>#N/A</v>
      </c>
      <c r="E590" s="159" t="e">
        <f>VLOOKUP('Reported Performance Table'!C590,'Master List'!$B$11:$D$17,3,FALSE)</f>
        <v>#N/A</v>
      </c>
      <c r="F590" t="e">
        <f t="shared" si="18"/>
        <v>#N/A</v>
      </c>
      <c r="G590" t="e">
        <f>IF(VLOOKUP('Reported Performance Table'!E590,'Master List'!$B$42:$D$129,3,FALSE)="","No",VLOOKUP('Reported Performance Table'!E590,'Master List'!$B$42:$D$129,3,FALSE))</f>
        <v>#N/A</v>
      </c>
      <c r="H590" t="e">
        <f>IF(AND(G590="Yes_No",'Reported Performance Table'!F590="Yes"),"No","Yes_No")</f>
        <v>#N/A</v>
      </c>
      <c r="I590" t="str">
        <f>IF('Reported Performance Table'!E590="","",IF('Reported Performance Table'!F590="Yes","LUNA_CCT","Reported_CCT"))</f>
        <v/>
      </c>
      <c r="J590" t="str">
        <f>IF('Reported Performance Table'!E590="","",IF(I590="LUNA_CCT",VLOOKUP('Reported Performance Table'!E590,'Master List'!$B$42:$E$129,4,FALSE),"Reported_BUG"))</f>
        <v/>
      </c>
      <c r="K590" t="str">
        <f>IF('Reported Performance Table'!E590="","",IF(AND('Reported Performance Table'!$F590="Yes",OR('Reported Performance Table'!$E590='Master List'!$B$42,'Reported Performance Table'!$E590='Master List'!$B$43,'Reported Performance Table'!$E590='Master List'!$B$44,'Reported Performance Table'!$E590='Master List'!$B$46,'Reported Performance Table'!$E590='Master List'!$B$48,'Reported Performance Table'!$E590='Master List'!$B$104,'Reported Performance Table'!$E590='Master List'!$B$106,'Reported Performance Table'!$E590='Master List'!$B$126)),"LUNA_Dimming","Dimming_Capability_and_Range"))</f>
        <v/>
      </c>
      <c r="L590" s="173">
        <f>'Reported Performance Table'!BF590</f>
        <v>0</v>
      </c>
      <c r="M590" s="173">
        <f>'Reported Performance Table'!BG590</f>
        <v>0</v>
      </c>
      <c r="N590" s="173">
        <f>'Reported Performance Table'!BH590</f>
        <v>0</v>
      </c>
      <c r="O590" t="str">
        <f t="shared" si="19"/>
        <v>No</v>
      </c>
    </row>
    <row r="591" spans="2:15" x14ac:dyDescent="0.25">
      <c r="B591" s="35" t="e">
        <f>VLOOKUP('Reported Performance Table'!D591,'Master List'!$B$20:$C$39,2,FALSE)</f>
        <v>#N/A</v>
      </c>
      <c r="C591" t="e">
        <f>VLOOKUP('Reported Performance Table'!E591,'Master List'!$B$42:$C$129,2,FALSE)</f>
        <v>#N/A</v>
      </c>
      <c r="D591" t="e">
        <f>VLOOKUP('Reported Performance Table'!D591,'Master List'!$B$20:$D$39,3,FALSE)</f>
        <v>#N/A</v>
      </c>
      <c r="E591" s="159" t="e">
        <f>VLOOKUP('Reported Performance Table'!C591,'Master List'!$B$11:$D$17,3,FALSE)</f>
        <v>#N/A</v>
      </c>
      <c r="F591" t="e">
        <f t="shared" si="18"/>
        <v>#N/A</v>
      </c>
      <c r="G591" t="e">
        <f>IF(VLOOKUP('Reported Performance Table'!E591,'Master List'!$B$42:$D$129,3,FALSE)="","No",VLOOKUP('Reported Performance Table'!E591,'Master List'!$B$42:$D$129,3,FALSE))</f>
        <v>#N/A</v>
      </c>
      <c r="H591" t="e">
        <f>IF(AND(G591="Yes_No",'Reported Performance Table'!F591="Yes"),"No","Yes_No")</f>
        <v>#N/A</v>
      </c>
      <c r="I591" t="str">
        <f>IF('Reported Performance Table'!E591="","",IF('Reported Performance Table'!F591="Yes","LUNA_CCT","Reported_CCT"))</f>
        <v/>
      </c>
      <c r="J591" t="str">
        <f>IF('Reported Performance Table'!E591="","",IF(I591="LUNA_CCT",VLOOKUP('Reported Performance Table'!E591,'Master List'!$B$42:$E$129,4,FALSE),"Reported_BUG"))</f>
        <v/>
      </c>
      <c r="K591" t="str">
        <f>IF('Reported Performance Table'!E591="","",IF(AND('Reported Performance Table'!$F591="Yes",OR('Reported Performance Table'!$E591='Master List'!$B$42,'Reported Performance Table'!$E591='Master List'!$B$43,'Reported Performance Table'!$E591='Master List'!$B$44,'Reported Performance Table'!$E591='Master List'!$B$46,'Reported Performance Table'!$E591='Master List'!$B$48,'Reported Performance Table'!$E591='Master List'!$B$104,'Reported Performance Table'!$E591='Master List'!$B$106,'Reported Performance Table'!$E591='Master List'!$B$126)),"LUNA_Dimming","Dimming_Capability_and_Range"))</f>
        <v/>
      </c>
      <c r="L591" s="173">
        <f>'Reported Performance Table'!BF591</f>
        <v>0</v>
      </c>
      <c r="M591" s="173">
        <f>'Reported Performance Table'!BG591</f>
        <v>0</v>
      </c>
      <c r="N591" s="173">
        <f>'Reported Performance Table'!BH591</f>
        <v>0</v>
      </c>
      <c r="O591" t="str">
        <f t="shared" si="19"/>
        <v>No</v>
      </c>
    </row>
    <row r="592" spans="2:15" x14ac:dyDescent="0.25">
      <c r="B592" s="35" t="e">
        <f>VLOOKUP('Reported Performance Table'!D592,'Master List'!$B$20:$C$39,2,FALSE)</f>
        <v>#N/A</v>
      </c>
      <c r="C592" t="e">
        <f>VLOOKUP('Reported Performance Table'!E592,'Master List'!$B$42:$C$129,2,FALSE)</f>
        <v>#N/A</v>
      </c>
      <c r="D592" t="e">
        <f>VLOOKUP('Reported Performance Table'!D592,'Master List'!$B$20:$D$39,3,FALSE)</f>
        <v>#N/A</v>
      </c>
      <c r="E592" s="159" t="e">
        <f>VLOOKUP('Reported Performance Table'!C592,'Master List'!$B$11:$D$17,3,FALSE)</f>
        <v>#N/A</v>
      </c>
      <c r="F592" t="e">
        <f t="shared" si="18"/>
        <v>#N/A</v>
      </c>
      <c r="G592" t="e">
        <f>IF(VLOOKUP('Reported Performance Table'!E592,'Master List'!$B$42:$D$129,3,FALSE)="","No",VLOOKUP('Reported Performance Table'!E592,'Master List'!$B$42:$D$129,3,FALSE))</f>
        <v>#N/A</v>
      </c>
      <c r="H592" t="e">
        <f>IF(AND(G592="Yes_No",'Reported Performance Table'!F592="Yes"),"No","Yes_No")</f>
        <v>#N/A</v>
      </c>
      <c r="I592" t="str">
        <f>IF('Reported Performance Table'!E592="","",IF('Reported Performance Table'!F592="Yes","LUNA_CCT","Reported_CCT"))</f>
        <v/>
      </c>
      <c r="J592" t="str">
        <f>IF('Reported Performance Table'!E592="","",IF(I592="LUNA_CCT",VLOOKUP('Reported Performance Table'!E592,'Master List'!$B$42:$E$129,4,FALSE),"Reported_BUG"))</f>
        <v/>
      </c>
      <c r="K592" t="str">
        <f>IF('Reported Performance Table'!E592="","",IF(AND('Reported Performance Table'!$F592="Yes",OR('Reported Performance Table'!$E592='Master List'!$B$42,'Reported Performance Table'!$E592='Master List'!$B$43,'Reported Performance Table'!$E592='Master List'!$B$44,'Reported Performance Table'!$E592='Master List'!$B$46,'Reported Performance Table'!$E592='Master List'!$B$48,'Reported Performance Table'!$E592='Master List'!$B$104,'Reported Performance Table'!$E592='Master List'!$B$106,'Reported Performance Table'!$E592='Master List'!$B$126)),"LUNA_Dimming","Dimming_Capability_and_Range"))</f>
        <v/>
      </c>
      <c r="L592" s="173">
        <f>'Reported Performance Table'!BF592</f>
        <v>0</v>
      </c>
      <c r="M592" s="173">
        <f>'Reported Performance Table'!BG592</f>
        <v>0</v>
      </c>
      <c r="N592" s="173">
        <f>'Reported Performance Table'!BH592</f>
        <v>0</v>
      </c>
      <c r="O592" t="str">
        <f t="shared" si="19"/>
        <v>No</v>
      </c>
    </row>
    <row r="593" spans="2:15" x14ac:dyDescent="0.25">
      <c r="B593" s="35" t="e">
        <f>VLOOKUP('Reported Performance Table'!D593,'Master List'!$B$20:$C$39,2,FALSE)</f>
        <v>#N/A</v>
      </c>
      <c r="C593" t="e">
        <f>VLOOKUP('Reported Performance Table'!E593,'Master List'!$B$42:$C$129,2,FALSE)</f>
        <v>#N/A</v>
      </c>
      <c r="D593" t="e">
        <f>VLOOKUP('Reported Performance Table'!D593,'Master List'!$B$20:$D$39,3,FALSE)</f>
        <v>#N/A</v>
      </c>
      <c r="E593" s="159" t="e">
        <f>VLOOKUP('Reported Performance Table'!C593,'Master List'!$B$11:$D$17,3,FALSE)</f>
        <v>#N/A</v>
      </c>
      <c r="F593" t="e">
        <f t="shared" si="18"/>
        <v>#N/A</v>
      </c>
      <c r="G593" t="e">
        <f>IF(VLOOKUP('Reported Performance Table'!E593,'Master List'!$B$42:$D$129,3,FALSE)="","No",VLOOKUP('Reported Performance Table'!E593,'Master List'!$B$42:$D$129,3,FALSE))</f>
        <v>#N/A</v>
      </c>
      <c r="H593" t="e">
        <f>IF(AND(G593="Yes_No",'Reported Performance Table'!F593="Yes"),"No","Yes_No")</f>
        <v>#N/A</v>
      </c>
      <c r="I593" t="str">
        <f>IF('Reported Performance Table'!E593="","",IF('Reported Performance Table'!F593="Yes","LUNA_CCT","Reported_CCT"))</f>
        <v/>
      </c>
      <c r="J593" t="str">
        <f>IF('Reported Performance Table'!E593="","",IF(I593="LUNA_CCT",VLOOKUP('Reported Performance Table'!E593,'Master List'!$B$42:$E$129,4,FALSE),"Reported_BUG"))</f>
        <v/>
      </c>
      <c r="K593" t="str">
        <f>IF('Reported Performance Table'!E593="","",IF(AND('Reported Performance Table'!$F593="Yes",OR('Reported Performance Table'!$E593='Master List'!$B$42,'Reported Performance Table'!$E593='Master List'!$B$43,'Reported Performance Table'!$E593='Master List'!$B$44,'Reported Performance Table'!$E593='Master List'!$B$46,'Reported Performance Table'!$E593='Master List'!$B$48,'Reported Performance Table'!$E593='Master List'!$B$104,'Reported Performance Table'!$E593='Master List'!$B$106,'Reported Performance Table'!$E593='Master List'!$B$126)),"LUNA_Dimming","Dimming_Capability_and_Range"))</f>
        <v/>
      </c>
      <c r="L593" s="173">
        <f>'Reported Performance Table'!BF593</f>
        <v>0</v>
      </c>
      <c r="M593" s="173">
        <f>'Reported Performance Table'!BG593</f>
        <v>0</v>
      </c>
      <c r="N593" s="173">
        <f>'Reported Performance Table'!BH593</f>
        <v>0</v>
      </c>
      <c r="O593" t="str">
        <f t="shared" si="19"/>
        <v>No</v>
      </c>
    </row>
    <row r="594" spans="2:15" x14ac:dyDescent="0.25">
      <c r="B594" s="35" t="e">
        <f>VLOOKUP('Reported Performance Table'!D594,'Master List'!$B$20:$C$39,2,FALSE)</f>
        <v>#N/A</v>
      </c>
      <c r="C594" t="e">
        <f>VLOOKUP('Reported Performance Table'!E594,'Master List'!$B$42:$C$129,2,FALSE)</f>
        <v>#N/A</v>
      </c>
      <c r="D594" t="e">
        <f>VLOOKUP('Reported Performance Table'!D594,'Master List'!$B$20:$D$39,3,FALSE)</f>
        <v>#N/A</v>
      </c>
      <c r="E594" s="159" t="e">
        <f>VLOOKUP('Reported Performance Table'!C594,'Master List'!$B$11:$D$17,3,FALSE)</f>
        <v>#N/A</v>
      </c>
      <c r="F594" t="e">
        <f t="shared" si="18"/>
        <v>#N/A</v>
      </c>
      <c r="G594" t="e">
        <f>IF(VLOOKUP('Reported Performance Table'!E594,'Master List'!$B$42:$D$129,3,FALSE)="","No",VLOOKUP('Reported Performance Table'!E594,'Master List'!$B$42:$D$129,3,FALSE))</f>
        <v>#N/A</v>
      </c>
      <c r="H594" t="e">
        <f>IF(AND(G594="Yes_No",'Reported Performance Table'!F594="Yes"),"No","Yes_No")</f>
        <v>#N/A</v>
      </c>
      <c r="I594" t="str">
        <f>IF('Reported Performance Table'!E594="","",IF('Reported Performance Table'!F594="Yes","LUNA_CCT","Reported_CCT"))</f>
        <v/>
      </c>
      <c r="J594" t="str">
        <f>IF('Reported Performance Table'!E594="","",IF(I594="LUNA_CCT",VLOOKUP('Reported Performance Table'!E594,'Master List'!$B$42:$E$129,4,FALSE),"Reported_BUG"))</f>
        <v/>
      </c>
      <c r="K594" t="str">
        <f>IF('Reported Performance Table'!E594="","",IF(AND('Reported Performance Table'!$F594="Yes",OR('Reported Performance Table'!$E594='Master List'!$B$42,'Reported Performance Table'!$E594='Master List'!$B$43,'Reported Performance Table'!$E594='Master List'!$B$44,'Reported Performance Table'!$E594='Master List'!$B$46,'Reported Performance Table'!$E594='Master List'!$B$48,'Reported Performance Table'!$E594='Master List'!$B$104,'Reported Performance Table'!$E594='Master List'!$B$106,'Reported Performance Table'!$E594='Master List'!$B$126)),"LUNA_Dimming","Dimming_Capability_and_Range"))</f>
        <v/>
      </c>
      <c r="L594" s="173">
        <f>'Reported Performance Table'!BF594</f>
        <v>0</v>
      </c>
      <c r="M594" s="173">
        <f>'Reported Performance Table'!BG594</f>
        <v>0</v>
      </c>
      <c r="N594" s="173">
        <f>'Reported Performance Table'!BH594</f>
        <v>0</v>
      </c>
      <c r="O594" t="str">
        <f t="shared" si="19"/>
        <v>No</v>
      </c>
    </row>
    <row r="595" spans="2:15" x14ac:dyDescent="0.25">
      <c r="B595" s="35" t="e">
        <f>VLOOKUP('Reported Performance Table'!D595,'Master List'!$B$20:$C$39,2,FALSE)</f>
        <v>#N/A</v>
      </c>
      <c r="C595" t="e">
        <f>VLOOKUP('Reported Performance Table'!E595,'Master List'!$B$42:$C$129,2,FALSE)</f>
        <v>#N/A</v>
      </c>
      <c r="D595" t="e">
        <f>VLOOKUP('Reported Performance Table'!D595,'Master List'!$B$20:$D$39,3,FALSE)</f>
        <v>#N/A</v>
      </c>
      <c r="E595" s="159" t="e">
        <f>VLOOKUP('Reported Performance Table'!C595,'Master List'!$B$11:$D$17,3,FALSE)</f>
        <v>#N/A</v>
      </c>
      <c r="F595" t="e">
        <f t="shared" si="18"/>
        <v>#N/A</v>
      </c>
      <c r="G595" t="e">
        <f>IF(VLOOKUP('Reported Performance Table'!E595,'Master List'!$B$42:$D$129,3,FALSE)="","No",VLOOKUP('Reported Performance Table'!E595,'Master List'!$B$42:$D$129,3,FALSE))</f>
        <v>#N/A</v>
      </c>
      <c r="H595" t="e">
        <f>IF(AND(G595="Yes_No",'Reported Performance Table'!F595="Yes"),"No","Yes_No")</f>
        <v>#N/A</v>
      </c>
      <c r="I595" t="str">
        <f>IF('Reported Performance Table'!E595="","",IF('Reported Performance Table'!F595="Yes","LUNA_CCT","Reported_CCT"))</f>
        <v/>
      </c>
      <c r="J595" t="str">
        <f>IF('Reported Performance Table'!E595="","",IF(I595="LUNA_CCT",VLOOKUP('Reported Performance Table'!E595,'Master List'!$B$42:$E$129,4,FALSE),"Reported_BUG"))</f>
        <v/>
      </c>
      <c r="K595" t="str">
        <f>IF('Reported Performance Table'!E595="","",IF(AND('Reported Performance Table'!$F595="Yes",OR('Reported Performance Table'!$E595='Master List'!$B$42,'Reported Performance Table'!$E595='Master List'!$B$43,'Reported Performance Table'!$E595='Master List'!$B$44,'Reported Performance Table'!$E595='Master List'!$B$46,'Reported Performance Table'!$E595='Master List'!$B$48,'Reported Performance Table'!$E595='Master List'!$B$104,'Reported Performance Table'!$E595='Master List'!$B$106,'Reported Performance Table'!$E595='Master List'!$B$126)),"LUNA_Dimming","Dimming_Capability_and_Range"))</f>
        <v/>
      </c>
      <c r="L595" s="173">
        <f>'Reported Performance Table'!BF595</f>
        <v>0</v>
      </c>
      <c r="M595" s="173">
        <f>'Reported Performance Table'!BG595</f>
        <v>0</v>
      </c>
      <c r="N595" s="173">
        <f>'Reported Performance Table'!BH595</f>
        <v>0</v>
      </c>
      <c r="O595" t="str">
        <f t="shared" si="19"/>
        <v>No</v>
      </c>
    </row>
    <row r="596" spans="2:15" x14ac:dyDescent="0.25">
      <c r="B596" s="35" t="e">
        <f>VLOOKUP('Reported Performance Table'!D596,'Master List'!$B$20:$C$39,2,FALSE)</f>
        <v>#N/A</v>
      </c>
      <c r="C596" t="e">
        <f>VLOOKUP('Reported Performance Table'!E596,'Master List'!$B$42:$C$129,2,FALSE)</f>
        <v>#N/A</v>
      </c>
      <c r="D596" t="e">
        <f>VLOOKUP('Reported Performance Table'!D596,'Master List'!$B$20:$D$39,3,FALSE)</f>
        <v>#N/A</v>
      </c>
      <c r="E596" s="159" t="e">
        <f>VLOOKUP('Reported Performance Table'!C596,'Master List'!$B$11:$D$17,3,FALSE)</f>
        <v>#N/A</v>
      </c>
      <c r="F596" t="e">
        <f t="shared" si="18"/>
        <v>#N/A</v>
      </c>
      <c r="G596" t="e">
        <f>IF(VLOOKUP('Reported Performance Table'!E596,'Master List'!$B$42:$D$129,3,FALSE)="","No",VLOOKUP('Reported Performance Table'!E596,'Master List'!$B$42:$D$129,3,FALSE))</f>
        <v>#N/A</v>
      </c>
      <c r="H596" t="e">
        <f>IF(AND(G596="Yes_No",'Reported Performance Table'!F596="Yes"),"No","Yes_No")</f>
        <v>#N/A</v>
      </c>
      <c r="I596" t="str">
        <f>IF('Reported Performance Table'!E596="","",IF('Reported Performance Table'!F596="Yes","LUNA_CCT","Reported_CCT"))</f>
        <v/>
      </c>
      <c r="J596" t="str">
        <f>IF('Reported Performance Table'!E596="","",IF(I596="LUNA_CCT",VLOOKUP('Reported Performance Table'!E596,'Master List'!$B$42:$E$129,4,FALSE),"Reported_BUG"))</f>
        <v/>
      </c>
      <c r="K596" t="str">
        <f>IF('Reported Performance Table'!E596="","",IF(AND('Reported Performance Table'!$F596="Yes",OR('Reported Performance Table'!$E596='Master List'!$B$42,'Reported Performance Table'!$E596='Master List'!$B$43,'Reported Performance Table'!$E596='Master List'!$B$44,'Reported Performance Table'!$E596='Master List'!$B$46,'Reported Performance Table'!$E596='Master List'!$B$48,'Reported Performance Table'!$E596='Master List'!$B$104,'Reported Performance Table'!$E596='Master List'!$B$106,'Reported Performance Table'!$E596='Master List'!$B$126)),"LUNA_Dimming","Dimming_Capability_and_Range"))</f>
        <v/>
      </c>
      <c r="L596" s="173">
        <f>'Reported Performance Table'!BF596</f>
        <v>0</v>
      </c>
      <c r="M596" s="173">
        <f>'Reported Performance Table'!BG596</f>
        <v>0</v>
      </c>
      <c r="N596" s="173">
        <f>'Reported Performance Table'!BH596</f>
        <v>0</v>
      </c>
      <c r="O596" t="str">
        <f t="shared" si="19"/>
        <v>No</v>
      </c>
    </row>
    <row r="597" spans="2:15" x14ac:dyDescent="0.25">
      <c r="B597" s="35" t="e">
        <f>VLOOKUP('Reported Performance Table'!D597,'Master List'!$B$20:$C$39,2,FALSE)</f>
        <v>#N/A</v>
      </c>
      <c r="C597" t="e">
        <f>VLOOKUP('Reported Performance Table'!E597,'Master List'!$B$42:$C$129,2,FALSE)</f>
        <v>#N/A</v>
      </c>
      <c r="D597" t="e">
        <f>VLOOKUP('Reported Performance Table'!D597,'Master List'!$B$20:$D$39,3,FALSE)</f>
        <v>#N/A</v>
      </c>
      <c r="E597" s="159" t="e">
        <f>VLOOKUP('Reported Performance Table'!C597,'Master List'!$B$11:$D$17,3,FALSE)</f>
        <v>#N/A</v>
      </c>
      <c r="F597" t="e">
        <f t="shared" si="18"/>
        <v>#N/A</v>
      </c>
      <c r="G597" t="e">
        <f>IF(VLOOKUP('Reported Performance Table'!E597,'Master List'!$B$42:$D$129,3,FALSE)="","No",VLOOKUP('Reported Performance Table'!E597,'Master List'!$B$42:$D$129,3,FALSE))</f>
        <v>#N/A</v>
      </c>
      <c r="H597" t="e">
        <f>IF(AND(G597="Yes_No",'Reported Performance Table'!F597="Yes"),"No","Yes_No")</f>
        <v>#N/A</v>
      </c>
      <c r="I597" t="str">
        <f>IF('Reported Performance Table'!E597="","",IF('Reported Performance Table'!F597="Yes","LUNA_CCT","Reported_CCT"))</f>
        <v/>
      </c>
      <c r="J597" t="str">
        <f>IF('Reported Performance Table'!E597="","",IF(I597="LUNA_CCT",VLOOKUP('Reported Performance Table'!E597,'Master List'!$B$42:$E$129,4,FALSE),"Reported_BUG"))</f>
        <v/>
      </c>
      <c r="K597" t="str">
        <f>IF('Reported Performance Table'!E597="","",IF(AND('Reported Performance Table'!$F597="Yes",OR('Reported Performance Table'!$E597='Master List'!$B$42,'Reported Performance Table'!$E597='Master List'!$B$43,'Reported Performance Table'!$E597='Master List'!$B$44,'Reported Performance Table'!$E597='Master List'!$B$46,'Reported Performance Table'!$E597='Master List'!$B$48,'Reported Performance Table'!$E597='Master List'!$B$104,'Reported Performance Table'!$E597='Master List'!$B$106,'Reported Performance Table'!$E597='Master List'!$B$126)),"LUNA_Dimming","Dimming_Capability_and_Range"))</f>
        <v/>
      </c>
      <c r="L597" s="173">
        <f>'Reported Performance Table'!BF597</f>
        <v>0</v>
      </c>
      <c r="M597" s="173">
        <f>'Reported Performance Table'!BG597</f>
        <v>0</v>
      </c>
      <c r="N597" s="173">
        <f>'Reported Performance Table'!BH597</f>
        <v>0</v>
      </c>
      <c r="O597" t="str">
        <f t="shared" si="19"/>
        <v>No</v>
      </c>
    </row>
    <row r="598" spans="2:15" x14ac:dyDescent="0.25">
      <c r="B598" s="35" t="e">
        <f>VLOOKUP('Reported Performance Table'!D598,'Master List'!$B$20:$C$39,2,FALSE)</f>
        <v>#N/A</v>
      </c>
      <c r="C598" t="e">
        <f>VLOOKUP('Reported Performance Table'!E598,'Master List'!$B$42:$C$129,2,FALSE)</f>
        <v>#N/A</v>
      </c>
      <c r="D598" t="e">
        <f>VLOOKUP('Reported Performance Table'!D598,'Master List'!$B$20:$D$39,3,FALSE)</f>
        <v>#N/A</v>
      </c>
      <c r="E598" s="159" t="e">
        <f>VLOOKUP('Reported Performance Table'!C598,'Master List'!$B$11:$D$17,3,FALSE)</f>
        <v>#N/A</v>
      </c>
      <c r="F598" t="e">
        <f t="shared" si="18"/>
        <v>#N/A</v>
      </c>
      <c r="G598" t="e">
        <f>IF(VLOOKUP('Reported Performance Table'!E598,'Master List'!$B$42:$D$129,3,FALSE)="","No",VLOOKUP('Reported Performance Table'!E598,'Master List'!$B$42:$D$129,3,FALSE))</f>
        <v>#N/A</v>
      </c>
      <c r="H598" t="e">
        <f>IF(AND(G598="Yes_No",'Reported Performance Table'!F598="Yes"),"No","Yes_No")</f>
        <v>#N/A</v>
      </c>
      <c r="I598" t="str">
        <f>IF('Reported Performance Table'!E598="","",IF('Reported Performance Table'!F598="Yes","LUNA_CCT","Reported_CCT"))</f>
        <v/>
      </c>
      <c r="J598" t="str">
        <f>IF('Reported Performance Table'!E598="","",IF(I598="LUNA_CCT",VLOOKUP('Reported Performance Table'!E598,'Master List'!$B$42:$E$129,4,FALSE),"Reported_BUG"))</f>
        <v/>
      </c>
      <c r="K598" t="str">
        <f>IF('Reported Performance Table'!E598="","",IF(AND('Reported Performance Table'!$F598="Yes",OR('Reported Performance Table'!$E598='Master List'!$B$42,'Reported Performance Table'!$E598='Master List'!$B$43,'Reported Performance Table'!$E598='Master List'!$B$44,'Reported Performance Table'!$E598='Master List'!$B$46,'Reported Performance Table'!$E598='Master List'!$B$48,'Reported Performance Table'!$E598='Master List'!$B$104,'Reported Performance Table'!$E598='Master List'!$B$106,'Reported Performance Table'!$E598='Master List'!$B$126)),"LUNA_Dimming","Dimming_Capability_and_Range"))</f>
        <v/>
      </c>
      <c r="L598" s="173">
        <f>'Reported Performance Table'!BF598</f>
        <v>0</v>
      </c>
      <c r="M598" s="173">
        <f>'Reported Performance Table'!BG598</f>
        <v>0</v>
      </c>
      <c r="N598" s="173">
        <f>'Reported Performance Table'!BH598</f>
        <v>0</v>
      </c>
      <c r="O598" t="str">
        <f t="shared" si="19"/>
        <v>No</v>
      </c>
    </row>
    <row r="599" spans="2:15" x14ac:dyDescent="0.25">
      <c r="B599" s="35" t="e">
        <f>VLOOKUP('Reported Performance Table'!D599,'Master List'!$B$20:$C$39,2,FALSE)</f>
        <v>#N/A</v>
      </c>
      <c r="C599" t="e">
        <f>VLOOKUP('Reported Performance Table'!E599,'Master List'!$B$42:$C$129,2,FALSE)</f>
        <v>#N/A</v>
      </c>
      <c r="D599" t="e">
        <f>VLOOKUP('Reported Performance Table'!D599,'Master List'!$B$20:$D$39,3,FALSE)</f>
        <v>#N/A</v>
      </c>
      <c r="E599" s="159" t="e">
        <f>VLOOKUP('Reported Performance Table'!C599,'Master List'!$B$11:$D$17,3,FALSE)</f>
        <v>#N/A</v>
      </c>
      <c r="F599" t="e">
        <f t="shared" si="18"/>
        <v>#N/A</v>
      </c>
      <c r="G599" t="e">
        <f>IF(VLOOKUP('Reported Performance Table'!E599,'Master List'!$B$42:$D$129,3,FALSE)="","No",VLOOKUP('Reported Performance Table'!E599,'Master List'!$B$42:$D$129,3,FALSE))</f>
        <v>#N/A</v>
      </c>
      <c r="H599" t="e">
        <f>IF(AND(G599="Yes_No",'Reported Performance Table'!F599="Yes"),"No","Yes_No")</f>
        <v>#N/A</v>
      </c>
      <c r="I599" t="str">
        <f>IF('Reported Performance Table'!E599="","",IF('Reported Performance Table'!F599="Yes","LUNA_CCT","Reported_CCT"))</f>
        <v/>
      </c>
      <c r="J599" t="str">
        <f>IF('Reported Performance Table'!E599="","",IF(I599="LUNA_CCT",VLOOKUP('Reported Performance Table'!E599,'Master List'!$B$42:$E$129,4,FALSE),"Reported_BUG"))</f>
        <v/>
      </c>
      <c r="K599" t="str">
        <f>IF('Reported Performance Table'!E599="","",IF(AND('Reported Performance Table'!$F599="Yes",OR('Reported Performance Table'!$E599='Master List'!$B$42,'Reported Performance Table'!$E599='Master List'!$B$43,'Reported Performance Table'!$E599='Master List'!$B$44,'Reported Performance Table'!$E599='Master List'!$B$46,'Reported Performance Table'!$E599='Master List'!$B$48,'Reported Performance Table'!$E599='Master List'!$B$104,'Reported Performance Table'!$E599='Master List'!$B$106,'Reported Performance Table'!$E599='Master List'!$B$126)),"LUNA_Dimming","Dimming_Capability_and_Range"))</f>
        <v/>
      </c>
      <c r="L599" s="173">
        <f>'Reported Performance Table'!BF599</f>
        <v>0</v>
      </c>
      <c r="M599" s="173">
        <f>'Reported Performance Table'!BG599</f>
        <v>0</v>
      </c>
      <c r="N599" s="173">
        <f>'Reported Performance Table'!BH599</f>
        <v>0</v>
      </c>
      <c r="O599" t="str">
        <f t="shared" si="19"/>
        <v>No</v>
      </c>
    </row>
    <row r="600" spans="2:15" x14ac:dyDescent="0.25">
      <c r="B600" s="35" t="e">
        <f>VLOOKUP('Reported Performance Table'!D600,'Master List'!$B$20:$C$39,2,FALSE)</f>
        <v>#N/A</v>
      </c>
      <c r="C600" t="e">
        <f>VLOOKUP('Reported Performance Table'!E600,'Master List'!$B$42:$C$129,2,FALSE)</f>
        <v>#N/A</v>
      </c>
      <c r="D600" t="e">
        <f>VLOOKUP('Reported Performance Table'!D600,'Master List'!$B$20:$D$39,3,FALSE)</f>
        <v>#N/A</v>
      </c>
      <c r="E600" s="159" t="e">
        <f>VLOOKUP('Reported Performance Table'!C600,'Master List'!$B$11:$D$17,3,FALSE)</f>
        <v>#N/A</v>
      </c>
      <c r="F600" t="e">
        <f t="shared" si="18"/>
        <v>#N/A</v>
      </c>
      <c r="G600" t="e">
        <f>IF(VLOOKUP('Reported Performance Table'!E600,'Master List'!$B$42:$D$129,3,FALSE)="","No",VLOOKUP('Reported Performance Table'!E600,'Master List'!$B$42:$D$129,3,FALSE))</f>
        <v>#N/A</v>
      </c>
      <c r="H600" t="e">
        <f>IF(AND(G600="Yes_No",'Reported Performance Table'!F600="Yes"),"No","Yes_No")</f>
        <v>#N/A</v>
      </c>
      <c r="I600" t="str">
        <f>IF('Reported Performance Table'!E600="","",IF('Reported Performance Table'!F600="Yes","LUNA_CCT","Reported_CCT"))</f>
        <v/>
      </c>
      <c r="J600" t="str">
        <f>IF('Reported Performance Table'!E600="","",IF(I600="LUNA_CCT",VLOOKUP('Reported Performance Table'!E600,'Master List'!$B$42:$E$129,4,FALSE),"Reported_BUG"))</f>
        <v/>
      </c>
      <c r="K600" t="str">
        <f>IF('Reported Performance Table'!E600="","",IF(AND('Reported Performance Table'!$F600="Yes",OR('Reported Performance Table'!$E600='Master List'!$B$42,'Reported Performance Table'!$E600='Master List'!$B$43,'Reported Performance Table'!$E600='Master List'!$B$44,'Reported Performance Table'!$E600='Master List'!$B$46,'Reported Performance Table'!$E600='Master List'!$B$48,'Reported Performance Table'!$E600='Master List'!$B$104,'Reported Performance Table'!$E600='Master List'!$B$106,'Reported Performance Table'!$E600='Master List'!$B$126)),"LUNA_Dimming","Dimming_Capability_and_Range"))</f>
        <v/>
      </c>
      <c r="L600" s="173">
        <f>'Reported Performance Table'!BF600</f>
        <v>0</v>
      </c>
      <c r="M600" s="173">
        <f>'Reported Performance Table'!BG600</f>
        <v>0</v>
      </c>
      <c r="N600" s="173">
        <f>'Reported Performance Table'!BH600</f>
        <v>0</v>
      </c>
      <c r="O600" t="str">
        <f t="shared" si="19"/>
        <v>No</v>
      </c>
    </row>
    <row r="601" spans="2:15" x14ac:dyDescent="0.25">
      <c r="B601" s="35" t="e">
        <f>VLOOKUP('Reported Performance Table'!D601,'Master List'!$B$20:$C$39,2,FALSE)</f>
        <v>#N/A</v>
      </c>
      <c r="C601" t="e">
        <f>VLOOKUP('Reported Performance Table'!E601,'Master List'!$B$42:$C$129,2,FALSE)</f>
        <v>#N/A</v>
      </c>
      <c r="D601" t="e">
        <f>VLOOKUP('Reported Performance Table'!D601,'Master List'!$B$20:$D$39,3,FALSE)</f>
        <v>#N/A</v>
      </c>
      <c r="E601" s="159" t="e">
        <f>VLOOKUP('Reported Performance Table'!C601,'Master List'!$B$11:$D$17,3,FALSE)</f>
        <v>#N/A</v>
      </c>
      <c r="F601" t="e">
        <f t="shared" si="18"/>
        <v>#N/A</v>
      </c>
      <c r="G601" t="e">
        <f>IF(VLOOKUP('Reported Performance Table'!E601,'Master List'!$B$42:$D$129,3,FALSE)="","No",VLOOKUP('Reported Performance Table'!E601,'Master List'!$B$42:$D$129,3,FALSE))</f>
        <v>#N/A</v>
      </c>
      <c r="H601" t="e">
        <f>IF(AND(G601="Yes_No",'Reported Performance Table'!F601="Yes"),"No","Yes_No")</f>
        <v>#N/A</v>
      </c>
      <c r="I601" t="str">
        <f>IF('Reported Performance Table'!E601="","",IF('Reported Performance Table'!F601="Yes","LUNA_CCT","Reported_CCT"))</f>
        <v/>
      </c>
      <c r="J601" t="str">
        <f>IF('Reported Performance Table'!E601="","",IF(I601="LUNA_CCT",VLOOKUP('Reported Performance Table'!E601,'Master List'!$B$42:$E$129,4,FALSE),"Reported_BUG"))</f>
        <v/>
      </c>
      <c r="K601" t="str">
        <f>IF('Reported Performance Table'!E601="","",IF(AND('Reported Performance Table'!$F601="Yes",OR('Reported Performance Table'!$E601='Master List'!$B$42,'Reported Performance Table'!$E601='Master List'!$B$43,'Reported Performance Table'!$E601='Master List'!$B$44,'Reported Performance Table'!$E601='Master List'!$B$46,'Reported Performance Table'!$E601='Master List'!$B$48,'Reported Performance Table'!$E601='Master List'!$B$104,'Reported Performance Table'!$E601='Master List'!$B$106,'Reported Performance Table'!$E601='Master List'!$B$126)),"LUNA_Dimming","Dimming_Capability_and_Range"))</f>
        <v/>
      </c>
      <c r="L601" s="173">
        <f>'Reported Performance Table'!BF601</f>
        <v>0</v>
      </c>
      <c r="M601" s="173">
        <f>'Reported Performance Table'!BG601</f>
        <v>0</v>
      </c>
      <c r="N601" s="173">
        <f>'Reported Performance Table'!BH601</f>
        <v>0</v>
      </c>
      <c r="O601" t="str">
        <f t="shared" si="19"/>
        <v>No</v>
      </c>
    </row>
    <row r="602" spans="2:15" x14ac:dyDescent="0.25">
      <c r="B602" s="35" t="e">
        <f>VLOOKUP('Reported Performance Table'!D602,'Master List'!$B$20:$C$39,2,FALSE)</f>
        <v>#N/A</v>
      </c>
      <c r="C602" t="e">
        <f>VLOOKUP('Reported Performance Table'!E602,'Master List'!$B$42:$C$129,2,FALSE)</f>
        <v>#N/A</v>
      </c>
      <c r="D602" t="e">
        <f>VLOOKUP('Reported Performance Table'!D602,'Master List'!$B$20:$D$39,3,FALSE)</f>
        <v>#N/A</v>
      </c>
      <c r="E602" s="159" t="e">
        <f>VLOOKUP('Reported Performance Table'!C602,'Master List'!$B$11:$D$17,3,FALSE)</f>
        <v>#N/A</v>
      </c>
      <c r="F602" t="e">
        <f t="shared" si="18"/>
        <v>#N/A</v>
      </c>
      <c r="G602" t="e">
        <f>IF(VLOOKUP('Reported Performance Table'!E602,'Master List'!$B$42:$D$129,3,FALSE)="","No",VLOOKUP('Reported Performance Table'!E602,'Master List'!$B$42:$D$129,3,FALSE))</f>
        <v>#N/A</v>
      </c>
      <c r="H602" t="e">
        <f>IF(AND(G602="Yes_No",'Reported Performance Table'!F602="Yes"),"No","Yes_No")</f>
        <v>#N/A</v>
      </c>
      <c r="I602" t="str">
        <f>IF('Reported Performance Table'!E602="","",IF('Reported Performance Table'!F602="Yes","LUNA_CCT","Reported_CCT"))</f>
        <v/>
      </c>
      <c r="J602" t="str">
        <f>IF('Reported Performance Table'!E602="","",IF(I602="LUNA_CCT",VLOOKUP('Reported Performance Table'!E602,'Master List'!$B$42:$E$129,4,FALSE),"Reported_BUG"))</f>
        <v/>
      </c>
      <c r="K602" t="str">
        <f>IF('Reported Performance Table'!E602="","",IF(AND('Reported Performance Table'!$F602="Yes",OR('Reported Performance Table'!$E602='Master List'!$B$42,'Reported Performance Table'!$E602='Master List'!$B$43,'Reported Performance Table'!$E602='Master List'!$B$44,'Reported Performance Table'!$E602='Master List'!$B$46,'Reported Performance Table'!$E602='Master List'!$B$48,'Reported Performance Table'!$E602='Master List'!$B$104,'Reported Performance Table'!$E602='Master List'!$B$106,'Reported Performance Table'!$E602='Master List'!$B$126)),"LUNA_Dimming","Dimming_Capability_and_Range"))</f>
        <v/>
      </c>
      <c r="L602" s="173">
        <f>'Reported Performance Table'!BF602</f>
        <v>0</v>
      </c>
      <c r="M602" s="173">
        <f>'Reported Performance Table'!BG602</f>
        <v>0</v>
      </c>
      <c r="N602" s="173">
        <f>'Reported Performance Table'!BH602</f>
        <v>0</v>
      </c>
      <c r="O602" t="str">
        <f t="shared" si="19"/>
        <v>No</v>
      </c>
    </row>
    <row r="603" spans="2:15" x14ac:dyDescent="0.25">
      <c r="B603" s="35" t="e">
        <f>VLOOKUP('Reported Performance Table'!D603,'Master List'!$B$20:$C$39,2,FALSE)</f>
        <v>#N/A</v>
      </c>
      <c r="C603" t="e">
        <f>VLOOKUP('Reported Performance Table'!E603,'Master List'!$B$42:$C$129,2,FALSE)</f>
        <v>#N/A</v>
      </c>
      <c r="D603" t="e">
        <f>VLOOKUP('Reported Performance Table'!D603,'Master List'!$B$20:$D$39,3,FALSE)</f>
        <v>#N/A</v>
      </c>
      <c r="E603" s="159" t="e">
        <f>VLOOKUP('Reported Performance Table'!C603,'Master List'!$B$11:$D$17,3,FALSE)</f>
        <v>#N/A</v>
      </c>
      <c r="F603" t="e">
        <f t="shared" si="18"/>
        <v>#N/A</v>
      </c>
      <c r="G603" t="e">
        <f>IF(VLOOKUP('Reported Performance Table'!E603,'Master List'!$B$42:$D$129,3,FALSE)="","No",VLOOKUP('Reported Performance Table'!E603,'Master List'!$B$42:$D$129,3,FALSE))</f>
        <v>#N/A</v>
      </c>
      <c r="H603" t="e">
        <f>IF(AND(G603="Yes_No",'Reported Performance Table'!F603="Yes"),"No","Yes_No")</f>
        <v>#N/A</v>
      </c>
      <c r="I603" t="str">
        <f>IF('Reported Performance Table'!E603="","",IF('Reported Performance Table'!F603="Yes","LUNA_CCT","Reported_CCT"))</f>
        <v/>
      </c>
      <c r="J603" t="str">
        <f>IF('Reported Performance Table'!E603="","",IF(I603="LUNA_CCT",VLOOKUP('Reported Performance Table'!E603,'Master List'!$B$42:$E$129,4,FALSE),"Reported_BUG"))</f>
        <v/>
      </c>
      <c r="K603" t="str">
        <f>IF('Reported Performance Table'!E603="","",IF(AND('Reported Performance Table'!$F603="Yes",OR('Reported Performance Table'!$E603='Master List'!$B$42,'Reported Performance Table'!$E603='Master List'!$B$43,'Reported Performance Table'!$E603='Master List'!$B$44,'Reported Performance Table'!$E603='Master List'!$B$46,'Reported Performance Table'!$E603='Master List'!$B$48,'Reported Performance Table'!$E603='Master List'!$B$104,'Reported Performance Table'!$E603='Master List'!$B$106,'Reported Performance Table'!$E603='Master List'!$B$126)),"LUNA_Dimming","Dimming_Capability_and_Range"))</f>
        <v/>
      </c>
      <c r="L603" s="173">
        <f>'Reported Performance Table'!BF603</f>
        <v>0</v>
      </c>
      <c r="M603" s="173">
        <f>'Reported Performance Table'!BG603</f>
        <v>0</v>
      </c>
      <c r="N603" s="173">
        <f>'Reported Performance Table'!BH603</f>
        <v>0</v>
      </c>
      <c r="O603" t="str">
        <f t="shared" si="19"/>
        <v>No</v>
      </c>
    </row>
    <row r="604" spans="2:15" x14ac:dyDescent="0.25">
      <c r="B604" s="35" t="e">
        <f>VLOOKUP('Reported Performance Table'!D604,'Master List'!$B$20:$C$39,2,FALSE)</f>
        <v>#N/A</v>
      </c>
      <c r="C604" t="e">
        <f>VLOOKUP('Reported Performance Table'!E604,'Master List'!$B$42:$C$129,2,FALSE)</f>
        <v>#N/A</v>
      </c>
      <c r="D604" t="e">
        <f>VLOOKUP('Reported Performance Table'!D604,'Master List'!$B$20:$D$39,3,FALSE)</f>
        <v>#N/A</v>
      </c>
      <c r="E604" s="159" t="e">
        <f>VLOOKUP('Reported Performance Table'!C604,'Master List'!$B$11:$D$17,3,FALSE)</f>
        <v>#N/A</v>
      </c>
      <c r="F604" t="e">
        <f t="shared" si="18"/>
        <v>#N/A</v>
      </c>
      <c r="G604" t="e">
        <f>IF(VLOOKUP('Reported Performance Table'!E604,'Master List'!$B$42:$D$129,3,FALSE)="","No",VLOOKUP('Reported Performance Table'!E604,'Master List'!$B$42:$D$129,3,FALSE))</f>
        <v>#N/A</v>
      </c>
      <c r="H604" t="e">
        <f>IF(AND(G604="Yes_No",'Reported Performance Table'!F604="Yes"),"No","Yes_No")</f>
        <v>#N/A</v>
      </c>
      <c r="I604" t="str">
        <f>IF('Reported Performance Table'!E604="","",IF('Reported Performance Table'!F604="Yes","LUNA_CCT","Reported_CCT"))</f>
        <v/>
      </c>
      <c r="J604" t="str">
        <f>IF('Reported Performance Table'!E604="","",IF(I604="LUNA_CCT",VLOOKUP('Reported Performance Table'!E604,'Master List'!$B$42:$E$129,4,FALSE),"Reported_BUG"))</f>
        <v/>
      </c>
      <c r="K604" t="str">
        <f>IF('Reported Performance Table'!E604="","",IF(AND('Reported Performance Table'!$F604="Yes",OR('Reported Performance Table'!$E604='Master List'!$B$42,'Reported Performance Table'!$E604='Master List'!$B$43,'Reported Performance Table'!$E604='Master List'!$B$44,'Reported Performance Table'!$E604='Master List'!$B$46,'Reported Performance Table'!$E604='Master List'!$B$48,'Reported Performance Table'!$E604='Master List'!$B$104,'Reported Performance Table'!$E604='Master List'!$B$106,'Reported Performance Table'!$E604='Master List'!$B$126)),"LUNA_Dimming","Dimming_Capability_and_Range"))</f>
        <v/>
      </c>
      <c r="L604" s="173">
        <f>'Reported Performance Table'!BF604</f>
        <v>0</v>
      </c>
      <c r="M604" s="173">
        <f>'Reported Performance Table'!BG604</f>
        <v>0</v>
      </c>
      <c r="N604" s="173">
        <f>'Reported Performance Table'!BH604</f>
        <v>0</v>
      </c>
      <c r="O604" t="str">
        <f t="shared" si="19"/>
        <v>No</v>
      </c>
    </row>
    <row r="605" spans="2:15" x14ac:dyDescent="0.25">
      <c r="B605" s="35" t="e">
        <f>VLOOKUP('Reported Performance Table'!D605,'Master List'!$B$20:$C$39,2,FALSE)</f>
        <v>#N/A</v>
      </c>
      <c r="C605" t="e">
        <f>VLOOKUP('Reported Performance Table'!E605,'Master List'!$B$42:$C$129,2,FALSE)</f>
        <v>#N/A</v>
      </c>
      <c r="D605" t="e">
        <f>VLOOKUP('Reported Performance Table'!D605,'Master List'!$B$20:$D$39,3,FALSE)</f>
        <v>#N/A</v>
      </c>
      <c r="E605" s="159" t="e">
        <f>VLOOKUP('Reported Performance Table'!C605,'Master List'!$B$11:$D$17,3,FALSE)</f>
        <v>#N/A</v>
      </c>
      <c r="F605" t="e">
        <f t="shared" si="18"/>
        <v>#N/A</v>
      </c>
      <c r="G605" t="e">
        <f>IF(VLOOKUP('Reported Performance Table'!E605,'Master List'!$B$42:$D$129,3,FALSE)="","No",VLOOKUP('Reported Performance Table'!E605,'Master List'!$B$42:$D$129,3,FALSE))</f>
        <v>#N/A</v>
      </c>
      <c r="H605" t="e">
        <f>IF(AND(G605="Yes_No",'Reported Performance Table'!F605="Yes"),"No","Yes_No")</f>
        <v>#N/A</v>
      </c>
      <c r="I605" t="str">
        <f>IF('Reported Performance Table'!E605="","",IF('Reported Performance Table'!F605="Yes","LUNA_CCT","Reported_CCT"))</f>
        <v/>
      </c>
      <c r="J605" t="str">
        <f>IF('Reported Performance Table'!E605="","",IF(I605="LUNA_CCT",VLOOKUP('Reported Performance Table'!E605,'Master List'!$B$42:$E$129,4,FALSE),"Reported_BUG"))</f>
        <v/>
      </c>
      <c r="K605" t="str">
        <f>IF('Reported Performance Table'!E605="","",IF(AND('Reported Performance Table'!$F605="Yes",OR('Reported Performance Table'!$E605='Master List'!$B$42,'Reported Performance Table'!$E605='Master List'!$B$43,'Reported Performance Table'!$E605='Master List'!$B$44,'Reported Performance Table'!$E605='Master List'!$B$46,'Reported Performance Table'!$E605='Master List'!$B$48,'Reported Performance Table'!$E605='Master List'!$B$104,'Reported Performance Table'!$E605='Master List'!$B$106,'Reported Performance Table'!$E605='Master List'!$B$126)),"LUNA_Dimming","Dimming_Capability_and_Range"))</f>
        <v/>
      </c>
      <c r="L605" s="173">
        <f>'Reported Performance Table'!BF605</f>
        <v>0</v>
      </c>
      <c r="M605" s="173">
        <f>'Reported Performance Table'!BG605</f>
        <v>0</v>
      </c>
      <c r="N605" s="173">
        <f>'Reported Performance Table'!BH605</f>
        <v>0</v>
      </c>
      <c r="O605" t="str">
        <f t="shared" si="19"/>
        <v>No</v>
      </c>
    </row>
    <row r="606" spans="2:15" x14ac:dyDescent="0.25">
      <c r="B606" s="35" t="e">
        <f>VLOOKUP('Reported Performance Table'!D606,'Master List'!$B$20:$C$39,2,FALSE)</f>
        <v>#N/A</v>
      </c>
      <c r="C606" t="e">
        <f>VLOOKUP('Reported Performance Table'!E606,'Master List'!$B$42:$C$129,2,FALSE)</f>
        <v>#N/A</v>
      </c>
      <c r="D606" t="e">
        <f>VLOOKUP('Reported Performance Table'!D606,'Master List'!$B$20:$D$39,3,FALSE)</f>
        <v>#N/A</v>
      </c>
      <c r="E606" s="159" t="e">
        <f>VLOOKUP('Reported Performance Table'!C606,'Master List'!$B$11:$D$17,3,FALSE)</f>
        <v>#N/A</v>
      </c>
      <c r="F606" t="e">
        <f t="shared" si="18"/>
        <v>#N/A</v>
      </c>
      <c r="G606" t="e">
        <f>IF(VLOOKUP('Reported Performance Table'!E606,'Master List'!$B$42:$D$129,3,FALSE)="","No",VLOOKUP('Reported Performance Table'!E606,'Master List'!$B$42:$D$129,3,FALSE))</f>
        <v>#N/A</v>
      </c>
      <c r="H606" t="e">
        <f>IF(AND(G606="Yes_No",'Reported Performance Table'!F606="Yes"),"No","Yes_No")</f>
        <v>#N/A</v>
      </c>
      <c r="I606" t="str">
        <f>IF('Reported Performance Table'!E606="","",IF('Reported Performance Table'!F606="Yes","LUNA_CCT","Reported_CCT"))</f>
        <v/>
      </c>
      <c r="J606" t="str">
        <f>IF('Reported Performance Table'!E606="","",IF(I606="LUNA_CCT",VLOOKUP('Reported Performance Table'!E606,'Master List'!$B$42:$E$129,4,FALSE),"Reported_BUG"))</f>
        <v/>
      </c>
      <c r="K606" t="str">
        <f>IF('Reported Performance Table'!E606="","",IF(AND('Reported Performance Table'!$F606="Yes",OR('Reported Performance Table'!$E606='Master List'!$B$42,'Reported Performance Table'!$E606='Master List'!$B$43,'Reported Performance Table'!$E606='Master List'!$B$44,'Reported Performance Table'!$E606='Master List'!$B$46,'Reported Performance Table'!$E606='Master List'!$B$48,'Reported Performance Table'!$E606='Master List'!$B$104,'Reported Performance Table'!$E606='Master List'!$B$106,'Reported Performance Table'!$E606='Master List'!$B$126)),"LUNA_Dimming","Dimming_Capability_and_Range"))</f>
        <v/>
      </c>
      <c r="L606" s="173">
        <f>'Reported Performance Table'!BF606</f>
        <v>0</v>
      </c>
      <c r="M606" s="173">
        <f>'Reported Performance Table'!BG606</f>
        <v>0</v>
      </c>
      <c r="N606" s="173">
        <f>'Reported Performance Table'!BH606</f>
        <v>0</v>
      </c>
      <c r="O606" t="str">
        <f t="shared" si="19"/>
        <v>No</v>
      </c>
    </row>
    <row r="607" spans="2:15" x14ac:dyDescent="0.25">
      <c r="B607" s="35" t="e">
        <f>VLOOKUP('Reported Performance Table'!D607,'Master List'!$B$20:$C$39,2,FALSE)</f>
        <v>#N/A</v>
      </c>
      <c r="C607" t="e">
        <f>VLOOKUP('Reported Performance Table'!E607,'Master List'!$B$42:$C$129,2,FALSE)</f>
        <v>#N/A</v>
      </c>
      <c r="D607" t="e">
        <f>VLOOKUP('Reported Performance Table'!D607,'Master List'!$B$20:$D$39,3,FALSE)</f>
        <v>#N/A</v>
      </c>
      <c r="E607" s="159" t="e">
        <f>VLOOKUP('Reported Performance Table'!C607,'Master List'!$B$11:$D$17,3,FALSE)</f>
        <v>#N/A</v>
      </c>
      <c r="F607" t="e">
        <f t="shared" si="18"/>
        <v>#N/A</v>
      </c>
      <c r="G607" t="e">
        <f>IF(VLOOKUP('Reported Performance Table'!E607,'Master List'!$B$42:$D$129,3,FALSE)="","No",VLOOKUP('Reported Performance Table'!E607,'Master List'!$B$42:$D$129,3,FALSE))</f>
        <v>#N/A</v>
      </c>
      <c r="H607" t="e">
        <f>IF(AND(G607="Yes_No",'Reported Performance Table'!F607="Yes"),"No","Yes_No")</f>
        <v>#N/A</v>
      </c>
      <c r="I607" t="str">
        <f>IF('Reported Performance Table'!E607="","",IF('Reported Performance Table'!F607="Yes","LUNA_CCT","Reported_CCT"))</f>
        <v/>
      </c>
      <c r="J607" t="str">
        <f>IF('Reported Performance Table'!E607="","",IF(I607="LUNA_CCT",VLOOKUP('Reported Performance Table'!E607,'Master List'!$B$42:$E$129,4,FALSE),"Reported_BUG"))</f>
        <v/>
      </c>
      <c r="K607" t="str">
        <f>IF('Reported Performance Table'!E607="","",IF(AND('Reported Performance Table'!$F607="Yes",OR('Reported Performance Table'!$E607='Master List'!$B$42,'Reported Performance Table'!$E607='Master List'!$B$43,'Reported Performance Table'!$E607='Master List'!$B$44,'Reported Performance Table'!$E607='Master List'!$B$46,'Reported Performance Table'!$E607='Master List'!$B$48,'Reported Performance Table'!$E607='Master List'!$B$104,'Reported Performance Table'!$E607='Master List'!$B$106,'Reported Performance Table'!$E607='Master List'!$B$126)),"LUNA_Dimming","Dimming_Capability_and_Range"))</f>
        <v/>
      </c>
      <c r="L607" s="173">
        <f>'Reported Performance Table'!BF607</f>
        <v>0</v>
      </c>
      <c r="M607" s="173">
        <f>'Reported Performance Table'!BG607</f>
        <v>0</v>
      </c>
      <c r="N607" s="173">
        <f>'Reported Performance Table'!BH607</f>
        <v>0</v>
      </c>
      <c r="O607" t="str">
        <f t="shared" si="19"/>
        <v>No</v>
      </c>
    </row>
    <row r="608" spans="2:15" x14ac:dyDescent="0.25">
      <c r="B608" s="35" t="e">
        <f>VLOOKUP('Reported Performance Table'!D608,'Master List'!$B$20:$C$39,2,FALSE)</f>
        <v>#N/A</v>
      </c>
      <c r="C608" t="e">
        <f>VLOOKUP('Reported Performance Table'!E608,'Master List'!$B$42:$C$129,2,FALSE)</f>
        <v>#N/A</v>
      </c>
      <c r="D608" t="e">
        <f>VLOOKUP('Reported Performance Table'!D608,'Master List'!$B$20:$D$39,3,FALSE)</f>
        <v>#N/A</v>
      </c>
      <c r="E608" s="159" t="e">
        <f>VLOOKUP('Reported Performance Table'!C608,'Master List'!$B$11:$D$17,3,FALSE)</f>
        <v>#N/A</v>
      </c>
      <c r="F608" t="e">
        <f t="shared" si="18"/>
        <v>#N/A</v>
      </c>
      <c r="G608" t="e">
        <f>IF(VLOOKUP('Reported Performance Table'!E608,'Master List'!$B$42:$D$129,3,FALSE)="","No",VLOOKUP('Reported Performance Table'!E608,'Master List'!$B$42:$D$129,3,FALSE))</f>
        <v>#N/A</v>
      </c>
      <c r="H608" t="e">
        <f>IF(AND(G608="Yes_No",'Reported Performance Table'!F608="Yes"),"No","Yes_No")</f>
        <v>#N/A</v>
      </c>
      <c r="I608" t="str">
        <f>IF('Reported Performance Table'!E608="","",IF('Reported Performance Table'!F608="Yes","LUNA_CCT","Reported_CCT"))</f>
        <v/>
      </c>
      <c r="J608" t="str">
        <f>IF('Reported Performance Table'!E608="","",IF(I608="LUNA_CCT",VLOOKUP('Reported Performance Table'!E608,'Master List'!$B$42:$E$129,4,FALSE),"Reported_BUG"))</f>
        <v/>
      </c>
      <c r="K608" t="str">
        <f>IF('Reported Performance Table'!E608="","",IF(AND('Reported Performance Table'!$F608="Yes",OR('Reported Performance Table'!$E608='Master List'!$B$42,'Reported Performance Table'!$E608='Master List'!$B$43,'Reported Performance Table'!$E608='Master List'!$B$44,'Reported Performance Table'!$E608='Master List'!$B$46,'Reported Performance Table'!$E608='Master List'!$B$48,'Reported Performance Table'!$E608='Master List'!$B$104,'Reported Performance Table'!$E608='Master List'!$B$106,'Reported Performance Table'!$E608='Master List'!$B$126)),"LUNA_Dimming","Dimming_Capability_and_Range"))</f>
        <v/>
      </c>
      <c r="L608" s="173">
        <f>'Reported Performance Table'!BF608</f>
        <v>0</v>
      </c>
      <c r="M608" s="173">
        <f>'Reported Performance Table'!BG608</f>
        <v>0</v>
      </c>
      <c r="N608" s="173">
        <f>'Reported Performance Table'!BH608</f>
        <v>0</v>
      </c>
      <c r="O608" t="str">
        <f t="shared" si="19"/>
        <v>No</v>
      </c>
    </row>
    <row r="609" spans="2:15" x14ac:dyDescent="0.25">
      <c r="B609" s="35" t="e">
        <f>VLOOKUP('Reported Performance Table'!D609,'Master List'!$B$20:$C$39,2,FALSE)</f>
        <v>#N/A</v>
      </c>
      <c r="C609" t="e">
        <f>VLOOKUP('Reported Performance Table'!E609,'Master List'!$B$42:$C$129,2,FALSE)</f>
        <v>#N/A</v>
      </c>
      <c r="D609" t="e">
        <f>VLOOKUP('Reported Performance Table'!D609,'Master List'!$B$20:$D$39,3,FALSE)</f>
        <v>#N/A</v>
      </c>
      <c r="E609" s="159" t="e">
        <f>VLOOKUP('Reported Performance Table'!C609,'Master List'!$B$11:$D$17,3,FALSE)</f>
        <v>#N/A</v>
      </c>
      <c r="F609" t="e">
        <f t="shared" si="18"/>
        <v>#N/A</v>
      </c>
      <c r="G609" t="e">
        <f>IF(VLOOKUP('Reported Performance Table'!E609,'Master List'!$B$42:$D$129,3,FALSE)="","No",VLOOKUP('Reported Performance Table'!E609,'Master List'!$B$42:$D$129,3,FALSE))</f>
        <v>#N/A</v>
      </c>
      <c r="H609" t="e">
        <f>IF(AND(G609="Yes_No",'Reported Performance Table'!F609="Yes"),"No","Yes_No")</f>
        <v>#N/A</v>
      </c>
      <c r="I609" t="str">
        <f>IF('Reported Performance Table'!E609="","",IF('Reported Performance Table'!F609="Yes","LUNA_CCT","Reported_CCT"))</f>
        <v/>
      </c>
      <c r="J609" t="str">
        <f>IF('Reported Performance Table'!E609="","",IF(I609="LUNA_CCT",VLOOKUP('Reported Performance Table'!E609,'Master List'!$B$42:$E$129,4,FALSE),"Reported_BUG"))</f>
        <v/>
      </c>
      <c r="K609" t="str">
        <f>IF('Reported Performance Table'!E609="","",IF(AND('Reported Performance Table'!$F609="Yes",OR('Reported Performance Table'!$E609='Master List'!$B$42,'Reported Performance Table'!$E609='Master List'!$B$43,'Reported Performance Table'!$E609='Master List'!$B$44,'Reported Performance Table'!$E609='Master List'!$B$46,'Reported Performance Table'!$E609='Master List'!$B$48,'Reported Performance Table'!$E609='Master List'!$B$104,'Reported Performance Table'!$E609='Master List'!$B$106,'Reported Performance Table'!$E609='Master List'!$B$126)),"LUNA_Dimming","Dimming_Capability_and_Range"))</f>
        <v/>
      </c>
      <c r="L609" s="173">
        <f>'Reported Performance Table'!BF609</f>
        <v>0</v>
      </c>
      <c r="M609" s="173">
        <f>'Reported Performance Table'!BG609</f>
        <v>0</v>
      </c>
      <c r="N609" s="173">
        <f>'Reported Performance Table'!BH609</f>
        <v>0</v>
      </c>
      <c r="O609" t="str">
        <f t="shared" si="19"/>
        <v>No</v>
      </c>
    </row>
    <row r="610" spans="2:15" x14ac:dyDescent="0.25">
      <c r="B610" s="35" t="e">
        <f>VLOOKUP('Reported Performance Table'!D610,'Master List'!$B$20:$C$39,2,FALSE)</f>
        <v>#N/A</v>
      </c>
      <c r="C610" t="e">
        <f>VLOOKUP('Reported Performance Table'!E610,'Master List'!$B$42:$C$129,2,FALSE)</f>
        <v>#N/A</v>
      </c>
      <c r="D610" t="e">
        <f>VLOOKUP('Reported Performance Table'!D610,'Master List'!$B$20:$D$39,3,FALSE)</f>
        <v>#N/A</v>
      </c>
      <c r="E610" s="159" t="e">
        <f>VLOOKUP('Reported Performance Table'!C610,'Master List'!$B$11:$D$17,3,FALSE)</f>
        <v>#N/A</v>
      </c>
      <c r="F610" t="e">
        <f t="shared" si="18"/>
        <v>#N/A</v>
      </c>
      <c r="G610" t="e">
        <f>IF(VLOOKUP('Reported Performance Table'!E610,'Master List'!$B$42:$D$129,3,FALSE)="","No",VLOOKUP('Reported Performance Table'!E610,'Master List'!$B$42:$D$129,3,FALSE))</f>
        <v>#N/A</v>
      </c>
      <c r="H610" t="e">
        <f>IF(AND(G610="Yes_No",'Reported Performance Table'!F610="Yes"),"No","Yes_No")</f>
        <v>#N/A</v>
      </c>
      <c r="I610" t="str">
        <f>IF('Reported Performance Table'!E610="","",IF('Reported Performance Table'!F610="Yes","LUNA_CCT","Reported_CCT"))</f>
        <v/>
      </c>
      <c r="J610" t="str">
        <f>IF('Reported Performance Table'!E610="","",IF(I610="LUNA_CCT",VLOOKUP('Reported Performance Table'!E610,'Master List'!$B$42:$E$129,4,FALSE),"Reported_BUG"))</f>
        <v/>
      </c>
      <c r="K610" t="str">
        <f>IF('Reported Performance Table'!E610="","",IF(AND('Reported Performance Table'!$F610="Yes",OR('Reported Performance Table'!$E610='Master List'!$B$42,'Reported Performance Table'!$E610='Master List'!$B$43,'Reported Performance Table'!$E610='Master List'!$B$44,'Reported Performance Table'!$E610='Master List'!$B$46,'Reported Performance Table'!$E610='Master List'!$B$48,'Reported Performance Table'!$E610='Master List'!$B$104,'Reported Performance Table'!$E610='Master List'!$B$106,'Reported Performance Table'!$E610='Master List'!$B$126)),"LUNA_Dimming","Dimming_Capability_and_Range"))</f>
        <v/>
      </c>
      <c r="L610" s="173">
        <f>'Reported Performance Table'!BF610</f>
        <v>0</v>
      </c>
      <c r="M610" s="173">
        <f>'Reported Performance Table'!BG610</f>
        <v>0</v>
      </c>
      <c r="N610" s="173">
        <f>'Reported Performance Table'!BH610</f>
        <v>0</v>
      </c>
      <c r="O610" t="str">
        <f t="shared" si="19"/>
        <v>No</v>
      </c>
    </row>
    <row r="611" spans="2:15" x14ac:dyDescent="0.25">
      <c r="B611" s="35" t="e">
        <f>VLOOKUP('Reported Performance Table'!D611,'Master List'!$B$20:$C$39,2,FALSE)</f>
        <v>#N/A</v>
      </c>
      <c r="C611" t="e">
        <f>VLOOKUP('Reported Performance Table'!E611,'Master List'!$B$42:$C$129,2,FALSE)</f>
        <v>#N/A</v>
      </c>
      <c r="D611" t="e">
        <f>VLOOKUP('Reported Performance Table'!D611,'Master List'!$B$20:$D$39,3,FALSE)</f>
        <v>#N/A</v>
      </c>
      <c r="E611" s="159" t="e">
        <f>VLOOKUP('Reported Performance Table'!C611,'Master List'!$B$11:$D$17,3,FALSE)</f>
        <v>#N/A</v>
      </c>
      <c r="F611" t="e">
        <f t="shared" si="18"/>
        <v>#N/A</v>
      </c>
      <c r="G611" t="e">
        <f>IF(VLOOKUP('Reported Performance Table'!E611,'Master List'!$B$42:$D$129,3,FALSE)="","No",VLOOKUP('Reported Performance Table'!E611,'Master List'!$B$42:$D$129,3,FALSE))</f>
        <v>#N/A</v>
      </c>
      <c r="H611" t="e">
        <f>IF(AND(G611="Yes_No",'Reported Performance Table'!F611="Yes"),"No","Yes_No")</f>
        <v>#N/A</v>
      </c>
      <c r="I611" t="str">
        <f>IF('Reported Performance Table'!E611="","",IF('Reported Performance Table'!F611="Yes","LUNA_CCT","Reported_CCT"))</f>
        <v/>
      </c>
      <c r="J611" t="str">
        <f>IF('Reported Performance Table'!E611="","",IF(I611="LUNA_CCT",VLOOKUP('Reported Performance Table'!E611,'Master List'!$B$42:$E$129,4,FALSE),"Reported_BUG"))</f>
        <v/>
      </c>
      <c r="K611" t="str">
        <f>IF('Reported Performance Table'!E611="","",IF(AND('Reported Performance Table'!$F611="Yes",OR('Reported Performance Table'!$E611='Master List'!$B$42,'Reported Performance Table'!$E611='Master List'!$B$43,'Reported Performance Table'!$E611='Master List'!$B$44,'Reported Performance Table'!$E611='Master List'!$B$46,'Reported Performance Table'!$E611='Master List'!$B$48,'Reported Performance Table'!$E611='Master List'!$B$104,'Reported Performance Table'!$E611='Master List'!$B$106,'Reported Performance Table'!$E611='Master List'!$B$126)),"LUNA_Dimming","Dimming_Capability_and_Range"))</f>
        <v/>
      </c>
      <c r="L611" s="173">
        <f>'Reported Performance Table'!BF611</f>
        <v>0</v>
      </c>
      <c r="M611" s="173">
        <f>'Reported Performance Table'!BG611</f>
        <v>0</v>
      </c>
      <c r="N611" s="173">
        <f>'Reported Performance Table'!BH611</f>
        <v>0</v>
      </c>
      <c r="O611" t="str">
        <f t="shared" si="19"/>
        <v>No</v>
      </c>
    </row>
    <row r="612" spans="2:15" x14ac:dyDescent="0.25">
      <c r="B612" s="35" t="e">
        <f>VLOOKUP('Reported Performance Table'!D612,'Master List'!$B$20:$C$39,2,FALSE)</f>
        <v>#N/A</v>
      </c>
      <c r="C612" t="e">
        <f>VLOOKUP('Reported Performance Table'!E612,'Master List'!$B$42:$C$129,2,FALSE)</f>
        <v>#N/A</v>
      </c>
      <c r="D612" t="e">
        <f>VLOOKUP('Reported Performance Table'!D612,'Master List'!$B$20:$D$39,3,FALSE)</f>
        <v>#N/A</v>
      </c>
      <c r="E612" s="159" t="e">
        <f>VLOOKUP('Reported Performance Table'!C612,'Master List'!$B$11:$D$17,3,FALSE)</f>
        <v>#N/A</v>
      </c>
      <c r="F612" t="e">
        <f t="shared" si="18"/>
        <v>#N/A</v>
      </c>
      <c r="G612" t="e">
        <f>IF(VLOOKUP('Reported Performance Table'!E612,'Master List'!$B$42:$D$129,3,FALSE)="","No",VLOOKUP('Reported Performance Table'!E612,'Master List'!$B$42:$D$129,3,FALSE))</f>
        <v>#N/A</v>
      </c>
      <c r="H612" t="e">
        <f>IF(AND(G612="Yes_No",'Reported Performance Table'!F612="Yes"),"No","Yes_No")</f>
        <v>#N/A</v>
      </c>
      <c r="I612" t="str">
        <f>IF('Reported Performance Table'!E612="","",IF('Reported Performance Table'!F612="Yes","LUNA_CCT","Reported_CCT"))</f>
        <v/>
      </c>
      <c r="J612" t="str">
        <f>IF('Reported Performance Table'!E612="","",IF(I612="LUNA_CCT",VLOOKUP('Reported Performance Table'!E612,'Master List'!$B$42:$E$129,4,FALSE),"Reported_BUG"))</f>
        <v/>
      </c>
      <c r="K612" t="str">
        <f>IF('Reported Performance Table'!E612="","",IF(AND('Reported Performance Table'!$F612="Yes",OR('Reported Performance Table'!$E612='Master List'!$B$42,'Reported Performance Table'!$E612='Master List'!$B$43,'Reported Performance Table'!$E612='Master List'!$B$44,'Reported Performance Table'!$E612='Master List'!$B$46,'Reported Performance Table'!$E612='Master List'!$B$48,'Reported Performance Table'!$E612='Master List'!$B$104,'Reported Performance Table'!$E612='Master List'!$B$106,'Reported Performance Table'!$E612='Master List'!$B$126)),"LUNA_Dimming","Dimming_Capability_and_Range"))</f>
        <v/>
      </c>
      <c r="L612" s="173">
        <f>'Reported Performance Table'!BF612</f>
        <v>0</v>
      </c>
      <c r="M612" s="173">
        <f>'Reported Performance Table'!BG612</f>
        <v>0</v>
      </c>
      <c r="N612" s="173">
        <f>'Reported Performance Table'!BH612</f>
        <v>0</v>
      </c>
      <c r="O612" t="str">
        <f t="shared" si="19"/>
        <v>No</v>
      </c>
    </row>
    <row r="613" spans="2:15" x14ac:dyDescent="0.25">
      <c r="B613" s="35" t="e">
        <f>VLOOKUP('Reported Performance Table'!D613,'Master List'!$B$20:$C$39,2,FALSE)</f>
        <v>#N/A</v>
      </c>
      <c r="C613" t="e">
        <f>VLOOKUP('Reported Performance Table'!E613,'Master List'!$B$42:$C$129,2,FALSE)</f>
        <v>#N/A</v>
      </c>
      <c r="D613" t="e">
        <f>VLOOKUP('Reported Performance Table'!D613,'Master List'!$B$20:$D$39,3,FALSE)</f>
        <v>#N/A</v>
      </c>
      <c r="E613" s="159" t="e">
        <f>VLOOKUP('Reported Performance Table'!C613,'Master List'!$B$11:$D$17,3,FALSE)</f>
        <v>#N/A</v>
      </c>
      <c r="F613" t="e">
        <f t="shared" si="18"/>
        <v>#N/A</v>
      </c>
      <c r="G613" t="e">
        <f>IF(VLOOKUP('Reported Performance Table'!E613,'Master List'!$B$42:$D$129,3,FALSE)="","No",VLOOKUP('Reported Performance Table'!E613,'Master List'!$B$42:$D$129,3,FALSE))</f>
        <v>#N/A</v>
      </c>
      <c r="H613" t="e">
        <f>IF(AND(G613="Yes_No",'Reported Performance Table'!F613="Yes"),"No","Yes_No")</f>
        <v>#N/A</v>
      </c>
      <c r="I613" t="str">
        <f>IF('Reported Performance Table'!E613="","",IF('Reported Performance Table'!F613="Yes","LUNA_CCT","Reported_CCT"))</f>
        <v/>
      </c>
      <c r="J613" t="str">
        <f>IF('Reported Performance Table'!E613="","",IF(I613="LUNA_CCT",VLOOKUP('Reported Performance Table'!E613,'Master List'!$B$42:$E$129,4,FALSE),"Reported_BUG"))</f>
        <v/>
      </c>
      <c r="K613" t="str">
        <f>IF('Reported Performance Table'!E613="","",IF(AND('Reported Performance Table'!$F613="Yes",OR('Reported Performance Table'!$E613='Master List'!$B$42,'Reported Performance Table'!$E613='Master List'!$B$43,'Reported Performance Table'!$E613='Master List'!$B$44,'Reported Performance Table'!$E613='Master List'!$B$46,'Reported Performance Table'!$E613='Master List'!$B$48,'Reported Performance Table'!$E613='Master List'!$B$104,'Reported Performance Table'!$E613='Master List'!$B$106,'Reported Performance Table'!$E613='Master List'!$B$126)),"LUNA_Dimming","Dimming_Capability_and_Range"))</f>
        <v/>
      </c>
      <c r="L613" s="173">
        <f>'Reported Performance Table'!BF613</f>
        <v>0</v>
      </c>
      <c r="M613" s="173">
        <f>'Reported Performance Table'!BG613</f>
        <v>0</v>
      </c>
      <c r="N613" s="173">
        <f>'Reported Performance Table'!BH613</f>
        <v>0</v>
      </c>
      <c r="O613" t="str">
        <f t="shared" si="19"/>
        <v>No</v>
      </c>
    </row>
    <row r="614" spans="2:15" x14ac:dyDescent="0.25">
      <c r="B614" s="35" t="e">
        <f>VLOOKUP('Reported Performance Table'!D614,'Master List'!$B$20:$C$39,2,FALSE)</f>
        <v>#N/A</v>
      </c>
      <c r="C614" t="e">
        <f>VLOOKUP('Reported Performance Table'!E614,'Master List'!$B$42:$C$129,2,FALSE)</f>
        <v>#N/A</v>
      </c>
      <c r="D614" t="e">
        <f>VLOOKUP('Reported Performance Table'!D614,'Master List'!$B$20:$D$39,3,FALSE)</f>
        <v>#N/A</v>
      </c>
      <c r="E614" s="159" t="e">
        <f>VLOOKUP('Reported Performance Table'!C614,'Master List'!$B$11:$D$17,3,FALSE)</f>
        <v>#N/A</v>
      </c>
      <c r="F614" t="e">
        <f t="shared" si="18"/>
        <v>#N/A</v>
      </c>
      <c r="G614" t="e">
        <f>IF(VLOOKUP('Reported Performance Table'!E614,'Master List'!$B$42:$D$129,3,FALSE)="","No",VLOOKUP('Reported Performance Table'!E614,'Master List'!$B$42:$D$129,3,FALSE))</f>
        <v>#N/A</v>
      </c>
      <c r="H614" t="e">
        <f>IF(AND(G614="Yes_No",'Reported Performance Table'!F614="Yes"),"No","Yes_No")</f>
        <v>#N/A</v>
      </c>
      <c r="I614" t="str">
        <f>IF('Reported Performance Table'!E614="","",IF('Reported Performance Table'!F614="Yes","LUNA_CCT","Reported_CCT"))</f>
        <v/>
      </c>
      <c r="J614" t="str">
        <f>IF('Reported Performance Table'!E614="","",IF(I614="LUNA_CCT",VLOOKUP('Reported Performance Table'!E614,'Master List'!$B$42:$E$129,4,FALSE),"Reported_BUG"))</f>
        <v/>
      </c>
      <c r="K614" t="str">
        <f>IF('Reported Performance Table'!E614="","",IF(AND('Reported Performance Table'!$F614="Yes",OR('Reported Performance Table'!$E614='Master List'!$B$42,'Reported Performance Table'!$E614='Master List'!$B$43,'Reported Performance Table'!$E614='Master List'!$B$44,'Reported Performance Table'!$E614='Master List'!$B$46,'Reported Performance Table'!$E614='Master List'!$B$48,'Reported Performance Table'!$E614='Master List'!$B$104,'Reported Performance Table'!$E614='Master List'!$B$106,'Reported Performance Table'!$E614='Master List'!$B$126)),"LUNA_Dimming","Dimming_Capability_and_Range"))</f>
        <v/>
      </c>
      <c r="L614" s="173">
        <f>'Reported Performance Table'!BF614</f>
        <v>0</v>
      </c>
      <c r="M614" s="173">
        <f>'Reported Performance Table'!BG614</f>
        <v>0</v>
      </c>
      <c r="N614" s="173">
        <f>'Reported Performance Table'!BH614</f>
        <v>0</v>
      </c>
      <c r="O614" t="str">
        <f t="shared" si="19"/>
        <v>No</v>
      </c>
    </row>
    <row r="615" spans="2:15" x14ac:dyDescent="0.25">
      <c r="B615" s="35" t="e">
        <f>VLOOKUP('Reported Performance Table'!D615,'Master List'!$B$20:$C$39,2,FALSE)</f>
        <v>#N/A</v>
      </c>
      <c r="C615" t="e">
        <f>VLOOKUP('Reported Performance Table'!E615,'Master List'!$B$42:$C$129,2,FALSE)</f>
        <v>#N/A</v>
      </c>
      <c r="D615" t="e">
        <f>VLOOKUP('Reported Performance Table'!D615,'Master List'!$B$20:$D$39,3,FALSE)</f>
        <v>#N/A</v>
      </c>
      <c r="E615" s="159" t="e">
        <f>VLOOKUP('Reported Performance Table'!C615,'Master List'!$B$11:$D$17,3,FALSE)</f>
        <v>#N/A</v>
      </c>
      <c r="F615" t="e">
        <f t="shared" si="18"/>
        <v>#N/A</v>
      </c>
      <c r="G615" t="e">
        <f>IF(VLOOKUP('Reported Performance Table'!E615,'Master List'!$B$42:$D$129,3,FALSE)="","No",VLOOKUP('Reported Performance Table'!E615,'Master List'!$B$42:$D$129,3,FALSE))</f>
        <v>#N/A</v>
      </c>
      <c r="H615" t="e">
        <f>IF(AND(G615="Yes_No",'Reported Performance Table'!F615="Yes"),"No","Yes_No")</f>
        <v>#N/A</v>
      </c>
      <c r="I615" t="str">
        <f>IF('Reported Performance Table'!E615="","",IF('Reported Performance Table'!F615="Yes","LUNA_CCT","Reported_CCT"))</f>
        <v/>
      </c>
      <c r="J615" t="str">
        <f>IF('Reported Performance Table'!E615="","",IF(I615="LUNA_CCT",VLOOKUP('Reported Performance Table'!E615,'Master List'!$B$42:$E$129,4,FALSE),"Reported_BUG"))</f>
        <v/>
      </c>
      <c r="K615" t="str">
        <f>IF('Reported Performance Table'!E615="","",IF(AND('Reported Performance Table'!$F615="Yes",OR('Reported Performance Table'!$E615='Master List'!$B$42,'Reported Performance Table'!$E615='Master List'!$B$43,'Reported Performance Table'!$E615='Master List'!$B$44,'Reported Performance Table'!$E615='Master List'!$B$46,'Reported Performance Table'!$E615='Master List'!$B$48,'Reported Performance Table'!$E615='Master List'!$B$104,'Reported Performance Table'!$E615='Master List'!$B$106,'Reported Performance Table'!$E615='Master List'!$B$126)),"LUNA_Dimming","Dimming_Capability_and_Range"))</f>
        <v/>
      </c>
      <c r="L615" s="173">
        <f>'Reported Performance Table'!BF615</f>
        <v>0</v>
      </c>
      <c r="M615" s="173">
        <f>'Reported Performance Table'!BG615</f>
        <v>0</v>
      </c>
      <c r="N615" s="173">
        <f>'Reported Performance Table'!BH615</f>
        <v>0</v>
      </c>
      <c r="O615" t="str">
        <f t="shared" si="19"/>
        <v>No</v>
      </c>
    </row>
    <row r="616" spans="2:15" x14ac:dyDescent="0.25">
      <c r="B616" s="35" t="e">
        <f>VLOOKUP('Reported Performance Table'!D616,'Master List'!$B$20:$C$39,2,FALSE)</f>
        <v>#N/A</v>
      </c>
      <c r="C616" t="e">
        <f>VLOOKUP('Reported Performance Table'!E616,'Master List'!$B$42:$C$129,2,FALSE)</f>
        <v>#N/A</v>
      </c>
      <c r="D616" t="e">
        <f>VLOOKUP('Reported Performance Table'!D616,'Master List'!$B$20:$D$39,3,FALSE)</f>
        <v>#N/A</v>
      </c>
      <c r="E616" s="159" t="e">
        <f>VLOOKUP('Reported Performance Table'!C616,'Master List'!$B$11:$D$17,3,FALSE)</f>
        <v>#N/A</v>
      </c>
      <c r="F616" t="e">
        <f t="shared" si="18"/>
        <v>#N/A</v>
      </c>
      <c r="G616" t="e">
        <f>IF(VLOOKUP('Reported Performance Table'!E616,'Master List'!$B$42:$D$129,3,FALSE)="","No",VLOOKUP('Reported Performance Table'!E616,'Master List'!$B$42:$D$129,3,FALSE))</f>
        <v>#N/A</v>
      </c>
      <c r="H616" t="e">
        <f>IF(AND(G616="Yes_No",'Reported Performance Table'!F616="Yes"),"No","Yes_No")</f>
        <v>#N/A</v>
      </c>
      <c r="I616" t="str">
        <f>IF('Reported Performance Table'!E616="","",IF('Reported Performance Table'!F616="Yes","LUNA_CCT","Reported_CCT"))</f>
        <v/>
      </c>
      <c r="J616" t="str">
        <f>IF('Reported Performance Table'!E616="","",IF(I616="LUNA_CCT",VLOOKUP('Reported Performance Table'!E616,'Master List'!$B$42:$E$129,4,FALSE),"Reported_BUG"))</f>
        <v/>
      </c>
      <c r="K616" t="str">
        <f>IF('Reported Performance Table'!E616="","",IF(AND('Reported Performance Table'!$F616="Yes",OR('Reported Performance Table'!$E616='Master List'!$B$42,'Reported Performance Table'!$E616='Master List'!$B$43,'Reported Performance Table'!$E616='Master List'!$B$44,'Reported Performance Table'!$E616='Master List'!$B$46,'Reported Performance Table'!$E616='Master List'!$B$48,'Reported Performance Table'!$E616='Master List'!$B$104,'Reported Performance Table'!$E616='Master List'!$B$106,'Reported Performance Table'!$E616='Master List'!$B$126)),"LUNA_Dimming","Dimming_Capability_and_Range"))</f>
        <v/>
      </c>
      <c r="L616" s="173">
        <f>'Reported Performance Table'!BF616</f>
        <v>0</v>
      </c>
      <c r="M616" s="173">
        <f>'Reported Performance Table'!BG616</f>
        <v>0</v>
      </c>
      <c r="N616" s="173">
        <f>'Reported Performance Table'!BH616</f>
        <v>0</v>
      </c>
      <c r="O616" t="str">
        <f t="shared" si="19"/>
        <v>No</v>
      </c>
    </row>
    <row r="617" spans="2:15" x14ac:dyDescent="0.25">
      <c r="B617" s="35" t="e">
        <f>VLOOKUP('Reported Performance Table'!D617,'Master List'!$B$20:$C$39,2,FALSE)</f>
        <v>#N/A</v>
      </c>
      <c r="C617" t="e">
        <f>VLOOKUP('Reported Performance Table'!E617,'Master List'!$B$42:$C$129,2,FALSE)</f>
        <v>#N/A</v>
      </c>
      <c r="D617" t="e">
        <f>VLOOKUP('Reported Performance Table'!D617,'Master List'!$B$20:$D$39,3,FALSE)</f>
        <v>#N/A</v>
      </c>
      <c r="E617" s="159" t="e">
        <f>VLOOKUP('Reported Performance Table'!C617,'Master List'!$B$11:$D$17,3,FALSE)</f>
        <v>#N/A</v>
      </c>
      <c r="F617" t="e">
        <f t="shared" si="18"/>
        <v>#N/A</v>
      </c>
      <c r="G617" t="e">
        <f>IF(VLOOKUP('Reported Performance Table'!E617,'Master List'!$B$42:$D$129,3,FALSE)="","No",VLOOKUP('Reported Performance Table'!E617,'Master List'!$B$42:$D$129,3,FALSE))</f>
        <v>#N/A</v>
      </c>
      <c r="H617" t="e">
        <f>IF(AND(G617="Yes_No",'Reported Performance Table'!F617="Yes"),"No","Yes_No")</f>
        <v>#N/A</v>
      </c>
      <c r="I617" t="str">
        <f>IF('Reported Performance Table'!E617="","",IF('Reported Performance Table'!F617="Yes","LUNA_CCT","Reported_CCT"))</f>
        <v/>
      </c>
      <c r="J617" t="str">
        <f>IF('Reported Performance Table'!E617="","",IF(I617="LUNA_CCT",VLOOKUP('Reported Performance Table'!E617,'Master List'!$B$42:$E$129,4,FALSE),"Reported_BUG"))</f>
        <v/>
      </c>
      <c r="K617" t="str">
        <f>IF('Reported Performance Table'!E617="","",IF(AND('Reported Performance Table'!$F617="Yes",OR('Reported Performance Table'!$E617='Master List'!$B$42,'Reported Performance Table'!$E617='Master List'!$B$43,'Reported Performance Table'!$E617='Master List'!$B$44,'Reported Performance Table'!$E617='Master List'!$B$46,'Reported Performance Table'!$E617='Master List'!$B$48,'Reported Performance Table'!$E617='Master List'!$B$104,'Reported Performance Table'!$E617='Master List'!$B$106,'Reported Performance Table'!$E617='Master List'!$B$126)),"LUNA_Dimming","Dimming_Capability_and_Range"))</f>
        <v/>
      </c>
      <c r="L617" s="173">
        <f>'Reported Performance Table'!BF617</f>
        <v>0</v>
      </c>
      <c r="M617" s="173">
        <f>'Reported Performance Table'!BG617</f>
        <v>0</v>
      </c>
      <c r="N617" s="173">
        <f>'Reported Performance Table'!BH617</f>
        <v>0</v>
      </c>
      <c r="O617" t="str">
        <f t="shared" si="19"/>
        <v>No</v>
      </c>
    </row>
    <row r="618" spans="2:15" x14ac:dyDescent="0.25">
      <c r="B618" s="35" t="e">
        <f>VLOOKUP('Reported Performance Table'!D618,'Master List'!$B$20:$C$39,2,FALSE)</f>
        <v>#N/A</v>
      </c>
      <c r="C618" t="e">
        <f>VLOOKUP('Reported Performance Table'!E618,'Master List'!$B$42:$C$129,2,FALSE)</f>
        <v>#N/A</v>
      </c>
      <c r="D618" t="e">
        <f>VLOOKUP('Reported Performance Table'!D618,'Master List'!$B$20:$D$39,3,FALSE)</f>
        <v>#N/A</v>
      </c>
      <c r="E618" s="159" t="e">
        <f>VLOOKUP('Reported Performance Table'!C618,'Master List'!$B$11:$D$17,3,FALSE)</f>
        <v>#N/A</v>
      </c>
      <c r="F618" t="e">
        <f t="shared" si="18"/>
        <v>#N/A</v>
      </c>
      <c r="G618" t="e">
        <f>IF(VLOOKUP('Reported Performance Table'!E618,'Master List'!$B$42:$D$129,3,FALSE)="","No",VLOOKUP('Reported Performance Table'!E618,'Master List'!$B$42:$D$129,3,FALSE))</f>
        <v>#N/A</v>
      </c>
      <c r="H618" t="e">
        <f>IF(AND(G618="Yes_No",'Reported Performance Table'!F618="Yes"),"No","Yes_No")</f>
        <v>#N/A</v>
      </c>
      <c r="I618" t="str">
        <f>IF('Reported Performance Table'!E618="","",IF('Reported Performance Table'!F618="Yes","LUNA_CCT","Reported_CCT"))</f>
        <v/>
      </c>
      <c r="J618" t="str">
        <f>IF('Reported Performance Table'!E618="","",IF(I618="LUNA_CCT",VLOOKUP('Reported Performance Table'!E618,'Master List'!$B$42:$E$129,4,FALSE),"Reported_BUG"))</f>
        <v/>
      </c>
      <c r="K618" t="str">
        <f>IF('Reported Performance Table'!E618="","",IF(AND('Reported Performance Table'!$F618="Yes",OR('Reported Performance Table'!$E618='Master List'!$B$42,'Reported Performance Table'!$E618='Master List'!$B$43,'Reported Performance Table'!$E618='Master List'!$B$44,'Reported Performance Table'!$E618='Master List'!$B$46,'Reported Performance Table'!$E618='Master List'!$B$48,'Reported Performance Table'!$E618='Master List'!$B$104,'Reported Performance Table'!$E618='Master List'!$B$106,'Reported Performance Table'!$E618='Master List'!$B$126)),"LUNA_Dimming","Dimming_Capability_and_Range"))</f>
        <v/>
      </c>
      <c r="L618" s="173">
        <f>'Reported Performance Table'!BF618</f>
        <v>0</v>
      </c>
      <c r="M618" s="173">
        <f>'Reported Performance Table'!BG618</f>
        <v>0</v>
      </c>
      <c r="N618" s="173">
        <f>'Reported Performance Table'!BH618</f>
        <v>0</v>
      </c>
      <c r="O618" t="str">
        <f t="shared" si="19"/>
        <v>No</v>
      </c>
    </row>
    <row r="619" spans="2:15" x14ac:dyDescent="0.25">
      <c r="B619" s="35" t="e">
        <f>VLOOKUP('Reported Performance Table'!D619,'Master List'!$B$20:$C$39,2,FALSE)</f>
        <v>#N/A</v>
      </c>
      <c r="C619" t="e">
        <f>VLOOKUP('Reported Performance Table'!E619,'Master List'!$B$42:$C$129,2,FALSE)</f>
        <v>#N/A</v>
      </c>
      <c r="D619" t="e">
        <f>VLOOKUP('Reported Performance Table'!D619,'Master List'!$B$20:$D$39,3,FALSE)</f>
        <v>#N/A</v>
      </c>
      <c r="E619" s="159" t="e">
        <f>VLOOKUP('Reported Performance Table'!C619,'Master List'!$B$11:$D$17,3,FALSE)</f>
        <v>#N/A</v>
      </c>
      <c r="F619" t="e">
        <f t="shared" si="18"/>
        <v>#N/A</v>
      </c>
      <c r="G619" t="e">
        <f>IF(VLOOKUP('Reported Performance Table'!E619,'Master List'!$B$42:$D$129,3,FALSE)="","No",VLOOKUP('Reported Performance Table'!E619,'Master List'!$B$42:$D$129,3,FALSE))</f>
        <v>#N/A</v>
      </c>
      <c r="H619" t="e">
        <f>IF(AND(G619="Yes_No",'Reported Performance Table'!F619="Yes"),"No","Yes_No")</f>
        <v>#N/A</v>
      </c>
      <c r="I619" t="str">
        <f>IF('Reported Performance Table'!E619="","",IF('Reported Performance Table'!F619="Yes","LUNA_CCT","Reported_CCT"))</f>
        <v/>
      </c>
      <c r="J619" t="str">
        <f>IF('Reported Performance Table'!E619="","",IF(I619="LUNA_CCT",VLOOKUP('Reported Performance Table'!E619,'Master List'!$B$42:$E$129,4,FALSE),"Reported_BUG"))</f>
        <v/>
      </c>
      <c r="K619" t="str">
        <f>IF('Reported Performance Table'!E619="","",IF(AND('Reported Performance Table'!$F619="Yes",OR('Reported Performance Table'!$E619='Master List'!$B$42,'Reported Performance Table'!$E619='Master List'!$B$43,'Reported Performance Table'!$E619='Master List'!$B$44,'Reported Performance Table'!$E619='Master List'!$B$46,'Reported Performance Table'!$E619='Master List'!$B$48,'Reported Performance Table'!$E619='Master List'!$B$104,'Reported Performance Table'!$E619='Master List'!$B$106,'Reported Performance Table'!$E619='Master List'!$B$126)),"LUNA_Dimming","Dimming_Capability_and_Range"))</f>
        <v/>
      </c>
      <c r="L619" s="173">
        <f>'Reported Performance Table'!BF619</f>
        <v>0</v>
      </c>
      <c r="M619" s="173">
        <f>'Reported Performance Table'!BG619</f>
        <v>0</v>
      </c>
      <c r="N619" s="173">
        <f>'Reported Performance Table'!BH619</f>
        <v>0</v>
      </c>
      <c r="O619" t="str">
        <f t="shared" si="19"/>
        <v>No</v>
      </c>
    </row>
    <row r="620" spans="2:15" x14ac:dyDescent="0.25">
      <c r="B620" s="35" t="e">
        <f>VLOOKUP('Reported Performance Table'!D620,'Master List'!$B$20:$C$39,2,FALSE)</f>
        <v>#N/A</v>
      </c>
      <c r="C620" t="e">
        <f>VLOOKUP('Reported Performance Table'!E620,'Master List'!$B$42:$C$129,2,FALSE)</f>
        <v>#N/A</v>
      </c>
      <c r="D620" t="e">
        <f>VLOOKUP('Reported Performance Table'!D620,'Master List'!$B$20:$D$39,3,FALSE)</f>
        <v>#N/A</v>
      </c>
      <c r="E620" s="159" t="e">
        <f>VLOOKUP('Reported Performance Table'!C620,'Master List'!$B$11:$D$17,3,FALSE)</f>
        <v>#N/A</v>
      </c>
      <c r="F620" t="e">
        <f t="shared" si="18"/>
        <v>#N/A</v>
      </c>
      <c r="G620" t="e">
        <f>IF(VLOOKUP('Reported Performance Table'!E620,'Master List'!$B$42:$D$129,3,FALSE)="","No",VLOOKUP('Reported Performance Table'!E620,'Master List'!$B$42:$D$129,3,FALSE))</f>
        <v>#N/A</v>
      </c>
      <c r="H620" t="e">
        <f>IF(AND(G620="Yes_No",'Reported Performance Table'!F620="Yes"),"No","Yes_No")</f>
        <v>#N/A</v>
      </c>
      <c r="I620" t="str">
        <f>IF('Reported Performance Table'!E620="","",IF('Reported Performance Table'!F620="Yes","LUNA_CCT","Reported_CCT"))</f>
        <v/>
      </c>
      <c r="J620" t="str">
        <f>IF('Reported Performance Table'!E620="","",IF(I620="LUNA_CCT",VLOOKUP('Reported Performance Table'!E620,'Master List'!$B$42:$E$129,4,FALSE),"Reported_BUG"))</f>
        <v/>
      </c>
      <c r="K620" t="str">
        <f>IF('Reported Performance Table'!E620="","",IF(AND('Reported Performance Table'!$F620="Yes",OR('Reported Performance Table'!$E620='Master List'!$B$42,'Reported Performance Table'!$E620='Master List'!$B$43,'Reported Performance Table'!$E620='Master List'!$B$44,'Reported Performance Table'!$E620='Master List'!$B$46,'Reported Performance Table'!$E620='Master List'!$B$48,'Reported Performance Table'!$E620='Master List'!$B$104,'Reported Performance Table'!$E620='Master List'!$B$106,'Reported Performance Table'!$E620='Master List'!$B$126)),"LUNA_Dimming","Dimming_Capability_and_Range"))</f>
        <v/>
      </c>
      <c r="L620" s="173">
        <f>'Reported Performance Table'!BF620</f>
        <v>0</v>
      </c>
      <c r="M620" s="173">
        <f>'Reported Performance Table'!BG620</f>
        <v>0</v>
      </c>
      <c r="N620" s="173">
        <f>'Reported Performance Table'!BH620</f>
        <v>0</v>
      </c>
      <c r="O620" t="str">
        <f t="shared" si="19"/>
        <v>No</v>
      </c>
    </row>
    <row r="621" spans="2:15" x14ac:dyDescent="0.25">
      <c r="B621" s="35" t="e">
        <f>VLOOKUP('Reported Performance Table'!D621,'Master List'!$B$20:$C$39,2,FALSE)</f>
        <v>#N/A</v>
      </c>
      <c r="C621" t="e">
        <f>VLOOKUP('Reported Performance Table'!E621,'Master List'!$B$42:$C$129,2,FALSE)</f>
        <v>#N/A</v>
      </c>
      <c r="D621" t="e">
        <f>VLOOKUP('Reported Performance Table'!D621,'Master List'!$B$20:$D$39,3,FALSE)</f>
        <v>#N/A</v>
      </c>
      <c r="E621" s="159" t="e">
        <f>VLOOKUP('Reported Performance Table'!C621,'Master List'!$B$11:$D$17,3,FALSE)</f>
        <v>#N/A</v>
      </c>
      <c r="F621" t="e">
        <f t="shared" si="18"/>
        <v>#N/A</v>
      </c>
      <c r="G621" t="e">
        <f>IF(VLOOKUP('Reported Performance Table'!E621,'Master List'!$B$42:$D$129,3,FALSE)="","No",VLOOKUP('Reported Performance Table'!E621,'Master List'!$B$42:$D$129,3,FALSE))</f>
        <v>#N/A</v>
      </c>
      <c r="H621" t="e">
        <f>IF(AND(G621="Yes_No",'Reported Performance Table'!F621="Yes"),"No","Yes_No")</f>
        <v>#N/A</v>
      </c>
      <c r="I621" t="str">
        <f>IF('Reported Performance Table'!E621="","",IF('Reported Performance Table'!F621="Yes","LUNA_CCT","Reported_CCT"))</f>
        <v/>
      </c>
      <c r="J621" t="str">
        <f>IF('Reported Performance Table'!E621="","",IF(I621="LUNA_CCT",VLOOKUP('Reported Performance Table'!E621,'Master List'!$B$42:$E$129,4,FALSE),"Reported_BUG"))</f>
        <v/>
      </c>
      <c r="K621" t="str">
        <f>IF('Reported Performance Table'!E621="","",IF(AND('Reported Performance Table'!$F621="Yes",OR('Reported Performance Table'!$E621='Master List'!$B$42,'Reported Performance Table'!$E621='Master List'!$B$43,'Reported Performance Table'!$E621='Master List'!$B$44,'Reported Performance Table'!$E621='Master List'!$B$46,'Reported Performance Table'!$E621='Master List'!$B$48,'Reported Performance Table'!$E621='Master List'!$B$104,'Reported Performance Table'!$E621='Master List'!$B$106,'Reported Performance Table'!$E621='Master List'!$B$126)),"LUNA_Dimming","Dimming_Capability_and_Range"))</f>
        <v/>
      </c>
      <c r="L621" s="173">
        <f>'Reported Performance Table'!BF621</f>
        <v>0</v>
      </c>
      <c r="M621" s="173">
        <f>'Reported Performance Table'!BG621</f>
        <v>0</v>
      </c>
      <c r="N621" s="173">
        <f>'Reported Performance Table'!BH621</f>
        <v>0</v>
      </c>
      <c r="O621" t="str">
        <f t="shared" si="19"/>
        <v>No</v>
      </c>
    </row>
    <row r="622" spans="2:15" x14ac:dyDescent="0.25">
      <c r="B622" s="35" t="e">
        <f>VLOOKUP('Reported Performance Table'!D622,'Master List'!$B$20:$C$39,2,FALSE)</f>
        <v>#N/A</v>
      </c>
      <c r="C622" t="e">
        <f>VLOOKUP('Reported Performance Table'!E622,'Master List'!$B$42:$C$129,2,FALSE)</f>
        <v>#N/A</v>
      </c>
      <c r="D622" t="e">
        <f>VLOOKUP('Reported Performance Table'!D622,'Master List'!$B$20:$D$39,3,FALSE)</f>
        <v>#N/A</v>
      </c>
      <c r="E622" s="159" t="e">
        <f>VLOOKUP('Reported Performance Table'!C622,'Master List'!$B$11:$D$17,3,FALSE)</f>
        <v>#N/A</v>
      </c>
      <c r="F622" t="e">
        <f t="shared" si="18"/>
        <v>#N/A</v>
      </c>
      <c r="G622" t="e">
        <f>IF(VLOOKUP('Reported Performance Table'!E622,'Master List'!$B$42:$D$129,3,FALSE)="","No",VLOOKUP('Reported Performance Table'!E622,'Master List'!$B$42:$D$129,3,FALSE))</f>
        <v>#N/A</v>
      </c>
      <c r="H622" t="e">
        <f>IF(AND(G622="Yes_No",'Reported Performance Table'!F622="Yes"),"No","Yes_No")</f>
        <v>#N/A</v>
      </c>
      <c r="I622" t="str">
        <f>IF('Reported Performance Table'!E622="","",IF('Reported Performance Table'!F622="Yes","LUNA_CCT","Reported_CCT"))</f>
        <v/>
      </c>
      <c r="J622" t="str">
        <f>IF('Reported Performance Table'!E622="","",IF(I622="LUNA_CCT",VLOOKUP('Reported Performance Table'!E622,'Master List'!$B$42:$E$129,4,FALSE),"Reported_BUG"))</f>
        <v/>
      </c>
      <c r="K622" t="str">
        <f>IF('Reported Performance Table'!E622="","",IF(AND('Reported Performance Table'!$F622="Yes",OR('Reported Performance Table'!$E622='Master List'!$B$42,'Reported Performance Table'!$E622='Master List'!$B$43,'Reported Performance Table'!$E622='Master List'!$B$44,'Reported Performance Table'!$E622='Master List'!$B$46,'Reported Performance Table'!$E622='Master List'!$B$48,'Reported Performance Table'!$E622='Master List'!$B$104,'Reported Performance Table'!$E622='Master List'!$B$106,'Reported Performance Table'!$E622='Master List'!$B$126)),"LUNA_Dimming","Dimming_Capability_and_Range"))</f>
        <v/>
      </c>
      <c r="L622" s="173">
        <f>'Reported Performance Table'!BF622</f>
        <v>0</v>
      </c>
      <c r="M622" s="173">
        <f>'Reported Performance Table'!BG622</f>
        <v>0</v>
      </c>
      <c r="N622" s="173">
        <f>'Reported Performance Table'!BH622</f>
        <v>0</v>
      </c>
      <c r="O622" t="str">
        <f t="shared" si="19"/>
        <v>No</v>
      </c>
    </row>
    <row r="623" spans="2:15" x14ac:dyDescent="0.25">
      <c r="B623" s="35" t="e">
        <f>VLOOKUP('Reported Performance Table'!D623,'Master List'!$B$20:$C$39,2,FALSE)</f>
        <v>#N/A</v>
      </c>
      <c r="C623" t="e">
        <f>VLOOKUP('Reported Performance Table'!E623,'Master List'!$B$42:$C$129,2,FALSE)</f>
        <v>#N/A</v>
      </c>
      <c r="D623" t="e">
        <f>VLOOKUP('Reported Performance Table'!D623,'Master List'!$B$20:$D$39,3,FALSE)</f>
        <v>#N/A</v>
      </c>
      <c r="E623" s="159" t="e">
        <f>VLOOKUP('Reported Performance Table'!C623,'Master List'!$B$11:$D$17,3,FALSE)</f>
        <v>#N/A</v>
      </c>
      <c r="F623" t="e">
        <f t="shared" si="18"/>
        <v>#N/A</v>
      </c>
      <c r="G623" t="e">
        <f>IF(VLOOKUP('Reported Performance Table'!E623,'Master List'!$B$42:$D$129,3,FALSE)="","No",VLOOKUP('Reported Performance Table'!E623,'Master List'!$B$42:$D$129,3,FALSE))</f>
        <v>#N/A</v>
      </c>
      <c r="H623" t="e">
        <f>IF(AND(G623="Yes_No",'Reported Performance Table'!F623="Yes"),"No","Yes_No")</f>
        <v>#N/A</v>
      </c>
      <c r="I623" t="str">
        <f>IF('Reported Performance Table'!E623="","",IF('Reported Performance Table'!F623="Yes","LUNA_CCT","Reported_CCT"))</f>
        <v/>
      </c>
      <c r="J623" t="str">
        <f>IF('Reported Performance Table'!E623="","",IF(I623="LUNA_CCT",VLOOKUP('Reported Performance Table'!E623,'Master List'!$B$42:$E$129,4,FALSE),"Reported_BUG"))</f>
        <v/>
      </c>
      <c r="K623" t="str">
        <f>IF('Reported Performance Table'!E623="","",IF(AND('Reported Performance Table'!$F623="Yes",OR('Reported Performance Table'!$E623='Master List'!$B$42,'Reported Performance Table'!$E623='Master List'!$B$43,'Reported Performance Table'!$E623='Master List'!$B$44,'Reported Performance Table'!$E623='Master List'!$B$46,'Reported Performance Table'!$E623='Master List'!$B$48,'Reported Performance Table'!$E623='Master List'!$B$104,'Reported Performance Table'!$E623='Master List'!$B$106,'Reported Performance Table'!$E623='Master List'!$B$126)),"LUNA_Dimming","Dimming_Capability_and_Range"))</f>
        <v/>
      </c>
      <c r="L623" s="173">
        <f>'Reported Performance Table'!BF623</f>
        <v>0</v>
      </c>
      <c r="M623" s="173">
        <f>'Reported Performance Table'!BG623</f>
        <v>0</v>
      </c>
      <c r="N623" s="173">
        <f>'Reported Performance Table'!BH623</f>
        <v>0</v>
      </c>
      <c r="O623" t="str">
        <f t="shared" si="19"/>
        <v>No</v>
      </c>
    </row>
    <row r="624" spans="2:15" x14ac:dyDescent="0.25">
      <c r="B624" s="35" t="e">
        <f>VLOOKUP('Reported Performance Table'!D624,'Master List'!$B$20:$C$39,2,FALSE)</f>
        <v>#N/A</v>
      </c>
      <c r="C624" t="e">
        <f>VLOOKUP('Reported Performance Table'!E624,'Master List'!$B$42:$C$129,2,FALSE)</f>
        <v>#N/A</v>
      </c>
      <c r="D624" t="e">
        <f>VLOOKUP('Reported Performance Table'!D624,'Master List'!$B$20:$D$39,3,FALSE)</f>
        <v>#N/A</v>
      </c>
      <c r="E624" s="159" t="e">
        <f>VLOOKUP('Reported Performance Table'!C624,'Master List'!$B$11:$D$17,3,FALSE)</f>
        <v>#N/A</v>
      </c>
      <c r="F624" t="e">
        <f t="shared" si="18"/>
        <v>#N/A</v>
      </c>
      <c r="G624" t="e">
        <f>IF(VLOOKUP('Reported Performance Table'!E624,'Master List'!$B$42:$D$129,3,FALSE)="","No",VLOOKUP('Reported Performance Table'!E624,'Master List'!$B$42:$D$129,3,FALSE))</f>
        <v>#N/A</v>
      </c>
      <c r="H624" t="e">
        <f>IF(AND(G624="Yes_No",'Reported Performance Table'!F624="Yes"),"No","Yes_No")</f>
        <v>#N/A</v>
      </c>
      <c r="I624" t="str">
        <f>IF('Reported Performance Table'!E624="","",IF('Reported Performance Table'!F624="Yes","LUNA_CCT","Reported_CCT"))</f>
        <v/>
      </c>
      <c r="J624" t="str">
        <f>IF('Reported Performance Table'!E624="","",IF(I624="LUNA_CCT",VLOOKUP('Reported Performance Table'!E624,'Master List'!$B$42:$E$129,4,FALSE),"Reported_BUG"))</f>
        <v/>
      </c>
      <c r="K624" t="str">
        <f>IF('Reported Performance Table'!E624="","",IF(AND('Reported Performance Table'!$F624="Yes",OR('Reported Performance Table'!$E624='Master List'!$B$42,'Reported Performance Table'!$E624='Master List'!$B$43,'Reported Performance Table'!$E624='Master List'!$B$44,'Reported Performance Table'!$E624='Master List'!$B$46,'Reported Performance Table'!$E624='Master List'!$B$48,'Reported Performance Table'!$E624='Master List'!$B$104,'Reported Performance Table'!$E624='Master List'!$B$106,'Reported Performance Table'!$E624='Master List'!$B$126)),"LUNA_Dimming","Dimming_Capability_and_Range"))</f>
        <v/>
      </c>
      <c r="L624" s="173">
        <f>'Reported Performance Table'!BF624</f>
        <v>0</v>
      </c>
      <c r="M624" s="173">
        <f>'Reported Performance Table'!BG624</f>
        <v>0</v>
      </c>
      <c r="N624" s="173">
        <f>'Reported Performance Table'!BH624</f>
        <v>0</v>
      </c>
      <c r="O624" t="str">
        <f t="shared" si="19"/>
        <v>No</v>
      </c>
    </row>
    <row r="625" spans="2:15" x14ac:dyDescent="0.25">
      <c r="B625" s="35" t="e">
        <f>VLOOKUP('Reported Performance Table'!D625,'Master List'!$B$20:$C$39,2,FALSE)</f>
        <v>#N/A</v>
      </c>
      <c r="C625" t="e">
        <f>VLOOKUP('Reported Performance Table'!E625,'Master List'!$B$42:$C$129,2,FALSE)</f>
        <v>#N/A</v>
      </c>
      <c r="D625" t="e">
        <f>VLOOKUP('Reported Performance Table'!D625,'Master List'!$B$20:$D$39,3,FALSE)</f>
        <v>#N/A</v>
      </c>
      <c r="E625" s="159" t="e">
        <f>VLOOKUP('Reported Performance Table'!C625,'Master List'!$B$11:$D$17,3,FALSE)</f>
        <v>#N/A</v>
      </c>
      <c r="F625" t="e">
        <f t="shared" si="18"/>
        <v>#N/A</v>
      </c>
      <c r="G625" t="e">
        <f>IF(VLOOKUP('Reported Performance Table'!E625,'Master List'!$B$42:$D$129,3,FALSE)="","No",VLOOKUP('Reported Performance Table'!E625,'Master List'!$B$42:$D$129,3,FALSE))</f>
        <v>#N/A</v>
      </c>
      <c r="H625" t="e">
        <f>IF(AND(G625="Yes_No",'Reported Performance Table'!F625="Yes"),"No","Yes_No")</f>
        <v>#N/A</v>
      </c>
      <c r="I625" t="str">
        <f>IF('Reported Performance Table'!E625="","",IF('Reported Performance Table'!F625="Yes","LUNA_CCT","Reported_CCT"))</f>
        <v/>
      </c>
      <c r="J625" t="str">
        <f>IF('Reported Performance Table'!E625="","",IF(I625="LUNA_CCT",VLOOKUP('Reported Performance Table'!E625,'Master List'!$B$42:$E$129,4,FALSE),"Reported_BUG"))</f>
        <v/>
      </c>
      <c r="K625" t="str">
        <f>IF('Reported Performance Table'!E625="","",IF(AND('Reported Performance Table'!$F625="Yes",OR('Reported Performance Table'!$E625='Master List'!$B$42,'Reported Performance Table'!$E625='Master List'!$B$43,'Reported Performance Table'!$E625='Master List'!$B$44,'Reported Performance Table'!$E625='Master List'!$B$46,'Reported Performance Table'!$E625='Master List'!$B$48,'Reported Performance Table'!$E625='Master List'!$B$104,'Reported Performance Table'!$E625='Master List'!$B$106,'Reported Performance Table'!$E625='Master List'!$B$126)),"LUNA_Dimming","Dimming_Capability_and_Range"))</f>
        <v/>
      </c>
      <c r="L625" s="173">
        <f>'Reported Performance Table'!BF625</f>
        <v>0</v>
      </c>
      <c r="M625" s="173">
        <f>'Reported Performance Table'!BG625</f>
        <v>0</v>
      </c>
      <c r="N625" s="173">
        <f>'Reported Performance Table'!BH625</f>
        <v>0</v>
      </c>
      <c r="O625" t="str">
        <f t="shared" si="19"/>
        <v>No</v>
      </c>
    </row>
    <row r="626" spans="2:15" x14ac:dyDescent="0.25">
      <c r="B626" s="35" t="e">
        <f>VLOOKUP('Reported Performance Table'!D626,'Master List'!$B$20:$C$39,2,FALSE)</f>
        <v>#N/A</v>
      </c>
      <c r="C626" t="e">
        <f>VLOOKUP('Reported Performance Table'!E626,'Master List'!$B$42:$C$129,2,FALSE)</f>
        <v>#N/A</v>
      </c>
      <c r="D626" t="e">
        <f>VLOOKUP('Reported Performance Table'!D626,'Master List'!$B$20:$D$39,3,FALSE)</f>
        <v>#N/A</v>
      </c>
      <c r="E626" s="159" t="e">
        <f>VLOOKUP('Reported Performance Table'!C626,'Master List'!$B$11:$D$17,3,FALSE)</f>
        <v>#N/A</v>
      </c>
      <c r="F626" t="e">
        <f t="shared" si="18"/>
        <v>#N/A</v>
      </c>
      <c r="G626" t="e">
        <f>IF(VLOOKUP('Reported Performance Table'!E626,'Master List'!$B$42:$D$129,3,FALSE)="","No",VLOOKUP('Reported Performance Table'!E626,'Master List'!$B$42:$D$129,3,FALSE))</f>
        <v>#N/A</v>
      </c>
      <c r="H626" t="e">
        <f>IF(AND(G626="Yes_No",'Reported Performance Table'!F626="Yes"),"No","Yes_No")</f>
        <v>#N/A</v>
      </c>
      <c r="I626" t="str">
        <f>IF('Reported Performance Table'!E626="","",IF('Reported Performance Table'!F626="Yes","LUNA_CCT","Reported_CCT"))</f>
        <v/>
      </c>
      <c r="J626" t="str">
        <f>IF('Reported Performance Table'!E626="","",IF(I626="LUNA_CCT",VLOOKUP('Reported Performance Table'!E626,'Master List'!$B$42:$E$129,4,FALSE),"Reported_BUG"))</f>
        <v/>
      </c>
      <c r="K626" t="str">
        <f>IF('Reported Performance Table'!E626="","",IF(AND('Reported Performance Table'!$F626="Yes",OR('Reported Performance Table'!$E626='Master List'!$B$42,'Reported Performance Table'!$E626='Master List'!$B$43,'Reported Performance Table'!$E626='Master List'!$B$44,'Reported Performance Table'!$E626='Master List'!$B$46,'Reported Performance Table'!$E626='Master List'!$B$48,'Reported Performance Table'!$E626='Master List'!$B$104,'Reported Performance Table'!$E626='Master List'!$B$106,'Reported Performance Table'!$E626='Master List'!$B$126)),"LUNA_Dimming","Dimming_Capability_and_Range"))</f>
        <v/>
      </c>
      <c r="L626" s="173">
        <f>'Reported Performance Table'!BF626</f>
        <v>0</v>
      </c>
      <c r="M626" s="173">
        <f>'Reported Performance Table'!BG626</f>
        <v>0</v>
      </c>
      <c r="N626" s="173">
        <f>'Reported Performance Table'!BH626</f>
        <v>0</v>
      </c>
      <c r="O626" t="str">
        <f t="shared" si="19"/>
        <v>No</v>
      </c>
    </row>
    <row r="627" spans="2:15" x14ac:dyDescent="0.25">
      <c r="B627" s="35" t="e">
        <f>VLOOKUP('Reported Performance Table'!D627,'Master List'!$B$20:$C$39,2,FALSE)</f>
        <v>#N/A</v>
      </c>
      <c r="C627" t="e">
        <f>VLOOKUP('Reported Performance Table'!E627,'Master List'!$B$42:$C$129,2,FALSE)</f>
        <v>#N/A</v>
      </c>
      <c r="D627" t="e">
        <f>VLOOKUP('Reported Performance Table'!D627,'Master List'!$B$20:$D$39,3,FALSE)</f>
        <v>#N/A</v>
      </c>
      <c r="E627" s="159" t="e">
        <f>VLOOKUP('Reported Performance Table'!C627,'Master List'!$B$11:$D$17,3,FALSE)</f>
        <v>#N/A</v>
      </c>
      <c r="F627" t="e">
        <f t="shared" si="18"/>
        <v>#N/A</v>
      </c>
      <c r="G627" t="e">
        <f>IF(VLOOKUP('Reported Performance Table'!E627,'Master List'!$B$42:$D$129,3,FALSE)="","No",VLOOKUP('Reported Performance Table'!E627,'Master List'!$B$42:$D$129,3,FALSE))</f>
        <v>#N/A</v>
      </c>
      <c r="H627" t="e">
        <f>IF(AND(G627="Yes_No",'Reported Performance Table'!F627="Yes"),"No","Yes_No")</f>
        <v>#N/A</v>
      </c>
      <c r="I627" t="str">
        <f>IF('Reported Performance Table'!E627="","",IF('Reported Performance Table'!F627="Yes","LUNA_CCT","Reported_CCT"))</f>
        <v/>
      </c>
      <c r="J627" t="str">
        <f>IF('Reported Performance Table'!E627="","",IF(I627="LUNA_CCT",VLOOKUP('Reported Performance Table'!E627,'Master List'!$B$42:$E$129,4,FALSE),"Reported_BUG"))</f>
        <v/>
      </c>
      <c r="K627" t="str">
        <f>IF('Reported Performance Table'!E627="","",IF(AND('Reported Performance Table'!$F627="Yes",OR('Reported Performance Table'!$E627='Master List'!$B$42,'Reported Performance Table'!$E627='Master List'!$B$43,'Reported Performance Table'!$E627='Master List'!$B$44,'Reported Performance Table'!$E627='Master List'!$B$46,'Reported Performance Table'!$E627='Master List'!$B$48,'Reported Performance Table'!$E627='Master List'!$B$104,'Reported Performance Table'!$E627='Master List'!$B$106,'Reported Performance Table'!$E627='Master List'!$B$126)),"LUNA_Dimming","Dimming_Capability_and_Range"))</f>
        <v/>
      </c>
      <c r="L627" s="173">
        <f>'Reported Performance Table'!BF627</f>
        <v>0</v>
      </c>
      <c r="M627" s="173">
        <f>'Reported Performance Table'!BG627</f>
        <v>0</v>
      </c>
      <c r="N627" s="173">
        <f>'Reported Performance Table'!BH627</f>
        <v>0</v>
      </c>
      <c r="O627" t="str">
        <f t="shared" si="19"/>
        <v>No</v>
      </c>
    </row>
    <row r="628" spans="2:15" x14ac:dyDescent="0.25">
      <c r="B628" s="35" t="e">
        <f>VLOOKUP('Reported Performance Table'!D628,'Master List'!$B$20:$C$39,2,FALSE)</f>
        <v>#N/A</v>
      </c>
      <c r="C628" t="e">
        <f>VLOOKUP('Reported Performance Table'!E628,'Master List'!$B$42:$C$129,2,FALSE)</f>
        <v>#N/A</v>
      </c>
      <c r="D628" t="e">
        <f>VLOOKUP('Reported Performance Table'!D628,'Master List'!$B$20:$D$39,3,FALSE)</f>
        <v>#N/A</v>
      </c>
      <c r="E628" s="159" t="e">
        <f>VLOOKUP('Reported Performance Table'!C628,'Master List'!$B$11:$D$17,3,FALSE)</f>
        <v>#N/A</v>
      </c>
      <c r="F628" t="e">
        <f t="shared" si="18"/>
        <v>#N/A</v>
      </c>
      <c r="G628" t="e">
        <f>IF(VLOOKUP('Reported Performance Table'!E628,'Master List'!$B$42:$D$129,3,FALSE)="","No",VLOOKUP('Reported Performance Table'!E628,'Master List'!$B$42:$D$129,3,FALSE))</f>
        <v>#N/A</v>
      </c>
      <c r="H628" t="e">
        <f>IF(AND(G628="Yes_No",'Reported Performance Table'!F628="Yes"),"No","Yes_No")</f>
        <v>#N/A</v>
      </c>
      <c r="I628" t="str">
        <f>IF('Reported Performance Table'!E628="","",IF('Reported Performance Table'!F628="Yes","LUNA_CCT","Reported_CCT"))</f>
        <v/>
      </c>
      <c r="J628" t="str">
        <f>IF('Reported Performance Table'!E628="","",IF(I628="LUNA_CCT",VLOOKUP('Reported Performance Table'!E628,'Master List'!$B$42:$E$129,4,FALSE),"Reported_BUG"))</f>
        <v/>
      </c>
      <c r="K628" t="str">
        <f>IF('Reported Performance Table'!E628="","",IF(AND('Reported Performance Table'!$F628="Yes",OR('Reported Performance Table'!$E628='Master List'!$B$42,'Reported Performance Table'!$E628='Master List'!$B$43,'Reported Performance Table'!$E628='Master List'!$B$44,'Reported Performance Table'!$E628='Master List'!$B$46,'Reported Performance Table'!$E628='Master List'!$B$48,'Reported Performance Table'!$E628='Master List'!$B$104,'Reported Performance Table'!$E628='Master List'!$B$106,'Reported Performance Table'!$E628='Master List'!$B$126)),"LUNA_Dimming","Dimming_Capability_and_Range"))</f>
        <v/>
      </c>
      <c r="L628" s="173">
        <f>'Reported Performance Table'!BF628</f>
        <v>0</v>
      </c>
      <c r="M628" s="173">
        <f>'Reported Performance Table'!BG628</f>
        <v>0</v>
      </c>
      <c r="N628" s="173">
        <f>'Reported Performance Table'!BH628</f>
        <v>0</v>
      </c>
      <c r="O628" t="str">
        <f t="shared" si="19"/>
        <v>No</v>
      </c>
    </row>
    <row r="629" spans="2:15" x14ac:dyDescent="0.25">
      <c r="B629" s="35" t="e">
        <f>VLOOKUP('Reported Performance Table'!D629,'Master List'!$B$20:$C$39,2,FALSE)</f>
        <v>#N/A</v>
      </c>
      <c r="C629" t="e">
        <f>VLOOKUP('Reported Performance Table'!E629,'Master List'!$B$42:$C$129,2,FALSE)</f>
        <v>#N/A</v>
      </c>
      <c r="D629" t="e">
        <f>VLOOKUP('Reported Performance Table'!D629,'Master List'!$B$20:$D$39,3,FALSE)</f>
        <v>#N/A</v>
      </c>
      <c r="E629" s="159" t="e">
        <f>VLOOKUP('Reported Performance Table'!C629,'Master List'!$B$11:$D$17,3,FALSE)</f>
        <v>#N/A</v>
      </c>
      <c r="F629" t="e">
        <f t="shared" si="18"/>
        <v>#N/A</v>
      </c>
      <c r="G629" t="e">
        <f>IF(VLOOKUP('Reported Performance Table'!E629,'Master List'!$B$42:$D$129,3,FALSE)="","No",VLOOKUP('Reported Performance Table'!E629,'Master List'!$B$42:$D$129,3,FALSE))</f>
        <v>#N/A</v>
      </c>
      <c r="H629" t="e">
        <f>IF(AND(G629="Yes_No",'Reported Performance Table'!F629="Yes"),"No","Yes_No")</f>
        <v>#N/A</v>
      </c>
      <c r="I629" t="str">
        <f>IF('Reported Performance Table'!E629="","",IF('Reported Performance Table'!F629="Yes","LUNA_CCT","Reported_CCT"))</f>
        <v/>
      </c>
      <c r="J629" t="str">
        <f>IF('Reported Performance Table'!E629="","",IF(I629="LUNA_CCT",VLOOKUP('Reported Performance Table'!E629,'Master List'!$B$42:$E$129,4,FALSE),"Reported_BUG"))</f>
        <v/>
      </c>
      <c r="K629" t="str">
        <f>IF('Reported Performance Table'!E629="","",IF(AND('Reported Performance Table'!$F629="Yes",OR('Reported Performance Table'!$E629='Master List'!$B$42,'Reported Performance Table'!$E629='Master List'!$B$43,'Reported Performance Table'!$E629='Master List'!$B$44,'Reported Performance Table'!$E629='Master List'!$B$46,'Reported Performance Table'!$E629='Master List'!$B$48,'Reported Performance Table'!$E629='Master List'!$B$104,'Reported Performance Table'!$E629='Master List'!$B$106,'Reported Performance Table'!$E629='Master List'!$B$126)),"LUNA_Dimming","Dimming_Capability_and_Range"))</f>
        <v/>
      </c>
      <c r="L629" s="173">
        <f>'Reported Performance Table'!BF629</f>
        <v>0</v>
      </c>
      <c r="M629" s="173">
        <f>'Reported Performance Table'!BG629</f>
        <v>0</v>
      </c>
      <c r="N629" s="173">
        <f>'Reported Performance Table'!BH629</f>
        <v>0</v>
      </c>
      <c r="O629" t="str">
        <f t="shared" si="19"/>
        <v>No</v>
      </c>
    </row>
    <row r="630" spans="2:15" x14ac:dyDescent="0.25">
      <c r="B630" s="35" t="e">
        <f>VLOOKUP('Reported Performance Table'!D630,'Master List'!$B$20:$C$39,2,FALSE)</f>
        <v>#N/A</v>
      </c>
      <c r="C630" t="e">
        <f>VLOOKUP('Reported Performance Table'!E630,'Master List'!$B$42:$C$129,2,FALSE)</f>
        <v>#N/A</v>
      </c>
      <c r="D630" t="e">
        <f>VLOOKUP('Reported Performance Table'!D630,'Master List'!$B$20:$D$39,3,FALSE)</f>
        <v>#N/A</v>
      </c>
      <c r="E630" s="159" t="e">
        <f>VLOOKUP('Reported Performance Table'!C630,'Master List'!$B$11:$D$17,3,FALSE)</f>
        <v>#N/A</v>
      </c>
      <c r="F630" t="e">
        <f t="shared" si="18"/>
        <v>#N/A</v>
      </c>
      <c r="G630" t="e">
        <f>IF(VLOOKUP('Reported Performance Table'!E630,'Master List'!$B$42:$D$129,3,FALSE)="","No",VLOOKUP('Reported Performance Table'!E630,'Master List'!$B$42:$D$129,3,FALSE))</f>
        <v>#N/A</v>
      </c>
      <c r="H630" t="e">
        <f>IF(AND(G630="Yes_No",'Reported Performance Table'!F630="Yes"),"No","Yes_No")</f>
        <v>#N/A</v>
      </c>
      <c r="I630" t="str">
        <f>IF('Reported Performance Table'!E630="","",IF('Reported Performance Table'!F630="Yes","LUNA_CCT","Reported_CCT"))</f>
        <v/>
      </c>
      <c r="J630" t="str">
        <f>IF('Reported Performance Table'!E630="","",IF(I630="LUNA_CCT",VLOOKUP('Reported Performance Table'!E630,'Master List'!$B$42:$E$129,4,FALSE),"Reported_BUG"))</f>
        <v/>
      </c>
      <c r="K630" t="str">
        <f>IF('Reported Performance Table'!E630="","",IF(AND('Reported Performance Table'!$F630="Yes",OR('Reported Performance Table'!$E630='Master List'!$B$42,'Reported Performance Table'!$E630='Master List'!$B$43,'Reported Performance Table'!$E630='Master List'!$B$44,'Reported Performance Table'!$E630='Master List'!$B$46,'Reported Performance Table'!$E630='Master List'!$B$48,'Reported Performance Table'!$E630='Master List'!$B$104,'Reported Performance Table'!$E630='Master List'!$B$106,'Reported Performance Table'!$E630='Master List'!$B$126)),"LUNA_Dimming","Dimming_Capability_and_Range"))</f>
        <v/>
      </c>
      <c r="L630" s="173">
        <f>'Reported Performance Table'!BF630</f>
        <v>0</v>
      </c>
      <c r="M630" s="173">
        <f>'Reported Performance Table'!BG630</f>
        <v>0</v>
      </c>
      <c r="N630" s="173">
        <f>'Reported Performance Table'!BH630</f>
        <v>0</v>
      </c>
      <c r="O630" t="str">
        <f t="shared" si="19"/>
        <v>No</v>
      </c>
    </row>
    <row r="631" spans="2:15" x14ac:dyDescent="0.25">
      <c r="B631" s="35" t="e">
        <f>VLOOKUP('Reported Performance Table'!D631,'Master List'!$B$20:$C$39,2,FALSE)</f>
        <v>#N/A</v>
      </c>
      <c r="C631" t="e">
        <f>VLOOKUP('Reported Performance Table'!E631,'Master List'!$B$42:$C$129,2,FALSE)</f>
        <v>#N/A</v>
      </c>
      <c r="D631" t="e">
        <f>VLOOKUP('Reported Performance Table'!D631,'Master List'!$B$20:$D$39,3,FALSE)</f>
        <v>#N/A</v>
      </c>
      <c r="E631" s="159" t="e">
        <f>VLOOKUP('Reported Performance Table'!C631,'Master List'!$B$11:$D$17,3,FALSE)</f>
        <v>#N/A</v>
      </c>
      <c r="F631" t="e">
        <f t="shared" si="18"/>
        <v>#N/A</v>
      </c>
      <c r="G631" t="e">
        <f>IF(VLOOKUP('Reported Performance Table'!E631,'Master List'!$B$42:$D$129,3,FALSE)="","No",VLOOKUP('Reported Performance Table'!E631,'Master List'!$B$42:$D$129,3,FALSE))</f>
        <v>#N/A</v>
      </c>
      <c r="H631" t="e">
        <f>IF(AND(G631="Yes_No",'Reported Performance Table'!F631="Yes"),"No","Yes_No")</f>
        <v>#N/A</v>
      </c>
      <c r="I631" t="str">
        <f>IF('Reported Performance Table'!E631="","",IF('Reported Performance Table'!F631="Yes","LUNA_CCT","Reported_CCT"))</f>
        <v/>
      </c>
      <c r="J631" t="str">
        <f>IF('Reported Performance Table'!E631="","",IF(I631="LUNA_CCT",VLOOKUP('Reported Performance Table'!E631,'Master List'!$B$42:$E$129,4,FALSE),"Reported_BUG"))</f>
        <v/>
      </c>
      <c r="K631" t="str">
        <f>IF('Reported Performance Table'!E631="","",IF(AND('Reported Performance Table'!$F631="Yes",OR('Reported Performance Table'!$E631='Master List'!$B$42,'Reported Performance Table'!$E631='Master List'!$B$43,'Reported Performance Table'!$E631='Master List'!$B$44,'Reported Performance Table'!$E631='Master List'!$B$46,'Reported Performance Table'!$E631='Master List'!$B$48,'Reported Performance Table'!$E631='Master List'!$B$104,'Reported Performance Table'!$E631='Master List'!$B$106,'Reported Performance Table'!$E631='Master List'!$B$126)),"LUNA_Dimming","Dimming_Capability_and_Range"))</f>
        <v/>
      </c>
      <c r="L631" s="173">
        <f>'Reported Performance Table'!BF631</f>
        <v>0</v>
      </c>
      <c r="M631" s="173">
        <f>'Reported Performance Table'!BG631</f>
        <v>0</v>
      </c>
      <c r="N631" s="173">
        <f>'Reported Performance Table'!BH631</f>
        <v>0</v>
      </c>
      <c r="O631" t="str">
        <f t="shared" si="19"/>
        <v>No</v>
      </c>
    </row>
    <row r="632" spans="2:15" x14ac:dyDescent="0.25">
      <c r="B632" s="35" t="e">
        <f>VLOOKUP('Reported Performance Table'!D632,'Master List'!$B$20:$C$39,2,FALSE)</f>
        <v>#N/A</v>
      </c>
      <c r="C632" t="e">
        <f>VLOOKUP('Reported Performance Table'!E632,'Master List'!$B$42:$C$129,2,FALSE)</f>
        <v>#N/A</v>
      </c>
      <c r="D632" t="e">
        <f>VLOOKUP('Reported Performance Table'!D632,'Master List'!$B$20:$D$39,3,FALSE)</f>
        <v>#N/A</v>
      </c>
      <c r="E632" s="159" t="e">
        <f>VLOOKUP('Reported Performance Table'!C632,'Master List'!$B$11:$D$17,3,FALSE)</f>
        <v>#N/A</v>
      </c>
      <c r="F632" t="e">
        <f t="shared" si="18"/>
        <v>#N/A</v>
      </c>
      <c r="G632" t="e">
        <f>IF(VLOOKUP('Reported Performance Table'!E632,'Master List'!$B$42:$D$129,3,FALSE)="","No",VLOOKUP('Reported Performance Table'!E632,'Master List'!$B$42:$D$129,3,FALSE))</f>
        <v>#N/A</v>
      </c>
      <c r="H632" t="e">
        <f>IF(AND(G632="Yes_No",'Reported Performance Table'!F632="Yes"),"No","Yes_No")</f>
        <v>#N/A</v>
      </c>
      <c r="I632" t="str">
        <f>IF('Reported Performance Table'!E632="","",IF('Reported Performance Table'!F632="Yes","LUNA_CCT","Reported_CCT"))</f>
        <v/>
      </c>
      <c r="J632" t="str">
        <f>IF('Reported Performance Table'!E632="","",IF(I632="LUNA_CCT",VLOOKUP('Reported Performance Table'!E632,'Master List'!$B$42:$E$129,4,FALSE),"Reported_BUG"))</f>
        <v/>
      </c>
      <c r="K632" t="str">
        <f>IF('Reported Performance Table'!E632="","",IF(AND('Reported Performance Table'!$F632="Yes",OR('Reported Performance Table'!$E632='Master List'!$B$42,'Reported Performance Table'!$E632='Master List'!$B$43,'Reported Performance Table'!$E632='Master List'!$B$44,'Reported Performance Table'!$E632='Master List'!$B$46,'Reported Performance Table'!$E632='Master List'!$B$48,'Reported Performance Table'!$E632='Master List'!$B$104,'Reported Performance Table'!$E632='Master List'!$B$106,'Reported Performance Table'!$E632='Master List'!$B$126)),"LUNA_Dimming","Dimming_Capability_and_Range"))</f>
        <v/>
      </c>
      <c r="L632" s="173">
        <f>'Reported Performance Table'!BF632</f>
        <v>0</v>
      </c>
      <c r="M632" s="173">
        <f>'Reported Performance Table'!BG632</f>
        <v>0</v>
      </c>
      <c r="N632" s="173">
        <f>'Reported Performance Table'!BH632</f>
        <v>0</v>
      </c>
      <c r="O632" t="str">
        <f t="shared" si="19"/>
        <v>No</v>
      </c>
    </row>
    <row r="633" spans="2:15" x14ac:dyDescent="0.25">
      <c r="B633" s="35" t="e">
        <f>VLOOKUP('Reported Performance Table'!D633,'Master List'!$B$20:$C$39,2,FALSE)</f>
        <v>#N/A</v>
      </c>
      <c r="C633" t="e">
        <f>VLOOKUP('Reported Performance Table'!E633,'Master List'!$B$42:$C$129,2,FALSE)</f>
        <v>#N/A</v>
      </c>
      <c r="D633" t="e">
        <f>VLOOKUP('Reported Performance Table'!D633,'Master List'!$B$20:$D$39,3,FALSE)</f>
        <v>#N/A</v>
      </c>
      <c r="E633" s="159" t="e">
        <f>VLOOKUP('Reported Performance Table'!C633,'Master List'!$B$11:$D$17,3,FALSE)</f>
        <v>#N/A</v>
      </c>
      <c r="F633" t="e">
        <f t="shared" si="18"/>
        <v>#N/A</v>
      </c>
      <c r="G633" t="e">
        <f>IF(VLOOKUP('Reported Performance Table'!E633,'Master List'!$B$42:$D$129,3,FALSE)="","No",VLOOKUP('Reported Performance Table'!E633,'Master List'!$B$42:$D$129,3,FALSE))</f>
        <v>#N/A</v>
      </c>
      <c r="H633" t="e">
        <f>IF(AND(G633="Yes_No",'Reported Performance Table'!F633="Yes"),"No","Yes_No")</f>
        <v>#N/A</v>
      </c>
      <c r="I633" t="str">
        <f>IF('Reported Performance Table'!E633="","",IF('Reported Performance Table'!F633="Yes","LUNA_CCT","Reported_CCT"))</f>
        <v/>
      </c>
      <c r="J633" t="str">
        <f>IF('Reported Performance Table'!E633="","",IF(I633="LUNA_CCT",VLOOKUP('Reported Performance Table'!E633,'Master List'!$B$42:$E$129,4,FALSE),"Reported_BUG"))</f>
        <v/>
      </c>
      <c r="K633" t="str">
        <f>IF('Reported Performance Table'!E633="","",IF(AND('Reported Performance Table'!$F633="Yes",OR('Reported Performance Table'!$E633='Master List'!$B$42,'Reported Performance Table'!$E633='Master List'!$B$43,'Reported Performance Table'!$E633='Master List'!$B$44,'Reported Performance Table'!$E633='Master List'!$B$46,'Reported Performance Table'!$E633='Master List'!$B$48,'Reported Performance Table'!$E633='Master List'!$B$104,'Reported Performance Table'!$E633='Master List'!$B$106,'Reported Performance Table'!$E633='Master List'!$B$126)),"LUNA_Dimming","Dimming_Capability_and_Range"))</f>
        <v/>
      </c>
      <c r="L633" s="173">
        <f>'Reported Performance Table'!BF633</f>
        <v>0</v>
      </c>
      <c r="M633" s="173">
        <f>'Reported Performance Table'!BG633</f>
        <v>0</v>
      </c>
      <c r="N633" s="173">
        <f>'Reported Performance Table'!BH633</f>
        <v>0</v>
      </c>
      <c r="O633" t="str">
        <f t="shared" si="19"/>
        <v>No</v>
      </c>
    </row>
    <row r="634" spans="2:15" x14ac:dyDescent="0.25">
      <c r="B634" s="35" t="e">
        <f>VLOOKUP('Reported Performance Table'!D634,'Master List'!$B$20:$C$39,2,FALSE)</f>
        <v>#N/A</v>
      </c>
      <c r="C634" t="e">
        <f>VLOOKUP('Reported Performance Table'!E634,'Master List'!$B$42:$C$129,2,FALSE)</f>
        <v>#N/A</v>
      </c>
      <c r="D634" t="e">
        <f>VLOOKUP('Reported Performance Table'!D634,'Master List'!$B$20:$D$39,3,FALSE)</f>
        <v>#N/A</v>
      </c>
      <c r="E634" s="159" t="e">
        <f>VLOOKUP('Reported Performance Table'!C634,'Master List'!$B$11:$D$17,3,FALSE)</f>
        <v>#N/A</v>
      </c>
      <c r="F634" t="e">
        <f t="shared" si="18"/>
        <v>#N/A</v>
      </c>
      <c r="G634" t="e">
        <f>IF(VLOOKUP('Reported Performance Table'!E634,'Master List'!$B$42:$D$129,3,FALSE)="","No",VLOOKUP('Reported Performance Table'!E634,'Master List'!$B$42:$D$129,3,FALSE))</f>
        <v>#N/A</v>
      </c>
      <c r="H634" t="e">
        <f>IF(AND(G634="Yes_No",'Reported Performance Table'!F634="Yes"),"No","Yes_No")</f>
        <v>#N/A</v>
      </c>
      <c r="I634" t="str">
        <f>IF('Reported Performance Table'!E634="","",IF('Reported Performance Table'!F634="Yes","LUNA_CCT","Reported_CCT"))</f>
        <v/>
      </c>
      <c r="J634" t="str">
        <f>IF('Reported Performance Table'!E634="","",IF(I634="LUNA_CCT",VLOOKUP('Reported Performance Table'!E634,'Master List'!$B$42:$E$129,4,FALSE),"Reported_BUG"))</f>
        <v/>
      </c>
      <c r="K634" t="str">
        <f>IF('Reported Performance Table'!E634="","",IF(AND('Reported Performance Table'!$F634="Yes",OR('Reported Performance Table'!$E634='Master List'!$B$42,'Reported Performance Table'!$E634='Master List'!$B$43,'Reported Performance Table'!$E634='Master List'!$B$44,'Reported Performance Table'!$E634='Master List'!$B$46,'Reported Performance Table'!$E634='Master List'!$B$48,'Reported Performance Table'!$E634='Master List'!$B$104,'Reported Performance Table'!$E634='Master List'!$B$106,'Reported Performance Table'!$E634='Master List'!$B$126)),"LUNA_Dimming","Dimming_Capability_and_Range"))</f>
        <v/>
      </c>
      <c r="L634" s="173">
        <f>'Reported Performance Table'!BF634</f>
        <v>0</v>
      </c>
      <c r="M634" s="173">
        <f>'Reported Performance Table'!BG634</f>
        <v>0</v>
      </c>
      <c r="N634" s="173">
        <f>'Reported Performance Table'!BH634</f>
        <v>0</v>
      </c>
      <c r="O634" t="str">
        <f t="shared" si="19"/>
        <v>No</v>
      </c>
    </row>
    <row r="635" spans="2:15" x14ac:dyDescent="0.25">
      <c r="B635" s="35" t="e">
        <f>VLOOKUP('Reported Performance Table'!D635,'Master List'!$B$20:$C$39,2,FALSE)</f>
        <v>#N/A</v>
      </c>
      <c r="C635" t="e">
        <f>VLOOKUP('Reported Performance Table'!E635,'Master List'!$B$42:$C$129,2,FALSE)</f>
        <v>#N/A</v>
      </c>
      <c r="D635" t="e">
        <f>VLOOKUP('Reported Performance Table'!D635,'Master List'!$B$20:$D$39,3,FALSE)</f>
        <v>#N/A</v>
      </c>
      <c r="E635" s="159" t="e">
        <f>VLOOKUP('Reported Performance Table'!C635,'Master List'!$B$11:$D$17,3,FALSE)</f>
        <v>#N/A</v>
      </c>
      <c r="F635" t="e">
        <f t="shared" si="18"/>
        <v>#N/A</v>
      </c>
      <c r="G635" t="e">
        <f>IF(VLOOKUP('Reported Performance Table'!E635,'Master List'!$B$42:$D$129,3,FALSE)="","No",VLOOKUP('Reported Performance Table'!E635,'Master List'!$B$42:$D$129,3,FALSE))</f>
        <v>#N/A</v>
      </c>
      <c r="H635" t="e">
        <f>IF(AND(G635="Yes_No",'Reported Performance Table'!F635="Yes"),"No","Yes_No")</f>
        <v>#N/A</v>
      </c>
      <c r="I635" t="str">
        <f>IF('Reported Performance Table'!E635="","",IF('Reported Performance Table'!F635="Yes","LUNA_CCT","Reported_CCT"))</f>
        <v/>
      </c>
      <c r="J635" t="str">
        <f>IF('Reported Performance Table'!E635="","",IF(I635="LUNA_CCT",VLOOKUP('Reported Performance Table'!E635,'Master List'!$B$42:$E$129,4,FALSE),"Reported_BUG"))</f>
        <v/>
      </c>
      <c r="K635" t="str">
        <f>IF('Reported Performance Table'!E635="","",IF(AND('Reported Performance Table'!$F635="Yes",OR('Reported Performance Table'!$E635='Master List'!$B$42,'Reported Performance Table'!$E635='Master List'!$B$43,'Reported Performance Table'!$E635='Master List'!$B$44,'Reported Performance Table'!$E635='Master List'!$B$46,'Reported Performance Table'!$E635='Master List'!$B$48,'Reported Performance Table'!$E635='Master List'!$B$104,'Reported Performance Table'!$E635='Master List'!$B$106,'Reported Performance Table'!$E635='Master List'!$B$126)),"LUNA_Dimming","Dimming_Capability_and_Range"))</f>
        <v/>
      </c>
      <c r="L635" s="173">
        <f>'Reported Performance Table'!BF635</f>
        <v>0</v>
      </c>
      <c r="M635" s="173">
        <f>'Reported Performance Table'!BG635</f>
        <v>0</v>
      </c>
      <c r="N635" s="173">
        <f>'Reported Performance Table'!BH635</f>
        <v>0</v>
      </c>
      <c r="O635" t="str">
        <f t="shared" si="19"/>
        <v>No</v>
      </c>
    </row>
    <row r="636" spans="2:15" x14ac:dyDescent="0.25">
      <c r="B636" s="35" t="e">
        <f>VLOOKUP('Reported Performance Table'!D636,'Master List'!$B$20:$C$39,2,FALSE)</f>
        <v>#N/A</v>
      </c>
      <c r="C636" t="e">
        <f>VLOOKUP('Reported Performance Table'!E636,'Master List'!$B$42:$C$129,2,FALSE)</f>
        <v>#N/A</v>
      </c>
      <c r="D636" t="e">
        <f>VLOOKUP('Reported Performance Table'!D636,'Master List'!$B$20:$D$39,3,FALSE)</f>
        <v>#N/A</v>
      </c>
      <c r="E636" s="159" t="e">
        <f>VLOOKUP('Reported Performance Table'!C636,'Master List'!$B$11:$D$17,3,FALSE)</f>
        <v>#N/A</v>
      </c>
      <c r="F636" t="e">
        <f t="shared" si="18"/>
        <v>#N/A</v>
      </c>
      <c r="G636" t="e">
        <f>IF(VLOOKUP('Reported Performance Table'!E636,'Master List'!$B$42:$D$129,3,FALSE)="","No",VLOOKUP('Reported Performance Table'!E636,'Master List'!$B$42:$D$129,3,FALSE))</f>
        <v>#N/A</v>
      </c>
      <c r="H636" t="e">
        <f>IF(AND(G636="Yes_No",'Reported Performance Table'!F636="Yes"),"No","Yes_No")</f>
        <v>#N/A</v>
      </c>
      <c r="I636" t="str">
        <f>IF('Reported Performance Table'!E636="","",IF('Reported Performance Table'!F636="Yes","LUNA_CCT","Reported_CCT"))</f>
        <v/>
      </c>
      <c r="J636" t="str">
        <f>IF('Reported Performance Table'!E636="","",IF(I636="LUNA_CCT",VLOOKUP('Reported Performance Table'!E636,'Master List'!$B$42:$E$129,4,FALSE),"Reported_BUG"))</f>
        <v/>
      </c>
      <c r="K636" t="str">
        <f>IF('Reported Performance Table'!E636="","",IF(AND('Reported Performance Table'!$F636="Yes",OR('Reported Performance Table'!$E636='Master List'!$B$42,'Reported Performance Table'!$E636='Master List'!$B$43,'Reported Performance Table'!$E636='Master List'!$B$44,'Reported Performance Table'!$E636='Master List'!$B$46,'Reported Performance Table'!$E636='Master List'!$B$48,'Reported Performance Table'!$E636='Master List'!$B$104,'Reported Performance Table'!$E636='Master List'!$B$106,'Reported Performance Table'!$E636='Master List'!$B$126)),"LUNA_Dimming","Dimming_Capability_and_Range"))</f>
        <v/>
      </c>
      <c r="L636" s="173">
        <f>'Reported Performance Table'!BF636</f>
        <v>0</v>
      </c>
      <c r="M636" s="173">
        <f>'Reported Performance Table'!BG636</f>
        <v>0</v>
      </c>
      <c r="N636" s="173">
        <f>'Reported Performance Table'!BH636</f>
        <v>0</v>
      </c>
      <c r="O636" t="str">
        <f t="shared" si="19"/>
        <v>No</v>
      </c>
    </row>
    <row r="637" spans="2:15" x14ac:dyDescent="0.25">
      <c r="B637" s="35" t="e">
        <f>VLOOKUP('Reported Performance Table'!D637,'Master List'!$B$20:$C$39,2,FALSE)</f>
        <v>#N/A</v>
      </c>
      <c r="C637" t="e">
        <f>VLOOKUP('Reported Performance Table'!E637,'Master List'!$B$42:$C$129,2,FALSE)</f>
        <v>#N/A</v>
      </c>
      <c r="D637" t="e">
        <f>VLOOKUP('Reported Performance Table'!D637,'Master List'!$B$20:$D$39,3,FALSE)</f>
        <v>#N/A</v>
      </c>
      <c r="E637" s="159" t="e">
        <f>VLOOKUP('Reported Performance Table'!C637,'Master List'!$B$11:$D$17,3,FALSE)</f>
        <v>#N/A</v>
      </c>
      <c r="F637" t="e">
        <f t="shared" si="18"/>
        <v>#N/A</v>
      </c>
      <c r="G637" t="e">
        <f>IF(VLOOKUP('Reported Performance Table'!E637,'Master List'!$B$42:$D$129,3,FALSE)="","No",VLOOKUP('Reported Performance Table'!E637,'Master List'!$B$42:$D$129,3,FALSE))</f>
        <v>#N/A</v>
      </c>
      <c r="H637" t="e">
        <f>IF(AND(G637="Yes_No",'Reported Performance Table'!F637="Yes"),"No","Yes_No")</f>
        <v>#N/A</v>
      </c>
      <c r="I637" t="str">
        <f>IF('Reported Performance Table'!E637="","",IF('Reported Performance Table'!F637="Yes","LUNA_CCT","Reported_CCT"))</f>
        <v/>
      </c>
      <c r="J637" t="str">
        <f>IF('Reported Performance Table'!E637="","",IF(I637="LUNA_CCT",VLOOKUP('Reported Performance Table'!E637,'Master List'!$B$42:$E$129,4,FALSE),"Reported_BUG"))</f>
        <v/>
      </c>
      <c r="K637" t="str">
        <f>IF('Reported Performance Table'!E637="","",IF(AND('Reported Performance Table'!$F637="Yes",OR('Reported Performance Table'!$E637='Master List'!$B$42,'Reported Performance Table'!$E637='Master List'!$B$43,'Reported Performance Table'!$E637='Master List'!$B$44,'Reported Performance Table'!$E637='Master List'!$B$46,'Reported Performance Table'!$E637='Master List'!$B$48,'Reported Performance Table'!$E637='Master List'!$B$104,'Reported Performance Table'!$E637='Master List'!$B$106,'Reported Performance Table'!$E637='Master List'!$B$126)),"LUNA_Dimming","Dimming_Capability_and_Range"))</f>
        <v/>
      </c>
      <c r="L637" s="173">
        <f>'Reported Performance Table'!BF637</f>
        <v>0</v>
      </c>
      <c r="M637" s="173">
        <f>'Reported Performance Table'!BG637</f>
        <v>0</v>
      </c>
      <c r="N637" s="173">
        <f>'Reported Performance Table'!BH637</f>
        <v>0</v>
      </c>
      <c r="O637" t="str">
        <f t="shared" si="19"/>
        <v>No</v>
      </c>
    </row>
    <row r="638" spans="2:15" x14ac:dyDescent="0.25">
      <c r="B638" s="35" t="e">
        <f>VLOOKUP('Reported Performance Table'!D638,'Master List'!$B$20:$C$39,2,FALSE)</f>
        <v>#N/A</v>
      </c>
      <c r="C638" t="e">
        <f>VLOOKUP('Reported Performance Table'!E638,'Master List'!$B$42:$C$129,2,FALSE)</f>
        <v>#N/A</v>
      </c>
      <c r="D638" t="e">
        <f>VLOOKUP('Reported Performance Table'!D638,'Master List'!$B$20:$D$39,3,FALSE)</f>
        <v>#N/A</v>
      </c>
      <c r="E638" s="159" t="e">
        <f>VLOOKUP('Reported Performance Table'!C638,'Master List'!$B$11:$D$17,3,FALSE)</f>
        <v>#N/A</v>
      </c>
      <c r="F638" t="e">
        <f t="shared" si="18"/>
        <v>#N/A</v>
      </c>
      <c r="G638" t="e">
        <f>IF(VLOOKUP('Reported Performance Table'!E638,'Master List'!$B$42:$D$129,3,FALSE)="","No",VLOOKUP('Reported Performance Table'!E638,'Master List'!$B$42:$D$129,3,FALSE))</f>
        <v>#N/A</v>
      </c>
      <c r="H638" t="e">
        <f>IF(AND(G638="Yes_No",'Reported Performance Table'!F638="Yes"),"No","Yes_No")</f>
        <v>#N/A</v>
      </c>
      <c r="I638" t="str">
        <f>IF('Reported Performance Table'!E638="","",IF('Reported Performance Table'!F638="Yes","LUNA_CCT","Reported_CCT"))</f>
        <v/>
      </c>
      <c r="J638" t="str">
        <f>IF('Reported Performance Table'!E638="","",IF(I638="LUNA_CCT",VLOOKUP('Reported Performance Table'!E638,'Master List'!$B$42:$E$129,4,FALSE),"Reported_BUG"))</f>
        <v/>
      </c>
      <c r="K638" t="str">
        <f>IF('Reported Performance Table'!E638="","",IF(AND('Reported Performance Table'!$F638="Yes",OR('Reported Performance Table'!$E638='Master List'!$B$42,'Reported Performance Table'!$E638='Master List'!$B$43,'Reported Performance Table'!$E638='Master List'!$B$44,'Reported Performance Table'!$E638='Master List'!$B$46,'Reported Performance Table'!$E638='Master List'!$B$48,'Reported Performance Table'!$E638='Master List'!$B$104,'Reported Performance Table'!$E638='Master List'!$B$106,'Reported Performance Table'!$E638='Master List'!$B$126)),"LUNA_Dimming","Dimming_Capability_and_Range"))</f>
        <v/>
      </c>
      <c r="L638" s="173">
        <f>'Reported Performance Table'!BF638</f>
        <v>0</v>
      </c>
      <c r="M638" s="173">
        <f>'Reported Performance Table'!BG638</f>
        <v>0</v>
      </c>
      <c r="N638" s="173">
        <f>'Reported Performance Table'!BH638</f>
        <v>0</v>
      </c>
      <c r="O638" t="str">
        <f t="shared" si="19"/>
        <v>No</v>
      </c>
    </row>
    <row r="639" spans="2:15" x14ac:dyDescent="0.25">
      <c r="B639" s="35" t="e">
        <f>VLOOKUP('Reported Performance Table'!D639,'Master List'!$B$20:$C$39,2,FALSE)</f>
        <v>#N/A</v>
      </c>
      <c r="C639" t="e">
        <f>VLOOKUP('Reported Performance Table'!E639,'Master List'!$B$42:$C$129,2,FALSE)</f>
        <v>#N/A</v>
      </c>
      <c r="D639" t="e">
        <f>VLOOKUP('Reported Performance Table'!D639,'Master List'!$B$20:$D$39,3,FALSE)</f>
        <v>#N/A</v>
      </c>
      <c r="E639" s="159" t="e">
        <f>VLOOKUP('Reported Performance Table'!C639,'Master List'!$B$11:$D$17,3,FALSE)</f>
        <v>#N/A</v>
      </c>
      <c r="F639" t="e">
        <f t="shared" si="18"/>
        <v>#N/A</v>
      </c>
      <c r="G639" t="e">
        <f>IF(VLOOKUP('Reported Performance Table'!E639,'Master List'!$B$42:$D$129,3,FALSE)="","No",VLOOKUP('Reported Performance Table'!E639,'Master List'!$B$42:$D$129,3,FALSE))</f>
        <v>#N/A</v>
      </c>
      <c r="H639" t="e">
        <f>IF(AND(G639="Yes_No",'Reported Performance Table'!F639="Yes"),"No","Yes_No")</f>
        <v>#N/A</v>
      </c>
      <c r="I639" t="str">
        <f>IF('Reported Performance Table'!E639="","",IF('Reported Performance Table'!F639="Yes","LUNA_CCT","Reported_CCT"))</f>
        <v/>
      </c>
      <c r="J639" t="str">
        <f>IF('Reported Performance Table'!E639="","",IF(I639="LUNA_CCT",VLOOKUP('Reported Performance Table'!E639,'Master List'!$B$42:$E$129,4,FALSE),"Reported_BUG"))</f>
        <v/>
      </c>
      <c r="K639" t="str">
        <f>IF('Reported Performance Table'!E639="","",IF(AND('Reported Performance Table'!$F639="Yes",OR('Reported Performance Table'!$E639='Master List'!$B$42,'Reported Performance Table'!$E639='Master List'!$B$43,'Reported Performance Table'!$E639='Master List'!$B$44,'Reported Performance Table'!$E639='Master List'!$B$46,'Reported Performance Table'!$E639='Master List'!$B$48,'Reported Performance Table'!$E639='Master List'!$B$104,'Reported Performance Table'!$E639='Master List'!$B$106,'Reported Performance Table'!$E639='Master List'!$B$126)),"LUNA_Dimming","Dimming_Capability_and_Range"))</f>
        <v/>
      </c>
      <c r="L639" s="173">
        <f>'Reported Performance Table'!BF639</f>
        <v>0</v>
      </c>
      <c r="M639" s="173">
        <f>'Reported Performance Table'!BG639</f>
        <v>0</v>
      </c>
      <c r="N639" s="173">
        <f>'Reported Performance Table'!BH639</f>
        <v>0</v>
      </c>
      <c r="O639" t="str">
        <f t="shared" si="19"/>
        <v>No</v>
      </c>
    </row>
    <row r="640" spans="2:15" x14ac:dyDescent="0.25">
      <c r="B640" s="35" t="e">
        <f>VLOOKUP('Reported Performance Table'!D640,'Master List'!$B$20:$C$39,2,FALSE)</f>
        <v>#N/A</v>
      </c>
      <c r="C640" t="e">
        <f>VLOOKUP('Reported Performance Table'!E640,'Master List'!$B$42:$C$129,2,FALSE)</f>
        <v>#N/A</v>
      </c>
      <c r="D640" t="e">
        <f>VLOOKUP('Reported Performance Table'!D640,'Master List'!$B$20:$D$39,3,FALSE)</f>
        <v>#N/A</v>
      </c>
      <c r="E640" s="159" t="e">
        <f>VLOOKUP('Reported Performance Table'!C640,'Master List'!$B$11:$D$17,3,FALSE)</f>
        <v>#N/A</v>
      </c>
      <c r="F640" t="e">
        <f t="shared" si="18"/>
        <v>#N/A</v>
      </c>
      <c r="G640" t="e">
        <f>IF(VLOOKUP('Reported Performance Table'!E640,'Master List'!$B$42:$D$129,3,FALSE)="","No",VLOOKUP('Reported Performance Table'!E640,'Master List'!$B$42:$D$129,3,FALSE))</f>
        <v>#N/A</v>
      </c>
      <c r="H640" t="e">
        <f>IF(AND(G640="Yes_No",'Reported Performance Table'!F640="Yes"),"No","Yes_No")</f>
        <v>#N/A</v>
      </c>
      <c r="I640" t="str">
        <f>IF('Reported Performance Table'!E640="","",IF('Reported Performance Table'!F640="Yes","LUNA_CCT","Reported_CCT"))</f>
        <v/>
      </c>
      <c r="J640" t="str">
        <f>IF('Reported Performance Table'!E640="","",IF(I640="LUNA_CCT",VLOOKUP('Reported Performance Table'!E640,'Master List'!$B$42:$E$129,4,FALSE),"Reported_BUG"))</f>
        <v/>
      </c>
      <c r="K640" t="str">
        <f>IF('Reported Performance Table'!E640="","",IF(AND('Reported Performance Table'!$F640="Yes",OR('Reported Performance Table'!$E640='Master List'!$B$42,'Reported Performance Table'!$E640='Master List'!$B$43,'Reported Performance Table'!$E640='Master List'!$B$44,'Reported Performance Table'!$E640='Master List'!$B$46,'Reported Performance Table'!$E640='Master List'!$B$48,'Reported Performance Table'!$E640='Master List'!$B$104,'Reported Performance Table'!$E640='Master List'!$B$106,'Reported Performance Table'!$E640='Master List'!$B$126)),"LUNA_Dimming","Dimming_Capability_and_Range"))</f>
        <v/>
      </c>
      <c r="L640" s="173">
        <f>'Reported Performance Table'!BF640</f>
        <v>0</v>
      </c>
      <c r="M640" s="173">
        <f>'Reported Performance Table'!BG640</f>
        <v>0</v>
      </c>
      <c r="N640" s="173">
        <f>'Reported Performance Table'!BH640</f>
        <v>0</v>
      </c>
      <c r="O640" t="str">
        <f t="shared" si="19"/>
        <v>No</v>
      </c>
    </row>
    <row r="641" spans="2:15" x14ac:dyDescent="0.25">
      <c r="B641" s="35" t="e">
        <f>VLOOKUP('Reported Performance Table'!D641,'Master List'!$B$20:$C$39,2,FALSE)</f>
        <v>#N/A</v>
      </c>
      <c r="C641" t="e">
        <f>VLOOKUP('Reported Performance Table'!E641,'Master List'!$B$42:$C$129,2,FALSE)</f>
        <v>#N/A</v>
      </c>
      <c r="D641" t="e">
        <f>VLOOKUP('Reported Performance Table'!D641,'Master List'!$B$20:$D$39,3,FALSE)</f>
        <v>#N/A</v>
      </c>
      <c r="E641" s="159" t="e">
        <f>VLOOKUP('Reported Performance Table'!C641,'Master List'!$B$11:$D$17,3,FALSE)</f>
        <v>#N/A</v>
      </c>
      <c r="F641" t="e">
        <f t="shared" si="18"/>
        <v>#N/A</v>
      </c>
      <c r="G641" t="e">
        <f>IF(VLOOKUP('Reported Performance Table'!E641,'Master List'!$B$42:$D$129,3,FALSE)="","No",VLOOKUP('Reported Performance Table'!E641,'Master List'!$B$42:$D$129,3,FALSE))</f>
        <v>#N/A</v>
      </c>
      <c r="H641" t="e">
        <f>IF(AND(G641="Yes_No",'Reported Performance Table'!F641="Yes"),"No","Yes_No")</f>
        <v>#N/A</v>
      </c>
      <c r="I641" t="str">
        <f>IF('Reported Performance Table'!E641="","",IF('Reported Performance Table'!F641="Yes","LUNA_CCT","Reported_CCT"))</f>
        <v/>
      </c>
      <c r="J641" t="str">
        <f>IF('Reported Performance Table'!E641="","",IF(I641="LUNA_CCT",VLOOKUP('Reported Performance Table'!E641,'Master List'!$B$42:$E$129,4,FALSE),"Reported_BUG"))</f>
        <v/>
      </c>
      <c r="K641" t="str">
        <f>IF('Reported Performance Table'!E641="","",IF(AND('Reported Performance Table'!$F641="Yes",OR('Reported Performance Table'!$E641='Master List'!$B$42,'Reported Performance Table'!$E641='Master List'!$B$43,'Reported Performance Table'!$E641='Master List'!$B$44,'Reported Performance Table'!$E641='Master List'!$B$46,'Reported Performance Table'!$E641='Master List'!$B$48,'Reported Performance Table'!$E641='Master List'!$B$104,'Reported Performance Table'!$E641='Master List'!$B$106,'Reported Performance Table'!$E641='Master List'!$B$126)),"LUNA_Dimming","Dimming_Capability_and_Range"))</f>
        <v/>
      </c>
      <c r="L641" s="173">
        <f>'Reported Performance Table'!BF641</f>
        <v>0</v>
      </c>
      <c r="M641" s="173">
        <f>'Reported Performance Table'!BG641</f>
        <v>0</v>
      </c>
      <c r="N641" s="173">
        <f>'Reported Performance Table'!BH641</f>
        <v>0</v>
      </c>
      <c r="O641" t="str">
        <f t="shared" si="19"/>
        <v>No</v>
      </c>
    </row>
    <row r="642" spans="2:15" x14ac:dyDescent="0.25">
      <c r="B642" s="35" t="e">
        <f>VLOOKUP('Reported Performance Table'!D642,'Master List'!$B$20:$C$39,2,FALSE)</f>
        <v>#N/A</v>
      </c>
      <c r="C642" t="e">
        <f>VLOOKUP('Reported Performance Table'!E642,'Master List'!$B$42:$C$129,2,FALSE)</f>
        <v>#N/A</v>
      </c>
      <c r="D642" t="e">
        <f>VLOOKUP('Reported Performance Table'!D642,'Master List'!$B$20:$D$39,3,FALSE)</f>
        <v>#N/A</v>
      </c>
      <c r="E642" s="159" t="e">
        <f>VLOOKUP('Reported Performance Table'!C642,'Master List'!$B$11:$D$17,3,FALSE)</f>
        <v>#N/A</v>
      </c>
      <c r="F642" t="e">
        <f t="shared" si="18"/>
        <v>#N/A</v>
      </c>
      <c r="G642" t="e">
        <f>IF(VLOOKUP('Reported Performance Table'!E642,'Master List'!$B$42:$D$129,3,FALSE)="","No",VLOOKUP('Reported Performance Table'!E642,'Master List'!$B$42:$D$129,3,FALSE))</f>
        <v>#N/A</v>
      </c>
      <c r="H642" t="e">
        <f>IF(AND(G642="Yes_No",'Reported Performance Table'!F642="Yes"),"No","Yes_No")</f>
        <v>#N/A</v>
      </c>
      <c r="I642" t="str">
        <f>IF('Reported Performance Table'!E642="","",IF('Reported Performance Table'!F642="Yes","LUNA_CCT","Reported_CCT"))</f>
        <v/>
      </c>
      <c r="J642" t="str">
        <f>IF('Reported Performance Table'!E642="","",IF(I642="LUNA_CCT",VLOOKUP('Reported Performance Table'!E642,'Master List'!$B$42:$E$129,4,FALSE),"Reported_BUG"))</f>
        <v/>
      </c>
      <c r="K642" t="str">
        <f>IF('Reported Performance Table'!E642="","",IF(AND('Reported Performance Table'!$F642="Yes",OR('Reported Performance Table'!$E642='Master List'!$B$42,'Reported Performance Table'!$E642='Master List'!$B$43,'Reported Performance Table'!$E642='Master List'!$B$44,'Reported Performance Table'!$E642='Master List'!$B$46,'Reported Performance Table'!$E642='Master List'!$B$48,'Reported Performance Table'!$E642='Master List'!$B$104,'Reported Performance Table'!$E642='Master List'!$B$106,'Reported Performance Table'!$E642='Master List'!$B$126)),"LUNA_Dimming","Dimming_Capability_and_Range"))</f>
        <v/>
      </c>
      <c r="L642" s="173">
        <f>'Reported Performance Table'!BF642</f>
        <v>0</v>
      </c>
      <c r="M642" s="173">
        <f>'Reported Performance Table'!BG642</f>
        <v>0</v>
      </c>
      <c r="N642" s="173">
        <f>'Reported Performance Table'!BH642</f>
        <v>0</v>
      </c>
      <c r="O642" t="str">
        <f t="shared" si="19"/>
        <v>No</v>
      </c>
    </row>
    <row r="643" spans="2:15" x14ac:dyDescent="0.25">
      <c r="B643" s="35" t="e">
        <f>VLOOKUP('Reported Performance Table'!D643,'Master List'!$B$20:$C$39,2,FALSE)</f>
        <v>#N/A</v>
      </c>
      <c r="C643" t="e">
        <f>VLOOKUP('Reported Performance Table'!E643,'Master List'!$B$42:$C$129,2,FALSE)</f>
        <v>#N/A</v>
      </c>
      <c r="D643" t="e">
        <f>VLOOKUP('Reported Performance Table'!D643,'Master List'!$B$20:$D$39,3,FALSE)</f>
        <v>#N/A</v>
      </c>
      <c r="E643" s="159" t="e">
        <f>VLOOKUP('Reported Performance Table'!C643,'Master List'!$B$11:$D$17,3,FALSE)</f>
        <v>#N/A</v>
      </c>
      <c r="F643" t="e">
        <f t="shared" si="18"/>
        <v>#N/A</v>
      </c>
      <c r="G643" t="e">
        <f>IF(VLOOKUP('Reported Performance Table'!E643,'Master List'!$B$42:$D$129,3,FALSE)="","No",VLOOKUP('Reported Performance Table'!E643,'Master List'!$B$42:$D$129,3,FALSE))</f>
        <v>#N/A</v>
      </c>
      <c r="H643" t="e">
        <f>IF(AND(G643="Yes_No",'Reported Performance Table'!F643="Yes"),"No","Yes_No")</f>
        <v>#N/A</v>
      </c>
      <c r="I643" t="str">
        <f>IF('Reported Performance Table'!E643="","",IF('Reported Performance Table'!F643="Yes","LUNA_CCT","Reported_CCT"))</f>
        <v/>
      </c>
      <c r="J643" t="str">
        <f>IF('Reported Performance Table'!E643="","",IF(I643="LUNA_CCT",VLOOKUP('Reported Performance Table'!E643,'Master List'!$B$42:$E$129,4,FALSE),"Reported_BUG"))</f>
        <v/>
      </c>
      <c r="K643" t="str">
        <f>IF('Reported Performance Table'!E643="","",IF(AND('Reported Performance Table'!$F643="Yes",OR('Reported Performance Table'!$E643='Master List'!$B$42,'Reported Performance Table'!$E643='Master List'!$B$43,'Reported Performance Table'!$E643='Master List'!$B$44,'Reported Performance Table'!$E643='Master List'!$B$46,'Reported Performance Table'!$E643='Master List'!$B$48,'Reported Performance Table'!$E643='Master List'!$B$104,'Reported Performance Table'!$E643='Master List'!$B$106,'Reported Performance Table'!$E643='Master List'!$B$126)),"LUNA_Dimming","Dimming_Capability_and_Range"))</f>
        <v/>
      </c>
      <c r="L643" s="173">
        <f>'Reported Performance Table'!BF643</f>
        <v>0</v>
      </c>
      <c r="M643" s="173">
        <f>'Reported Performance Table'!BG643</f>
        <v>0</v>
      </c>
      <c r="N643" s="173">
        <f>'Reported Performance Table'!BH643</f>
        <v>0</v>
      </c>
      <c r="O643" t="str">
        <f t="shared" si="19"/>
        <v>No</v>
      </c>
    </row>
    <row r="644" spans="2:15" x14ac:dyDescent="0.25">
      <c r="B644" s="35" t="e">
        <f>VLOOKUP('Reported Performance Table'!D644,'Master List'!$B$20:$C$39,2,FALSE)</f>
        <v>#N/A</v>
      </c>
      <c r="C644" t="e">
        <f>VLOOKUP('Reported Performance Table'!E644,'Master List'!$B$42:$C$129,2,FALSE)</f>
        <v>#N/A</v>
      </c>
      <c r="D644" t="e">
        <f>VLOOKUP('Reported Performance Table'!D644,'Master List'!$B$20:$D$39,3,FALSE)</f>
        <v>#N/A</v>
      </c>
      <c r="E644" s="159" t="e">
        <f>VLOOKUP('Reported Performance Table'!C644,'Master List'!$B$11:$D$17,3,FALSE)</f>
        <v>#N/A</v>
      </c>
      <c r="F644" t="e">
        <f t="shared" si="18"/>
        <v>#N/A</v>
      </c>
      <c r="G644" t="e">
        <f>IF(VLOOKUP('Reported Performance Table'!E644,'Master List'!$B$42:$D$129,3,FALSE)="","No",VLOOKUP('Reported Performance Table'!E644,'Master List'!$B$42:$D$129,3,FALSE))</f>
        <v>#N/A</v>
      </c>
      <c r="H644" t="e">
        <f>IF(AND(G644="Yes_No",'Reported Performance Table'!F644="Yes"),"No","Yes_No")</f>
        <v>#N/A</v>
      </c>
      <c r="I644" t="str">
        <f>IF('Reported Performance Table'!E644="","",IF('Reported Performance Table'!F644="Yes","LUNA_CCT","Reported_CCT"))</f>
        <v/>
      </c>
      <c r="J644" t="str">
        <f>IF('Reported Performance Table'!E644="","",IF(I644="LUNA_CCT",VLOOKUP('Reported Performance Table'!E644,'Master List'!$B$42:$E$129,4,FALSE),"Reported_BUG"))</f>
        <v/>
      </c>
      <c r="K644" t="str">
        <f>IF('Reported Performance Table'!E644="","",IF(AND('Reported Performance Table'!$F644="Yes",OR('Reported Performance Table'!$E644='Master List'!$B$42,'Reported Performance Table'!$E644='Master List'!$B$43,'Reported Performance Table'!$E644='Master List'!$B$44,'Reported Performance Table'!$E644='Master List'!$B$46,'Reported Performance Table'!$E644='Master List'!$B$48,'Reported Performance Table'!$E644='Master List'!$B$104,'Reported Performance Table'!$E644='Master List'!$B$106,'Reported Performance Table'!$E644='Master List'!$B$126)),"LUNA_Dimming","Dimming_Capability_and_Range"))</f>
        <v/>
      </c>
      <c r="L644" s="173">
        <f>'Reported Performance Table'!BF644</f>
        <v>0</v>
      </c>
      <c r="M644" s="173">
        <f>'Reported Performance Table'!BG644</f>
        <v>0</v>
      </c>
      <c r="N644" s="173">
        <f>'Reported Performance Table'!BH644</f>
        <v>0</v>
      </c>
      <c r="O644" t="str">
        <f t="shared" si="19"/>
        <v>No</v>
      </c>
    </row>
    <row r="645" spans="2:15" x14ac:dyDescent="0.25">
      <c r="B645" s="35" t="e">
        <f>VLOOKUP('Reported Performance Table'!D645,'Master List'!$B$20:$C$39,2,FALSE)</f>
        <v>#N/A</v>
      </c>
      <c r="C645" t="e">
        <f>VLOOKUP('Reported Performance Table'!E645,'Master List'!$B$42:$C$129,2,FALSE)</f>
        <v>#N/A</v>
      </c>
      <c r="D645" t="e">
        <f>VLOOKUP('Reported Performance Table'!D645,'Master List'!$B$20:$D$39,3,FALSE)</f>
        <v>#N/A</v>
      </c>
      <c r="E645" s="159" t="e">
        <f>VLOOKUP('Reported Performance Table'!C645,'Master List'!$B$11:$D$17,3,FALSE)</f>
        <v>#N/A</v>
      </c>
      <c r="F645" t="e">
        <f t="shared" si="18"/>
        <v>#N/A</v>
      </c>
      <c r="G645" t="e">
        <f>IF(VLOOKUP('Reported Performance Table'!E645,'Master List'!$B$42:$D$129,3,FALSE)="","No",VLOOKUP('Reported Performance Table'!E645,'Master List'!$B$42:$D$129,3,FALSE))</f>
        <v>#N/A</v>
      </c>
      <c r="H645" t="e">
        <f>IF(AND(G645="Yes_No",'Reported Performance Table'!F645="Yes"),"No","Yes_No")</f>
        <v>#N/A</v>
      </c>
      <c r="I645" t="str">
        <f>IF('Reported Performance Table'!E645="","",IF('Reported Performance Table'!F645="Yes","LUNA_CCT","Reported_CCT"))</f>
        <v/>
      </c>
      <c r="J645" t="str">
        <f>IF('Reported Performance Table'!E645="","",IF(I645="LUNA_CCT",VLOOKUP('Reported Performance Table'!E645,'Master List'!$B$42:$E$129,4,FALSE),"Reported_BUG"))</f>
        <v/>
      </c>
      <c r="K645" t="str">
        <f>IF('Reported Performance Table'!E645="","",IF(AND('Reported Performance Table'!$F645="Yes",OR('Reported Performance Table'!$E645='Master List'!$B$42,'Reported Performance Table'!$E645='Master List'!$B$43,'Reported Performance Table'!$E645='Master List'!$B$44,'Reported Performance Table'!$E645='Master List'!$B$46,'Reported Performance Table'!$E645='Master List'!$B$48,'Reported Performance Table'!$E645='Master List'!$B$104,'Reported Performance Table'!$E645='Master List'!$B$106,'Reported Performance Table'!$E645='Master List'!$B$126)),"LUNA_Dimming","Dimming_Capability_and_Range"))</f>
        <v/>
      </c>
      <c r="L645" s="173">
        <f>'Reported Performance Table'!BF645</f>
        <v>0</v>
      </c>
      <c r="M645" s="173">
        <f>'Reported Performance Table'!BG645</f>
        <v>0</v>
      </c>
      <c r="N645" s="173">
        <f>'Reported Performance Table'!BH645</f>
        <v>0</v>
      </c>
      <c r="O645" t="str">
        <f t="shared" si="19"/>
        <v>No</v>
      </c>
    </row>
    <row r="646" spans="2:15" x14ac:dyDescent="0.25">
      <c r="B646" s="35" t="e">
        <f>VLOOKUP('Reported Performance Table'!D646,'Master List'!$B$20:$C$39,2,FALSE)</f>
        <v>#N/A</v>
      </c>
      <c r="C646" t="e">
        <f>VLOOKUP('Reported Performance Table'!E646,'Master List'!$B$42:$C$129,2,FALSE)</f>
        <v>#N/A</v>
      </c>
      <c r="D646" t="e">
        <f>VLOOKUP('Reported Performance Table'!D646,'Master List'!$B$20:$D$39,3,FALSE)</f>
        <v>#N/A</v>
      </c>
      <c r="E646" s="159" t="e">
        <f>VLOOKUP('Reported Performance Table'!C646,'Master List'!$B$11:$D$17,3,FALSE)</f>
        <v>#N/A</v>
      </c>
      <c r="F646" t="e">
        <f t="shared" si="18"/>
        <v>#N/A</v>
      </c>
      <c r="G646" t="e">
        <f>IF(VLOOKUP('Reported Performance Table'!E646,'Master List'!$B$42:$D$129,3,FALSE)="","No",VLOOKUP('Reported Performance Table'!E646,'Master List'!$B$42:$D$129,3,FALSE))</f>
        <v>#N/A</v>
      </c>
      <c r="H646" t="e">
        <f>IF(AND(G646="Yes_No",'Reported Performance Table'!F646="Yes"),"No","Yes_No")</f>
        <v>#N/A</v>
      </c>
      <c r="I646" t="str">
        <f>IF('Reported Performance Table'!E646="","",IF('Reported Performance Table'!F646="Yes","LUNA_CCT","Reported_CCT"))</f>
        <v/>
      </c>
      <c r="J646" t="str">
        <f>IF('Reported Performance Table'!E646="","",IF(I646="LUNA_CCT",VLOOKUP('Reported Performance Table'!E646,'Master List'!$B$42:$E$129,4,FALSE),"Reported_BUG"))</f>
        <v/>
      </c>
      <c r="K646" t="str">
        <f>IF('Reported Performance Table'!E646="","",IF(AND('Reported Performance Table'!$F646="Yes",OR('Reported Performance Table'!$E646='Master List'!$B$42,'Reported Performance Table'!$E646='Master List'!$B$43,'Reported Performance Table'!$E646='Master List'!$B$44,'Reported Performance Table'!$E646='Master List'!$B$46,'Reported Performance Table'!$E646='Master List'!$B$48,'Reported Performance Table'!$E646='Master List'!$B$104,'Reported Performance Table'!$E646='Master List'!$B$106,'Reported Performance Table'!$E646='Master List'!$B$126)),"LUNA_Dimming","Dimming_Capability_and_Range"))</f>
        <v/>
      </c>
      <c r="L646" s="173">
        <f>'Reported Performance Table'!BF646</f>
        <v>0</v>
      </c>
      <c r="M646" s="173">
        <f>'Reported Performance Table'!BG646</f>
        <v>0</v>
      </c>
      <c r="N646" s="173">
        <f>'Reported Performance Table'!BH646</f>
        <v>0</v>
      </c>
      <c r="O646" t="str">
        <f t="shared" si="19"/>
        <v>No</v>
      </c>
    </row>
    <row r="647" spans="2:15" x14ac:dyDescent="0.25">
      <c r="B647" s="35" t="e">
        <f>VLOOKUP('Reported Performance Table'!D647,'Master List'!$B$20:$C$39,2,FALSE)</f>
        <v>#N/A</v>
      </c>
      <c r="C647" t="e">
        <f>VLOOKUP('Reported Performance Table'!E647,'Master List'!$B$42:$C$129,2,FALSE)</f>
        <v>#N/A</v>
      </c>
      <c r="D647" t="e">
        <f>VLOOKUP('Reported Performance Table'!D647,'Master List'!$B$20:$D$39,3,FALSE)</f>
        <v>#N/A</v>
      </c>
      <c r="E647" s="159" t="e">
        <f>VLOOKUP('Reported Performance Table'!C647,'Master List'!$B$11:$D$17,3,FALSE)</f>
        <v>#N/A</v>
      </c>
      <c r="F647" t="e">
        <f t="shared" si="18"/>
        <v>#N/A</v>
      </c>
      <c r="G647" t="e">
        <f>IF(VLOOKUP('Reported Performance Table'!E647,'Master List'!$B$42:$D$129,3,FALSE)="","No",VLOOKUP('Reported Performance Table'!E647,'Master List'!$B$42:$D$129,3,FALSE))</f>
        <v>#N/A</v>
      </c>
      <c r="H647" t="e">
        <f>IF(AND(G647="Yes_No",'Reported Performance Table'!F647="Yes"),"No","Yes_No")</f>
        <v>#N/A</v>
      </c>
      <c r="I647" t="str">
        <f>IF('Reported Performance Table'!E647="","",IF('Reported Performance Table'!F647="Yes","LUNA_CCT","Reported_CCT"))</f>
        <v/>
      </c>
      <c r="J647" t="str">
        <f>IF('Reported Performance Table'!E647="","",IF(I647="LUNA_CCT",VLOOKUP('Reported Performance Table'!E647,'Master List'!$B$42:$E$129,4,FALSE),"Reported_BUG"))</f>
        <v/>
      </c>
      <c r="K647" t="str">
        <f>IF('Reported Performance Table'!E647="","",IF(AND('Reported Performance Table'!$F647="Yes",OR('Reported Performance Table'!$E647='Master List'!$B$42,'Reported Performance Table'!$E647='Master List'!$B$43,'Reported Performance Table'!$E647='Master List'!$B$44,'Reported Performance Table'!$E647='Master List'!$B$46,'Reported Performance Table'!$E647='Master List'!$B$48,'Reported Performance Table'!$E647='Master List'!$B$104,'Reported Performance Table'!$E647='Master List'!$B$106,'Reported Performance Table'!$E647='Master List'!$B$126)),"LUNA_Dimming","Dimming_Capability_and_Range"))</f>
        <v/>
      </c>
      <c r="L647" s="173">
        <f>'Reported Performance Table'!BF647</f>
        <v>0</v>
      </c>
      <c r="M647" s="173">
        <f>'Reported Performance Table'!BG647</f>
        <v>0</v>
      </c>
      <c r="N647" s="173">
        <f>'Reported Performance Table'!BH647</f>
        <v>0</v>
      </c>
      <c r="O647" t="str">
        <f t="shared" si="19"/>
        <v>No</v>
      </c>
    </row>
    <row r="648" spans="2:15" x14ac:dyDescent="0.25">
      <c r="B648" s="35" t="e">
        <f>VLOOKUP('Reported Performance Table'!D648,'Master List'!$B$20:$C$39,2,FALSE)</f>
        <v>#N/A</v>
      </c>
      <c r="C648" t="e">
        <f>VLOOKUP('Reported Performance Table'!E648,'Master List'!$B$42:$C$129,2,FALSE)</f>
        <v>#N/A</v>
      </c>
      <c r="D648" t="e">
        <f>VLOOKUP('Reported Performance Table'!D648,'Master List'!$B$20:$D$39,3,FALSE)</f>
        <v>#N/A</v>
      </c>
      <c r="E648" s="159" t="e">
        <f>VLOOKUP('Reported Performance Table'!C648,'Master List'!$B$11:$D$17,3,FALSE)</f>
        <v>#N/A</v>
      </c>
      <c r="F648" t="e">
        <f t="shared" si="18"/>
        <v>#N/A</v>
      </c>
      <c r="G648" t="e">
        <f>IF(VLOOKUP('Reported Performance Table'!E648,'Master List'!$B$42:$D$129,3,FALSE)="","No",VLOOKUP('Reported Performance Table'!E648,'Master List'!$B$42:$D$129,3,FALSE))</f>
        <v>#N/A</v>
      </c>
      <c r="H648" t="e">
        <f>IF(AND(G648="Yes_No",'Reported Performance Table'!F648="Yes"),"No","Yes_No")</f>
        <v>#N/A</v>
      </c>
      <c r="I648" t="str">
        <f>IF('Reported Performance Table'!E648="","",IF('Reported Performance Table'!F648="Yes","LUNA_CCT","Reported_CCT"))</f>
        <v/>
      </c>
      <c r="J648" t="str">
        <f>IF('Reported Performance Table'!E648="","",IF(I648="LUNA_CCT",VLOOKUP('Reported Performance Table'!E648,'Master List'!$B$42:$E$129,4,FALSE),"Reported_BUG"))</f>
        <v/>
      </c>
      <c r="K648" t="str">
        <f>IF('Reported Performance Table'!E648="","",IF(AND('Reported Performance Table'!$F648="Yes",OR('Reported Performance Table'!$E648='Master List'!$B$42,'Reported Performance Table'!$E648='Master List'!$B$43,'Reported Performance Table'!$E648='Master List'!$B$44,'Reported Performance Table'!$E648='Master List'!$B$46,'Reported Performance Table'!$E648='Master List'!$B$48,'Reported Performance Table'!$E648='Master List'!$B$104,'Reported Performance Table'!$E648='Master List'!$B$106,'Reported Performance Table'!$E648='Master List'!$B$126)),"LUNA_Dimming","Dimming_Capability_and_Range"))</f>
        <v/>
      </c>
      <c r="L648" s="173">
        <f>'Reported Performance Table'!BF648</f>
        <v>0</v>
      </c>
      <c r="M648" s="173">
        <f>'Reported Performance Table'!BG648</f>
        <v>0</v>
      </c>
      <c r="N648" s="173">
        <f>'Reported Performance Table'!BH648</f>
        <v>0</v>
      </c>
      <c r="O648" t="str">
        <f t="shared" si="19"/>
        <v>No</v>
      </c>
    </row>
    <row r="649" spans="2:15" x14ac:dyDescent="0.25">
      <c r="B649" s="35" t="e">
        <f>VLOOKUP('Reported Performance Table'!D649,'Master List'!$B$20:$C$39,2,FALSE)</f>
        <v>#N/A</v>
      </c>
      <c r="C649" t="e">
        <f>VLOOKUP('Reported Performance Table'!E649,'Master List'!$B$42:$C$129,2,FALSE)</f>
        <v>#N/A</v>
      </c>
      <c r="D649" t="e">
        <f>VLOOKUP('Reported Performance Table'!D649,'Master List'!$B$20:$D$39,3,FALSE)</f>
        <v>#N/A</v>
      </c>
      <c r="E649" s="159" t="e">
        <f>VLOOKUP('Reported Performance Table'!C649,'Master List'!$B$11:$D$17,3,FALSE)</f>
        <v>#N/A</v>
      </c>
      <c r="F649" t="e">
        <f t="shared" si="18"/>
        <v>#N/A</v>
      </c>
      <c r="G649" t="e">
        <f>IF(VLOOKUP('Reported Performance Table'!E649,'Master List'!$B$42:$D$129,3,FALSE)="","No",VLOOKUP('Reported Performance Table'!E649,'Master List'!$B$42:$D$129,3,FALSE))</f>
        <v>#N/A</v>
      </c>
      <c r="H649" t="e">
        <f>IF(AND(G649="Yes_No",'Reported Performance Table'!F649="Yes"),"No","Yes_No")</f>
        <v>#N/A</v>
      </c>
      <c r="I649" t="str">
        <f>IF('Reported Performance Table'!E649="","",IF('Reported Performance Table'!F649="Yes","LUNA_CCT","Reported_CCT"))</f>
        <v/>
      </c>
      <c r="J649" t="str">
        <f>IF('Reported Performance Table'!E649="","",IF(I649="LUNA_CCT",VLOOKUP('Reported Performance Table'!E649,'Master List'!$B$42:$E$129,4,FALSE),"Reported_BUG"))</f>
        <v/>
      </c>
      <c r="K649" t="str">
        <f>IF('Reported Performance Table'!E649="","",IF(AND('Reported Performance Table'!$F649="Yes",OR('Reported Performance Table'!$E649='Master List'!$B$42,'Reported Performance Table'!$E649='Master List'!$B$43,'Reported Performance Table'!$E649='Master List'!$B$44,'Reported Performance Table'!$E649='Master List'!$B$46,'Reported Performance Table'!$E649='Master List'!$B$48,'Reported Performance Table'!$E649='Master List'!$B$104,'Reported Performance Table'!$E649='Master List'!$B$106,'Reported Performance Table'!$E649='Master List'!$B$126)),"LUNA_Dimming","Dimming_Capability_and_Range"))</f>
        <v/>
      </c>
      <c r="L649" s="173">
        <f>'Reported Performance Table'!BF649</f>
        <v>0</v>
      </c>
      <c r="M649" s="173">
        <f>'Reported Performance Table'!BG649</f>
        <v>0</v>
      </c>
      <c r="N649" s="173">
        <f>'Reported Performance Table'!BH649</f>
        <v>0</v>
      </c>
      <c r="O649" t="str">
        <f t="shared" si="19"/>
        <v>No</v>
      </c>
    </row>
    <row r="650" spans="2:15" x14ac:dyDescent="0.25">
      <c r="B650" s="35" t="e">
        <f>VLOOKUP('Reported Performance Table'!D650,'Master List'!$B$20:$C$39,2,FALSE)</f>
        <v>#N/A</v>
      </c>
      <c r="C650" t="e">
        <f>VLOOKUP('Reported Performance Table'!E650,'Master List'!$B$42:$C$129,2,FALSE)</f>
        <v>#N/A</v>
      </c>
      <c r="D650" t="e">
        <f>VLOOKUP('Reported Performance Table'!D650,'Master List'!$B$20:$D$39,3,FALSE)</f>
        <v>#N/A</v>
      </c>
      <c r="E650" s="159" t="e">
        <f>VLOOKUP('Reported Performance Table'!C650,'Master List'!$B$11:$D$17,3,FALSE)</f>
        <v>#N/A</v>
      </c>
      <c r="F650" t="e">
        <f t="shared" si="18"/>
        <v>#N/A</v>
      </c>
      <c r="G650" t="e">
        <f>IF(VLOOKUP('Reported Performance Table'!E650,'Master List'!$B$42:$D$129,3,FALSE)="","No",VLOOKUP('Reported Performance Table'!E650,'Master List'!$B$42:$D$129,3,FALSE))</f>
        <v>#N/A</v>
      </c>
      <c r="H650" t="e">
        <f>IF(AND(G650="Yes_No",'Reported Performance Table'!F650="Yes"),"No","Yes_No")</f>
        <v>#N/A</v>
      </c>
      <c r="I650" t="str">
        <f>IF('Reported Performance Table'!E650="","",IF('Reported Performance Table'!F650="Yes","LUNA_CCT","Reported_CCT"))</f>
        <v/>
      </c>
      <c r="J650" t="str">
        <f>IF('Reported Performance Table'!E650="","",IF(I650="LUNA_CCT",VLOOKUP('Reported Performance Table'!E650,'Master List'!$B$42:$E$129,4,FALSE),"Reported_BUG"))</f>
        <v/>
      </c>
      <c r="K650" t="str">
        <f>IF('Reported Performance Table'!E650="","",IF(AND('Reported Performance Table'!$F650="Yes",OR('Reported Performance Table'!$E650='Master List'!$B$42,'Reported Performance Table'!$E650='Master List'!$B$43,'Reported Performance Table'!$E650='Master List'!$B$44,'Reported Performance Table'!$E650='Master List'!$B$46,'Reported Performance Table'!$E650='Master List'!$B$48,'Reported Performance Table'!$E650='Master List'!$B$104,'Reported Performance Table'!$E650='Master List'!$B$106,'Reported Performance Table'!$E650='Master List'!$B$126)),"LUNA_Dimming","Dimming_Capability_and_Range"))</f>
        <v/>
      </c>
      <c r="L650" s="173">
        <f>'Reported Performance Table'!BF650</f>
        <v>0</v>
      </c>
      <c r="M650" s="173">
        <f>'Reported Performance Table'!BG650</f>
        <v>0</v>
      </c>
      <c r="N650" s="173">
        <f>'Reported Performance Table'!BH650</f>
        <v>0</v>
      </c>
      <c r="O650" t="str">
        <f t="shared" si="19"/>
        <v>No</v>
      </c>
    </row>
    <row r="651" spans="2:15" x14ac:dyDescent="0.25">
      <c r="B651" s="35" t="e">
        <f>VLOOKUP('Reported Performance Table'!D651,'Master List'!$B$20:$C$39,2,FALSE)</f>
        <v>#N/A</v>
      </c>
      <c r="C651" t="e">
        <f>VLOOKUP('Reported Performance Table'!E651,'Master List'!$B$42:$C$129,2,FALSE)</f>
        <v>#N/A</v>
      </c>
      <c r="D651" t="e">
        <f>VLOOKUP('Reported Performance Table'!D651,'Master List'!$B$20:$D$39,3,FALSE)</f>
        <v>#N/A</v>
      </c>
      <c r="E651" s="159" t="e">
        <f>VLOOKUP('Reported Performance Table'!C651,'Master List'!$B$11:$D$17,3,FALSE)</f>
        <v>#N/A</v>
      </c>
      <c r="F651" t="e">
        <f t="shared" ref="F651:F714" si="20">CONCATENATE(D651,E651)</f>
        <v>#N/A</v>
      </c>
      <c r="G651" t="e">
        <f>IF(VLOOKUP('Reported Performance Table'!E651,'Master List'!$B$42:$D$129,3,FALSE)="","No",VLOOKUP('Reported Performance Table'!E651,'Master List'!$B$42:$D$129,3,FALSE))</f>
        <v>#N/A</v>
      </c>
      <c r="H651" t="e">
        <f>IF(AND(G651="Yes_No",'Reported Performance Table'!F651="Yes"),"No","Yes_No")</f>
        <v>#N/A</v>
      </c>
      <c r="I651" t="str">
        <f>IF('Reported Performance Table'!E651="","",IF('Reported Performance Table'!F651="Yes","LUNA_CCT","Reported_CCT"))</f>
        <v/>
      </c>
      <c r="J651" t="str">
        <f>IF('Reported Performance Table'!E651="","",IF(I651="LUNA_CCT",VLOOKUP('Reported Performance Table'!E651,'Master List'!$B$42:$E$129,4,FALSE),"Reported_BUG"))</f>
        <v/>
      </c>
      <c r="K651" t="str">
        <f>IF('Reported Performance Table'!E651="","",IF(AND('Reported Performance Table'!$F651="Yes",OR('Reported Performance Table'!$E651='Master List'!$B$42,'Reported Performance Table'!$E651='Master List'!$B$43,'Reported Performance Table'!$E651='Master List'!$B$44,'Reported Performance Table'!$E651='Master List'!$B$46,'Reported Performance Table'!$E651='Master List'!$B$48,'Reported Performance Table'!$E651='Master List'!$B$104,'Reported Performance Table'!$E651='Master List'!$B$106,'Reported Performance Table'!$E651='Master List'!$B$126)),"LUNA_Dimming","Dimming_Capability_and_Range"))</f>
        <v/>
      </c>
      <c r="L651" s="173">
        <f>'Reported Performance Table'!BF651</f>
        <v>0</v>
      </c>
      <c r="M651" s="173">
        <f>'Reported Performance Table'!BG651</f>
        <v>0</v>
      </c>
      <c r="N651" s="173">
        <f>'Reported Performance Table'!BH651</f>
        <v>0</v>
      </c>
      <c r="O651" t="str">
        <f t="shared" si="19"/>
        <v>No</v>
      </c>
    </row>
    <row r="652" spans="2:15" x14ac:dyDescent="0.25">
      <c r="B652" s="35" t="e">
        <f>VLOOKUP('Reported Performance Table'!D652,'Master List'!$B$20:$C$39,2,FALSE)</f>
        <v>#N/A</v>
      </c>
      <c r="C652" t="e">
        <f>VLOOKUP('Reported Performance Table'!E652,'Master List'!$B$42:$C$129,2,FALSE)</f>
        <v>#N/A</v>
      </c>
      <c r="D652" t="e">
        <f>VLOOKUP('Reported Performance Table'!D652,'Master List'!$B$20:$D$39,3,FALSE)</f>
        <v>#N/A</v>
      </c>
      <c r="E652" s="159" t="e">
        <f>VLOOKUP('Reported Performance Table'!C652,'Master List'!$B$11:$D$17,3,FALSE)</f>
        <v>#N/A</v>
      </c>
      <c r="F652" t="e">
        <f t="shared" si="20"/>
        <v>#N/A</v>
      </c>
      <c r="G652" t="e">
        <f>IF(VLOOKUP('Reported Performance Table'!E652,'Master List'!$B$42:$D$129,3,FALSE)="","No",VLOOKUP('Reported Performance Table'!E652,'Master List'!$B$42:$D$129,3,FALSE))</f>
        <v>#N/A</v>
      </c>
      <c r="H652" t="e">
        <f>IF(AND(G652="Yes_No",'Reported Performance Table'!F652="Yes"),"No","Yes_No")</f>
        <v>#N/A</v>
      </c>
      <c r="I652" t="str">
        <f>IF('Reported Performance Table'!E652="","",IF('Reported Performance Table'!F652="Yes","LUNA_CCT","Reported_CCT"))</f>
        <v/>
      </c>
      <c r="J652" t="str">
        <f>IF('Reported Performance Table'!E652="","",IF(I652="LUNA_CCT",VLOOKUP('Reported Performance Table'!E652,'Master List'!$B$42:$E$129,4,FALSE),"Reported_BUG"))</f>
        <v/>
      </c>
      <c r="K652" t="str">
        <f>IF('Reported Performance Table'!E652="","",IF(AND('Reported Performance Table'!$F652="Yes",OR('Reported Performance Table'!$E652='Master List'!$B$42,'Reported Performance Table'!$E652='Master List'!$B$43,'Reported Performance Table'!$E652='Master List'!$B$44,'Reported Performance Table'!$E652='Master List'!$B$46,'Reported Performance Table'!$E652='Master List'!$B$48,'Reported Performance Table'!$E652='Master List'!$B$104,'Reported Performance Table'!$E652='Master List'!$B$106,'Reported Performance Table'!$E652='Master List'!$B$126)),"LUNA_Dimming","Dimming_Capability_and_Range"))</f>
        <v/>
      </c>
      <c r="L652" s="173">
        <f>'Reported Performance Table'!BF652</f>
        <v>0</v>
      </c>
      <c r="M652" s="173">
        <f>'Reported Performance Table'!BG652</f>
        <v>0</v>
      </c>
      <c r="N652" s="173">
        <f>'Reported Performance Table'!BH652</f>
        <v>0</v>
      </c>
      <c r="O652" t="str">
        <f t="shared" ref="O652:O715" si="21">IF(COUNTIF(L652:N652,"Yes")=3,"Yes","No")</f>
        <v>No</v>
      </c>
    </row>
    <row r="653" spans="2:15" x14ac:dyDescent="0.25">
      <c r="B653" s="35" t="e">
        <f>VLOOKUP('Reported Performance Table'!D653,'Master List'!$B$20:$C$39,2,FALSE)</f>
        <v>#N/A</v>
      </c>
      <c r="C653" t="e">
        <f>VLOOKUP('Reported Performance Table'!E653,'Master List'!$B$42:$C$129,2,FALSE)</f>
        <v>#N/A</v>
      </c>
      <c r="D653" t="e">
        <f>VLOOKUP('Reported Performance Table'!D653,'Master List'!$B$20:$D$39,3,FALSE)</f>
        <v>#N/A</v>
      </c>
      <c r="E653" s="159" t="e">
        <f>VLOOKUP('Reported Performance Table'!C653,'Master List'!$B$11:$D$17,3,FALSE)</f>
        <v>#N/A</v>
      </c>
      <c r="F653" t="e">
        <f t="shared" si="20"/>
        <v>#N/A</v>
      </c>
      <c r="G653" t="e">
        <f>IF(VLOOKUP('Reported Performance Table'!E653,'Master List'!$B$42:$D$129,3,FALSE)="","No",VLOOKUP('Reported Performance Table'!E653,'Master List'!$B$42:$D$129,3,FALSE))</f>
        <v>#N/A</v>
      </c>
      <c r="H653" t="e">
        <f>IF(AND(G653="Yes_No",'Reported Performance Table'!F653="Yes"),"No","Yes_No")</f>
        <v>#N/A</v>
      </c>
      <c r="I653" t="str">
        <f>IF('Reported Performance Table'!E653="","",IF('Reported Performance Table'!F653="Yes","LUNA_CCT","Reported_CCT"))</f>
        <v/>
      </c>
      <c r="J653" t="str">
        <f>IF('Reported Performance Table'!E653="","",IF(I653="LUNA_CCT",VLOOKUP('Reported Performance Table'!E653,'Master List'!$B$42:$E$129,4,FALSE),"Reported_BUG"))</f>
        <v/>
      </c>
      <c r="K653" t="str">
        <f>IF('Reported Performance Table'!E653="","",IF(AND('Reported Performance Table'!$F653="Yes",OR('Reported Performance Table'!$E653='Master List'!$B$42,'Reported Performance Table'!$E653='Master List'!$B$43,'Reported Performance Table'!$E653='Master List'!$B$44,'Reported Performance Table'!$E653='Master List'!$B$46,'Reported Performance Table'!$E653='Master List'!$B$48,'Reported Performance Table'!$E653='Master List'!$B$104,'Reported Performance Table'!$E653='Master List'!$B$106,'Reported Performance Table'!$E653='Master List'!$B$126)),"LUNA_Dimming","Dimming_Capability_and_Range"))</f>
        <v/>
      </c>
      <c r="L653" s="173">
        <f>'Reported Performance Table'!BF653</f>
        <v>0</v>
      </c>
      <c r="M653" s="173">
        <f>'Reported Performance Table'!BG653</f>
        <v>0</v>
      </c>
      <c r="N653" s="173">
        <f>'Reported Performance Table'!BH653</f>
        <v>0</v>
      </c>
      <c r="O653" t="str">
        <f t="shared" si="21"/>
        <v>No</v>
      </c>
    </row>
    <row r="654" spans="2:15" x14ac:dyDescent="0.25">
      <c r="B654" s="35" t="e">
        <f>VLOOKUP('Reported Performance Table'!D654,'Master List'!$B$20:$C$39,2,FALSE)</f>
        <v>#N/A</v>
      </c>
      <c r="C654" t="e">
        <f>VLOOKUP('Reported Performance Table'!E654,'Master List'!$B$42:$C$129,2,FALSE)</f>
        <v>#N/A</v>
      </c>
      <c r="D654" t="e">
        <f>VLOOKUP('Reported Performance Table'!D654,'Master List'!$B$20:$D$39,3,FALSE)</f>
        <v>#N/A</v>
      </c>
      <c r="E654" s="159" t="e">
        <f>VLOOKUP('Reported Performance Table'!C654,'Master List'!$B$11:$D$17,3,FALSE)</f>
        <v>#N/A</v>
      </c>
      <c r="F654" t="e">
        <f t="shared" si="20"/>
        <v>#N/A</v>
      </c>
      <c r="G654" t="e">
        <f>IF(VLOOKUP('Reported Performance Table'!E654,'Master List'!$B$42:$D$129,3,FALSE)="","No",VLOOKUP('Reported Performance Table'!E654,'Master List'!$B$42:$D$129,3,FALSE))</f>
        <v>#N/A</v>
      </c>
      <c r="H654" t="e">
        <f>IF(AND(G654="Yes_No",'Reported Performance Table'!F654="Yes"),"No","Yes_No")</f>
        <v>#N/A</v>
      </c>
      <c r="I654" t="str">
        <f>IF('Reported Performance Table'!E654="","",IF('Reported Performance Table'!F654="Yes","LUNA_CCT","Reported_CCT"))</f>
        <v/>
      </c>
      <c r="J654" t="str">
        <f>IF('Reported Performance Table'!E654="","",IF(I654="LUNA_CCT",VLOOKUP('Reported Performance Table'!E654,'Master List'!$B$42:$E$129,4,FALSE),"Reported_BUG"))</f>
        <v/>
      </c>
      <c r="K654" t="str">
        <f>IF('Reported Performance Table'!E654="","",IF(AND('Reported Performance Table'!$F654="Yes",OR('Reported Performance Table'!$E654='Master List'!$B$42,'Reported Performance Table'!$E654='Master List'!$B$43,'Reported Performance Table'!$E654='Master List'!$B$44,'Reported Performance Table'!$E654='Master List'!$B$46,'Reported Performance Table'!$E654='Master List'!$B$48,'Reported Performance Table'!$E654='Master List'!$B$104,'Reported Performance Table'!$E654='Master List'!$B$106,'Reported Performance Table'!$E654='Master List'!$B$126)),"LUNA_Dimming","Dimming_Capability_and_Range"))</f>
        <v/>
      </c>
      <c r="L654" s="173">
        <f>'Reported Performance Table'!BF654</f>
        <v>0</v>
      </c>
      <c r="M654" s="173">
        <f>'Reported Performance Table'!BG654</f>
        <v>0</v>
      </c>
      <c r="N654" s="173">
        <f>'Reported Performance Table'!BH654</f>
        <v>0</v>
      </c>
      <c r="O654" t="str">
        <f t="shared" si="21"/>
        <v>No</v>
      </c>
    </row>
    <row r="655" spans="2:15" x14ac:dyDescent="0.25">
      <c r="B655" s="35" t="e">
        <f>VLOOKUP('Reported Performance Table'!D655,'Master List'!$B$20:$C$39,2,FALSE)</f>
        <v>#N/A</v>
      </c>
      <c r="C655" t="e">
        <f>VLOOKUP('Reported Performance Table'!E655,'Master List'!$B$42:$C$129,2,FALSE)</f>
        <v>#N/A</v>
      </c>
      <c r="D655" t="e">
        <f>VLOOKUP('Reported Performance Table'!D655,'Master List'!$B$20:$D$39,3,FALSE)</f>
        <v>#N/A</v>
      </c>
      <c r="E655" s="159" t="e">
        <f>VLOOKUP('Reported Performance Table'!C655,'Master List'!$B$11:$D$17,3,FALSE)</f>
        <v>#N/A</v>
      </c>
      <c r="F655" t="e">
        <f t="shared" si="20"/>
        <v>#N/A</v>
      </c>
      <c r="G655" t="e">
        <f>IF(VLOOKUP('Reported Performance Table'!E655,'Master List'!$B$42:$D$129,3,FALSE)="","No",VLOOKUP('Reported Performance Table'!E655,'Master List'!$B$42:$D$129,3,FALSE))</f>
        <v>#N/A</v>
      </c>
      <c r="H655" t="e">
        <f>IF(AND(G655="Yes_No",'Reported Performance Table'!F655="Yes"),"No","Yes_No")</f>
        <v>#N/A</v>
      </c>
      <c r="I655" t="str">
        <f>IF('Reported Performance Table'!E655="","",IF('Reported Performance Table'!F655="Yes","LUNA_CCT","Reported_CCT"))</f>
        <v/>
      </c>
      <c r="J655" t="str">
        <f>IF('Reported Performance Table'!E655="","",IF(I655="LUNA_CCT",VLOOKUP('Reported Performance Table'!E655,'Master List'!$B$42:$E$129,4,FALSE),"Reported_BUG"))</f>
        <v/>
      </c>
      <c r="K655" t="str">
        <f>IF('Reported Performance Table'!E655="","",IF(AND('Reported Performance Table'!$F655="Yes",OR('Reported Performance Table'!$E655='Master List'!$B$42,'Reported Performance Table'!$E655='Master List'!$B$43,'Reported Performance Table'!$E655='Master List'!$B$44,'Reported Performance Table'!$E655='Master List'!$B$46,'Reported Performance Table'!$E655='Master List'!$B$48,'Reported Performance Table'!$E655='Master List'!$B$104,'Reported Performance Table'!$E655='Master List'!$B$106,'Reported Performance Table'!$E655='Master List'!$B$126)),"LUNA_Dimming","Dimming_Capability_and_Range"))</f>
        <v/>
      </c>
      <c r="L655" s="173">
        <f>'Reported Performance Table'!BF655</f>
        <v>0</v>
      </c>
      <c r="M655" s="173">
        <f>'Reported Performance Table'!BG655</f>
        <v>0</v>
      </c>
      <c r="N655" s="173">
        <f>'Reported Performance Table'!BH655</f>
        <v>0</v>
      </c>
      <c r="O655" t="str">
        <f t="shared" si="21"/>
        <v>No</v>
      </c>
    </row>
    <row r="656" spans="2:15" x14ac:dyDescent="0.25">
      <c r="B656" s="35" t="e">
        <f>VLOOKUP('Reported Performance Table'!D656,'Master List'!$B$20:$C$39,2,FALSE)</f>
        <v>#N/A</v>
      </c>
      <c r="C656" t="e">
        <f>VLOOKUP('Reported Performance Table'!E656,'Master List'!$B$42:$C$129,2,FALSE)</f>
        <v>#N/A</v>
      </c>
      <c r="D656" t="e">
        <f>VLOOKUP('Reported Performance Table'!D656,'Master List'!$B$20:$D$39,3,FALSE)</f>
        <v>#N/A</v>
      </c>
      <c r="E656" s="159" t="e">
        <f>VLOOKUP('Reported Performance Table'!C656,'Master List'!$B$11:$D$17,3,FALSE)</f>
        <v>#N/A</v>
      </c>
      <c r="F656" t="e">
        <f t="shared" si="20"/>
        <v>#N/A</v>
      </c>
      <c r="G656" t="e">
        <f>IF(VLOOKUP('Reported Performance Table'!E656,'Master List'!$B$42:$D$129,3,FALSE)="","No",VLOOKUP('Reported Performance Table'!E656,'Master List'!$B$42:$D$129,3,FALSE))</f>
        <v>#N/A</v>
      </c>
      <c r="H656" t="e">
        <f>IF(AND(G656="Yes_No",'Reported Performance Table'!F656="Yes"),"No","Yes_No")</f>
        <v>#N/A</v>
      </c>
      <c r="I656" t="str">
        <f>IF('Reported Performance Table'!E656="","",IF('Reported Performance Table'!F656="Yes","LUNA_CCT","Reported_CCT"))</f>
        <v/>
      </c>
      <c r="J656" t="str">
        <f>IF('Reported Performance Table'!E656="","",IF(I656="LUNA_CCT",VLOOKUP('Reported Performance Table'!E656,'Master List'!$B$42:$E$129,4,FALSE),"Reported_BUG"))</f>
        <v/>
      </c>
      <c r="K656" t="str">
        <f>IF('Reported Performance Table'!E656="","",IF(AND('Reported Performance Table'!$F656="Yes",OR('Reported Performance Table'!$E656='Master List'!$B$42,'Reported Performance Table'!$E656='Master List'!$B$43,'Reported Performance Table'!$E656='Master List'!$B$44,'Reported Performance Table'!$E656='Master List'!$B$46,'Reported Performance Table'!$E656='Master List'!$B$48,'Reported Performance Table'!$E656='Master List'!$B$104,'Reported Performance Table'!$E656='Master List'!$B$106,'Reported Performance Table'!$E656='Master List'!$B$126)),"LUNA_Dimming","Dimming_Capability_and_Range"))</f>
        <v/>
      </c>
      <c r="L656" s="173">
        <f>'Reported Performance Table'!BF656</f>
        <v>0</v>
      </c>
      <c r="M656" s="173">
        <f>'Reported Performance Table'!BG656</f>
        <v>0</v>
      </c>
      <c r="N656" s="173">
        <f>'Reported Performance Table'!BH656</f>
        <v>0</v>
      </c>
      <c r="O656" t="str">
        <f t="shared" si="21"/>
        <v>No</v>
      </c>
    </row>
    <row r="657" spans="2:15" x14ac:dyDescent="0.25">
      <c r="B657" s="35" t="e">
        <f>VLOOKUP('Reported Performance Table'!D657,'Master List'!$B$20:$C$39,2,FALSE)</f>
        <v>#N/A</v>
      </c>
      <c r="C657" t="e">
        <f>VLOOKUP('Reported Performance Table'!E657,'Master List'!$B$42:$C$129,2,FALSE)</f>
        <v>#N/A</v>
      </c>
      <c r="D657" t="e">
        <f>VLOOKUP('Reported Performance Table'!D657,'Master List'!$B$20:$D$39,3,FALSE)</f>
        <v>#N/A</v>
      </c>
      <c r="E657" s="159" t="e">
        <f>VLOOKUP('Reported Performance Table'!C657,'Master List'!$B$11:$D$17,3,FALSE)</f>
        <v>#N/A</v>
      </c>
      <c r="F657" t="e">
        <f t="shared" si="20"/>
        <v>#N/A</v>
      </c>
      <c r="G657" t="e">
        <f>IF(VLOOKUP('Reported Performance Table'!E657,'Master List'!$B$42:$D$129,3,FALSE)="","No",VLOOKUP('Reported Performance Table'!E657,'Master List'!$B$42:$D$129,3,FALSE))</f>
        <v>#N/A</v>
      </c>
      <c r="H657" t="e">
        <f>IF(AND(G657="Yes_No",'Reported Performance Table'!F657="Yes"),"No","Yes_No")</f>
        <v>#N/A</v>
      </c>
      <c r="I657" t="str">
        <f>IF('Reported Performance Table'!E657="","",IF('Reported Performance Table'!F657="Yes","LUNA_CCT","Reported_CCT"))</f>
        <v/>
      </c>
      <c r="J657" t="str">
        <f>IF('Reported Performance Table'!E657="","",IF(I657="LUNA_CCT",VLOOKUP('Reported Performance Table'!E657,'Master List'!$B$42:$E$129,4,FALSE),"Reported_BUG"))</f>
        <v/>
      </c>
      <c r="K657" t="str">
        <f>IF('Reported Performance Table'!E657="","",IF(AND('Reported Performance Table'!$F657="Yes",OR('Reported Performance Table'!$E657='Master List'!$B$42,'Reported Performance Table'!$E657='Master List'!$B$43,'Reported Performance Table'!$E657='Master List'!$B$44,'Reported Performance Table'!$E657='Master List'!$B$46,'Reported Performance Table'!$E657='Master List'!$B$48,'Reported Performance Table'!$E657='Master List'!$B$104,'Reported Performance Table'!$E657='Master List'!$B$106,'Reported Performance Table'!$E657='Master List'!$B$126)),"LUNA_Dimming","Dimming_Capability_and_Range"))</f>
        <v/>
      </c>
      <c r="L657" s="173">
        <f>'Reported Performance Table'!BF657</f>
        <v>0</v>
      </c>
      <c r="M657" s="173">
        <f>'Reported Performance Table'!BG657</f>
        <v>0</v>
      </c>
      <c r="N657" s="173">
        <f>'Reported Performance Table'!BH657</f>
        <v>0</v>
      </c>
      <c r="O657" t="str">
        <f t="shared" si="21"/>
        <v>No</v>
      </c>
    </row>
    <row r="658" spans="2:15" x14ac:dyDescent="0.25">
      <c r="B658" s="35" t="e">
        <f>VLOOKUP('Reported Performance Table'!D658,'Master List'!$B$20:$C$39,2,FALSE)</f>
        <v>#N/A</v>
      </c>
      <c r="C658" t="e">
        <f>VLOOKUP('Reported Performance Table'!E658,'Master List'!$B$42:$C$129,2,FALSE)</f>
        <v>#N/A</v>
      </c>
      <c r="D658" t="e">
        <f>VLOOKUP('Reported Performance Table'!D658,'Master List'!$B$20:$D$39,3,FALSE)</f>
        <v>#N/A</v>
      </c>
      <c r="E658" s="159" t="e">
        <f>VLOOKUP('Reported Performance Table'!C658,'Master List'!$B$11:$D$17,3,FALSE)</f>
        <v>#N/A</v>
      </c>
      <c r="F658" t="e">
        <f t="shared" si="20"/>
        <v>#N/A</v>
      </c>
      <c r="G658" t="e">
        <f>IF(VLOOKUP('Reported Performance Table'!E658,'Master List'!$B$42:$D$129,3,FALSE)="","No",VLOOKUP('Reported Performance Table'!E658,'Master List'!$B$42:$D$129,3,FALSE))</f>
        <v>#N/A</v>
      </c>
      <c r="H658" t="e">
        <f>IF(AND(G658="Yes_No",'Reported Performance Table'!F658="Yes"),"No","Yes_No")</f>
        <v>#N/A</v>
      </c>
      <c r="I658" t="str">
        <f>IF('Reported Performance Table'!E658="","",IF('Reported Performance Table'!F658="Yes","LUNA_CCT","Reported_CCT"))</f>
        <v/>
      </c>
      <c r="J658" t="str">
        <f>IF('Reported Performance Table'!E658="","",IF(I658="LUNA_CCT",VLOOKUP('Reported Performance Table'!E658,'Master List'!$B$42:$E$129,4,FALSE),"Reported_BUG"))</f>
        <v/>
      </c>
      <c r="K658" t="str">
        <f>IF('Reported Performance Table'!E658="","",IF(AND('Reported Performance Table'!$F658="Yes",OR('Reported Performance Table'!$E658='Master List'!$B$42,'Reported Performance Table'!$E658='Master List'!$B$43,'Reported Performance Table'!$E658='Master List'!$B$44,'Reported Performance Table'!$E658='Master List'!$B$46,'Reported Performance Table'!$E658='Master List'!$B$48,'Reported Performance Table'!$E658='Master List'!$B$104,'Reported Performance Table'!$E658='Master List'!$B$106,'Reported Performance Table'!$E658='Master List'!$B$126)),"LUNA_Dimming","Dimming_Capability_and_Range"))</f>
        <v/>
      </c>
      <c r="L658" s="173">
        <f>'Reported Performance Table'!BF658</f>
        <v>0</v>
      </c>
      <c r="M658" s="173">
        <f>'Reported Performance Table'!BG658</f>
        <v>0</v>
      </c>
      <c r="N658" s="173">
        <f>'Reported Performance Table'!BH658</f>
        <v>0</v>
      </c>
      <c r="O658" t="str">
        <f t="shared" si="21"/>
        <v>No</v>
      </c>
    </row>
    <row r="659" spans="2:15" x14ac:dyDescent="0.25">
      <c r="B659" s="35" t="e">
        <f>VLOOKUP('Reported Performance Table'!D659,'Master List'!$B$20:$C$39,2,FALSE)</f>
        <v>#N/A</v>
      </c>
      <c r="C659" t="e">
        <f>VLOOKUP('Reported Performance Table'!E659,'Master List'!$B$42:$C$129,2,FALSE)</f>
        <v>#N/A</v>
      </c>
      <c r="D659" t="e">
        <f>VLOOKUP('Reported Performance Table'!D659,'Master List'!$B$20:$D$39,3,FALSE)</f>
        <v>#N/A</v>
      </c>
      <c r="E659" s="159" t="e">
        <f>VLOOKUP('Reported Performance Table'!C659,'Master List'!$B$11:$D$17,3,FALSE)</f>
        <v>#N/A</v>
      </c>
      <c r="F659" t="e">
        <f t="shared" si="20"/>
        <v>#N/A</v>
      </c>
      <c r="G659" t="e">
        <f>IF(VLOOKUP('Reported Performance Table'!E659,'Master List'!$B$42:$D$129,3,FALSE)="","No",VLOOKUP('Reported Performance Table'!E659,'Master List'!$B$42:$D$129,3,FALSE))</f>
        <v>#N/A</v>
      </c>
      <c r="H659" t="e">
        <f>IF(AND(G659="Yes_No",'Reported Performance Table'!F659="Yes"),"No","Yes_No")</f>
        <v>#N/A</v>
      </c>
      <c r="I659" t="str">
        <f>IF('Reported Performance Table'!E659="","",IF('Reported Performance Table'!F659="Yes","LUNA_CCT","Reported_CCT"))</f>
        <v/>
      </c>
      <c r="J659" t="str">
        <f>IF('Reported Performance Table'!E659="","",IF(I659="LUNA_CCT",VLOOKUP('Reported Performance Table'!E659,'Master List'!$B$42:$E$129,4,FALSE),"Reported_BUG"))</f>
        <v/>
      </c>
      <c r="K659" t="str">
        <f>IF('Reported Performance Table'!E659="","",IF(AND('Reported Performance Table'!$F659="Yes",OR('Reported Performance Table'!$E659='Master List'!$B$42,'Reported Performance Table'!$E659='Master List'!$B$43,'Reported Performance Table'!$E659='Master List'!$B$44,'Reported Performance Table'!$E659='Master List'!$B$46,'Reported Performance Table'!$E659='Master List'!$B$48,'Reported Performance Table'!$E659='Master List'!$B$104,'Reported Performance Table'!$E659='Master List'!$B$106,'Reported Performance Table'!$E659='Master List'!$B$126)),"LUNA_Dimming","Dimming_Capability_and_Range"))</f>
        <v/>
      </c>
      <c r="L659" s="173">
        <f>'Reported Performance Table'!BF659</f>
        <v>0</v>
      </c>
      <c r="M659" s="173">
        <f>'Reported Performance Table'!BG659</f>
        <v>0</v>
      </c>
      <c r="N659" s="173">
        <f>'Reported Performance Table'!BH659</f>
        <v>0</v>
      </c>
      <c r="O659" t="str">
        <f t="shared" si="21"/>
        <v>No</v>
      </c>
    </row>
    <row r="660" spans="2:15" x14ac:dyDescent="0.25">
      <c r="B660" s="35" t="e">
        <f>VLOOKUP('Reported Performance Table'!D660,'Master List'!$B$20:$C$39,2,FALSE)</f>
        <v>#N/A</v>
      </c>
      <c r="C660" t="e">
        <f>VLOOKUP('Reported Performance Table'!E660,'Master List'!$B$42:$C$129,2,FALSE)</f>
        <v>#N/A</v>
      </c>
      <c r="D660" t="e">
        <f>VLOOKUP('Reported Performance Table'!D660,'Master List'!$B$20:$D$39,3,FALSE)</f>
        <v>#N/A</v>
      </c>
      <c r="E660" s="159" t="e">
        <f>VLOOKUP('Reported Performance Table'!C660,'Master List'!$B$11:$D$17,3,FALSE)</f>
        <v>#N/A</v>
      </c>
      <c r="F660" t="e">
        <f t="shared" si="20"/>
        <v>#N/A</v>
      </c>
      <c r="G660" t="e">
        <f>IF(VLOOKUP('Reported Performance Table'!E660,'Master List'!$B$42:$D$129,3,FALSE)="","No",VLOOKUP('Reported Performance Table'!E660,'Master List'!$B$42:$D$129,3,FALSE))</f>
        <v>#N/A</v>
      </c>
      <c r="H660" t="e">
        <f>IF(AND(G660="Yes_No",'Reported Performance Table'!F660="Yes"),"No","Yes_No")</f>
        <v>#N/A</v>
      </c>
      <c r="I660" t="str">
        <f>IF('Reported Performance Table'!E660="","",IF('Reported Performance Table'!F660="Yes","LUNA_CCT","Reported_CCT"))</f>
        <v/>
      </c>
      <c r="J660" t="str">
        <f>IF('Reported Performance Table'!E660="","",IF(I660="LUNA_CCT",VLOOKUP('Reported Performance Table'!E660,'Master List'!$B$42:$E$129,4,FALSE),"Reported_BUG"))</f>
        <v/>
      </c>
      <c r="K660" t="str">
        <f>IF('Reported Performance Table'!E660="","",IF(AND('Reported Performance Table'!$F660="Yes",OR('Reported Performance Table'!$E660='Master List'!$B$42,'Reported Performance Table'!$E660='Master List'!$B$43,'Reported Performance Table'!$E660='Master List'!$B$44,'Reported Performance Table'!$E660='Master List'!$B$46,'Reported Performance Table'!$E660='Master List'!$B$48,'Reported Performance Table'!$E660='Master List'!$B$104,'Reported Performance Table'!$E660='Master List'!$B$106,'Reported Performance Table'!$E660='Master List'!$B$126)),"LUNA_Dimming","Dimming_Capability_and_Range"))</f>
        <v/>
      </c>
      <c r="L660" s="173">
        <f>'Reported Performance Table'!BF660</f>
        <v>0</v>
      </c>
      <c r="M660" s="173">
        <f>'Reported Performance Table'!BG660</f>
        <v>0</v>
      </c>
      <c r="N660" s="173">
        <f>'Reported Performance Table'!BH660</f>
        <v>0</v>
      </c>
      <c r="O660" t="str">
        <f t="shared" si="21"/>
        <v>No</v>
      </c>
    </row>
    <row r="661" spans="2:15" x14ac:dyDescent="0.25">
      <c r="B661" s="35" t="e">
        <f>VLOOKUP('Reported Performance Table'!D661,'Master List'!$B$20:$C$39,2,FALSE)</f>
        <v>#N/A</v>
      </c>
      <c r="C661" t="e">
        <f>VLOOKUP('Reported Performance Table'!E661,'Master List'!$B$42:$C$129,2,FALSE)</f>
        <v>#N/A</v>
      </c>
      <c r="D661" t="e">
        <f>VLOOKUP('Reported Performance Table'!D661,'Master List'!$B$20:$D$39,3,FALSE)</f>
        <v>#N/A</v>
      </c>
      <c r="E661" s="159" t="e">
        <f>VLOOKUP('Reported Performance Table'!C661,'Master List'!$B$11:$D$17,3,FALSE)</f>
        <v>#N/A</v>
      </c>
      <c r="F661" t="e">
        <f t="shared" si="20"/>
        <v>#N/A</v>
      </c>
      <c r="G661" t="e">
        <f>IF(VLOOKUP('Reported Performance Table'!E661,'Master List'!$B$42:$D$129,3,FALSE)="","No",VLOOKUP('Reported Performance Table'!E661,'Master List'!$B$42:$D$129,3,FALSE))</f>
        <v>#N/A</v>
      </c>
      <c r="H661" t="e">
        <f>IF(AND(G661="Yes_No",'Reported Performance Table'!F661="Yes"),"No","Yes_No")</f>
        <v>#N/A</v>
      </c>
      <c r="I661" t="str">
        <f>IF('Reported Performance Table'!E661="","",IF('Reported Performance Table'!F661="Yes","LUNA_CCT","Reported_CCT"))</f>
        <v/>
      </c>
      <c r="J661" t="str">
        <f>IF('Reported Performance Table'!E661="","",IF(I661="LUNA_CCT",VLOOKUP('Reported Performance Table'!E661,'Master List'!$B$42:$E$129,4,FALSE),"Reported_BUG"))</f>
        <v/>
      </c>
      <c r="K661" t="str">
        <f>IF('Reported Performance Table'!E661="","",IF(AND('Reported Performance Table'!$F661="Yes",OR('Reported Performance Table'!$E661='Master List'!$B$42,'Reported Performance Table'!$E661='Master List'!$B$43,'Reported Performance Table'!$E661='Master List'!$B$44,'Reported Performance Table'!$E661='Master List'!$B$46,'Reported Performance Table'!$E661='Master List'!$B$48,'Reported Performance Table'!$E661='Master List'!$B$104,'Reported Performance Table'!$E661='Master List'!$B$106,'Reported Performance Table'!$E661='Master List'!$B$126)),"LUNA_Dimming","Dimming_Capability_and_Range"))</f>
        <v/>
      </c>
      <c r="L661" s="173">
        <f>'Reported Performance Table'!BF661</f>
        <v>0</v>
      </c>
      <c r="M661" s="173">
        <f>'Reported Performance Table'!BG661</f>
        <v>0</v>
      </c>
      <c r="N661" s="173">
        <f>'Reported Performance Table'!BH661</f>
        <v>0</v>
      </c>
      <c r="O661" t="str">
        <f t="shared" si="21"/>
        <v>No</v>
      </c>
    </row>
    <row r="662" spans="2:15" x14ac:dyDescent="0.25">
      <c r="B662" s="35" t="e">
        <f>VLOOKUP('Reported Performance Table'!D662,'Master List'!$B$20:$C$39,2,FALSE)</f>
        <v>#N/A</v>
      </c>
      <c r="C662" t="e">
        <f>VLOOKUP('Reported Performance Table'!E662,'Master List'!$B$42:$C$129,2,FALSE)</f>
        <v>#N/A</v>
      </c>
      <c r="D662" t="e">
        <f>VLOOKUP('Reported Performance Table'!D662,'Master List'!$B$20:$D$39,3,FALSE)</f>
        <v>#N/A</v>
      </c>
      <c r="E662" s="159" t="e">
        <f>VLOOKUP('Reported Performance Table'!C662,'Master List'!$B$11:$D$17,3,FALSE)</f>
        <v>#N/A</v>
      </c>
      <c r="F662" t="e">
        <f t="shared" si="20"/>
        <v>#N/A</v>
      </c>
      <c r="G662" t="e">
        <f>IF(VLOOKUP('Reported Performance Table'!E662,'Master List'!$B$42:$D$129,3,FALSE)="","No",VLOOKUP('Reported Performance Table'!E662,'Master List'!$B$42:$D$129,3,FALSE))</f>
        <v>#N/A</v>
      </c>
      <c r="H662" t="e">
        <f>IF(AND(G662="Yes_No",'Reported Performance Table'!F662="Yes"),"No","Yes_No")</f>
        <v>#N/A</v>
      </c>
      <c r="I662" t="str">
        <f>IF('Reported Performance Table'!E662="","",IF('Reported Performance Table'!F662="Yes","LUNA_CCT","Reported_CCT"))</f>
        <v/>
      </c>
      <c r="J662" t="str">
        <f>IF('Reported Performance Table'!E662="","",IF(I662="LUNA_CCT",VLOOKUP('Reported Performance Table'!E662,'Master List'!$B$42:$E$129,4,FALSE),"Reported_BUG"))</f>
        <v/>
      </c>
      <c r="K662" t="str">
        <f>IF('Reported Performance Table'!E662="","",IF(AND('Reported Performance Table'!$F662="Yes",OR('Reported Performance Table'!$E662='Master List'!$B$42,'Reported Performance Table'!$E662='Master List'!$B$43,'Reported Performance Table'!$E662='Master List'!$B$44,'Reported Performance Table'!$E662='Master List'!$B$46,'Reported Performance Table'!$E662='Master List'!$B$48,'Reported Performance Table'!$E662='Master List'!$B$104,'Reported Performance Table'!$E662='Master List'!$B$106,'Reported Performance Table'!$E662='Master List'!$B$126)),"LUNA_Dimming","Dimming_Capability_and_Range"))</f>
        <v/>
      </c>
      <c r="L662" s="173">
        <f>'Reported Performance Table'!BF662</f>
        <v>0</v>
      </c>
      <c r="M662" s="173">
        <f>'Reported Performance Table'!BG662</f>
        <v>0</v>
      </c>
      <c r="N662" s="173">
        <f>'Reported Performance Table'!BH662</f>
        <v>0</v>
      </c>
      <c r="O662" t="str">
        <f t="shared" si="21"/>
        <v>No</v>
      </c>
    </row>
    <row r="663" spans="2:15" x14ac:dyDescent="0.25">
      <c r="B663" s="35" t="e">
        <f>VLOOKUP('Reported Performance Table'!D663,'Master List'!$B$20:$C$39,2,FALSE)</f>
        <v>#N/A</v>
      </c>
      <c r="C663" t="e">
        <f>VLOOKUP('Reported Performance Table'!E663,'Master List'!$B$42:$C$129,2,FALSE)</f>
        <v>#N/A</v>
      </c>
      <c r="D663" t="e">
        <f>VLOOKUP('Reported Performance Table'!D663,'Master List'!$B$20:$D$39,3,FALSE)</f>
        <v>#N/A</v>
      </c>
      <c r="E663" s="159" t="e">
        <f>VLOOKUP('Reported Performance Table'!C663,'Master List'!$B$11:$D$17,3,FALSE)</f>
        <v>#N/A</v>
      </c>
      <c r="F663" t="e">
        <f t="shared" si="20"/>
        <v>#N/A</v>
      </c>
      <c r="G663" t="e">
        <f>IF(VLOOKUP('Reported Performance Table'!E663,'Master List'!$B$42:$D$129,3,FALSE)="","No",VLOOKUP('Reported Performance Table'!E663,'Master List'!$B$42:$D$129,3,FALSE))</f>
        <v>#N/A</v>
      </c>
      <c r="H663" t="e">
        <f>IF(AND(G663="Yes_No",'Reported Performance Table'!F663="Yes"),"No","Yes_No")</f>
        <v>#N/A</v>
      </c>
      <c r="I663" t="str">
        <f>IF('Reported Performance Table'!E663="","",IF('Reported Performance Table'!F663="Yes","LUNA_CCT","Reported_CCT"))</f>
        <v/>
      </c>
      <c r="J663" t="str">
        <f>IF('Reported Performance Table'!E663="","",IF(I663="LUNA_CCT",VLOOKUP('Reported Performance Table'!E663,'Master List'!$B$42:$E$129,4,FALSE),"Reported_BUG"))</f>
        <v/>
      </c>
      <c r="K663" t="str">
        <f>IF('Reported Performance Table'!E663="","",IF(AND('Reported Performance Table'!$F663="Yes",OR('Reported Performance Table'!$E663='Master List'!$B$42,'Reported Performance Table'!$E663='Master List'!$B$43,'Reported Performance Table'!$E663='Master List'!$B$44,'Reported Performance Table'!$E663='Master List'!$B$46,'Reported Performance Table'!$E663='Master List'!$B$48,'Reported Performance Table'!$E663='Master List'!$B$104,'Reported Performance Table'!$E663='Master List'!$B$106,'Reported Performance Table'!$E663='Master List'!$B$126)),"LUNA_Dimming","Dimming_Capability_and_Range"))</f>
        <v/>
      </c>
      <c r="L663" s="173">
        <f>'Reported Performance Table'!BF663</f>
        <v>0</v>
      </c>
      <c r="M663" s="173">
        <f>'Reported Performance Table'!BG663</f>
        <v>0</v>
      </c>
      <c r="N663" s="173">
        <f>'Reported Performance Table'!BH663</f>
        <v>0</v>
      </c>
      <c r="O663" t="str">
        <f t="shared" si="21"/>
        <v>No</v>
      </c>
    </row>
    <row r="664" spans="2:15" x14ac:dyDescent="0.25">
      <c r="B664" s="35" t="e">
        <f>VLOOKUP('Reported Performance Table'!D664,'Master List'!$B$20:$C$39,2,FALSE)</f>
        <v>#N/A</v>
      </c>
      <c r="C664" t="e">
        <f>VLOOKUP('Reported Performance Table'!E664,'Master List'!$B$42:$C$129,2,FALSE)</f>
        <v>#N/A</v>
      </c>
      <c r="D664" t="e">
        <f>VLOOKUP('Reported Performance Table'!D664,'Master List'!$B$20:$D$39,3,FALSE)</f>
        <v>#N/A</v>
      </c>
      <c r="E664" s="159" t="e">
        <f>VLOOKUP('Reported Performance Table'!C664,'Master List'!$B$11:$D$17,3,FALSE)</f>
        <v>#N/A</v>
      </c>
      <c r="F664" t="e">
        <f t="shared" si="20"/>
        <v>#N/A</v>
      </c>
      <c r="G664" t="e">
        <f>IF(VLOOKUP('Reported Performance Table'!E664,'Master List'!$B$42:$D$129,3,FALSE)="","No",VLOOKUP('Reported Performance Table'!E664,'Master List'!$B$42:$D$129,3,FALSE))</f>
        <v>#N/A</v>
      </c>
      <c r="H664" t="e">
        <f>IF(AND(G664="Yes_No",'Reported Performance Table'!F664="Yes"),"No","Yes_No")</f>
        <v>#N/A</v>
      </c>
      <c r="I664" t="str">
        <f>IF('Reported Performance Table'!E664="","",IF('Reported Performance Table'!F664="Yes","LUNA_CCT","Reported_CCT"))</f>
        <v/>
      </c>
      <c r="J664" t="str">
        <f>IF('Reported Performance Table'!E664="","",IF(I664="LUNA_CCT",VLOOKUP('Reported Performance Table'!E664,'Master List'!$B$42:$E$129,4,FALSE),"Reported_BUG"))</f>
        <v/>
      </c>
      <c r="K664" t="str">
        <f>IF('Reported Performance Table'!E664="","",IF(AND('Reported Performance Table'!$F664="Yes",OR('Reported Performance Table'!$E664='Master List'!$B$42,'Reported Performance Table'!$E664='Master List'!$B$43,'Reported Performance Table'!$E664='Master List'!$B$44,'Reported Performance Table'!$E664='Master List'!$B$46,'Reported Performance Table'!$E664='Master List'!$B$48,'Reported Performance Table'!$E664='Master List'!$B$104,'Reported Performance Table'!$E664='Master List'!$B$106,'Reported Performance Table'!$E664='Master List'!$B$126)),"LUNA_Dimming","Dimming_Capability_and_Range"))</f>
        <v/>
      </c>
      <c r="L664" s="173">
        <f>'Reported Performance Table'!BF664</f>
        <v>0</v>
      </c>
      <c r="M664" s="173">
        <f>'Reported Performance Table'!BG664</f>
        <v>0</v>
      </c>
      <c r="N664" s="173">
        <f>'Reported Performance Table'!BH664</f>
        <v>0</v>
      </c>
      <c r="O664" t="str">
        <f t="shared" si="21"/>
        <v>No</v>
      </c>
    </row>
    <row r="665" spans="2:15" x14ac:dyDescent="0.25">
      <c r="B665" s="35" t="e">
        <f>VLOOKUP('Reported Performance Table'!D665,'Master List'!$B$20:$C$39,2,FALSE)</f>
        <v>#N/A</v>
      </c>
      <c r="C665" t="e">
        <f>VLOOKUP('Reported Performance Table'!E665,'Master List'!$B$42:$C$129,2,FALSE)</f>
        <v>#N/A</v>
      </c>
      <c r="D665" t="e">
        <f>VLOOKUP('Reported Performance Table'!D665,'Master List'!$B$20:$D$39,3,FALSE)</f>
        <v>#N/A</v>
      </c>
      <c r="E665" s="159" t="e">
        <f>VLOOKUP('Reported Performance Table'!C665,'Master List'!$B$11:$D$17,3,FALSE)</f>
        <v>#N/A</v>
      </c>
      <c r="F665" t="e">
        <f t="shared" si="20"/>
        <v>#N/A</v>
      </c>
      <c r="G665" t="e">
        <f>IF(VLOOKUP('Reported Performance Table'!E665,'Master List'!$B$42:$D$129,3,FALSE)="","No",VLOOKUP('Reported Performance Table'!E665,'Master List'!$B$42:$D$129,3,FALSE))</f>
        <v>#N/A</v>
      </c>
      <c r="H665" t="e">
        <f>IF(AND(G665="Yes_No",'Reported Performance Table'!F665="Yes"),"No","Yes_No")</f>
        <v>#N/A</v>
      </c>
      <c r="I665" t="str">
        <f>IF('Reported Performance Table'!E665="","",IF('Reported Performance Table'!F665="Yes","LUNA_CCT","Reported_CCT"))</f>
        <v/>
      </c>
      <c r="J665" t="str">
        <f>IF('Reported Performance Table'!E665="","",IF(I665="LUNA_CCT",VLOOKUP('Reported Performance Table'!E665,'Master List'!$B$42:$E$129,4,FALSE),"Reported_BUG"))</f>
        <v/>
      </c>
      <c r="K665" t="str">
        <f>IF('Reported Performance Table'!E665="","",IF(AND('Reported Performance Table'!$F665="Yes",OR('Reported Performance Table'!$E665='Master List'!$B$42,'Reported Performance Table'!$E665='Master List'!$B$43,'Reported Performance Table'!$E665='Master List'!$B$44,'Reported Performance Table'!$E665='Master List'!$B$46,'Reported Performance Table'!$E665='Master List'!$B$48,'Reported Performance Table'!$E665='Master List'!$B$104,'Reported Performance Table'!$E665='Master List'!$B$106,'Reported Performance Table'!$E665='Master List'!$B$126)),"LUNA_Dimming","Dimming_Capability_and_Range"))</f>
        <v/>
      </c>
      <c r="L665" s="173">
        <f>'Reported Performance Table'!BF665</f>
        <v>0</v>
      </c>
      <c r="M665" s="173">
        <f>'Reported Performance Table'!BG665</f>
        <v>0</v>
      </c>
      <c r="N665" s="173">
        <f>'Reported Performance Table'!BH665</f>
        <v>0</v>
      </c>
      <c r="O665" t="str">
        <f t="shared" si="21"/>
        <v>No</v>
      </c>
    </row>
    <row r="666" spans="2:15" x14ac:dyDescent="0.25">
      <c r="B666" s="35" t="e">
        <f>VLOOKUP('Reported Performance Table'!D666,'Master List'!$B$20:$C$39,2,FALSE)</f>
        <v>#N/A</v>
      </c>
      <c r="C666" t="e">
        <f>VLOOKUP('Reported Performance Table'!E666,'Master List'!$B$42:$C$129,2,FALSE)</f>
        <v>#N/A</v>
      </c>
      <c r="D666" t="e">
        <f>VLOOKUP('Reported Performance Table'!D666,'Master List'!$B$20:$D$39,3,FALSE)</f>
        <v>#N/A</v>
      </c>
      <c r="E666" s="159" t="e">
        <f>VLOOKUP('Reported Performance Table'!C666,'Master List'!$B$11:$D$17,3,FALSE)</f>
        <v>#N/A</v>
      </c>
      <c r="F666" t="e">
        <f t="shared" si="20"/>
        <v>#N/A</v>
      </c>
      <c r="G666" t="e">
        <f>IF(VLOOKUP('Reported Performance Table'!E666,'Master List'!$B$42:$D$129,3,FALSE)="","No",VLOOKUP('Reported Performance Table'!E666,'Master List'!$B$42:$D$129,3,FALSE))</f>
        <v>#N/A</v>
      </c>
      <c r="H666" t="e">
        <f>IF(AND(G666="Yes_No",'Reported Performance Table'!F666="Yes"),"No","Yes_No")</f>
        <v>#N/A</v>
      </c>
      <c r="I666" t="str">
        <f>IF('Reported Performance Table'!E666="","",IF('Reported Performance Table'!F666="Yes","LUNA_CCT","Reported_CCT"))</f>
        <v/>
      </c>
      <c r="J666" t="str">
        <f>IF('Reported Performance Table'!E666="","",IF(I666="LUNA_CCT",VLOOKUP('Reported Performance Table'!E666,'Master List'!$B$42:$E$129,4,FALSE),"Reported_BUG"))</f>
        <v/>
      </c>
      <c r="K666" t="str">
        <f>IF('Reported Performance Table'!E666="","",IF(AND('Reported Performance Table'!$F666="Yes",OR('Reported Performance Table'!$E666='Master List'!$B$42,'Reported Performance Table'!$E666='Master List'!$B$43,'Reported Performance Table'!$E666='Master List'!$B$44,'Reported Performance Table'!$E666='Master List'!$B$46,'Reported Performance Table'!$E666='Master List'!$B$48,'Reported Performance Table'!$E666='Master List'!$B$104,'Reported Performance Table'!$E666='Master List'!$B$106,'Reported Performance Table'!$E666='Master List'!$B$126)),"LUNA_Dimming","Dimming_Capability_and_Range"))</f>
        <v/>
      </c>
      <c r="L666" s="173">
        <f>'Reported Performance Table'!BF666</f>
        <v>0</v>
      </c>
      <c r="M666" s="173">
        <f>'Reported Performance Table'!BG666</f>
        <v>0</v>
      </c>
      <c r="N666" s="173">
        <f>'Reported Performance Table'!BH666</f>
        <v>0</v>
      </c>
      <c r="O666" t="str">
        <f t="shared" si="21"/>
        <v>No</v>
      </c>
    </row>
    <row r="667" spans="2:15" x14ac:dyDescent="0.25">
      <c r="B667" s="35" t="e">
        <f>VLOOKUP('Reported Performance Table'!D667,'Master List'!$B$20:$C$39,2,FALSE)</f>
        <v>#N/A</v>
      </c>
      <c r="C667" t="e">
        <f>VLOOKUP('Reported Performance Table'!E667,'Master List'!$B$42:$C$129,2,FALSE)</f>
        <v>#N/A</v>
      </c>
      <c r="D667" t="e">
        <f>VLOOKUP('Reported Performance Table'!D667,'Master List'!$B$20:$D$39,3,FALSE)</f>
        <v>#N/A</v>
      </c>
      <c r="E667" s="159" t="e">
        <f>VLOOKUP('Reported Performance Table'!C667,'Master List'!$B$11:$D$17,3,FALSE)</f>
        <v>#N/A</v>
      </c>
      <c r="F667" t="e">
        <f t="shared" si="20"/>
        <v>#N/A</v>
      </c>
      <c r="G667" t="e">
        <f>IF(VLOOKUP('Reported Performance Table'!E667,'Master List'!$B$42:$D$129,3,FALSE)="","No",VLOOKUP('Reported Performance Table'!E667,'Master List'!$B$42:$D$129,3,FALSE))</f>
        <v>#N/A</v>
      </c>
      <c r="H667" t="e">
        <f>IF(AND(G667="Yes_No",'Reported Performance Table'!F667="Yes"),"No","Yes_No")</f>
        <v>#N/A</v>
      </c>
      <c r="I667" t="str">
        <f>IF('Reported Performance Table'!E667="","",IF('Reported Performance Table'!F667="Yes","LUNA_CCT","Reported_CCT"))</f>
        <v/>
      </c>
      <c r="J667" t="str">
        <f>IF('Reported Performance Table'!E667="","",IF(I667="LUNA_CCT",VLOOKUP('Reported Performance Table'!E667,'Master List'!$B$42:$E$129,4,FALSE),"Reported_BUG"))</f>
        <v/>
      </c>
      <c r="K667" t="str">
        <f>IF('Reported Performance Table'!E667="","",IF(AND('Reported Performance Table'!$F667="Yes",OR('Reported Performance Table'!$E667='Master List'!$B$42,'Reported Performance Table'!$E667='Master List'!$B$43,'Reported Performance Table'!$E667='Master List'!$B$44,'Reported Performance Table'!$E667='Master List'!$B$46,'Reported Performance Table'!$E667='Master List'!$B$48,'Reported Performance Table'!$E667='Master List'!$B$104,'Reported Performance Table'!$E667='Master List'!$B$106,'Reported Performance Table'!$E667='Master List'!$B$126)),"LUNA_Dimming","Dimming_Capability_and_Range"))</f>
        <v/>
      </c>
      <c r="L667" s="173">
        <f>'Reported Performance Table'!BF667</f>
        <v>0</v>
      </c>
      <c r="M667" s="173">
        <f>'Reported Performance Table'!BG667</f>
        <v>0</v>
      </c>
      <c r="N667" s="173">
        <f>'Reported Performance Table'!BH667</f>
        <v>0</v>
      </c>
      <c r="O667" t="str">
        <f t="shared" si="21"/>
        <v>No</v>
      </c>
    </row>
    <row r="668" spans="2:15" x14ac:dyDescent="0.25">
      <c r="B668" s="35" t="e">
        <f>VLOOKUP('Reported Performance Table'!D668,'Master List'!$B$20:$C$39,2,FALSE)</f>
        <v>#N/A</v>
      </c>
      <c r="C668" t="e">
        <f>VLOOKUP('Reported Performance Table'!E668,'Master List'!$B$42:$C$129,2,FALSE)</f>
        <v>#N/A</v>
      </c>
      <c r="D668" t="e">
        <f>VLOOKUP('Reported Performance Table'!D668,'Master List'!$B$20:$D$39,3,FALSE)</f>
        <v>#N/A</v>
      </c>
      <c r="E668" s="159" t="e">
        <f>VLOOKUP('Reported Performance Table'!C668,'Master List'!$B$11:$D$17,3,FALSE)</f>
        <v>#N/A</v>
      </c>
      <c r="F668" t="e">
        <f t="shared" si="20"/>
        <v>#N/A</v>
      </c>
      <c r="G668" t="e">
        <f>IF(VLOOKUP('Reported Performance Table'!E668,'Master List'!$B$42:$D$129,3,FALSE)="","No",VLOOKUP('Reported Performance Table'!E668,'Master List'!$B$42:$D$129,3,FALSE))</f>
        <v>#N/A</v>
      </c>
      <c r="H668" t="e">
        <f>IF(AND(G668="Yes_No",'Reported Performance Table'!F668="Yes"),"No","Yes_No")</f>
        <v>#N/A</v>
      </c>
      <c r="I668" t="str">
        <f>IF('Reported Performance Table'!E668="","",IF('Reported Performance Table'!F668="Yes","LUNA_CCT","Reported_CCT"))</f>
        <v/>
      </c>
      <c r="J668" t="str">
        <f>IF('Reported Performance Table'!E668="","",IF(I668="LUNA_CCT",VLOOKUP('Reported Performance Table'!E668,'Master List'!$B$42:$E$129,4,FALSE),"Reported_BUG"))</f>
        <v/>
      </c>
      <c r="K668" t="str">
        <f>IF('Reported Performance Table'!E668="","",IF(AND('Reported Performance Table'!$F668="Yes",OR('Reported Performance Table'!$E668='Master List'!$B$42,'Reported Performance Table'!$E668='Master List'!$B$43,'Reported Performance Table'!$E668='Master List'!$B$44,'Reported Performance Table'!$E668='Master List'!$B$46,'Reported Performance Table'!$E668='Master List'!$B$48,'Reported Performance Table'!$E668='Master List'!$B$104,'Reported Performance Table'!$E668='Master List'!$B$106,'Reported Performance Table'!$E668='Master List'!$B$126)),"LUNA_Dimming","Dimming_Capability_and_Range"))</f>
        <v/>
      </c>
      <c r="L668" s="173">
        <f>'Reported Performance Table'!BF668</f>
        <v>0</v>
      </c>
      <c r="M668" s="173">
        <f>'Reported Performance Table'!BG668</f>
        <v>0</v>
      </c>
      <c r="N668" s="173">
        <f>'Reported Performance Table'!BH668</f>
        <v>0</v>
      </c>
      <c r="O668" t="str">
        <f t="shared" si="21"/>
        <v>No</v>
      </c>
    </row>
    <row r="669" spans="2:15" x14ac:dyDescent="0.25">
      <c r="B669" s="35" t="e">
        <f>VLOOKUP('Reported Performance Table'!D669,'Master List'!$B$20:$C$39,2,FALSE)</f>
        <v>#N/A</v>
      </c>
      <c r="C669" t="e">
        <f>VLOOKUP('Reported Performance Table'!E669,'Master List'!$B$42:$C$129,2,FALSE)</f>
        <v>#N/A</v>
      </c>
      <c r="D669" t="e">
        <f>VLOOKUP('Reported Performance Table'!D669,'Master List'!$B$20:$D$39,3,FALSE)</f>
        <v>#N/A</v>
      </c>
      <c r="E669" s="159" t="e">
        <f>VLOOKUP('Reported Performance Table'!C669,'Master List'!$B$11:$D$17,3,FALSE)</f>
        <v>#N/A</v>
      </c>
      <c r="F669" t="e">
        <f t="shared" si="20"/>
        <v>#N/A</v>
      </c>
      <c r="G669" t="e">
        <f>IF(VLOOKUP('Reported Performance Table'!E669,'Master List'!$B$42:$D$129,3,FALSE)="","No",VLOOKUP('Reported Performance Table'!E669,'Master List'!$B$42:$D$129,3,FALSE))</f>
        <v>#N/A</v>
      </c>
      <c r="H669" t="e">
        <f>IF(AND(G669="Yes_No",'Reported Performance Table'!F669="Yes"),"No","Yes_No")</f>
        <v>#N/A</v>
      </c>
      <c r="I669" t="str">
        <f>IF('Reported Performance Table'!E669="","",IF('Reported Performance Table'!F669="Yes","LUNA_CCT","Reported_CCT"))</f>
        <v/>
      </c>
      <c r="J669" t="str">
        <f>IF('Reported Performance Table'!E669="","",IF(I669="LUNA_CCT",VLOOKUP('Reported Performance Table'!E669,'Master List'!$B$42:$E$129,4,FALSE),"Reported_BUG"))</f>
        <v/>
      </c>
      <c r="K669" t="str">
        <f>IF('Reported Performance Table'!E669="","",IF(AND('Reported Performance Table'!$F669="Yes",OR('Reported Performance Table'!$E669='Master List'!$B$42,'Reported Performance Table'!$E669='Master List'!$B$43,'Reported Performance Table'!$E669='Master List'!$B$44,'Reported Performance Table'!$E669='Master List'!$B$46,'Reported Performance Table'!$E669='Master List'!$B$48,'Reported Performance Table'!$E669='Master List'!$B$104,'Reported Performance Table'!$E669='Master List'!$B$106,'Reported Performance Table'!$E669='Master List'!$B$126)),"LUNA_Dimming","Dimming_Capability_and_Range"))</f>
        <v/>
      </c>
      <c r="L669" s="173">
        <f>'Reported Performance Table'!BF669</f>
        <v>0</v>
      </c>
      <c r="M669" s="173">
        <f>'Reported Performance Table'!BG669</f>
        <v>0</v>
      </c>
      <c r="N669" s="173">
        <f>'Reported Performance Table'!BH669</f>
        <v>0</v>
      </c>
      <c r="O669" t="str">
        <f t="shared" si="21"/>
        <v>No</v>
      </c>
    </row>
    <row r="670" spans="2:15" x14ac:dyDescent="0.25">
      <c r="B670" s="35" t="e">
        <f>VLOOKUP('Reported Performance Table'!D670,'Master List'!$B$20:$C$39,2,FALSE)</f>
        <v>#N/A</v>
      </c>
      <c r="C670" t="e">
        <f>VLOOKUP('Reported Performance Table'!E670,'Master List'!$B$42:$C$129,2,FALSE)</f>
        <v>#N/A</v>
      </c>
      <c r="D670" t="e">
        <f>VLOOKUP('Reported Performance Table'!D670,'Master List'!$B$20:$D$39,3,FALSE)</f>
        <v>#N/A</v>
      </c>
      <c r="E670" s="159" t="e">
        <f>VLOOKUP('Reported Performance Table'!C670,'Master List'!$B$11:$D$17,3,FALSE)</f>
        <v>#N/A</v>
      </c>
      <c r="F670" t="e">
        <f t="shared" si="20"/>
        <v>#N/A</v>
      </c>
      <c r="G670" t="e">
        <f>IF(VLOOKUP('Reported Performance Table'!E670,'Master List'!$B$42:$D$129,3,FALSE)="","No",VLOOKUP('Reported Performance Table'!E670,'Master List'!$B$42:$D$129,3,FALSE))</f>
        <v>#N/A</v>
      </c>
      <c r="H670" t="e">
        <f>IF(AND(G670="Yes_No",'Reported Performance Table'!F670="Yes"),"No","Yes_No")</f>
        <v>#N/A</v>
      </c>
      <c r="I670" t="str">
        <f>IF('Reported Performance Table'!E670="","",IF('Reported Performance Table'!F670="Yes","LUNA_CCT","Reported_CCT"))</f>
        <v/>
      </c>
      <c r="J670" t="str">
        <f>IF('Reported Performance Table'!E670="","",IF(I670="LUNA_CCT",VLOOKUP('Reported Performance Table'!E670,'Master List'!$B$42:$E$129,4,FALSE),"Reported_BUG"))</f>
        <v/>
      </c>
      <c r="K670" t="str">
        <f>IF('Reported Performance Table'!E670="","",IF(AND('Reported Performance Table'!$F670="Yes",OR('Reported Performance Table'!$E670='Master List'!$B$42,'Reported Performance Table'!$E670='Master List'!$B$43,'Reported Performance Table'!$E670='Master List'!$B$44,'Reported Performance Table'!$E670='Master List'!$B$46,'Reported Performance Table'!$E670='Master List'!$B$48,'Reported Performance Table'!$E670='Master List'!$B$104,'Reported Performance Table'!$E670='Master List'!$B$106,'Reported Performance Table'!$E670='Master List'!$B$126)),"LUNA_Dimming","Dimming_Capability_and_Range"))</f>
        <v/>
      </c>
      <c r="L670" s="173">
        <f>'Reported Performance Table'!BF670</f>
        <v>0</v>
      </c>
      <c r="M670" s="173">
        <f>'Reported Performance Table'!BG670</f>
        <v>0</v>
      </c>
      <c r="N670" s="173">
        <f>'Reported Performance Table'!BH670</f>
        <v>0</v>
      </c>
      <c r="O670" t="str">
        <f t="shared" si="21"/>
        <v>No</v>
      </c>
    </row>
    <row r="671" spans="2:15" x14ac:dyDescent="0.25">
      <c r="B671" s="35" t="e">
        <f>VLOOKUP('Reported Performance Table'!D671,'Master List'!$B$20:$C$39,2,FALSE)</f>
        <v>#N/A</v>
      </c>
      <c r="C671" t="e">
        <f>VLOOKUP('Reported Performance Table'!E671,'Master List'!$B$42:$C$129,2,FALSE)</f>
        <v>#N/A</v>
      </c>
      <c r="D671" t="e">
        <f>VLOOKUP('Reported Performance Table'!D671,'Master List'!$B$20:$D$39,3,FALSE)</f>
        <v>#N/A</v>
      </c>
      <c r="E671" s="159" t="e">
        <f>VLOOKUP('Reported Performance Table'!C671,'Master List'!$B$11:$D$17,3,FALSE)</f>
        <v>#N/A</v>
      </c>
      <c r="F671" t="e">
        <f t="shared" si="20"/>
        <v>#N/A</v>
      </c>
      <c r="G671" t="e">
        <f>IF(VLOOKUP('Reported Performance Table'!E671,'Master List'!$B$42:$D$129,3,FALSE)="","No",VLOOKUP('Reported Performance Table'!E671,'Master List'!$B$42:$D$129,3,FALSE))</f>
        <v>#N/A</v>
      </c>
      <c r="H671" t="e">
        <f>IF(AND(G671="Yes_No",'Reported Performance Table'!F671="Yes"),"No","Yes_No")</f>
        <v>#N/A</v>
      </c>
      <c r="I671" t="str">
        <f>IF('Reported Performance Table'!E671="","",IF('Reported Performance Table'!F671="Yes","LUNA_CCT","Reported_CCT"))</f>
        <v/>
      </c>
      <c r="J671" t="str">
        <f>IF('Reported Performance Table'!E671="","",IF(I671="LUNA_CCT",VLOOKUP('Reported Performance Table'!E671,'Master List'!$B$42:$E$129,4,FALSE),"Reported_BUG"))</f>
        <v/>
      </c>
      <c r="K671" t="str">
        <f>IF('Reported Performance Table'!E671="","",IF(AND('Reported Performance Table'!$F671="Yes",OR('Reported Performance Table'!$E671='Master List'!$B$42,'Reported Performance Table'!$E671='Master List'!$B$43,'Reported Performance Table'!$E671='Master List'!$B$44,'Reported Performance Table'!$E671='Master List'!$B$46,'Reported Performance Table'!$E671='Master List'!$B$48,'Reported Performance Table'!$E671='Master List'!$B$104,'Reported Performance Table'!$E671='Master List'!$B$106,'Reported Performance Table'!$E671='Master List'!$B$126)),"LUNA_Dimming","Dimming_Capability_and_Range"))</f>
        <v/>
      </c>
      <c r="L671" s="173">
        <f>'Reported Performance Table'!BF671</f>
        <v>0</v>
      </c>
      <c r="M671" s="173">
        <f>'Reported Performance Table'!BG671</f>
        <v>0</v>
      </c>
      <c r="N671" s="173">
        <f>'Reported Performance Table'!BH671</f>
        <v>0</v>
      </c>
      <c r="O671" t="str">
        <f t="shared" si="21"/>
        <v>No</v>
      </c>
    </row>
    <row r="672" spans="2:15" x14ac:dyDescent="0.25">
      <c r="B672" s="35" t="e">
        <f>VLOOKUP('Reported Performance Table'!D672,'Master List'!$B$20:$C$39,2,FALSE)</f>
        <v>#N/A</v>
      </c>
      <c r="C672" t="e">
        <f>VLOOKUP('Reported Performance Table'!E672,'Master List'!$B$42:$C$129,2,FALSE)</f>
        <v>#N/A</v>
      </c>
      <c r="D672" t="e">
        <f>VLOOKUP('Reported Performance Table'!D672,'Master List'!$B$20:$D$39,3,FALSE)</f>
        <v>#N/A</v>
      </c>
      <c r="E672" s="159" t="e">
        <f>VLOOKUP('Reported Performance Table'!C672,'Master List'!$B$11:$D$17,3,FALSE)</f>
        <v>#N/A</v>
      </c>
      <c r="F672" t="e">
        <f t="shared" si="20"/>
        <v>#N/A</v>
      </c>
      <c r="G672" t="e">
        <f>IF(VLOOKUP('Reported Performance Table'!E672,'Master List'!$B$42:$D$129,3,FALSE)="","No",VLOOKUP('Reported Performance Table'!E672,'Master List'!$B$42:$D$129,3,FALSE))</f>
        <v>#N/A</v>
      </c>
      <c r="H672" t="e">
        <f>IF(AND(G672="Yes_No",'Reported Performance Table'!F672="Yes"),"No","Yes_No")</f>
        <v>#N/A</v>
      </c>
      <c r="I672" t="str">
        <f>IF('Reported Performance Table'!E672="","",IF('Reported Performance Table'!F672="Yes","LUNA_CCT","Reported_CCT"))</f>
        <v/>
      </c>
      <c r="J672" t="str">
        <f>IF('Reported Performance Table'!E672="","",IF(I672="LUNA_CCT",VLOOKUP('Reported Performance Table'!E672,'Master List'!$B$42:$E$129,4,FALSE),"Reported_BUG"))</f>
        <v/>
      </c>
      <c r="K672" t="str">
        <f>IF('Reported Performance Table'!E672="","",IF(AND('Reported Performance Table'!$F672="Yes",OR('Reported Performance Table'!$E672='Master List'!$B$42,'Reported Performance Table'!$E672='Master List'!$B$43,'Reported Performance Table'!$E672='Master List'!$B$44,'Reported Performance Table'!$E672='Master List'!$B$46,'Reported Performance Table'!$E672='Master List'!$B$48,'Reported Performance Table'!$E672='Master List'!$B$104,'Reported Performance Table'!$E672='Master List'!$B$106,'Reported Performance Table'!$E672='Master List'!$B$126)),"LUNA_Dimming","Dimming_Capability_and_Range"))</f>
        <v/>
      </c>
      <c r="L672" s="173">
        <f>'Reported Performance Table'!BF672</f>
        <v>0</v>
      </c>
      <c r="M672" s="173">
        <f>'Reported Performance Table'!BG672</f>
        <v>0</v>
      </c>
      <c r="N672" s="173">
        <f>'Reported Performance Table'!BH672</f>
        <v>0</v>
      </c>
      <c r="O672" t="str">
        <f t="shared" si="21"/>
        <v>No</v>
      </c>
    </row>
    <row r="673" spans="2:15" x14ac:dyDescent="0.25">
      <c r="B673" s="35" t="e">
        <f>VLOOKUP('Reported Performance Table'!D673,'Master List'!$B$20:$C$39,2,FALSE)</f>
        <v>#N/A</v>
      </c>
      <c r="C673" t="e">
        <f>VLOOKUP('Reported Performance Table'!E673,'Master List'!$B$42:$C$129,2,FALSE)</f>
        <v>#N/A</v>
      </c>
      <c r="D673" t="e">
        <f>VLOOKUP('Reported Performance Table'!D673,'Master List'!$B$20:$D$39,3,FALSE)</f>
        <v>#N/A</v>
      </c>
      <c r="E673" s="159" t="e">
        <f>VLOOKUP('Reported Performance Table'!C673,'Master List'!$B$11:$D$17,3,FALSE)</f>
        <v>#N/A</v>
      </c>
      <c r="F673" t="e">
        <f t="shared" si="20"/>
        <v>#N/A</v>
      </c>
      <c r="G673" t="e">
        <f>IF(VLOOKUP('Reported Performance Table'!E673,'Master List'!$B$42:$D$129,3,FALSE)="","No",VLOOKUP('Reported Performance Table'!E673,'Master List'!$B$42:$D$129,3,FALSE))</f>
        <v>#N/A</v>
      </c>
      <c r="H673" t="e">
        <f>IF(AND(G673="Yes_No",'Reported Performance Table'!F673="Yes"),"No","Yes_No")</f>
        <v>#N/A</v>
      </c>
      <c r="I673" t="str">
        <f>IF('Reported Performance Table'!E673="","",IF('Reported Performance Table'!F673="Yes","LUNA_CCT","Reported_CCT"))</f>
        <v/>
      </c>
      <c r="J673" t="str">
        <f>IF('Reported Performance Table'!E673="","",IF(I673="LUNA_CCT",VLOOKUP('Reported Performance Table'!E673,'Master List'!$B$42:$E$129,4,FALSE),"Reported_BUG"))</f>
        <v/>
      </c>
      <c r="K673" t="str">
        <f>IF('Reported Performance Table'!E673="","",IF(AND('Reported Performance Table'!$F673="Yes",OR('Reported Performance Table'!$E673='Master List'!$B$42,'Reported Performance Table'!$E673='Master List'!$B$43,'Reported Performance Table'!$E673='Master List'!$B$44,'Reported Performance Table'!$E673='Master List'!$B$46,'Reported Performance Table'!$E673='Master List'!$B$48,'Reported Performance Table'!$E673='Master List'!$B$104,'Reported Performance Table'!$E673='Master List'!$B$106,'Reported Performance Table'!$E673='Master List'!$B$126)),"LUNA_Dimming","Dimming_Capability_and_Range"))</f>
        <v/>
      </c>
      <c r="L673" s="173">
        <f>'Reported Performance Table'!BF673</f>
        <v>0</v>
      </c>
      <c r="M673" s="173">
        <f>'Reported Performance Table'!BG673</f>
        <v>0</v>
      </c>
      <c r="N673" s="173">
        <f>'Reported Performance Table'!BH673</f>
        <v>0</v>
      </c>
      <c r="O673" t="str">
        <f t="shared" si="21"/>
        <v>No</v>
      </c>
    </row>
    <row r="674" spans="2:15" x14ac:dyDescent="0.25">
      <c r="B674" s="35" t="e">
        <f>VLOOKUP('Reported Performance Table'!D674,'Master List'!$B$20:$C$39,2,FALSE)</f>
        <v>#N/A</v>
      </c>
      <c r="C674" t="e">
        <f>VLOOKUP('Reported Performance Table'!E674,'Master List'!$B$42:$C$129,2,FALSE)</f>
        <v>#N/A</v>
      </c>
      <c r="D674" t="e">
        <f>VLOOKUP('Reported Performance Table'!D674,'Master List'!$B$20:$D$39,3,FALSE)</f>
        <v>#N/A</v>
      </c>
      <c r="E674" s="159" t="e">
        <f>VLOOKUP('Reported Performance Table'!C674,'Master List'!$B$11:$D$17,3,FALSE)</f>
        <v>#N/A</v>
      </c>
      <c r="F674" t="e">
        <f t="shared" si="20"/>
        <v>#N/A</v>
      </c>
      <c r="G674" t="e">
        <f>IF(VLOOKUP('Reported Performance Table'!E674,'Master List'!$B$42:$D$129,3,FALSE)="","No",VLOOKUP('Reported Performance Table'!E674,'Master List'!$B$42:$D$129,3,FALSE))</f>
        <v>#N/A</v>
      </c>
      <c r="H674" t="e">
        <f>IF(AND(G674="Yes_No",'Reported Performance Table'!F674="Yes"),"No","Yes_No")</f>
        <v>#N/A</v>
      </c>
      <c r="I674" t="str">
        <f>IF('Reported Performance Table'!E674="","",IF('Reported Performance Table'!F674="Yes","LUNA_CCT","Reported_CCT"))</f>
        <v/>
      </c>
      <c r="J674" t="str">
        <f>IF('Reported Performance Table'!E674="","",IF(I674="LUNA_CCT",VLOOKUP('Reported Performance Table'!E674,'Master List'!$B$42:$E$129,4,FALSE),"Reported_BUG"))</f>
        <v/>
      </c>
      <c r="K674" t="str">
        <f>IF('Reported Performance Table'!E674="","",IF(AND('Reported Performance Table'!$F674="Yes",OR('Reported Performance Table'!$E674='Master List'!$B$42,'Reported Performance Table'!$E674='Master List'!$B$43,'Reported Performance Table'!$E674='Master List'!$B$44,'Reported Performance Table'!$E674='Master List'!$B$46,'Reported Performance Table'!$E674='Master List'!$B$48,'Reported Performance Table'!$E674='Master List'!$B$104,'Reported Performance Table'!$E674='Master List'!$B$106,'Reported Performance Table'!$E674='Master List'!$B$126)),"LUNA_Dimming","Dimming_Capability_and_Range"))</f>
        <v/>
      </c>
      <c r="L674" s="173">
        <f>'Reported Performance Table'!BF674</f>
        <v>0</v>
      </c>
      <c r="M674" s="173">
        <f>'Reported Performance Table'!BG674</f>
        <v>0</v>
      </c>
      <c r="N674" s="173">
        <f>'Reported Performance Table'!BH674</f>
        <v>0</v>
      </c>
      <c r="O674" t="str">
        <f t="shared" si="21"/>
        <v>No</v>
      </c>
    </row>
    <row r="675" spans="2:15" x14ac:dyDescent="0.25">
      <c r="B675" s="35" t="e">
        <f>VLOOKUP('Reported Performance Table'!D675,'Master List'!$B$20:$C$39,2,FALSE)</f>
        <v>#N/A</v>
      </c>
      <c r="C675" t="e">
        <f>VLOOKUP('Reported Performance Table'!E675,'Master List'!$B$42:$C$129,2,FALSE)</f>
        <v>#N/A</v>
      </c>
      <c r="D675" t="e">
        <f>VLOOKUP('Reported Performance Table'!D675,'Master List'!$B$20:$D$39,3,FALSE)</f>
        <v>#N/A</v>
      </c>
      <c r="E675" s="159" t="e">
        <f>VLOOKUP('Reported Performance Table'!C675,'Master List'!$B$11:$D$17,3,FALSE)</f>
        <v>#N/A</v>
      </c>
      <c r="F675" t="e">
        <f t="shared" si="20"/>
        <v>#N/A</v>
      </c>
      <c r="G675" t="e">
        <f>IF(VLOOKUP('Reported Performance Table'!E675,'Master List'!$B$42:$D$129,3,FALSE)="","No",VLOOKUP('Reported Performance Table'!E675,'Master List'!$B$42:$D$129,3,FALSE))</f>
        <v>#N/A</v>
      </c>
      <c r="H675" t="e">
        <f>IF(AND(G675="Yes_No",'Reported Performance Table'!F675="Yes"),"No","Yes_No")</f>
        <v>#N/A</v>
      </c>
      <c r="I675" t="str">
        <f>IF('Reported Performance Table'!E675="","",IF('Reported Performance Table'!F675="Yes","LUNA_CCT","Reported_CCT"))</f>
        <v/>
      </c>
      <c r="J675" t="str">
        <f>IF('Reported Performance Table'!E675="","",IF(I675="LUNA_CCT",VLOOKUP('Reported Performance Table'!E675,'Master List'!$B$42:$E$129,4,FALSE),"Reported_BUG"))</f>
        <v/>
      </c>
      <c r="K675" t="str">
        <f>IF('Reported Performance Table'!E675="","",IF(AND('Reported Performance Table'!$F675="Yes",OR('Reported Performance Table'!$E675='Master List'!$B$42,'Reported Performance Table'!$E675='Master List'!$B$43,'Reported Performance Table'!$E675='Master List'!$B$44,'Reported Performance Table'!$E675='Master List'!$B$46,'Reported Performance Table'!$E675='Master List'!$B$48,'Reported Performance Table'!$E675='Master List'!$B$104,'Reported Performance Table'!$E675='Master List'!$B$106,'Reported Performance Table'!$E675='Master List'!$B$126)),"LUNA_Dimming","Dimming_Capability_and_Range"))</f>
        <v/>
      </c>
      <c r="L675" s="173">
        <f>'Reported Performance Table'!BF675</f>
        <v>0</v>
      </c>
      <c r="M675" s="173">
        <f>'Reported Performance Table'!BG675</f>
        <v>0</v>
      </c>
      <c r="N675" s="173">
        <f>'Reported Performance Table'!BH675</f>
        <v>0</v>
      </c>
      <c r="O675" t="str">
        <f t="shared" si="21"/>
        <v>No</v>
      </c>
    </row>
    <row r="676" spans="2:15" x14ac:dyDescent="0.25">
      <c r="B676" s="35" t="e">
        <f>VLOOKUP('Reported Performance Table'!D676,'Master List'!$B$20:$C$39,2,FALSE)</f>
        <v>#N/A</v>
      </c>
      <c r="C676" t="e">
        <f>VLOOKUP('Reported Performance Table'!E676,'Master List'!$B$42:$C$129,2,FALSE)</f>
        <v>#N/A</v>
      </c>
      <c r="D676" t="e">
        <f>VLOOKUP('Reported Performance Table'!D676,'Master List'!$B$20:$D$39,3,FALSE)</f>
        <v>#N/A</v>
      </c>
      <c r="E676" s="159" t="e">
        <f>VLOOKUP('Reported Performance Table'!C676,'Master List'!$B$11:$D$17,3,FALSE)</f>
        <v>#N/A</v>
      </c>
      <c r="F676" t="e">
        <f t="shared" si="20"/>
        <v>#N/A</v>
      </c>
      <c r="G676" t="e">
        <f>IF(VLOOKUP('Reported Performance Table'!E676,'Master List'!$B$42:$D$129,3,FALSE)="","No",VLOOKUP('Reported Performance Table'!E676,'Master List'!$B$42:$D$129,3,FALSE))</f>
        <v>#N/A</v>
      </c>
      <c r="H676" t="e">
        <f>IF(AND(G676="Yes_No",'Reported Performance Table'!F676="Yes"),"No","Yes_No")</f>
        <v>#N/A</v>
      </c>
      <c r="I676" t="str">
        <f>IF('Reported Performance Table'!E676="","",IF('Reported Performance Table'!F676="Yes","LUNA_CCT","Reported_CCT"))</f>
        <v/>
      </c>
      <c r="J676" t="str">
        <f>IF('Reported Performance Table'!E676="","",IF(I676="LUNA_CCT",VLOOKUP('Reported Performance Table'!E676,'Master List'!$B$42:$E$129,4,FALSE),"Reported_BUG"))</f>
        <v/>
      </c>
      <c r="K676" t="str">
        <f>IF('Reported Performance Table'!E676="","",IF(AND('Reported Performance Table'!$F676="Yes",OR('Reported Performance Table'!$E676='Master List'!$B$42,'Reported Performance Table'!$E676='Master List'!$B$43,'Reported Performance Table'!$E676='Master List'!$B$44,'Reported Performance Table'!$E676='Master List'!$B$46,'Reported Performance Table'!$E676='Master List'!$B$48,'Reported Performance Table'!$E676='Master List'!$B$104,'Reported Performance Table'!$E676='Master List'!$B$106,'Reported Performance Table'!$E676='Master List'!$B$126)),"LUNA_Dimming","Dimming_Capability_and_Range"))</f>
        <v/>
      </c>
      <c r="L676" s="173">
        <f>'Reported Performance Table'!BF676</f>
        <v>0</v>
      </c>
      <c r="M676" s="173">
        <f>'Reported Performance Table'!BG676</f>
        <v>0</v>
      </c>
      <c r="N676" s="173">
        <f>'Reported Performance Table'!BH676</f>
        <v>0</v>
      </c>
      <c r="O676" t="str">
        <f t="shared" si="21"/>
        <v>No</v>
      </c>
    </row>
    <row r="677" spans="2:15" x14ac:dyDescent="0.25">
      <c r="B677" s="35" t="e">
        <f>VLOOKUP('Reported Performance Table'!D677,'Master List'!$B$20:$C$39,2,FALSE)</f>
        <v>#N/A</v>
      </c>
      <c r="C677" t="e">
        <f>VLOOKUP('Reported Performance Table'!E677,'Master List'!$B$42:$C$129,2,FALSE)</f>
        <v>#N/A</v>
      </c>
      <c r="D677" t="e">
        <f>VLOOKUP('Reported Performance Table'!D677,'Master List'!$B$20:$D$39,3,FALSE)</f>
        <v>#N/A</v>
      </c>
      <c r="E677" s="159" t="e">
        <f>VLOOKUP('Reported Performance Table'!C677,'Master List'!$B$11:$D$17,3,FALSE)</f>
        <v>#N/A</v>
      </c>
      <c r="F677" t="e">
        <f t="shared" si="20"/>
        <v>#N/A</v>
      </c>
      <c r="G677" t="e">
        <f>IF(VLOOKUP('Reported Performance Table'!E677,'Master List'!$B$42:$D$129,3,FALSE)="","No",VLOOKUP('Reported Performance Table'!E677,'Master List'!$B$42:$D$129,3,FALSE))</f>
        <v>#N/A</v>
      </c>
      <c r="H677" t="e">
        <f>IF(AND(G677="Yes_No",'Reported Performance Table'!F677="Yes"),"No","Yes_No")</f>
        <v>#N/A</v>
      </c>
      <c r="I677" t="str">
        <f>IF('Reported Performance Table'!E677="","",IF('Reported Performance Table'!F677="Yes","LUNA_CCT","Reported_CCT"))</f>
        <v/>
      </c>
      <c r="J677" t="str">
        <f>IF('Reported Performance Table'!E677="","",IF(I677="LUNA_CCT",VLOOKUP('Reported Performance Table'!E677,'Master List'!$B$42:$E$129,4,FALSE),"Reported_BUG"))</f>
        <v/>
      </c>
      <c r="K677" t="str">
        <f>IF('Reported Performance Table'!E677="","",IF(AND('Reported Performance Table'!$F677="Yes",OR('Reported Performance Table'!$E677='Master List'!$B$42,'Reported Performance Table'!$E677='Master List'!$B$43,'Reported Performance Table'!$E677='Master List'!$B$44,'Reported Performance Table'!$E677='Master List'!$B$46,'Reported Performance Table'!$E677='Master List'!$B$48,'Reported Performance Table'!$E677='Master List'!$B$104,'Reported Performance Table'!$E677='Master List'!$B$106,'Reported Performance Table'!$E677='Master List'!$B$126)),"LUNA_Dimming","Dimming_Capability_and_Range"))</f>
        <v/>
      </c>
      <c r="L677" s="173">
        <f>'Reported Performance Table'!BF677</f>
        <v>0</v>
      </c>
      <c r="M677" s="173">
        <f>'Reported Performance Table'!BG677</f>
        <v>0</v>
      </c>
      <c r="N677" s="173">
        <f>'Reported Performance Table'!BH677</f>
        <v>0</v>
      </c>
      <c r="O677" t="str">
        <f t="shared" si="21"/>
        <v>No</v>
      </c>
    </row>
    <row r="678" spans="2:15" x14ac:dyDescent="0.25">
      <c r="B678" s="35" t="e">
        <f>VLOOKUP('Reported Performance Table'!D678,'Master List'!$B$20:$C$39,2,FALSE)</f>
        <v>#N/A</v>
      </c>
      <c r="C678" t="e">
        <f>VLOOKUP('Reported Performance Table'!E678,'Master List'!$B$42:$C$129,2,FALSE)</f>
        <v>#N/A</v>
      </c>
      <c r="D678" t="e">
        <f>VLOOKUP('Reported Performance Table'!D678,'Master List'!$B$20:$D$39,3,FALSE)</f>
        <v>#N/A</v>
      </c>
      <c r="E678" s="159" t="e">
        <f>VLOOKUP('Reported Performance Table'!C678,'Master List'!$B$11:$D$17,3,FALSE)</f>
        <v>#N/A</v>
      </c>
      <c r="F678" t="e">
        <f t="shared" si="20"/>
        <v>#N/A</v>
      </c>
      <c r="G678" t="e">
        <f>IF(VLOOKUP('Reported Performance Table'!E678,'Master List'!$B$42:$D$129,3,FALSE)="","No",VLOOKUP('Reported Performance Table'!E678,'Master List'!$B$42:$D$129,3,FALSE))</f>
        <v>#N/A</v>
      </c>
      <c r="H678" t="e">
        <f>IF(AND(G678="Yes_No",'Reported Performance Table'!F678="Yes"),"No","Yes_No")</f>
        <v>#N/A</v>
      </c>
      <c r="I678" t="str">
        <f>IF('Reported Performance Table'!E678="","",IF('Reported Performance Table'!F678="Yes","LUNA_CCT","Reported_CCT"))</f>
        <v/>
      </c>
      <c r="J678" t="str">
        <f>IF('Reported Performance Table'!E678="","",IF(I678="LUNA_CCT",VLOOKUP('Reported Performance Table'!E678,'Master List'!$B$42:$E$129,4,FALSE),"Reported_BUG"))</f>
        <v/>
      </c>
      <c r="K678" t="str">
        <f>IF('Reported Performance Table'!E678="","",IF(AND('Reported Performance Table'!$F678="Yes",OR('Reported Performance Table'!$E678='Master List'!$B$42,'Reported Performance Table'!$E678='Master List'!$B$43,'Reported Performance Table'!$E678='Master List'!$B$44,'Reported Performance Table'!$E678='Master List'!$B$46,'Reported Performance Table'!$E678='Master List'!$B$48,'Reported Performance Table'!$E678='Master List'!$B$104,'Reported Performance Table'!$E678='Master List'!$B$106,'Reported Performance Table'!$E678='Master List'!$B$126)),"LUNA_Dimming","Dimming_Capability_and_Range"))</f>
        <v/>
      </c>
      <c r="L678" s="173">
        <f>'Reported Performance Table'!BF678</f>
        <v>0</v>
      </c>
      <c r="M678" s="173">
        <f>'Reported Performance Table'!BG678</f>
        <v>0</v>
      </c>
      <c r="N678" s="173">
        <f>'Reported Performance Table'!BH678</f>
        <v>0</v>
      </c>
      <c r="O678" t="str">
        <f t="shared" si="21"/>
        <v>No</v>
      </c>
    </row>
    <row r="679" spans="2:15" x14ac:dyDescent="0.25">
      <c r="B679" s="35" t="e">
        <f>VLOOKUP('Reported Performance Table'!D679,'Master List'!$B$20:$C$39,2,FALSE)</f>
        <v>#N/A</v>
      </c>
      <c r="C679" t="e">
        <f>VLOOKUP('Reported Performance Table'!E679,'Master List'!$B$42:$C$129,2,FALSE)</f>
        <v>#N/A</v>
      </c>
      <c r="D679" t="e">
        <f>VLOOKUP('Reported Performance Table'!D679,'Master List'!$B$20:$D$39,3,FALSE)</f>
        <v>#N/A</v>
      </c>
      <c r="E679" s="159" t="e">
        <f>VLOOKUP('Reported Performance Table'!C679,'Master List'!$B$11:$D$17,3,FALSE)</f>
        <v>#N/A</v>
      </c>
      <c r="F679" t="e">
        <f t="shared" si="20"/>
        <v>#N/A</v>
      </c>
      <c r="G679" t="e">
        <f>IF(VLOOKUP('Reported Performance Table'!E679,'Master List'!$B$42:$D$129,3,FALSE)="","No",VLOOKUP('Reported Performance Table'!E679,'Master List'!$B$42:$D$129,3,FALSE))</f>
        <v>#N/A</v>
      </c>
      <c r="H679" t="e">
        <f>IF(AND(G679="Yes_No",'Reported Performance Table'!F679="Yes"),"No","Yes_No")</f>
        <v>#N/A</v>
      </c>
      <c r="I679" t="str">
        <f>IF('Reported Performance Table'!E679="","",IF('Reported Performance Table'!F679="Yes","LUNA_CCT","Reported_CCT"))</f>
        <v/>
      </c>
      <c r="J679" t="str">
        <f>IF('Reported Performance Table'!E679="","",IF(I679="LUNA_CCT",VLOOKUP('Reported Performance Table'!E679,'Master List'!$B$42:$E$129,4,FALSE),"Reported_BUG"))</f>
        <v/>
      </c>
      <c r="K679" t="str">
        <f>IF('Reported Performance Table'!E679="","",IF(AND('Reported Performance Table'!$F679="Yes",OR('Reported Performance Table'!$E679='Master List'!$B$42,'Reported Performance Table'!$E679='Master List'!$B$43,'Reported Performance Table'!$E679='Master List'!$B$44,'Reported Performance Table'!$E679='Master List'!$B$46,'Reported Performance Table'!$E679='Master List'!$B$48,'Reported Performance Table'!$E679='Master List'!$B$104,'Reported Performance Table'!$E679='Master List'!$B$106,'Reported Performance Table'!$E679='Master List'!$B$126)),"LUNA_Dimming","Dimming_Capability_and_Range"))</f>
        <v/>
      </c>
      <c r="L679" s="173">
        <f>'Reported Performance Table'!BF679</f>
        <v>0</v>
      </c>
      <c r="M679" s="173">
        <f>'Reported Performance Table'!BG679</f>
        <v>0</v>
      </c>
      <c r="N679" s="173">
        <f>'Reported Performance Table'!BH679</f>
        <v>0</v>
      </c>
      <c r="O679" t="str">
        <f t="shared" si="21"/>
        <v>No</v>
      </c>
    </row>
    <row r="680" spans="2:15" x14ac:dyDescent="0.25">
      <c r="B680" s="35" t="e">
        <f>VLOOKUP('Reported Performance Table'!D680,'Master List'!$B$20:$C$39,2,FALSE)</f>
        <v>#N/A</v>
      </c>
      <c r="C680" t="e">
        <f>VLOOKUP('Reported Performance Table'!E680,'Master List'!$B$42:$C$129,2,FALSE)</f>
        <v>#N/A</v>
      </c>
      <c r="D680" t="e">
        <f>VLOOKUP('Reported Performance Table'!D680,'Master List'!$B$20:$D$39,3,FALSE)</f>
        <v>#N/A</v>
      </c>
      <c r="E680" s="159" t="e">
        <f>VLOOKUP('Reported Performance Table'!C680,'Master List'!$B$11:$D$17,3,FALSE)</f>
        <v>#N/A</v>
      </c>
      <c r="F680" t="e">
        <f t="shared" si="20"/>
        <v>#N/A</v>
      </c>
      <c r="G680" t="e">
        <f>IF(VLOOKUP('Reported Performance Table'!E680,'Master List'!$B$42:$D$129,3,FALSE)="","No",VLOOKUP('Reported Performance Table'!E680,'Master List'!$B$42:$D$129,3,FALSE))</f>
        <v>#N/A</v>
      </c>
      <c r="H680" t="e">
        <f>IF(AND(G680="Yes_No",'Reported Performance Table'!F680="Yes"),"No","Yes_No")</f>
        <v>#N/A</v>
      </c>
      <c r="I680" t="str">
        <f>IF('Reported Performance Table'!E680="","",IF('Reported Performance Table'!F680="Yes","LUNA_CCT","Reported_CCT"))</f>
        <v/>
      </c>
      <c r="J680" t="str">
        <f>IF('Reported Performance Table'!E680="","",IF(I680="LUNA_CCT",VLOOKUP('Reported Performance Table'!E680,'Master List'!$B$42:$E$129,4,FALSE),"Reported_BUG"))</f>
        <v/>
      </c>
      <c r="K680" t="str">
        <f>IF('Reported Performance Table'!E680="","",IF(AND('Reported Performance Table'!$F680="Yes",OR('Reported Performance Table'!$E680='Master List'!$B$42,'Reported Performance Table'!$E680='Master List'!$B$43,'Reported Performance Table'!$E680='Master List'!$B$44,'Reported Performance Table'!$E680='Master List'!$B$46,'Reported Performance Table'!$E680='Master List'!$B$48,'Reported Performance Table'!$E680='Master List'!$B$104,'Reported Performance Table'!$E680='Master List'!$B$106,'Reported Performance Table'!$E680='Master List'!$B$126)),"LUNA_Dimming","Dimming_Capability_and_Range"))</f>
        <v/>
      </c>
      <c r="L680" s="173">
        <f>'Reported Performance Table'!BF680</f>
        <v>0</v>
      </c>
      <c r="M680" s="173">
        <f>'Reported Performance Table'!BG680</f>
        <v>0</v>
      </c>
      <c r="N680" s="173">
        <f>'Reported Performance Table'!BH680</f>
        <v>0</v>
      </c>
      <c r="O680" t="str">
        <f t="shared" si="21"/>
        <v>No</v>
      </c>
    </row>
    <row r="681" spans="2:15" x14ac:dyDescent="0.25">
      <c r="B681" s="35" t="e">
        <f>VLOOKUP('Reported Performance Table'!D681,'Master List'!$B$20:$C$39,2,FALSE)</f>
        <v>#N/A</v>
      </c>
      <c r="C681" t="e">
        <f>VLOOKUP('Reported Performance Table'!E681,'Master List'!$B$42:$C$129,2,FALSE)</f>
        <v>#N/A</v>
      </c>
      <c r="D681" t="e">
        <f>VLOOKUP('Reported Performance Table'!D681,'Master List'!$B$20:$D$39,3,FALSE)</f>
        <v>#N/A</v>
      </c>
      <c r="E681" s="159" t="e">
        <f>VLOOKUP('Reported Performance Table'!C681,'Master List'!$B$11:$D$17,3,FALSE)</f>
        <v>#N/A</v>
      </c>
      <c r="F681" t="e">
        <f t="shared" si="20"/>
        <v>#N/A</v>
      </c>
      <c r="G681" t="e">
        <f>IF(VLOOKUP('Reported Performance Table'!E681,'Master List'!$B$42:$D$129,3,FALSE)="","No",VLOOKUP('Reported Performance Table'!E681,'Master List'!$B$42:$D$129,3,FALSE))</f>
        <v>#N/A</v>
      </c>
      <c r="H681" t="e">
        <f>IF(AND(G681="Yes_No",'Reported Performance Table'!F681="Yes"),"No","Yes_No")</f>
        <v>#N/A</v>
      </c>
      <c r="I681" t="str">
        <f>IF('Reported Performance Table'!E681="","",IF('Reported Performance Table'!F681="Yes","LUNA_CCT","Reported_CCT"))</f>
        <v/>
      </c>
      <c r="J681" t="str">
        <f>IF('Reported Performance Table'!E681="","",IF(I681="LUNA_CCT",VLOOKUP('Reported Performance Table'!E681,'Master List'!$B$42:$E$129,4,FALSE),"Reported_BUG"))</f>
        <v/>
      </c>
      <c r="K681" t="str">
        <f>IF('Reported Performance Table'!E681="","",IF(AND('Reported Performance Table'!$F681="Yes",OR('Reported Performance Table'!$E681='Master List'!$B$42,'Reported Performance Table'!$E681='Master List'!$B$43,'Reported Performance Table'!$E681='Master List'!$B$44,'Reported Performance Table'!$E681='Master List'!$B$46,'Reported Performance Table'!$E681='Master List'!$B$48,'Reported Performance Table'!$E681='Master List'!$B$104,'Reported Performance Table'!$E681='Master List'!$B$106,'Reported Performance Table'!$E681='Master List'!$B$126)),"LUNA_Dimming","Dimming_Capability_and_Range"))</f>
        <v/>
      </c>
      <c r="L681" s="173">
        <f>'Reported Performance Table'!BF681</f>
        <v>0</v>
      </c>
      <c r="M681" s="173">
        <f>'Reported Performance Table'!BG681</f>
        <v>0</v>
      </c>
      <c r="N681" s="173">
        <f>'Reported Performance Table'!BH681</f>
        <v>0</v>
      </c>
      <c r="O681" t="str">
        <f t="shared" si="21"/>
        <v>No</v>
      </c>
    </row>
    <row r="682" spans="2:15" x14ac:dyDescent="0.25">
      <c r="B682" s="35" t="e">
        <f>VLOOKUP('Reported Performance Table'!D682,'Master List'!$B$20:$C$39,2,FALSE)</f>
        <v>#N/A</v>
      </c>
      <c r="C682" t="e">
        <f>VLOOKUP('Reported Performance Table'!E682,'Master List'!$B$42:$C$129,2,FALSE)</f>
        <v>#N/A</v>
      </c>
      <c r="D682" t="e">
        <f>VLOOKUP('Reported Performance Table'!D682,'Master List'!$B$20:$D$39,3,FALSE)</f>
        <v>#N/A</v>
      </c>
      <c r="E682" s="159" t="e">
        <f>VLOOKUP('Reported Performance Table'!C682,'Master List'!$B$11:$D$17,3,FALSE)</f>
        <v>#N/A</v>
      </c>
      <c r="F682" t="e">
        <f t="shared" si="20"/>
        <v>#N/A</v>
      </c>
      <c r="G682" t="e">
        <f>IF(VLOOKUP('Reported Performance Table'!E682,'Master List'!$B$42:$D$129,3,FALSE)="","No",VLOOKUP('Reported Performance Table'!E682,'Master List'!$B$42:$D$129,3,FALSE))</f>
        <v>#N/A</v>
      </c>
      <c r="H682" t="e">
        <f>IF(AND(G682="Yes_No",'Reported Performance Table'!F682="Yes"),"No","Yes_No")</f>
        <v>#N/A</v>
      </c>
      <c r="I682" t="str">
        <f>IF('Reported Performance Table'!E682="","",IF('Reported Performance Table'!F682="Yes","LUNA_CCT","Reported_CCT"))</f>
        <v/>
      </c>
      <c r="J682" t="str">
        <f>IF('Reported Performance Table'!E682="","",IF(I682="LUNA_CCT",VLOOKUP('Reported Performance Table'!E682,'Master List'!$B$42:$E$129,4,FALSE),"Reported_BUG"))</f>
        <v/>
      </c>
      <c r="K682" t="str">
        <f>IF('Reported Performance Table'!E682="","",IF(AND('Reported Performance Table'!$F682="Yes",OR('Reported Performance Table'!$E682='Master List'!$B$42,'Reported Performance Table'!$E682='Master List'!$B$43,'Reported Performance Table'!$E682='Master List'!$B$44,'Reported Performance Table'!$E682='Master List'!$B$46,'Reported Performance Table'!$E682='Master List'!$B$48,'Reported Performance Table'!$E682='Master List'!$B$104,'Reported Performance Table'!$E682='Master List'!$B$106,'Reported Performance Table'!$E682='Master List'!$B$126)),"LUNA_Dimming","Dimming_Capability_and_Range"))</f>
        <v/>
      </c>
      <c r="L682" s="173">
        <f>'Reported Performance Table'!BF682</f>
        <v>0</v>
      </c>
      <c r="M682" s="173">
        <f>'Reported Performance Table'!BG682</f>
        <v>0</v>
      </c>
      <c r="N682" s="173">
        <f>'Reported Performance Table'!BH682</f>
        <v>0</v>
      </c>
      <c r="O682" t="str">
        <f t="shared" si="21"/>
        <v>No</v>
      </c>
    </row>
    <row r="683" spans="2:15" x14ac:dyDescent="0.25">
      <c r="B683" s="35" t="e">
        <f>VLOOKUP('Reported Performance Table'!D683,'Master List'!$B$20:$C$39,2,FALSE)</f>
        <v>#N/A</v>
      </c>
      <c r="C683" t="e">
        <f>VLOOKUP('Reported Performance Table'!E683,'Master List'!$B$42:$C$129,2,FALSE)</f>
        <v>#N/A</v>
      </c>
      <c r="D683" t="e">
        <f>VLOOKUP('Reported Performance Table'!D683,'Master List'!$B$20:$D$39,3,FALSE)</f>
        <v>#N/A</v>
      </c>
      <c r="E683" s="159" t="e">
        <f>VLOOKUP('Reported Performance Table'!C683,'Master List'!$B$11:$D$17,3,FALSE)</f>
        <v>#N/A</v>
      </c>
      <c r="F683" t="e">
        <f t="shared" si="20"/>
        <v>#N/A</v>
      </c>
      <c r="G683" t="e">
        <f>IF(VLOOKUP('Reported Performance Table'!E683,'Master List'!$B$42:$D$129,3,FALSE)="","No",VLOOKUP('Reported Performance Table'!E683,'Master List'!$B$42:$D$129,3,FALSE))</f>
        <v>#N/A</v>
      </c>
      <c r="H683" t="e">
        <f>IF(AND(G683="Yes_No",'Reported Performance Table'!F683="Yes"),"No","Yes_No")</f>
        <v>#N/A</v>
      </c>
      <c r="I683" t="str">
        <f>IF('Reported Performance Table'!E683="","",IF('Reported Performance Table'!F683="Yes","LUNA_CCT","Reported_CCT"))</f>
        <v/>
      </c>
      <c r="J683" t="str">
        <f>IF('Reported Performance Table'!E683="","",IF(I683="LUNA_CCT",VLOOKUP('Reported Performance Table'!E683,'Master List'!$B$42:$E$129,4,FALSE),"Reported_BUG"))</f>
        <v/>
      </c>
      <c r="K683" t="str">
        <f>IF('Reported Performance Table'!E683="","",IF(AND('Reported Performance Table'!$F683="Yes",OR('Reported Performance Table'!$E683='Master List'!$B$42,'Reported Performance Table'!$E683='Master List'!$B$43,'Reported Performance Table'!$E683='Master List'!$B$44,'Reported Performance Table'!$E683='Master List'!$B$46,'Reported Performance Table'!$E683='Master List'!$B$48,'Reported Performance Table'!$E683='Master List'!$B$104,'Reported Performance Table'!$E683='Master List'!$B$106,'Reported Performance Table'!$E683='Master List'!$B$126)),"LUNA_Dimming","Dimming_Capability_and_Range"))</f>
        <v/>
      </c>
      <c r="L683" s="173">
        <f>'Reported Performance Table'!BF683</f>
        <v>0</v>
      </c>
      <c r="M683" s="173">
        <f>'Reported Performance Table'!BG683</f>
        <v>0</v>
      </c>
      <c r="N683" s="173">
        <f>'Reported Performance Table'!BH683</f>
        <v>0</v>
      </c>
      <c r="O683" t="str">
        <f t="shared" si="21"/>
        <v>No</v>
      </c>
    </row>
    <row r="684" spans="2:15" x14ac:dyDescent="0.25">
      <c r="B684" s="35" t="e">
        <f>VLOOKUP('Reported Performance Table'!D684,'Master List'!$B$20:$C$39,2,FALSE)</f>
        <v>#N/A</v>
      </c>
      <c r="C684" t="e">
        <f>VLOOKUP('Reported Performance Table'!E684,'Master List'!$B$42:$C$129,2,FALSE)</f>
        <v>#N/A</v>
      </c>
      <c r="D684" t="e">
        <f>VLOOKUP('Reported Performance Table'!D684,'Master List'!$B$20:$D$39,3,FALSE)</f>
        <v>#N/A</v>
      </c>
      <c r="E684" s="159" t="e">
        <f>VLOOKUP('Reported Performance Table'!C684,'Master List'!$B$11:$D$17,3,FALSE)</f>
        <v>#N/A</v>
      </c>
      <c r="F684" t="e">
        <f t="shared" si="20"/>
        <v>#N/A</v>
      </c>
      <c r="G684" t="e">
        <f>IF(VLOOKUP('Reported Performance Table'!E684,'Master List'!$B$42:$D$129,3,FALSE)="","No",VLOOKUP('Reported Performance Table'!E684,'Master List'!$B$42:$D$129,3,FALSE))</f>
        <v>#N/A</v>
      </c>
      <c r="H684" t="e">
        <f>IF(AND(G684="Yes_No",'Reported Performance Table'!F684="Yes"),"No","Yes_No")</f>
        <v>#N/A</v>
      </c>
      <c r="I684" t="str">
        <f>IF('Reported Performance Table'!E684="","",IF('Reported Performance Table'!F684="Yes","LUNA_CCT","Reported_CCT"))</f>
        <v/>
      </c>
      <c r="J684" t="str">
        <f>IF('Reported Performance Table'!E684="","",IF(I684="LUNA_CCT",VLOOKUP('Reported Performance Table'!E684,'Master List'!$B$42:$E$129,4,FALSE),"Reported_BUG"))</f>
        <v/>
      </c>
      <c r="K684" t="str">
        <f>IF('Reported Performance Table'!E684="","",IF(AND('Reported Performance Table'!$F684="Yes",OR('Reported Performance Table'!$E684='Master List'!$B$42,'Reported Performance Table'!$E684='Master List'!$B$43,'Reported Performance Table'!$E684='Master List'!$B$44,'Reported Performance Table'!$E684='Master List'!$B$46,'Reported Performance Table'!$E684='Master List'!$B$48,'Reported Performance Table'!$E684='Master List'!$B$104,'Reported Performance Table'!$E684='Master List'!$B$106,'Reported Performance Table'!$E684='Master List'!$B$126)),"LUNA_Dimming","Dimming_Capability_and_Range"))</f>
        <v/>
      </c>
      <c r="L684" s="173">
        <f>'Reported Performance Table'!BF684</f>
        <v>0</v>
      </c>
      <c r="M684" s="173">
        <f>'Reported Performance Table'!BG684</f>
        <v>0</v>
      </c>
      <c r="N684" s="173">
        <f>'Reported Performance Table'!BH684</f>
        <v>0</v>
      </c>
      <c r="O684" t="str">
        <f t="shared" si="21"/>
        <v>No</v>
      </c>
    </row>
    <row r="685" spans="2:15" x14ac:dyDescent="0.25">
      <c r="B685" s="35" t="e">
        <f>VLOOKUP('Reported Performance Table'!D685,'Master List'!$B$20:$C$39,2,FALSE)</f>
        <v>#N/A</v>
      </c>
      <c r="C685" t="e">
        <f>VLOOKUP('Reported Performance Table'!E685,'Master List'!$B$42:$C$129,2,FALSE)</f>
        <v>#N/A</v>
      </c>
      <c r="D685" t="e">
        <f>VLOOKUP('Reported Performance Table'!D685,'Master List'!$B$20:$D$39,3,FALSE)</f>
        <v>#N/A</v>
      </c>
      <c r="E685" s="159" t="e">
        <f>VLOOKUP('Reported Performance Table'!C685,'Master List'!$B$11:$D$17,3,FALSE)</f>
        <v>#N/A</v>
      </c>
      <c r="F685" t="e">
        <f t="shared" si="20"/>
        <v>#N/A</v>
      </c>
      <c r="G685" t="e">
        <f>IF(VLOOKUP('Reported Performance Table'!E685,'Master List'!$B$42:$D$129,3,FALSE)="","No",VLOOKUP('Reported Performance Table'!E685,'Master List'!$B$42:$D$129,3,FALSE))</f>
        <v>#N/A</v>
      </c>
      <c r="H685" t="e">
        <f>IF(AND(G685="Yes_No",'Reported Performance Table'!F685="Yes"),"No","Yes_No")</f>
        <v>#N/A</v>
      </c>
      <c r="I685" t="str">
        <f>IF('Reported Performance Table'!E685="","",IF('Reported Performance Table'!F685="Yes","LUNA_CCT","Reported_CCT"))</f>
        <v/>
      </c>
      <c r="J685" t="str">
        <f>IF('Reported Performance Table'!E685="","",IF(I685="LUNA_CCT",VLOOKUP('Reported Performance Table'!E685,'Master List'!$B$42:$E$129,4,FALSE),"Reported_BUG"))</f>
        <v/>
      </c>
      <c r="K685" t="str">
        <f>IF('Reported Performance Table'!E685="","",IF(AND('Reported Performance Table'!$F685="Yes",OR('Reported Performance Table'!$E685='Master List'!$B$42,'Reported Performance Table'!$E685='Master List'!$B$43,'Reported Performance Table'!$E685='Master List'!$B$44,'Reported Performance Table'!$E685='Master List'!$B$46,'Reported Performance Table'!$E685='Master List'!$B$48,'Reported Performance Table'!$E685='Master List'!$B$104,'Reported Performance Table'!$E685='Master List'!$B$106,'Reported Performance Table'!$E685='Master List'!$B$126)),"LUNA_Dimming","Dimming_Capability_and_Range"))</f>
        <v/>
      </c>
      <c r="L685" s="173">
        <f>'Reported Performance Table'!BF685</f>
        <v>0</v>
      </c>
      <c r="M685" s="173">
        <f>'Reported Performance Table'!BG685</f>
        <v>0</v>
      </c>
      <c r="N685" s="173">
        <f>'Reported Performance Table'!BH685</f>
        <v>0</v>
      </c>
      <c r="O685" t="str">
        <f t="shared" si="21"/>
        <v>No</v>
      </c>
    </row>
    <row r="686" spans="2:15" x14ac:dyDescent="0.25">
      <c r="B686" s="35" t="e">
        <f>VLOOKUP('Reported Performance Table'!D686,'Master List'!$B$20:$C$39,2,FALSE)</f>
        <v>#N/A</v>
      </c>
      <c r="C686" t="e">
        <f>VLOOKUP('Reported Performance Table'!E686,'Master List'!$B$42:$C$129,2,FALSE)</f>
        <v>#N/A</v>
      </c>
      <c r="D686" t="e">
        <f>VLOOKUP('Reported Performance Table'!D686,'Master List'!$B$20:$D$39,3,FALSE)</f>
        <v>#N/A</v>
      </c>
      <c r="E686" s="159" t="e">
        <f>VLOOKUP('Reported Performance Table'!C686,'Master List'!$B$11:$D$17,3,FALSE)</f>
        <v>#N/A</v>
      </c>
      <c r="F686" t="e">
        <f t="shared" si="20"/>
        <v>#N/A</v>
      </c>
      <c r="G686" t="e">
        <f>IF(VLOOKUP('Reported Performance Table'!E686,'Master List'!$B$42:$D$129,3,FALSE)="","No",VLOOKUP('Reported Performance Table'!E686,'Master List'!$B$42:$D$129,3,FALSE))</f>
        <v>#N/A</v>
      </c>
      <c r="H686" t="e">
        <f>IF(AND(G686="Yes_No",'Reported Performance Table'!F686="Yes"),"No","Yes_No")</f>
        <v>#N/A</v>
      </c>
      <c r="I686" t="str">
        <f>IF('Reported Performance Table'!E686="","",IF('Reported Performance Table'!F686="Yes","LUNA_CCT","Reported_CCT"))</f>
        <v/>
      </c>
      <c r="J686" t="str">
        <f>IF('Reported Performance Table'!E686="","",IF(I686="LUNA_CCT",VLOOKUP('Reported Performance Table'!E686,'Master List'!$B$42:$E$129,4,FALSE),"Reported_BUG"))</f>
        <v/>
      </c>
      <c r="K686" t="str">
        <f>IF('Reported Performance Table'!E686="","",IF(AND('Reported Performance Table'!$F686="Yes",OR('Reported Performance Table'!$E686='Master List'!$B$42,'Reported Performance Table'!$E686='Master List'!$B$43,'Reported Performance Table'!$E686='Master List'!$B$44,'Reported Performance Table'!$E686='Master List'!$B$46,'Reported Performance Table'!$E686='Master List'!$B$48,'Reported Performance Table'!$E686='Master List'!$B$104,'Reported Performance Table'!$E686='Master List'!$B$106,'Reported Performance Table'!$E686='Master List'!$B$126)),"LUNA_Dimming","Dimming_Capability_and_Range"))</f>
        <v/>
      </c>
      <c r="L686" s="173">
        <f>'Reported Performance Table'!BF686</f>
        <v>0</v>
      </c>
      <c r="M686" s="173">
        <f>'Reported Performance Table'!BG686</f>
        <v>0</v>
      </c>
      <c r="N686" s="173">
        <f>'Reported Performance Table'!BH686</f>
        <v>0</v>
      </c>
      <c r="O686" t="str">
        <f t="shared" si="21"/>
        <v>No</v>
      </c>
    </row>
    <row r="687" spans="2:15" x14ac:dyDescent="0.25">
      <c r="B687" s="35" t="e">
        <f>VLOOKUP('Reported Performance Table'!D687,'Master List'!$B$20:$C$39,2,FALSE)</f>
        <v>#N/A</v>
      </c>
      <c r="C687" t="e">
        <f>VLOOKUP('Reported Performance Table'!E687,'Master List'!$B$42:$C$129,2,FALSE)</f>
        <v>#N/A</v>
      </c>
      <c r="D687" t="e">
        <f>VLOOKUP('Reported Performance Table'!D687,'Master List'!$B$20:$D$39,3,FALSE)</f>
        <v>#N/A</v>
      </c>
      <c r="E687" s="159" t="e">
        <f>VLOOKUP('Reported Performance Table'!C687,'Master List'!$B$11:$D$17,3,FALSE)</f>
        <v>#N/A</v>
      </c>
      <c r="F687" t="e">
        <f t="shared" si="20"/>
        <v>#N/A</v>
      </c>
      <c r="G687" t="e">
        <f>IF(VLOOKUP('Reported Performance Table'!E687,'Master List'!$B$42:$D$129,3,FALSE)="","No",VLOOKUP('Reported Performance Table'!E687,'Master List'!$B$42:$D$129,3,FALSE))</f>
        <v>#N/A</v>
      </c>
      <c r="H687" t="e">
        <f>IF(AND(G687="Yes_No",'Reported Performance Table'!F687="Yes"),"No","Yes_No")</f>
        <v>#N/A</v>
      </c>
      <c r="I687" t="str">
        <f>IF('Reported Performance Table'!E687="","",IF('Reported Performance Table'!F687="Yes","LUNA_CCT","Reported_CCT"))</f>
        <v/>
      </c>
      <c r="J687" t="str">
        <f>IF('Reported Performance Table'!E687="","",IF(I687="LUNA_CCT",VLOOKUP('Reported Performance Table'!E687,'Master List'!$B$42:$E$129,4,FALSE),"Reported_BUG"))</f>
        <v/>
      </c>
      <c r="K687" t="str">
        <f>IF('Reported Performance Table'!E687="","",IF(AND('Reported Performance Table'!$F687="Yes",OR('Reported Performance Table'!$E687='Master List'!$B$42,'Reported Performance Table'!$E687='Master List'!$B$43,'Reported Performance Table'!$E687='Master List'!$B$44,'Reported Performance Table'!$E687='Master List'!$B$46,'Reported Performance Table'!$E687='Master List'!$B$48,'Reported Performance Table'!$E687='Master List'!$B$104,'Reported Performance Table'!$E687='Master List'!$B$106,'Reported Performance Table'!$E687='Master List'!$B$126)),"LUNA_Dimming","Dimming_Capability_and_Range"))</f>
        <v/>
      </c>
      <c r="L687" s="173">
        <f>'Reported Performance Table'!BF687</f>
        <v>0</v>
      </c>
      <c r="M687" s="173">
        <f>'Reported Performance Table'!BG687</f>
        <v>0</v>
      </c>
      <c r="N687" s="173">
        <f>'Reported Performance Table'!BH687</f>
        <v>0</v>
      </c>
      <c r="O687" t="str">
        <f t="shared" si="21"/>
        <v>No</v>
      </c>
    </row>
    <row r="688" spans="2:15" x14ac:dyDescent="0.25">
      <c r="B688" s="35" t="e">
        <f>VLOOKUP('Reported Performance Table'!D688,'Master List'!$B$20:$C$39,2,FALSE)</f>
        <v>#N/A</v>
      </c>
      <c r="C688" t="e">
        <f>VLOOKUP('Reported Performance Table'!E688,'Master List'!$B$42:$C$129,2,FALSE)</f>
        <v>#N/A</v>
      </c>
      <c r="D688" t="e">
        <f>VLOOKUP('Reported Performance Table'!D688,'Master List'!$B$20:$D$39,3,FALSE)</f>
        <v>#N/A</v>
      </c>
      <c r="E688" s="159" t="e">
        <f>VLOOKUP('Reported Performance Table'!C688,'Master List'!$B$11:$D$17,3,FALSE)</f>
        <v>#N/A</v>
      </c>
      <c r="F688" t="e">
        <f t="shared" si="20"/>
        <v>#N/A</v>
      </c>
      <c r="G688" t="e">
        <f>IF(VLOOKUP('Reported Performance Table'!E688,'Master List'!$B$42:$D$129,3,FALSE)="","No",VLOOKUP('Reported Performance Table'!E688,'Master List'!$B$42:$D$129,3,FALSE))</f>
        <v>#N/A</v>
      </c>
      <c r="H688" t="e">
        <f>IF(AND(G688="Yes_No",'Reported Performance Table'!F688="Yes"),"No","Yes_No")</f>
        <v>#N/A</v>
      </c>
      <c r="I688" t="str">
        <f>IF('Reported Performance Table'!E688="","",IF('Reported Performance Table'!F688="Yes","LUNA_CCT","Reported_CCT"))</f>
        <v/>
      </c>
      <c r="J688" t="str">
        <f>IF('Reported Performance Table'!E688="","",IF(I688="LUNA_CCT",VLOOKUP('Reported Performance Table'!E688,'Master List'!$B$42:$E$129,4,FALSE),"Reported_BUG"))</f>
        <v/>
      </c>
      <c r="K688" t="str">
        <f>IF('Reported Performance Table'!E688="","",IF(AND('Reported Performance Table'!$F688="Yes",OR('Reported Performance Table'!$E688='Master List'!$B$42,'Reported Performance Table'!$E688='Master List'!$B$43,'Reported Performance Table'!$E688='Master List'!$B$44,'Reported Performance Table'!$E688='Master List'!$B$46,'Reported Performance Table'!$E688='Master List'!$B$48,'Reported Performance Table'!$E688='Master List'!$B$104,'Reported Performance Table'!$E688='Master List'!$B$106,'Reported Performance Table'!$E688='Master List'!$B$126)),"LUNA_Dimming","Dimming_Capability_and_Range"))</f>
        <v/>
      </c>
      <c r="L688" s="173">
        <f>'Reported Performance Table'!BF688</f>
        <v>0</v>
      </c>
      <c r="M688" s="173">
        <f>'Reported Performance Table'!BG688</f>
        <v>0</v>
      </c>
      <c r="N688" s="173">
        <f>'Reported Performance Table'!BH688</f>
        <v>0</v>
      </c>
      <c r="O688" t="str">
        <f t="shared" si="21"/>
        <v>No</v>
      </c>
    </row>
    <row r="689" spans="2:15" x14ac:dyDescent="0.25">
      <c r="B689" s="35" t="e">
        <f>VLOOKUP('Reported Performance Table'!D689,'Master List'!$B$20:$C$39,2,FALSE)</f>
        <v>#N/A</v>
      </c>
      <c r="C689" t="e">
        <f>VLOOKUP('Reported Performance Table'!E689,'Master List'!$B$42:$C$129,2,FALSE)</f>
        <v>#N/A</v>
      </c>
      <c r="D689" t="e">
        <f>VLOOKUP('Reported Performance Table'!D689,'Master List'!$B$20:$D$39,3,FALSE)</f>
        <v>#N/A</v>
      </c>
      <c r="E689" s="159" t="e">
        <f>VLOOKUP('Reported Performance Table'!C689,'Master List'!$B$11:$D$17,3,FALSE)</f>
        <v>#N/A</v>
      </c>
      <c r="F689" t="e">
        <f t="shared" si="20"/>
        <v>#N/A</v>
      </c>
      <c r="G689" t="e">
        <f>IF(VLOOKUP('Reported Performance Table'!E689,'Master List'!$B$42:$D$129,3,FALSE)="","No",VLOOKUP('Reported Performance Table'!E689,'Master List'!$B$42:$D$129,3,FALSE))</f>
        <v>#N/A</v>
      </c>
      <c r="H689" t="e">
        <f>IF(AND(G689="Yes_No",'Reported Performance Table'!F689="Yes"),"No","Yes_No")</f>
        <v>#N/A</v>
      </c>
      <c r="I689" t="str">
        <f>IF('Reported Performance Table'!E689="","",IF('Reported Performance Table'!F689="Yes","LUNA_CCT","Reported_CCT"))</f>
        <v/>
      </c>
      <c r="J689" t="str">
        <f>IF('Reported Performance Table'!E689="","",IF(I689="LUNA_CCT",VLOOKUP('Reported Performance Table'!E689,'Master List'!$B$42:$E$129,4,FALSE),"Reported_BUG"))</f>
        <v/>
      </c>
      <c r="K689" t="str">
        <f>IF('Reported Performance Table'!E689="","",IF(AND('Reported Performance Table'!$F689="Yes",OR('Reported Performance Table'!$E689='Master List'!$B$42,'Reported Performance Table'!$E689='Master List'!$B$43,'Reported Performance Table'!$E689='Master List'!$B$44,'Reported Performance Table'!$E689='Master List'!$B$46,'Reported Performance Table'!$E689='Master List'!$B$48,'Reported Performance Table'!$E689='Master List'!$B$104,'Reported Performance Table'!$E689='Master List'!$B$106,'Reported Performance Table'!$E689='Master List'!$B$126)),"LUNA_Dimming","Dimming_Capability_and_Range"))</f>
        <v/>
      </c>
      <c r="L689" s="173">
        <f>'Reported Performance Table'!BF689</f>
        <v>0</v>
      </c>
      <c r="M689" s="173">
        <f>'Reported Performance Table'!BG689</f>
        <v>0</v>
      </c>
      <c r="N689" s="173">
        <f>'Reported Performance Table'!BH689</f>
        <v>0</v>
      </c>
      <c r="O689" t="str">
        <f t="shared" si="21"/>
        <v>No</v>
      </c>
    </row>
    <row r="690" spans="2:15" x14ac:dyDescent="0.25">
      <c r="B690" s="35" t="e">
        <f>VLOOKUP('Reported Performance Table'!D690,'Master List'!$B$20:$C$39,2,FALSE)</f>
        <v>#N/A</v>
      </c>
      <c r="C690" t="e">
        <f>VLOOKUP('Reported Performance Table'!E690,'Master List'!$B$42:$C$129,2,FALSE)</f>
        <v>#N/A</v>
      </c>
      <c r="D690" t="e">
        <f>VLOOKUP('Reported Performance Table'!D690,'Master List'!$B$20:$D$39,3,FALSE)</f>
        <v>#N/A</v>
      </c>
      <c r="E690" s="159" t="e">
        <f>VLOOKUP('Reported Performance Table'!C690,'Master List'!$B$11:$D$17,3,FALSE)</f>
        <v>#N/A</v>
      </c>
      <c r="F690" t="e">
        <f t="shared" si="20"/>
        <v>#N/A</v>
      </c>
      <c r="G690" t="e">
        <f>IF(VLOOKUP('Reported Performance Table'!E690,'Master List'!$B$42:$D$129,3,FALSE)="","No",VLOOKUP('Reported Performance Table'!E690,'Master List'!$B$42:$D$129,3,FALSE))</f>
        <v>#N/A</v>
      </c>
      <c r="H690" t="e">
        <f>IF(AND(G690="Yes_No",'Reported Performance Table'!F690="Yes"),"No","Yes_No")</f>
        <v>#N/A</v>
      </c>
      <c r="I690" t="str">
        <f>IF('Reported Performance Table'!E690="","",IF('Reported Performance Table'!F690="Yes","LUNA_CCT","Reported_CCT"))</f>
        <v/>
      </c>
      <c r="J690" t="str">
        <f>IF('Reported Performance Table'!E690="","",IF(I690="LUNA_CCT",VLOOKUP('Reported Performance Table'!E690,'Master List'!$B$42:$E$129,4,FALSE),"Reported_BUG"))</f>
        <v/>
      </c>
      <c r="K690" t="str">
        <f>IF('Reported Performance Table'!E690="","",IF(AND('Reported Performance Table'!$F690="Yes",OR('Reported Performance Table'!$E690='Master List'!$B$42,'Reported Performance Table'!$E690='Master List'!$B$43,'Reported Performance Table'!$E690='Master List'!$B$44,'Reported Performance Table'!$E690='Master List'!$B$46,'Reported Performance Table'!$E690='Master List'!$B$48,'Reported Performance Table'!$E690='Master List'!$B$104,'Reported Performance Table'!$E690='Master List'!$B$106,'Reported Performance Table'!$E690='Master List'!$B$126)),"LUNA_Dimming","Dimming_Capability_and_Range"))</f>
        <v/>
      </c>
      <c r="L690" s="173">
        <f>'Reported Performance Table'!BF690</f>
        <v>0</v>
      </c>
      <c r="M690" s="173">
        <f>'Reported Performance Table'!BG690</f>
        <v>0</v>
      </c>
      <c r="N690" s="173">
        <f>'Reported Performance Table'!BH690</f>
        <v>0</v>
      </c>
      <c r="O690" t="str">
        <f t="shared" si="21"/>
        <v>No</v>
      </c>
    </row>
    <row r="691" spans="2:15" x14ac:dyDescent="0.25">
      <c r="B691" s="35" t="e">
        <f>VLOOKUP('Reported Performance Table'!D691,'Master List'!$B$20:$C$39,2,FALSE)</f>
        <v>#N/A</v>
      </c>
      <c r="C691" t="e">
        <f>VLOOKUP('Reported Performance Table'!E691,'Master List'!$B$42:$C$129,2,FALSE)</f>
        <v>#N/A</v>
      </c>
      <c r="D691" t="e">
        <f>VLOOKUP('Reported Performance Table'!D691,'Master List'!$B$20:$D$39,3,FALSE)</f>
        <v>#N/A</v>
      </c>
      <c r="E691" s="159" t="e">
        <f>VLOOKUP('Reported Performance Table'!C691,'Master List'!$B$11:$D$17,3,FALSE)</f>
        <v>#N/A</v>
      </c>
      <c r="F691" t="e">
        <f t="shared" si="20"/>
        <v>#N/A</v>
      </c>
      <c r="G691" t="e">
        <f>IF(VLOOKUP('Reported Performance Table'!E691,'Master List'!$B$42:$D$129,3,FALSE)="","No",VLOOKUP('Reported Performance Table'!E691,'Master List'!$B$42:$D$129,3,FALSE))</f>
        <v>#N/A</v>
      </c>
      <c r="H691" t="e">
        <f>IF(AND(G691="Yes_No",'Reported Performance Table'!F691="Yes"),"No","Yes_No")</f>
        <v>#N/A</v>
      </c>
      <c r="I691" t="str">
        <f>IF('Reported Performance Table'!E691="","",IF('Reported Performance Table'!F691="Yes","LUNA_CCT","Reported_CCT"))</f>
        <v/>
      </c>
      <c r="J691" t="str">
        <f>IF('Reported Performance Table'!E691="","",IF(I691="LUNA_CCT",VLOOKUP('Reported Performance Table'!E691,'Master List'!$B$42:$E$129,4,FALSE),"Reported_BUG"))</f>
        <v/>
      </c>
      <c r="K691" t="str">
        <f>IF('Reported Performance Table'!E691="","",IF(AND('Reported Performance Table'!$F691="Yes",OR('Reported Performance Table'!$E691='Master List'!$B$42,'Reported Performance Table'!$E691='Master List'!$B$43,'Reported Performance Table'!$E691='Master List'!$B$44,'Reported Performance Table'!$E691='Master List'!$B$46,'Reported Performance Table'!$E691='Master List'!$B$48,'Reported Performance Table'!$E691='Master List'!$B$104,'Reported Performance Table'!$E691='Master List'!$B$106,'Reported Performance Table'!$E691='Master List'!$B$126)),"LUNA_Dimming","Dimming_Capability_and_Range"))</f>
        <v/>
      </c>
      <c r="L691" s="173">
        <f>'Reported Performance Table'!BF691</f>
        <v>0</v>
      </c>
      <c r="M691" s="173">
        <f>'Reported Performance Table'!BG691</f>
        <v>0</v>
      </c>
      <c r="N691" s="173">
        <f>'Reported Performance Table'!BH691</f>
        <v>0</v>
      </c>
      <c r="O691" t="str">
        <f t="shared" si="21"/>
        <v>No</v>
      </c>
    </row>
    <row r="692" spans="2:15" x14ac:dyDescent="0.25">
      <c r="B692" s="35" t="e">
        <f>VLOOKUP('Reported Performance Table'!D692,'Master List'!$B$20:$C$39,2,FALSE)</f>
        <v>#N/A</v>
      </c>
      <c r="C692" t="e">
        <f>VLOOKUP('Reported Performance Table'!E692,'Master List'!$B$42:$C$129,2,FALSE)</f>
        <v>#N/A</v>
      </c>
      <c r="D692" t="e">
        <f>VLOOKUP('Reported Performance Table'!D692,'Master List'!$B$20:$D$39,3,FALSE)</f>
        <v>#N/A</v>
      </c>
      <c r="E692" s="159" t="e">
        <f>VLOOKUP('Reported Performance Table'!C692,'Master List'!$B$11:$D$17,3,FALSE)</f>
        <v>#N/A</v>
      </c>
      <c r="F692" t="e">
        <f t="shared" si="20"/>
        <v>#N/A</v>
      </c>
      <c r="G692" t="e">
        <f>IF(VLOOKUP('Reported Performance Table'!E692,'Master List'!$B$42:$D$129,3,FALSE)="","No",VLOOKUP('Reported Performance Table'!E692,'Master List'!$B$42:$D$129,3,FALSE))</f>
        <v>#N/A</v>
      </c>
      <c r="H692" t="e">
        <f>IF(AND(G692="Yes_No",'Reported Performance Table'!F692="Yes"),"No","Yes_No")</f>
        <v>#N/A</v>
      </c>
      <c r="I692" t="str">
        <f>IF('Reported Performance Table'!E692="","",IF('Reported Performance Table'!F692="Yes","LUNA_CCT","Reported_CCT"))</f>
        <v/>
      </c>
      <c r="J692" t="str">
        <f>IF('Reported Performance Table'!E692="","",IF(I692="LUNA_CCT",VLOOKUP('Reported Performance Table'!E692,'Master List'!$B$42:$E$129,4,FALSE),"Reported_BUG"))</f>
        <v/>
      </c>
      <c r="K692" t="str">
        <f>IF('Reported Performance Table'!E692="","",IF(AND('Reported Performance Table'!$F692="Yes",OR('Reported Performance Table'!$E692='Master List'!$B$42,'Reported Performance Table'!$E692='Master List'!$B$43,'Reported Performance Table'!$E692='Master List'!$B$44,'Reported Performance Table'!$E692='Master List'!$B$46,'Reported Performance Table'!$E692='Master List'!$B$48,'Reported Performance Table'!$E692='Master List'!$B$104,'Reported Performance Table'!$E692='Master List'!$B$106,'Reported Performance Table'!$E692='Master List'!$B$126)),"LUNA_Dimming","Dimming_Capability_and_Range"))</f>
        <v/>
      </c>
      <c r="L692" s="173">
        <f>'Reported Performance Table'!BF692</f>
        <v>0</v>
      </c>
      <c r="M692" s="173">
        <f>'Reported Performance Table'!BG692</f>
        <v>0</v>
      </c>
      <c r="N692" s="173">
        <f>'Reported Performance Table'!BH692</f>
        <v>0</v>
      </c>
      <c r="O692" t="str">
        <f t="shared" si="21"/>
        <v>No</v>
      </c>
    </row>
    <row r="693" spans="2:15" x14ac:dyDescent="0.25">
      <c r="B693" s="35" t="e">
        <f>VLOOKUP('Reported Performance Table'!D693,'Master List'!$B$20:$C$39,2,FALSE)</f>
        <v>#N/A</v>
      </c>
      <c r="C693" t="e">
        <f>VLOOKUP('Reported Performance Table'!E693,'Master List'!$B$42:$C$129,2,FALSE)</f>
        <v>#N/A</v>
      </c>
      <c r="D693" t="e">
        <f>VLOOKUP('Reported Performance Table'!D693,'Master List'!$B$20:$D$39,3,FALSE)</f>
        <v>#N/A</v>
      </c>
      <c r="E693" s="159" t="e">
        <f>VLOOKUP('Reported Performance Table'!C693,'Master List'!$B$11:$D$17,3,FALSE)</f>
        <v>#N/A</v>
      </c>
      <c r="F693" t="e">
        <f t="shared" si="20"/>
        <v>#N/A</v>
      </c>
      <c r="G693" t="e">
        <f>IF(VLOOKUP('Reported Performance Table'!E693,'Master List'!$B$42:$D$129,3,FALSE)="","No",VLOOKUP('Reported Performance Table'!E693,'Master List'!$B$42:$D$129,3,FALSE))</f>
        <v>#N/A</v>
      </c>
      <c r="H693" t="e">
        <f>IF(AND(G693="Yes_No",'Reported Performance Table'!F693="Yes"),"No","Yes_No")</f>
        <v>#N/A</v>
      </c>
      <c r="I693" t="str">
        <f>IF('Reported Performance Table'!E693="","",IF('Reported Performance Table'!F693="Yes","LUNA_CCT","Reported_CCT"))</f>
        <v/>
      </c>
      <c r="J693" t="str">
        <f>IF('Reported Performance Table'!E693="","",IF(I693="LUNA_CCT",VLOOKUP('Reported Performance Table'!E693,'Master List'!$B$42:$E$129,4,FALSE),"Reported_BUG"))</f>
        <v/>
      </c>
      <c r="K693" t="str">
        <f>IF('Reported Performance Table'!E693="","",IF(AND('Reported Performance Table'!$F693="Yes",OR('Reported Performance Table'!$E693='Master List'!$B$42,'Reported Performance Table'!$E693='Master List'!$B$43,'Reported Performance Table'!$E693='Master List'!$B$44,'Reported Performance Table'!$E693='Master List'!$B$46,'Reported Performance Table'!$E693='Master List'!$B$48,'Reported Performance Table'!$E693='Master List'!$B$104,'Reported Performance Table'!$E693='Master List'!$B$106,'Reported Performance Table'!$E693='Master List'!$B$126)),"LUNA_Dimming","Dimming_Capability_and_Range"))</f>
        <v/>
      </c>
      <c r="L693" s="173">
        <f>'Reported Performance Table'!BF693</f>
        <v>0</v>
      </c>
      <c r="M693" s="173">
        <f>'Reported Performance Table'!BG693</f>
        <v>0</v>
      </c>
      <c r="N693" s="173">
        <f>'Reported Performance Table'!BH693</f>
        <v>0</v>
      </c>
      <c r="O693" t="str">
        <f t="shared" si="21"/>
        <v>No</v>
      </c>
    </row>
    <row r="694" spans="2:15" x14ac:dyDescent="0.25">
      <c r="B694" s="35" t="e">
        <f>VLOOKUP('Reported Performance Table'!D694,'Master List'!$B$20:$C$39,2,FALSE)</f>
        <v>#N/A</v>
      </c>
      <c r="C694" t="e">
        <f>VLOOKUP('Reported Performance Table'!E694,'Master List'!$B$42:$C$129,2,FALSE)</f>
        <v>#N/A</v>
      </c>
      <c r="D694" t="e">
        <f>VLOOKUP('Reported Performance Table'!D694,'Master List'!$B$20:$D$39,3,FALSE)</f>
        <v>#N/A</v>
      </c>
      <c r="E694" s="159" t="e">
        <f>VLOOKUP('Reported Performance Table'!C694,'Master List'!$B$11:$D$17,3,FALSE)</f>
        <v>#N/A</v>
      </c>
      <c r="F694" t="e">
        <f t="shared" si="20"/>
        <v>#N/A</v>
      </c>
      <c r="G694" t="e">
        <f>IF(VLOOKUP('Reported Performance Table'!E694,'Master List'!$B$42:$D$129,3,FALSE)="","No",VLOOKUP('Reported Performance Table'!E694,'Master List'!$B$42:$D$129,3,FALSE))</f>
        <v>#N/A</v>
      </c>
      <c r="H694" t="e">
        <f>IF(AND(G694="Yes_No",'Reported Performance Table'!F694="Yes"),"No","Yes_No")</f>
        <v>#N/A</v>
      </c>
      <c r="I694" t="str">
        <f>IF('Reported Performance Table'!E694="","",IF('Reported Performance Table'!F694="Yes","LUNA_CCT","Reported_CCT"))</f>
        <v/>
      </c>
      <c r="J694" t="str">
        <f>IF('Reported Performance Table'!E694="","",IF(I694="LUNA_CCT",VLOOKUP('Reported Performance Table'!E694,'Master List'!$B$42:$E$129,4,FALSE),"Reported_BUG"))</f>
        <v/>
      </c>
      <c r="K694" t="str">
        <f>IF('Reported Performance Table'!E694="","",IF(AND('Reported Performance Table'!$F694="Yes",OR('Reported Performance Table'!$E694='Master List'!$B$42,'Reported Performance Table'!$E694='Master List'!$B$43,'Reported Performance Table'!$E694='Master List'!$B$44,'Reported Performance Table'!$E694='Master List'!$B$46,'Reported Performance Table'!$E694='Master List'!$B$48,'Reported Performance Table'!$E694='Master List'!$B$104,'Reported Performance Table'!$E694='Master List'!$B$106,'Reported Performance Table'!$E694='Master List'!$B$126)),"LUNA_Dimming","Dimming_Capability_and_Range"))</f>
        <v/>
      </c>
      <c r="L694" s="173">
        <f>'Reported Performance Table'!BF694</f>
        <v>0</v>
      </c>
      <c r="M694" s="173">
        <f>'Reported Performance Table'!BG694</f>
        <v>0</v>
      </c>
      <c r="N694" s="173">
        <f>'Reported Performance Table'!BH694</f>
        <v>0</v>
      </c>
      <c r="O694" t="str">
        <f t="shared" si="21"/>
        <v>No</v>
      </c>
    </row>
    <row r="695" spans="2:15" x14ac:dyDescent="0.25">
      <c r="B695" s="35" t="e">
        <f>VLOOKUP('Reported Performance Table'!D695,'Master List'!$B$20:$C$39,2,FALSE)</f>
        <v>#N/A</v>
      </c>
      <c r="C695" t="e">
        <f>VLOOKUP('Reported Performance Table'!E695,'Master List'!$B$42:$C$129,2,FALSE)</f>
        <v>#N/A</v>
      </c>
      <c r="D695" t="e">
        <f>VLOOKUP('Reported Performance Table'!D695,'Master List'!$B$20:$D$39,3,FALSE)</f>
        <v>#N/A</v>
      </c>
      <c r="E695" s="159" t="e">
        <f>VLOOKUP('Reported Performance Table'!C695,'Master List'!$B$11:$D$17,3,FALSE)</f>
        <v>#N/A</v>
      </c>
      <c r="F695" t="e">
        <f t="shared" si="20"/>
        <v>#N/A</v>
      </c>
      <c r="G695" t="e">
        <f>IF(VLOOKUP('Reported Performance Table'!E695,'Master List'!$B$42:$D$129,3,FALSE)="","No",VLOOKUP('Reported Performance Table'!E695,'Master List'!$B$42:$D$129,3,FALSE))</f>
        <v>#N/A</v>
      </c>
      <c r="H695" t="e">
        <f>IF(AND(G695="Yes_No",'Reported Performance Table'!F695="Yes"),"No","Yes_No")</f>
        <v>#N/A</v>
      </c>
      <c r="I695" t="str">
        <f>IF('Reported Performance Table'!E695="","",IF('Reported Performance Table'!F695="Yes","LUNA_CCT","Reported_CCT"))</f>
        <v/>
      </c>
      <c r="J695" t="str">
        <f>IF('Reported Performance Table'!E695="","",IF(I695="LUNA_CCT",VLOOKUP('Reported Performance Table'!E695,'Master List'!$B$42:$E$129,4,FALSE),"Reported_BUG"))</f>
        <v/>
      </c>
      <c r="K695" t="str">
        <f>IF('Reported Performance Table'!E695="","",IF(AND('Reported Performance Table'!$F695="Yes",OR('Reported Performance Table'!$E695='Master List'!$B$42,'Reported Performance Table'!$E695='Master List'!$B$43,'Reported Performance Table'!$E695='Master List'!$B$44,'Reported Performance Table'!$E695='Master List'!$B$46,'Reported Performance Table'!$E695='Master List'!$B$48,'Reported Performance Table'!$E695='Master List'!$B$104,'Reported Performance Table'!$E695='Master List'!$B$106,'Reported Performance Table'!$E695='Master List'!$B$126)),"LUNA_Dimming","Dimming_Capability_and_Range"))</f>
        <v/>
      </c>
      <c r="L695" s="173">
        <f>'Reported Performance Table'!BF695</f>
        <v>0</v>
      </c>
      <c r="M695" s="173">
        <f>'Reported Performance Table'!BG695</f>
        <v>0</v>
      </c>
      <c r="N695" s="173">
        <f>'Reported Performance Table'!BH695</f>
        <v>0</v>
      </c>
      <c r="O695" t="str">
        <f t="shared" si="21"/>
        <v>No</v>
      </c>
    </row>
    <row r="696" spans="2:15" x14ac:dyDescent="0.25">
      <c r="B696" s="35" t="e">
        <f>VLOOKUP('Reported Performance Table'!D696,'Master List'!$B$20:$C$39,2,FALSE)</f>
        <v>#N/A</v>
      </c>
      <c r="C696" t="e">
        <f>VLOOKUP('Reported Performance Table'!E696,'Master List'!$B$42:$C$129,2,FALSE)</f>
        <v>#N/A</v>
      </c>
      <c r="D696" t="e">
        <f>VLOOKUP('Reported Performance Table'!D696,'Master List'!$B$20:$D$39,3,FALSE)</f>
        <v>#N/A</v>
      </c>
      <c r="E696" s="159" t="e">
        <f>VLOOKUP('Reported Performance Table'!C696,'Master List'!$B$11:$D$17,3,FALSE)</f>
        <v>#N/A</v>
      </c>
      <c r="F696" t="e">
        <f t="shared" si="20"/>
        <v>#N/A</v>
      </c>
      <c r="G696" t="e">
        <f>IF(VLOOKUP('Reported Performance Table'!E696,'Master List'!$B$42:$D$129,3,FALSE)="","No",VLOOKUP('Reported Performance Table'!E696,'Master List'!$B$42:$D$129,3,FALSE))</f>
        <v>#N/A</v>
      </c>
      <c r="H696" t="e">
        <f>IF(AND(G696="Yes_No",'Reported Performance Table'!F696="Yes"),"No","Yes_No")</f>
        <v>#N/A</v>
      </c>
      <c r="I696" t="str">
        <f>IF('Reported Performance Table'!E696="","",IF('Reported Performance Table'!F696="Yes","LUNA_CCT","Reported_CCT"))</f>
        <v/>
      </c>
      <c r="J696" t="str">
        <f>IF('Reported Performance Table'!E696="","",IF(I696="LUNA_CCT",VLOOKUP('Reported Performance Table'!E696,'Master List'!$B$42:$E$129,4,FALSE),"Reported_BUG"))</f>
        <v/>
      </c>
      <c r="K696" t="str">
        <f>IF('Reported Performance Table'!E696="","",IF(AND('Reported Performance Table'!$F696="Yes",OR('Reported Performance Table'!$E696='Master List'!$B$42,'Reported Performance Table'!$E696='Master List'!$B$43,'Reported Performance Table'!$E696='Master List'!$B$44,'Reported Performance Table'!$E696='Master List'!$B$46,'Reported Performance Table'!$E696='Master List'!$B$48,'Reported Performance Table'!$E696='Master List'!$B$104,'Reported Performance Table'!$E696='Master List'!$B$106,'Reported Performance Table'!$E696='Master List'!$B$126)),"LUNA_Dimming","Dimming_Capability_and_Range"))</f>
        <v/>
      </c>
      <c r="L696" s="173">
        <f>'Reported Performance Table'!BF696</f>
        <v>0</v>
      </c>
      <c r="M696" s="173">
        <f>'Reported Performance Table'!BG696</f>
        <v>0</v>
      </c>
      <c r="N696" s="173">
        <f>'Reported Performance Table'!BH696</f>
        <v>0</v>
      </c>
      <c r="O696" t="str">
        <f t="shared" si="21"/>
        <v>No</v>
      </c>
    </row>
    <row r="697" spans="2:15" x14ac:dyDescent="0.25">
      <c r="B697" s="35" t="e">
        <f>VLOOKUP('Reported Performance Table'!D697,'Master List'!$B$20:$C$39,2,FALSE)</f>
        <v>#N/A</v>
      </c>
      <c r="C697" t="e">
        <f>VLOOKUP('Reported Performance Table'!E697,'Master List'!$B$42:$C$129,2,FALSE)</f>
        <v>#N/A</v>
      </c>
      <c r="D697" t="e">
        <f>VLOOKUP('Reported Performance Table'!D697,'Master List'!$B$20:$D$39,3,FALSE)</f>
        <v>#N/A</v>
      </c>
      <c r="E697" s="159" t="e">
        <f>VLOOKUP('Reported Performance Table'!C697,'Master List'!$B$11:$D$17,3,FALSE)</f>
        <v>#N/A</v>
      </c>
      <c r="F697" t="e">
        <f t="shared" si="20"/>
        <v>#N/A</v>
      </c>
      <c r="G697" t="e">
        <f>IF(VLOOKUP('Reported Performance Table'!E697,'Master List'!$B$42:$D$129,3,FALSE)="","No",VLOOKUP('Reported Performance Table'!E697,'Master List'!$B$42:$D$129,3,FALSE))</f>
        <v>#N/A</v>
      </c>
      <c r="H697" t="e">
        <f>IF(AND(G697="Yes_No",'Reported Performance Table'!F697="Yes"),"No","Yes_No")</f>
        <v>#N/A</v>
      </c>
      <c r="I697" t="str">
        <f>IF('Reported Performance Table'!E697="","",IF('Reported Performance Table'!F697="Yes","LUNA_CCT","Reported_CCT"))</f>
        <v/>
      </c>
      <c r="J697" t="str">
        <f>IF('Reported Performance Table'!E697="","",IF(I697="LUNA_CCT",VLOOKUP('Reported Performance Table'!E697,'Master List'!$B$42:$E$129,4,FALSE),"Reported_BUG"))</f>
        <v/>
      </c>
      <c r="K697" t="str">
        <f>IF('Reported Performance Table'!E697="","",IF(AND('Reported Performance Table'!$F697="Yes",OR('Reported Performance Table'!$E697='Master List'!$B$42,'Reported Performance Table'!$E697='Master List'!$B$43,'Reported Performance Table'!$E697='Master List'!$B$44,'Reported Performance Table'!$E697='Master List'!$B$46,'Reported Performance Table'!$E697='Master List'!$B$48,'Reported Performance Table'!$E697='Master List'!$B$104,'Reported Performance Table'!$E697='Master List'!$B$106,'Reported Performance Table'!$E697='Master List'!$B$126)),"LUNA_Dimming","Dimming_Capability_and_Range"))</f>
        <v/>
      </c>
      <c r="L697" s="173">
        <f>'Reported Performance Table'!BF697</f>
        <v>0</v>
      </c>
      <c r="M697" s="173">
        <f>'Reported Performance Table'!BG697</f>
        <v>0</v>
      </c>
      <c r="N697" s="173">
        <f>'Reported Performance Table'!BH697</f>
        <v>0</v>
      </c>
      <c r="O697" t="str">
        <f t="shared" si="21"/>
        <v>No</v>
      </c>
    </row>
    <row r="698" spans="2:15" x14ac:dyDescent="0.25">
      <c r="B698" s="35" t="e">
        <f>VLOOKUP('Reported Performance Table'!D698,'Master List'!$B$20:$C$39,2,FALSE)</f>
        <v>#N/A</v>
      </c>
      <c r="C698" t="e">
        <f>VLOOKUP('Reported Performance Table'!E698,'Master List'!$B$42:$C$129,2,FALSE)</f>
        <v>#N/A</v>
      </c>
      <c r="D698" t="e">
        <f>VLOOKUP('Reported Performance Table'!D698,'Master List'!$B$20:$D$39,3,FALSE)</f>
        <v>#N/A</v>
      </c>
      <c r="E698" s="159" t="e">
        <f>VLOOKUP('Reported Performance Table'!C698,'Master List'!$B$11:$D$17,3,FALSE)</f>
        <v>#N/A</v>
      </c>
      <c r="F698" t="e">
        <f t="shared" si="20"/>
        <v>#N/A</v>
      </c>
      <c r="G698" t="e">
        <f>IF(VLOOKUP('Reported Performance Table'!E698,'Master List'!$B$42:$D$129,3,FALSE)="","No",VLOOKUP('Reported Performance Table'!E698,'Master List'!$B$42:$D$129,3,FALSE))</f>
        <v>#N/A</v>
      </c>
      <c r="H698" t="e">
        <f>IF(AND(G698="Yes_No",'Reported Performance Table'!F698="Yes"),"No","Yes_No")</f>
        <v>#N/A</v>
      </c>
      <c r="I698" t="str">
        <f>IF('Reported Performance Table'!E698="","",IF('Reported Performance Table'!F698="Yes","LUNA_CCT","Reported_CCT"))</f>
        <v/>
      </c>
      <c r="J698" t="str">
        <f>IF('Reported Performance Table'!E698="","",IF(I698="LUNA_CCT",VLOOKUP('Reported Performance Table'!E698,'Master List'!$B$42:$E$129,4,FALSE),"Reported_BUG"))</f>
        <v/>
      </c>
      <c r="K698" t="str">
        <f>IF('Reported Performance Table'!E698="","",IF(AND('Reported Performance Table'!$F698="Yes",OR('Reported Performance Table'!$E698='Master List'!$B$42,'Reported Performance Table'!$E698='Master List'!$B$43,'Reported Performance Table'!$E698='Master List'!$B$44,'Reported Performance Table'!$E698='Master List'!$B$46,'Reported Performance Table'!$E698='Master List'!$B$48,'Reported Performance Table'!$E698='Master List'!$B$104,'Reported Performance Table'!$E698='Master List'!$B$106,'Reported Performance Table'!$E698='Master List'!$B$126)),"LUNA_Dimming","Dimming_Capability_and_Range"))</f>
        <v/>
      </c>
      <c r="L698" s="173">
        <f>'Reported Performance Table'!BF698</f>
        <v>0</v>
      </c>
      <c r="M698" s="173">
        <f>'Reported Performance Table'!BG698</f>
        <v>0</v>
      </c>
      <c r="N698" s="173">
        <f>'Reported Performance Table'!BH698</f>
        <v>0</v>
      </c>
      <c r="O698" t="str">
        <f t="shared" si="21"/>
        <v>No</v>
      </c>
    </row>
    <row r="699" spans="2:15" x14ac:dyDescent="0.25">
      <c r="B699" s="35" t="e">
        <f>VLOOKUP('Reported Performance Table'!D699,'Master List'!$B$20:$C$39,2,FALSE)</f>
        <v>#N/A</v>
      </c>
      <c r="C699" t="e">
        <f>VLOOKUP('Reported Performance Table'!E699,'Master List'!$B$42:$C$129,2,FALSE)</f>
        <v>#N/A</v>
      </c>
      <c r="D699" t="e">
        <f>VLOOKUP('Reported Performance Table'!D699,'Master List'!$B$20:$D$39,3,FALSE)</f>
        <v>#N/A</v>
      </c>
      <c r="E699" s="159" t="e">
        <f>VLOOKUP('Reported Performance Table'!C699,'Master List'!$B$11:$D$17,3,FALSE)</f>
        <v>#N/A</v>
      </c>
      <c r="F699" t="e">
        <f t="shared" si="20"/>
        <v>#N/A</v>
      </c>
      <c r="G699" t="e">
        <f>IF(VLOOKUP('Reported Performance Table'!E699,'Master List'!$B$42:$D$129,3,FALSE)="","No",VLOOKUP('Reported Performance Table'!E699,'Master List'!$B$42:$D$129,3,FALSE))</f>
        <v>#N/A</v>
      </c>
      <c r="H699" t="e">
        <f>IF(AND(G699="Yes_No",'Reported Performance Table'!F699="Yes"),"No","Yes_No")</f>
        <v>#N/A</v>
      </c>
      <c r="I699" t="str">
        <f>IF('Reported Performance Table'!E699="","",IF('Reported Performance Table'!F699="Yes","LUNA_CCT","Reported_CCT"))</f>
        <v/>
      </c>
      <c r="J699" t="str">
        <f>IF('Reported Performance Table'!E699="","",IF(I699="LUNA_CCT",VLOOKUP('Reported Performance Table'!E699,'Master List'!$B$42:$E$129,4,FALSE),"Reported_BUG"))</f>
        <v/>
      </c>
      <c r="K699" t="str">
        <f>IF('Reported Performance Table'!E699="","",IF(AND('Reported Performance Table'!$F699="Yes",OR('Reported Performance Table'!$E699='Master List'!$B$42,'Reported Performance Table'!$E699='Master List'!$B$43,'Reported Performance Table'!$E699='Master List'!$B$44,'Reported Performance Table'!$E699='Master List'!$B$46,'Reported Performance Table'!$E699='Master List'!$B$48,'Reported Performance Table'!$E699='Master List'!$B$104,'Reported Performance Table'!$E699='Master List'!$B$106,'Reported Performance Table'!$E699='Master List'!$B$126)),"LUNA_Dimming","Dimming_Capability_and_Range"))</f>
        <v/>
      </c>
      <c r="L699" s="173">
        <f>'Reported Performance Table'!BF699</f>
        <v>0</v>
      </c>
      <c r="M699" s="173">
        <f>'Reported Performance Table'!BG699</f>
        <v>0</v>
      </c>
      <c r="N699" s="173">
        <f>'Reported Performance Table'!BH699</f>
        <v>0</v>
      </c>
      <c r="O699" t="str">
        <f t="shared" si="21"/>
        <v>No</v>
      </c>
    </row>
    <row r="700" spans="2:15" x14ac:dyDescent="0.25">
      <c r="B700" s="35" t="e">
        <f>VLOOKUP('Reported Performance Table'!D700,'Master List'!$B$20:$C$39,2,FALSE)</f>
        <v>#N/A</v>
      </c>
      <c r="C700" t="e">
        <f>VLOOKUP('Reported Performance Table'!E700,'Master List'!$B$42:$C$129,2,FALSE)</f>
        <v>#N/A</v>
      </c>
      <c r="D700" t="e">
        <f>VLOOKUP('Reported Performance Table'!D700,'Master List'!$B$20:$D$39,3,FALSE)</f>
        <v>#N/A</v>
      </c>
      <c r="E700" s="159" t="e">
        <f>VLOOKUP('Reported Performance Table'!C700,'Master List'!$B$11:$D$17,3,FALSE)</f>
        <v>#N/A</v>
      </c>
      <c r="F700" t="e">
        <f t="shared" si="20"/>
        <v>#N/A</v>
      </c>
      <c r="G700" t="e">
        <f>IF(VLOOKUP('Reported Performance Table'!E700,'Master List'!$B$42:$D$129,3,FALSE)="","No",VLOOKUP('Reported Performance Table'!E700,'Master List'!$B$42:$D$129,3,FALSE))</f>
        <v>#N/A</v>
      </c>
      <c r="H700" t="e">
        <f>IF(AND(G700="Yes_No",'Reported Performance Table'!F700="Yes"),"No","Yes_No")</f>
        <v>#N/A</v>
      </c>
      <c r="I700" t="str">
        <f>IF('Reported Performance Table'!E700="","",IF('Reported Performance Table'!F700="Yes","LUNA_CCT","Reported_CCT"))</f>
        <v/>
      </c>
      <c r="J700" t="str">
        <f>IF('Reported Performance Table'!E700="","",IF(I700="LUNA_CCT",VLOOKUP('Reported Performance Table'!E700,'Master List'!$B$42:$E$129,4,FALSE),"Reported_BUG"))</f>
        <v/>
      </c>
      <c r="K700" t="str">
        <f>IF('Reported Performance Table'!E700="","",IF(AND('Reported Performance Table'!$F700="Yes",OR('Reported Performance Table'!$E700='Master List'!$B$42,'Reported Performance Table'!$E700='Master List'!$B$43,'Reported Performance Table'!$E700='Master List'!$B$44,'Reported Performance Table'!$E700='Master List'!$B$46,'Reported Performance Table'!$E700='Master List'!$B$48,'Reported Performance Table'!$E700='Master List'!$B$104,'Reported Performance Table'!$E700='Master List'!$B$106,'Reported Performance Table'!$E700='Master List'!$B$126)),"LUNA_Dimming","Dimming_Capability_and_Range"))</f>
        <v/>
      </c>
      <c r="L700" s="173">
        <f>'Reported Performance Table'!BF700</f>
        <v>0</v>
      </c>
      <c r="M700" s="173">
        <f>'Reported Performance Table'!BG700</f>
        <v>0</v>
      </c>
      <c r="N700" s="173">
        <f>'Reported Performance Table'!BH700</f>
        <v>0</v>
      </c>
      <c r="O700" t="str">
        <f t="shared" si="21"/>
        <v>No</v>
      </c>
    </row>
    <row r="701" spans="2:15" x14ac:dyDescent="0.25">
      <c r="B701" s="35" t="e">
        <f>VLOOKUP('Reported Performance Table'!D701,'Master List'!$B$20:$C$39,2,FALSE)</f>
        <v>#N/A</v>
      </c>
      <c r="C701" t="e">
        <f>VLOOKUP('Reported Performance Table'!E701,'Master List'!$B$42:$C$129,2,FALSE)</f>
        <v>#N/A</v>
      </c>
      <c r="D701" t="e">
        <f>VLOOKUP('Reported Performance Table'!D701,'Master List'!$B$20:$D$39,3,FALSE)</f>
        <v>#N/A</v>
      </c>
      <c r="E701" s="159" t="e">
        <f>VLOOKUP('Reported Performance Table'!C701,'Master List'!$B$11:$D$17,3,FALSE)</f>
        <v>#N/A</v>
      </c>
      <c r="F701" t="e">
        <f t="shared" si="20"/>
        <v>#N/A</v>
      </c>
      <c r="G701" t="e">
        <f>IF(VLOOKUP('Reported Performance Table'!E701,'Master List'!$B$42:$D$129,3,FALSE)="","No",VLOOKUP('Reported Performance Table'!E701,'Master List'!$B$42:$D$129,3,FALSE))</f>
        <v>#N/A</v>
      </c>
      <c r="H701" t="e">
        <f>IF(AND(G701="Yes_No",'Reported Performance Table'!F701="Yes"),"No","Yes_No")</f>
        <v>#N/A</v>
      </c>
      <c r="I701" t="str">
        <f>IF('Reported Performance Table'!E701="","",IF('Reported Performance Table'!F701="Yes","LUNA_CCT","Reported_CCT"))</f>
        <v/>
      </c>
      <c r="J701" t="str">
        <f>IF('Reported Performance Table'!E701="","",IF(I701="LUNA_CCT",VLOOKUP('Reported Performance Table'!E701,'Master List'!$B$42:$E$129,4,FALSE),"Reported_BUG"))</f>
        <v/>
      </c>
      <c r="K701" t="str">
        <f>IF('Reported Performance Table'!E701="","",IF(AND('Reported Performance Table'!$F701="Yes",OR('Reported Performance Table'!$E701='Master List'!$B$42,'Reported Performance Table'!$E701='Master List'!$B$43,'Reported Performance Table'!$E701='Master List'!$B$44,'Reported Performance Table'!$E701='Master List'!$B$46,'Reported Performance Table'!$E701='Master List'!$B$48,'Reported Performance Table'!$E701='Master List'!$B$104,'Reported Performance Table'!$E701='Master List'!$B$106,'Reported Performance Table'!$E701='Master List'!$B$126)),"LUNA_Dimming","Dimming_Capability_and_Range"))</f>
        <v/>
      </c>
      <c r="L701" s="173">
        <f>'Reported Performance Table'!BF701</f>
        <v>0</v>
      </c>
      <c r="M701" s="173">
        <f>'Reported Performance Table'!BG701</f>
        <v>0</v>
      </c>
      <c r="N701" s="173">
        <f>'Reported Performance Table'!BH701</f>
        <v>0</v>
      </c>
      <c r="O701" t="str">
        <f t="shared" si="21"/>
        <v>No</v>
      </c>
    </row>
    <row r="702" spans="2:15" x14ac:dyDescent="0.25">
      <c r="B702" s="35" t="e">
        <f>VLOOKUP('Reported Performance Table'!D702,'Master List'!$B$20:$C$39,2,FALSE)</f>
        <v>#N/A</v>
      </c>
      <c r="C702" t="e">
        <f>VLOOKUP('Reported Performance Table'!E702,'Master List'!$B$42:$C$129,2,FALSE)</f>
        <v>#N/A</v>
      </c>
      <c r="D702" t="e">
        <f>VLOOKUP('Reported Performance Table'!D702,'Master List'!$B$20:$D$39,3,FALSE)</f>
        <v>#N/A</v>
      </c>
      <c r="E702" s="159" t="e">
        <f>VLOOKUP('Reported Performance Table'!C702,'Master List'!$B$11:$D$17,3,FALSE)</f>
        <v>#N/A</v>
      </c>
      <c r="F702" t="e">
        <f t="shared" si="20"/>
        <v>#N/A</v>
      </c>
      <c r="G702" t="e">
        <f>IF(VLOOKUP('Reported Performance Table'!E702,'Master List'!$B$42:$D$129,3,FALSE)="","No",VLOOKUP('Reported Performance Table'!E702,'Master List'!$B$42:$D$129,3,FALSE))</f>
        <v>#N/A</v>
      </c>
      <c r="H702" t="e">
        <f>IF(AND(G702="Yes_No",'Reported Performance Table'!F702="Yes"),"No","Yes_No")</f>
        <v>#N/A</v>
      </c>
      <c r="I702" t="str">
        <f>IF('Reported Performance Table'!E702="","",IF('Reported Performance Table'!F702="Yes","LUNA_CCT","Reported_CCT"))</f>
        <v/>
      </c>
      <c r="J702" t="str">
        <f>IF('Reported Performance Table'!E702="","",IF(I702="LUNA_CCT",VLOOKUP('Reported Performance Table'!E702,'Master List'!$B$42:$E$129,4,FALSE),"Reported_BUG"))</f>
        <v/>
      </c>
      <c r="K702" t="str">
        <f>IF('Reported Performance Table'!E702="","",IF(AND('Reported Performance Table'!$F702="Yes",OR('Reported Performance Table'!$E702='Master List'!$B$42,'Reported Performance Table'!$E702='Master List'!$B$43,'Reported Performance Table'!$E702='Master List'!$B$44,'Reported Performance Table'!$E702='Master List'!$B$46,'Reported Performance Table'!$E702='Master List'!$B$48,'Reported Performance Table'!$E702='Master List'!$B$104,'Reported Performance Table'!$E702='Master List'!$B$106,'Reported Performance Table'!$E702='Master List'!$B$126)),"LUNA_Dimming","Dimming_Capability_and_Range"))</f>
        <v/>
      </c>
      <c r="L702" s="173">
        <f>'Reported Performance Table'!BF702</f>
        <v>0</v>
      </c>
      <c r="M702" s="173">
        <f>'Reported Performance Table'!BG702</f>
        <v>0</v>
      </c>
      <c r="N702" s="173">
        <f>'Reported Performance Table'!BH702</f>
        <v>0</v>
      </c>
      <c r="O702" t="str">
        <f t="shared" si="21"/>
        <v>No</v>
      </c>
    </row>
    <row r="703" spans="2:15" x14ac:dyDescent="0.25">
      <c r="B703" s="35" t="e">
        <f>VLOOKUP('Reported Performance Table'!D703,'Master List'!$B$20:$C$39,2,FALSE)</f>
        <v>#N/A</v>
      </c>
      <c r="C703" t="e">
        <f>VLOOKUP('Reported Performance Table'!E703,'Master List'!$B$42:$C$129,2,FALSE)</f>
        <v>#N/A</v>
      </c>
      <c r="D703" t="e">
        <f>VLOOKUP('Reported Performance Table'!D703,'Master List'!$B$20:$D$39,3,FALSE)</f>
        <v>#N/A</v>
      </c>
      <c r="E703" s="159" t="e">
        <f>VLOOKUP('Reported Performance Table'!C703,'Master List'!$B$11:$D$17,3,FALSE)</f>
        <v>#N/A</v>
      </c>
      <c r="F703" t="e">
        <f t="shared" si="20"/>
        <v>#N/A</v>
      </c>
      <c r="G703" t="e">
        <f>IF(VLOOKUP('Reported Performance Table'!E703,'Master List'!$B$42:$D$129,3,FALSE)="","No",VLOOKUP('Reported Performance Table'!E703,'Master List'!$B$42:$D$129,3,FALSE))</f>
        <v>#N/A</v>
      </c>
      <c r="H703" t="e">
        <f>IF(AND(G703="Yes_No",'Reported Performance Table'!F703="Yes"),"No","Yes_No")</f>
        <v>#N/A</v>
      </c>
      <c r="I703" t="str">
        <f>IF('Reported Performance Table'!E703="","",IF('Reported Performance Table'!F703="Yes","LUNA_CCT","Reported_CCT"))</f>
        <v/>
      </c>
      <c r="J703" t="str">
        <f>IF('Reported Performance Table'!E703="","",IF(I703="LUNA_CCT",VLOOKUP('Reported Performance Table'!E703,'Master List'!$B$42:$E$129,4,FALSE),"Reported_BUG"))</f>
        <v/>
      </c>
      <c r="K703" t="str">
        <f>IF('Reported Performance Table'!E703="","",IF(AND('Reported Performance Table'!$F703="Yes",OR('Reported Performance Table'!$E703='Master List'!$B$42,'Reported Performance Table'!$E703='Master List'!$B$43,'Reported Performance Table'!$E703='Master List'!$B$44,'Reported Performance Table'!$E703='Master List'!$B$46,'Reported Performance Table'!$E703='Master List'!$B$48,'Reported Performance Table'!$E703='Master List'!$B$104,'Reported Performance Table'!$E703='Master List'!$B$106,'Reported Performance Table'!$E703='Master List'!$B$126)),"LUNA_Dimming","Dimming_Capability_and_Range"))</f>
        <v/>
      </c>
      <c r="L703" s="173">
        <f>'Reported Performance Table'!BF703</f>
        <v>0</v>
      </c>
      <c r="M703" s="173">
        <f>'Reported Performance Table'!BG703</f>
        <v>0</v>
      </c>
      <c r="N703" s="173">
        <f>'Reported Performance Table'!BH703</f>
        <v>0</v>
      </c>
      <c r="O703" t="str">
        <f t="shared" si="21"/>
        <v>No</v>
      </c>
    </row>
    <row r="704" spans="2:15" x14ac:dyDescent="0.25">
      <c r="B704" s="35" t="e">
        <f>VLOOKUP('Reported Performance Table'!D704,'Master List'!$B$20:$C$39,2,FALSE)</f>
        <v>#N/A</v>
      </c>
      <c r="C704" t="e">
        <f>VLOOKUP('Reported Performance Table'!E704,'Master List'!$B$42:$C$129,2,FALSE)</f>
        <v>#N/A</v>
      </c>
      <c r="D704" t="e">
        <f>VLOOKUP('Reported Performance Table'!D704,'Master List'!$B$20:$D$39,3,FALSE)</f>
        <v>#N/A</v>
      </c>
      <c r="E704" s="159" t="e">
        <f>VLOOKUP('Reported Performance Table'!C704,'Master List'!$B$11:$D$17,3,FALSE)</f>
        <v>#N/A</v>
      </c>
      <c r="F704" t="e">
        <f t="shared" si="20"/>
        <v>#N/A</v>
      </c>
      <c r="G704" t="e">
        <f>IF(VLOOKUP('Reported Performance Table'!E704,'Master List'!$B$42:$D$129,3,FALSE)="","No",VLOOKUP('Reported Performance Table'!E704,'Master List'!$B$42:$D$129,3,FALSE))</f>
        <v>#N/A</v>
      </c>
      <c r="H704" t="e">
        <f>IF(AND(G704="Yes_No",'Reported Performance Table'!F704="Yes"),"No","Yes_No")</f>
        <v>#N/A</v>
      </c>
      <c r="I704" t="str">
        <f>IF('Reported Performance Table'!E704="","",IF('Reported Performance Table'!F704="Yes","LUNA_CCT","Reported_CCT"))</f>
        <v/>
      </c>
      <c r="J704" t="str">
        <f>IF('Reported Performance Table'!E704="","",IF(I704="LUNA_CCT",VLOOKUP('Reported Performance Table'!E704,'Master List'!$B$42:$E$129,4,FALSE),"Reported_BUG"))</f>
        <v/>
      </c>
      <c r="K704" t="str">
        <f>IF('Reported Performance Table'!E704="","",IF(AND('Reported Performance Table'!$F704="Yes",OR('Reported Performance Table'!$E704='Master List'!$B$42,'Reported Performance Table'!$E704='Master List'!$B$43,'Reported Performance Table'!$E704='Master List'!$B$44,'Reported Performance Table'!$E704='Master List'!$B$46,'Reported Performance Table'!$E704='Master List'!$B$48,'Reported Performance Table'!$E704='Master List'!$B$104,'Reported Performance Table'!$E704='Master List'!$B$106,'Reported Performance Table'!$E704='Master List'!$B$126)),"LUNA_Dimming","Dimming_Capability_and_Range"))</f>
        <v/>
      </c>
      <c r="L704" s="173">
        <f>'Reported Performance Table'!BF704</f>
        <v>0</v>
      </c>
      <c r="M704" s="173">
        <f>'Reported Performance Table'!BG704</f>
        <v>0</v>
      </c>
      <c r="N704" s="173">
        <f>'Reported Performance Table'!BH704</f>
        <v>0</v>
      </c>
      <c r="O704" t="str">
        <f t="shared" si="21"/>
        <v>No</v>
      </c>
    </row>
    <row r="705" spans="2:15" x14ac:dyDescent="0.25">
      <c r="B705" s="35" t="e">
        <f>VLOOKUP('Reported Performance Table'!D705,'Master List'!$B$20:$C$39,2,FALSE)</f>
        <v>#N/A</v>
      </c>
      <c r="C705" t="e">
        <f>VLOOKUP('Reported Performance Table'!E705,'Master List'!$B$42:$C$129,2,FALSE)</f>
        <v>#N/A</v>
      </c>
      <c r="D705" t="e">
        <f>VLOOKUP('Reported Performance Table'!D705,'Master List'!$B$20:$D$39,3,FALSE)</f>
        <v>#N/A</v>
      </c>
      <c r="E705" s="159" t="e">
        <f>VLOOKUP('Reported Performance Table'!C705,'Master List'!$B$11:$D$17,3,FALSE)</f>
        <v>#N/A</v>
      </c>
      <c r="F705" t="e">
        <f t="shared" si="20"/>
        <v>#N/A</v>
      </c>
      <c r="G705" t="e">
        <f>IF(VLOOKUP('Reported Performance Table'!E705,'Master List'!$B$42:$D$129,3,FALSE)="","No",VLOOKUP('Reported Performance Table'!E705,'Master List'!$B$42:$D$129,3,FALSE))</f>
        <v>#N/A</v>
      </c>
      <c r="H705" t="e">
        <f>IF(AND(G705="Yes_No",'Reported Performance Table'!F705="Yes"),"No","Yes_No")</f>
        <v>#N/A</v>
      </c>
      <c r="I705" t="str">
        <f>IF('Reported Performance Table'!E705="","",IF('Reported Performance Table'!F705="Yes","LUNA_CCT","Reported_CCT"))</f>
        <v/>
      </c>
      <c r="J705" t="str">
        <f>IF('Reported Performance Table'!E705="","",IF(I705="LUNA_CCT",VLOOKUP('Reported Performance Table'!E705,'Master List'!$B$42:$E$129,4,FALSE),"Reported_BUG"))</f>
        <v/>
      </c>
      <c r="K705" t="str">
        <f>IF('Reported Performance Table'!E705="","",IF(AND('Reported Performance Table'!$F705="Yes",OR('Reported Performance Table'!$E705='Master List'!$B$42,'Reported Performance Table'!$E705='Master List'!$B$43,'Reported Performance Table'!$E705='Master List'!$B$44,'Reported Performance Table'!$E705='Master List'!$B$46,'Reported Performance Table'!$E705='Master List'!$B$48,'Reported Performance Table'!$E705='Master List'!$B$104,'Reported Performance Table'!$E705='Master List'!$B$106,'Reported Performance Table'!$E705='Master List'!$B$126)),"LUNA_Dimming","Dimming_Capability_and_Range"))</f>
        <v/>
      </c>
      <c r="L705" s="173">
        <f>'Reported Performance Table'!BF705</f>
        <v>0</v>
      </c>
      <c r="M705" s="173">
        <f>'Reported Performance Table'!BG705</f>
        <v>0</v>
      </c>
      <c r="N705" s="173">
        <f>'Reported Performance Table'!BH705</f>
        <v>0</v>
      </c>
      <c r="O705" t="str">
        <f t="shared" si="21"/>
        <v>No</v>
      </c>
    </row>
    <row r="706" spans="2:15" x14ac:dyDescent="0.25">
      <c r="B706" s="35" t="e">
        <f>VLOOKUP('Reported Performance Table'!D706,'Master List'!$B$20:$C$39,2,FALSE)</f>
        <v>#N/A</v>
      </c>
      <c r="C706" t="e">
        <f>VLOOKUP('Reported Performance Table'!E706,'Master List'!$B$42:$C$129,2,FALSE)</f>
        <v>#N/A</v>
      </c>
      <c r="D706" t="e">
        <f>VLOOKUP('Reported Performance Table'!D706,'Master List'!$B$20:$D$39,3,FALSE)</f>
        <v>#N/A</v>
      </c>
      <c r="E706" s="159" t="e">
        <f>VLOOKUP('Reported Performance Table'!C706,'Master List'!$B$11:$D$17,3,FALSE)</f>
        <v>#N/A</v>
      </c>
      <c r="F706" t="e">
        <f t="shared" si="20"/>
        <v>#N/A</v>
      </c>
      <c r="G706" t="e">
        <f>IF(VLOOKUP('Reported Performance Table'!E706,'Master List'!$B$42:$D$129,3,FALSE)="","No",VLOOKUP('Reported Performance Table'!E706,'Master List'!$B$42:$D$129,3,FALSE))</f>
        <v>#N/A</v>
      </c>
      <c r="H706" t="e">
        <f>IF(AND(G706="Yes_No",'Reported Performance Table'!F706="Yes"),"No","Yes_No")</f>
        <v>#N/A</v>
      </c>
      <c r="I706" t="str">
        <f>IF('Reported Performance Table'!E706="","",IF('Reported Performance Table'!F706="Yes","LUNA_CCT","Reported_CCT"))</f>
        <v/>
      </c>
      <c r="J706" t="str">
        <f>IF('Reported Performance Table'!E706="","",IF(I706="LUNA_CCT",VLOOKUP('Reported Performance Table'!E706,'Master List'!$B$42:$E$129,4,FALSE),"Reported_BUG"))</f>
        <v/>
      </c>
      <c r="K706" t="str">
        <f>IF('Reported Performance Table'!E706="","",IF(AND('Reported Performance Table'!$F706="Yes",OR('Reported Performance Table'!$E706='Master List'!$B$42,'Reported Performance Table'!$E706='Master List'!$B$43,'Reported Performance Table'!$E706='Master List'!$B$44,'Reported Performance Table'!$E706='Master List'!$B$46,'Reported Performance Table'!$E706='Master List'!$B$48,'Reported Performance Table'!$E706='Master List'!$B$104,'Reported Performance Table'!$E706='Master List'!$B$106,'Reported Performance Table'!$E706='Master List'!$B$126)),"LUNA_Dimming","Dimming_Capability_and_Range"))</f>
        <v/>
      </c>
      <c r="L706" s="173">
        <f>'Reported Performance Table'!BF706</f>
        <v>0</v>
      </c>
      <c r="M706" s="173">
        <f>'Reported Performance Table'!BG706</f>
        <v>0</v>
      </c>
      <c r="N706" s="173">
        <f>'Reported Performance Table'!BH706</f>
        <v>0</v>
      </c>
      <c r="O706" t="str">
        <f t="shared" si="21"/>
        <v>No</v>
      </c>
    </row>
    <row r="707" spans="2:15" x14ac:dyDescent="0.25">
      <c r="B707" s="35" t="e">
        <f>VLOOKUP('Reported Performance Table'!D707,'Master List'!$B$20:$C$39,2,FALSE)</f>
        <v>#N/A</v>
      </c>
      <c r="C707" t="e">
        <f>VLOOKUP('Reported Performance Table'!E707,'Master List'!$B$42:$C$129,2,FALSE)</f>
        <v>#N/A</v>
      </c>
      <c r="D707" t="e">
        <f>VLOOKUP('Reported Performance Table'!D707,'Master List'!$B$20:$D$39,3,FALSE)</f>
        <v>#N/A</v>
      </c>
      <c r="E707" s="159" t="e">
        <f>VLOOKUP('Reported Performance Table'!C707,'Master List'!$B$11:$D$17,3,FALSE)</f>
        <v>#N/A</v>
      </c>
      <c r="F707" t="e">
        <f t="shared" si="20"/>
        <v>#N/A</v>
      </c>
      <c r="G707" t="e">
        <f>IF(VLOOKUP('Reported Performance Table'!E707,'Master List'!$B$42:$D$129,3,FALSE)="","No",VLOOKUP('Reported Performance Table'!E707,'Master List'!$B$42:$D$129,3,FALSE))</f>
        <v>#N/A</v>
      </c>
      <c r="H707" t="e">
        <f>IF(AND(G707="Yes_No",'Reported Performance Table'!F707="Yes"),"No","Yes_No")</f>
        <v>#N/A</v>
      </c>
      <c r="I707" t="str">
        <f>IF('Reported Performance Table'!E707="","",IF('Reported Performance Table'!F707="Yes","LUNA_CCT","Reported_CCT"))</f>
        <v/>
      </c>
      <c r="J707" t="str">
        <f>IF('Reported Performance Table'!E707="","",IF(I707="LUNA_CCT",VLOOKUP('Reported Performance Table'!E707,'Master List'!$B$42:$E$129,4,FALSE),"Reported_BUG"))</f>
        <v/>
      </c>
      <c r="K707" t="str">
        <f>IF('Reported Performance Table'!E707="","",IF(AND('Reported Performance Table'!$F707="Yes",OR('Reported Performance Table'!$E707='Master List'!$B$42,'Reported Performance Table'!$E707='Master List'!$B$43,'Reported Performance Table'!$E707='Master List'!$B$44,'Reported Performance Table'!$E707='Master List'!$B$46,'Reported Performance Table'!$E707='Master List'!$B$48,'Reported Performance Table'!$E707='Master List'!$B$104,'Reported Performance Table'!$E707='Master List'!$B$106,'Reported Performance Table'!$E707='Master List'!$B$126)),"LUNA_Dimming","Dimming_Capability_and_Range"))</f>
        <v/>
      </c>
      <c r="L707" s="173">
        <f>'Reported Performance Table'!BF707</f>
        <v>0</v>
      </c>
      <c r="M707" s="173">
        <f>'Reported Performance Table'!BG707</f>
        <v>0</v>
      </c>
      <c r="N707" s="173">
        <f>'Reported Performance Table'!BH707</f>
        <v>0</v>
      </c>
      <c r="O707" t="str">
        <f t="shared" si="21"/>
        <v>No</v>
      </c>
    </row>
    <row r="708" spans="2:15" x14ac:dyDescent="0.25">
      <c r="B708" s="35" t="e">
        <f>VLOOKUP('Reported Performance Table'!D708,'Master List'!$B$20:$C$39,2,FALSE)</f>
        <v>#N/A</v>
      </c>
      <c r="C708" t="e">
        <f>VLOOKUP('Reported Performance Table'!E708,'Master List'!$B$42:$C$129,2,FALSE)</f>
        <v>#N/A</v>
      </c>
      <c r="D708" t="e">
        <f>VLOOKUP('Reported Performance Table'!D708,'Master List'!$B$20:$D$39,3,FALSE)</f>
        <v>#N/A</v>
      </c>
      <c r="E708" s="159" t="e">
        <f>VLOOKUP('Reported Performance Table'!C708,'Master List'!$B$11:$D$17,3,FALSE)</f>
        <v>#N/A</v>
      </c>
      <c r="F708" t="e">
        <f t="shared" si="20"/>
        <v>#N/A</v>
      </c>
      <c r="G708" t="e">
        <f>IF(VLOOKUP('Reported Performance Table'!E708,'Master List'!$B$42:$D$129,3,FALSE)="","No",VLOOKUP('Reported Performance Table'!E708,'Master List'!$B$42:$D$129,3,FALSE))</f>
        <v>#N/A</v>
      </c>
      <c r="H708" t="e">
        <f>IF(AND(G708="Yes_No",'Reported Performance Table'!F708="Yes"),"No","Yes_No")</f>
        <v>#N/A</v>
      </c>
      <c r="I708" t="str">
        <f>IF('Reported Performance Table'!E708="","",IF('Reported Performance Table'!F708="Yes","LUNA_CCT","Reported_CCT"))</f>
        <v/>
      </c>
      <c r="J708" t="str">
        <f>IF('Reported Performance Table'!E708="","",IF(I708="LUNA_CCT",VLOOKUP('Reported Performance Table'!E708,'Master List'!$B$42:$E$129,4,FALSE),"Reported_BUG"))</f>
        <v/>
      </c>
      <c r="K708" t="str">
        <f>IF('Reported Performance Table'!E708="","",IF(AND('Reported Performance Table'!$F708="Yes",OR('Reported Performance Table'!$E708='Master List'!$B$42,'Reported Performance Table'!$E708='Master List'!$B$43,'Reported Performance Table'!$E708='Master List'!$B$44,'Reported Performance Table'!$E708='Master List'!$B$46,'Reported Performance Table'!$E708='Master List'!$B$48,'Reported Performance Table'!$E708='Master List'!$B$104,'Reported Performance Table'!$E708='Master List'!$B$106,'Reported Performance Table'!$E708='Master List'!$B$126)),"LUNA_Dimming","Dimming_Capability_and_Range"))</f>
        <v/>
      </c>
      <c r="L708" s="173">
        <f>'Reported Performance Table'!BF708</f>
        <v>0</v>
      </c>
      <c r="M708" s="173">
        <f>'Reported Performance Table'!BG708</f>
        <v>0</v>
      </c>
      <c r="N708" s="173">
        <f>'Reported Performance Table'!BH708</f>
        <v>0</v>
      </c>
      <c r="O708" t="str">
        <f t="shared" si="21"/>
        <v>No</v>
      </c>
    </row>
    <row r="709" spans="2:15" x14ac:dyDescent="0.25">
      <c r="B709" s="35" t="e">
        <f>VLOOKUP('Reported Performance Table'!D709,'Master List'!$B$20:$C$39,2,FALSE)</f>
        <v>#N/A</v>
      </c>
      <c r="C709" t="e">
        <f>VLOOKUP('Reported Performance Table'!E709,'Master List'!$B$42:$C$129,2,FALSE)</f>
        <v>#N/A</v>
      </c>
      <c r="D709" t="e">
        <f>VLOOKUP('Reported Performance Table'!D709,'Master List'!$B$20:$D$39,3,FALSE)</f>
        <v>#N/A</v>
      </c>
      <c r="E709" s="159" t="e">
        <f>VLOOKUP('Reported Performance Table'!C709,'Master List'!$B$11:$D$17,3,FALSE)</f>
        <v>#N/A</v>
      </c>
      <c r="F709" t="e">
        <f t="shared" si="20"/>
        <v>#N/A</v>
      </c>
      <c r="G709" t="e">
        <f>IF(VLOOKUP('Reported Performance Table'!E709,'Master List'!$B$42:$D$129,3,FALSE)="","No",VLOOKUP('Reported Performance Table'!E709,'Master List'!$B$42:$D$129,3,FALSE))</f>
        <v>#N/A</v>
      </c>
      <c r="H709" t="e">
        <f>IF(AND(G709="Yes_No",'Reported Performance Table'!F709="Yes"),"No","Yes_No")</f>
        <v>#N/A</v>
      </c>
      <c r="I709" t="str">
        <f>IF('Reported Performance Table'!E709="","",IF('Reported Performance Table'!F709="Yes","LUNA_CCT","Reported_CCT"))</f>
        <v/>
      </c>
      <c r="J709" t="str">
        <f>IF('Reported Performance Table'!E709="","",IF(I709="LUNA_CCT",VLOOKUP('Reported Performance Table'!E709,'Master List'!$B$42:$E$129,4,FALSE),"Reported_BUG"))</f>
        <v/>
      </c>
      <c r="K709" t="str">
        <f>IF('Reported Performance Table'!E709="","",IF(AND('Reported Performance Table'!$F709="Yes",OR('Reported Performance Table'!$E709='Master List'!$B$42,'Reported Performance Table'!$E709='Master List'!$B$43,'Reported Performance Table'!$E709='Master List'!$B$44,'Reported Performance Table'!$E709='Master List'!$B$46,'Reported Performance Table'!$E709='Master List'!$B$48,'Reported Performance Table'!$E709='Master List'!$B$104,'Reported Performance Table'!$E709='Master List'!$B$106,'Reported Performance Table'!$E709='Master List'!$B$126)),"LUNA_Dimming","Dimming_Capability_and_Range"))</f>
        <v/>
      </c>
      <c r="L709" s="173">
        <f>'Reported Performance Table'!BF709</f>
        <v>0</v>
      </c>
      <c r="M709" s="173">
        <f>'Reported Performance Table'!BG709</f>
        <v>0</v>
      </c>
      <c r="N709" s="173">
        <f>'Reported Performance Table'!BH709</f>
        <v>0</v>
      </c>
      <c r="O709" t="str">
        <f t="shared" si="21"/>
        <v>No</v>
      </c>
    </row>
    <row r="710" spans="2:15" x14ac:dyDescent="0.25">
      <c r="B710" s="35" t="e">
        <f>VLOOKUP('Reported Performance Table'!D710,'Master List'!$B$20:$C$39,2,FALSE)</f>
        <v>#N/A</v>
      </c>
      <c r="C710" t="e">
        <f>VLOOKUP('Reported Performance Table'!E710,'Master List'!$B$42:$C$129,2,FALSE)</f>
        <v>#N/A</v>
      </c>
      <c r="D710" t="e">
        <f>VLOOKUP('Reported Performance Table'!D710,'Master List'!$B$20:$D$39,3,FALSE)</f>
        <v>#N/A</v>
      </c>
      <c r="E710" s="159" t="e">
        <f>VLOOKUP('Reported Performance Table'!C710,'Master List'!$B$11:$D$17,3,FALSE)</f>
        <v>#N/A</v>
      </c>
      <c r="F710" t="e">
        <f t="shared" si="20"/>
        <v>#N/A</v>
      </c>
      <c r="G710" t="e">
        <f>IF(VLOOKUP('Reported Performance Table'!E710,'Master List'!$B$42:$D$129,3,FALSE)="","No",VLOOKUP('Reported Performance Table'!E710,'Master List'!$B$42:$D$129,3,FALSE))</f>
        <v>#N/A</v>
      </c>
      <c r="H710" t="e">
        <f>IF(AND(G710="Yes_No",'Reported Performance Table'!F710="Yes"),"No","Yes_No")</f>
        <v>#N/A</v>
      </c>
      <c r="I710" t="str">
        <f>IF('Reported Performance Table'!E710="","",IF('Reported Performance Table'!F710="Yes","LUNA_CCT","Reported_CCT"))</f>
        <v/>
      </c>
      <c r="J710" t="str">
        <f>IF('Reported Performance Table'!E710="","",IF(I710="LUNA_CCT",VLOOKUP('Reported Performance Table'!E710,'Master List'!$B$42:$E$129,4,FALSE),"Reported_BUG"))</f>
        <v/>
      </c>
      <c r="K710" t="str">
        <f>IF('Reported Performance Table'!E710="","",IF(AND('Reported Performance Table'!$F710="Yes",OR('Reported Performance Table'!$E710='Master List'!$B$42,'Reported Performance Table'!$E710='Master List'!$B$43,'Reported Performance Table'!$E710='Master List'!$B$44,'Reported Performance Table'!$E710='Master List'!$B$46,'Reported Performance Table'!$E710='Master List'!$B$48,'Reported Performance Table'!$E710='Master List'!$B$104,'Reported Performance Table'!$E710='Master List'!$B$106,'Reported Performance Table'!$E710='Master List'!$B$126)),"LUNA_Dimming","Dimming_Capability_and_Range"))</f>
        <v/>
      </c>
      <c r="L710" s="173">
        <f>'Reported Performance Table'!BF710</f>
        <v>0</v>
      </c>
      <c r="M710" s="173">
        <f>'Reported Performance Table'!BG710</f>
        <v>0</v>
      </c>
      <c r="N710" s="173">
        <f>'Reported Performance Table'!BH710</f>
        <v>0</v>
      </c>
      <c r="O710" t="str">
        <f t="shared" si="21"/>
        <v>No</v>
      </c>
    </row>
    <row r="711" spans="2:15" x14ac:dyDescent="0.25">
      <c r="B711" s="35" t="e">
        <f>VLOOKUP('Reported Performance Table'!D711,'Master List'!$B$20:$C$39,2,FALSE)</f>
        <v>#N/A</v>
      </c>
      <c r="C711" t="e">
        <f>VLOOKUP('Reported Performance Table'!E711,'Master List'!$B$42:$C$129,2,FALSE)</f>
        <v>#N/A</v>
      </c>
      <c r="D711" t="e">
        <f>VLOOKUP('Reported Performance Table'!D711,'Master List'!$B$20:$D$39,3,FALSE)</f>
        <v>#N/A</v>
      </c>
      <c r="E711" s="159" t="e">
        <f>VLOOKUP('Reported Performance Table'!C711,'Master List'!$B$11:$D$17,3,FALSE)</f>
        <v>#N/A</v>
      </c>
      <c r="F711" t="e">
        <f t="shared" si="20"/>
        <v>#N/A</v>
      </c>
      <c r="G711" t="e">
        <f>IF(VLOOKUP('Reported Performance Table'!E711,'Master List'!$B$42:$D$129,3,FALSE)="","No",VLOOKUP('Reported Performance Table'!E711,'Master List'!$B$42:$D$129,3,FALSE))</f>
        <v>#N/A</v>
      </c>
      <c r="H711" t="e">
        <f>IF(AND(G711="Yes_No",'Reported Performance Table'!F711="Yes"),"No","Yes_No")</f>
        <v>#N/A</v>
      </c>
      <c r="I711" t="str">
        <f>IF('Reported Performance Table'!E711="","",IF('Reported Performance Table'!F711="Yes","LUNA_CCT","Reported_CCT"))</f>
        <v/>
      </c>
      <c r="J711" t="str">
        <f>IF('Reported Performance Table'!E711="","",IF(I711="LUNA_CCT",VLOOKUP('Reported Performance Table'!E711,'Master List'!$B$42:$E$129,4,FALSE),"Reported_BUG"))</f>
        <v/>
      </c>
      <c r="K711" t="str">
        <f>IF('Reported Performance Table'!E711="","",IF(AND('Reported Performance Table'!$F711="Yes",OR('Reported Performance Table'!$E711='Master List'!$B$42,'Reported Performance Table'!$E711='Master List'!$B$43,'Reported Performance Table'!$E711='Master List'!$B$44,'Reported Performance Table'!$E711='Master List'!$B$46,'Reported Performance Table'!$E711='Master List'!$B$48,'Reported Performance Table'!$E711='Master List'!$B$104,'Reported Performance Table'!$E711='Master List'!$B$106,'Reported Performance Table'!$E711='Master List'!$B$126)),"LUNA_Dimming","Dimming_Capability_and_Range"))</f>
        <v/>
      </c>
      <c r="L711" s="173">
        <f>'Reported Performance Table'!BF711</f>
        <v>0</v>
      </c>
      <c r="M711" s="173">
        <f>'Reported Performance Table'!BG711</f>
        <v>0</v>
      </c>
      <c r="N711" s="173">
        <f>'Reported Performance Table'!BH711</f>
        <v>0</v>
      </c>
      <c r="O711" t="str">
        <f t="shared" si="21"/>
        <v>No</v>
      </c>
    </row>
    <row r="712" spans="2:15" x14ac:dyDescent="0.25">
      <c r="B712" s="35" t="e">
        <f>VLOOKUP('Reported Performance Table'!D712,'Master List'!$B$20:$C$39,2,FALSE)</f>
        <v>#N/A</v>
      </c>
      <c r="C712" t="e">
        <f>VLOOKUP('Reported Performance Table'!E712,'Master List'!$B$42:$C$129,2,FALSE)</f>
        <v>#N/A</v>
      </c>
      <c r="D712" t="e">
        <f>VLOOKUP('Reported Performance Table'!D712,'Master List'!$B$20:$D$39,3,FALSE)</f>
        <v>#N/A</v>
      </c>
      <c r="E712" s="159" t="e">
        <f>VLOOKUP('Reported Performance Table'!C712,'Master List'!$B$11:$D$17,3,FALSE)</f>
        <v>#N/A</v>
      </c>
      <c r="F712" t="e">
        <f t="shared" si="20"/>
        <v>#N/A</v>
      </c>
      <c r="G712" t="e">
        <f>IF(VLOOKUP('Reported Performance Table'!E712,'Master List'!$B$42:$D$129,3,FALSE)="","No",VLOOKUP('Reported Performance Table'!E712,'Master List'!$B$42:$D$129,3,FALSE))</f>
        <v>#N/A</v>
      </c>
      <c r="H712" t="e">
        <f>IF(AND(G712="Yes_No",'Reported Performance Table'!F712="Yes"),"No","Yes_No")</f>
        <v>#N/A</v>
      </c>
      <c r="I712" t="str">
        <f>IF('Reported Performance Table'!E712="","",IF('Reported Performance Table'!F712="Yes","LUNA_CCT","Reported_CCT"))</f>
        <v/>
      </c>
      <c r="J712" t="str">
        <f>IF('Reported Performance Table'!E712="","",IF(I712="LUNA_CCT",VLOOKUP('Reported Performance Table'!E712,'Master List'!$B$42:$E$129,4,FALSE),"Reported_BUG"))</f>
        <v/>
      </c>
      <c r="K712" t="str">
        <f>IF('Reported Performance Table'!E712="","",IF(AND('Reported Performance Table'!$F712="Yes",OR('Reported Performance Table'!$E712='Master List'!$B$42,'Reported Performance Table'!$E712='Master List'!$B$43,'Reported Performance Table'!$E712='Master List'!$B$44,'Reported Performance Table'!$E712='Master List'!$B$46,'Reported Performance Table'!$E712='Master List'!$B$48,'Reported Performance Table'!$E712='Master List'!$B$104,'Reported Performance Table'!$E712='Master List'!$B$106,'Reported Performance Table'!$E712='Master List'!$B$126)),"LUNA_Dimming","Dimming_Capability_and_Range"))</f>
        <v/>
      </c>
      <c r="L712" s="173">
        <f>'Reported Performance Table'!BF712</f>
        <v>0</v>
      </c>
      <c r="M712" s="173">
        <f>'Reported Performance Table'!BG712</f>
        <v>0</v>
      </c>
      <c r="N712" s="173">
        <f>'Reported Performance Table'!BH712</f>
        <v>0</v>
      </c>
      <c r="O712" t="str">
        <f t="shared" si="21"/>
        <v>No</v>
      </c>
    </row>
    <row r="713" spans="2:15" x14ac:dyDescent="0.25">
      <c r="B713" s="35" t="e">
        <f>VLOOKUP('Reported Performance Table'!D713,'Master List'!$B$20:$C$39,2,FALSE)</f>
        <v>#N/A</v>
      </c>
      <c r="C713" t="e">
        <f>VLOOKUP('Reported Performance Table'!E713,'Master List'!$B$42:$C$129,2,FALSE)</f>
        <v>#N/A</v>
      </c>
      <c r="D713" t="e">
        <f>VLOOKUP('Reported Performance Table'!D713,'Master List'!$B$20:$D$39,3,FALSE)</f>
        <v>#N/A</v>
      </c>
      <c r="E713" s="159" t="e">
        <f>VLOOKUP('Reported Performance Table'!C713,'Master List'!$B$11:$D$17,3,FALSE)</f>
        <v>#N/A</v>
      </c>
      <c r="F713" t="e">
        <f t="shared" si="20"/>
        <v>#N/A</v>
      </c>
      <c r="G713" t="e">
        <f>IF(VLOOKUP('Reported Performance Table'!E713,'Master List'!$B$42:$D$129,3,FALSE)="","No",VLOOKUP('Reported Performance Table'!E713,'Master List'!$B$42:$D$129,3,FALSE))</f>
        <v>#N/A</v>
      </c>
      <c r="H713" t="e">
        <f>IF(AND(G713="Yes_No",'Reported Performance Table'!F713="Yes"),"No","Yes_No")</f>
        <v>#N/A</v>
      </c>
      <c r="I713" t="str">
        <f>IF('Reported Performance Table'!E713="","",IF('Reported Performance Table'!F713="Yes","LUNA_CCT","Reported_CCT"))</f>
        <v/>
      </c>
      <c r="J713" t="str">
        <f>IF('Reported Performance Table'!E713="","",IF(I713="LUNA_CCT",VLOOKUP('Reported Performance Table'!E713,'Master List'!$B$42:$E$129,4,FALSE),"Reported_BUG"))</f>
        <v/>
      </c>
      <c r="K713" t="str">
        <f>IF('Reported Performance Table'!E713="","",IF(AND('Reported Performance Table'!$F713="Yes",OR('Reported Performance Table'!$E713='Master List'!$B$42,'Reported Performance Table'!$E713='Master List'!$B$43,'Reported Performance Table'!$E713='Master List'!$B$44,'Reported Performance Table'!$E713='Master List'!$B$46,'Reported Performance Table'!$E713='Master List'!$B$48,'Reported Performance Table'!$E713='Master List'!$B$104,'Reported Performance Table'!$E713='Master List'!$B$106,'Reported Performance Table'!$E713='Master List'!$B$126)),"LUNA_Dimming","Dimming_Capability_and_Range"))</f>
        <v/>
      </c>
      <c r="L713" s="173">
        <f>'Reported Performance Table'!BF713</f>
        <v>0</v>
      </c>
      <c r="M713" s="173">
        <f>'Reported Performance Table'!BG713</f>
        <v>0</v>
      </c>
      <c r="N713" s="173">
        <f>'Reported Performance Table'!BH713</f>
        <v>0</v>
      </c>
      <c r="O713" t="str">
        <f t="shared" si="21"/>
        <v>No</v>
      </c>
    </row>
    <row r="714" spans="2:15" x14ac:dyDescent="0.25">
      <c r="B714" s="35" t="e">
        <f>VLOOKUP('Reported Performance Table'!D714,'Master List'!$B$20:$C$39,2,FALSE)</f>
        <v>#N/A</v>
      </c>
      <c r="C714" t="e">
        <f>VLOOKUP('Reported Performance Table'!E714,'Master List'!$B$42:$C$129,2,FALSE)</f>
        <v>#N/A</v>
      </c>
      <c r="D714" t="e">
        <f>VLOOKUP('Reported Performance Table'!D714,'Master List'!$B$20:$D$39,3,FALSE)</f>
        <v>#N/A</v>
      </c>
      <c r="E714" s="159" t="e">
        <f>VLOOKUP('Reported Performance Table'!C714,'Master List'!$B$11:$D$17,3,FALSE)</f>
        <v>#N/A</v>
      </c>
      <c r="F714" t="e">
        <f t="shared" si="20"/>
        <v>#N/A</v>
      </c>
      <c r="G714" t="e">
        <f>IF(VLOOKUP('Reported Performance Table'!E714,'Master List'!$B$42:$D$129,3,FALSE)="","No",VLOOKUP('Reported Performance Table'!E714,'Master List'!$B$42:$D$129,3,FALSE))</f>
        <v>#N/A</v>
      </c>
      <c r="H714" t="e">
        <f>IF(AND(G714="Yes_No",'Reported Performance Table'!F714="Yes"),"No","Yes_No")</f>
        <v>#N/A</v>
      </c>
      <c r="I714" t="str">
        <f>IF('Reported Performance Table'!E714="","",IF('Reported Performance Table'!F714="Yes","LUNA_CCT","Reported_CCT"))</f>
        <v/>
      </c>
      <c r="J714" t="str">
        <f>IF('Reported Performance Table'!E714="","",IF(I714="LUNA_CCT",VLOOKUP('Reported Performance Table'!E714,'Master List'!$B$42:$E$129,4,FALSE),"Reported_BUG"))</f>
        <v/>
      </c>
      <c r="K714" t="str">
        <f>IF('Reported Performance Table'!E714="","",IF(AND('Reported Performance Table'!$F714="Yes",OR('Reported Performance Table'!$E714='Master List'!$B$42,'Reported Performance Table'!$E714='Master List'!$B$43,'Reported Performance Table'!$E714='Master List'!$B$44,'Reported Performance Table'!$E714='Master List'!$B$46,'Reported Performance Table'!$E714='Master List'!$B$48,'Reported Performance Table'!$E714='Master List'!$B$104,'Reported Performance Table'!$E714='Master List'!$B$106,'Reported Performance Table'!$E714='Master List'!$B$126)),"LUNA_Dimming","Dimming_Capability_and_Range"))</f>
        <v/>
      </c>
      <c r="L714" s="173">
        <f>'Reported Performance Table'!BF714</f>
        <v>0</v>
      </c>
      <c r="M714" s="173">
        <f>'Reported Performance Table'!BG714</f>
        <v>0</v>
      </c>
      <c r="N714" s="173">
        <f>'Reported Performance Table'!BH714</f>
        <v>0</v>
      </c>
      <c r="O714" t="str">
        <f t="shared" si="21"/>
        <v>No</v>
      </c>
    </row>
    <row r="715" spans="2:15" x14ac:dyDescent="0.25">
      <c r="B715" s="35" t="e">
        <f>VLOOKUP('Reported Performance Table'!D715,'Master List'!$B$20:$C$39,2,FALSE)</f>
        <v>#N/A</v>
      </c>
      <c r="C715" t="e">
        <f>VLOOKUP('Reported Performance Table'!E715,'Master List'!$B$42:$C$129,2,FALSE)</f>
        <v>#N/A</v>
      </c>
      <c r="D715" t="e">
        <f>VLOOKUP('Reported Performance Table'!D715,'Master List'!$B$20:$D$39,3,FALSE)</f>
        <v>#N/A</v>
      </c>
      <c r="E715" s="159" t="e">
        <f>VLOOKUP('Reported Performance Table'!C715,'Master List'!$B$11:$D$17,3,FALSE)</f>
        <v>#N/A</v>
      </c>
      <c r="F715" t="e">
        <f t="shared" ref="F715:F778" si="22">CONCATENATE(D715,E715)</f>
        <v>#N/A</v>
      </c>
      <c r="G715" t="e">
        <f>IF(VLOOKUP('Reported Performance Table'!E715,'Master List'!$B$42:$D$129,3,FALSE)="","No",VLOOKUP('Reported Performance Table'!E715,'Master List'!$B$42:$D$129,3,FALSE))</f>
        <v>#N/A</v>
      </c>
      <c r="H715" t="e">
        <f>IF(AND(G715="Yes_No",'Reported Performance Table'!F715="Yes"),"No","Yes_No")</f>
        <v>#N/A</v>
      </c>
      <c r="I715" t="str">
        <f>IF('Reported Performance Table'!E715="","",IF('Reported Performance Table'!F715="Yes","LUNA_CCT","Reported_CCT"))</f>
        <v/>
      </c>
      <c r="J715" t="str">
        <f>IF('Reported Performance Table'!E715="","",IF(I715="LUNA_CCT",VLOOKUP('Reported Performance Table'!E715,'Master List'!$B$42:$E$129,4,FALSE),"Reported_BUG"))</f>
        <v/>
      </c>
      <c r="K715" t="str">
        <f>IF('Reported Performance Table'!E715="","",IF(AND('Reported Performance Table'!$F715="Yes",OR('Reported Performance Table'!$E715='Master List'!$B$42,'Reported Performance Table'!$E715='Master List'!$B$43,'Reported Performance Table'!$E715='Master List'!$B$44,'Reported Performance Table'!$E715='Master List'!$B$46,'Reported Performance Table'!$E715='Master List'!$B$48,'Reported Performance Table'!$E715='Master List'!$B$104,'Reported Performance Table'!$E715='Master List'!$B$106,'Reported Performance Table'!$E715='Master List'!$B$126)),"LUNA_Dimming","Dimming_Capability_and_Range"))</f>
        <v/>
      </c>
      <c r="L715" s="173">
        <f>'Reported Performance Table'!BF715</f>
        <v>0</v>
      </c>
      <c r="M715" s="173">
        <f>'Reported Performance Table'!BG715</f>
        <v>0</v>
      </c>
      <c r="N715" s="173">
        <f>'Reported Performance Table'!BH715</f>
        <v>0</v>
      </c>
      <c r="O715" t="str">
        <f t="shared" si="21"/>
        <v>No</v>
      </c>
    </row>
    <row r="716" spans="2:15" x14ac:dyDescent="0.25">
      <c r="B716" s="35" t="e">
        <f>VLOOKUP('Reported Performance Table'!D716,'Master List'!$B$20:$C$39,2,FALSE)</f>
        <v>#N/A</v>
      </c>
      <c r="C716" t="e">
        <f>VLOOKUP('Reported Performance Table'!E716,'Master List'!$B$42:$C$129,2,FALSE)</f>
        <v>#N/A</v>
      </c>
      <c r="D716" t="e">
        <f>VLOOKUP('Reported Performance Table'!D716,'Master List'!$B$20:$D$39,3,FALSE)</f>
        <v>#N/A</v>
      </c>
      <c r="E716" s="159" t="e">
        <f>VLOOKUP('Reported Performance Table'!C716,'Master List'!$B$11:$D$17,3,FALSE)</f>
        <v>#N/A</v>
      </c>
      <c r="F716" t="e">
        <f t="shared" si="22"/>
        <v>#N/A</v>
      </c>
      <c r="G716" t="e">
        <f>IF(VLOOKUP('Reported Performance Table'!E716,'Master List'!$B$42:$D$129,3,FALSE)="","No",VLOOKUP('Reported Performance Table'!E716,'Master List'!$B$42:$D$129,3,FALSE))</f>
        <v>#N/A</v>
      </c>
      <c r="H716" t="e">
        <f>IF(AND(G716="Yes_No",'Reported Performance Table'!F716="Yes"),"No","Yes_No")</f>
        <v>#N/A</v>
      </c>
      <c r="I716" t="str">
        <f>IF('Reported Performance Table'!E716="","",IF('Reported Performance Table'!F716="Yes","LUNA_CCT","Reported_CCT"))</f>
        <v/>
      </c>
      <c r="J716" t="str">
        <f>IF('Reported Performance Table'!E716="","",IF(I716="LUNA_CCT",VLOOKUP('Reported Performance Table'!E716,'Master List'!$B$42:$E$129,4,FALSE),"Reported_BUG"))</f>
        <v/>
      </c>
      <c r="K716" t="str">
        <f>IF('Reported Performance Table'!E716="","",IF(AND('Reported Performance Table'!$F716="Yes",OR('Reported Performance Table'!$E716='Master List'!$B$42,'Reported Performance Table'!$E716='Master List'!$B$43,'Reported Performance Table'!$E716='Master List'!$B$44,'Reported Performance Table'!$E716='Master List'!$B$46,'Reported Performance Table'!$E716='Master List'!$B$48,'Reported Performance Table'!$E716='Master List'!$B$104,'Reported Performance Table'!$E716='Master List'!$B$106,'Reported Performance Table'!$E716='Master List'!$B$126)),"LUNA_Dimming","Dimming_Capability_and_Range"))</f>
        <v/>
      </c>
      <c r="L716" s="173">
        <f>'Reported Performance Table'!BF716</f>
        <v>0</v>
      </c>
      <c r="M716" s="173">
        <f>'Reported Performance Table'!BG716</f>
        <v>0</v>
      </c>
      <c r="N716" s="173">
        <f>'Reported Performance Table'!BH716</f>
        <v>0</v>
      </c>
      <c r="O716" t="str">
        <f t="shared" ref="O716:O779" si="23">IF(COUNTIF(L716:N716,"Yes")=3,"Yes","No")</f>
        <v>No</v>
      </c>
    </row>
    <row r="717" spans="2:15" x14ac:dyDescent="0.25">
      <c r="B717" s="35" t="e">
        <f>VLOOKUP('Reported Performance Table'!D717,'Master List'!$B$20:$C$39,2,FALSE)</f>
        <v>#N/A</v>
      </c>
      <c r="C717" t="e">
        <f>VLOOKUP('Reported Performance Table'!E717,'Master List'!$B$42:$C$129,2,FALSE)</f>
        <v>#N/A</v>
      </c>
      <c r="D717" t="e">
        <f>VLOOKUP('Reported Performance Table'!D717,'Master List'!$B$20:$D$39,3,FALSE)</f>
        <v>#N/A</v>
      </c>
      <c r="E717" s="159" t="e">
        <f>VLOOKUP('Reported Performance Table'!C717,'Master List'!$B$11:$D$17,3,FALSE)</f>
        <v>#N/A</v>
      </c>
      <c r="F717" t="e">
        <f t="shared" si="22"/>
        <v>#N/A</v>
      </c>
      <c r="G717" t="e">
        <f>IF(VLOOKUP('Reported Performance Table'!E717,'Master List'!$B$42:$D$129,3,FALSE)="","No",VLOOKUP('Reported Performance Table'!E717,'Master List'!$B$42:$D$129,3,FALSE))</f>
        <v>#N/A</v>
      </c>
      <c r="H717" t="e">
        <f>IF(AND(G717="Yes_No",'Reported Performance Table'!F717="Yes"),"No","Yes_No")</f>
        <v>#N/A</v>
      </c>
      <c r="I717" t="str">
        <f>IF('Reported Performance Table'!E717="","",IF('Reported Performance Table'!F717="Yes","LUNA_CCT","Reported_CCT"))</f>
        <v/>
      </c>
      <c r="J717" t="str">
        <f>IF('Reported Performance Table'!E717="","",IF(I717="LUNA_CCT",VLOOKUP('Reported Performance Table'!E717,'Master List'!$B$42:$E$129,4,FALSE),"Reported_BUG"))</f>
        <v/>
      </c>
      <c r="K717" t="str">
        <f>IF('Reported Performance Table'!E717="","",IF(AND('Reported Performance Table'!$F717="Yes",OR('Reported Performance Table'!$E717='Master List'!$B$42,'Reported Performance Table'!$E717='Master List'!$B$43,'Reported Performance Table'!$E717='Master List'!$B$44,'Reported Performance Table'!$E717='Master List'!$B$46,'Reported Performance Table'!$E717='Master List'!$B$48,'Reported Performance Table'!$E717='Master List'!$B$104,'Reported Performance Table'!$E717='Master List'!$B$106,'Reported Performance Table'!$E717='Master List'!$B$126)),"LUNA_Dimming","Dimming_Capability_and_Range"))</f>
        <v/>
      </c>
      <c r="L717" s="173">
        <f>'Reported Performance Table'!BF717</f>
        <v>0</v>
      </c>
      <c r="M717" s="173">
        <f>'Reported Performance Table'!BG717</f>
        <v>0</v>
      </c>
      <c r="N717" s="173">
        <f>'Reported Performance Table'!BH717</f>
        <v>0</v>
      </c>
      <c r="O717" t="str">
        <f t="shared" si="23"/>
        <v>No</v>
      </c>
    </row>
    <row r="718" spans="2:15" x14ac:dyDescent="0.25">
      <c r="B718" s="35" t="e">
        <f>VLOOKUP('Reported Performance Table'!D718,'Master List'!$B$20:$C$39,2,FALSE)</f>
        <v>#N/A</v>
      </c>
      <c r="C718" t="e">
        <f>VLOOKUP('Reported Performance Table'!E718,'Master List'!$B$42:$C$129,2,FALSE)</f>
        <v>#N/A</v>
      </c>
      <c r="D718" t="e">
        <f>VLOOKUP('Reported Performance Table'!D718,'Master List'!$B$20:$D$39,3,FALSE)</f>
        <v>#N/A</v>
      </c>
      <c r="E718" s="159" t="e">
        <f>VLOOKUP('Reported Performance Table'!C718,'Master List'!$B$11:$D$17,3,FALSE)</f>
        <v>#N/A</v>
      </c>
      <c r="F718" t="e">
        <f t="shared" si="22"/>
        <v>#N/A</v>
      </c>
      <c r="G718" t="e">
        <f>IF(VLOOKUP('Reported Performance Table'!E718,'Master List'!$B$42:$D$129,3,FALSE)="","No",VLOOKUP('Reported Performance Table'!E718,'Master List'!$B$42:$D$129,3,FALSE))</f>
        <v>#N/A</v>
      </c>
      <c r="H718" t="e">
        <f>IF(AND(G718="Yes_No",'Reported Performance Table'!F718="Yes"),"No","Yes_No")</f>
        <v>#N/A</v>
      </c>
      <c r="I718" t="str">
        <f>IF('Reported Performance Table'!E718="","",IF('Reported Performance Table'!F718="Yes","LUNA_CCT","Reported_CCT"))</f>
        <v/>
      </c>
      <c r="J718" t="str">
        <f>IF('Reported Performance Table'!E718="","",IF(I718="LUNA_CCT",VLOOKUP('Reported Performance Table'!E718,'Master List'!$B$42:$E$129,4,FALSE),"Reported_BUG"))</f>
        <v/>
      </c>
      <c r="K718" t="str">
        <f>IF('Reported Performance Table'!E718="","",IF(AND('Reported Performance Table'!$F718="Yes",OR('Reported Performance Table'!$E718='Master List'!$B$42,'Reported Performance Table'!$E718='Master List'!$B$43,'Reported Performance Table'!$E718='Master List'!$B$44,'Reported Performance Table'!$E718='Master List'!$B$46,'Reported Performance Table'!$E718='Master List'!$B$48,'Reported Performance Table'!$E718='Master List'!$B$104,'Reported Performance Table'!$E718='Master List'!$B$106,'Reported Performance Table'!$E718='Master List'!$B$126)),"LUNA_Dimming","Dimming_Capability_and_Range"))</f>
        <v/>
      </c>
      <c r="L718" s="173">
        <f>'Reported Performance Table'!BF718</f>
        <v>0</v>
      </c>
      <c r="M718" s="173">
        <f>'Reported Performance Table'!BG718</f>
        <v>0</v>
      </c>
      <c r="N718" s="173">
        <f>'Reported Performance Table'!BH718</f>
        <v>0</v>
      </c>
      <c r="O718" t="str">
        <f t="shared" si="23"/>
        <v>No</v>
      </c>
    </row>
    <row r="719" spans="2:15" x14ac:dyDescent="0.25">
      <c r="B719" s="35" t="e">
        <f>VLOOKUP('Reported Performance Table'!D719,'Master List'!$B$20:$C$39,2,FALSE)</f>
        <v>#N/A</v>
      </c>
      <c r="C719" t="e">
        <f>VLOOKUP('Reported Performance Table'!E719,'Master List'!$B$42:$C$129,2,FALSE)</f>
        <v>#N/A</v>
      </c>
      <c r="D719" t="e">
        <f>VLOOKUP('Reported Performance Table'!D719,'Master List'!$B$20:$D$39,3,FALSE)</f>
        <v>#N/A</v>
      </c>
      <c r="E719" s="159" t="e">
        <f>VLOOKUP('Reported Performance Table'!C719,'Master List'!$B$11:$D$17,3,FALSE)</f>
        <v>#N/A</v>
      </c>
      <c r="F719" t="e">
        <f t="shared" si="22"/>
        <v>#N/A</v>
      </c>
      <c r="G719" t="e">
        <f>IF(VLOOKUP('Reported Performance Table'!E719,'Master List'!$B$42:$D$129,3,FALSE)="","No",VLOOKUP('Reported Performance Table'!E719,'Master List'!$B$42:$D$129,3,FALSE))</f>
        <v>#N/A</v>
      </c>
      <c r="H719" t="e">
        <f>IF(AND(G719="Yes_No",'Reported Performance Table'!F719="Yes"),"No","Yes_No")</f>
        <v>#N/A</v>
      </c>
      <c r="I719" t="str">
        <f>IF('Reported Performance Table'!E719="","",IF('Reported Performance Table'!F719="Yes","LUNA_CCT","Reported_CCT"))</f>
        <v/>
      </c>
      <c r="J719" t="str">
        <f>IF('Reported Performance Table'!E719="","",IF(I719="LUNA_CCT",VLOOKUP('Reported Performance Table'!E719,'Master List'!$B$42:$E$129,4,FALSE),"Reported_BUG"))</f>
        <v/>
      </c>
      <c r="K719" t="str">
        <f>IF('Reported Performance Table'!E719="","",IF(AND('Reported Performance Table'!$F719="Yes",OR('Reported Performance Table'!$E719='Master List'!$B$42,'Reported Performance Table'!$E719='Master List'!$B$43,'Reported Performance Table'!$E719='Master List'!$B$44,'Reported Performance Table'!$E719='Master List'!$B$46,'Reported Performance Table'!$E719='Master List'!$B$48,'Reported Performance Table'!$E719='Master List'!$B$104,'Reported Performance Table'!$E719='Master List'!$B$106,'Reported Performance Table'!$E719='Master List'!$B$126)),"LUNA_Dimming","Dimming_Capability_and_Range"))</f>
        <v/>
      </c>
      <c r="L719" s="173">
        <f>'Reported Performance Table'!BF719</f>
        <v>0</v>
      </c>
      <c r="M719" s="173">
        <f>'Reported Performance Table'!BG719</f>
        <v>0</v>
      </c>
      <c r="N719" s="173">
        <f>'Reported Performance Table'!BH719</f>
        <v>0</v>
      </c>
      <c r="O719" t="str">
        <f t="shared" si="23"/>
        <v>No</v>
      </c>
    </row>
    <row r="720" spans="2:15" x14ac:dyDescent="0.25">
      <c r="B720" s="35" t="e">
        <f>VLOOKUP('Reported Performance Table'!D720,'Master List'!$B$20:$C$39,2,FALSE)</f>
        <v>#N/A</v>
      </c>
      <c r="C720" t="e">
        <f>VLOOKUP('Reported Performance Table'!E720,'Master List'!$B$42:$C$129,2,FALSE)</f>
        <v>#N/A</v>
      </c>
      <c r="D720" t="e">
        <f>VLOOKUP('Reported Performance Table'!D720,'Master List'!$B$20:$D$39,3,FALSE)</f>
        <v>#N/A</v>
      </c>
      <c r="E720" s="159" t="e">
        <f>VLOOKUP('Reported Performance Table'!C720,'Master List'!$B$11:$D$17,3,FALSE)</f>
        <v>#N/A</v>
      </c>
      <c r="F720" t="e">
        <f t="shared" si="22"/>
        <v>#N/A</v>
      </c>
      <c r="G720" t="e">
        <f>IF(VLOOKUP('Reported Performance Table'!E720,'Master List'!$B$42:$D$129,3,FALSE)="","No",VLOOKUP('Reported Performance Table'!E720,'Master List'!$B$42:$D$129,3,FALSE))</f>
        <v>#N/A</v>
      </c>
      <c r="H720" t="e">
        <f>IF(AND(G720="Yes_No",'Reported Performance Table'!F720="Yes"),"No","Yes_No")</f>
        <v>#N/A</v>
      </c>
      <c r="I720" t="str">
        <f>IF('Reported Performance Table'!E720="","",IF('Reported Performance Table'!F720="Yes","LUNA_CCT","Reported_CCT"))</f>
        <v/>
      </c>
      <c r="J720" t="str">
        <f>IF('Reported Performance Table'!E720="","",IF(I720="LUNA_CCT",VLOOKUP('Reported Performance Table'!E720,'Master List'!$B$42:$E$129,4,FALSE),"Reported_BUG"))</f>
        <v/>
      </c>
      <c r="K720" t="str">
        <f>IF('Reported Performance Table'!E720="","",IF(AND('Reported Performance Table'!$F720="Yes",OR('Reported Performance Table'!$E720='Master List'!$B$42,'Reported Performance Table'!$E720='Master List'!$B$43,'Reported Performance Table'!$E720='Master List'!$B$44,'Reported Performance Table'!$E720='Master List'!$B$46,'Reported Performance Table'!$E720='Master List'!$B$48,'Reported Performance Table'!$E720='Master List'!$B$104,'Reported Performance Table'!$E720='Master List'!$B$106,'Reported Performance Table'!$E720='Master List'!$B$126)),"LUNA_Dimming","Dimming_Capability_and_Range"))</f>
        <v/>
      </c>
      <c r="L720" s="173">
        <f>'Reported Performance Table'!BF720</f>
        <v>0</v>
      </c>
      <c r="M720" s="173">
        <f>'Reported Performance Table'!BG720</f>
        <v>0</v>
      </c>
      <c r="N720" s="173">
        <f>'Reported Performance Table'!BH720</f>
        <v>0</v>
      </c>
      <c r="O720" t="str">
        <f t="shared" si="23"/>
        <v>No</v>
      </c>
    </row>
    <row r="721" spans="2:15" x14ac:dyDescent="0.25">
      <c r="B721" s="35" t="e">
        <f>VLOOKUP('Reported Performance Table'!D721,'Master List'!$B$20:$C$39,2,FALSE)</f>
        <v>#N/A</v>
      </c>
      <c r="C721" t="e">
        <f>VLOOKUP('Reported Performance Table'!E721,'Master List'!$B$42:$C$129,2,FALSE)</f>
        <v>#N/A</v>
      </c>
      <c r="D721" t="e">
        <f>VLOOKUP('Reported Performance Table'!D721,'Master List'!$B$20:$D$39,3,FALSE)</f>
        <v>#N/A</v>
      </c>
      <c r="E721" s="159" t="e">
        <f>VLOOKUP('Reported Performance Table'!C721,'Master List'!$B$11:$D$17,3,FALSE)</f>
        <v>#N/A</v>
      </c>
      <c r="F721" t="e">
        <f t="shared" si="22"/>
        <v>#N/A</v>
      </c>
      <c r="G721" t="e">
        <f>IF(VLOOKUP('Reported Performance Table'!E721,'Master List'!$B$42:$D$129,3,FALSE)="","No",VLOOKUP('Reported Performance Table'!E721,'Master List'!$B$42:$D$129,3,FALSE))</f>
        <v>#N/A</v>
      </c>
      <c r="H721" t="e">
        <f>IF(AND(G721="Yes_No",'Reported Performance Table'!F721="Yes"),"No","Yes_No")</f>
        <v>#N/A</v>
      </c>
      <c r="I721" t="str">
        <f>IF('Reported Performance Table'!E721="","",IF('Reported Performance Table'!F721="Yes","LUNA_CCT","Reported_CCT"))</f>
        <v/>
      </c>
      <c r="J721" t="str">
        <f>IF('Reported Performance Table'!E721="","",IF(I721="LUNA_CCT",VLOOKUP('Reported Performance Table'!E721,'Master List'!$B$42:$E$129,4,FALSE),"Reported_BUG"))</f>
        <v/>
      </c>
      <c r="K721" t="str">
        <f>IF('Reported Performance Table'!E721="","",IF(AND('Reported Performance Table'!$F721="Yes",OR('Reported Performance Table'!$E721='Master List'!$B$42,'Reported Performance Table'!$E721='Master List'!$B$43,'Reported Performance Table'!$E721='Master List'!$B$44,'Reported Performance Table'!$E721='Master List'!$B$46,'Reported Performance Table'!$E721='Master List'!$B$48,'Reported Performance Table'!$E721='Master List'!$B$104,'Reported Performance Table'!$E721='Master List'!$B$106,'Reported Performance Table'!$E721='Master List'!$B$126)),"LUNA_Dimming","Dimming_Capability_and_Range"))</f>
        <v/>
      </c>
      <c r="L721" s="173">
        <f>'Reported Performance Table'!BF721</f>
        <v>0</v>
      </c>
      <c r="M721" s="173">
        <f>'Reported Performance Table'!BG721</f>
        <v>0</v>
      </c>
      <c r="N721" s="173">
        <f>'Reported Performance Table'!BH721</f>
        <v>0</v>
      </c>
      <c r="O721" t="str">
        <f t="shared" si="23"/>
        <v>No</v>
      </c>
    </row>
    <row r="722" spans="2:15" x14ac:dyDescent="0.25">
      <c r="B722" s="35" t="e">
        <f>VLOOKUP('Reported Performance Table'!D722,'Master List'!$B$20:$C$39,2,FALSE)</f>
        <v>#N/A</v>
      </c>
      <c r="C722" t="e">
        <f>VLOOKUP('Reported Performance Table'!E722,'Master List'!$B$42:$C$129,2,FALSE)</f>
        <v>#N/A</v>
      </c>
      <c r="D722" t="e">
        <f>VLOOKUP('Reported Performance Table'!D722,'Master List'!$B$20:$D$39,3,FALSE)</f>
        <v>#N/A</v>
      </c>
      <c r="E722" s="159" t="e">
        <f>VLOOKUP('Reported Performance Table'!C722,'Master List'!$B$11:$D$17,3,FALSE)</f>
        <v>#N/A</v>
      </c>
      <c r="F722" t="e">
        <f t="shared" si="22"/>
        <v>#N/A</v>
      </c>
      <c r="G722" t="e">
        <f>IF(VLOOKUP('Reported Performance Table'!E722,'Master List'!$B$42:$D$129,3,FALSE)="","No",VLOOKUP('Reported Performance Table'!E722,'Master List'!$B$42:$D$129,3,FALSE))</f>
        <v>#N/A</v>
      </c>
      <c r="H722" t="e">
        <f>IF(AND(G722="Yes_No",'Reported Performance Table'!F722="Yes"),"No","Yes_No")</f>
        <v>#N/A</v>
      </c>
      <c r="I722" t="str">
        <f>IF('Reported Performance Table'!E722="","",IF('Reported Performance Table'!F722="Yes","LUNA_CCT","Reported_CCT"))</f>
        <v/>
      </c>
      <c r="J722" t="str">
        <f>IF('Reported Performance Table'!E722="","",IF(I722="LUNA_CCT",VLOOKUP('Reported Performance Table'!E722,'Master List'!$B$42:$E$129,4,FALSE),"Reported_BUG"))</f>
        <v/>
      </c>
      <c r="K722" t="str">
        <f>IF('Reported Performance Table'!E722="","",IF(AND('Reported Performance Table'!$F722="Yes",OR('Reported Performance Table'!$E722='Master List'!$B$42,'Reported Performance Table'!$E722='Master List'!$B$43,'Reported Performance Table'!$E722='Master List'!$B$44,'Reported Performance Table'!$E722='Master List'!$B$46,'Reported Performance Table'!$E722='Master List'!$B$48,'Reported Performance Table'!$E722='Master List'!$B$104,'Reported Performance Table'!$E722='Master List'!$B$106,'Reported Performance Table'!$E722='Master List'!$B$126)),"LUNA_Dimming","Dimming_Capability_and_Range"))</f>
        <v/>
      </c>
      <c r="L722" s="173">
        <f>'Reported Performance Table'!BF722</f>
        <v>0</v>
      </c>
      <c r="M722" s="173">
        <f>'Reported Performance Table'!BG722</f>
        <v>0</v>
      </c>
      <c r="N722" s="173">
        <f>'Reported Performance Table'!BH722</f>
        <v>0</v>
      </c>
      <c r="O722" t="str">
        <f t="shared" si="23"/>
        <v>No</v>
      </c>
    </row>
    <row r="723" spans="2:15" x14ac:dyDescent="0.25">
      <c r="B723" s="35" t="e">
        <f>VLOOKUP('Reported Performance Table'!D723,'Master List'!$B$20:$C$39,2,FALSE)</f>
        <v>#N/A</v>
      </c>
      <c r="C723" t="e">
        <f>VLOOKUP('Reported Performance Table'!E723,'Master List'!$B$42:$C$129,2,FALSE)</f>
        <v>#N/A</v>
      </c>
      <c r="D723" t="e">
        <f>VLOOKUP('Reported Performance Table'!D723,'Master List'!$B$20:$D$39,3,FALSE)</f>
        <v>#N/A</v>
      </c>
      <c r="E723" s="159" t="e">
        <f>VLOOKUP('Reported Performance Table'!C723,'Master List'!$B$11:$D$17,3,FALSE)</f>
        <v>#N/A</v>
      </c>
      <c r="F723" t="e">
        <f t="shared" si="22"/>
        <v>#N/A</v>
      </c>
      <c r="G723" t="e">
        <f>IF(VLOOKUP('Reported Performance Table'!E723,'Master List'!$B$42:$D$129,3,FALSE)="","No",VLOOKUP('Reported Performance Table'!E723,'Master List'!$B$42:$D$129,3,FALSE))</f>
        <v>#N/A</v>
      </c>
      <c r="H723" t="e">
        <f>IF(AND(G723="Yes_No",'Reported Performance Table'!F723="Yes"),"No","Yes_No")</f>
        <v>#N/A</v>
      </c>
      <c r="I723" t="str">
        <f>IF('Reported Performance Table'!E723="","",IF('Reported Performance Table'!F723="Yes","LUNA_CCT","Reported_CCT"))</f>
        <v/>
      </c>
      <c r="J723" t="str">
        <f>IF('Reported Performance Table'!E723="","",IF(I723="LUNA_CCT",VLOOKUP('Reported Performance Table'!E723,'Master List'!$B$42:$E$129,4,FALSE),"Reported_BUG"))</f>
        <v/>
      </c>
      <c r="K723" t="str">
        <f>IF('Reported Performance Table'!E723="","",IF(AND('Reported Performance Table'!$F723="Yes",OR('Reported Performance Table'!$E723='Master List'!$B$42,'Reported Performance Table'!$E723='Master List'!$B$43,'Reported Performance Table'!$E723='Master List'!$B$44,'Reported Performance Table'!$E723='Master List'!$B$46,'Reported Performance Table'!$E723='Master List'!$B$48,'Reported Performance Table'!$E723='Master List'!$B$104,'Reported Performance Table'!$E723='Master List'!$B$106,'Reported Performance Table'!$E723='Master List'!$B$126)),"LUNA_Dimming","Dimming_Capability_and_Range"))</f>
        <v/>
      </c>
      <c r="L723" s="173">
        <f>'Reported Performance Table'!BF723</f>
        <v>0</v>
      </c>
      <c r="M723" s="173">
        <f>'Reported Performance Table'!BG723</f>
        <v>0</v>
      </c>
      <c r="N723" s="173">
        <f>'Reported Performance Table'!BH723</f>
        <v>0</v>
      </c>
      <c r="O723" t="str">
        <f t="shared" si="23"/>
        <v>No</v>
      </c>
    </row>
    <row r="724" spans="2:15" x14ac:dyDescent="0.25">
      <c r="B724" s="35" t="e">
        <f>VLOOKUP('Reported Performance Table'!D724,'Master List'!$B$20:$C$39,2,FALSE)</f>
        <v>#N/A</v>
      </c>
      <c r="C724" t="e">
        <f>VLOOKUP('Reported Performance Table'!E724,'Master List'!$B$42:$C$129,2,FALSE)</f>
        <v>#N/A</v>
      </c>
      <c r="D724" t="e">
        <f>VLOOKUP('Reported Performance Table'!D724,'Master List'!$B$20:$D$39,3,FALSE)</f>
        <v>#N/A</v>
      </c>
      <c r="E724" s="159" t="e">
        <f>VLOOKUP('Reported Performance Table'!C724,'Master List'!$B$11:$D$17,3,FALSE)</f>
        <v>#N/A</v>
      </c>
      <c r="F724" t="e">
        <f t="shared" si="22"/>
        <v>#N/A</v>
      </c>
      <c r="G724" t="e">
        <f>IF(VLOOKUP('Reported Performance Table'!E724,'Master List'!$B$42:$D$129,3,FALSE)="","No",VLOOKUP('Reported Performance Table'!E724,'Master List'!$B$42:$D$129,3,FALSE))</f>
        <v>#N/A</v>
      </c>
      <c r="H724" t="e">
        <f>IF(AND(G724="Yes_No",'Reported Performance Table'!F724="Yes"),"No","Yes_No")</f>
        <v>#N/A</v>
      </c>
      <c r="I724" t="str">
        <f>IF('Reported Performance Table'!E724="","",IF('Reported Performance Table'!F724="Yes","LUNA_CCT","Reported_CCT"))</f>
        <v/>
      </c>
      <c r="J724" t="str">
        <f>IF('Reported Performance Table'!E724="","",IF(I724="LUNA_CCT",VLOOKUP('Reported Performance Table'!E724,'Master List'!$B$42:$E$129,4,FALSE),"Reported_BUG"))</f>
        <v/>
      </c>
      <c r="K724" t="str">
        <f>IF('Reported Performance Table'!E724="","",IF(AND('Reported Performance Table'!$F724="Yes",OR('Reported Performance Table'!$E724='Master List'!$B$42,'Reported Performance Table'!$E724='Master List'!$B$43,'Reported Performance Table'!$E724='Master List'!$B$44,'Reported Performance Table'!$E724='Master List'!$B$46,'Reported Performance Table'!$E724='Master List'!$B$48,'Reported Performance Table'!$E724='Master List'!$B$104,'Reported Performance Table'!$E724='Master List'!$B$106,'Reported Performance Table'!$E724='Master List'!$B$126)),"LUNA_Dimming","Dimming_Capability_and_Range"))</f>
        <v/>
      </c>
      <c r="L724" s="173">
        <f>'Reported Performance Table'!BF724</f>
        <v>0</v>
      </c>
      <c r="M724" s="173">
        <f>'Reported Performance Table'!BG724</f>
        <v>0</v>
      </c>
      <c r="N724" s="173">
        <f>'Reported Performance Table'!BH724</f>
        <v>0</v>
      </c>
      <c r="O724" t="str">
        <f t="shared" si="23"/>
        <v>No</v>
      </c>
    </row>
    <row r="725" spans="2:15" x14ac:dyDescent="0.25">
      <c r="B725" s="35" t="e">
        <f>VLOOKUP('Reported Performance Table'!D725,'Master List'!$B$20:$C$39,2,FALSE)</f>
        <v>#N/A</v>
      </c>
      <c r="C725" t="e">
        <f>VLOOKUP('Reported Performance Table'!E725,'Master List'!$B$42:$C$129,2,FALSE)</f>
        <v>#N/A</v>
      </c>
      <c r="D725" t="e">
        <f>VLOOKUP('Reported Performance Table'!D725,'Master List'!$B$20:$D$39,3,FALSE)</f>
        <v>#N/A</v>
      </c>
      <c r="E725" s="159" t="e">
        <f>VLOOKUP('Reported Performance Table'!C725,'Master List'!$B$11:$D$17,3,FALSE)</f>
        <v>#N/A</v>
      </c>
      <c r="F725" t="e">
        <f t="shared" si="22"/>
        <v>#N/A</v>
      </c>
      <c r="G725" t="e">
        <f>IF(VLOOKUP('Reported Performance Table'!E725,'Master List'!$B$42:$D$129,3,FALSE)="","No",VLOOKUP('Reported Performance Table'!E725,'Master List'!$B$42:$D$129,3,FALSE))</f>
        <v>#N/A</v>
      </c>
      <c r="H725" t="e">
        <f>IF(AND(G725="Yes_No",'Reported Performance Table'!F725="Yes"),"No","Yes_No")</f>
        <v>#N/A</v>
      </c>
      <c r="I725" t="str">
        <f>IF('Reported Performance Table'!E725="","",IF('Reported Performance Table'!F725="Yes","LUNA_CCT","Reported_CCT"))</f>
        <v/>
      </c>
      <c r="J725" t="str">
        <f>IF('Reported Performance Table'!E725="","",IF(I725="LUNA_CCT",VLOOKUP('Reported Performance Table'!E725,'Master List'!$B$42:$E$129,4,FALSE),"Reported_BUG"))</f>
        <v/>
      </c>
      <c r="K725" t="str">
        <f>IF('Reported Performance Table'!E725="","",IF(AND('Reported Performance Table'!$F725="Yes",OR('Reported Performance Table'!$E725='Master List'!$B$42,'Reported Performance Table'!$E725='Master List'!$B$43,'Reported Performance Table'!$E725='Master List'!$B$44,'Reported Performance Table'!$E725='Master List'!$B$46,'Reported Performance Table'!$E725='Master List'!$B$48,'Reported Performance Table'!$E725='Master List'!$B$104,'Reported Performance Table'!$E725='Master List'!$B$106,'Reported Performance Table'!$E725='Master List'!$B$126)),"LUNA_Dimming","Dimming_Capability_and_Range"))</f>
        <v/>
      </c>
      <c r="L725" s="173">
        <f>'Reported Performance Table'!BF725</f>
        <v>0</v>
      </c>
      <c r="M725" s="173">
        <f>'Reported Performance Table'!BG725</f>
        <v>0</v>
      </c>
      <c r="N725" s="173">
        <f>'Reported Performance Table'!BH725</f>
        <v>0</v>
      </c>
      <c r="O725" t="str">
        <f t="shared" si="23"/>
        <v>No</v>
      </c>
    </row>
    <row r="726" spans="2:15" x14ac:dyDescent="0.25">
      <c r="B726" s="35" t="e">
        <f>VLOOKUP('Reported Performance Table'!D726,'Master List'!$B$20:$C$39,2,FALSE)</f>
        <v>#N/A</v>
      </c>
      <c r="C726" t="e">
        <f>VLOOKUP('Reported Performance Table'!E726,'Master List'!$B$42:$C$129,2,FALSE)</f>
        <v>#N/A</v>
      </c>
      <c r="D726" t="e">
        <f>VLOOKUP('Reported Performance Table'!D726,'Master List'!$B$20:$D$39,3,FALSE)</f>
        <v>#N/A</v>
      </c>
      <c r="E726" s="159" t="e">
        <f>VLOOKUP('Reported Performance Table'!C726,'Master List'!$B$11:$D$17,3,FALSE)</f>
        <v>#N/A</v>
      </c>
      <c r="F726" t="e">
        <f t="shared" si="22"/>
        <v>#N/A</v>
      </c>
      <c r="G726" t="e">
        <f>IF(VLOOKUP('Reported Performance Table'!E726,'Master List'!$B$42:$D$129,3,FALSE)="","No",VLOOKUP('Reported Performance Table'!E726,'Master List'!$B$42:$D$129,3,FALSE))</f>
        <v>#N/A</v>
      </c>
      <c r="H726" t="e">
        <f>IF(AND(G726="Yes_No",'Reported Performance Table'!F726="Yes"),"No","Yes_No")</f>
        <v>#N/A</v>
      </c>
      <c r="I726" t="str">
        <f>IF('Reported Performance Table'!E726="","",IF('Reported Performance Table'!F726="Yes","LUNA_CCT","Reported_CCT"))</f>
        <v/>
      </c>
      <c r="J726" t="str">
        <f>IF('Reported Performance Table'!E726="","",IF(I726="LUNA_CCT",VLOOKUP('Reported Performance Table'!E726,'Master List'!$B$42:$E$129,4,FALSE),"Reported_BUG"))</f>
        <v/>
      </c>
      <c r="K726" t="str">
        <f>IF('Reported Performance Table'!E726="","",IF(AND('Reported Performance Table'!$F726="Yes",OR('Reported Performance Table'!$E726='Master List'!$B$42,'Reported Performance Table'!$E726='Master List'!$B$43,'Reported Performance Table'!$E726='Master List'!$B$44,'Reported Performance Table'!$E726='Master List'!$B$46,'Reported Performance Table'!$E726='Master List'!$B$48,'Reported Performance Table'!$E726='Master List'!$B$104,'Reported Performance Table'!$E726='Master List'!$B$106,'Reported Performance Table'!$E726='Master List'!$B$126)),"LUNA_Dimming","Dimming_Capability_and_Range"))</f>
        <v/>
      </c>
      <c r="L726" s="173">
        <f>'Reported Performance Table'!BF726</f>
        <v>0</v>
      </c>
      <c r="M726" s="173">
        <f>'Reported Performance Table'!BG726</f>
        <v>0</v>
      </c>
      <c r="N726" s="173">
        <f>'Reported Performance Table'!BH726</f>
        <v>0</v>
      </c>
      <c r="O726" t="str">
        <f t="shared" si="23"/>
        <v>No</v>
      </c>
    </row>
    <row r="727" spans="2:15" x14ac:dyDescent="0.25">
      <c r="B727" s="35" t="e">
        <f>VLOOKUP('Reported Performance Table'!D727,'Master List'!$B$20:$C$39,2,FALSE)</f>
        <v>#N/A</v>
      </c>
      <c r="C727" t="e">
        <f>VLOOKUP('Reported Performance Table'!E727,'Master List'!$B$42:$C$129,2,FALSE)</f>
        <v>#N/A</v>
      </c>
      <c r="D727" t="e">
        <f>VLOOKUP('Reported Performance Table'!D727,'Master List'!$B$20:$D$39,3,FALSE)</f>
        <v>#N/A</v>
      </c>
      <c r="E727" s="159" t="e">
        <f>VLOOKUP('Reported Performance Table'!C727,'Master List'!$B$11:$D$17,3,FALSE)</f>
        <v>#N/A</v>
      </c>
      <c r="F727" t="e">
        <f t="shared" si="22"/>
        <v>#N/A</v>
      </c>
      <c r="G727" t="e">
        <f>IF(VLOOKUP('Reported Performance Table'!E727,'Master List'!$B$42:$D$129,3,FALSE)="","No",VLOOKUP('Reported Performance Table'!E727,'Master List'!$B$42:$D$129,3,FALSE))</f>
        <v>#N/A</v>
      </c>
      <c r="H727" t="e">
        <f>IF(AND(G727="Yes_No",'Reported Performance Table'!F727="Yes"),"No","Yes_No")</f>
        <v>#N/A</v>
      </c>
      <c r="I727" t="str">
        <f>IF('Reported Performance Table'!E727="","",IF('Reported Performance Table'!F727="Yes","LUNA_CCT","Reported_CCT"))</f>
        <v/>
      </c>
      <c r="J727" t="str">
        <f>IF('Reported Performance Table'!E727="","",IF(I727="LUNA_CCT",VLOOKUP('Reported Performance Table'!E727,'Master List'!$B$42:$E$129,4,FALSE),"Reported_BUG"))</f>
        <v/>
      </c>
      <c r="K727" t="str">
        <f>IF('Reported Performance Table'!E727="","",IF(AND('Reported Performance Table'!$F727="Yes",OR('Reported Performance Table'!$E727='Master List'!$B$42,'Reported Performance Table'!$E727='Master List'!$B$43,'Reported Performance Table'!$E727='Master List'!$B$44,'Reported Performance Table'!$E727='Master List'!$B$46,'Reported Performance Table'!$E727='Master List'!$B$48,'Reported Performance Table'!$E727='Master List'!$B$104,'Reported Performance Table'!$E727='Master List'!$B$106,'Reported Performance Table'!$E727='Master List'!$B$126)),"LUNA_Dimming","Dimming_Capability_and_Range"))</f>
        <v/>
      </c>
      <c r="L727" s="173">
        <f>'Reported Performance Table'!BF727</f>
        <v>0</v>
      </c>
      <c r="M727" s="173">
        <f>'Reported Performance Table'!BG727</f>
        <v>0</v>
      </c>
      <c r="N727" s="173">
        <f>'Reported Performance Table'!BH727</f>
        <v>0</v>
      </c>
      <c r="O727" t="str">
        <f t="shared" si="23"/>
        <v>No</v>
      </c>
    </row>
    <row r="728" spans="2:15" x14ac:dyDescent="0.25">
      <c r="B728" s="35" t="e">
        <f>VLOOKUP('Reported Performance Table'!D728,'Master List'!$B$20:$C$39,2,FALSE)</f>
        <v>#N/A</v>
      </c>
      <c r="C728" t="e">
        <f>VLOOKUP('Reported Performance Table'!E728,'Master List'!$B$42:$C$129,2,FALSE)</f>
        <v>#N/A</v>
      </c>
      <c r="D728" t="e">
        <f>VLOOKUP('Reported Performance Table'!D728,'Master List'!$B$20:$D$39,3,FALSE)</f>
        <v>#N/A</v>
      </c>
      <c r="E728" s="159" t="e">
        <f>VLOOKUP('Reported Performance Table'!C728,'Master List'!$B$11:$D$17,3,FALSE)</f>
        <v>#N/A</v>
      </c>
      <c r="F728" t="e">
        <f t="shared" si="22"/>
        <v>#N/A</v>
      </c>
      <c r="G728" t="e">
        <f>IF(VLOOKUP('Reported Performance Table'!E728,'Master List'!$B$42:$D$129,3,FALSE)="","No",VLOOKUP('Reported Performance Table'!E728,'Master List'!$B$42:$D$129,3,FALSE))</f>
        <v>#N/A</v>
      </c>
      <c r="H728" t="e">
        <f>IF(AND(G728="Yes_No",'Reported Performance Table'!F728="Yes"),"No","Yes_No")</f>
        <v>#N/A</v>
      </c>
      <c r="I728" t="str">
        <f>IF('Reported Performance Table'!E728="","",IF('Reported Performance Table'!F728="Yes","LUNA_CCT","Reported_CCT"))</f>
        <v/>
      </c>
      <c r="J728" t="str">
        <f>IF('Reported Performance Table'!E728="","",IF(I728="LUNA_CCT",VLOOKUP('Reported Performance Table'!E728,'Master List'!$B$42:$E$129,4,FALSE),"Reported_BUG"))</f>
        <v/>
      </c>
      <c r="K728" t="str">
        <f>IF('Reported Performance Table'!E728="","",IF(AND('Reported Performance Table'!$F728="Yes",OR('Reported Performance Table'!$E728='Master List'!$B$42,'Reported Performance Table'!$E728='Master List'!$B$43,'Reported Performance Table'!$E728='Master List'!$B$44,'Reported Performance Table'!$E728='Master List'!$B$46,'Reported Performance Table'!$E728='Master List'!$B$48,'Reported Performance Table'!$E728='Master List'!$B$104,'Reported Performance Table'!$E728='Master List'!$B$106,'Reported Performance Table'!$E728='Master List'!$B$126)),"LUNA_Dimming","Dimming_Capability_and_Range"))</f>
        <v/>
      </c>
      <c r="L728" s="173">
        <f>'Reported Performance Table'!BF728</f>
        <v>0</v>
      </c>
      <c r="M728" s="173">
        <f>'Reported Performance Table'!BG728</f>
        <v>0</v>
      </c>
      <c r="N728" s="173">
        <f>'Reported Performance Table'!BH728</f>
        <v>0</v>
      </c>
      <c r="O728" t="str">
        <f t="shared" si="23"/>
        <v>No</v>
      </c>
    </row>
    <row r="729" spans="2:15" x14ac:dyDescent="0.25">
      <c r="B729" s="35" t="e">
        <f>VLOOKUP('Reported Performance Table'!D729,'Master List'!$B$20:$C$39,2,FALSE)</f>
        <v>#N/A</v>
      </c>
      <c r="C729" t="e">
        <f>VLOOKUP('Reported Performance Table'!E729,'Master List'!$B$42:$C$129,2,FALSE)</f>
        <v>#N/A</v>
      </c>
      <c r="D729" t="e">
        <f>VLOOKUP('Reported Performance Table'!D729,'Master List'!$B$20:$D$39,3,FALSE)</f>
        <v>#N/A</v>
      </c>
      <c r="E729" s="159" t="e">
        <f>VLOOKUP('Reported Performance Table'!C729,'Master List'!$B$11:$D$17,3,FALSE)</f>
        <v>#N/A</v>
      </c>
      <c r="F729" t="e">
        <f t="shared" si="22"/>
        <v>#N/A</v>
      </c>
      <c r="G729" t="e">
        <f>IF(VLOOKUP('Reported Performance Table'!E729,'Master List'!$B$42:$D$129,3,FALSE)="","No",VLOOKUP('Reported Performance Table'!E729,'Master List'!$B$42:$D$129,3,FALSE))</f>
        <v>#N/A</v>
      </c>
      <c r="H729" t="e">
        <f>IF(AND(G729="Yes_No",'Reported Performance Table'!F729="Yes"),"No","Yes_No")</f>
        <v>#N/A</v>
      </c>
      <c r="I729" t="str">
        <f>IF('Reported Performance Table'!E729="","",IF('Reported Performance Table'!F729="Yes","LUNA_CCT","Reported_CCT"))</f>
        <v/>
      </c>
      <c r="J729" t="str">
        <f>IF('Reported Performance Table'!E729="","",IF(I729="LUNA_CCT",VLOOKUP('Reported Performance Table'!E729,'Master List'!$B$42:$E$129,4,FALSE),"Reported_BUG"))</f>
        <v/>
      </c>
      <c r="K729" t="str">
        <f>IF('Reported Performance Table'!E729="","",IF(AND('Reported Performance Table'!$F729="Yes",OR('Reported Performance Table'!$E729='Master List'!$B$42,'Reported Performance Table'!$E729='Master List'!$B$43,'Reported Performance Table'!$E729='Master List'!$B$44,'Reported Performance Table'!$E729='Master List'!$B$46,'Reported Performance Table'!$E729='Master List'!$B$48,'Reported Performance Table'!$E729='Master List'!$B$104,'Reported Performance Table'!$E729='Master List'!$B$106,'Reported Performance Table'!$E729='Master List'!$B$126)),"LUNA_Dimming","Dimming_Capability_and_Range"))</f>
        <v/>
      </c>
      <c r="L729" s="173">
        <f>'Reported Performance Table'!BF729</f>
        <v>0</v>
      </c>
      <c r="M729" s="173">
        <f>'Reported Performance Table'!BG729</f>
        <v>0</v>
      </c>
      <c r="N729" s="173">
        <f>'Reported Performance Table'!BH729</f>
        <v>0</v>
      </c>
      <c r="O729" t="str">
        <f t="shared" si="23"/>
        <v>No</v>
      </c>
    </row>
    <row r="730" spans="2:15" x14ac:dyDescent="0.25">
      <c r="B730" s="35" t="e">
        <f>VLOOKUP('Reported Performance Table'!D730,'Master List'!$B$20:$C$39,2,FALSE)</f>
        <v>#N/A</v>
      </c>
      <c r="C730" t="e">
        <f>VLOOKUP('Reported Performance Table'!E730,'Master List'!$B$42:$C$129,2,FALSE)</f>
        <v>#N/A</v>
      </c>
      <c r="D730" t="e">
        <f>VLOOKUP('Reported Performance Table'!D730,'Master List'!$B$20:$D$39,3,FALSE)</f>
        <v>#N/A</v>
      </c>
      <c r="E730" s="159" t="e">
        <f>VLOOKUP('Reported Performance Table'!C730,'Master List'!$B$11:$D$17,3,FALSE)</f>
        <v>#N/A</v>
      </c>
      <c r="F730" t="e">
        <f t="shared" si="22"/>
        <v>#N/A</v>
      </c>
      <c r="G730" t="e">
        <f>IF(VLOOKUP('Reported Performance Table'!E730,'Master List'!$B$42:$D$129,3,FALSE)="","No",VLOOKUP('Reported Performance Table'!E730,'Master List'!$B$42:$D$129,3,FALSE))</f>
        <v>#N/A</v>
      </c>
      <c r="H730" t="e">
        <f>IF(AND(G730="Yes_No",'Reported Performance Table'!F730="Yes"),"No","Yes_No")</f>
        <v>#N/A</v>
      </c>
      <c r="I730" t="str">
        <f>IF('Reported Performance Table'!E730="","",IF('Reported Performance Table'!F730="Yes","LUNA_CCT","Reported_CCT"))</f>
        <v/>
      </c>
      <c r="J730" t="str">
        <f>IF('Reported Performance Table'!E730="","",IF(I730="LUNA_CCT",VLOOKUP('Reported Performance Table'!E730,'Master List'!$B$42:$E$129,4,FALSE),"Reported_BUG"))</f>
        <v/>
      </c>
      <c r="K730" t="str">
        <f>IF('Reported Performance Table'!E730="","",IF(AND('Reported Performance Table'!$F730="Yes",OR('Reported Performance Table'!$E730='Master List'!$B$42,'Reported Performance Table'!$E730='Master List'!$B$43,'Reported Performance Table'!$E730='Master List'!$B$44,'Reported Performance Table'!$E730='Master List'!$B$46,'Reported Performance Table'!$E730='Master List'!$B$48,'Reported Performance Table'!$E730='Master List'!$B$104,'Reported Performance Table'!$E730='Master List'!$B$106,'Reported Performance Table'!$E730='Master List'!$B$126)),"LUNA_Dimming","Dimming_Capability_and_Range"))</f>
        <v/>
      </c>
      <c r="L730" s="173">
        <f>'Reported Performance Table'!BF730</f>
        <v>0</v>
      </c>
      <c r="M730" s="173">
        <f>'Reported Performance Table'!BG730</f>
        <v>0</v>
      </c>
      <c r="N730" s="173">
        <f>'Reported Performance Table'!BH730</f>
        <v>0</v>
      </c>
      <c r="O730" t="str">
        <f t="shared" si="23"/>
        <v>No</v>
      </c>
    </row>
    <row r="731" spans="2:15" x14ac:dyDescent="0.25">
      <c r="B731" s="35" t="e">
        <f>VLOOKUP('Reported Performance Table'!D731,'Master List'!$B$20:$C$39,2,FALSE)</f>
        <v>#N/A</v>
      </c>
      <c r="C731" t="e">
        <f>VLOOKUP('Reported Performance Table'!E731,'Master List'!$B$42:$C$129,2,FALSE)</f>
        <v>#N/A</v>
      </c>
      <c r="D731" t="e">
        <f>VLOOKUP('Reported Performance Table'!D731,'Master List'!$B$20:$D$39,3,FALSE)</f>
        <v>#N/A</v>
      </c>
      <c r="E731" s="159" t="e">
        <f>VLOOKUP('Reported Performance Table'!C731,'Master List'!$B$11:$D$17,3,FALSE)</f>
        <v>#N/A</v>
      </c>
      <c r="F731" t="e">
        <f t="shared" si="22"/>
        <v>#N/A</v>
      </c>
      <c r="G731" t="e">
        <f>IF(VLOOKUP('Reported Performance Table'!E731,'Master List'!$B$42:$D$129,3,FALSE)="","No",VLOOKUP('Reported Performance Table'!E731,'Master List'!$B$42:$D$129,3,FALSE))</f>
        <v>#N/A</v>
      </c>
      <c r="H731" t="e">
        <f>IF(AND(G731="Yes_No",'Reported Performance Table'!F731="Yes"),"No","Yes_No")</f>
        <v>#N/A</v>
      </c>
      <c r="I731" t="str">
        <f>IF('Reported Performance Table'!E731="","",IF('Reported Performance Table'!F731="Yes","LUNA_CCT","Reported_CCT"))</f>
        <v/>
      </c>
      <c r="J731" t="str">
        <f>IF('Reported Performance Table'!E731="","",IF(I731="LUNA_CCT",VLOOKUP('Reported Performance Table'!E731,'Master List'!$B$42:$E$129,4,FALSE),"Reported_BUG"))</f>
        <v/>
      </c>
      <c r="K731" t="str">
        <f>IF('Reported Performance Table'!E731="","",IF(AND('Reported Performance Table'!$F731="Yes",OR('Reported Performance Table'!$E731='Master List'!$B$42,'Reported Performance Table'!$E731='Master List'!$B$43,'Reported Performance Table'!$E731='Master List'!$B$44,'Reported Performance Table'!$E731='Master List'!$B$46,'Reported Performance Table'!$E731='Master List'!$B$48,'Reported Performance Table'!$E731='Master List'!$B$104,'Reported Performance Table'!$E731='Master List'!$B$106,'Reported Performance Table'!$E731='Master List'!$B$126)),"LUNA_Dimming","Dimming_Capability_and_Range"))</f>
        <v/>
      </c>
      <c r="L731" s="173">
        <f>'Reported Performance Table'!BF731</f>
        <v>0</v>
      </c>
      <c r="M731" s="173">
        <f>'Reported Performance Table'!BG731</f>
        <v>0</v>
      </c>
      <c r="N731" s="173">
        <f>'Reported Performance Table'!BH731</f>
        <v>0</v>
      </c>
      <c r="O731" t="str">
        <f t="shared" si="23"/>
        <v>No</v>
      </c>
    </row>
    <row r="732" spans="2:15" x14ac:dyDescent="0.25">
      <c r="B732" s="35" t="e">
        <f>VLOOKUP('Reported Performance Table'!D732,'Master List'!$B$20:$C$39,2,FALSE)</f>
        <v>#N/A</v>
      </c>
      <c r="C732" t="e">
        <f>VLOOKUP('Reported Performance Table'!E732,'Master List'!$B$42:$C$129,2,FALSE)</f>
        <v>#N/A</v>
      </c>
      <c r="D732" t="e">
        <f>VLOOKUP('Reported Performance Table'!D732,'Master List'!$B$20:$D$39,3,FALSE)</f>
        <v>#N/A</v>
      </c>
      <c r="E732" s="159" t="e">
        <f>VLOOKUP('Reported Performance Table'!C732,'Master List'!$B$11:$D$17,3,FALSE)</f>
        <v>#N/A</v>
      </c>
      <c r="F732" t="e">
        <f t="shared" si="22"/>
        <v>#N/A</v>
      </c>
      <c r="G732" t="e">
        <f>IF(VLOOKUP('Reported Performance Table'!E732,'Master List'!$B$42:$D$129,3,FALSE)="","No",VLOOKUP('Reported Performance Table'!E732,'Master List'!$B$42:$D$129,3,FALSE))</f>
        <v>#N/A</v>
      </c>
      <c r="H732" t="e">
        <f>IF(AND(G732="Yes_No",'Reported Performance Table'!F732="Yes"),"No","Yes_No")</f>
        <v>#N/A</v>
      </c>
      <c r="I732" t="str">
        <f>IF('Reported Performance Table'!E732="","",IF('Reported Performance Table'!F732="Yes","LUNA_CCT","Reported_CCT"))</f>
        <v/>
      </c>
      <c r="J732" t="str">
        <f>IF('Reported Performance Table'!E732="","",IF(I732="LUNA_CCT",VLOOKUP('Reported Performance Table'!E732,'Master List'!$B$42:$E$129,4,FALSE),"Reported_BUG"))</f>
        <v/>
      </c>
      <c r="K732" t="str">
        <f>IF('Reported Performance Table'!E732="","",IF(AND('Reported Performance Table'!$F732="Yes",OR('Reported Performance Table'!$E732='Master List'!$B$42,'Reported Performance Table'!$E732='Master List'!$B$43,'Reported Performance Table'!$E732='Master List'!$B$44,'Reported Performance Table'!$E732='Master List'!$B$46,'Reported Performance Table'!$E732='Master List'!$B$48,'Reported Performance Table'!$E732='Master List'!$B$104,'Reported Performance Table'!$E732='Master List'!$B$106,'Reported Performance Table'!$E732='Master List'!$B$126)),"LUNA_Dimming","Dimming_Capability_and_Range"))</f>
        <v/>
      </c>
      <c r="L732" s="173">
        <f>'Reported Performance Table'!BF732</f>
        <v>0</v>
      </c>
      <c r="M732" s="173">
        <f>'Reported Performance Table'!BG732</f>
        <v>0</v>
      </c>
      <c r="N732" s="173">
        <f>'Reported Performance Table'!BH732</f>
        <v>0</v>
      </c>
      <c r="O732" t="str">
        <f t="shared" si="23"/>
        <v>No</v>
      </c>
    </row>
    <row r="733" spans="2:15" x14ac:dyDescent="0.25">
      <c r="B733" s="35" t="e">
        <f>VLOOKUP('Reported Performance Table'!D733,'Master List'!$B$20:$C$39,2,FALSE)</f>
        <v>#N/A</v>
      </c>
      <c r="C733" t="e">
        <f>VLOOKUP('Reported Performance Table'!E733,'Master List'!$B$42:$C$129,2,FALSE)</f>
        <v>#N/A</v>
      </c>
      <c r="D733" t="e">
        <f>VLOOKUP('Reported Performance Table'!D733,'Master List'!$B$20:$D$39,3,FALSE)</f>
        <v>#N/A</v>
      </c>
      <c r="E733" s="159" t="e">
        <f>VLOOKUP('Reported Performance Table'!C733,'Master List'!$B$11:$D$17,3,FALSE)</f>
        <v>#N/A</v>
      </c>
      <c r="F733" t="e">
        <f t="shared" si="22"/>
        <v>#N/A</v>
      </c>
      <c r="G733" t="e">
        <f>IF(VLOOKUP('Reported Performance Table'!E733,'Master List'!$B$42:$D$129,3,FALSE)="","No",VLOOKUP('Reported Performance Table'!E733,'Master List'!$B$42:$D$129,3,FALSE))</f>
        <v>#N/A</v>
      </c>
      <c r="H733" t="e">
        <f>IF(AND(G733="Yes_No",'Reported Performance Table'!F733="Yes"),"No","Yes_No")</f>
        <v>#N/A</v>
      </c>
      <c r="I733" t="str">
        <f>IF('Reported Performance Table'!E733="","",IF('Reported Performance Table'!F733="Yes","LUNA_CCT","Reported_CCT"))</f>
        <v/>
      </c>
      <c r="J733" t="str">
        <f>IF('Reported Performance Table'!E733="","",IF(I733="LUNA_CCT",VLOOKUP('Reported Performance Table'!E733,'Master List'!$B$42:$E$129,4,FALSE),"Reported_BUG"))</f>
        <v/>
      </c>
      <c r="K733" t="str">
        <f>IF('Reported Performance Table'!E733="","",IF(AND('Reported Performance Table'!$F733="Yes",OR('Reported Performance Table'!$E733='Master List'!$B$42,'Reported Performance Table'!$E733='Master List'!$B$43,'Reported Performance Table'!$E733='Master List'!$B$44,'Reported Performance Table'!$E733='Master List'!$B$46,'Reported Performance Table'!$E733='Master List'!$B$48,'Reported Performance Table'!$E733='Master List'!$B$104,'Reported Performance Table'!$E733='Master List'!$B$106,'Reported Performance Table'!$E733='Master List'!$B$126)),"LUNA_Dimming","Dimming_Capability_and_Range"))</f>
        <v/>
      </c>
      <c r="L733" s="173">
        <f>'Reported Performance Table'!BF733</f>
        <v>0</v>
      </c>
      <c r="M733" s="173">
        <f>'Reported Performance Table'!BG733</f>
        <v>0</v>
      </c>
      <c r="N733" s="173">
        <f>'Reported Performance Table'!BH733</f>
        <v>0</v>
      </c>
      <c r="O733" t="str">
        <f t="shared" si="23"/>
        <v>No</v>
      </c>
    </row>
    <row r="734" spans="2:15" x14ac:dyDescent="0.25">
      <c r="B734" s="35" t="e">
        <f>VLOOKUP('Reported Performance Table'!D734,'Master List'!$B$20:$C$39,2,FALSE)</f>
        <v>#N/A</v>
      </c>
      <c r="C734" t="e">
        <f>VLOOKUP('Reported Performance Table'!E734,'Master List'!$B$42:$C$129,2,FALSE)</f>
        <v>#N/A</v>
      </c>
      <c r="D734" t="e">
        <f>VLOOKUP('Reported Performance Table'!D734,'Master List'!$B$20:$D$39,3,FALSE)</f>
        <v>#N/A</v>
      </c>
      <c r="E734" s="159" t="e">
        <f>VLOOKUP('Reported Performance Table'!C734,'Master List'!$B$11:$D$17,3,FALSE)</f>
        <v>#N/A</v>
      </c>
      <c r="F734" t="e">
        <f t="shared" si="22"/>
        <v>#N/A</v>
      </c>
      <c r="G734" t="e">
        <f>IF(VLOOKUP('Reported Performance Table'!E734,'Master List'!$B$42:$D$129,3,FALSE)="","No",VLOOKUP('Reported Performance Table'!E734,'Master List'!$B$42:$D$129,3,FALSE))</f>
        <v>#N/A</v>
      </c>
      <c r="H734" t="e">
        <f>IF(AND(G734="Yes_No",'Reported Performance Table'!F734="Yes"),"No","Yes_No")</f>
        <v>#N/A</v>
      </c>
      <c r="I734" t="str">
        <f>IF('Reported Performance Table'!E734="","",IF('Reported Performance Table'!F734="Yes","LUNA_CCT","Reported_CCT"))</f>
        <v/>
      </c>
      <c r="J734" t="str">
        <f>IF('Reported Performance Table'!E734="","",IF(I734="LUNA_CCT",VLOOKUP('Reported Performance Table'!E734,'Master List'!$B$42:$E$129,4,FALSE),"Reported_BUG"))</f>
        <v/>
      </c>
      <c r="K734" t="str">
        <f>IF('Reported Performance Table'!E734="","",IF(AND('Reported Performance Table'!$F734="Yes",OR('Reported Performance Table'!$E734='Master List'!$B$42,'Reported Performance Table'!$E734='Master List'!$B$43,'Reported Performance Table'!$E734='Master List'!$B$44,'Reported Performance Table'!$E734='Master List'!$B$46,'Reported Performance Table'!$E734='Master List'!$B$48,'Reported Performance Table'!$E734='Master List'!$B$104,'Reported Performance Table'!$E734='Master List'!$B$106,'Reported Performance Table'!$E734='Master List'!$B$126)),"LUNA_Dimming","Dimming_Capability_and_Range"))</f>
        <v/>
      </c>
      <c r="L734" s="173">
        <f>'Reported Performance Table'!BF734</f>
        <v>0</v>
      </c>
      <c r="M734" s="173">
        <f>'Reported Performance Table'!BG734</f>
        <v>0</v>
      </c>
      <c r="N734" s="173">
        <f>'Reported Performance Table'!BH734</f>
        <v>0</v>
      </c>
      <c r="O734" t="str">
        <f t="shared" si="23"/>
        <v>No</v>
      </c>
    </row>
    <row r="735" spans="2:15" x14ac:dyDescent="0.25">
      <c r="B735" s="35" t="e">
        <f>VLOOKUP('Reported Performance Table'!D735,'Master List'!$B$20:$C$39,2,FALSE)</f>
        <v>#N/A</v>
      </c>
      <c r="C735" t="e">
        <f>VLOOKUP('Reported Performance Table'!E735,'Master List'!$B$42:$C$129,2,FALSE)</f>
        <v>#N/A</v>
      </c>
      <c r="D735" t="e">
        <f>VLOOKUP('Reported Performance Table'!D735,'Master List'!$B$20:$D$39,3,FALSE)</f>
        <v>#N/A</v>
      </c>
      <c r="E735" s="159" t="e">
        <f>VLOOKUP('Reported Performance Table'!C735,'Master List'!$B$11:$D$17,3,FALSE)</f>
        <v>#N/A</v>
      </c>
      <c r="F735" t="e">
        <f t="shared" si="22"/>
        <v>#N/A</v>
      </c>
      <c r="G735" t="e">
        <f>IF(VLOOKUP('Reported Performance Table'!E735,'Master List'!$B$42:$D$129,3,FALSE)="","No",VLOOKUP('Reported Performance Table'!E735,'Master List'!$B$42:$D$129,3,FALSE))</f>
        <v>#N/A</v>
      </c>
      <c r="H735" t="e">
        <f>IF(AND(G735="Yes_No",'Reported Performance Table'!F735="Yes"),"No","Yes_No")</f>
        <v>#N/A</v>
      </c>
      <c r="I735" t="str">
        <f>IF('Reported Performance Table'!E735="","",IF('Reported Performance Table'!F735="Yes","LUNA_CCT","Reported_CCT"))</f>
        <v/>
      </c>
      <c r="J735" t="str">
        <f>IF('Reported Performance Table'!E735="","",IF(I735="LUNA_CCT",VLOOKUP('Reported Performance Table'!E735,'Master List'!$B$42:$E$129,4,FALSE),"Reported_BUG"))</f>
        <v/>
      </c>
      <c r="K735" t="str">
        <f>IF('Reported Performance Table'!E735="","",IF(AND('Reported Performance Table'!$F735="Yes",OR('Reported Performance Table'!$E735='Master List'!$B$42,'Reported Performance Table'!$E735='Master List'!$B$43,'Reported Performance Table'!$E735='Master List'!$B$44,'Reported Performance Table'!$E735='Master List'!$B$46,'Reported Performance Table'!$E735='Master List'!$B$48,'Reported Performance Table'!$E735='Master List'!$B$104,'Reported Performance Table'!$E735='Master List'!$B$106,'Reported Performance Table'!$E735='Master List'!$B$126)),"LUNA_Dimming","Dimming_Capability_and_Range"))</f>
        <v/>
      </c>
      <c r="L735" s="173">
        <f>'Reported Performance Table'!BF735</f>
        <v>0</v>
      </c>
      <c r="M735" s="173">
        <f>'Reported Performance Table'!BG735</f>
        <v>0</v>
      </c>
      <c r="N735" s="173">
        <f>'Reported Performance Table'!BH735</f>
        <v>0</v>
      </c>
      <c r="O735" t="str">
        <f t="shared" si="23"/>
        <v>No</v>
      </c>
    </row>
    <row r="736" spans="2:15" x14ac:dyDescent="0.25">
      <c r="B736" s="35" t="e">
        <f>VLOOKUP('Reported Performance Table'!D736,'Master List'!$B$20:$C$39,2,FALSE)</f>
        <v>#N/A</v>
      </c>
      <c r="C736" t="e">
        <f>VLOOKUP('Reported Performance Table'!E736,'Master List'!$B$42:$C$129,2,FALSE)</f>
        <v>#N/A</v>
      </c>
      <c r="D736" t="e">
        <f>VLOOKUP('Reported Performance Table'!D736,'Master List'!$B$20:$D$39,3,FALSE)</f>
        <v>#N/A</v>
      </c>
      <c r="E736" s="159" t="e">
        <f>VLOOKUP('Reported Performance Table'!C736,'Master List'!$B$11:$D$17,3,FALSE)</f>
        <v>#N/A</v>
      </c>
      <c r="F736" t="e">
        <f t="shared" si="22"/>
        <v>#N/A</v>
      </c>
      <c r="G736" t="e">
        <f>IF(VLOOKUP('Reported Performance Table'!E736,'Master List'!$B$42:$D$129,3,FALSE)="","No",VLOOKUP('Reported Performance Table'!E736,'Master List'!$B$42:$D$129,3,FALSE))</f>
        <v>#N/A</v>
      </c>
      <c r="H736" t="e">
        <f>IF(AND(G736="Yes_No",'Reported Performance Table'!F736="Yes"),"No","Yes_No")</f>
        <v>#N/A</v>
      </c>
      <c r="I736" t="str">
        <f>IF('Reported Performance Table'!E736="","",IF('Reported Performance Table'!F736="Yes","LUNA_CCT","Reported_CCT"))</f>
        <v/>
      </c>
      <c r="J736" t="str">
        <f>IF('Reported Performance Table'!E736="","",IF(I736="LUNA_CCT",VLOOKUP('Reported Performance Table'!E736,'Master List'!$B$42:$E$129,4,FALSE),"Reported_BUG"))</f>
        <v/>
      </c>
      <c r="K736" t="str">
        <f>IF('Reported Performance Table'!E736="","",IF(AND('Reported Performance Table'!$F736="Yes",OR('Reported Performance Table'!$E736='Master List'!$B$42,'Reported Performance Table'!$E736='Master List'!$B$43,'Reported Performance Table'!$E736='Master List'!$B$44,'Reported Performance Table'!$E736='Master List'!$B$46,'Reported Performance Table'!$E736='Master List'!$B$48,'Reported Performance Table'!$E736='Master List'!$B$104,'Reported Performance Table'!$E736='Master List'!$B$106,'Reported Performance Table'!$E736='Master List'!$B$126)),"LUNA_Dimming","Dimming_Capability_and_Range"))</f>
        <v/>
      </c>
      <c r="L736" s="173">
        <f>'Reported Performance Table'!BF736</f>
        <v>0</v>
      </c>
      <c r="M736" s="173">
        <f>'Reported Performance Table'!BG736</f>
        <v>0</v>
      </c>
      <c r="N736" s="173">
        <f>'Reported Performance Table'!BH736</f>
        <v>0</v>
      </c>
      <c r="O736" t="str">
        <f t="shared" si="23"/>
        <v>No</v>
      </c>
    </row>
    <row r="737" spans="2:15" x14ac:dyDescent="0.25">
      <c r="B737" s="35" t="e">
        <f>VLOOKUP('Reported Performance Table'!D737,'Master List'!$B$20:$C$39,2,FALSE)</f>
        <v>#N/A</v>
      </c>
      <c r="C737" t="e">
        <f>VLOOKUP('Reported Performance Table'!E737,'Master List'!$B$42:$C$129,2,FALSE)</f>
        <v>#N/A</v>
      </c>
      <c r="D737" t="e">
        <f>VLOOKUP('Reported Performance Table'!D737,'Master List'!$B$20:$D$39,3,FALSE)</f>
        <v>#N/A</v>
      </c>
      <c r="E737" s="159" t="e">
        <f>VLOOKUP('Reported Performance Table'!C737,'Master List'!$B$11:$D$17,3,FALSE)</f>
        <v>#N/A</v>
      </c>
      <c r="F737" t="e">
        <f t="shared" si="22"/>
        <v>#N/A</v>
      </c>
      <c r="G737" t="e">
        <f>IF(VLOOKUP('Reported Performance Table'!E737,'Master List'!$B$42:$D$129,3,FALSE)="","No",VLOOKUP('Reported Performance Table'!E737,'Master List'!$B$42:$D$129,3,FALSE))</f>
        <v>#N/A</v>
      </c>
      <c r="H737" t="e">
        <f>IF(AND(G737="Yes_No",'Reported Performance Table'!F737="Yes"),"No","Yes_No")</f>
        <v>#N/A</v>
      </c>
      <c r="I737" t="str">
        <f>IF('Reported Performance Table'!E737="","",IF('Reported Performance Table'!F737="Yes","LUNA_CCT","Reported_CCT"))</f>
        <v/>
      </c>
      <c r="J737" t="str">
        <f>IF('Reported Performance Table'!E737="","",IF(I737="LUNA_CCT",VLOOKUP('Reported Performance Table'!E737,'Master List'!$B$42:$E$129,4,FALSE),"Reported_BUG"))</f>
        <v/>
      </c>
      <c r="K737" t="str">
        <f>IF('Reported Performance Table'!E737="","",IF(AND('Reported Performance Table'!$F737="Yes",OR('Reported Performance Table'!$E737='Master List'!$B$42,'Reported Performance Table'!$E737='Master List'!$B$43,'Reported Performance Table'!$E737='Master List'!$B$44,'Reported Performance Table'!$E737='Master List'!$B$46,'Reported Performance Table'!$E737='Master List'!$B$48,'Reported Performance Table'!$E737='Master List'!$B$104,'Reported Performance Table'!$E737='Master List'!$B$106,'Reported Performance Table'!$E737='Master List'!$B$126)),"LUNA_Dimming","Dimming_Capability_and_Range"))</f>
        <v/>
      </c>
      <c r="L737" s="173">
        <f>'Reported Performance Table'!BF737</f>
        <v>0</v>
      </c>
      <c r="M737" s="173">
        <f>'Reported Performance Table'!BG737</f>
        <v>0</v>
      </c>
      <c r="N737" s="173">
        <f>'Reported Performance Table'!BH737</f>
        <v>0</v>
      </c>
      <c r="O737" t="str">
        <f t="shared" si="23"/>
        <v>No</v>
      </c>
    </row>
    <row r="738" spans="2:15" x14ac:dyDescent="0.25">
      <c r="B738" s="35" t="e">
        <f>VLOOKUP('Reported Performance Table'!D738,'Master List'!$B$20:$C$39,2,FALSE)</f>
        <v>#N/A</v>
      </c>
      <c r="C738" t="e">
        <f>VLOOKUP('Reported Performance Table'!E738,'Master List'!$B$42:$C$129,2,FALSE)</f>
        <v>#N/A</v>
      </c>
      <c r="D738" t="e">
        <f>VLOOKUP('Reported Performance Table'!D738,'Master List'!$B$20:$D$39,3,FALSE)</f>
        <v>#N/A</v>
      </c>
      <c r="E738" s="159" t="e">
        <f>VLOOKUP('Reported Performance Table'!C738,'Master List'!$B$11:$D$17,3,FALSE)</f>
        <v>#N/A</v>
      </c>
      <c r="F738" t="e">
        <f t="shared" si="22"/>
        <v>#N/A</v>
      </c>
      <c r="G738" t="e">
        <f>IF(VLOOKUP('Reported Performance Table'!E738,'Master List'!$B$42:$D$129,3,FALSE)="","No",VLOOKUP('Reported Performance Table'!E738,'Master List'!$B$42:$D$129,3,FALSE))</f>
        <v>#N/A</v>
      </c>
      <c r="H738" t="e">
        <f>IF(AND(G738="Yes_No",'Reported Performance Table'!F738="Yes"),"No","Yes_No")</f>
        <v>#N/A</v>
      </c>
      <c r="I738" t="str">
        <f>IF('Reported Performance Table'!E738="","",IF('Reported Performance Table'!F738="Yes","LUNA_CCT","Reported_CCT"))</f>
        <v/>
      </c>
      <c r="J738" t="str">
        <f>IF('Reported Performance Table'!E738="","",IF(I738="LUNA_CCT",VLOOKUP('Reported Performance Table'!E738,'Master List'!$B$42:$E$129,4,FALSE),"Reported_BUG"))</f>
        <v/>
      </c>
      <c r="K738" t="str">
        <f>IF('Reported Performance Table'!E738="","",IF(AND('Reported Performance Table'!$F738="Yes",OR('Reported Performance Table'!$E738='Master List'!$B$42,'Reported Performance Table'!$E738='Master List'!$B$43,'Reported Performance Table'!$E738='Master List'!$B$44,'Reported Performance Table'!$E738='Master List'!$B$46,'Reported Performance Table'!$E738='Master List'!$B$48,'Reported Performance Table'!$E738='Master List'!$B$104,'Reported Performance Table'!$E738='Master List'!$B$106,'Reported Performance Table'!$E738='Master List'!$B$126)),"LUNA_Dimming","Dimming_Capability_and_Range"))</f>
        <v/>
      </c>
      <c r="L738" s="173">
        <f>'Reported Performance Table'!BF738</f>
        <v>0</v>
      </c>
      <c r="M738" s="173">
        <f>'Reported Performance Table'!BG738</f>
        <v>0</v>
      </c>
      <c r="N738" s="173">
        <f>'Reported Performance Table'!BH738</f>
        <v>0</v>
      </c>
      <c r="O738" t="str">
        <f t="shared" si="23"/>
        <v>No</v>
      </c>
    </row>
    <row r="739" spans="2:15" x14ac:dyDescent="0.25">
      <c r="B739" s="35" t="e">
        <f>VLOOKUP('Reported Performance Table'!D739,'Master List'!$B$20:$C$39,2,FALSE)</f>
        <v>#N/A</v>
      </c>
      <c r="C739" t="e">
        <f>VLOOKUP('Reported Performance Table'!E739,'Master List'!$B$42:$C$129,2,FALSE)</f>
        <v>#N/A</v>
      </c>
      <c r="D739" t="e">
        <f>VLOOKUP('Reported Performance Table'!D739,'Master List'!$B$20:$D$39,3,FALSE)</f>
        <v>#N/A</v>
      </c>
      <c r="E739" s="159" t="e">
        <f>VLOOKUP('Reported Performance Table'!C739,'Master List'!$B$11:$D$17,3,FALSE)</f>
        <v>#N/A</v>
      </c>
      <c r="F739" t="e">
        <f t="shared" si="22"/>
        <v>#N/A</v>
      </c>
      <c r="G739" t="e">
        <f>IF(VLOOKUP('Reported Performance Table'!E739,'Master List'!$B$42:$D$129,3,FALSE)="","No",VLOOKUP('Reported Performance Table'!E739,'Master List'!$B$42:$D$129,3,FALSE))</f>
        <v>#N/A</v>
      </c>
      <c r="H739" t="e">
        <f>IF(AND(G739="Yes_No",'Reported Performance Table'!F739="Yes"),"No","Yes_No")</f>
        <v>#N/A</v>
      </c>
      <c r="I739" t="str">
        <f>IF('Reported Performance Table'!E739="","",IF('Reported Performance Table'!F739="Yes","LUNA_CCT","Reported_CCT"))</f>
        <v/>
      </c>
      <c r="J739" t="str">
        <f>IF('Reported Performance Table'!E739="","",IF(I739="LUNA_CCT",VLOOKUP('Reported Performance Table'!E739,'Master List'!$B$42:$E$129,4,FALSE),"Reported_BUG"))</f>
        <v/>
      </c>
      <c r="K739" t="str">
        <f>IF('Reported Performance Table'!E739="","",IF(AND('Reported Performance Table'!$F739="Yes",OR('Reported Performance Table'!$E739='Master List'!$B$42,'Reported Performance Table'!$E739='Master List'!$B$43,'Reported Performance Table'!$E739='Master List'!$B$44,'Reported Performance Table'!$E739='Master List'!$B$46,'Reported Performance Table'!$E739='Master List'!$B$48,'Reported Performance Table'!$E739='Master List'!$B$104,'Reported Performance Table'!$E739='Master List'!$B$106,'Reported Performance Table'!$E739='Master List'!$B$126)),"LUNA_Dimming","Dimming_Capability_and_Range"))</f>
        <v/>
      </c>
      <c r="L739" s="173">
        <f>'Reported Performance Table'!BF739</f>
        <v>0</v>
      </c>
      <c r="M739" s="173">
        <f>'Reported Performance Table'!BG739</f>
        <v>0</v>
      </c>
      <c r="N739" s="173">
        <f>'Reported Performance Table'!BH739</f>
        <v>0</v>
      </c>
      <c r="O739" t="str">
        <f t="shared" si="23"/>
        <v>No</v>
      </c>
    </row>
    <row r="740" spans="2:15" x14ac:dyDescent="0.25">
      <c r="B740" s="35" t="e">
        <f>VLOOKUP('Reported Performance Table'!D740,'Master List'!$B$20:$C$39,2,FALSE)</f>
        <v>#N/A</v>
      </c>
      <c r="C740" t="e">
        <f>VLOOKUP('Reported Performance Table'!E740,'Master List'!$B$42:$C$129,2,FALSE)</f>
        <v>#N/A</v>
      </c>
      <c r="D740" t="e">
        <f>VLOOKUP('Reported Performance Table'!D740,'Master List'!$B$20:$D$39,3,FALSE)</f>
        <v>#N/A</v>
      </c>
      <c r="E740" s="159" t="e">
        <f>VLOOKUP('Reported Performance Table'!C740,'Master List'!$B$11:$D$17,3,FALSE)</f>
        <v>#N/A</v>
      </c>
      <c r="F740" t="e">
        <f t="shared" si="22"/>
        <v>#N/A</v>
      </c>
      <c r="G740" t="e">
        <f>IF(VLOOKUP('Reported Performance Table'!E740,'Master List'!$B$42:$D$129,3,FALSE)="","No",VLOOKUP('Reported Performance Table'!E740,'Master List'!$B$42:$D$129,3,FALSE))</f>
        <v>#N/A</v>
      </c>
      <c r="H740" t="e">
        <f>IF(AND(G740="Yes_No",'Reported Performance Table'!F740="Yes"),"No","Yes_No")</f>
        <v>#N/A</v>
      </c>
      <c r="I740" t="str">
        <f>IF('Reported Performance Table'!E740="","",IF('Reported Performance Table'!F740="Yes","LUNA_CCT","Reported_CCT"))</f>
        <v/>
      </c>
      <c r="J740" t="str">
        <f>IF('Reported Performance Table'!E740="","",IF(I740="LUNA_CCT",VLOOKUP('Reported Performance Table'!E740,'Master List'!$B$42:$E$129,4,FALSE),"Reported_BUG"))</f>
        <v/>
      </c>
      <c r="K740" t="str">
        <f>IF('Reported Performance Table'!E740="","",IF(AND('Reported Performance Table'!$F740="Yes",OR('Reported Performance Table'!$E740='Master List'!$B$42,'Reported Performance Table'!$E740='Master List'!$B$43,'Reported Performance Table'!$E740='Master List'!$B$44,'Reported Performance Table'!$E740='Master List'!$B$46,'Reported Performance Table'!$E740='Master List'!$B$48,'Reported Performance Table'!$E740='Master List'!$B$104,'Reported Performance Table'!$E740='Master List'!$B$106,'Reported Performance Table'!$E740='Master List'!$B$126)),"LUNA_Dimming","Dimming_Capability_and_Range"))</f>
        <v/>
      </c>
      <c r="L740" s="173">
        <f>'Reported Performance Table'!BF740</f>
        <v>0</v>
      </c>
      <c r="M740" s="173">
        <f>'Reported Performance Table'!BG740</f>
        <v>0</v>
      </c>
      <c r="N740" s="173">
        <f>'Reported Performance Table'!BH740</f>
        <v>0</v>
      </c>
      <c r="O740" t="str">
        <f t="shared" si="23"/>
        <v>No</v>
      </c>
    </row>
    <row r="741" spans="2:15" x14ac:dyDescent="0.25">
      <c r="B741" s="35" t="e">
        <f>VLOOKUP('Reported Performance Table'!D741,'Master List'!$B$20:$C$39,2,FALSE)</f>
        <v>#N/A</v>
      </c>
      <c r="C741" t="e">
        <f>VLOOKUP('Reported Performance Table'!E741,'Master List'!$B$42:$C$129,2,FALSE)</f>
        <v>#N/A</v>
      </c>
      <c r="D741" t="e">
        <f>VLOOKUP('Reported Performance Table'!D741,'Master List'!$B$20:$D$39,3,FALSE)</f>
        <v>#N/A</v>
      </c>
      <c r="E741" s="159" t="e">
        <f>VLOOKUP('Reported Performance Table'!C741,'Master List'!$B$11:$D$17,3,FALSE)</f>
        <v>#N/A</v>
      </c>
      <c r="F741" t="e">
        <f t="shared" si="22"/>
        <v>#N/A</v>
      </c>
      <c r="G741" t="e">
        <f>IF(VLOOKUP('Reported Performance Table'!E741,'Master List'!$B$42:$D$129,3,FALSE)="","No",VLOOKUP('Reported Performance Table'!E741,'Master List'!$B$42:$D$129,3,FALSE))</f>
        <v>#N/A</v>
      </c>
      <c r="H741" t="e">
        <f>IF(AND(G741="Yes_No",'Reported Performance Table'!F741="Yes"),"No","Yes_No")</f>
        <v>#N/A</v>
      </c>
      <c r="I741" t="str">
        <f>IF('Reported Performance Table'!E741="","",IF('Reported Performance Table'!F741="Yes","LUNA_CCT","Reported_CCT"))</f>
        <v/>
      </c>
      <c r="J741" t="str">
        <f>IF('Reported Performance Table'!E741="","",IF(I741="LUNA_CCT",VLOOKUP('Reported Performance Table'!E741,'Master List'!$B$42:$E$129,4,FALSE),"Reported_BUG"))</f>
        <v/>
      </c>
      <c r="K741" t="str">
        <f>IF('Reported Performance Table'!E741="","",IF(AND('Reported Performance Table'!$F741="Yes",OR('Reported Performance Table'!$E741='Master List'!$B$42,'Reported Performance Table'!$E741='Master List'!$B$43,'Reported Performance Table'!$E741='Master List'!$B$44,'Reported Performance Table'!$E741='Master List'!$B$46,'Reported Performance Table'!$E741='Master List'!$B$48,'Reported Performance Table'!$E741='Master List'!$B$104,'Reported Performance Table'!$E741='Master List'!$B$106,'Reported Performance Table'!$E741='Master List'!$B$126)),"LUNA_Dimming","Dimming_Capability_and_Range"))</f>
        <v/>
      </c>
      <c r="L741" s="173">
        <f>'Reported Performance Table'!BF741</f>
        <v>0</v>
      </c>
      <c r="M741" s="173">
        <f>'Reported Performance Table'!BG741</f>
        <v>0</v>
      </c>
      <c r="N741" s="173">
        <f>'Reported Performance Table'!BH741</f>
        <v>0</v>
      </c>
      <c r="O741" t="str">
        <f t="shared" si="23"/>
        <v>No</v>
      </c>
    </row>
    <row r="742" spans="2:15" x14ac:dyDescent="0.25">
      <c r="B742" s="35" t="e">
        <f>VLOOKUP('Reported Performance Table'!D742,'Master List'!$B$20:$C$39,2,FALSE)</f>
        <v>#N/A</v>
      </c>
      <c r="C742" t="e">
        <f>VLOOKUP('Reported Performance Table'!E742,'Master List'!$B$42:$C$129,2,FALSE)</f>
        <v>#N/A</v>
      </c>
      <c r="D742" t="e">
        <f>VLOOKUP('Reported Performance Table'!D742,'Master List'!$B$20:$D$39,3,FALSE)</f>
        <v>#N/A</v>
      </c>
      <c r="E742" s="159" t="e">
        <f>VLOOKUP('Reported Performance Table'!C742,'Master List'!$B$11:$D$17,3,FALSE)</f>
        <v>#N/A</v>
      </c>
      <c r="F742" t="e">
        <f t="shared" si="22"/>
        <v>#N/A</v>
      </c>
      <c r="G742" t="e">
        <f>IF(VLOOKUP('Reported Performance Table'!E742,'Master List'!$B$42:$D$129,3,FALSE)="","No",VLOOKUP('Reported Performance Table'!E742,'Master List'!$B$42:$D$129,3,FALSE))</f>
        <v>#N/A</v>
      </c>
      <c r="H742" t="e">
        <f>IF(AND(G742="Yes_No",'Reported Performance Table'!F742="Yes"),"No","Yes_No")</f>
        <v>#N/A</v>
      </c>
      <c r="I742" t="str">
        <f>IF('Reported Performance Table'!E742="","",IF('Reported Performance Table'!F742="Yes","LUNA_CCT","Reported_CCT"))</f>
        <v/>
      </c>
      <c r="J742" t="str">
        <f>IF('Reported Performance Table'!E742="","",IF(I742="LUNA_CCT",VLOOKUP('Reported Performance Table'!E742,'Master List'!$B$42:$E$129,4,FALSE),"Reported_BUG"))</f>
        <v/>
      </c>
      <c r="K742" t="str">
        <f>IF('Reported Performance Table'!E742="","",IF(AND('Reported Performance Table'!$F742="Yes",OR('Reported Performance Table'!$E742='Master List'!$B$42,'Reported Performance Table'!$E742='Master List'!$B$43,'Reported Performance Table'!$E742='Master List'!$B$44,'Reported Performance Table'!$E742='Master List'!$B$46,'Reported Performance Table'!$E742='Master List'!$B$48,'Reported Performance Table'!$E742='Master List'!$B$104,'Reported Performance Table'!$E742='Master List'!$B$106,'Reported Performance Table'!$E742='Master List'!$B$126)),"LUNA_Dimming","Dimming_Capability_and_Range"))</f>
        <v/>
      </c>
      <c r="L742" s="173">
        <f>'Reported Performance Table'!BF742</f>
        <v>0</v>
      </c>
      <c r="M742" s="173">
        <f>'Reported Performance Table'!BG742</f>
        <v>0</v>
      </c>
      <c r="N742" s="173">
        <f>'Reported Performance Table'!BH742</f>
        <v>0</v>
      </c>
      <c r="O742" t="str">
        <f t="shared" si="23"/>
        <v>No</v>
      </c>
    </row>
    <row r="743" spans="2:15" x14ac:dyDescent="0.25">
      <c r="B743" s="35" t="e">
        <f>VLOOKUP('Reported Performance Table'!D743,'Master List'!$B$20:$C$39,2,FALSE)</f>
        <v>#N/A</v>
      </c>
      <c r="C743" t="e">
        <f>VLOOKUP('Reported Performance Table'!E743,'Master List'!$B$42:$C$129,2,FALSE)</f>
        <v>#N/A</v>
      </c>
      <c r="D743" t="e">
        <f>VLOOKUP('Reported Performance Table'!D743,'Master List'!$B$20:$D$39,3,FALSE)</f>
        <v>#N/A</v>
      </c>
      <c r="E743" s="159" t="e">
        <f>VLOOKUP('Reported Performance Table'!C743,'Master List'!$B$11:$D$17,3,FALSE)</f>
        <v>#N/A</v>
      </c>
      <c r="F743" t="e">
        <f t="shared" si="22"/>
        <v>#N/A</v>
      </c>
      <c r="G743" t="e">
        <f>IF(VLOOKUP('Reported Performance Table'!E743,'Master List'!$B$42:$D$129,3,FALSE)="","No",VLOOKUP('Reported Performance Table'!E743,'Master List'!$B$42:$D$129,3,FALSE))</f>
        <v>#N/A</v>
      </c>
      <c r="H743" t="e">
        <f>IF(AND(G743="Yes_No",'Reported Performance Table'!F743="Yes"),"No","Yes_No")</f>
        <v>#N/A</v>
      </c>
      <c r="I743" t="str">
        <f>IF('Reported Performance Table'!E743="","",IF('Reported Performance Table'!F743="Yes","LUNA_CCT","Reported_CCT"))</f>
        <v/>
      </c>
      <c r="J743" t="str">
        <f>IF('Reported Performance Table'!E743="","",IF(I743="LUNA_CCT",VLOOKUP('Reported Performance Table'!E743,'Master List'!$B$42:$E$129,4,FALSE),"Reported_BUG"))</f>
        <v/>
      </c>
      <c r="K743" t="str">
        <f>IF('Reported Performance Table'!E743="","",IF(AND('Reported Performance Table'!$F743="Yes",OR('Reported Performance Table'!$E743='Master List'!$B$42,'Reported Performance Table'!$E743='Master List'!$B$43,'Reported Performance Table'!$E743='Master List'!$B$44,'Reported Performance Table'!$E743='Master List'!$B$46,'Reported Performance Table'!$E743='Master List'!$B$48,'Reported Performance Table'!$E743='Master List'!$B$104,'Reported Performance Table'!$E743='Master List'!$B$106,'Reported Performance Table'!$E743='Master List'!$B$126)),"LUNA_Dimming","Dimming_Capability_and_Range"))</f>
        <v/>
      </c>
      <c r="L743" s="173">
        <f>'Reported Performance Table'!BF743</f>
        <v>0</v>
      </c>
      <c r="M743" s="173">
        <f>'Reported Performance Table'!BG743</f>
        <v>0</v>
      </c>
      <c r="N743" s="173">
        <f>'Reported Performance Table'!BH743</f>
        <v>0</v>
      </c>
      <c r="O743" t="str">
        <f t="shared" si="23"/>
        <v>No</v>
      </c>
    </row>
    <row r="744" spans="2:15" x14ac:dyDescent="0.25">
      <c r="B744" s="35" t="e">
        <f>VLOOKUP('Reported Performance Table'!D744,'Master List'!$B$20:$C$39,2,FALSE)</f>
        <v>#N/A</v>
      </c>
      <c r="C744" t="e">
        <f>VLOOKUP('Reported Performance Table'!E744,'Master List'!$B$42:$C$129,2,FALSE)</f>
        <v>#N/A</v>
      </c>
      <c r="D744" t="e">
        <f>VLOOKUP('Reported Performance Table'!D744,'Master List'!$B$20:$D$39,3,FALSE)</f>
        <v>#N/A</v>
      </c>
      <c r="E744" s="159" t="e">
        <f>VLOOKUP('Reported Performance Table'!C744,'Master List'!$B$11:$D$17,3,FALSE)</f>
        <v>#N/A</v>
      </c>
      <c r="F744" t="e">
        <f t="shared" si="22"/>
        <v>#N/A</v>
      </c>
      <c r="G744" t="e">
        <f>IF(VLOOKUP('Reported Performance Table'!E744,'Master List'!$B$42:$D$129,3,FALSE)="","No",VLOOKUP('Reported Performance Table'!E744,'Master List'!$B$42:$D$129,3,FALSE))</f>
        <v>#N/A</v>
      </c>
      <c r="H744" t="e">
        <f>IF(AND(G744="Yes_No",'Reported Performance Table'!F744="Yes"),"No","Yes_No")</f>
        <v>#N/A</v>
      </c>
      <c r="I744" t="str">
        <f>IF('Reported Performance Table'!E744="","",IF('Reported Performance Table'!F744="Yes","LUNA_CCT","Reported_CCT"))</f>
        <v/>
      </c>
      <c r="J744" t="str">
        <f>IF('Reported Performance Table'!E744="","",IF(I744="LUNA_CCT",VLOOKUP('Reported Performance Table'!E744,'Master List'!$B$42:$E$129,4,FALSE),"Reported_BUG"))</f>
        <v/>
      </c>
      <c r="K744" t="str">
        <f>IF('Reported Performance Table'!E744="","",IF(AND('Reported Performance Table'!$F744="Yes",OR('Reported Performance Table'!$E744='Master List'!$B$42,'Reported Performance Table'!$E744='Master List'!$B$43,'Reported Performance Table'!$E744='Master List'!$B$44,'Reported Performance Table'!$E744='Master List'!$B$46,'Reported Performance Table'!$E744='Master List'!$B$48,'Reported Performance Table'!$E744='Master List'!$B$104,'Reported Performance Table'!$E744='Master List'!$B$106,'Reported Performance Table'!$E744='Master List'!$B$126)),"LUNA_Dimming","Dimming_Capability_and_Range"))</f>
        <v/>
      </c>
      <c r="L744" s="173">
        <f>'Reported Performance Table'!BF744</f>
        <v>0</v>
      </c>
      <c r="M744" s="173">
        <f>'Reported Performance Table'!BG744</f>
        <v>0</v>
      </c>
      <c r="N744" s="173">
        <f>'Reported Performance Table'!BH744</f>
        <v>0</v>
      </c>
      <c r="O744" t="str">
        <f t="shared" si="23"/>
        <v>No</v>
      </c>
    </row>
    <row r="745" spans="2:15" x14ac:dyDescent="0.25">
      <c r="B745" s="35" t="e">
        <f>VLOOKUP('Reported Performance Table'!D745,'Master List'!$B$20:$C$39,2,FALSE)</f>
        <v>#N/A</v>
      </c>
      <c r="C745" t="e">
        <f>VLOOKUP('Reported Performance Table'!E745,'Master List'!$B$42:$C$129,2,FALSE)</f>
        <v>#N/A</v>
      </c>
      <c r="D745" t="e">
        <f>VLOOKUP('Reported Performance Table'!D745,'Master List'!$B$20:$D$39,3,FALSE)</f>
        <v>#N/A</v>
      </c>
      <c r="E745" s="159" t="e">
        <f>VLOOKUP('Reported Performance Table'!C745,'Master List'!$B$11:$D$17,3,FALSE)</f>
        <v>#N/A</v>
      </c>
      <c r="F745" t="e">
        <f t="shared" si="22"/>
        <v>#N/A</v>
      </c>
      <c r="G745" t="e">
        <f>IF(VLOOKUP('Reported Performance Table'!E745,'Master List'!$B$42:$D$129,3,FALSE)="","No",VLOOKUP('Reported Performance Table'!E745,'Master List'!$B$42:$D$129,3,FALSE))</f>
        <v>#N/A</v>
      </c>
      <c r="H745" t="e">
        <f>IF(AND(G745="Yes_No",'Reported Performance Table'!F745="Yes"),"No","Yes_No")</f>
        <v>#N/A</v>
      </c>
      <c r="I745" t="str">
        <f>IF('Reported Performance Table'!E745="","",IF('Reported Performance Table'!F745="Yes","LUNA_CCT","Reported_CCT"))</f>
        <v/>
      </c>
      <c r="J745" t="str">
        <f>IF('Reported Performance Table'!E745="","",IF(I745="LUNA_CCT",VLOOKUP('Reported Performance Table'!E745,'Master List'!$B$42:$E$129,4,FALSE),"Reported_BUG"))</f>
        <v/>
      </c>
      <c r="K745" t="str">
        <f>IF('Reported Performance Table'!E745="","",IF(AND('Reported Performance Table'!$F745="Yes",OR('Reported Performance Table'!$E745='Master List'!$B$42,'Reported Performance Table'!$E745='Master List'!$B$43,'Reported Performance Table'!$E745='Master List'!$B$44,'Reported Performance Table'!$E745='Master List'!$B$46,'Reported Performance Table'!$E745='Master List'!$B$48,'Reported Performance Table'!$E745='Master List'!$B$104,'Reported Performance Table'!$E745='Master List'!$B$106,'Reported Performance Table'!$E745='Master List'!$B$126)),"LUNA_Dimming","Dimming_Capability_and_Range"))</f>
        <v/>
      </c>
      <c r="L745" s="173">
        <f>'Reported Performance Table'!BF745</f>
        <v>0</v>
      </c>
      <c r="M745" s="173">
        <f>'Reported Performance Table'!BG745</f>
        <v>0</v>
      </c>
      <c r="N745" s="173">
        <f>'Reported Performance Table'!BH745</f>
        <v>0</v>
      </c>
      <c r="O745" t="str">
        <f t="shared" si="23"/>
        <v>No</v>
      </c>
    </row>
    <row r="746" spans="2:15" x14ac:dyDescent="0.25">
      <c r="B746" s="35" t="e">
        <f>VLOOKUP('Reported Performance Table'!D746,'Master List'!$B$20:$C$39,2,FALSE)</f>
        <v>#N/A</v>
      </c>
      <c r="C746" t="e">
        <f>VLOOKUP('Reported Performance Table'!E746,'Master List'!$B$42:$C$129,2,FALSE)</f>
        <v>#N/A</v>
      </c>
      <c r="D746" t="e">
        <f>VLOOKUP('Reported Performance Table'!D746,'Master List'!$B$20:$D$39,3,FALSE)</f>
        <v>#N/A</v>
      </c>
      <c r="E746" s="159" t="e">
        <f>VLOOKUP('Reported Performance Table'!C746,'Master List'!$B$11:$D$17,3,FALSE)</f>
        <v>#N/A</v>
      </c>
      <c r="F746" t="e">
        <f t="shared" si="22"/>
        <v>#N/A</v>
      </c>
      <c r="G746" t="e">
        <f>IF(VLOOKUP('Reported Performance Table'!E746,'Master List'!$B$42:$D$129,3,FALSE)="","No",VLOOKUP('Reported Performance Table'!E746,'Master List'!$B$42:$D$129,3,FALSE))</f>
        <v>#N/A</v>
      </c>
      <c r="H746" t="e">
        <f>IF(AND(G746="Yes_No",'Reported Performance Table'!F746="Yes"),"No","Yes_No")</f>
        <v>#N/A</v>
      </c>
      <c r="I746" t="str">
        <f>IF('Reported Performance Table'!E746="","",IF('Reported Performance Table'!F746="Yes","LUNA_CCT","Reported_CCT"))</f>
        <v/>
      </c>
      <c r="J746" t="str">
        <f>IF('Reported Performance Table'!E746="","",IF(I746="LUNA_CCT",VLOOKUP('Reported Performance Table'!E746,'Master List'!$B$42:$E$129,4,FALSE),"Reported_BUG"))</f>
        <v/>
      </c>
      <c r="K746" t="str">
        <f>IF('Reported Performance Table'!E746="","",IF(AND('Reported Performance Table'!$F746="Yes",OR('Reported Performance Table'!$E746='Master List'!$B$42,'Reported Performance Table'!$E746='Master List'!$B$43,'Reported Performance Table'!$E746='Master List'!$B$44,'Reported Performance Table'!$E746='Master List'!$B$46,'Reported Performance Table'!$E746='Master List'!$B$48,'Reported Performance Table'!$E746='Master List'!$B$104,'Reported Performance Table'!$E746='Master List'!$B$106,'Reported Performance Table'!$E746='Master List'!$B$126)),"LUNA_Dimming","Dimming_Capability_and_Range"))</f>
        <v/>
      </c>
      <c r="L746" s="173">
        <f>'Reported Performance Table'!BF746</f>
        <v>0</v>
      </c>
      <c r="M746" s="173">
        <f>'Reported Performance Table'!BG746</f>
        <v>0</v>
      </c>
      <c r="N746" s="173">
        <f>'Reported Performance Table'!BH746</f>
        <v>0</v>
      </c>
      <c r="O746" t="str">
        <f t="shared" si="23"/>
        <v>No</v>
      </c>
    </row>
    <row r="747" spans="2:15" x14ac:dyDescent="0.25">
      <c r="B747" s="35" t="e">
        <f>VLOOKUP('Reported Performance Table'!D747,'Master List'!$B$20:$C$39,2,FALSE)</f>
        <v>#N/A</v>
      </c>
      <c r="C747" t="e">
        <f>VLOOKUP('Reported Performance Table'!E747,'Master List'!$B$42:$C$129,2,FALSE)</f>
        <v>#N/A</v>
      </c>
      <c r="D747" t="e">
        <f>VLOOKUP('Reported Performance Table'!D747,'Master List'!$B$20:$D$39,3,FALSE)</f>
        <v>#N/A</v>
      </c>
      <c r="E747" s="159" t="e">
        <f>VLOOKUP('Reported Performance Table'!C747,'Master List'!$B$11:$D$17,3,FALSE)</f>
        <v>#N/A</v>
      </c>
      <c r="F747" t="e">
        <f t="shared" si="22"/>
        <v>#N/A</v>
      </c>
      <c r="G747" t="e">
        <f>IF(VLOOKUP('Reported Performance Table'!E747,'Master List'!$B$42:$D$129,3,FALSE)="","No",VLOOKUP('Reported Performance Table'!E747,'Master List'!$B$42:$D$129,3,FALSE))</f>
        <v>#N/A</v>
      </c>
      <c r="H747" t="e">
        <f>IF(AND(G747="Yes_No",'Reported Performance Table'!F747="Yes"),"No","Yes_No")</f>
        <v>#N/A</v>
      </c>
      <c r="I747" t="str">
        <f>IF('Reported Performance Table'!E747="","",IF('Reported Performance Table'!F747="Yes","LUNA_CCT","Reported_CCT"))</f>
        <v/>
      </c>
      <c r="J747" t="str">
        <f>IF('Reported Performance Table'!E747="","",IF(I747="LUNA_CCT",VLOOKUP('Reported Performance Table'!E747,'Master List'!$B$42:$E$129,4,FALSE),"Reported_BUG"))</f>
        <v/>
      </c>
      <c r="K747" t="str">
        <f>IF('Reported Performance Table'!E747="","",IF(AND('Reported Performance Table'!$F747="Yes",OR('Reported Performance Table'!$E747='Master List'!$B$42,'Reported Performance Table'!$E747='Master List'!$B$43,'Reported Performance Table'!$E747='Master List'!$B$44,'Reported Performance Table'!$E747='Master List'!$B$46,'Reported Performance Table'!$E747='Master List'!$B$48,'Reported Performance Table'!$E747='Master List'!$B$104,'Reported Performance Table'!$E747='Master List'!$B$106,'Reported Performance Table'!$E747='Master List'!$B$126)),"LUNA_Dimming","Dimming_Capability_and_Range"))</f>
        <v/>
      </c>
      <c r="L747" s="173">
        <f>'Reported Performance Table'!BF747</f>
        <v>0</v>
      </c>
      <c r="M747" s="173">
        <f>'Reported Performance Table'!BG747</f>
        <v>0</v>
      </c>
      <c r="N747" s="173">
        <f>'Reported Performance Table'!BH747</f>
        <v>0</v>
      </c>
      <c r="O747" t="str">
        <f t="shared" si="23"/>
        <v>No</v>
      </c>
    </row>
    <row r="748" spans="2:15" x14ac:dyDescent="0.25">
      <c r="B748" s="35" t="e">
        <f>VLOOKUP('Reported Performance Table'!D748,'Master List'!$B$20:$C$39,2,FALSE)</f>
        <v>#N/A</v>
      </c>
      <c r="C748" t="e">
        <f>VLOOKUP('Reported Performance Table'!E748,'Master List'!$B$42:$C$129,2,FALSE)</f>
        <v>#N/A</v>
      </c>
      <c r="D748" t="e">
        <f>VLOOKUP('Reported Performance Table'!D748,'Master List'!$B$20:$D$39,3,FALSE)</f>
        <v>#N/A</v>
      </c>
      <c r="E748" s="159" t="e">
        <f>VLOOKUP('Reported Performance Table'!C748,'Master List'!$B$11:$D$17,3,FALSE)</f>
        <v>#N/A</v>
      </c>
      <c r="F748" t="e">
        <f t="shared" si="22"/>
        <v>#N/A</v>
      </c>
      <c r="G748" t="e">
        <f>IF(VLOOKUP('Reported Performance Table'!E748,'Master List'!$B$42:$D$129,3,FALSE)="","No",VLOOKUP('Reported Performance Table'!E748,'Master List'!$B$42:$D$129,3,FALSE))</f>
        <v>#N/A</v>
      </c>
      <c r="H748" t="e">
        <f>IF(AND(G748="Yes_No",'Reported Performance Table'!F748="Yes"),"No","Yes_No")</f>
        <v>#N/A</v>
      </c>
      <c r="I748" t="str">
        <f>IF('Reported Performance Table'!E748="","",IF('Reported Performance Table'!F748="Yes","LUNA_CCT","Reported_CCT"))</f>
        <v/>
      </c>
      <c r="J748" t="str">
        <f>IF('Reported Performance Table'!E748="","",IF(I748="LUNA_CCT",VLOOKUP('Reported Performance Table'!E748,'Master List'!$B$42:$E$129,4,FALSE),"Reported_BUG"))</f>
        <v/>
      </c>
      <c r="K748" t="str">
        <f>IF('Reported Performance Table'!E748="","",IF(AND('Reported Performance Table'!$F748="Yes",OR('Reported Performance Table'!$E748='Master List'!$B$42,'Reported Performance Table'!$E748='Master List'!$B$43,'Reported Performance Table'!$E748='Master List'!$B$44,'Reported Performance Table'!$E748='Master List'!$B$46,'Reported Performance Table'!$E748='Master List'!$B$48,'Reported Performance Table'!$E748='Master List'!$B$104,'Reported Performance Table'!$E748='Master List'!$B$106,'Reported Performance Table'!$E748='Master List'!$B$126)),"LUNA_Dimming","Dimming_Capability_and_Range"))</f>
        <v/>
      </c>
      <c r="L748" s="173">
        <f>'Reported Performance Table'!BF748</f>
        <v>0</v>
      </c>
      <c r="M748" s="173">
        <f>'Reported Performance Table'!BG748</f>
        <v>0</v>
      </c>
      <c r="N748" s="173">
        <f>'Reported Performance Table'!BH748</f>
        <v>0</v>
      </c>
      <c r="O748" t="str">
        <f t="shared" si="23"/>
        <v>No</v>
      </c>
    </row>
    <row r="749" spans="2:15" x14ac:dyDescent="0.25">
      <c r="B749" s="35" t="e">
        <f>VLOOKUP('Reported Performance Table'!D749,'Master List'!$B$20:$C$39,2,FALSE)</f>
        <v>#N/A</v>
      </c>
      <c r="C749" t="e">
        <f>VLOOKUP('Reported Performance Table'!E749,'Master List'!$B$42:$C$129,2,FALSE)</f>
        <v>#N/A</v>
      </c>
      <c r="D749" t="e">
        <f>VLOOKUP('Reported Performance Table'!D749,'Master List'!$B$20:$D$39,3,FALSE)</f>
        <v>#N/A</v>
      </c>
      <c r="E749" s="159" t="e">
        <f>VLOOKUP('Reported Performance Table'!C749,'Master List'!$B$11:$D$17,3,FALSE)</f>
        <v>#N/A</v>
      </c>
      <c r="F749" t="e">
        <f t="shared" si="22"/>
        <v>#N/A</v>
      </c>
      <c r="G749" t="e">
        <f>IF(VLOOKUP('Reported Performance Table'!E749,'Master List'!$B$42:$D$129,3,FALSE)="","No",VLOOKUP('Reported Performance Table'!E749,'Master List'!$B$42:$D$129,3,FALSE))</f>
        <v>#N/A</v>
      </c>
      <c r="H749" t="e">
        <f>IF(AND(G749="Yes_No",'Reported Performance Table'!F749="Yes"),"No","Yes_No")</f>
        <v>#N/A</v>
      </c>
      <c r="I749" t="str">
        <f>IF('Reported Performance Table'!E749="","",IF('Reported Performance Table'!F749="Yes","LUNA_CCT","Reported_CCT"))</f>
        <v/>
      </c>
      <c r="J749" t="str">
        <f>IF('Reported Performance Table'!E749="","",IF(I749="LUNA_CCT",VLOOKUP('Reported Performance Table'!E749,'Master List'!$B$42:$E$129,4,FALSE),"Reported_BUG"))</f>
        <v/>
      </c>
      <c r="K749" t="str">
        <f>IF('Reported Performance Table'!E749="","",IF(AND('Reported Performance Table'!$F749="Yes",OR('Reported Performance Table'!$E749='Master List'!$B$42,'Reported Performance Table'!$E749='Master List'!$B$43,'Reported Performance Table'!$E749='Master List'!$B$44,'Reported Performance Table'!$E749='Master List'!$B$46,'Reported Performance Table'!$E749='Master List'!$B$48,'Reported Performance Table'!$E749='Master List'!$B$104,'Reported Performance Table'!$E749='Master List'!$B$106,'Reported Performance Table'!$E749='Master List'!$B$126)),"LUNA_Dimming","Dimming_Capability_and_Range"))</f>
        <v/>
      </c>
      <c r="L749" s="173">
        <f>'Reported Performance Table'!BF749</f>
        <v>0</v>
      </c>
      <c r="M749" s="173">
        <f>'Reported Performance Table'!BG749</f>
        <v>0</v>
      </c>
      <c r="N749" s="173">
        <f>'Reported Performance Table'!BH749</f>
        <v>0</v>
      </c>
      <c r="O749" t="str">
        <f t="shared" si="23"/>
        <v>No</v>
      </c>
    </row>
    <row r="750" spans="2:15" x14ac:dyDescent="0.25">
      <c r="B750" s="35" t="e">
        <f>VLOOKUP('Reported Performance Table'!D750,'Master List'!$B$20:$C$39,2,FALSE)</f>
        <v>#N/A</v>
      </c>
      <c r="C750" t="e">
        <f>VLOOKUP('Reported Performance Table'!E750,'Master List'!$B$42:$C$129,2,FALSE)</f>
        <v>#N/A</v>
      </c>
      <c r="D750" t="e">
        <f>VLOOKUP('Reported Performance Table'!D750,'Master List'!$B$20:$D$39,3,FALSE)</f>
        <v>#N/A</v>
      </c>
      <c r="E750" s="159" t="e">
        <f>VLOOKUP('Reported Performance Table'!C750,'Master List'!$B$11:$D$17,3,FALSE)</f>
        <v>#N/A</v>
      </c>
      <c r="F750" t="e">
        <f t="shared" si="22"/>
        <v>#N/A</v>
      </c>
      <c r="G750" t="e">
        <f>IF(VLOOKUP('Reported Performance Table'!E750,'Master List'!$B$42:$D$129,3,FALSE)="","No",VLOOKUP('Reported Performance Table'!E750,'Master List'!$B$42:$D$129,3,FALSE))</f>
        <v>#N/A</v>
      </c>
      <c r="H750" t="e">
        <f>IF(AND(G750="Yes_No",'Reported Performance Table'!F750="Yes"),"No","Yes_No")</f>
        <v>#N/A</v>
      </c>
      <c r="I750" t="str">
        <f>IF('Reported Performance Table'!E750="","",IF('Reported Performance Table'!F750="Yes","LUNA_CCT","Reported_CCT"))</f>
        <v/>
      </c>
      <c r="J750" t="str">
        <f>IF('Reported Performance Table'!E750="","",IF(I750="LUNA_CCT",VLOOKUP('Reported Performance Table'!E750,'Master List'!$B$42:$E$129,4,FALSE),"Reported_BUG"))</f>
        <v/>
      </c>
      <c r="K750" t="str">
        <f>IF('Reported Performance Table'!E750="","",IF(AND('Reported Performance Table'!$F750="Yes",OR('Reported Performance Table'!$E750='Master List'!$B$42,'Reported Performance Table'!$E750='Master List'!$B$43,'Reported Performance Table'!$E750='Master List'!$B$44,'Reported Performance Table'!$E750='Master List'!$B$46,'Reported Performance Table'!$E750='Master List'!$B$48,'Reported Performance Table'!$E750='Master List'!$B$104,'Reported Performance Table'!$E750='Master List'!$B$106,'Reported Performance Table'!$E750='Master List'!$B$126)),"LUNA_Dimming","Dimming_Capability_and_Range"))</f>
        <v/>
      </c>
      <c r="L750" s="173">
        <f>'Reported Performance Table'!BF750</f>
        <v>0</v>
      </c>
      <c r="M750" s="173">
        <f>'Reported Performance Table'!BG750</f>
        <v>0</v>
      </c>
      <c r="N750" s="173">
        <f>'Reported Performance Table'!BH750</f>
        <v>0</v>
      </c>
      <c r="O750" t="str">
        <f t="shared" si="23"/>
        <v>No</v>
      </c>
    </row>
    <row r="751" spans="2:15" x14ac:dyDescent="0.25">
      <c r="B751" s="35" t="e">
        <f>VLOOKUP('Reported Performance Table'!D751,'Master List'!$B$20:$C$39,2,FALSE)</f>
        <v>#N/A</v>
      </c>
      <c r="C751" t="e">
        <f>VLOOKUP('Reported Performance Table'!E751,'Master List'!$B$42:$C$129,2,FALSE)</f>
        <v>#N/A</v>
      </c>
      <c r="D751" t="e">
        <f>VLOOKUP('Reported Performance Table'!D751,'Master List'!$B$20:$D$39,3,FALSE)</f>
        <v>#N/A</v>
      </c>
      <c r="E751" s="159" t="e">
        <f>VLOOKUP('Reported Performance Table'!C751,'Master List'!$B$11:$D$17,3,FALSE)</f>
        <v>#N/A</v>
      </c>
      <c r="F751" t="e">
        <f t="shared" si="22"/>
        <v>#N/A</v>
      </c>
      <c r="G751" t="e">
        <f>IF(VLOOKUP('Reported Performance Table'!E751,'Master List'!$B$42:$D$129,3,FALSE)="","No",VLOOKUP('Reported Performance Table'!E751,'Master List'!$B$42:$D$129,3,FALSE))</f>
        <v>#N/A</v>
      </c>
      <c r="H751" t="e">
        <f>IF(AND(G751="Yes_No",'Reported Performance Table'!F751="Yes"),"No","Yes_No")</f>
        <v>#N/A</v>
      </c>
      <c r="I751" t="str">
        <f>IF('Reported Performance Table'!E751="","",IF('Reported Performance Table'!F751="Yes","LUNA_CCT","Reported_CCT"))</f>
        <v/>
      </c>
      <c r="J751" t="str">
        <f>IF('Reported Performance Table'!E751="","",IF(I751="LUNA_CCT",VLOOKUP('Reported Performance Table'!E751,'Master List'!$B$42:$E$129,4,FALSE),"Reported_BUG"))</f>
        <v/>
      </c>
      <c r="K751" t="str">
        <f>IF('Reported Performance Table'!E751="","",IF(AND('Reported Performance Table'!$F751="Yes",OR('Reported Performance Table'!$E751='Master List'!$B$42,'Reported Performance Table'!$E751='Master List'!$B$43,'Reported Performance Table'!$E751='Master List'!$B$44,'Reported Performance Table'!$E751='Master List'!$B$46,'Reported Performance Table'!$E751='Master List'!$B$48,'Reported Performance Table'!$E751='Master List'!$B$104,'Reported Performance Table'!$E751='Master List'!$B$106,'Reported Performance Table'!$E751='Master List'!$B$126)),"LUNA_Dimming","Dimming_Capability_and_Range"))</f>
        <v/>
      </c>
      <c r="L751" s="173">
        <f>'Reported Performance Table'!BF751</f>
        <v>0</v>
      </c>
      <c r="M751" s="173">
        <f>'Reported Performance Table'!BG751</f>
        <v>0</v>
      </c>
      <c r="N751" s="173">
        <f>'Reported Performance Table'!BH751</f>
        <v>0</v>
      </c>
      <c r="O751" t="str">
        <f t="shared" si="23"/>
        <v>No</v>
      </c>
    </row>
    <row r="752" spans="2:15" x14ac:dyDescent="0.25">
      <c r="B752" s="35" t="e">
        <f>VLOOKUP('Reported Performance Table'!D752,'Master List'!$B$20:$C$39,2,FALSE)</f>
        <v>#N/A</v>
      </c>
      <c r="C752" t="e">
        <f>VLOOKUP('Reported Performance Table'!E752,'Master List'!$B$42:$C$129,2,FALSE)</f>
        <v>#N/A</v>
      </c>
      <c r="D752" t="e">
        <f>VLOOKUP('Reported Performance Table'!D752,'Master List'!$B$20:$D$39,3,FALSE)</f>
        <v>#N/A</v>
      </c>
      <c r="E752" s="159" t="e">
        <f>VLOOKUP('Reported Performance Table'!C752,'Master List'!$B$11:$D$17,3,FALSE)</f>
        <v>#N/A</v>
      </c>
      <c r="F752" t="e">
        <f t="shared" si="22"/>
        <v>#N/A</v>
      </c>
      <c r="G752" t="e">
        <f>IF(VLOOKUP('Reported Performance Table'!E752,'Master List'!$B$42:$D$129,3,FALSE)="","No",VLOOKUP('Reported Performance Table'!E752,'Master List'!$B$42:$D$129,3,FALSE))</f>
        <v>#N/A</v>
      </c>
      <c r="H752" t="e">
        <f>IF(AND(G752="Yes_No",'Reported Performance Table'!F752="Yes"),"No","Yes_No")</f>
        <v>#N/A</v>
      </c>
      <c r="I752" t="str">
        <f>IF('Reported Performance Table'!E752="","",IF('Reported Performance Table'!F752="Yes","LUNA_CCT","Reported_CCT"))</f>
        <v/>
      </c>
      <c r="J752" t="str">
        <f>IF('Reported Performance Table'!E752="","",IF(I752="LUNA_CCT",VLOOKUP('Reported Performance Table'!E752,'Master List'!$B$42:$E$129,4,FALSE),"Reported_BUG"))</f>
        <v/>
      </c>
      <c r="K752" t="str">
        <f>IF('Reported Performance Table'!E752="","",IF(AND('Reported Performance Table'!$F752="Yes",OR('Reported Performance Table'!$E752='Master List'!$B$42,'Reported Performance Table'!$E752='Master List'!$B$43,'Reported Performance Table'!$E752='Master List'!$B$44,'Reported Performance Table'!$E752='Master List'!$B$46,'Reported Performance Table'!$E752='Master List'!$B$48,'Reported Performance Table'!$E752='Master List'!$B$104,'Reported Performance Table'!$E752='Master List'!$B$106,'Reported Performance Table'!$E752='Master List'!$B$126)),"LUNA_Dimming","Dimming_Capability_and_Range"))</f>
        <v/>
      </c>
      <c r="L752" s="173">
        <f>'Reported Performance Table'!BF752</f>
        <v>0</v>
      </c>
      <c r="M752" s="173">
        <f>'Reported Performance Table'!BG752</f>
        <v>0</v>
      </c>
      <c r="N752" s="173">
        <f>'Reported Performance Table'!BH752</f>
        <v>0</v>
      </c>
      <c r="O752" t="str">
        <f t="shared" si="23"/>
        <v>No</v>
      </c>
    </row>
    <row r="753" spans="2:15" x14ac:dyDescent="0.25">
      <c r="B753" s="35" t="e">
        <f>VLOOKUP('Reported Performance Table'!D753,'Master List'!$B$20:$C$39,2,FALSE)</f>
        <v>#N/A</v>
      </c>
      <c r="C753" t="e">
        <f>VLOOKUP('Reported Performance Table'!E753,'Master List'!$B$42:$C$129,2,FALSE)</f>
        <v>#N/A</v>
      </c>
      <c r="D753" t="e">
        <f>VLOOKUP('Reported Performance Table'!D753,'Master List'!$B$20:$D$39,3,FALSE)</f>
        <v>#N/A</v>
      </c>
      <c r="E753" s="159" t="e">
        <f>VLOOKUP('Reported Performance Table'!C753,'Master List'!$B$11:$D$17,3,FALSE)</f>
        <v>#N/A</v>
      </c>
      <c r="F753" t="e">
        <f t="shared" si="22"/>
        <v>#N/A</v>
      </c>
      <c r="G753" t="e">
        <f>IF(VLOOKUP('Reported Performance Table'!E753,'Master List'!$B$42:$D$129,3,FALSE)="","No",VLOOKUP('Reported Performance Table'!E753,'Master List'!$B$42:$D$129,3,FALSE))</f>
        <v>#N/A</v>
      </c>
      <c r="H753" t="e">
        <f>IF(AND(G753="Yes_No",'Reported Performance Table'!F753="Yes"),"No","Yes_No")</f>
        <v>#N/A</v>
      </c>
      <c r="I753" t="str">
        <f>IF('Reported Performance Table'!E753="","",IF('Reported Performance Table'!F753="Yes","LUNA_CCT","Reported_CCT"))</f>
        <v/>
      </c>
      <c r="J753" t="str">
        <f>IF('Reported Performance Table'!E753="","",IF(I753="LUNA_CCT",VLOOKUP('Reported Performance Table'!E753,'Master List'!$B$42:$E$129,4,FALSE),"Reported_BUG"))</f>
        <v/>
      </c>
      <c r="K753" t="str">
        <f>IF('Reported Performance Table'!E753="","",IF(AND('Reported Performance Table'!$F753="Yes",OR('Reported Performance Table'!$E753='Master List'!$B$42,'Reported Performance Table'!$E753='Master List'!$B$43,'Reported Performance Table'!$E753='Master List'!$B$44,'Reported Performance Table'!$E753='Master List'!$B$46,'Reported Performance Table'!$E753='Master List'!$B$48,'Reported Performance Table'!$E753='Master List'!$B$104,'Reported Performance Table'!$E753='Master List'!$B$106,'Reported Performance Table'!$E753='Master List'!$B$126)),"LUNA_Dimming","Dimming_Capability_and_Range"))</f>
        <v/>
      </c>
      <c r="L753" s="173">
        <f>'Reported Performance Table'!BF753</f>
        <v>0</v>
      </c>
      <c r="M753" s="173">
        <f>'Reported Performance Table'!BG753</f>
        <v>0</v>
      </c>
      <c r="N753" s="173">
        <f>'Reported Performance Table'!BH753</f>
        <v>0</v>
      </c>
      <c r="O753" t="str">
        <f t="shared" si="23"/>
        <v>No</v>
      </c>
    </row>
    <row r="754" spans="2:15" x14ac:dyDescent="0.25">
      <c r="B754" s="35" t="e">
        <f>VLOOKUP('Reported Performance Table'!D754,'Master List'!$B$20:$C$39,2,FALSE)</f>
        <v>#N/A</v>
      </c>
      <c r="C754" t="e">
        <f>VLOOKUP('Reported Performance Table'!E754,'Master List'!$B$42:$C$129,2,FALSE)</f>
        <v>#N/A</v>
      </c>
      <c r="D754" t="e">
        <f>VLOOKUP('Reported Performance Table'!D754,'Master List'!$B$20:$D$39,3,FALSE)</f>
        <v>#N/A</v>
      </c>
      <c r="E754" s="159" t="e">
        <f>VLOOKUP('Reported Performance Table'!C754,'Master List'!$B$11:$D$17,3,FALSE)</f>
        <v>#N/A</v>
      </c>
      <c r="F754" t="e">
        <f t="shared" si="22"/>
        <v>#N/A</v>
      </c>
      <c r="G754" t="e">
        <f>IF(VLOOKUP('Reported Performance Table'!E754,'Master List'!$B$42:$D$129,3,FALSE)="","No",VLOOKUP('Reported Performance Table'!E754,'Master List'!$B$42:$D$129,3,FALSE))</f>
        <v>#N/A</v>
      </c>
      <c r="H754" t="e">
        <f>IF(AND(G754="Yes_No",'Reported Performance Table'!F754="Yes"),"No","Yes_No")</f>
        <v>#N/A</v>
      </c>
      <c r="I754" t="str">
        <f>IF('Reported Performance Table'!E754="","",IF('Reported Performance Table'!F754="Yes","LUNA_CCT","Reported_CCT"))</f>
        <v/>
      </c>
      <c r="J754" t="str">
        <f>IF('Reported Performance Table'!E754="","",IF(I754="LUNA_CCT",VLOOKUP('Reported Performance Table'!E754,'Master List'!$B$42:$E$129,4,FALSE),"Reported_BUG"))</f>
        <v/>
      </c>
      <c r="K754" t="str">
        <f>IF('Reported Performance Table'!E754="","",IF(AND('Reported Performance Table'!$F754="Yes",OR('Reported Performance Table'!$E754='Master List'!$B$42,'Reported Performance Table'!$E754='Master List'!$B$43,'Reported Performance Table'!$E754='Master List'!$B$44,'Reported Performance Table'!$E754='Master List'!$B$46,'Reported Performance Table'!$E754='Master List'!$B$48,'Reported Performance Table'!$E754='Master List'!$B$104,'Reported Performance Table'!$E754='Master List'!$B$106,'Reported Performance Table'!$E754='Master List'!$B$126)),"LUNA_Dimming","Dimming_Capability_and_Range"))</f>
        <v/>
      </c>
      <c r="L754" s="173">
        <f>'Reported Performance Table'!BF754</f>
        <v>0</v>
      </c>
      <c r="M754" s="173">
        <f>'Reported Performance Table'!BG754</f>
        <v>0</v>
      </c>
      <c r="N754" s="173">
        <f>'Reported Performance Table'!BH754</f>
        <v>0</v>
      </c>
      <c r="O754" t="str">
        <f t="shared" si="23"/>
        <v>No</v>
      </c>
    </row>
    <row r="755" spans="2:15" x14ac:dyDescent="0.25">
      <c r="B755" s="35" t="e">
        <f>VLOOKUP('Reported Performance Table'!D755,'Master List'!$B$20:$C$39,2,FALSE)</f>
        <v>#N/A</v>
      </c>
      <c r="C755" t="e">
        <f>VLOOKUP('Reported Performance Table'!E755,'Master List'!$B$42:$C$129,2,FALSE)</f>
        <v>#N/A</v>
      </c>
      <c r="D755" t="e">
        <f>VLOOKUP('Reported Performance Table'!D755,'Master List'!$B$20:$D$39,3,FALSE)</f>
        <v>#N/A</v>
      </c>
      <c r="E755" s="159" t="e">
        <f>VLOOKUP('Reported Performance Table'!C755,'Master List'!$B$11:$D$17,3,FALSE)</f>
        <v>#N/A</v>
      </c>
      <c r="F755" t="e">
        <f t="shared" si="22"/>
        <v>#N/A</v>
      </c>
      <c r="G755" t="e">
        <f>IF(VLOOKUP('Reported Performance Table'!E755,'Master List'!$B$42:$D$129,3,FALSE)="","No",VLOOKUP('Reported Performance Table'!E755,'Master List'!$B$42:$D$129,3,FALSE))</f>
        <v>#N/A</v>
      </c>
      <c r="H755" t="e">
        <f>IF(AND(G755="Yes_No",'Reported Performance Table'!F755="Yes"),"No","Yes_No")</f>
        <v>#N/A</v>
      </c>
      <c r="I755" t="str">
        <f>IF('Reported Performance Table'!E755="","",IF('Reported Performance Table'!F755="Yes","LUNA_CCT","Reported_CCT"))</f>
        <v/>
      </c>
      <c r="J755" t="str">
        <f>IF('Reported Performance Table'!E755="","",IF(I755="LUNA_CCT",VLOOKUP('Reported Performance Table'!E755,'Master List'!$B$42:$E$129,4,FALSE),"Reported_BUG"))</f>
        <v/>
      </c>
      <c r="K755" t="str">
        <f>IF('Reported Performance Table'!E755="","",IF(AND('Reported Performance Table'!$F755="Yes",OR('Reported Performance Table'!$E755='Master List'!$B$42,'Reported Performance Table'!$E755='Master List'!$B$43,'Reported Performance Table'!$E755='Master List'!$B$44,'Reported Performance Table'!$E755='Master List'!$B$46,'Reported Performance Table'!$E755='Master List'!$B$48,'Reported Performance Table'!$E755='Master List'!$B$104,'Reported Performance Table'!$E755='Master List'!$B$106,'Reported Performance Table'!$E755='Master List'!$B$126)),"LUNA_Dimming","Dimming_Capability_and_Range"))</f>
        <v/>
      </c>
      <c r="L755" s="173">
        <f>'Reported Performance Table'!BF755</f>
        <v>0</v>
      </c>
      <c r="M755" s="173">
        <f>'Reported Performance Table'!BG755</f>
        <v>0</v>
      </c>
      <c r="N755" s="173">
        <f>'Reported Performance Table'!BH755</f>
        <v>0</v>
      </c>
      <c r="O755" t="str">
        <f t="shared" si="23"/>
        <v>No</v>
      </c>
    </row>
    <row r="756" spans="2:15" x14ac:dyDescent="0.25">
      <c r="B756" s="35" t="e">
        <f>VLOOKUP('Reported Performance Table'!D756,'Master List'!$B$20:$C$39,2,FALSE)</f>
        <v>#N/A</v>
      </c>
      <c r="C756" t="e">
        <f>VLOOKUP('Reported Performance Table'!E756,'Master List'!$B$42:$C$129,2,FALSE)</f>
        <v>#N/A</v>
      </c>
      <c r="D756" t="e">
        <f>VLOOKUP('Reported Performance Table'!D756,'Master List'!$B$20:$D$39,3,FALSE)</f>
        <v>#N/A</v>
      </c>
      <c r="E756" s="159" t="e">
        <f>VLOOKUP('Reported Performance Table'!C756,'Master List'!$B$11:$D$17,3,FALSE)</f>
        <v>#N/A</v>
      </c>
      <c r="F756" t="e">
        <f t="shared" si="22"/>
        <v>#N/A</v>
      </c>
      <c r="G756" t="e">
        <f>IF(VLOOKUP('Reported Performance Table'!E756,'Master List'!$B$42:$D$129,3,FALSE)="","No",VLOOKUP('Reported Performance Table'!E756,'Master List'!$B$42:$D$129,3,FALSE))</f>
        <v>#N/A</v>
      </c>
      <c r="H756" t="e">
        <f>IF(AND(G756="Yes_No",'Reported Performance Table'!F756="Yes"),"No","Yes_No")</f>
        <v>#N/A</v>
      </c>
      <c r="I756" t="str">
        <f>IF('Reported Performance Table'!E756="","",IF('Reported Performance Table'!F756="Yes","LUNA_CCT","Reported_CCT"))</f>
        <v/>
      </c>
      <c r="J756" t="str">
        <f>IF('Reported Performance Table'!E756="","",IF(I756="LUNA_CCT",VLOOKUP('Reported Performance Table'!E756,'Master List'!$B$42:$E$129,4,FALSE),"Reported_BUG"))</f>
        <v/>
      </c>
      <c r="K756" t="str">
        <f>IF('Reported Performance Table'!E756="","",IF(AND('Reported Performance Table'!$F756="Yes",OR('Reported Performance Table'!$E756='Master List'!$B$42,'Reported Performance Table'!$E756='Master List'!$B$43,'Reported Performance Table'!$E756='Master List'!$B$44,'Reported Performance Table'!$E756='Master List'!$B$46,'Reported Performance Table'!$E756='Master List'!$B$48,'Reported Performance Table'!$E756='Master List'!$B$104,'Reported Performance Table'!$E756='Master List'!$B$106,'Reported Performance Table'!$E756='Master List'!$B$126)),"LUNA_Dimming","Dimming_Capability_and_Range"))</f>
        <v/>
      </c>
      <c r="L756" s="173">
        <f>'Reported Performance Table'!BF756</f>
        <v>0</v>
      </c>
      <c r="M756" s="173">
        <f>'Reported Performance Table'!BG756</f>
        <v>0</v>
      </c>
      <c r="N756" s="173">
        <f>'Reported Performance Table'!BH756</f>
        <v>0</v>
      </c>
      <c r="O756" t="str">
        <f t="shared" si="23"/>
        <v>No</v>
      </c>
    </row>
    <row r="757" spans="2:15" x14ac:dyDescent="0.25">
      <c r="B757" s="35" t="e">
        <f>VLOOKUP('Reported Performance Table'!D757,'Master List'!$B$20:$C$39,2,FALSE)</f>
        <v>#N/A</v>
      </c>
      <c r="C757" t="e">
        <f>VLOOKUP('Reported Performance Table'!E757,'Master List'!$B$42:$C$129,2,FALSE)</f>
        <v>#N/A</v>
      </c>
      <c r="D757" t="e">
        <f>VLOOKUP('Reported Performance Table'!D757,'Master List'!$B$20:$D$39,3,FALSE)</f>
        <v>#N/A</v>
      </c>
      <c r="E757" s="159" t="e">
        <f>VLOOKUP('Reported Performance Table'!C757,'Master List'!$B$11:$D$17,3,FALSE)</f>
        <v>#N/A</v>
      </c>
      <c r="F757" t="e">
        <f t="shared" si="22"/>
        <v>#N/A</v>
      </c>
      <c r="G757" t="e">
        <f>IF(VLOOKUP('Reported Performance Table'!E757,'Master List'!$B$42:$D$129,3,FALSE)="","No",VLOOKUP('Reported Performance Table'!E757,'Master List'!$B$42:$D$129,3,FALSE))</f>
        <v>#N/A</v>
      </c>
      <c r="H757" t="e">
        <f>IF(AND(G757="Yes_No",'Reported Performance Table'!F757="Yes"),"No","Yes_No")</f>
        <v>#N/A</v>
      </c>
      <c r="I757" t="str">
        <f>IF('Reported Performance Table'!E757="","",IF('Reported Performance Table'!F757="Yes","LUNA_CCT","Reported_CCT"))</f>
        <v/>
      </c>
      <c r="J757" t="str">
        <f>IF('Reported Performance Table'!E757="","",IF(I757="LUNA_CCT",VLOOKUP('Reported Performance Table'!E757,'Master List'!$B$42:$E$129,4,FALSE),"Reported_BUG"))</f>
        <v/>
      </c>
      <c r="K757" t="str">
        <f>IF('Reported Performance Table'!E757="","",IF(AND('Reported Performance Table'!$F757="Yes",OR('Reported Performance Table'!$E757='Master List'!$B$42,'Reported Performance Table'!$E757='Master List'!$B$43,'Reported Performance Table'!$E757='Master List'!$B$44,'Reported Performance Table'!$E757='Master List'!$B$46,'Reported Performance Table'!$E757='Master List'!$B$48,'Reported Performance Table'!$E757='Master List'!$B$104,'Reported Performance Table'!$E757='Master List'!$B$106,'Reported Performance Table'!$E757='Master List'!$B$126)),"LUNA_Dimming","Dimming_Capability_and_Range"))</f>
        <v/>
      </c>
      <c r="L757" s="173">
        <f>'Reported Performance Table'!BF757</f>
        <v>0</v>
      </c>
      <c r="M757" s="173">
        <f>'Reported Performance Table'!BG757</f>
        <v>0</v>
      </c>
      <c r="N757" s="173">
        <f>'Reported Performance Table'!BH757</f>
        <v>0</v>
      </c>
      <c r="O757" t="str">
        <f t="shared" si="23"/>
        <v>No</v>
      </c>
    </row>
    <row r="758" spans="2:15" x14ac:dyDescent="0.25">
      <c r="B758" s="35" t="e">
        <f>VLOOKUP('Reported Performance Table'!D758,'Master List'!$B$20:$C$39,2,FALSE)</f>
        <v>#N/A</v>
      </c>
      <c r="C758" t="e">
        <f>VLOOKUP('Reported Performance Table'!E758,'Master List'!$B$42:$C$129,2,FALSE)</f>
        <v>#N/A</v>
      </c>
      <c r="D758" t="e">
        <f>VLOOKUP('Reported Performance Table'!D758,'Master List'!$B$20:$D$39,3,FALSE)</f>
        <v>#N/A</v>
      </c>
      <c r="E758" s="159" t="e">
        <f>VLOOKUP('Reported Performance Table'!C758,'Master List'!$B$11:$D$17,3,FALSE)</f>
        <v>#N/A</v>
      </c>
      <c r="F758" t="e">
        <f t="shared" si="22"/>
        <v>#N/A</v>
      </c>
      <c r="G758" t="e">
        <f>IF(VLOOKUP('Reported Performance Table'!E758,'Master List'!$B$42:$D$129,3,FALSE)="","No",VLOOKUP('Reported Performance Table'!E758,'Master List'!$B$42:$D$129,3,FALSE))</f>
        <v>#N/A</v>
      </c>
      <c r="H758" t="e">
        <f>IF(AND(G758="Yes_No",'Reported Performance Table'!F758="Yes"),"No","Yes_No")</f>
        <v>#N/A</v>
      </c>
      <c r="I758" t="str">
        <f>IF('Reported Performance Table'!E758="","",IF('Reported Performance Table'!F758="Yes","LUNA_CCT","Reported_CCT"))</f>
        <v/>
      </c>
      <c r="J758" t="str">
        <f>IF('Reported Performance Table'!E758="","",IF(I758="LUNA_CCT",VLOOKUP('Reported Performance Table'!E758,'Master List'!$B$42:$E$129,4,FALSE),"Reported_BUG"))</f>
        <v/>
      </c>
      <c r="K758" t="str">
        <f>IF('Reported Performance Table'!E758="","",IF(AND('Reported Performance Table'!$F758="Yes",OR('Reported Performance Table'!$E758='Master List'!$B$42,'Reported Performance Table'!$E758='Master List'!$B$43,'Reported Performance Table'!$E758='Master List'!$B$44,'Reported Performance Table'!$E758='Master List'!$B$46,'Reported Performance Table'!$E758='Master List'!$B$48,'Reported Performance Table'!$E758='Master List'!$B$104,'Reported Performance Table'!$E758='Master List'!$B$106,'Reported Performance Table'!$E758='Master List'!$B$126)),"LUNA_Dimming","Dimming_Capability_and_Range"))</f>
        <v/>
      </c>
      <c r="L758" s="173">
        <f>'Reported Performance Table'!BF758</f>
        <v>0</v>
      </c>
      <c r="M758" s="173">
        <f>'Reported Performance Table'!BG758</f>
        <v>0</v>
      </c>
      <c r="N758" s="173">
        <f>'Reported Performance Table'!BH758</f>
        <v>0</v>
      </c>
      <c r="O758" t="str">
        <f t="shared" si="23"/>
        <v>No</v>
      </c>
    </row>
    <row r="759" spans="2:15" x14ac:dyDescent="0.25">
      <c r="B759" s="35" t="e">
        <f>VLOOKUP('Reported Performance Table'!D759,'Master List'!$B$20:$C$39,2,FALSE)</f>
        <v>#N/A</v>
      </c>
      <c r="C759" t="e">
        <f>VLOOKUP('Reported Performance Table'!E759,'Master List'!$B$42:$C$129,2,FALSE)</f>
        <v>#N/A</v>
      </c>
      <c r="D759" t="e">
        <f>VLOOKUP('Reported Performance Table'!D759,'Master List'!$B$20:$D$39,3,FALSE)</f>
        <v>#N/A</v>
      </c>
      <c r="E759" s="159" t="e">
        <f>VLOOKUP('Reported Performance Table'!C759,'Master List'!$B$11:$D$17,3,FALSE)</f>
        <v>#N/A</v>
      </c>
      <c r="F759" t="e">
        <f t="shared" si="22"/>
        <v>#N/A</v>
      </c>
      <c r="G759" t="e">
        <f>IF(VLOOKUP('Reported Performance Table'!E759,'Master List'!$B$42:$D$129,3,FALSE)="","No",VLOOKUP('Reported Performance Table'!E759,'Master List'!$B$42:$D$129,3,FALSE))</f>
        <v>#N/A</v>
      </c>
      <c r="H759" t="e">
        <f>IF(AND(G759="Yes_No",'Reported Performance Table'!F759="Yes"),"No","Yes_No")</f>
        <v>#N/A</v>
      </c>
      <c r="I759" t="str">
        <f>IF('Reported Performance Table'!E759="","",IF('Reported Performance Table'!F759="Yes","LUNA_CCT","Reported_CCT"))</f>
        <v/>
      </c>
      <c r="J759" t="str">
        <f>IF('Reported Performance Table'!E759="","",IF(I759="LUNA_CCT",VLOOKUP('Reported Performance Table'!E759,'Master List'!$B$42:$E$129,4,FALSE),"Reported_BUG"))</f>
        <v/>
      </c>
      <c r="K759" t="str">
        <f>IF('Reported Performance Table'!E759="","",IF(AND('Reported Performance Table'!$F759="Yes",OR('Reported Performance Table'!$E759='Master List'!$B$42,'Reported Performance Table'!$E759='Master List'!$B$43,'Reported Performance Table'!$E759='Master List'!$B$44,'Reported Performance Table'!$E759='Master List'!$B$46,'Reported Performance Table'!$E759='Master List'!$B$48,'Reported Performance Table'!$E759='Master List'!$B$104,'Reported Performance Table'!$E759='Master List'!$B$106,'Reported Performance Table'!$E759='Master List'!$B$126)),"LUNA_Dimming","Dimming_Capability_and_Range"))</f>
        <v/>
      </c>
      <c r="L759" s="173">
        <f>'Reported Performance Table'!BF759</f>
        <v>0</v>
      </c>
      <c r="M759" s="173">
        <f>'Reported Performance Table'!BG759</f>
        <v>0</v>
      </c>
      <c r="N759" s="173">
        <f>'Reported Performance Table'!BH759</f>
        <v>0</v>
      </c>
      <c r="O759" t="str">
        <f t="shared" si="23"/>
        <v>No</v>
      </c>
    </row>
    <row r="760" spans="2:15" x14ac:dyDescent="0.25">
      <c r="B760" s="35" t="e">
        <f>VLOOKUP('Reported Performance Table'!D760,'Master List'!$B$20:$C$39,2,FALSE)</f>
        <v>#N/A</v>
      </c>
      <c r="C760" t="e">
        <f>VLOOKUP('Reported Performance Table'!E760,'Master List'!$B$42:$C$129,2,FALSE)</f>
        <v>#N/A</v>
      </c>
      <c r="D760" t="e">
        <f>VLOOKUP('Reported Performance Table'!D760,'Master List'!$B$20:$D$39,3,FALSE)</f>
        <v>#N/A</v>
      </c>
      <c r="E760" s="159" t="e">
        <f>VLOOKUP('Reported Performance Table'!C760,'Master List'!$B$11:$D$17,3,FALSE)</f>
        <v>#N/A</v>
      </c>
      <c r="F760" t="e">
        <f t="shared" si="22"/>
        <v>#N/A</v>
      </c>
      <c r="G760" t="e">
        <f>IF(VLOOKUP('Reported Performance Table'!E760,'Master List'!$B$42:$D$129,3,FALSE)="","No",VLOOKUP('Reported Performance Table'!E760,'Master List'!$B$42:$D$129,3,FALSE))</f>
        <v>#N/A</v>
      </c>
      <c r="H760" t="e">
        <f>IF(AND(G760="Yes_No",'Reported Performance Table'!F760="Yes"),"No","Yes_No")</f>
        <v>#N/A</v>
      </c>
      <c r="I760" t="str">
        <f>IF('Reported Performance Table'!E760="","",IF('Reported Performance Table'!F760="Yes","LUNA_CCT","Reported_CCT"))</f>
        <v/>
      </c>
      <c r="J760" t="str">
        <f>IF('Reported Performance Table'!E760="","",IF(I760="LUNA_CCT",VLOOKUP('Reported Performance Table'!E760,'Master List'!$B$42:$E$129,4,FALSE),"Reported_BUG"))</f>
        <v/>
      </c>
      <c r="K760" t="str">
        <f>IF('Reported Performance Table'!E760="","",IF(AND('Reported Performance Table'!$F760="Yes",OR('Reported Performance Table'!$E760='Master List'!$B$42,'Reported Performance Table'!$E760='Master List'!$B$43,'Reported Performance Table'!$E760='Master List'!$B$44,'Reported Performance Table'!$E760='Master List'!$B$46,'Reported Performance Table'!$E760='Master List'!$B$48,'Reported Performance Table'!$E760='Master List'!$B$104,'Reported Performance Table'!$E760='Master List'!$B$106,'Reported Performance Table'!$E760='Master List'!$B$126)),"LUNA_Dimming","Dimming_Capability_and_Range"))</f>
        <v/>
      </c>
      <c r="L760" s="173">
        <f>'Reported Performance Table'!BF760</f>
        <v>0</v>
      </c>
      <c r="M760" s="173">
        <f>'Reported Performance Table'!BG760</f>
        <v>0</v>
      </c>
      <c r="N760" s="173">
        <f>'Reported Performance Table'!BH760</f>
        <v>0</v>
      </c>
      <c r="O760" t="str">
        <f t="shared" si="23"/>
        <v>No</v>
      </c>
    </row>
    <row r="761" spans="2:15" x14ac:dyDescent="0.25">
      <c r="B761" s="35" t="e">
        <f>VLOOKUP('Reported Performance Table'!D761,'Master List'!$B$20:$C$39,2,FALSE)</f>
        <v>#N/A</v>
      </c>
      <c r="C761" t="e">
        <f>VLOOKUP('Reported Performance Table'!E761,'Master List'!$B$42:$C$129,2,FALSE)</f>
        <v>#N/A</v>
      </c>
      <c r="D761" t="e">
        <f>VLOOKUP('Reported Performance Table'!D761,'Master List'!$B$20:$D$39,3,FALSE)</f>
        <v>#N/A</v>
      </c>
      <c r="E761" s="159" t="e">
        <f>VLOOKUP('Reported Performance Table'!C761,'Master List'!$B$11:$D$17,3,FALSE)</f>
        <v>#N/A</v>
      </c>
      <c r="F761" t="e">
        <f t="shared" si="22"/>
        <v>#N/A</v>
      </c>
      <c r="G761" t="e">
        <f>IF(VLOOKUP('Reported Performance Table'!E761,'Master List'!$B$42:$D$129,3,FALSE)="","No",VLOOKUP('Reported Performance Table'!E761,'Master List'!$B$42:$D$129,3,FALSE))</f>
        <v>#N/A</v>
      </c>
      <c r="H761" t="e">
        <f>IF(AND(G761="Yes_No",'Reported Performance Table'!F761="Yes"),"No","Yes_No")</f>
        <v>#N/A</v>
      </c>
      <c r="I761" t="str">
        <f>IF('Reported Performance Table'!E761="","",IF('Reported Performance Table'!F761="Yes","LUNA_CCT","Reported_CCT"))</f>
        <v/>
      </c>
      <c r="J761" t="str">
        <f>IF('Reported Performance Table'!E761="","",IF(I761="LUNA_CCT",VLOOKUP('Reported Performance Table'!E761,'Master List'!$B$42:$E$129,4,FALSE),"Reported_BUG"))</f>
        <v/>
      </c>
      <c r="K761" t="str">
        <f>IF('Reported Performance Table'!E761="","",IF(AND('Reported Performance Table'!$F761="Yes",OR('Reported Performance Table'!$E761='Master List'!$B$42,'Reported Performance Table'!$E761='Master List'!$B$43,'Reported Performance Table'!$E761='Master List'!$B$44,'Reported Performance Table'!$E761='Master List'!$B$46,'Reported Performance Table'!$E761='Master List'!$B$48,'Reported Performance Table'!$E761='Master List'!$B$104,'Reported Performance Table'!$E761='Master List'!$B$106,'Reported Performance Table'!$E761='Master List'!$B$126)),"LUNA_Dimming","Dimming_Capability_and_Range"))</f>
        <v/>
      </c>
      <c r="L761" s="173">
        <f>'Reported Performance Table'!BF761</f>
        <v>0</v>
      </c>
      <c r="M761" s="173">
        <f>'Reported Performance Table'!BG761</f>
        <v>0</v>
      </c>
      <c r="N761" s="173">
        <f>'Reported Performance Table'!BH761</f>
        <v>0</v>
      </c>
      <c r="O761" t="str">
        <f t="shared" si="23"/>
        <v>No</v>
      </c>
    </row>
    <row r="762" spans="2:15" x14ac:dyDescent="0.25">
      <c r="B762" s="35" t="e">
        <f>VLOOKUP('Reported Performance Table'!D762,'Master List'!$B$20:$C$39,2,FALSE)</f>
        <v>#N/A</v>
      </c>
      <c r="C762" t="e">
        <f>VLOOKUP('Reported Performance Table'!E762,'Master List'!$B$42:$C$129,2,FALSE)</f>
        <v>#N/A</v>
      </c>
      <c r="D762" t="e">
        <f>VLOOKUP('Reported Performance Table'!D762,'Master List'!$B$20:$D$39,3,FALSE)</f>
        <v>#N/A</v>
      </c>
      <c r="E762" s="159" t="e">
        <f>VLOOKUP('Reported Performance Table'!C762,'Master List'!$B$11:$D$17,3,FALSE)</f>
        <v>#N/A</v>
      </c>
      <c r="F762" t="e">
        <f t="shared" si="22"/>
        <v>#N/A</v>
      </c>
      <c r="G762" t="e">
        <f>IF(VLOOKUP('Reported Performance Table'!E762,'Master List'!$B$42:$D$129,3,FALSE)="","No",VLOOKUP('Reported Performance Table'!E762,'Master List'!$B$42:$D$129,3,FALSE))</f>
        <v>#N/A</v>
      </c>
      <c r="H762" t="e">
        <f>IF(AND(G762="Yes_No",'Reported Performance Table'!F762="Yes"),"No","Yes_No")</f>
        <v>#N/A</v>
      </c>
      <c r="I762" t="str">
        <f>IF('Reported Performance Table'!E762="","",IF('Reported Performance Table'!F762="Yes","LUNA_CCT","Reported_CCT"))</f>
        <v/>
      </c>
      <c r="J762" t="str">
        <f>IF('Reported Performance Table'!E762="","",IF(I762="LUNA_CCT",VLOOKUP('Reported Performance Table'!E762,'Master List'!$B$42:$E$129,4,FALSE),"Reported_BUG"))</f>
        <v/>
      </c>
      <c r="K762" t="str">
        <f>IF('Reported Performance Table'!E762="","",IF(AND('Reported Performance Table'!$F762="Yes",OR('Reported Performance Table'!$E762='Master List'!$B$42,'Reported Performance Table'!$E762='Master List'!$B$43,'Reported Performance Table'!$E762='Master List'!$B$44,'Reported Performance Table'!$E762='Master List'!$B$46,'Reported Performance Table'!$E762='Master List'!$B$48,'Reported Performance Table'!$E762='Master List'!$B$104,'Reported Performance Table'!$E762='Master List'!$B$106,'Reported Performance Table'!$E762='Master List'!$B$126)),"LUNA_Dimming","Dimming_Capability_and_Range"))</f>
        <v/>
      </c>
      <c r="L762" s="173">
        <f>'Reported Performance Table'!BF762</f>
        <v>0</v>
      </c>
      <c r="M762" s="173">
        <f>'Reported Performance Table'!BG762</f>
        <v>0</v>
      </c>
      <c r="N762" s="173">
        <f>'Reported Performance Table'!BH762</f>
        <v>0</v>
      </c>
      <c r="O762" t="str">
        <f t="shared" si="23"/>
        <v>No</v>
      </c>
    </row>
    <row r="763" spans="2:15" x14ac:dyDescent="0.25">
      <c r="B763" s="35" t="e">
        <f>VLOOKUP('Reported Performance Table'!D763,'Master List'!$B$20:$C$39,2,FALSE)</f>
        <v>#N/A</v>
      </c>
      <c r="C763" t="e">
        <f>VLOOKUP('Reported Performance Table'!E763,'Master List'!$B$42:$C$129,2,FALSE)</f>
        <v>#N/A</v>
      </c>
      <c r="D763" t="e">
        <f>VLOOKUP('Reported Performance Table'!D763,'Master List'!$B$20:$D$39,3,FALSE)</f>
        <v>#N/A</v>
      </c>
      <c r="E763" s="159" t="e">
        <f>VLOOKUP('Reported Performance Table'!C763,'Master List'!$B$11:$D$17,3,FALSE)</f>
        <v>#N/A</v>
      </c>
      <c r="F763" t="e">
        <f t="shared" si="22"/>
        <v>#N/A</v>
      </c>
      <c r="G763" t="e">
        <f>IF(VLOOKUP('Reported Performance Table'!E763,'Master List'!$B$42:$D$129,3,FALSE)="","No",VLOOKUP('Reported Performance Table'!E763,'Master List'!$B$42:$D$129,3,FALSE))</f>
        <v>#N/A</v>
      </c>
      <c r="H763" t="e">
        <f>IF(AND(G763="Yes_No",'Reported Performance Table'!F763="Yes"),"No","Yes_No")</f>
        <v>#N/A</v>
      </c>
      <c r="I763" t="str">
        <f>IF('Reported Performance Table'!E763="","",IF('Reported Performance Table'!F763="Yes","LUNA_CCT","Reported_CCT"))</f>
        <v/>
      </c>
      <c r="J763" t="str">
        <f>IF('Reported Performance Table'!E763="","",IF(I763="LUNA_CCT",VLOOKUP('Reported Performance Table'!E763,'Master List'!$B$42:$E$129,4,FALSE),"Reported_BUG"))</f>
        <v/>
      </c>
      <c r="K763" t="str">
        <f>IF('Reported Performance Table'!E763="","",IF(AND('Reported Performance Table'!$F763="Yes",OR('Reported Performance Table'!$E763='Master List'!$B$42,'Reported Performance Table'!$E763='Master List'!$B$43,'Reported Performance Table'!$E763='Master List'!$B$44,'Reported Performance Table'!$E763='Master List'!$B$46,'Reported Performance Table'!$E763='Master List'!$B$48,'Reported Performance Table'!$E763='Master List'!$B$104,'Reported Performance Table'!$E763='Master List'!$B$106,'Reported Performance Table'!$E763='Master List'!$B$126)),"LUNA_Dimming","Dimming_Capability_and_Range"))</f>
        <v/>
      </c>
      <c r="L763" s="173">
        <f>'Reported Performance Table'!BF763</f>
        <v>0</v>
      </c>
      <c r="M763" s="173">
        <f>'Reported Performance Table'!BG763</f>
        <v>0</v>
      </c>
      <c r="N763" s="173">
        <f>'Reported Performance Table'!BH763</f>
        <v>0</v>
      </c>
      <c r="O763" t="str">
        <f t="shared" si="23"/>
        <v>No</v>
      </c>
    </row>
    <row r="764" spans="2:15" x14ac:dyDescent="0.25">
      <c r="B764" s="35" t="e">
        <f>VLOOKUP('Reported Performance Table'!D764,'Master List'!$B$20:$C$39,2,FALSE)</f>
        <v>#N/A</v>
      </c>
      <c r="C764" t="e">
        <f>VLOOKUP('Reported Performance Table'!E764,'Master List'!$B$42:$C$129,2,FALSE)</f>
        <v>#N/A</v>
      </c>
      <c r="D764" t="e">
        <f>VLOOKUP('Reported Performance Table'!D764,'Master List'!$B$20:$D$39,3,FALSE)</f>
        <v>#N/A</v>
      </c>
      <c r="E764" s="159" t="e">
        <f>VLOOKUP('Reported Performance Table'!C764,'Master List'!$B$11:$D$17,3,FALSE)</f>
        <v>#N/A</v>
      </c>
      <c r="F764" t="e">
        <f t="shared" si="22"/>
        <v>#N/A</v>
      </c>
      <c r="G764" t="e">
        <f>IF(VLOOKUP('Reported Performance Table'!E764,'Master List'!$B$42:$D$129,3,FALSE)="","No",VLOOKUP('Reported Performance Table'!E764,'Master List'!$B$42:$D$129,3,FALSE))</f>
        <v>#N/A</v>
      </c>
      <c r="H764" t="e">
        <f>IF(AND(G764="Yes_No",'Reported Performance Table'!F764="Yes"),"No","Yes_No")</f>
        <v>#N/A</v>
      </c>
      <c r="I764" t="str">
        <f>IF('Reported Performance Table'!E764="","",IF('Reported Performance Table'!F764="Yes","LUNA_CCT","Reported_CCT"))</f>
        <v/>
      </c>
      <c r="J764" t="str">
        <f>IF('Reported Performance Table'!E764="","",IF(I764="LUNA_CCT",VLOOKUP('Reported Performance Table'!E764,'Master List'!$B$42:$E$129,4,FALSE),"Reported_BUG"))</f>
        <v/>
      </c>
      <c r="K764" t="str">
        <f>IF('Reported Performance Table'!E764="","",IF(AND('Reported Performance Table'!$F764="Yes",OR('Reported Performance Table'!$E764='Master List'!$B$42,'Reported Performance Table'!$E764='Master List'!$B$43,'Reported Performance Table'!$E764='Master List'!$B$44,'Reported Performance Table'!$E764='Master List'!$B$46,'Reported Performance Table'!$E764='Master List'!$B$48,'Reported Performance Table'!$E764='Master List'!$B$104,'Reported Performance Table'!$E764='Master List'!$B$106,'Reported Performance Table'!$E764='Master List'!$B$126)),"LUNA_Dimming","Dimming_Capability_and_Range"))</f>
        <v/>
      </c>
      <c r="L764" s="173">
        <f>'Reported Performance Table'!BF764</f>
        <v>0</v>
      </c>
      <c r="M764" s="173">
        <f>'Reported Performance Table'!BG764</f>
        <v>0</v>
      </c>
      <c r="N764" s="173">
        <f>'Reported Performance Table'!BH764</f>
        <v>0</v>
      </c>
      <c r="O764" t="str">
        <f t="shared" si="23"/>
        <v>No</v>
      </c>
    </row>
    <row r="765" spans="2:15" x14ac:dyDescent="0.25">
      <c r="B765" s="35" t="e">
        <f>VLOOKUP('Reported Performance Table'!D765,'Master List'!$B$20:$C$39,2,FALSE)</f>
        <v>#N/A</v>
      </c>
      <c r="C765" t="e">
        <f>VLOOKUP('Reported Performance Table'!E765,'Master List'!$B$42:$C$129,2,FALSE)</f>
        <v>#N/A</v>
      </c>
      <c r="D765" t="e">
        <f>VLOOKUP('Reported Performance Table'!D765,'Master List'!$B$20:$D$39,3,FALSE)</f>
        <v>#N/A</v>
      </c>
      <c r="E765" s="159" t="e">
        <f>VLOOKUP('Reported Performance Table'!C765,'Master List'!$B$11:$D$17,3,FALSE)</f>
        <v>#N/A</v>
      </c>
      <c r="F765" t="e">
        <f t="shared" si="22"/>
        <v>#N/A</v>
      </c>
      <c r="G765" t="e">
        <f>IF(VLOOKUP('Reported Performance Table'!E765,'Master List'!$B$42:$D$129,3,FALSE)="","No",VLOOKUP('Reported Performance Table'!E765,'Master List'!$B$42:$D$129,3,FALSE))</f>
        <v>#N/A</v>
      </c>
      <c r="H765" t="e">
        <f>IF(AND(G765="Yes_No",'Reported Performance Table'!F765="Yes"),"No","Yes_No")</f>
        <v>#N/A</v>
      </c>
      <c r="I765" t="str">
        <f>IF('Reported Performance Table'!E765="","",IF('Reported Performance Table'!F765="Yes","LUNA_CCT","Reported_CCT"))</f>
        <v/>
      </c>
      <c r="J765" t="str">
        <f>IF('Reported Performance Table'!E765="","",IF(I765="LUNA_CCT",VLOOKUP('Reported Performance Table'!E765,'Master List'!$B$42:$E$129,4,FALSE),"Reported_BUG"))</f>
        <v/>
      </c>
      <c r="K765" t="str">
        <f>IF('Reported Performance Table'!E765="","",IF(AND('Reported Performance Table'!$F765="Yes",OR('Reported Performance Table'!$E765='Master List'!$B$42,'Reported Performance Table'!$E765='Master List'!$B$43,'Reported Performance Table'!$E765='Master List'!$B$44,'Reported Performance Table'!$E765='Master List'!$B$46,'Reported Performance Table'!$E765='Master List'!$B$48,'Reported Performance Table'!$E765='Master List'!$B$104,'Reported Performance Table'!$E765='Master List'!$B$106,'Reported Performance Table'!$E765='Master List'!$B$126)),"LUNA_Dimming","Dimming_Capability_and_Range"))</f>
        <v/>
      </c>
      <c r="L765" s="173">
        <f>'Reported Performance Table'!BF765</f>
        <v>0</v>
      </c>
      <c r="M765" s="173">
        <f>'Reported Performance Table'!BG765</f>
        <v>0</v>
      </c>
      <c r="N765" s="173">
        <f>'Reported Performance Table'!BH765</f>
        <v>0</v>
      </c>
      <c r="O765" t="str">
        <f t="shared" si="23"/>
        <v>No</v>
      </c>
    </row>
    <row r="766" spans="2:15" x14ac:dyDescent="0.25">
      <c r="B766" s="35" t="e">
        <f>VLOOKUP('Reported Performance Table'!D766,'Master List'!$B$20:$C$39,2,FALSE)</f>
        <v>#N/A</v>
      </c>
      <c r="C766" t="e">
        <f>VLOOKUP('Reported Performance Table'!E766,'Master List'!$B$42:$C$129,2,FALSE)</f>
        <v>#N/A</v>
      </c>
      <c r="D766" t="e">
        <f>VLOOKUP('Reported Performance Table'!D766,'Master List'!$B$20:$D$39,3,FALSE)</f>
        <v>#N/A</v>
      </c>
      <c r="E766" s="159" t="e">
        <f>VLOOKUP('Reported Performance Table'!C766,'Master List'!$B$11:$D$17,3,FALSE)</f>
        <v>#N/A</v>
      </c>
      <c r="F766" t="e">
        <f t="shared" si="22"/>
        <v>#N/A</v>
      </c>
      <c r="G766" t="e">
        <f>IF(VLOOKUP('Reported Performance Table'!E766,'Master List'!$B$42:$D$129,3,FALSE)="","No",VLOOKUP('Reported Performance Table'!E766,'Master List'!$B$42:$D$129,3,FALSE))</f>
        <v>#N/A</v>
      </c>
      <c r="H766" t="e">
        <f>IF(AND(G766="Yes_No",'Reported Performance Table'!F766="Yes"),"No","Yes_No")</f>
        <v>#N/A</v>
      </c>
      <c r="I766" t="str">
        <f>IF('Reported Performance Table'!E766="","",IF('Reported Performance Table'!F766="Yes","LUNA_CCT","Reported_CCT"))</f>
        <v/>
      </c>
      <c r="J766" t="str">
        <f>IF('Reported Performance Table'!E766="","",IF(I766="LUNA_CCT",VLOOKUP('Reported Performance Table'!E766,'Master List'!$B$42:$E$129,4,FALSE),"Reported_BUG"))</f>
        <v/>
      </c>
      <c r="K766" t="str">
        <f>IF('Reported Performance Table'!E766="","",IF(AND('Reported Performance Table'!$F766="Yes",OR('Reported Performance Table'!$E766='Master List'!$B$42,'Reported Performance Table'!$E766='Master List'!$B$43,'Reported Performance Table'!$E766='Master List'!$B$44,'Reported Performance Table'!$E766='Master List'!$B$46,'Reported Performance Table'!$E766='Master List'!$B$48,'Reported Performance Table'!$E766='Master List'!$B$104,'Reported Performance Table'!$E766='Master List'!$B$106,'Reported Performance Table'!$E766='Master List'!$B$126)),"LUNA_Dimming","Dimming_Capability_and_Range"))</f>
        <v/>
      </c>
      <c r="L766" s="173">
        <f>'Reported Performance Table'!BF766</f>
        <v>0</v>
      </c>
      <c r="M766" s="173">
        <f>'Reported Performance Table'!BG766</f>
        <v>0</v>
      </c>
      <c r="N766" s="173">
        <f>'Reported Performance Table'!BH766</f>
        <v>0</v>
      </c>
      <c r="O766" t="str">
        <f t="shared" si="23"/>
        <v>No</v>
      </c>
    </row>
    <row r="767" spans="2:15" x14ac:dyDescent="0.25">
      <c r="B767" s="35" t="e">
        <f>VLOOKUP('Reported Performance Table'!D767,'Master List'!$B$20:$C$39,2,FALSE)</f>
        <v>#N/A</v>
      </c>
      <c r="C767" t="e">
        <f>VLOOKUP('Reported Performance Table'!E767,'Master List'!$B$42:$C$129,2,FALSE)</f>
        <v>#N/A</v>
      </c>
      <c r="D767" t="e">
        <f>VLOOKUP('Reported Performance Table'!D767,'Master List'!$B$20:$D$39,3,FALSE)</f>
        <v>#N/A</v>
      </c>
      <c r="E767" s="159" t="e">
        <f>VLOOKUP('Reported Performance Table'!C767,'Master List'!$B$11:$D$17,3,FALSE)</f>
        <v>#N/A</v>
      </c>
      <c r="F767" t="e">
        <f t="shared" si="22"/>
        <v>#N/A</v>
      </c>
      <c r="G767" t="e">
        <f>IF(VLOOKUP('Reported Performance Table'!E767,'Master List'!$B$42:$D$129,3,FALSE)="","No",VLOOKUP('Reported Performance Table'!E767,'Master List'!$B$42:$D$129,3,FALSE))</f>
        <v>#N/A</v>
      </c>
      <c r="H767" t="e">
        <f>IF(AND(G767="Yes_No",'Reported Performance Table'!F767="Yes"),"No","Yes_No")</f>
        <v>#N/A</v>
      </c>
      <c r="I767" t="str">
        <f>IF('Reported Performance Table'!E767="","",IF('Reported Performance Table'!F767="Yes","LUNA_CCT","Reported_CCT"))</f>
        <v/>
      </c>
      <c r="J767" t="str">
        <f>IF('Reported Performance Table'!E767="","",IF(I767="LUNA_CCT",VLOOKUP('Reported Performance Table'!E767,'Master List'!$B$42:$E$129,4,FALSE),"Reported_BUG"))</f>
        <v/>
      </c>
      <c r="K767" t="str">
        <f>IF('Reported Performance Table'!E767="","",IF(AND('Reported Performance Table'!$F767="Yes",OR('Reported Performance Table'!$E767='Master List'!$B$42,'Reported Performance Table'!$E767='Master List'!$B$43,'Reported Performance Table'!$E767='Master List'!$B$44,'Reported Performance Table'!$E767='Master List'!$B$46,'Reported Performance Table'!$E767='Master List'!$B$48,'Reported Performance Table'!$E767='Master List'!$B$104,'Reported Performance Table'!$E767='Master List'!$B$106,'Reported Performance Table'!$E767='Master List'!$B$126)),"LUNA_Dimming","Dimming_Capability_and_Range"))</f>
        <v/>
      </c>
      <c r="L767" s="173">
        <f>'Reported Performance Table'!BF767</f>
        <v>0</v>
      </c>
      <c r="M767" s="173">
        <f>'Reported Performance Table'!BG767</f>
        <v>0</v>
      </c>
      <c r="N767" s="173">
        <f>'Reported Performance Table'!BH767</f>
        <v>0</v>
      </c>
      <c r="O767" t="str">
        <f t="shared" si="23"/>
        <v>No</v>
      </c>
    </row>
    <row r="768" spans="2:15" x14ac:dyDescent="0.25">
      <c r="B768" s="35" t="e">
        <f>VLOOKUP('Reported Performance Table'!D768,'Master List'!$B$20:$C$39,2,FALSE)</f>
        <v>#N/A</v>
      </c>
      <c r="C768" t="e">
        <f>VLOOKUP('Reported Performance Table'!E768,'Master List'!$B$42:$C$129,2,FALSE)</f>
        <v>#N/A</v>
      </c>
      <c r="D768" t="e">
        <f>VLOOKUP('Reported Performance Table'!D768,'Master List'!$B$20:$D$39,3,FALSE)</f>
        <v>#N/A</v>
      </c>
      <c r="E768" s="159" t="e">
        <f>VLOOKUP('Reported Performance Table'!C768,'Master List'!$B$11:$D$17,3,FALSE)</f>
        <v>#N/A</v>
      </c>
      <c r="F768" t="e">
        <f t="shared" si="22"/>
        <v>#N/A</v>
      </c>
      <c r="G768" t="e">
        <f>IF(VLOOKUP('Reported Performance Table'!E768,'Master List'!$B$42:$D$129,3,FALSE)="","No",VLOOKUP('Reported Performance Table'!E768,'Master List'!$B$42:$D$129,3,FALSE))</f>
        <v>#N/A</v>
      </c>
      <c r="H768" t="e">
        <f>IF(AND(G768="Yes_No",'Reported Performance Table'!F768="Yes"),"No","Yes_No")</f>
        <v>#N/A</v>
      </c>
      <c r="I768" t="str">
        <f>IF('Reported Performance Table'!E768="","",IF('Reported Performance Table'!F768="Yes","LUNA_CCT","Reported_CCT"))</f>
        <v/>
      </c>
      <c r="J768" t="str">
        <f>IF('Reported Performance Table'!E768="","",IF(I768="LUNA_CCT",VLOOKUP('Reported Performance Table'!E768,'Master List'!$B$42:$E$129,4,FALSE),"Reported_BUG"))</f>
        <v/>
      </c>
      <c r="K768" t="str">
        <f>IF('Reported Performance Table'!E768="","",IF(AND('Reported Performance Table'!$F768="Yes",OR('Reported Performance Table'!$E768='Master List'!$B$42,'Reported Performance Table'!$E768='Master List'!$B$43,'Reported Performance Table'!$E768='Master List'!$B$44,'Reported Performance Table'!$E768='Master List'!$B$46,'Reported Performance Table'!$E768='Master List'!$B$48,'Reported Performance Table'!$E768='Master List'!$B$104,'Reported Performance Table'!$E768='Master List'!$B$106,'Reported Performance Table'!$E768='Master List'!$B$126)),"LUNA_Dimming","Dimming_Capability_and_Range"))</f>
        <v/>
      </c>
      <c r="L768" s="173">
        <f>'Reported Performance Table'!BF768</f>
        <v>0</v>
      </c>
      <c r="M768" s="173">
        <f>'Reported Performance Table'!BG768</f>
        <v>0</v>
      </c>
      <c r="N768" s="173">
        <f>'Reported Performance Table'!BH768</f>
        <v>0</v>
      </c>
      <c r="O768" t="str">
        <f t="shared" si="23"/>
        <v>No</v>
      </c>
    </row>
    <row r="769" spans="2:15" x14ac:dyDescent="0.25">
      <c r="B769" s="35" t="e">
        <f>VLOOKUP('Reported Performance Table'!D769,'Master List'!$B$20:$C$39,2,FALSE)</f>
        <v>#N/A</v>
      </c>
      <c r="C769" t="e">
        <f>VLOOKUP('Reported Performance Table'!E769,'Master List'!$B$42:$C$129,2,FALSE)</f>
        <v>#N/A</v>
      </c>
      <c r="D769" t="e">
        <f>VLOOKUP('Reported Performance Table'!D769,'Master List'!$B$20:$D$39,3,FALSE)</f>
        <v>#N/A</v>
      </c>
      <c r="E769" s="159" t="e">
        <f>VLOOKUP('Reported Performance Table'!C769,'Master List'!$B$11:$D$17,3,FALSE)</f>
        <v>#N/A</v>
      </c>
      <c r="F769" t="e">
        <f t="shared" si="22"/>
        <v>#N/A</v>
      </c>
      <c r="G769" t="e">
        <f>IF(VLOOKUP('Reported Performance Table'!E769,'Master List'!$B$42:$D$129,3,FALSE)="","No",VLOOKUP('Reported Performance Table'!E769,'Master List'!$B$42:$D$129,3,FALSE))</f>
        <v>#N/A</v>
      </c>
      <c r="H769" t="e">
        <f>IF(AND(G769="Yes_No",'Reported Performance Table'!F769="Yes"),"No","Yes_No")</f>
        <v>#N/A</v>
      </c>
      <c r="I769" t="str">
        <f>IF('Reported Performance Table'!E769="","",IF('Reported Performance Table'!F769="Yes","LUNA_CCT","Reported_CCT"))</f>
        <v/>
      </c>
      <c r="J769" t="str">
        <f>IF('Reported Performance Table'!E769="","",IF(I769="LUNA_CCT",VLOOKUP('Reported Performance Table'!E769,'Master List'!$B$42:$E$129,4,FALSE),"Reported_BUG"))</f>
        <v/>
      </c>
      <c r="K769" t="str">
        <f>IF('Reported Performance Table'!E769="","",IF(AND('Reported Performance Table'!$F769="Yes",OR('Reported Performance Table'!$E769='Master List'!$B$42,'Reported Performance Table'!$E769='Master List'!$B$43,'Reported Performance Table'!$E769='Master List'!$B$44,'Reported Performance Table'!$E769='Master List'!$B$46,'Reported Performance Table'!$E769='Master List'!$B$48,'Reported Performance Table'!$E769='Master List'!$B$104,'Reported Performance Table'!$E769='Master List'!$B$106,'Reported Performance Table'!$E769='Master List'!$B$126)),"LUNA_Dimming","Dimming_Capability_and_Range"))</f>
        <v/>
      </c>
      <c r="L769" s="173">
        <f>'Reported Performance Table'!BF769</f>
        <v>0</v>
      </c>
      <c r="M769" s="173">
        <f>'Reported Performance Table'!BG769</f>
        <v>0</v>
      </c>
      <c r="N769" s="173">
        <f>'Reported Performance Table'!BH769</f>
        <v>0</v>
      </c>
      <c r="O769" t="str">
        <f t="shared" si="23"/>
        <v>No</v>
      </c>
    </row>
    <row r="770" spans="2:15" x14ac:dyDescent="0.25">
      <c r="B770" s="35" t="e">
        <f>VLOOKUP('Reported Performance Table'!D770,'Master List'!$B$20:$C$39,2,FALSE)</f>
        <v>#N/A</v>
      </c>
      <c r="C770" t="e">
        <f>VLOOKUP('Reported Performance Table'!E770,'Master List'!$B$42:$C$129,2,FALSE)</f>
        <v>#N/A</v>
      </c>
      <c r="D770" t="e">
        <f>VLOOKUP('Reported Performance Table'!D770,'Master List'!$B$20:$D$39,3,FALSE)</f>
        <v>#N/A</v>
      </c>
      <c r="E770" s="159" t="e">
        <f>VLOOKUP('Reported Performance Table'!C770,'Master List'!$B$11:$D$17,3,FALSE)</f>
        <v>#N/A</v>
      </c>
      <c r="F770" t="e">
        <f t="shared" si="22"/>
        <v>#N/A</v>
      </c>
      <c r="G770" t="e">
        <f>IF(VLOOKUP('Reported Performance Table'!E770,'Master List'!$B$42:$D$129,3,FALSE)="","No",VLOOKUP('Reported Performance Table'!E770,'Master List'!$B$42:$D$129,3,FALSE))</f>
        <v>#N/A</v>
      </c>
      <c r="H770" t="e">
        <f>IF(AND(G770="Yes_No",'Reported Performance Table'!F770="Yes"),"No","Yes_No")</f>
        <v>#N/A</v>
      </c>
      <c r="I770" t="str">
        <f>IF('Reported Performance Table'!E770="","",IF('Reported Performance Table'!F770="Yes","LUNA_CCT","Reported_CCT"))</f>
        <v/>
      </c>
      <c r="J770" t="str">
        <f>IF('Reported Performance Table'!E770="","",IF(I770="LUNA_CCT",VLOOKUP('Reported Performance Table'!E770,'Master List'!$B$42:$E$129,4,FALSE),"Reported_BUG"))</f>
        <v/>
      </c>
      <c r="K770" t="str">
        <f>IF('Reported Performance Table'!E770="","",IF(AND('Reported Performance Table'!$F770="Yes",OR('Reported Performance Table'!$E770='Master List'!$B$42,'Reported Performance Table'!$E770='Master List'!$B$43,'Reported Performance Table'!$E770='Master List'!$B$44,'Reported Performance Table'!$E770='Master List'!$B$46,'Reported Performance Table'!$E770='Master List'!$B$48,'Reported Performance Table'!$E770='Master List'!$B$104,'Reported Performance Table'!$E770='Master List'!$B$106,'Reported Performance Table'!$E770='Master List'!$B$126)),"LUNA_Dimming","Dimming_Capability_and_Range"))</f>
        <v/>
      </c>
      <c r="L770" s="173">
        <f>'Reported Performance Table'!BF770</f>
        <v>0</v>
      </c>
      <c r="M770" s="173">
        <f>'Reported Performance Table'!BG770</f>
        <v>0</v>
      </c>
      <c r="N770" s="173">
        <f>'Reported Performance Table'!BH770</f>
        <v>0</v>
      </c>
      <c r="O770" t="str">
        <f t="shared" si="23"/>
        <v>No</v>
      </c>
    </row>
    <row r="771" spans="2:15" x14ac:dyDescent="0.25">
      <c r="B771" s="35" t="e">
        <f>VLOOKUP('Reported Performance Table'!D771,'Master List'!$B$20:$C$39,2,FALSE)</f>
        <v>#N/A</v>
      </c>
      <c r="C771" t="e">
        <f>VLOOKUP('Reported Performance Table'!E771,'Master List'!$B$42:$C$129,2,FALSE)</f>
        <v>#N/A</v>
      </c>
      <c r="D771" t="e">
        <f>VLOOKUP('Reported Performance Table'!D771,'Master List'!$B$20:$D$39,3,FALSE)</f>
        <v>#N/A</v>
      </c>
      <c r="E771" s="159" t="e">
        <f>VLOOKUP('Reported Performance Table'!C771,'Master List'!$B$11:$D$17,3,FALSE)</f>
        <v>#N/A</v>
      </c>
      <c r="F771" t="e">
        <f t="shared" si="22"/>
        <v>#N/A</v>
      </c>
      <c r="G771" t="e">
        <f>IF(VLOOKUP('Reported Performance Table'!E771,'Master List'!$B$42:$D$129,3,FALSE)="","No",VLOOKUP('Reported Performance Table'!E771,'Master List'!$B$42:$D$129,3,FALSE))</f>
        <v>#N/A</v>
      </c>
      <c r="H771" t="e">
        <f>IF(AND(G771="Yes_No",'Reported Performance Table'!F771="Yes"),"No","Yes_No")</f>
        <v>#N/A</v>
      </c>
      <c r="I771" t="str">
        <f>IF('Reported Performance Table'!E771="","",IF('Reported Performance Table'!F771="Yes","LUNA_CCT","Reported_CCT"))</f>
        <v/>
      </c>
      <c r="J771" t="str">
        <f>IF('Reported Performance Table'!E771="","",IF(I771="LUNA_CCT",VLOOKUP('Reported Performance Table'!E771,'Master List'!$B$42:$E$129,4,FALSE),"Reported_BUG"))</f>
        <v/>
      </c>
      <c r="K771" t="str">
        <f>IF('Reported Performance Table'!E771="","",IF(AND('Reported Performance Table'!$F771="Yes",OR('Reported Performance Table'!$E771='Master List'!$B$42,'Reported Performance Table'!$E771='Master List'!$B$43,'Reported Performance Table'!$E771='Master List'!$B$44,'Reported Performance Table'!$E771='Master List'!$B$46,'Reported Performance Table'!$E771='Master List'!$B$48,'Reported Performance Table'!$E771='Master List'!$B$104,'Reported Performance Table'!$E771='Master List'!$B$106,'Reported Performance Table'!$E771='Master List'!$B$126)),"LUNA_Dimming","Dimming_Capability_and_Range"))</f>
        <v/>
      </c>
      <c r="L771" s="173">
        <f>'Reported Performance Table'!BF771</f>
        <v>0</v>
      </c>
      <c r="M771" s="173">
        <f>'Reported Performance Table'!BG771</f>
        <v>0</v>
      </c>
      <c r="N771" s="173">
        <f>'Reported Performance Table'!BH771</f>
        <v>0</v>
      </c>
      <c r="O771" t="str">
        <f t="shared" si="23"/>
        <v>No</v>
      </c>
    </row>
    <row r="772" spans="2:15" x14ac:dyDescent="0.25">
      <c r="B772" s="35" t="e">
        <f>VLOOKUP('Reported Performance Table'!D772,'Master List'!$B$20:$C$39,2,FALSE)</f>
        <v>#N/A</v>
      </c>
      <c r="C772" t="e">
        <f>VLOOKUP('Reported Performance Table'!E772,'Master List'!$B$42:$C$129,2,FALSE)</f>
        <v>#N/A</v>
      </c>
      <c r="D772" t="e">
        <f>VLOOKUP('Reported Performance Table'!D772,'Master List'!$B$20:$D$39,3,FALSE)</f>
        <v>#N/A</v>
      </c>
      <c r="E772" s="159" t="e">
        <f>VLOOKUP('Reported Performance Table'!C772,'Master List'!$B$11:$D$17,3,FALSE)</f>
        <v>#N/A</v>
      </c>
      <c r="F772" t="e">
        <f t="shared" si="22"/>
        <v>#N/A</v>
      </c>
      <c r="G772" t="e">
        <f>IF(VLOOKUP('Reported Performance Table'!E772,'Master List'!$B$42:$D$129,3,FALSE)="","No",VLOOKUP('Reported Performance Table'!E772,'Master List'!$B$42:$D$129,3,FALSE))</f>
        <v>#N/A</v>
      </c>
      <c r="H772" t="e">
        <f>IF(AND(G772="Yes_No",'Reported Performance Table'!F772="Yes"),"No","Yes_No")</f>
        <v>#N/A</v>
      </c>
      <c r="I772" t="str">
        <f>IF('Reported Performance Table'!E772="","",IF('Reported Performance Table'!F772="Yes","LUNA_CCT","Reported_CCT"))</f>
        <v/>
      </c>
      <c r="J772" t="str">
        <f>IF('Reported Performance Table'!E772="","",IF(I772="LUNA_CCT",VLOOKUP('Reported Performance Table'!E772,'Master List'!$B$42:$E$129,4,FALSE),"Reported_BUG"))</f>
        <v/>
      </c>
      <c r="K772" t="str">
        <f>IF('Reported Performance Table'!E772="","",IF(AND('Reported Performance Table'!$F772="Yes",OR('Reported Performance Table'!$E772='Master List'!$B$42,'Reported Performance Table'!$E772='Master List'!$B$43,'Reported Performance Table'!$E772='Master List'!$B$44,'Reported Performance Table'!$E772='Master List'!$B$46,'Reported Performance Table'!$E772='Master List'!$B$48,'Reported Performance Table'!$E772='Master List'!$B$104,'Reported Performance Table'!$E772='Master List'!$B$106,'Reported Performance Table'!$E772='Master List'!$B$126)),"LUNA_Dimming","Dimming_Capability_and_Range"))</f>
        <v/>
      </c>
      <c r="L772" s="173">
        <f>'Reported Performance Table'!BF772</f>
        <v>0</v>
      </c>
      <c r="M772" s="173">
        <f>'Reported Performance Table'!BG772</f>
        <v>0</v>
      </c>
      <c r="N772" s="173">
        <f>'Reported Performance Table'!BH772</f>
        <v>0</v>
      </c>
      <c r="O772" t="str">
        <f t="shared" si="23"/>
        <v>No</v>
      </c>
    </row>
    <row r="773" spans="2:15" x14ac:dyDescent="0.25">
      <c r="B773" s="35" t="e">
        <f>VLOOKUP('Reported Performance Table'!D773,'Master List'!$B$20:$C$39,2,FALSE)</f>
        <v>#N/A</v>
      </c>
      <c r="C773" t="e">
        <f>VLOOKUP('Reported Performance Table'!E773,'Master List'!$B$42:$C$129,2,FALSE)</f>
        <v>#N/A</v>
      </c>
      <c r="D773" t="e">
        <f>VLOOKUP('Reported Performance Table'!D773,'Master List'!$B$20:$D$39,3,FALSE)</f>
        <v>#N/A</v>
      </c>
      <c r="E773" s="159" t="e">
        <f>VLOOKUP('Reported Performance Table'!C773,'Master List'!$B$11:$D$17,3,FALSE)</f>
        <v>#N/A</v>
      </c>
      <c r="F773" t="e">
        <f t="shared" si="22"/>
        <v>#N/A</v>
      </c>
      <c r="G773" t="e">
        <f>IF(VLOOKUP('Reported Performance Table'!E773,'Master List'!$B$42:$D$129,3,FALSE)="","No",VLOOKUP('Reported Performance Table'!E773,'Master List'!$B$42:$D$129,3,FALSE))</f>
        <v>#N/A</v>
      </c>
      <c r="H773" t="e">
        <f>IF(AND(G773="Yes_No",'Reported Performance Table'!F773="Yes"),"No","Yes_No")</f>
        <v>#N/A</v>
      </c>
      <c r="I773" t="str">
        <f>IF('Reported Performance Table'!E773="","",IF('Reported Performance Table'!F773="Yes","LUNA_CCT","Reported_CCT"))</f>
        <v/>
      </c>
      <c r="J773" t="str">
        <f>IF('Reported Performance Table'!E773="","",IF(I773="LUNA_CCT",VLOOKUP('Reported Performance Table'!E773,'Master List'!$B$42:$E$129,4,FALSE),"Reported_BUG"))</f>
        <v/>
      </c>
      <c r="K773" t="str">
        <f>IF('Reported Performance Table'!E773="","",IF(AND('Reported Performance Table'!$F773="Yes",OR('Reported Performance Table'!$E773='Master List'!$B$42,'Reported Performance Table'!$E773='Master List'!$B$43,'Reported Performance Table'!$E773='Master List'!$B$44,'Reported Performance Table'!$E773='Master List'!$B$46,'Reported Performance Table'!$E773='Master List'!$B$48,'Reported Performance Table'!$E773='Master List'!$B$104,'Reported Performance Table'!$E773='Master List'!$B$106,'Reported Performance Table'!$E773='Master List'!$B$126)),"LUNA_Dimming","Dimming_Capability_and_Range"))</f>
        <v/>
      </c>
      <c r="L773" s="173">
        <f>'Reported Performance Table'!BF773</f>
        <v>0</v>
      </c>
      <c r="M773" s="173">
        <f>'Reported Performance Table'!BG773</f>
        <v>0</v>
      </c>
      <c r="N773" s="173">
        <f>'Reported Performance Table'!BH773</f>
        <v>0</v>
      </c>
      <c r="O773" t="str">
        <f t="shared" si="23"/>
        <v>No</v>
      </c>
    </row>
    <row r="774" spans="2:15" x14ac:dyDescent="0.25">
      <c r="B774" s="35" t="e">
        <f>VLOOKUP('Reported Performance Table'!D774,'Master List'!$B$20:$C$39,2,FALSE)</f>
        <v>#N/A</v>
      </c>
      <c r="C774" t="e">
        <f>VLOOKUP('Reported Performance Table'!E774,'Master List'!$B$42:$C$129,2,FALSE)</f>
        <v>#N/A</v>
      </c>
      <c r="D774" t="e">
        <f>VLOOKUP('Reported Performance Table'!D774,'Master List'!$B$20:$D$39,3,FALSE)</f>
        <v>#N/A</v>
      </c>
      <c r="E774" s="159" t="e">
        <f>VLOOKUP('Reported Performance Table'!C774,'Master List'!$B$11:$D$17,3,FALSE)</f>
        <v>#N/A</v>
      </c>
      <c r="F774" t="e">
        <f t="shared" si="22"/>
        <v>#N/A</v>
      </c>
      <c r="G774" t="e">
        <f>IF(VLOOKUP('Reported Performance Table'!E774,'Master List'!$B$42:$D$129,3,FALSE)="","No",VLOOKUP('Reported Performance Table'!E774,'Master List'!$B$42:$D$129,3,FALSE))</f>
        <v>#N/A</v>
      </c>
      <c r="H774" t="e">
        <f>IF(AND(G774="Yes_No",'Reported Performance Table'!F774="Yes"),"No","Yes_No")</f>
        <v>#N/A</v>
      </c>
      <c r="I774" t="str">
        <f>IF('Reported Performance Table'!E774="","",IF('Reported Performance Table'!F774="Yes","LUNA_CCT","Reported_CCT"))</f>
        <v/>
      </c>
      <c r="J774" t="str">
        <f>IF('Reported Performance Table'!E774="","",IF(I774="LUNA_CCT",VLOOKUP('Reported Performance Table'!E774,'Master List'!$B$42:$E$129,4,FALSE),"Reported_BUG"))</f>
        <v/>
      </c>
      <c r="K774" t="str">
        <f>IF('Reported Performance Table'!E774="","",IF(AND('Reported Performance Table'!$F774="Yes",OR('Reported Performance Table'!$E774='Master List'!$B$42,'Reported Performance Table'!$E774='Master List'!$B$43,'Reported Performance Table'!$E774='Master List'!$B$44,'Reported Performance Table'!$E774='Master List'!$B$46,'Reported Performance Table'!$E774='Master List'!$B$48,'Reported Performance Table'!$E774='Master List'!$B$104,'Reported Performance Table'!$E774='Master List'!$B$106,'Reported Performance Table'!$E774='Master List'!$B$126)),"LUNA_Dimming","Dimming_Capability_and_Range"))</f>
        <v/>
      </c>
      <c r="L774" s="173">
        <f>'Reported Performance Table'!BF774</f>
        <v>0</v>
      </c>
      <c r="M774" s="173">
        <f>'Reported Performance Table'!BG774</f>
        <v>0</v>
      </c>
      <c r="N774" s="173">
        <f>'Reported Performance Table'!BH774</f>
        <v>0</v>
      </c>
      <c r="O774" t="str">
        <f t="shared" si="23"/>
        <v>No</v>
      </c>
    </row>
    <row r="775" spans="2:15" x14ac:dyDescent="0.25">
      <c r="B775" s="35" t="e">
        <f>VLOOKUP('Reported Performance Table'!D775,'Master List'!$B$20:$C$39,2,FALSE)</f>
        <v>#N/A</v>
      </c>
      <c r="C775" t="e">
        <f>VLOOKUP('Reported Performance Table'!E775,'Master List'!$B$42:$C$129,2,FALSE)</f>
        <v>#N/A</v>
      </c>
      <c r="D775" t="e">
        <f>VLOOKUP('Reported Performance Table'!D775,'Master List'!$B$20:$D$39,3,FALSE)</f>
        <v>#N/A</v>
      </c>
      <c r="E775" s="159" t="e">
        <f>VLOOKUP('Reported Performance Table'!C775,'Master List'!$B$11:$D$17,3,FALSE)</f>
        <v>#N/A</v>
      </c>
      <c r="F775" t="e">
        <f t="shared" si="22"/>
        <v>#N/A</v>
      </c>
      <c r="G775" t="e">
        <f>IF(VLOOKUP('Reported Performance Table'!E775,'Master List'!$B$42:$D$129,3,FALSE)="","No",VLOOKUP('Reported Performance Table'!E775,'Master List'!$B$42:$D$129,3,FALSE))</f>
        <v>#N/A</v>
      </c>
      <c r="H775" t="e">
        <f>IF(AND(G775="Yes_No",'Reported Performance Table'!F775="Yes"),"No","Yes_No")</f>
        <v>#N/A</v>
      </c>
      <c r="I775" t="str">
        <f>IF('Reported Performance Table'!E775="","",IF('Reported Performance Table'!F775="Yes","LUNA_CCT","Reported_CCT"))</f>
        <v/>
      </c>
      <c r="J775" t="str">
        <f>IF('Reported Performance Table'!E775="","",IF(I775="LUNA_CCT",VLOOKUP('Reported Performance Table'!E775,'Master List'!$B$42:$E$129,4,FALSE),"Reported_BUG"))</f>
        <v/>
      </c>
      <c r="K775" t="str">
        <f>IF('Reported Performance Table'!E775="","",IF(AND('Reported Performance Table'!$F775="Yes",OR('Reported Performance Table'!$E775='Master List'!$B$42,'Reported Performance Table'!$E775='Master List'!$B$43,'Reported Performance Table'!$E775='Master List'!$B$44,'Reported Performance Table'!$E775='Master List'!$B$46,'Reported Performance Table'!$E775='Master List'!$B$48,'Reported Performance Table'!$E775='Master List'!$B$104,'Reported Performance Table'!$E775='Master List'!$B$106,'Reported Performance Table'!$E775='Master List'!$B$126)),"LUNA_Dimming","Dimming_Capability_and_Range"))</f>
        <v/>
      </c>
      <c r="L775" s="173">
        <f>'Reported Performance Table'!BF775</f>
        <v>0</v>
      </c>
      <c r="M775" s="173">
        <f>'Reported Performance Table'!BG775</f>
        <v>0</v>
      </c>
      <c r="N775" s="173">
        <f>'Reported Performance Table'!BH775</f>
        <v>0</v>
      </c>
      <c r="O775" t="str">
        <f t="shared" si="23"/>
        <v>No</v>
      </c>
    </row>
    <row r="776" spans="2:15" x14ac:dyDescent="0.25">
      <c r="B776" s="35" t="e">
        <f>VLOOKUP('Reported Performance Table'!D776,'Master List'!$B$20:$C$39,2,FALSE)</f>
        <v>#N/A</v>
      </c>
      <c r="C776" t="e">
        <f>VLOOKUP('Reported Performance Table'!E776,'Master List'!$B$42:$C$129,2,FALSE)</f>
        <v>#N/A</v>
      </c>
      <c r="D776" t="e">
        <f>VLOOKUP('Reported Performance Table'!D776,'Master List'!$B$20:$D$39,3,FALSE)</f>
        <v>#N/A</v>
      </c>
      <c r="E776" s="159" t="e">
        <f>VLOOKUP('Reported Performance Table'!C776,'Master List'!$B$11:$D$17,3,FALSE)</f>
        <v>#N/A</v>
      </c>
      <c r="F776" t="e">
        <f t="shared" si="22"/>
        <v>#N/A</v>
      </c>
      <c r="G776" t="e">
        <f>IF(VLOOKUP('Reported Performance Table'!E776,'Master List'!$B$42:$D$129,3,FALSE)="","No",VLOOKUP('Reported Performance Table'!E776,'Master List'!$B$42:$D$129,3,FALSE))</f>
        <v>#N/A</v>
      </c>
      <c r="H776" t="e">
        <f>IF(AND(G776="Yes_No",'Reported Performance Table'!F776="Yes"),"No","Yes_No")</f>
        <v>#N/A</v>
      </c>
      <c r="I776" t="str">
        <f>IF('Reported Performance Table'!E776="","",IF('Reported Performance Table'!F776="Yes","LUNA_CCT","Reported_CCT"))</f>
        <v/>
      </c>
      <c r="J776" t="str">
        <f>IF('Reported Performance Table'!E776="","",IF(I776="LUNA_CCT",VLOOKUP('Reported Performance Table'!E776,'Master List'!$B$42:$E$129,4,FALSE),"Reported_BUG"))</f>
        <v/>
      </c>
      <c r="K776" t="str">
        <f>IF('Reported Performance Table'!E776="","",IF(AND('Reported Performance Table'!$F776="Yes",OR('Reported Performance Table'!$E776='Master List'!$B$42,'Reported Performance Table'!$E776='Master List'!$B$43,'Reported Performance Table'!$E776='Master List'!$B$44,'Reported Performance Table'!$E776='Master List'!$B$46,'Reported Performance Table'!$E776='Master List'!$B$48,'Reported Performance Table'!$E776='Master List'!$B$104,'Reported Performance Table'!$E776='Master List'!$B$106,'Reported Performance Table'!$E776='Master List'!$B$126)),"LUNA_Dimming","Dimming_Capability_and_Range"))</f>
        <v/>
      </c>
      <c r="L776" s="173">
        <f>'Reported Performance Table'!BF776</f>
        <v>0</v>
      </c>
      <c r="M776" s="173">
        <f>'Reported Performance Table'!BG776</f>
        <v>0</v>
      </c>
      <c r="N776" s="173">
        <f>'Reported Performance Table'!BH776</f>
        <v>0</v>
      </c>
      <c r="O776" t="str">
        <f t="shared" si="23"/>
        <v>No</v>
      </c>
    </row>
    <row r="777" spans="2:15" x14ac:dyDescent="0.25">
      <c r="B777" s="35" t="e">
        <f>VLOOKUP('Reported Performance Table'!D777,'Master List'!$B$20:$C$39,2,FALSE)</f>
        <v>#N/A</v>
      </c>
      <c r="C777" t="e">
        <f>VLOOKUP('Reported Performance Table'!E777,'Master List'!$B$42:$C$129,2,FALSE)</f>
        <v>#N/A</v>
      </c>
      <c r="D777" t="e">
        <f>VLOOKUP('Reported Performance Table'!D777,'Master List'!$B$20:$D$39,3,FALSE)</f>
        <v>#N/A</v>
      </c>
      <c r="E777" s="159" t="e">
        <f>VLOOKUP('Reported Performance Table'!C777,'Master List'!$B$11:$D$17,3,FALSE)</f>
        <v>#N/A</v>
      </c>
      <c r="F777" t="e">
        <f t="shared" si="22"/>
        <v>#N/A</v>
      </c>
      <c r="G777" t="e">
        <f>IF(VLOOKUP('Reported Performance Table'!E777,'Master List'!$B$42:$D$129,3,FALSE)="","No",VLOOKUP('Reported Performance Table'!E777,'Master List'!$B$42:$D$129,3,FALSE))</f>
        <v>#N/A</v>
      </c>
      <c r="H777" t="e">
        <f>IF(AND(G777="Yes_No",'Reported Performance Table'!F777="Yes"),"No","Yes_No")</f>
        <v>#N/A</v>
      </c>
      <c r="I777" t="str">
        <f>IF('Reported Performance Table'!E777="","",IF('Reported Performance Table'!F777="Yes","LUNA_CCT","Reported_CCT"))</f>
        <v/>
      </c>
      <c r="J777" t="str">
        <f>IF('Reported Performance Table'!E777="","",IF(I777="LUNA_CCT",VLOOKUP('Reported Performance Table'!E777,'Master List'!$B$42:$E$129,4,FALSE),"Reported_BUG"))</f>
        <v/>
      </c>
      <c r="K777" t="str">
        <f>IF('Reported Performance Table'!E777="","",IF(AND('Reported Performance Table'!$F777="Yes",OR('Reported Performance Table'!$E777='Master List'!$B$42,'Reported Performance Table'!$E777='Master List'!$B$43,'Reported Performance Table'!$E777='Master List'!$B$44,'Reported Performance Table'!$E777='Master List'!$B$46,'Reported Performance Table'!$E777='Master List'!$B$48,'Reported Performance Table'!$E777='Master List'!$B$104,'Reported Performance Table'!$E777='Master List'!$B$106,'Reported Performance Table'!$E777='Master List'!$B$126)),"LUNA_Dimming","Dimming_Capability_and_Range"))</f>
        <v/>
      </c>
      <c r="L777" s="173">
        <f>'Reported Performance Table'!BF777</f>
        <v>0</v>
      </c>
      <c r="M777" s="173">
        <f>'Reported Performance Table'!BG777</f>
        <v>0</v>
      </c>
      <c r="N777" s="173">
        <f>'Reported Performance Table'!BH777</f>
        <v>0</v>
      </c>
      <c r="O777" t="str">
        <f t="shared" si="23"/>
        <v>No</v>
      </c>
    </row>
    <row r="778" spans="2:15" x14ac:dyDescent="0.25">
      <c r="B778" s="35" t="e">
        <f>VLOOKUP('Reported Performance Table'!D778,'Master List'!$B$20:$C$39,2,FALSE)</f>
        <v>#N/A</v>
      </c>
      <c r="C778" t="e">
        <f>VLOOKUP('Reported Performance Table'!E778,'Master List'!$B$42:$C$129,2,FALSE)</f>
        <v>#N/A</v>
      </c>
      <c r="D778" t="e">
        <f>VLOOKUP('Reported Performance Table'!D778,'Master List'!$B$20:$D$39,3,FALSE)</f>
        <v>#N/A</v>
      </c>
      <c r="E778" s="159" t="e">
        <f>VLOOKUP('Reported Performance Table'!C778,'Master List'!$B$11:$D$17,3,FALSE)</f>
        <v>#N/A</v>
      </c>
      <c r="F778" t="e">
        <f t="shared" si="22"/>
        <v>#N/A</v>
      </c>
      <c r="G778" t="e">
        <f>IF(VLOOKUP('Reported Performance Table'!E778,'Master List'!$B$42:$D$129,3,FALSE)="","No",VLOOKUP('Reported Performance Table'!E778,'Master List'!$B$42:$D$129,3,FALSE))</f>
        <v>#N/A</v>
      </c>
      <c r="H778" t="e">
        <f>IF(AND(G778="Yes_No",'Reported Performance Table'!F778="Yes"),"No","Yes_No")</f>
        <v>#N/A</v>
      </c>
      <c r="I778" t="str">
        <f>IF('Reported Performance Table'!E778="","",IF('Reported Performance Table'!F778="Yes","LUNA_CCT","Reported_CCT"))</f>
        <v/>
      </c>
      <c r="J778" t="str">
        <f>IF('Reported Performance Table'!E778="","",IF(I778="LUNA_CCT",VLOOKUP('Reported Performance Table'!E778,'Master List'!$B$42:$E$129,4,FALSE),"Reported_BUG"))</f>
        <v/>
      </c>
      <c r="K778" t="str">
        <f>IF('Reported Performance Table'!E778="","",IF(AND('Reported Performance Table'!$F778="Yes",OR('Reported Performance Table'!$E778='Master List'!$B$42,'Reported Performance Table'!$E778='Master List'!$B$43,'Reported Performance Table'!$E778='Master List'!$B$44,'Reported Performance Table'!$E778='Master List'!$B$46,'Reported Performance Table'!$E778='Master List'!$B$48,'Reported Performance Table'!$E778='Master List'!$B$104,'Reported Performance Table'!$E778='Master List'!$B$106,'Reported Performance Table'!$E778='Master List'!$B$126)),"LUNA_Dimming","Dimming_Capability_and_Range"))</f>
        <v/>
      </c>
      <c r="L778" s="173">
        <f>'Reported Performance Table'!BF778</f>
        <v>0</v>
      </c>
      <c r="M778" s="173">
        <f>'Reported Performance Table'!BG778</f>
        <v>0</v>
      </c>
      <c r="N778" s="173">
        <f>'Reported Performance Table'!BH778</f>
        <v>0</v>
      </c>
      <c r="O778" t="str">
        <f t="shared" si="23"/>
        <v>No</v>
      </c>
    </row>
    <row r="779" spans="2:15" x14ac:dyDescent="0.25">
      <c r="B779" s="35" t="e">
        <f>VLOOKUP('Reported Performance Table'!D779,'Master List'!$B$20:$C$39,2,FALSE)</f>
        <v>#N/A</v>
      </c>
      <c r="C779" t="e">
        <f>VLOOKUP('Reported Performance Table'!E779,'Master List'!$B$42:$C$129,2,FALSE)</f>
        <v>#N/A</v>
      </c>
      <c r="D779" t="e">
        <f>VLOOKUP('Reported Performance Table'!D779,'Master List'!$B$20:$D$39,3,FALSE)</f>
        <v>#N/A</v>
      </c>
      <c r="E779" s="159" t="e">
        <f>VLOOKUP('Reported Performance Table'!C779,'Master List'!$B$11:$D$17,3,FALSE)</f>
        <v>#N/A</v>
      </c>
      <c r="F779" t="e">
        <f t="shared" ref="F779:F842" si="24">CONCATENATE(D779,E779)</f>
        <v>#N/A</v>
      </c>
      <c r="G779" t="e">
        <f>IF(VLOOKUP('Reported Performance Table'!E779,'Master List'!$B$42:$D$129,3,FALSE)="","No",VLOOKUP('Reported Performance Table'!E779,'Master List'!$B$42:$D$129,3,FALSE))</f>
        <v>#N/A</v>
      </c>
      <c r="H779" t="e">
        <f>IF(AND(G779="Yes_No",'Reported Performance Table'!F779="Yes"),"No","Yes_No")</f>
        <v>#N/A</v>
      </c>
      <c r="I779" t="str">
        <f>IF('Reported Performance Table'!E779="","",IF('Reported Performance Table'!F779="Yes","LUNA_CCT","Reported_CCT"))</f>
        <v/>
      </c>
      <c r="J779" t="str">
        <f>IF('Reported Performance Table'!E779="","",IF(I779="LUNA_CCT",VLOOKUP('Reported Performance Table'!E779,'Master List'!$B$42:$E$129,4,FALSE),"Reported_BUG"))</f>
        <v/>
      </c>
      <c r="K779" t="str">
        <f>IF('Reported Performance Table'!E779="","",IF(AND('Reported Performance Table'!$F779="Yes",OR('Reported Performance Table'!$E779='Master List'!$B$42,'Reported Performance Table'!$E779='Master List'!$B$43,'Reported Performance Table'!$E779='Master List'!$B$44,'Reported Performance Table'!$E779='Master List'!$B$46,'Reported Performance Table'!$E779='Master List'!$B$48,'Reported Performance Table'!$E779='Master List'!$B$104,'Reported Performance Table'!$E779='Master List'!$B$106,'Reported Performance Table'!$E779='Master List'!$B$126)),"LUNA_Dimming","Dimming_Capability_and_Range"))</f>
        <v/>
      </c>
      <c r="L779" s="173">
        <f>'Reported Performance Table'!BF779</f>
        <v>0</v>
      </c>
      <c r="M779" s="173">
        <f>'Reported Performance Table'!BG779</f>
        <v>0</v>
      </c>
      <c r="N779" s="173">
        <f>'Reported Performance Table'!BH779</f>
        <v>0</v>
      </c>
      <c r="O779" t="str">
        <f t="shared" si="23"/>
        <v>No</v>
      </c>
    </row>
    <row r="780" spans="2:15" x14ac:dyDescent="0.25">
      <c r="B780" s="35" t="e">
        <f>VLOOKUP('Reported Performance Table'!D780,'Master List'!$B$20:$C$39,2,FALSE)</f>
        <v>#N/A</v>
      </c>
      <c r="C780" t="e">
        <f>VLOOKUP('Reported Performance Table'!E780,'Master List'!$B$42:$C$129,2,FALSE)</f>
        <v>#N/A</v>
      </c>
      <c r="D780" t="e">
        <f>VLOOKUP('Reported Performance Table'!D780,'Master List'!$B$20:$D$39,3,FALSE)</f>
        <v>#N/A</v>
      </c>
      <c r="E780" s="159" t="e">
        <f>VLOOKUP('Reported Performance Table'!C780,'Master List'!$B$11:$D$17,3,FALSE)</f>
        <v>#N/A</v>
      </c>
      <c r="F780" t="e">
        <f t="shared" si="24"/>
        <v>#N/A</v>
      </c>
      <c r="G780" t="e">
        <f>IF(VLOOKUP('Reported Performance Table'!E780,'Master List'!$B$42:$D$129,3,FALSE)="","No",VLOOKUP('Reported Performance Table'!E780,'Master List'!$B$42:$D$129,3,FALSE))</f>
        <v>#N/A</v>
      </c>
      <c r="H780" t="e">
        <f>IF(AND(G780="Yes_No",'Reported Performance Table'!F780="Yes"),"No","Yes_No")</f>
        <v>#N/A</v>
      </c>
      <c r="I780" t="str">
        <f>IF('Reported Performance Table'!E780="","",IF('Reported Performance Table'!F780="Yes","LUNA_CCT","Reported_CCT"))</f>
        <v/>
      </c>
      <c r="J780" t="str">
        <f>IF('Reported Performance Table'!E780="","",IF(I780="LUNA_CCT",VLOOKUP('Reported Performance Table'!E780,'Master List'!$B$42:$E$129,4,FALSE),"Reported_BUG"))</f>
        <v/>
      </c>
      <c r="K780" t="str">
        <f>IF('Reported Performance Table'!E780="","",IF(AND('Reported Performance Table'!$F780="Yes",OR('Reported Performance Table'!$E780='Master List'!$B$42,'Reported Performance Table'!$E780='Master List'!$B$43,'Reported Performance Table'!$E780='Master List'!$B$44,'Reported Performance Table'!$E780='Master List'!$B$46,'Reported Performance Table'!$E780='Master List'!$B$48,'Reported Performance Table'!$E780='Master List'!$B$104,'Reported Performance Table'!$E780='Master List'!$B$106,'Reported Performance Table'!$E780='Master List'!$B$126)),"LUNA_Dimming","Dimming_Capability_and_Range"))</f>
        <v/>
      </c>
      <c r="L780" s="173">
        <f>'Reported Performance Table'!BF780</f>
        <v>0</v>
      </c>
      <c r="M780" s="173">
        <f>'Reported Performance Table'!BG780</f>
        <v>0</v>
      </c>
      <c r="N780" s="173">
        <f>'Reported Performance Table'!BH780</f>
        <v>0</v>
      </c>
      <c r="O780" t="str">
        <f t="shared" ref="O780:O843" si="25">IF(COUNTIF(L780:N780,"Yes")=3,"Yes","No")</f>
        <v>No</v>
      </c>
    </row>
    <row r="781" spans="2:15" x14ac:dyDescent="0.25">
      <c r="B781" s="35" t="e">
        <f>VLOOKUP('Reported Performance Table'!D781,'Master List'!$B$20:$C$39,2,FALSE)</f>
        <v>#N/A</v>
      </c>
      <c r="C781" t="e">
        <f>VLOOKUP('Reported Performance Table'!E781,'Master List'!$B$42:$C$129,2,FALSE)</f>
        <v>#N/A</v>
      </c>
      <c r="D781" t="e">
        <f>VLOOKUP('Reported Performance Table'!D781,'Master List'!$B$20:$D$39,3,FALSE)</f>
        <v>#N/A</v>
      </c>
      <c r="E781" s="159" t="e">
        <f>VLOOKUP('Reported Performance Table'!C781,'Master List'!$B$11:$D$17,3,FALSE)</f>
        <v>#N/A</v>
      </c>
      <c r="F781" t="e">
        <f t="shared" si="24"/>
        <v>#N/A</v>
      </c>
      <c r="G781" t="e">
        <f>IF(VLOOKUP('Reported Performance Table'!E781,'Master List'!$B$42:$D$129,3,FALSE)="","No",VLOOKUP('Reported Performance Table'!E781,'Master List'!$B$42:$D$129,3,FALSE))</f>
        <v>#N/A</v>
      </c>
      <c r="H781" t="e">
        <f>IF(AND(G781="Yes_No",'Reported Performance Table'!F781="Yes"),"No","Yes_No")</f>
        <v>#N/A</v>
      </c>
      <c r="I781" t="str">
        <f>IF('Reported Performance Table'!E781="","",IF('Reported Performance Table'!F781="Yes","LUNA_CCT","Reported_CCT"))</f>
        <v/>
      </c>
      <c r="J781" t="str">
        <f>IF('Reported Performance Table'!E781="","",IF(I781="LUNA_CCT",VLOOKUP('Reported Performance Table'!E781,'Master List'!$B$42:$E$129,4,FALSE),"Reported_BUG"))</f>
        <v/>
      </c>
      <c r="K781" t="str">
        <f>IF('Reported Performance Table'!E781="","",IF(AND('Reported Performance Table'!$F781="Yes",OR('Reported Performance Table'!$E781='Master List'!$B$42,'Reported Performance Table'!$E781='Master List'!$B$43,'Reported Performance Table'!$E781='Master List'!$B$44,'Reported Performance Table'!$E781='Master List'!$B$46,'Reported Performance Table'!$E781='Master List'!$B$48,'Reported Performance Table'!$E781='Master List'!$B$104,'Reported Performance Table'!$E781='Master List'!$B$106,'Reported Performance Table'!$E781='Master List'!$B$126)),"LUNA_Dimming","Dimming_Capability_and_Range"))</f>
        <v/>
      </c>
      <c r="L781" s="173">
        <f>'Reported Performance Table'!BF781</f>
        <v>0</v>
      </c>
      <c r="M781" s="173">
        <f>'Reported Performance Table'!BG781</f>
        <v>0</v>
      </c>
      <c r="N781" s="173">
        <f>'Reported Performance Table'!BH781</f>
        <v>0</v>
      </c>
      <c r="O781" t="str">
        <f t="shared" si="25"/>
        <v>No</v>
      </c>
    </row>
    <row r="782" spans="2:15" x14ac:dyDescent="0.25">
      <c r="B782" s="35" t="e">
        <f>VLOOKUP('Reported Performance Table'!D782,'Master List'!$B$20:$C$39,2,FALSE)</f>
        <v>#N/A</v>
      </c>
      <c r="C782" t="e">
        <f>VLOOKUP('Reported Performance Table'!E782,'Master List'!$B$42:$C$129,2,FALSE)</f>
        <v>#N/A</v>
      </c>
      <c r="D782" t="e">
        <f>VLOOKUP('Reported Performance Table'!D782,'Master List'!$B$20:$D$39,3,FALSE)</f>
        <v>#N/A</v>
      </c>
      <c r="E782" s="159" t="e">
        <f>VLOOKUP('Reported Performance Table'!C782,'Master List'!$B$11:$D$17,3,FALSE)</f>
        <v>#N/A</v>
      </c>
      <c r="F782" t="e">
        <f t="shared" si="24"/>
        <v>#N/A</v>
      </c>
      <c r="G782" t="e">
        <f>IF(VLOOKUP('Reported Performance Table'!E782,'Master List'!$B$42:$D$129,3,FALSE)="","No",VLOOKUP('Reported Performance Table'!E782,'Master List'!$B$42:$D$129,3,FALSE))</f>
        <v>#N/A</v>
      </c>
      <c r="H782" t="e">
        <f>IF(AND(G782="Yes_No",'Reported Performance Table'!F782="Yes"),"No","Yes_No")</f>
        <v>#N/A</v>
      </c>
      <c r="I782" t="str">
        <f>IF('Reported Performance Table'!E782="","",IF('Reported Performance Table'!F782="Yes","LUNA_CCT","Reported_CCT"))</f>
        <v/>
      </c>
      <c r="J782" t="str">
        <f>IF('Reported Performance Table'!E782="","",IF(I782="LUNA_CCT",VLOOKUP('Reported Performance Table'!E782,'Master List'!$B$42:$E$129,4,FALSE),"Reported_BUG"))</f>
        <v/>
      </c>
      <c r="K782" t="str">
        <f>IF('Reported Performance Table'!E782="","",IF(AND('Reported Performance Table'!$F782="Yes",OR('Reported Performance Table'!$E782='Master List'!$B$42,'Reported Performance Table'!$E782='Master List'!$B$43,'Reported Performance Table'!$E782='Master List'!$B$44,'Reported Performance Table'!$E782='Master List'!$B$46,'Reported Performance Table'!$E782='Master List'!$B$48,'Reported Performance Table'!$E782='Master List'!$B$104,'Reported Performance Table'!$E782='Master List'!$B$106,'Reported Performance Table'!$E782='Master List'!$B$126)),"LUNA_Dimming","Dimming_Capability_and_Range"))</f>
        <v/>
      </c>
      <c r="L782" s="173">
        <f>'Reported Performance Table'!BF782</f>
        <v>0</v>
      </c>
      <c r="M782" s="173">
        <f>'Reported Performance Table'!BG782</f>
        <v>0</v>
      </c>
      <c r="N782" s="173">
        <f>'Reported Performance Table'!BH782</f>
        <v>0</v>
      </c>
      <c r="O782" t="str">
        <f t="shared" si="25"/>
        <v>No</v>
      </c>
    </row>
    <row r="783" spans="2:15" x14ac:dyDescent="0.25">
      <c r="B783" s="35" t="e">
        <f>VLOOKUP('Reported Performance Table'!D783,'Master List'!$B$20:$C$39,2,FALSE)</f>
        <v>#N/A</v>
      </c>
      <c r="C783" t="e">
        <f>VLOOKUP('Reported Performance Table'!E783,'Master List'!$B$42:$C$129,2,FALSE)</f>
        <v>#N/A</v>
      </c>
      <c r="D783" t="e">
        <f>VLOOKUP('Reported Performance Table'!D783,'Master List'!$B$20:$D$39,3,FALSE)</f>
        <v>#N/A</v>
      </c>
      <c r="E783" s="159" t="e">
        <f>VLOOKUP('Reported Performance Table'!C783,'Master List'!$B$11:$D$17,3,FALSE)</f>
        <v>#N/A</v>
      </c>
      <c r="F783" t="e">
        <f t="shared" si="24"/>
        <v>#N/A</v>
      </c>
      <c r="G783" t="e">
        <f>IF(VLOOKUP('Reported Performance Table'!E783,'Master List'!$B$42:$D$129,3,FALSE)="","No",VLOOKUP('Reported Performance Table'!E783,'Master List'!$B$42:$D$129,3,FALSE))</f>
        <v>#N/A</v>
      </c>
      <c r="H783" t="e">
        <f>IF(AND(G783="Yes_No",'Reported Performance Table'!F783="Yes"),"No","Yes_No")</f>
        <v>#N/A</v>
      </c>
      <c r="I783" t="str">
        <f>IF('Reported Performance Table'!E783="","",IF('Reported Performance Table'!F783="Yes","LUNA_CCT","Reported_CCT"))</f>
        <v/>
      </c>
      <c r="J783" t="str">
        <f>IF('Reported Performance Table'!E783="","",IF(I783="LUNA_CCT",VLOOKUP('Reported Performance Table'!E783,'Master List'!$B$42:$E$129,4,FALSE),"Reported_BUG"))</f>
        <v/>
      </c>
      <c r="K783" t="str">
        <f>IF('Reported Performance Table'!E783="","",IF(AND('Reported Performance Table'!$F783="Yes",OR('Reported Performance Table'!$E783='Master List'!$B$42,'Reported Performance Table'!$E783='Master List'!$B$43,'Reported Performance Table'!$E783='Master List'!$B$44,'Reported Performance Table'!$E783='Master List'!$B$46,'Reported Performance Table'!$E783='Master List'!$B$48,'Reported Performance Table'!$E783='Master List'!$B$104,'Reported Performance Table'!$E783='Master List'!$B$106,'Reported Performance Table'!$E783='Master List'!$B$126)),"LUNA_Dimming","Dimming_Capability_and_Range"))</f>
        <v/>
      </c>
      <c r="L783" s="173">
        <f>'Reported Performance Table'!BF783</f>
        <v>0</v>
      </c>
      <c r="M783" s="173">
        <f>'Reported Performance Table'!BG783</f>
        <v>0</v>
      </c>
      <c r="N783" s="173">
        <f>'Reported Performance Table'!BH783</f>
        <v>0</v>
      </c>
      <c r="O783" t="str">
        <f t="shared" si="25"/>
        <v>No</v>
      </c>
    </row>
    <row r="784" spans="2:15" x14ac:dyDescent="0.25">
      <c r="B784" s="35" t="e">
        <f>VLOOKUP('Reported Performance Table'!D784,'Master List'!$B$20:$C$39,2,FALSE)</f>
        <v>#N/A</v>
      </c>
      <c r="C784" t="e">
        <f>VLOOKUP('Reported Performance Table'!E784,'Master List'!$B$42:$C$129,2,FALSE)</f>
        <v>#N/A</v>
      </c>
      <c r="D784" t="e">
        <f>VLOOKUP('Reported Performance Table'!D784,'Master List'!$B$20:$D$39,3,FALSE)</f>
        <v>#N/A</v>
      </c>
      <c r="E784" s="159" t="e">
        <f>VLOOKUP('Reported Performance Table'!C784,'Master List'!$B$11:$D$17,3,FALSE)</f>
        <v>#N/A</v>
      </c>
      <c r="F784" t="e">
        <f t="shared" si="24"/>
        <v>#N/A</v>
      </c>
      <c r="G784" t="e">
        <f>IF(VLOOKUP('Reported Performance Table'!E784,'Master List'!$B$42:$D$129,3,FALSE)="","No",VLOOKUP('Reported Performance Table'!E784,'Master List'!$B$42:$D$129,3,FALSE))</f>
        <v>#N/A</v>
      </c>
      <c r="H784" t="e">
        <f>IF(AND(G784="Yes_No",'Reported Performance Table'!F784="Yes"),"No","Yes_No")</f>
        <v>#N/A</v>
      </c>
      <c r="I784" t="str">
        <f>IF('Reported Performance Table'!E784="","",IF('Reported Performance Table'!F784="Yes","LUNA_CCT","Reported_CCT"))</f>
        <v/>
      </c>
      <c r="J784" t="str">
        <f>IF('Reported Performance Table'!E784="","",IF(I784="LUNA_CCT",VLOOKUP('Reported Performance Table'!E784,'Master List'!$B$42:$E$129,4,FALSE),"Reported_BUG"))</f>
        <v/>
      </c>
      <c r="K784" t="str">
        <f>IF('Reported Performance Table'!E784="","",IF(AND('Reported Performance Table'!$F784="Yes",OR('Reported Performance Table'!$E784='Master List'!$B$42,'Reported Performance Table'!$E784='Master List'!$B$43,'Reported Performance Table'!$E784='Master List'!$B$44,'Reported Performance Table'!$E784='Master List'!$B$46,'Reported Performance Table'!$E784='Master List'!$B$48,'Reported Performance Table'!$E784='Master List'!$B$104,'Reported Performance Table'!$E784='Master List'!$B$106,'Reported Performance Table'!$E784='Master List'!$B$126)),"LUNA_Dimming","Dimming_Capability_and_Range"))</f>
        <v/>
      </c>
      <c r="L784" s="173">
        <f>'Reported Performance Table'!BF784</f>
        <v>0</v>
      </c>
      <c r="M784" s="173">
        <f>'Reported Performance Table'!BG784</f>
        <v>0</v>
      </c>
      <c r="N784" s="173">
        <f>'Reported Performance Table'!BH784</f>
        <v>0</v>
      </c>
      <c r="O784" t="str">
        <f t="shared" si="25"/>
        <v>No</v>
      </c>
    </row>
    <row r="785" spans="2:15" x14ac:dyDescent="0.25">
      <c r="B785" s="35" t="e">
        <f>VLOOKUP('Reported Performance Table'!D785,'Master List'!$B$20:$C$39,2,FALSE)</f>
        <v>#N/A</v>
      </c>
      <c r="C785" t="e">
        <f>VLOOKUP('Reported Performance Table'!E785,'Master List'!$B$42:$C$129,2,FALSE)</f>
        <v>#N/A</v>
      </c>
      <c r="D785" t="e">
        <f>VLOOKUP('Reported Performance Table'!D785,'Master List'!$B$20:$D$39,3,FALSE)</f>
        <v>#N/A</v>
      </c>
      <c r="E785" s="159" t="e">
        <f>VLOOKUP('Reported Performance Table'!C785,'Master List'!$B$11:$D$17,3,FALSE)</f>
        <v>#N/A</v>
      </c>
      <c r="F785" t="e">
        <f t="shared" si="24"/>
        <v>#N/A</v>
      </c>
      <c r="G785" t="e">
        <f>IF(VLOOKUP('Reported Performance Table'!E785,'Master List'!$B$42:$D$129,3,FALSE)="","No",VLOOKUP('Reported Performance Table'!E785,'Master List'!$B$42:$D$129,3,FALSE))</f>
        <v>#N/A</v>
      </c>
      <c r="H785" t="e">
        <f>IF(AND(G785="Yes_No",'Reported Performance Table'!F785="Yes"),"No","Yes_No")</f>
        <v>#N/A</v>
      </c>
      <c r="I785" t="str">
        <f>IF('Reported Performance Table'!E785="","",IF('Reported Performance Table'!F785="Yes","LUNA_CCT","Reported_CCT"))</f>
        <v/>
      </c>
      <c r="J785" t="str">
        <f>IF('Reported Performance Table'!E785="","",IF(I785="LUNA_CCT",VLOOKUP('Reported Performance Table'!E785,'Master List'!$B$42:$E$129,4,FALSE),"Reported_BUG"))</f>
        <v/>
      </c>
      <c r="K785" t="str">
        <f>IF('Reported Performance Table'!E785="","",IF(AND('Reported Performance Table'!$F785="Yes",OR('Reported Performance Table'!$E785='Master List'!$B$42,'Reported Performance Table'!$E785='Master List'!$B$43,'Reported Performance Table'!$E785='Master List'!$B$44,'Reported Performance Table'!$E785='Master List'!$B$46,'Reported Performance Table'!$E785='Master List'!$B$48,'Reported Performance Table'!$E785='Master List'!$B$104,'Reported Performance Table'!$E785='Master List'!$B$106,'Reported Performance Table'!$E785='Master List'!$B$126)),"LUNA_Dimming","Dimming_Capability_and_Range"))</f>
        <v/>
      </c>
      <c r="L785" s="173">
        <f>'Reported Performance Table'!BF785</f>
        <v>0</v>
      </c>
      <c r="M785" s="173">
        <f>'Reported Performance Table'!BG785</f>
        <v>0</v>
      </c>
      <c r="N785" s="173">
        <f>'Reported Performance Table'!BH785</f>
        <v>0</v>
      </c>
      <c r="O785" t="str">
        <f t="shared" si="25"/>
        <v>No</v>
      </c>
    </row>
    <row r="786" spans="2:15" x14ac:dyDescent="0.25">
      <c r="B786" s="35" t="e">
        <f>VLOOKUP('Reported Performance Table'!D786,'Master List'!$B$20:$C$39,2,FALSE)</f>
        <v>#N/A</v>
      </c>
      <c r="C786" t="e">
        <f>VLOOKUP('Reported Performance Table'!E786,'Master List'!$B$42:$C$129,2,FALSE)</f>
        <v>#N/A</v>
      </c>
      <c r="D786" t="e">
        <f>VLOOKUP('Reported Performance Table'!D786,'Master List'!$B$20:$D$39,3,FALSE)</f>
        <v>#N/A</v>
      </c>
      <c r="E786" s="159" t="e">
        <f>VLOOKUP('Reported Performance Table'!C786,'Master List'!$B$11:$D$17,3,FALSE)</f>
        <v>#N/A</v>
      </c>
      <c r="F786" t="e">
        <f t="shared" si="24"/>
        <v>#N/A</v>
      </c>
      <c r="G786" t="e">
        <f>IF(VLOOKUP('Reported Performance Table'!E786,'Master List'!$B$42:$D$129,3,FALSE)="","No",VLOOKUP('Reported Performance Table'!E786,'Master List'!$B$42:$D$129,3,FALSE))</f>
        <v>#N/A</v>
      </c>
      <c r="H786" t="e">
        <f>IF(AND(G786="Yes_No",'Reported Performance Table'!F786="Yes"),"No","Yes_No")</f>
        <v>#N/A</v>
      </c>
      <c r="I786" t="str">
        <f>IF('Reported Performance Table'!E786="","",IF('Reported Performance Table'!F786="Yes","LUNA_CCT","Reported_CCT"))</f>
        <v/>
      </c>
      <c r="J786" t="str">
        <f>IF('Reported Performance Table'!E786="","",IF(I786="LUNA_CCT",VLOOKUP('Reported Performance Table'!E786,'Master List'!$B$42:$E$129,4,FALSE),"Reported_BUG"))</f>
        <v/>
      </c>
      <c r="K786" t="str">
        <f>IF('Reported Performance Table'!E786="","",IF(AND('Reported Performance Table'!$F786="Yes",OR('Reported Performance Table'!$E786='Master List'!$B$42,'Reported Performance Table'!$E786='Master List'!$B$43,'Reported Performance Table'!$E786='Master List'!$B$44,'Reported Performance Table'!$E786='Master List'!$B$46,'Reported Performance Table'!$E786='Master List'!$B$48,'Reported Performance Table'!$E786='Master List'!$B$104,'Reported Performance Table'!$E786='Master List'!$B$106,'Reported Performance Table'!$E786='Master List'!$B$126)),"LUNA_Dimming","Dimming_Capability_and_Range"))</f>
        <v/>
      </c>
      <c r="L786" s="173">
        <f>'Reported Performance Table'!BF786</f>
        <v>0</v>
      </c>
      <c r="M786" s="173">
        <f>'Reported Performance Table'!BG786</f>
        <v>0</v>
      </c>
      <c r="N786" s="173">
        <f>'Reported Performance Table'!BH786</f>
        <v>0</v>
      </c>
      <c r="O786" t="str">
        <f t="shared" si="25"/>
        <v>No</v>
      </c>
    </row>
    <row r="787" spans="2:15" x14ac:dyDescent="0.25">
      <c r="B787" s="35" t="e">
        <f>VLOOKUP('Reported Performance Table'!D787,'Master List'!$B$20:$C$39,2,FALSE)</f>
        <v>#N/A</v>
      </c>
      <c r="C787" t="e">
        <f>VLOOKUP('Reported Performance Table'!E787,'Master List'!$B$42:$C$129,2,FALSE)</f>
        <v>#N/A</v>
      </c>
      <c r="D787" t="e">
        <f>VLOOKUP('Reported Performance Table'!D787,'Master List'!$B$20:$D$39,3,FALSE)</f>
        <v>#N/A</v>
      </c>
      <c r="E787" s="159" t="e">
        <f>VLOOKUP('Reported Performance Table'!C787,'Master List'!$B$11:$D$17,3,FALSE)</f>
        <v>#N/A</v>
      </c>
      <c r="F787" t="e">
        <f t="shared" si="24"/>
        <v>#N/A</v>
      </c>
      <c r="G787" t="e">
        <f>IF(VLOOKUP('Reported Performance Table'!E787,'Master List'!$B$42:$D$129,3,FALSE)="","No",VLOOKUP('Reported Performance Table'!E787,'Master List'!$B$42:$D$129,3,FALSE))</f>
        <v>#N/A</v>
      </c>
      <c r="H787" t="e">
        <f>IF(AND(G787="Yes_No",'Reported Performance Table'!F787="Yes"),"No","Yes_No")</f>
        <v>#N/A</v>
      </c>
      <c r="I787" t="str">
        <f>IF('Reported Performance Table'!E787="","",IF('Reported Performance Table'!F787="Yes","LUNA_CCT","Reported_CCT"))</f>
        <v/>
      </c>
      <c r="J787" t="str">
        <f>IF('Reported Performance Table'!E787="","",IF(I787="LUNA_CCT",VLOOKUP('Reported Performance Table'!E787,'Master List'!$B$42:$E$129,4,FALSE),"Reported_BUG"))</f>
        <v/>
      </c>
      <c r="K787" t="str">
        <f>IF('Reported Performance Table'!E787="","",IF(AND('Reported Performance Table'!$F787="Yes",OR('Reported Performance Table'!$E787='Master List'!$B$42,'Reported Performance Table'!$E787='Master List'!$B$43,'Reported Performance Table'!$E787='Master List'!$B$44,'Reported Performance Table'!$E787='Master List'!$B$46,'Reported Performance Table'!$E787='Master List'!$B$48,'Reported Performance Table'!$E787='Master List'!$B$104,'Reported Performance Table'!$E787='Master List'!$B$106,'Reported Performance Table'!$E787='Master List'!$B$126)),"LUNA_Dimming","Dimming_Capability_and_Range"))</f>
        <v/>
      </c>
      <c r="L787" s="173">
        <f>'Reported Performance Table'!BF787</f>
        <v>0</v>
      </c>
      <c r="M787" s="173">
        <f>'Reported Performance Table'!BG787</f>
        <v>0</v>
      </c>
      <c r="N787" s="173">
        <f>'Reported Performance Table'!BH787</f>
        <v>0</v>
      </c>
      <c r="O787" t="str">
        <f t="shared" si="25"/>
        <v>No</v>
      </c>
    </row>
    <row r="788" spans="2:15" x14ac:dyDescent="0.25">
      <c r="B788" s="35" t="e">
        <f>VLOOKUP('Reported Performance Table'!D788,'Master List'!$B$20:$C$39,2,FALSE)</f>
        <v>#N/A</v>
      </c>
      <c r="C788" t="e">
        <f>VLOOKUP('Reported Performance Table'!E788,'Master List'!$B$42:$C$129,2,FALSE)</f>
        <v>#N/A</v>
      </c>
      <c r="D788" t="e">
        <f>VLOOKUP('Reported Performance Table'!D788,'Master List'!$B$20:$D$39,3,FALSE)</f>
        <v>#N/A</v>
      </c>
      <c r="E788" s="159" t="e">
        <f>VLOOKUP('Reported Performance Table'!C788,'Master List'!$B$11:$D$17,3,FALSE)</f>
        <v>#N/A</v>
      </c>
      <c r="F788" t="e">
        <f t="shared" si="24"/>
        <v>#N/A</v>
      </c>
      <c r="G788" t="e">
        <f>IF(VLOOKUP('Reported Performance Table'!E788,'Master List'!$B$42:$D$129,3,FALSE)="","No",VLOOKUP('Reported Performance Table'!E788,'Master List'!$B$42:$D$129,3,FALSE))</f>
        <v>#N/A</v>
      </c>
      <c r="H788" t="e">
        <f>IF(AND(G788="Yes_No",'Reported Performance Table'!F788="Yes"),"No","Yes_No")</f>
        <v>#N/A</v>
      </c>
      <c r="I788" t="str">
        <f>IF('Reported Performance Table'!E788="","",IF('Reported Performance Table'!F788="Yes","LUNA_CCT","Reported_CCT"))</f>
        <v/>
      </c>
      <c r="J788" t="str">
        <f>IF('Reported Performance Table'!E788="","",IF(I788="LUNA_CCT",VLOOKUP('Reported Performance Table'!E788,'Master List'!$B$42:$E$129,4,FALSE),"Reported_BUG"))</f>
        <v/>
      </c>
      <c r="K788" t="str">
        <f>IF('Reported Performance Table'!E788="","",IF(AND('Reported Performance Table'!$F788="Yes",OR('Reported Performance Table'!$E788='Master List'!$B$42,'Reported Performance Table'!$E788='Master List'!$B$43,'Reported Performance Table'!$E788='Master List'!$B$44,'Reported Performance Table'!$E788='Master List'!$B$46,'Reported Performance Table'!$E788='Master List'!$B$48,'Reported Performance Table'!$E788='Master List'!$B$104,'Reported Performance Table'!$E788='Master List'!$B$106,'Reported Performance Table'!$E788='Master List'!$B$126)),"LUNA_Dimming","Dimming_Capability_and_Range"))</f>
        <v/>
      </c>
      <c r="L788" s="173">
        <f>'Reported Performance Table'!BF788</f>
        <v>0</v>
      </c>
      <c r="M788" s="173">
        <f>'Reported Performance Table'!BG788</f>
        <v>0</v>
      </c>
      <c r="N788" s="173">
        <f>'Reported Performance Table'!BH788</f>
        <v>0</v>
      </c>
      <c r="O788" t="str">
        <f t="shared" si="25"/>
        <v>No</v>
      </c>
    </row>
    <row r="789" spans="2:15" x14ac:dyDescent="0.25">
      <c r="B789" s="35" t="e">
        <f>VLOOKUP('Reported Performance Table'!D789,'Master List'!$B$20:$C$39,2,FALSE)</f>
        <v>#N/A</v>
      </c>
      <c r="C789" t="e">
        <f>VLOOKUP('Reported Performance Table'!E789,'Master List'!$B$42:$C$129,2,FALSE)</f>
        <v>#N/A</v>
      </c>
      <c r="D789" t="e">
        <f>VLOOKUP('Reported Performance Table'!D789,'Master List'!$B$20:$D$39,3,FALSE)</f>
        <v>#N/A</v>
      </c>
      <c r="E789" s="159" t="e">
        <f>VLOOKUP('Reported Performance Table'!C789,'Master List'!$B$11:$D$17,3,FALSE)</f>
        <v>#N/A</v>
      </c>
      <c r="F789" t="e">
        <f t="shared" si="24"/>
        <v>#N/A</v>
      </c>
      <c r="G789" t="e">
        <f>IF(VLOOKUP('Reported Performance Table'!E789,'Master List'!$B$42:$D$129,3,FALSE)="","No",VLOOKUP('Reported Performance Table'!E789,'Master List'!$B$42:$D$129,3,FALSE))</f>
        <v>#N/A</v>
      </c>
      <c r="H789" t="e">
        <f>IF(AND(G789="Yes_No",'Reported Performance Table'!F789="Yes"),"No","Yes_No")</f>
        <v>#N/A</v>
      </c>
      <c r="I789" t="str">
        <f>IF('Reported Performance Table'!E789="","",IF('Reported Performance Table'!F789="Yes","LUNA_CCT","Reported_CCT"))</f>
        <v/>
      </c>
      <c r="J789" t="str">
        <f>IF('Reported Performance Table'!E789="","",IF(I789="LUNA_CCT",VLOOKUP('Reported Performance Table'!E789,'Master List'!$B$42:$E$129,4,FALSE),"Reported_BUG"))</f>
        <v/>
      </c>
      <c r="K789" t="str">
        <f>IF('Reported Performance Table'!E789="","",IF(AND('Reported Performance Table'!$F789="Yes",OR('Reported Performance Table'!$E789='Master List'!$B$42,'Reported Performance Table'!$E789='Master List'!$B$43,'Reported Performance Table'!$E789='Master List'!$B$44,'Reported Performance Table'!$E789='Master List'!$B$46,'Reported Performance Table'!$E789='Master List'!$B$48,'Reported Performance Table'!$E789='Master List'!$B$104,'Reported Performance Table'!$E789='Master List'!$B$106,'Reported Performance Table'!$E789='Master List'!$B$126)),"LUNA_Dimming","Dimming_Capability_and_Range"))</f>
        <v/>
      </c>
      <c r="L789" s="173">
        <f>'Reported Performance Table'!BF789</f>
        <v>0</v>
      </c>
      <c r="M789" s="173">
        <f>'Reported Performance Table'!BG789</f>
        <v>0</v>
      </c>
      <c r="N789" s="173">
        <f>'Reported Performance Table'!BH789</f>
        <v>0</v>
      </c>
      <c r="O789" t="str">
        <f t="shared" si="25"/>
        <v>No</v>
      </c>
    </row>
    <row r="790" spans="2:15" x14ac:dyDescent="0.25">
      <c r="B790" s="35" t="e">
        <f>VLOOKUP('Reported Performance Table'!D790,'Master List'!$B$20:$C$39,2,FALSE)</f>
        <v>#N/A</v>
      </c>
      <c r="C790" t="e">
        <f>VLOOKUP('Reported Performance Table'!E790,'Master List'!$B$42:$C$129,2,FALSE)</f>
        <v>#N/A</v>
      </c>
      <c r="D790" t="e">
        <f>VLOOKUP('Reported Performance Table'!D790,'Master List'!$B$20:$D$39,3,FALSE)</f>
        <v>#N/A</v>
      </c>
      <c r="E790" s="159" t="e">
        <f>VLOOKUP('Reported Performance Table'!C790,'Master List'!$B$11:$D$17,3,FALSE)</f>
        <v>#N/A</v>
      </c>
      <c r="F790" t="e">
        <f t="shared" si="24"/>
        <v>#N/A</v>
      </c>
      <c r="G790" t="e">
        <f>IF(VLOOKUP('Reported Performance Table'!E790,'Master List'!$B$42:$D$129,3,FALSE)="","No",VLOOKUP('Reported Performance Table'!E790,'Master List'!$B$42:$D$129,3,FALSE))</f>
        <v>#N/A</v>
      </c>
      <c r="H790" t="e">
        <f>IF(AND(G790="Yes_No",'Reported Performance Table'!F790="Yes"),"No","Yes_No")</f>
        <v>#N/A</v>
      </c>
      <c r="I790" t="str">
        <f>IF('Reported Performance Table'!E790="","",IF('Reported Performance Table'!F790="Yes","LUNA_CCT","Reported_CCT"))</f>
        <v/>
      </c>
      <c r="J790" t="str">
        <f>IF('Reported Performance Table'!E790="","",IF(I790="LUNA_CCT",VLOOKUP('Reported Performance Table'!E790,'Master List'!$B$42:$E$129,4,FALSE),"Reported_BUG"))</f>
        <v/>
      </c>
      <c r="K790" t="str">
        <f>IF('Reported Performance Table'!E790="","",IF(AND('Reported Performance Table'!$F790="Yes",OR('Reported Performance Table'!$E790='Master List'!$B$42,'Reported Performance Table'!$E790='Master List'!$B$43,'Reported Performance Table'!$E790='Master List'!$B$44,'Reported Performance Table'!$E790='Master List'!$B$46,'Reported Performance Table'!$E790='Master List'!$B$48,'Reported Performance Table'!$E790='Master List'!$B$104,'Reported Performance Table'!$E790='Master List'!$B$106,'Reported Performance Table'!$E790='Master List'!$B$126)),"LUNA_Dimming","Dimming_Capability_and_Range"))</f>
        <v/>
      </c>
      <c r="L790" s="173">
        <f>'Reported Performance Table'!BF790</f>
        <v>0</v>
      </c>
      <c r="M790" s="173">
        <f>'Reported Performance Table'!BG790</f>
        <v>0</v>
      </c>
      <c r="N790" s="173">
        <f>'Reported Performance Table'!BH790</f>
        <v>0</v>
      </c>
      <c r="O790" t="str">
        <f t="shared" si="25"/>
        <v>No</v>
      </c>
    </row>
    <row r="791" spans="2:15" x14ac:dyDescent="0.25">
      <c r="B791" s="35" t="e">
        <f>VLOOKUP('Reported Performance Table'!D791,'Master List'!$B$20:$C$39,2,FALSE)</f>
        <v>#N/A</v>
      </c>
      <c r="C791" t="e">
        <f>VLOOKUP('Reported Performance Table'!E791,'Master List'!$B$42:$C$129,2,FALSE)</f>
        <v>#N/A</v>
      </c>
      <c r="D791" t="e">
        <f>VLOOKUP('Reported Performance Table'!D791,'Master List'!$B$20:$D$39,3,FALSE)</f>
        <v>#N/A</v>
      </c>
      <c r="E791" s="159" t="e">
        <f>VLOOKUP('Reported Performance Table'!C791,'Master List'!$B$11:$D$17,3,FALSE)</f>
        <v>#N/A</v>
      </c>
      <c r="F791" t="e">
        <f t="shared" si="24"/>
        <v>#N/A</v>
      </c>
      <c r="G791" t="e">
        <f>IF(VLOOKUP('Reported Performance Table'!E791,'Master List'!$B$42:$D$129,3,FALSE)="","No",VLOOKUP('Reported Performance Table'!E791,'Master List'!$B$42:$D$129,3,FALSE))</f>
        <v>#N/A</v>
      </c>
      <c r="H791" t="e">
        <f>IF(AND(G791="Yes_No",'Reported Performance Table'!F791="Yes"),"No","Yes_No")</f>
        <v>#N/A</v>
      </c>
      <c r="I791" t="str">
        <f>IF('Reported Performance Table'!E791="","",IF('Reported Performance Table'!F791="Yes","LUNA_CCT","Reported_CCT"))</f>
        <v/>
      </c>
      <c r="J791" t="str">
        <f>IF('Reported Performance Table'!E791="","",IF(I791="LUNA_CCT",VLOOKUP('Reported Performance Table'!E791,'Master List'!$B$42:$E$129,4,FALSE),"Reported_BUG"))</f>
        <v/>
      </c>
      <c r="K791" t="str">
        <f>IF('Reported Performance Table'!E791="","",IF(AND('Reported Performance Table'!$F791="Yes",OR('Reported Performance Table'!$E791='Master List'!$B$42,'Reported Performance Table'!$E791='Master List'!$B$43,'Reported Performance Table'!$E791='Master List'!$B$44,'Reported Performance Table'!$E791='Master List'!$B$46,'Reported Performance Table'!$E791='Master List'!$B$48,'Reported Performance Table'!$E791='Master List'!$B$104,'Reported Performance Table'!$E791='Master List'!$B$106,'Reported Performance Table'!$E791='Master List'!$B$126)),"LUNA_Dimming","Dimming_Capability_and_Range"))</f>
        <v/>
      </c>
      <c r="L791" s="173">
        <f>'Reported Performance Table'!BF791</f>
        <v>0</v>
      </c>
      <c r="M791" s="173">
        <f>'Reported Performance Table'!BG791</f>
        <v>0</v>
      </c>
      <c r="N791" s="173">
        <f>'Reported Performance Table'!BH791</f>
        <v>0</v>
      </c>
      <c r="O791" t="str">
        <f t="shared" si="25"/>
        <v>No</v>
      </c>
    </row>
    <row r="792" spans="2:15" x14ac:dyDescent="0.25">
      <c r="B792" s="35" t="e">
        <f>VLOOKUP('Reported Performance Table'!D792,'Master List'!$B$20:$C$39,2,FALSE)</f>
        <v>#N/A</v>
      </c>
      <c r="C792" t="e">
        <f>VLOOKUP('Reported Performance Table'!E792,'Master List'!$B$42:$C$129,2,FALSE)</f>
        <v>#N/A</v>
      </c>
      <c r="D792" t="e">
        <f>VLOOKUP('Reported Performance Table'!D792,'Master List'!$B$20:$D$39,3,FALSE)</f>
        <v>#N/A</v>
      </c>
      <c r="E792" s="159" t="e">
        <f>VLOOKUP('Reported Performance Table'!C792,'Master List'!$B$11:$D$17,3,FALSE)</f>
        <v>#N/A</v>
      </c>
      <c r="F792" t="e">
        <f t="shared" si="24"/>
        <v>#N/A</v>
      </c>
      <c r="G792" t="e">
        <f>IF(VLOOKUP('Reported Performance Table'!E792,'Master List'!$B$42:$D$129,3,FALSE)="","No",VLOOKUP('Reported Performance Table'!E792,'Master List'!$B$42:$D$129,3,FALSE))</f>
        <v>#N/A</v>
      </c>
      <c r="H792" t="e">
        <f>IF(AND(G792="Yes_No",'Reported Performance Table'!F792="Yes"),"No","Yes_No")</f>
        <v>#N/A</v>
      </c>
      <c r="I792" t="str">
        <f>IF('Reported Performance Table'!E792="","",IF('Reported Performance Table'!F792="Yes","LUNA_CCT","Reported_CCT"))</f>
        <v/>
      </c>
      <c r="J792" t="str">
        <f>IF('Reported Performance Table'!E792="","",IF(I792="LUNA_CCT",VLOOKUP('Reported Performance Table'!E792,'Master List'!$B$42:$E$129,4,FALSE),"Reported_BUG"))</f>
        <v/>
      </c>
      <c r="K792" t="str">
        <f>IF('Reported Performance Table'!E792="","",IF(AND('Reported Performance Table'!$F792="Yes",OR('Reported Performance Table'!$E792='Master List'!$B$42,'Reported Performance Table'!$E792='Master List'!$B$43,'Reported Performance Table'!$E792='Master List'!$B$44,'Reported Performance Table'!$E792='Master List'!$B$46,'Reported Performance Table'!$E792='Master List'!$B$48,'Reported Performance Table'!$E792='Master List'!$B$104,'Reported Performance Table'!$E792='Master List'!$B$106,'Reported Performance Table'!$E792='Master List'!$B$126)),"LUNA_Dimming","Dimming_Capability_and_Range"))</f>
        <v/>
      </c>
      <c r="L792" s="173">
        <f>'Reported Performance Table'!BF792</f>
        <v>0</v>
      </c>
      <c r="M792" s="173">
        <f>'Reported Performance Table'!BG792</f>
        <v>0</v>
      </c>
      <c r="N792" s="173">
        <f>'Reported Performance Table'!BH792</f>
        <v>0</v>
      </c>
      <c r="O792" t="str">
        <f t="shared" si="25"/>
        <v>No</v>
      </c>
    </row>
    <row r="793" spans="2:15" x14ac:dyDescent="0.25">
      <c r="B793" s="35" t="e">
        <f>VLOOKUP('Reported Performance Table'!D793,'Master List'!$B$20:$C$39,2,FALSE)</f>
        <v>#N/A</v>
      </c>
      <c r="C793" t="e">
        <f>VLOOKUP('Reported Performance Table'!E793,'Master List'!$B$42:$C$129,2,FALSE)</f>
        <v>#N/A</v>
      </c>
      <c r="D793" t="e">
        <f>VLOOKUP('Reported Performance Table'!D793,'Master List'!$B$20:$D$39,3,FALSE)</f>
        <v>#N/A</v>
      </c>
      <c r="E793" s="159" t="e">
        <f>VLOOKUP('Reported Performance Table'!C793,'Master List'!$B$11:$D$17,3,FALSE)</f>
        <v>#N/A</v>
      </c>
      <c r="F793" t="e">
        <f t="shared" si="24"/>
        <v>#N/A</v>
      </c>
      <c r="G793" t="e">
        <f>IF(VLOOKUP('Reported Performance Table'!E793,'Master List'!$B$42:$D$129,3,FALSE)="","No",VLOOKUP('Reported Performance Table'!E793,'Master List'!$B$42:$D$129,3,FALSE))</f>
        <v>#N/A</v>
      </c>
      <c r="H793" t="e">
        <f>IF(AND(G793="Yes_No",'Reported Performance Table'!F793="Yes"),"No","Yes_No")</f>
        <v>#N/A</v>
      </c>
      <c r="I793" t="str">
        <f>IF('Reported Performance Table'!E793="","",IF('Reported Performance Table'!F793="Yes","LUNA_CCT","Reported_CCT"))</f>
        <v/>
      </c>
      <c r="J793" t="str">
        <f>IF('Reported Performance Table'!E793="","",IF(I793="LUNA_CCT",VLOOKUP('Reported Performance Table'!E793,'Master List'!$B$42:$E$129,4,FALSE),"Reported_BUG"))</f>
        <v/>
      </c>
      <c r="K793" t="str">
        <f>IF('Reported Performance Table'!E793="","",IF(AND('Reported Performance Table'!$F793="Yes",OR('Reported Performance Table'!$E793='Master List'!$B$42,'Reported Performance Table'!$E793='Master List'!$B$43,'Reported Performance Table'!$E793='Master List'!$B$44,'Reported Performance Table'!$E793='Master List'!$B$46,'Reported Performance Table'!$E793='Master List'!$B$48,'Reported Performance Table'!$E793='Master List'!$B$104,'Reported Performance Table'!$E793='Master List'!$B$106,'Reported Performance Table'!$E793='Master List'!$B$126)),"LUNA_Dimming","Dimming_Capability_and_Range"))</f>
        <v/>
      </c>
      <c r="L793" s="173">
        <f>'Reported Performance Table'!BF793</f>
        <v>0</v>
      </c>
      <c r="M793" s="173">
        <f>'Reported Performance Table'!BG793</f>
        <v>0</v>
      </c>
      <c r="N793" s="173">
        <f>'Reported Performance Table'!BH793</f>
        <v>0</v>
      </c>
      <c r="O793" t="str">
        <f t="shared" si="25"/>
        <v>No</v>
      </c>
    </row>
    <row r="794" spans="2:15" x14ac:dyDescent="0.25">
      <c r="B794" s="35" t="e">
        <f>VLOOKUP('Reported Performance Table'!D794,'Master List'!$B$20:$C$39,2,FALSE)</f>
        <v>#N/A</v>
      </c>
      <c r="C794" t="e">
        <f>VLOOKUP('Reported Performance Table'!E794,'Master List'!$B$42:$C$129,2,FALSE)</f>
        <v>#N/A</v>
      </c>
      <c r="D794" t="e">
        <f>VLOOKUP('Reported Performance Table'!D794,'Master List'!$B$20:$D$39,3,FALSE)</f>
        <v>#N/A</v>
      </c>
      <c r="E794" s="159" t="e">
        <f>VLOOKUP('Reported Performance Table'!C794,'Master List'!$B$11:$D$17,3,FALSE)</f>
        <v>#N/A</v>
      </c>
      <c r="F794" t="e">
        <f t="shared" si="24"/>
        <v>#N/A</v>
      </c>
      <c r="G794" t="e">
        <f>IF(VLOOKUP('Reported Performance Table'!E794,'Master List'!$B$42:$D$129,3,FALSE)="","No",VLOOKUP('Reported Performance Table'!E794,'Master List'!$B$42:$D$129,3,FALSE))</f>
        <v>#N/A</v>
      </c>
      <c r="H794" t="e">
        <f>IF(AND(G794="Yes_No",'Reported Performance Table'!F794="Yes"),"No","Yes_No")</f>
        <v>#N/A</v>
      </c>
      <c r="I794" t="str">
        <f>IF('Reported Performance Table'!E794="","",IF('Reported Performance Table'!F794="Yes","LUNA_CCT","Reported_CCT"))</f>
        <v/>
      </c>
      <c r="J794" t="str">
        <f>IF('Reported Performance Table'!E794="","",IF(I794="LUNA_CCT",VLOOKUP('Reported Performance Table'!E794,'Master List'!$B$42:$E$129,4,FALSE),"Reported_BUG"))</f>
        <v/>
      </c>
      <c r="K794" t="str">
        <f>IF('Reported Performance Table'!E794="","",IF(AND('Reported Performance Table'!$F794="Yes",OR('Reported Performance Table'!$E794='Master List'!$B$42,'Reported Performance Table'!$E794='Master List'!$B$43,'Reported Performance Table'!$E794='Master List'!$B$44,'Reported Performance Table'!$E794='Master List'!$B$46,'Reported Performance Table'!$E794='Master List'!$B$48,'Reported Performance Table'!$E794='Master List'!$B$104,'Reported Performance Table'!$E794='Master List'!$B$106,'Reported Performance Table'!$E794='Master List'!$B$126)),"LUNA_Dimming","Dimming_Capability_and_Range"))</f>
        <v/>
      </c>
      <c r="L794" s="173">
        <f>'Reported Performance Table'!BF794</f>
        <v>0</v>
      </c>
      <c r="M794" s="173">
        <f>'Reported Performance Table'!BG794</f>
        <v>0</v>
      </c>
      <c r="N794" s="173">
        <f>'Reported Performance Table'!BH794</f>
        <v>0</v>
      </c>
      <c r="O794" t="str">
        <f t="shared" si="25"/>
        <v>No</v>
      </c>
    </row>
    <row r="795" spans="2:15" x14ac:dyDescent="0.25">
      <c r="B795" s="35" t="e">
        <f>VLOOKUP('Reported Performance Table'!D795,'Master List'!$B$20:$C$39,2,FALSE)</f>
        <v>#N/A</v>
      </c>
      <c r="C795" t="e">
        <f>VLOOKUP('Reported Performance Table'!E795,'Master List'!$B$42:$C$129,2,FALSE)</f>
        <v>#N/A</v>
      </c>
      <c r="D795" t="e">
        <f>VLOOKUP('Reported Performance Table'!D795,'Master List'!$B$20:$D$39,3,FALSE)</f>
        <v>#N/A</v>
      </c>
      <c r="E795" s="159" t="e">
        <f>VLOOKUP('Reported Performance Table'!C795,'Master List'!$B$11:$D$17,3,FALSE)</f>
        <v>#N/A</v>
      </c>
      <c r="F795" t="e">
        <f t="shared" si="24"/>
        <v>#N/A</v>
      </c>
      <c r="G795" t="e">
        <f>IF(VLOOKUP('Reported Performance Table'!E795,'Master List'!$B$42:$D$129,3,FALSE)="","No",VLOOKUP('Reported Performance Table'!E795,'Master List'!$B$42:$D$129,3,FALSE))</f>
        <v>#N/A</v>
      </c>
      <c r="H795" t="e">
        <f>IF(AND(G795="Yes_No",'Reported Performance Table'!F795="Yes"),"No","Yes_No")</f>
        <v>#N/A</v>
      </c>
      <c r="I795" t="str">
        <f>IF('Reported Performance Table'!E795="","",IF('Reported Performance Table'!F795="Yes","LUNA_CCT","Reported_CCT"))</f>
        <v/>
      </c>
      <c r="J795" t="str">
        <f>IF('Reported Performance Table'!E795="","",IF(I795="LUNA_CCT",VLOOKUP('Reported Performance Table'!E795,'Master List'!$B$42:$E$129,4,FALSE),"Reported_BUG"))</f>
        <v/>
      </c>
      <c r="K795" t="str">
        <f>IF('Reported Performance Table'!E795="","",IF(AND('Reported Performance Table'!$F795="Yes",OR('Reported Performance Table'!$E795='Master List'!$B$42,'Reported Performance Table'!$E795='Master List'!$B$43,'Reported Performance Table'!$E795='Master List'!$B$44,'Reported Performance Table'!$E795='Master List'!$B$46,'Reported Performance Table'!$E795='Master List'!$B$48,'Reported Performance Table'!$E795='Master List'!$B$104,'Reported Performance Table'!$E795='Master List'!$B$106,'Reported Performance Table'!$E795='Master List'!$B$126)),"LUNA_Dimming","Dimming_Capability_and_Range"))</f>
        <v/>
      </c>
      <c r="L795" s="173">
        <f>'Reported Performance Table'!BF795</f>
        <v>0</v>
      </c>
      <c r="M795" s="173">
        <f>'Reported Performance Table'!BG795</f>
        <v>0</v>
      </c>
      <c r="N795" s="173">
        <f>'Reported Performance Table'!BH795</f>
        <v>0</v>
      </c>
      <c r="O795" t="str">
        <f t="shared" si="25"/>
        <v>No</v>
      </c>
    </row>
    <row r="796" spans="2:15" x14ac:dyDescent="0.25">
      <c r="B796" s="35" t="e">
        <f>VLOOKUP('Reported Performance Table'!D796,'Master List'!$B$20:$C$39,2,FALSE)</f>
        <v>#N/A</v>
      </c>
      <c r="C796" t="e">
        <f>VLOOKUP('Reported Performance Table'!E796,'Master List'!$B$42:$C$129,2,FALSE)</f>
        <v>#N/A</v>
      </c>
      <c r="D796" t="e">
        <f>VLOOKUP('Reported Performance Table'!D796,'Master List'!$B$20:$D$39,3,FALSE)</f>
        <v>#N/A</v>
      </c>
      <c r="E796" s="159" t="e">
        <f>VLOOKUP('Reported Performance Table'!C796,'Master List'!$B$11:$D$17,3,FALSE)</f>
        <v>#N/A</v>
      </c>
      <c r="F796" t="e">
        <f t="shared" si="24"/>
        <v>#N/A</v>
      </c>
      <c r="G796" t="e">
        <f>IF(VLOOKUP('Reported Performance Table'!E796,'Master List'!$B$42:$D$129,3,FALSE)="","No",VLOOKUP('Reported Performance Table'!E796,'Master List'!$B$42:$D$129,3,FALSE))</f>
        <v>#N/A</v>
      </c>
      <c r="H796" t="e">
        <f>IF(AND(G796="Yes_No",'Reported Performance Table'!F796="Yes"),"No","Yes_No")</f>
        <v>#N/A</v>
      </c>
      <c r="I796" t="str">
        <f>IF('Reported Performance Table'!E796="","",IF('Reported Performance Table'!F796="Yes","LUNA_CCT","Reported_CCT"))</f>
        <v/>
      </c>
      <c r="J796" t="str">
        <f>IF('Reported Performance Table'!E796="","",IF(I796="LUNA_CCT",VLOOKUP('Reported Performance Table'!E796,'Master List'!$B$42:$E$129,4,FALSE),"Reported_BUG"))</f>
        <v/>
      </c>
      <c r="K796" t="str">
        <f>IF('Reported Performance Table'!E796="","",IF(AND('Reported Performance Table'!$F796="Yes",OR('Reported Performance Table'!$E796='Master List'!$B$42,'Reported Performance Table'!$E796='Master List'!$B$43,'Reported Performance Table'!$E796='Master List'!$B$44,'Reported Performance Table'!$E796='Master List'!$B$46,'Reported Performance Table'!$E796='Master List'!$B$48,'Reported Performance Table'!$E796='Master List'!$B$104,'Reported Performance Table'!$E796='Master List'!$B$106,'Reported Performance Table'!$E796='Master List'!$B$126)),"LUNA_Dimming","Dimming_Capability_and_Range"))</f>
        <v/>
      </c>
      <c r="L796" s="173">
        <f>'Reported Performance Table'!BF796</f>
        <v>0</v>
      </c>
      <c r="M796" s="173">
        <f>'Reported Performance Table'!BG796</f>
        <v>0</v>
      </c>
      <c r="N796" s="173">
        <f>'Reported Performance Table'!BH796</f>
        <v>0</v>
      </c>
      <c r="O796" t="str">
        <f t="shared" si="25"/>
        <v>No</v>
      </c>
    </row>
    <row r="797" spans="2:15" x14ac:dyDescent="0.25">
      <c r="B797" s="35" t="e">
        <f>VLOOKUP('Reported Performance Table'!D797,'Master List'!$B$20:$C$39,2,FALSE)</f>
        <v>#N/A</v>
      </c>
      <c r="C797" t="e">
        <f>VLOOKUP('Reported Performance Table'!E797,'Master List'!$B$42:$C$129,2,FALSE)</f>
        <v>#N/A</v>
      </c>
      <c r="D797" t="e">
        <f>VLOOKUP('Reported Performance Table'!D797,'Master List'!$B$20:$D$39,3,FALSE)</f>
        <v>#N/A</v>
      </c>
      <c r="E797" s="159" t="e">
        <f>VLOOKUP('Reported Performance Table'!C797,'Master List'!$B$11:$D$17,3,FALSE)</f>
        <v>#N/A</v>
      </c>
      <c r="F797" t="e">
        <f t="shared" si="24"/>
        <v>#N/A</v>
      </c>
      <c r="G797" t="e">
        <f>IF(VLOOKUP('Reported Performance Table'!E797,'Master List'!$B$42:$D$129,3,FALSE)="","No",VLOOKUP('Reported Performance Table'!E797,'Master List'!$B$42:$D$129,3,FALSE))</f>
        <v>#N/A</v>
      </c>
      <c r="H797" t="e">
        <f>IF(AND(G797="Yes_No",'Reported Performance Table'!F797="Yes"),"No","Yes_No")</f>
        <v>#N/A</v>
      </c>
      <c r="I797" t="str">
        <f>IF('Reported Performance Table'!E797="","",IF('Reported Performance Table'!F797="Yes","LUNA_CCT","Reported_CCT"))</f>
        <v/>
      </c>
      <c r="J797" t="str">
        <f>IF('Reported Performance Table'!E797="","",IF(I797="LUNA_CCT",VLOOKUP('Reported Performance Table'!E797,'Master List'!$B$42:$E$129,4,FALSE),"Reported_BUG"))</f>
        <v/>
      </c>
      <c r="K797" t="str">
        <f>IF('Reported Performance Table'!E797="","",IF(AND('Reported Performance Table'!$F797="Yes",OR('Reported Performance Table'!$E797='Master List'!$B$42,'Reported Performance Table'!$E797='Master List'!$B$43,'Reported Performance Table'!$E797='Master List'!$B$44,'Reported Performance Table'!$E797='Master List'!$B$46,'Reported Performance Table'!$E797='Master List'!$B$48,'Reported Performance Table'!$E797='Master List'!$B$104,'Reported Performance Table'!$E797='Master List'!$B$106,'Reported Performance Table'!$E797='Master List'!$B$126)),"LUNA_Dimming","Dimming_Capability_and_Range"))</f>
        <v/>
      </c>
      <c r="L797" s="173">
        <f>'Reported Performance Table'!BF797</f>
        <v>0</v>
      </c>
      <c r="M797" s="173">
        <f>'Reported Performance Table'!BG797</f>
        <v>0</v>
      </c>
      <c r="N797" s="173">
        <f>'Reported Performance Table'!BH797</f>
        <v>0</v>
      </c>
      <c r="O797" t="str">
        <f t="shared" si="25"/>
        <v>No</v>
      </c>
    </row>
    <row r="798" spans="2:15" x14ac:dyDescent="0.25">
      <c r="B798" s="35" t="e">
        <f>VLOOKUP('Reported Performance Table'!D798,'Master List'!$B$20:$C$39,2,FALSE)</f>
        <v>#N/A</v>
      </c>
      <c r="C798" t="e">
        <f>VLOOKUP('Reported Performance Table'!E798,'Master List'!$B$42:$C$129,2,FALSE)</f>
        <v>#N/A</v>
      </c>
      <c r="D798" t="e">
        <f>VLOOKUP('Reported Performance Table'!D798,'Master List'!$B$20:$D$39,3,FALSE)</f>
        <v>#N/A</v>
      </c>
      <c r="E798" s="159" t="e">
        <f>VLOOKUP('Reported Performance Table'!C798,'Master List'!$B$11:$D$17,3,FALSE)</f>
        <v>#N/A</v>
      </c>
      <c r="F798" t="e">
        <f t="shared" si="24"/>
        <v>#N/A</v>
      </c>
      <c r="G798" t="e">
        <f>IF(VLOOKUP('Reported Performance Table'!E798,'Master List'!$B$42:$D$129,3,FALSE)="","No",VLOOKUP('Reported Performance Table'!E798,'Master List'!$B$42:$D$129,3,FALSE))</f>
        <v>#N/A</v>
      </c>
      <c r="H798" t="e">
        <f>IF(AND(G798="Yes_No",'Reported Performance Table'!F798="Yes"),"No","Yes_No")</f>
        <v>#N/A</v>
      </c>
      <c r="I798" t="str">
        <f>IF('Reported Performance Table'!E798="","",IF('Reported Performance Table'!F798="Yes","LUNA_CCT","Reported_CCT"))</f>
        <v/>
      </c>
      <c r="J798" t="str">
        <f>IF('Reported Performance Table'!E798="","",IF(I798="LUNA_CCT",VLOOKUP('Reported Performance Table'!E798,'Master List'!$B$42:$E$129,4,FALSE),"Reported_BUG"))</f>
        <v/>
      </c>
      <c r="K798" t="str">
        <f>IF('Reported Performance Table'!E798="","",IF(AND('Reported Performance Table'!$F798="Yes",OR('Reported Performance Table'!$E798='Master List'!$B$42,'Reported Performance Table'!$E798='Master List'!$B$43,'Reported Performance Table'!$E798='Master List'!$B$44,'Reported Performance Table'!$E798='Master List'!$B$46,'Reported Performance Table'!$E798='Master List'!$B$48,'Reported Performance Table'!$E798='Master List'!$B$104,'Reported Performance Table'!$E798='Master List'!$B$106,'Reported Performance Table'!$E798='Master List'!$B$126)),"LUNA_Dimming","Dimming_Capability_and_Range"))</f>
        <v/>
      </c>
      <c r="L798" s="173">
        <f>'Reported Performance Table'!BF798</f>
        <v>0</v>
      </c>
      <c r="M798" s="173">
        <f>'Reported Performance Table'!BG798</f>
        <v>0</v>
      </c>
      <c r="N798" s="173">
        <f>'Reported Performance Table'!BH798</f>
        <v>0</v>
      </c>
      <c r="O798" t="str">
        <f t="shared" si="25"/>
        <v>No</v>
      </c>
    </row>
    <row r="799" spans="2:15" x14ac:dyDescent="0.25">
      <c r="B799" s="35" t="e">
        <f>VLOOKUP('Reported Performance Table'!D799,'Master List'!$B$20:$C$39,2,FALSE)</f>
        <v>#N/A</v>
      </c>
      <c r="C799" t="e">
        <f>VLOOKUP('Reported Performance Table'!E799,'Master List'!$B$42:$C$129,2,FALSE)</f>
        <v>#N/A</v>
      </c>
      <c r="D799" t="e">
        <f>VLOOKUP('Reported Performance Table'!D799,'Master List'!$B$20:$D$39,3,FALSE)</f>
        <v>#N/A</v>
      </c>
      <c r="E799" s="159" t="e">
        <f>VLOOKUP('Reported Performance Table'!C799,'Master List'!$B$11:$D$17,3,FALSE)</f>
        <v>#N/A</v>
      </c>
      <c r="F799" t="e">
        <f t="shared" si="24"/>
        <v>#N/A</v>
      </c>
      <c r="G799" t="e">
        <f>IF(VLOOKUP('Reported Performance Table'!E799,'Master List'!$B$42:$D$129,3,FALSE)="","No",VLOOKUP('Reported Performance Table'!E799,'Master List'!$B$42:$D$129,3,FALSE))</f>
        <v>#N/A</v>
      </c>
      <c r="H799" t="e">
        <f>IF(AND(G799="Yes_No",'Reported Performance Table'!F799="Yes"),"No","Yes_No")</f>
        <v>#N/A</v>
      </c>
      <c r="I799" t="str">
        <f>IF('Reported Performance Table'!E799="","",IF('Reported Performance Table'!F799="Yes","LUNA_CCT","Reported_CCT"))</f>
        <v/>
      </c>
      <c r="J799" t="str">
        <f>IF('Reported Performance Table'!E799="","",IF(I799="LUNA_CCT",VLOOKUP('Reported Performance Table'!E799,'Master List'!$B$42:$E$129,4,FALSE),"Reported_BUG"))</f>
        <v/>
      </c>
      <c r="K799" t="str">
        <f>IF('Reported Performance Table'!E799="","",IF(AND('Reported Performance Table'!$F799="Yes",OR('Reported Performance Table'!$E799='Master List'!$B$42,'Reported Performance Table'!$E799='Master List'!$B$43,'Reported Performance Table'!$E799='Master List'!$B$44,'Reported Performance Table'!$E799='Master List'!$B$46,'Reported Performance Table'!$E799='Master List'!$B$48,'Reported Performance Table'!$E799='Master List'!$B$104,'Reported Performance Table'!$E799='Master List'!$B$106,'Reported Performance Table'!$E799='Master List'!$B$126)),"LUNA_Dimming","Dimming_Capability_and_Range"))</f>
        <v/>
      </c>
      <c r="L799" s="173">
        <f>'Reported Performance Table'!BF799</f>
        <v>0</v>
      </c>
      <c r="M799" s="173">
        <f>'Reported Performance Table'!BG799</f>
        <v>0</v>
      </c>
      <c r="N799" s="173">
        <f>'Reported Performance Table'!BH799</f>
        <v>0</v>
      </c>
      <c r="O799" t="str">
        <f t="shared" si="25"/>
        <v>No</v>
      </c>
    </row>
    <row r="800" spans="2:15" x14ac:dyDescent="0.25">
      <c r="B800" s="35" t="e">
        <f>VLOOKUP('Reported Performance Table'!D800,'Master List'!$B$20:$C$39,2,FALSE)</f>
        <v>#N/A</v>
      </c>
      <c r="C800" t="e">
        <f>VLOOKUP('Reported Performance Table'!E800,'Master List'!$B$42:$C$129,2,FALSE)</f>
        <v>#N/A</v>
      </c>
      <c r="D800" t="e">
        <f>VLOOKUP('Reported Performance Table'!D800,'Master List'!$B$20:$D$39,3,FALSE)</f>
        <v>#N/A</v>
      </c>
      <c r="E800" s="159" t="e">
        <f>VLOOKUP('Reported Performance Table'!C800,'Master List'!$B$11:$D$17,3,FALSE)</f>
        <v>#N/A</v>
      </c>
      <c r="F800" t="e">
        <f t="shared" si="24"/>
        <v>#N/A</v>
      </c>
      <c r="G800" t="e">
        <f>IF(VLOOKUP('Reported Performance Table'!E800,'Master List'!$B$42:$D$129,3,FALSE)="","No",VLOOKUP('Reported Performance Table'!E800,'Master List'!$B$42:$D$129,3,FALSE))</f>
        <v>#N/A</v>
      </c>
      <c r="H800" t="e">
        <f>IF(AND(G800="Yes_No",'Reported Performance Table'!F800="Yes"),"No","Yes_No")</f>
        <v>#N/A</v>
      </c>
      <c r="I800" t="str">
        <f>IF('Reported Performance Table'!E800="","",IF('Reported Performance Table'!F800="Yes","LUNA_CCT","Reported_CCT"))</f>
        <v/>
      </c>
      <c r="J800" t="str">
        <f>IF('Reported Performance Table'!E800="","",IF(I800="LUNA_CCT",VLOOKUP('Reported Performance Table'!E800,'Master List'!$B$42:$E$129,4,FALSE),"Reported_BUG"))</f>
        <v/>
      </c>
      <c r="K800" t="str">
        <f>IF('Reported Performance Table'!E800="","",IF(AND('Reported Performance Table'!$F800="Yes",OR('Reported Performance Table'!$E800='Master List'!$B$42,'Reported Performance Table'!$E800='Master List'!$B$43,'Reported Performance Table'!$E800='Master List'!$B$44,'Reported Performance Table'!$E800='Master List'!$B$46,'Reported Performance Table'!$E800='Master List'!$B$48,'Reported Performance Table'!$E800='Master List'!$B$104,'Reported Performance Table'!$E800='Master List'!$B$106,'Reported Performance Table'!$E800='Master List'!$B$126)),"LUNA_Dimming","Dimming_Capability_and_Range"))</f>
        <v/>
      </c>
      <c r="L800" s="173">
        <f>'Reported Performance Table'!BF800</f>
        <v>0</v>
      </c>
      <c r="M800" s="173">
        <f>'Reported Performance Table'!BG800</f>
        <v>0</v>
      </c>
      <c r="N800" s="173">
        <f>'Reported Performance Table'!BH800</f>
        <v>0</v>
      </c>
      <c r="O800" t="str">
        <f t="shared" si="25"/>
        <v>No</v>
      </c>
    </row>
    <row r="801" spans="2:15" x14ac:dyDescent="0.25">
      <c r="B801" s="35" t="e">
        <f>VLOOKUP('Reported Performance Table'!D801,'Master List'!$B$20:$C$39,2,FALSE)</f>
        <v>#N/A</v>
      </c>
      <c r="C801" t="e">
        <f>VLOOKUP('Reported Performance Table'!E801,'Master List'!$B$42:$C$129,2,FALSE)</f>
        <v>#N/A</v>
      </c>
      <c r="D801" t="e">
        <f>VLOOKUP('Reported Performance Table'!D801,'Master List'!$B$20:$D$39,3,FALSE)</f>
        <v>#N/A</v>
      </c>
      <c r="E801" s="159" t="e">
        <f>VLOOKUP('Reported Performance Table'!C801,'Master List'!$B$11:$D$17,3,FALSE)</f>
        <v>#N/A</v>
      </c>
      <c r="F801" t="e">
        <f t="shared" si="24"/>
        <v>#N/A</v>
      </c>
      <c r="G801" t="e">
        <f>IF(VLOOKUP('Reported Performance Table'!E801,'Master List'!$B$42:$D$129,3,FALSE)="","No",VLOOKUP('Reported Performance Table'!E801,'Master List'!$B$42:$D$129,3,FALSE))</f>
        <v>#N/A</v>
      </c>
      <c r="H801" t="e">
        <f>IF(AND(G801="Yes_No",'Reported Performance Table'!F801="Yes"),"No","Yes_No")</f>
        <v>#N/A</v>
      </c>
      <c r="I801" t="str">
        <f>IF('Reported Performance Table'!E801="","",IF('Reported Performance Table'!F801="Yes","LUNA_CCT","Reported_CCT"))</f>
        <v/>
      </c>
      <c r="J801" t="str">
        <f>IF('Reported Performance Table'!E801="","",IF(I801="LUNA_CCT",VLOOKUP('Reported Performance Table'!E801,'Master List'!$B$42:$E$129,4,FALSE),"Reported_BUG"))</f>
        <v/>
      </c>
      <c r="K801" t="str">
        <f>IF('Reported Performance Table'!E801="","",IF(AND('Reported Performance Table'!$F801="Yes",OR('Reported Performance Table'!$E801='Master List'!$B$42,'Reported Performance Table'!$E801='Master List'!$B$43,'Reported Performance Table'!$E801='Master List'!$B$44,'Reported Performance Table'!$E801='Master List'!$B$46,'Reported Performance Table'!$E801='Master List'!$B$48,'Reported Performance Table'!$E801='Master List'!$B$104,'Reported Performance Table'!$E801='Master List'!$B$106,'Reported Performance Table'!$E801='Master List'!$B$126)),"LUNA_Dimming","Dimming_Capability_and_Range"))</f>
        <v/>
      </c>
      <c r="L801" s="173">
        <f>'Reported Performance Table'!BF801</f>
        <v>0</v>
      </c>
      <c r="M801" s="173">
        <f>'Reported Performance Table'!BG801</f>
        <v>0</v>
      </c>
      <c r="N801" s="173">
        <f>'Reported Performance Table'!BH801</f>
        <v>0</v>
      </c>
      <c r="O801" t="str">
        <f t="shared" si="25"/>
        <v>No</v>
      </c>
    </row>
    <row r="802" spans="2:15" x14ac:dyDescent="0.25">
      <c r="B802" s="35" t="e">
        <f>VLOOKUP('Reported Performance Table'!D802,'Master List'!$B$20:$C$39,2,FALSE)</f>
        <v>#N/A</v>
      </c>
      <c r="C802" t="e">
        <f>VLOOKUP('Reported Performance Table'!E802,'Master List'!$B$42:$C$129,2,FALSE)</f>
        <v>#N/A</v>
      </c>
      <c r="D802" t="e">
        <f>VLOOKUP('Reported Performance Table'!D802,'Master List'!$B$20:$D$39,3,FALSE)</f>
        <v>#N/A</v>
      </c>
      <c r="E802" s="159" t="e">
        <f>VLOOKUP('Reported Performance Table'!C802,'Master List'!$B$11:$D$17,3,FALSE)</f>
        <v>#N/A</v>
      </c>
      <c r="F802" t="e">
        <f t="shared" si="24"/>
        <v>#N/A</v>
      </c>
      <c r="G802" t="e">
        <f>IF(VLOOKUP('Reported Performance Table'!E802,'Master List'!$B$42:$D$129,3,FALSE)="","No",VLOOKUP('Reported Performance Table'!E802,'Master List'!$B$42:$D$129,3,FALSE))</f>
        <v>#N/A</v>
      </c>
      <c r="H802" t="e">
        <f>IF(AND(G802="Yes_No",'Reported Performance Table'!F802="Yes"),"No","Yes_No")</f>
        <v>#N/A</v>
      </c>
      <c r="I802" t="str">
        <f>IF('Reported Performance Table'!E802="","",IF('Reported Performance Table'!F802="Yes","LUNA_CCT","Reported_CCT"))</f>
        <v/>
      </c>
      <c r="J802" t="str">
        <f>IF('Reported Performance Table'!E802="","",IF(I802="LUNA_CCT",VLOOKUP('Reported Performance Table'!E802,'Master List'!$B$42:$E$129,4,FALSE),"Reported_BUG"))</f>
        <v/>
      </c>
      <c r="K802" t="str">
        <f>IF('Reported Performance Table'!E802="","",IF(AND('Reported Performance Table'!$F802="Yes",OR('Reported Performance Table'!$E802='Master List'!$B$42,'Reported Performance Table'!$E802='Master List'!$B$43,'Reported Performance Table'!$E802='Master List'!$B$44,'Reported Performance Table'!$E802='Master List'!$B$46,'Reported Performance Table'!$E802='Master List'!$B$48,'Reported Performance Table'!$E802='Master List'!$B$104,'Reported Performance Table'!$E802='Master List'!$B$106,'Reported Performance Table'!$E802='Master List'!$B$126)),"LUNA_Dimming","Dimming_Capability_and_Range"))</f>
        <v/>
      </c>
      <c r="L802" s="173">
        <f>'Reported Performance Table'!BF802</f>
        <v>0</v>
      </c>
      <c r="M802" s="173">
        <f>'Reported Performance Table'!BG802</f>
        <v>0</v>
      </c>
      <c r="N802" s="173">
        <f>'Reported Performance Table'!BH802</f>
        <v>0</v>
      </c>
      <c r="O802" t="str">
        <f t="shared" si="25"/>
        <v>No</v>
      </c>
    </row>
    <row r="803" spans="2:15" x14ac:dyDescent="0.25">
      <c r="B803" s="35" t="e">
        <f>VLOOKUP('Reported Performance Table'!D803,'Master List'!$B$20:$C$39,2,FALSE)</f>
        <v>#N/A</v>
      </c>
      <c r="C803" t="e">
        <f>VLOOKUP('Reported Performance Table'!E803,'Master List'!$B$42:$C$129,2,FALSE)</f>
        <v>#N/A</v>
      </c>
      <c r="D803" t="e">
        <f>VLOOKUP('Reported Performance Table'!D803,'Master List'!$B$20:$D$39,3,FALSE)</f>
        <v>#N/A</v>
      </c>
      <c r="E803" s="159" t="e">
        <f>VLOOKUP('Reported Performance Table'!C803,'Master List'!$B$11:$D$17,3,FALSE)</f>
        <v>#N/A</v>
      </c>
      <c r="F803" t="e">
        <f t="shared" si="24"/>
        <v>#N/A</v>
      </c>
      <c r="G803" t="e">
        <f>IF(VLOOKUP('Reported Performance Table'!E803,'Master List'!$B$42:$D$129,3,FALSE)="","No",VLOOKUP('Reported Performance Table'!E803,'Master List'!$B$42:$D$129,3,FALSE))</f>
        <v>#N/A</v>
      </c>
      <c r="H803" t="e">
        <f>IF(AND(G803="Yes_No",'Reported Performance Table'!F803="Yes"),"No","Yes_No")</f>
        <v>#N/A</v>
      </c>
      <c r="I803" t="str">
        <f>IF('Reported Performance Table'!E803="","",IF('Reported Performance Table'!F803="Yes","LUNA_CCT","Reported_CCT"))</f>
        <v/>
      </c>
      <c r="J803" t="str">
        <f>IF('Reported Performance Table'!E803="","",IF(I803="LUNA_CCT",VLOOKUP('Reported Performance Table'!E803,'Master List'!$B$42:$E$129,4,FALSE),"Reported_BUG"))</f>
        <v/>
      </c>
      <c r="K803" t="str">
        <f>IF('Reported Performance Table'!E803="","",IF(AND('Reported Performance Table'!$F803="Yes",OR('Reported Performance Table'!$E803='Master List'!$B$42,'Reported Performance Table'!$E803='Master List'!$B$43,'Reported Performance Table'!$E803='Master List'!$B$44,'Reported Performance Table'!$E803='Master List'!$B$46,'Reported Performance Table'!$E803='Master List'!$B$48,'Reported Performance Table'!$E803='Master List'!$B$104,'Reported Performance Table'!$E803='Master List'!$B$106,'Reported Performance Table'!$E803='Master List'!$B$126)),"LUNA_Dimming","Dimming_Capability_and_Range"))</f>
        <v/>
      </c>
      <c r="L803" s="173">
        <f>'Reported Performance Table'!BF803</f>
        <v>0</v>
      </c>
      <c r="M803" s="173">
        <f>'Reported Performance Table'!BG803</f>
        <v>0</v>
      </c>
      <c r="N803" s="173">
        <f>'Reported Performance Table'!BH803</f>
        <v>0</v>
      </c>
      <c r="O803" t="str">
        <f t="shared" si="25"/>
        <v>No</v>
      </c>
    </row>
    <row r="804" spans="2:15" x14ac:dyDescent="0.25">
      <c r="B804" s="35" t="e">
        <f>VLOOKUP('Reported Performance Table'!D804,'Master List'!$B$20:$C$39,2,FALSE)</f>
        <v>#N/A</v>
      </c>
      <c r="C804" t="e">
        <f>VLOOKUP('Reported Performance Table'!E804,'Master List'!$B$42:$C$129,2,FALSE)</f>
        <v>#N/A</v>
      </c>
      <c r="D804" t="e">
        <f>VLOOKUP('Reported Performance Table'!D804,'Master List'!$B$20:$D$39,3,FALSE)</f>
        <v>#N/A</v>
      </c>
      <c r="E804" s="159" t="e">
        <f>VLOOKUP('Reported Performance Table'!C804,'Master List'!$B$11:$D$17,3,FALSE)</f>
        <v>#N/A</v>
      </c>
      <c r="F804" t="e">
        <f t="shared" si="24"/>
        <v>#N/A</v>
      </c>
      <c r="G804" t="e">
        <f>IF(VLOOKUP('Reported Performance Table'!E804,'Master List'!$B$42:$D$129,3,FALSE)="","No",VLOOKUP('Reported Performance Table'!E804,'Master List'!$B$42:$D$129,3,FALSE))</f>
        <v>#N/A</v>
      </c>
      <c r="H804" t="e">
        <f>IF(AND(G804="Yes_No",'Reported Performance Table'!F804="Yes"),"No","Yes_No")</f>
        <v>#N/A</v>
      </c>
      <c r="I804" t="str">
        <f>IF('Reported Performance Table'!E804="","",IF('Reported Performance Table'!F804="Yes","LUNA_CCT","Reported_CCT"))</f>
        <v/>
      </c>
      <c r="J804" t="str">
        <f>IF('Reported Performance Table'!E804="","",IF(I804="LUNA_CCT",VLOOKUP('Reported Performance Table'!E804,'Master List'!$B$42:$E$129,4,FALSE),"Reported_BUG"))</f>
        <v/>
      </c>
      <c r="K804" t="str">
        <f>IF('Reported Performance Table'!E804="","",IF(AND('Reported Performance Table'!$F804="Yes",OR('Reported Performance Table'!$E804='Master List'!$B$42,'Reported Performance Table'!$E804='Master List'!$B$43,'Reported Performance Table'!$E804='Master List'!$B$44,'Reported Performance Table'!$E804='Master List'!$B$46,'Reported Performance Table'!$E804='Master List'!$B$48,'Reported Performance Table'!$E804='Master List'!$B$104,'Reported Performance Table'!$E804='Master List'!$B$106,'Reported Performance Table'!$E804='Master List'!$B$126)),"LUNA_Dimming","Dimming_Capability_and_Range"))</f>
        <v/>
      </c>
      <c r="L804" s="173">
        <f>'Reported Performance Table'!BF804</f>
        <v>0</v>
      </c>
      <c r="M804" s="173">
        <f>'Reported Performance Table'!BG804</f>
        <v>0</v>
      </c>
      <c r="N804" s="173">
        <f>'Reported Performance Table'!BH804</f>
        <v>0</v>
      </c>
      <c r="O804" t="str">
        <f t="shared" si="25"/>
        <v>No</v>
      </c>
    </row>
    <row r="805" spans="2:15" x14ac:dyDescent="0.25">
      <c r="B805" s="35" t="e">
        <f>VLOOKUP('Reported Performance Table'!D805,'Master List'!$B$20:$C$39,2,FALSE)</f>
        <v>#N/A</v>
      </c>
      <c r="C805" t="e">
        <f>VLOOKUP('Reported Performance Table'!E805,'Master List'!$B$42:$C$129,2,FALSE)</f>
        <v>#N/A</v>
      </c>
      <c r="D805" t="e">
        <f>VLOOKUP('Reported Performance Table'!D805,'Master List'!$B$20:$D$39,3,FALSE)</f>
        <v>#N/A</v>
      </c>
      <c r="E805" s="159" t="e">
        <f>VLOOKUP('Reported Performance Table'!C805,'Master List'!$B$11:$D$17,3,FALSE)</f>
        <v>#N/A</v>
      </c>
      <c r="F805" t="e">
        <f t="shared" si="24"/>
        <v>#N/A</v>
      </c>
      <c r="G805" t="e">
        <f>IF(VLOOKUP('Reported Performance Table'!E805,'Master List'!$B$42:$D$129,3,FALSE)="","No",VLOOKUP('Reported Performance Table'!E805,'Master List'!$B$42:$D$129,3,FALSE))</f>
        <v>#N/A</v>
      </c>
      <c r="H805" t="e">
        <f>IF(AND(G805="Yes_No",'Reported Performance Table'!F805="Yes"),"No","Yes_No")</f>
        <v>#N/A</v>
      </c>
      <c r="I805" t="str">
        <f>IF('Reported Performance Table'!E805="","",IF('Reported Performance Table'!F805="Yes","LUNA_CCT","Reported_CCT"))</f>
        <v/>
      </c>
      <c r="J805" t="str">
        <f>IF('Reported Performance Table'!E805="","",IF(I805="LUNA_CCT",VLOOKUP('Reported Performance Table'!E805,'Master List'!$B$42:$E$129,4,FALSE),"Reported_BUG"))</f>
        <v/>
      </c>
      <c r="K805" t="str">
        <f>IF('Reported Performance Table'!E805="","",IF(AND('Reported Performance Table'!$F805="Yes",OR('Reported Performance Table'!$E805='Master List'!$B$42,'Reported Performance Table'!$E805='Master List'!$B$43,'Reported Performance Table'!$E805='Master List'!$B$44,'Reported Performance Table'!$E805='Master List'!$B$46,'Reported Performance Table'!$E805='Master List'!$B$48,'Reported Performance Table'!$E805='Master List'!$B$104,'Reported Performance Table'!$E805='Master List'!$B$106,'Reported Performance Table'!$E805='Master List'!$B$126)),"LUNA_Dimming","Dimming_Capability_and_Range"))</f>
        <v/>
      </c>
      <c r="L805" s="173">
        <f>'Reported Performance Table'!BF805</f>
        <v>0</v>
      </c>
      <c r="M805" s="173">
        <f>'Reported Performance Table'!BG805</f>
        <v>0</v>
      </c>
      <c r="N805" s="173">
        <f>'Reported Performance Table'!BH805</f>
        <v>0</v>
      </c>
      <c r="O805" t="str">
        <f t="shared" si="25"/>
        <v>No</v>
      </c>
    </row>
    <row r="806" spans="2:15" x14ac:dyDescent="0.25">
      <c r="B806" s="35" t="e">
        <f>VLOOKUP('Reported Performance Table'!D806,'Master List'!$B$20:$C$39,2,FALSE)</f>
        <v>#N/A</v>
      </c>
      <c r="C806" t="e">
        <f>VLOOKUP('Reported Performance Table'!E806,'Master List'!$B$42:$C$129,2,FALSE)</f>
        <v>#N/A</v>
      </c>
      <c r="D806" t="e">
        <f>VLOOKUP('Reported Performance Table'!D806,'Master List'!$B$20:$D$39,3,FALSE)</f>
        <v>#N/A</v>
      </c>
      <c r="E806" s="159" t="e">
        <f>VLOOKUP('Reported Performance Table'!C806,'Master List'!$B$11:$D$17,3,FALSE)</f>
        <v>#N/A</v>
      </c>
      <c r="F806" t="e">
        <f t="shared" si="24"/>
        <v>#N/A</v>
      </c>
      <c r="G806" t="e">
        <f>IF(VLOOKUP('Reported Performance Table'!E806,'Master List'!$B$42:$D$129,3,FALSE)="","No",VLOOKUP('Reported Performance Table'!E806,'Master List'!$B$42:$D$129,3,FALSE))</f>
        <v>#N/A</v>
      </c>
      <c r="H806" t="e">
        <f>IF(AND(G806="Yes_No",'Reported Performance Table'!F806="Yes"),"No","Yes_No")</f>
        <v>#N/A</v>
      </c>
      <c r="I806" t="str">
        <f>IF('Reported Performance Table'!E806="","",IF('Reported Performance Table'!F806="Yes","LUNA_CCT","Reported_CCT"))</f>
        <v/>
      </c>
      <c r="J806" t="str">
        <f>IF('Reported Performance Table'!E806="","",IF(I806="LUNA_CCT",VLOOKUP('Reported Performance Table'!E806,'Master List'!$B$42:$E$129,4,FALSE),"Reported_BUG"))</f>
        <v/>
      </c>
      <c r="K806" t="str">
        <f>IF('Reported Performance Table'!E806="","",IF(AND('Reported Performance Table'!$F806="Yes",OR('Reported Performance Table'!$E806='Master List'!$B$42,'Reported Performance Table'!$E806='Master List'!$B$43,'Reported Performance Table'!$E806='Master List'!$B$44,'Reported Performance Table'!$E806='Master List'!$B$46,'Reported Performance Table'!$E806='Master List'!$B$48,'Reported Performance Table'!$E806='Master List'!$B$104,'Reported Performance Table'!$E806='Master List'!$B$106,'Reported Performance Table'!$E806='Master List'!$B$126)),"LUNA_Dimming","Dimming_Capability_and_Range"))</f>
        <v/>
      </c>
      <c r="L806" s="173">
        <f>'Reported Performance Table'!BF806</f>
        <v>0</v>
      </c>
      <c r="M806" s="173">
        <f>'Reported Performance Table'!BG806</f>
        <v>0</v>
      </c>
      <c r="N806" s="173">
        <f>'Reported Performance Table'!BH806</f>
        <v>0</v>
      </c>
      <c r="O806" t="str">
        <f t="shared" si="25"/>
        <v>No</v>
      </c>
    </row>
    <row r="807" spans="2:15" x14ac:dyDescent="0.25">
      <c r="B807" s="35" t="e">
        <f>VLOOKUP('Reported Performance Table'!D807,'Master List'!$B$20:$C$39,2,FALSE)</f>
        <v>#N/A</v>
      </c>
      <c r="C807" t="e">
        <f>VLOOKUP('Reported Performance Table'!E807,'Master List'!$B$42:$C$129,2,FALSE)</f>
        <v>#N/A</v>
      </c>
      <c r="D807" t="e">
        <f>VLOOKUP('Reported Performance Table'!D807,'Master List'!$B$20:$D$39,3,FALSE)</f>
        <v>#N/A</v>
      </c>
      <c r="E807" s="159" t="e">
        <f>VLOOKUP('Reported Performance Table'!C807,'Master List'!$B$11:$D$17,3,FALSE)</f>
        <v>#N/A</v>
      </c>
      <c r="F807" t="e">
        <f t="shared" si="24"/>
        <v>#N/A</v>
      </c>
      <c r="G807" t="e">
        <f>IF(VLOOKUP('Reported Performance Table'!E807,'Master List'!$B$42:$D$129,3,FALSE)="","No",VLOOKUP('Reported Performance Table'!E807,'Master List'!$B$42:$D$129,3,FALSE))</f>
        <v>#N/A</v>
      </c>
      <c r="H807" t="e">
        <f>IF(AND(G807="Yes_No",'Reported Performance Table'!F807="Yes"),"No","Yes_No")</f>
        <v>#N/A</v>
      </c>
      <c r="I807" t="str">
        <f>IF('Reported Performance Table'!E807="","",IF('Reported Performance Table'!F807="Yes","LUNA_CCT","Reported_CCT"))</f>
        <v/>
      </c>
      <c r="J807" t="str">
        <f>IF('Reported Performance Table'!E807="","",IF(I807="LUNA_CCT",VLOOKUP('Reported Performance Table'!E807,'Master List'!$B$42:$E$129,4,FALSE),"Reported_BUG"))</f>
        <v/>
      </c>
      <c r="K807" t="str">
        <f>IF('Reported Performance Table'!E807="","",IF(AND('Reported Performance Table'!$F807="Yes",OR('Reported Performance Table'!$E807='Master List'!$B$42,'Reported Performance Table'!$E807='Master List'!$B$43,'Reported Performance Table'!$E807='Master List'!$B$44,'Reported Performance Table'!$E807='Master List'!$B$46,'Reported Performance Table'!$E807='Master List'!$B$48,'Reported Performance Table'!$E807='Master List'!$B$104,'Reported Performance Table'!$E807='Master List'!$B$106,'Reported Performance Table'!$E807='Master List'!$B$126)),"LUNA_Dimming","Dimming_Capability_and_Range"))</f>
        <v/>
      </c>
      <c r="L807" s="173">
        <f>'Reported Performance Table'!BF807</f>
        <v>0</v>
      </c>
      <c r="M807" s="173">
        <f>'Reported Performance Table'!BG807</f>
        <v>0</v>
      </c>
      <c r="N807" s="173">
        <f>'Reported Performance Table'!BH807</f>
        <v>0</v>
      </c>
      <c r="O807" t="str">
        <f t="shared" si="25"/>
        <v>No</v>
      </c>
    </row>
    <row r="808" spans="2:15" x14ac:dyDescent="0.25">
      <c r="B808" s="35" t="e">
        <f>VLOOKUP('Reported Performance Table'!D808,'Master List'!$B$20:$C$39,2,FALSE)</f>
        <v>#N/A</v>
      </c>
      <c r="C808" t="e">
        <f>VLOOKUP('Reported Performance Table'!E808,'Master List'!$B$42:$C$129,2,FALSE)</f>
        <v>#N/A</v>
      </c>
      <c r="D808" t="e">
        <f>VLOOKUP('Reported Performance Table'!D808,'Master List'!$B$20:$D$39,3,FALSE)</f>
        <v>#N/A</v>
      </c>
      <c r="E808" s="159" t="e">
        <f>VLOOKUP('Reported Performance Table'!C808,'Master List'!$B$11:$D$17,3,FALSE)</f>
        <v>#N/A</v>
      </c>
      <c r="F808" t="e">
        <f t="shared" si="24"/>
        <v>#N/A</v>
      </c>
      <c r="G808" t="e">
        <f>IF(VLOOKUP('Reported Performance Table'!E808,'Master List'!$B$42:$D$129,3,FALSE)="","No",VLOOKUP('Reported Performance Table'!E808,'Master List'!$B$42:$D$129,3,FALSE))</f>
        <v>#N/A</v>
      </c>
      <c r="H808" t="e">
        <f>IF(AND(G808="Yes_No",'Reported Performance Table'!F808="Yes"),"No","Yes_No")</f>
        <v>#N/A</v>
      </c>
      <c r="I808" t="str">
        <f>IF('Reported Performance Table'!E808="","",IF('Reported Performance Table'!F808="Yes","LUNA_CCT","Reported_CCT"))</f>
        <v/>
      </c>
      <c r="J808" t="str">
        <f>IF('Reported Performance Table'!E808="","",IF(I808="LUNA_CCT",VLOOKUP('Reported Performance Table'!E808,'Master List'!$B$42:$E$129,4,FALSE),"Reported_BUG"))</f>
        <v/>
      </c>
      <c r="K808" t="str">
        <f>IF('Reported Performance Table'!E808="","",IF(AND('Reported Performance Table'!$F808="Yes",OR('Reported Performance Table'!$E808='Master List'!$B$42,'Reported Performance Table'!$E808='Master List'!$B$43,'Reported Performance Table'!$E808='Master List'!$B$44,'Reported Performance Table'!$E808='Master List'!$B$46,'Reported Performance Table'!$E808='Master List'!$B$48,'Reported Performance Table'!$E808='Master List'!$B$104,'Reported Performance Table'!$E808='Master List'!$B$106,'Reported Performance Table'!$E808='Master List'!$B$126)),"LUNA_Dimming","Dimming_Capability_and_Range"))</f>
        <v/>
      </c>
      <c r="L808" s="173">
        <f>'Reported Performance Table'!BF808</f>
        <v>0</v>
      </c>
      <c r="M808" s="173">
        <f>'Reported Performance Table'!BG808</f>
        <v>0</v>
      </c>
      <c r="N808" s="173">
        <f>'Reported Performance Table'!BH808</f>
        <v>0</v>
      </c>
      <c r="O808" t="str">
        <f t="shared" si="25"/>
        <v>No</v>
      </c>
    </row>
    <row r="809" spans="2:15" x14ac:dyDescent="0.25">
      <c r="B809" s="35" t="e">
        <f>VLOOKUP('Reported Performance Table'!D809,'Master List'!$B$20:$C$39,2,FALSE)</f>
        <v>#N/A</v>
      </c>
      <c r="C809" t="e">
        <f>VLOOKUP('Reported Performance Table'!E809,'Master List'!$B$42:$C$129,2,FALSE)</f>
        <v>#N/A</v>
      </c>
      <c r="D809" t="e">
        <f>VLOOKUP('Reported Performance Table'!D809,'Master List'!$B$20:$D$39,3,FALSE)</f>
        <v>#N/A</v>
      </c>
      <c r="E809" s="159" t="e">
        <f>VLOOKUP('Reported Performance Table'!C809,'Master List'!$B$11:$D$17,3,FALSE)</f>
        <v>#N/A</v>
      </c>
      <c r="F809" t="e">
        <f t="shared" si="24"/>
        <v>#N/A</v>
      </c>
      <c r="G809" t="e">
        <f>IF(VLOOKUP('Reported Performance Table'!E809,'Master List'!$B$42:$D$129,3,FALSE)="","No",VLOOKUP('Reported Performance Table'!E809,'Master List'!$B$42:$D$129,3,FALSE))</f>
        <v>#N/A</v>
      </c>
      <c r="H809" t="e">
        <f>IF(AND(G809="Yes_No",'Reported Performance Table'!F809="Yes"),"No","Yes_No")</f>
        <v>#N/A</v>
      </c>
      <c r="I809" t="str">
        <f>IF('Reported Performance Table'!E809="","",IF('Reported Performance Table'!F809="Yes","LUNA_CCT","Reported_CCT"))</f>
        <v/>
      </c>
      <c r="J809" t="str">
        <f>IF('Reported Performance Table'!E809="","",IF(I809="LUNA_CCT",VLOOKUP('Reported Performance Table'!E809,'Master List'!$B$42:$E$129,4,FALSE),"Reported_BUG"))</f>
        <v/>
      </c>
      <c r="K809" t="str">
        <f>IF('Reported Performance Table'!E809="","",IF(AND('Reported Performance Table'!$F809="Yes",OR('Reported Performance Table'!$E809='Master List'!$B$42,'Reported Performance Table'!$E809='Master List'!$B$43,'Reported Performance Table'!$E809='Master List'!$B$44,'Reported Performance Table'!$E809='Master List'!$B$46,'Reported Performance Table'!$E809='Master List'!$B$48,'Reported Performance Table'!$E809='Master List'!$B$104,'Reported Performance Table'!$E809='Master List'!$B$106,'Reported Performance Table'!$E809='Master List'!$B$126)),"LUNA_Dimming","Dimming_Capability_and_Range"))</f>
        <v/>
      </c>
      <c r="L809" s="173">
        <f>'Reported Performance Table'!BF809</f>
        <v>0</v>
      </c>
      <c r="M809" s="173">
        <f>'Reported Performance Table'!BG809</f>
        <v>0</v>
      </c>
      <c r="N809" s="173">
        <f>'Reported Performance Table'!BH809</f>
        <v>0</v>
      </c>
      <c r="O809" t="str">
        <f t="shared" si="25"/>
        <v>No</v>
      </c>
    </row>
    <row r="810" spans="2:15" x14ac:dyDescent="0.25">
      <c r="B810" s="35" t="e">
        <f>VLOOKUP('Reported Performance Table'!D810,'Master List'!$B$20:$C$39,2,FALSE)</f>
        <v>#N/A</v>
      </c>
      <c r="C810" t="e">
        <f>VLOOKUP('Reported Performance Table'!E810,'Master List'!$B$42:$C$129,2,FALSE)</f>
        <v>#N/A</v>
      </c>
      <c r="D810" t="e">
        <f>VLOOKUP('Reported Performance Table'!D810,'Master List'!$B$20:$D$39,3,FALSE)</f>
        <v>#N/A</v>
      </c>
      <c r="E810" s="159" t="e">
        <f>VLOOKUP('Reported Performance Table'!C810,'Master List'!$B$11:$D$17,3,FALSE)</f>
        <v>#N/A</v>
      </c>
      <c r="F810" t="e">
        <f t="shared" si="24"/>
        <v>#N/A</v>
      </c>
      <c r="G810" t="e">
        <f>IF(VLOOKUP('Reported Performance Table'!E810,'Master List'!$B$42:$D$129,3,FALSE)="","No",VLOOKUP('Reported Performance Table'!E810,'Master List'!$B$42:$D$129,3,FALSE))</f>
        <v>#N/A</v>
      </c>
      <c r="H810" t="e">
        <f>IF(AND(G810="Yes_No",'Reported Performance Table'!F810="Yes"),"No","Yes_No")</f>
        <v>#N/A</v>
      </c>
      <c r="I810" t="str">
        <f>IF('Reported Performance Table'!E810="","",IF('Reported Performance Table'!F810="Yes","LUNA_CCT","Reported_CCT"))</f>
        <v/>
      </c>
      <c r="J810" t="str">
        <f>IF('Reported Performance Table'!E810="","",IF(I810="LUNA_CCT",VLOOKUP('Reported Performance Table'!E810,'Master List'!$B$42:$E$129,4,FALSE),"Reported_BUG"))</f>
        <v/>
      </c>
      <c r="K810" t="str">
        <f>IF('Reported Performance Table'!E810="","",IF(AND('Reported Performance Table'!$F810="Yes",OR('Reported Performance Table'!$E810='Master List'!$B$42,'Reported Performance Table'!$E810='Master List'!$B$43,'Reported Performance Table'!$E810='Master List'!$B$44,'Reported Performance Table'!$E810='Master List'!$B$46,'Reported Performance Table'!$E810='Master List'!$B$48,'Reported Performance Table'!$E810='Master List'!$B$104,'Reported Performance Table'!$E810='Master List'!$B$106,'Reported Performance Table'!$E810='Master List'!$B$126)),"LUNA_Dimming","Dimming_Capability_and_Range"))</f>
        <v/>
      </c>
      <c r="L810" s="173">
        <f>'Reported Performance Table'!BF810</f>
        <v>0</v>
      </c>
      <c r="M810" s="173">
        <f>'Reported Performance Table'!BG810</f>
        <v>0</v>
      </c>
      <c r="N810" s="173">
        <f>'Reported Performance Table'!BH810</f>
        <v>0</v>
      </c>
      <c r="O810" t="str">
        <f t="shared" si="25"/>
        <v>No</v>
      </c>
    </row>
    <row r="811" spans="2:15" x14ac:dyDescent="0.25">
      <c r="B811" s="35" t="e">
        <f>VLOOKUP('Reported Performance Table'!D811,'Master List'!$B$20:$C$39,2,FALSE)</f>
        <v>#N/A</v>
      </c>
      <c r="C811" t="e">
        <f>VLOOKUP('Reported Performance Table'!E811,'Master List'!$B$42:$C$129,2,FALSE)</f>
        <v>#N/A</v>
      </c>
      <c r="D811" t="e">
        <f>VLOOKUP('Reported Performance Table'!D811,'Master List'!$B$20:$D$39,3,FALSE)</f>
        <v>#N/A</v>
      </c>
      <c r="E811" s="159" t="e">
        <f>VLOOKUP('Reported Performance Table'!C811,'Master List'!$B$11:$D$17,3,FALSE)</f>
        <v>#N/A</v>
      </c>
      <c r="F811" t="e">
        <f t="shared" si="24"/>
        <v>#N/A</v>
      </c>
      <c r="G811" t="e">
        <f>IF(VLOOKUP('Reported Performance Table'!E811,'Master List'!$B$42:$D$129,3,FALSE)="","No",VLOOKUP('Reported Performance Table'!E811,'Master List'!$B$42:$D$129,3,FALSE))</f>
        <v>#N/A</v>
      </c>
      <c r="H811" t="e">
        <f>IF(AND(G811="Yes_No",'Reported Performance Table'!F811="Yes"),"No","Yes_No")</f>
        <v>#N/A</v>
      </c>
      <c r="I811" t="str">
        <f>IF('Reported Performance Table'!E811="","",IF('Reported Performance Table'!F811="Yes","LUNA_CCT","Reported_CCT"))</f>
        <v/>
      </c>
      <c r="J811" t="str">
        <f>IF('Reported Performance Table'!E811="","",IF(I811="LUNA_CCT",VLOOKUP('Reported Performance Table'!E811,'Master List'!$B$42:$E$129,4,FALSE),"Reported_BUG"))</f>
        <v/>
      </c>
      <c r="K811" t="str">
        <f>IF('Reported Performance Table'!E811="","",IF(AND('Reported Performance Table'!$F811="Yes",OR('Reported Performance Table'!$E811='Master List'!$B$42,'Reported Performance Table'!$E811='Master List'!$B$43,'Reported Performance Table'!$E811='Master List'!$B$44,'Reported Performance Table'!$E811='Master List'!$B$46,'Reported Performance Table'!$E811='Master List'!$B$48,'Reported Performance Table'!$E811='Master List'!$B$104,'Reported Performance Table'!$E811='Master List'!$B$106,'Reported Performance Table'!$E811='Master List'!$B$126)),"LUNA_Dimming","Dimming_Capability_and_Range"))</f>
        <v/>
      </c>
      <c r="L811" s="173">
        <f>'Reported Performance Table'!BF811</f>
        <v>0</v>
      </c>
      <c r="M811" s="173">
        <f>'Reported Performance Table'!BG811</f>
        <v>0</v>
      </c>
      <c r="N811" s="173">
        <f>'Reported Performance Table'!BH811</f>
        <v>0</v>
      </c>
      <c r="O811" t="str">
        <f t="shared" si="25"/>
        <v>No</v>
      </c>
    </row>
    <row r="812" spans="2:15" x14ac:dyDescent="0.25">
      <c r="B812" s="35" t="e">
        <f>VLOOKUP('Reported Performance Table'!D812,'Master List'!$B$20:$C$39,2,FALSE)</f>
        <v>#N/A</v>
      </c>
      <c r="C812" t="e">
        <f>VLOOKUP('Reported Performance Table'!E812,'Master List'!$B$42:$C$129,2,FALSE)</f>
        <v>#N/A</v>
      </c>
      <c r="D812" t="e">
        <f>VLOOKUP('Reported Performance Table'!D812,'Master List'!$B$20:$D$39,3,FALSE)</f>
        <v>#N/A</v>
      </c>
      <c r="E812" s="159" t="e">
        <f>VLOOKUP('Reported Performance Table'!C812,'Master List'!$B$11:$D$17,3,FALSE)</f>
        <v>#N/A</v>
      </c>
      <c r="F812" t="e">
        <f t="shared" si="24"/>
        <v>#N/A</v>
      </c>
      <c r="G812" t="e">
        <f>IF(VLOOKUP('Reported Performance Table'!E812,'Master List'!$B$42:$D$129,3,FALSE)="","No",VLOOKUP('Reported Performance Table'!E812,'Master List'!$B$42:$D$129,3,FALSE))</f>
        <v>#N/A</v>
      </c>
      <c r="H812" t="e">
        <f>IF(AND(G812="Yes_No",'Reported Performance Table'!F812="Yes"),"No","Yes_No")</f>
        <v>#N/A</v>
      </c>
      <c r="I812" t="str">
        <f>IF('Reported Performance Table'!E812="","",IF('Reported Performance Table'!F812="Yes","LUNA_CCT","Reported_CCT"))</f>
        <v/>
      </c>
      <c r="J812" t="str">
        <f>IF('Reported Performance Table'!E812="","",IF(I812="LUNA_CCT",VLOOKUP('Reported Performance Table'!E812,'Master List'!$B$42:$E$129,4,FALSE),"Reported_BUG"))</f>
        <v/>
      </c>
      <c r="K812" t="str">
        <f>IF('Reported Performance Table'!E812="","",IF(AND('Reported Performance Table'!$F812="Yes",OR('Reported Performance Table'!$E812='Master List'!$B$42,'Reported Performance Table'!$E812='Master List'!$B$43,'Reported Performance Table'!$E812='Master List'!$B$44,'Reported Performance Table'!$E812='Master List'!$B$46,'Reported Performance Table'!$E812='Master List'!$B$48,'Reported Performance Table'!$E812='Master List'!$B$104,'Reported Performance Table'!$E812='Master List'!$B$106,'Reported Performance Table'!$E812='Master List'!$B$126)),"LUNA_Dimming","Dimming_Capability_and_Range"))</f>
        <v/>
      </c>
      <c r="L812" s="173">
        <f>'Reported Performance Table'!BF812</f>
        <v>0</v>
      </c>
      <c r="M812" s="173">
        <f>'Reported Performance Table'!BG812</f>
        <v>0</v>
      </c>
      <c r="N812" s="173">
        <f>'Reported Performance Table'!BH812</f>
        <v>0</v>
      </c>
      <c r="O812" t="str">
        <f t="shared" si="25"/>
        <v>No</v>
      </c>
    </row>
    <row r="813" spans="2:15" x14ac:dyDescent="0.25">
      <c r="B813" s="35" t="e">
        <f>VLOOKUP('Reported Performance Table'!D813,'Master List'!$B$20:$C$39,2,FALSE)</f>
        <v>#N/A</v>
      </c>
      <c r="C813" t="e">
        <f>VLOOKUP('Reported Performance Table'!E813,'Master List'!$B$42:$C$129,2,FALSE)</f>
        <v>#N/A</v>
      </c>
      <c r="D813" t="e">
        <f>VLOOKUP('Reported Performance Table'!D813,'Master List'!$B$20:$D$39,3,FALSE)</f>
        <v>#N/A</v>
      </c>
      <c r="E813" s="159" t="e">
        <f>VLOOKUP('Reported Performance Table'!C813,'Master List'!$B$11:$D$17,3,FALSE)</f>
        <v>#N/A</v>
      </c>
      <c r="F813" t="e">
        <f t="shared" si="24"/>
        <v>#N/A</v>
      </c>
      <c r="G813" t="e">
        <f>IF(VLOOKUP('Reported Performance Table'!E813,'Master List'!$B$42:$D$129,3,FALSE)="","No",VLOOKUP('Reported Performance Table'!E813,'Master List'!$B$42:$D$129,3,FALSE))</f>
        <v>#N/A</v>
      </c>
      <c r="H813" t="e">
        <f>IF(AND(G813="Yes_No",'Reported Performance Table'!F813="Yes"),"No","Yes_No")</f>
        <v>#N/A</v>
      </c>
      <c r="I813" t="str">
        <f>IF('Reported Performance Table'!E813="","",IF('Reported Performance Table'!F813="Yes","LUNA_CCT","Reported_CCT"))</f>
        <v/>
      </c>
      <c r="J813" t="str">
        <f>IF('Reported Performance Table'!E813="","",IF(I813="LUNA_CCT",VLOOKUP('Reported Performance Table'!E813,'Master List'!$B$42:$E$129,4,FALSE),"Reported_BUG"))</f>
        <v/>
      </c>
      <c r="K813" t="str">
        <f>IF('Reported Performance Table'!E813="","",IF(AND('Reported Performance Table'!$F813="Yes",OR('Reported Performance Table'!$E813='Master List'!$B$42,'Reported Performance Table'!$E813='Master List'!$B$43,'Reported Performance Table'!$E813='Master List'!$B$44,'Reported Performance Table'!$E813='Master List'!$B$46,'Reported Performance Table'!$E813='Master List'!$B$48,'Reported Performance Table'!$E813='Master List'!$B$104,'Reported Performance Table'!$E813='Master List'!$B$106,'Reported Performance Table'!$E813='Master List'!$B$126)),"LUNA_Dimming","Dimming_Capability_and_Range"))</f>
        <v/>
      </c>
      <c r="L813" s="173">
        <f>'Reported Performance Table'!BF813</f>
        <v>0</v>
      </c>
      <c r="M813" s="173">
        <f>'Reported Performance Table'!BG813</f>
        <v>0</v>
      </c>
      <c r="N813" s="173">
        <f>'Reported Performance Table'!BH813</f>
        <v>0</v>
      </c>
      <c r="O813" t="str">
        <f t="shared" si="25"/>
        <v>No</v>
      </c>
    </row>
    <row r="814" spans="2:15" x14ac:dyDescent="0.25">
      <c r="B814" s="35" t="e">
        <f>VLOOKUP('Reported Performance Table'!D814,'Master List'!$B$20:$C$39,2,FALSE)</f>
        <v>#N/A</v>
      </c>
      <c r="C814" t="e">
        <f>VLOOKUP('Reported Performance Table'!E814,'Master List'!$B$42:$C$129,2,FALSE)</f>
        <v>#N/A</v>
      </c>
      <c r="D814" t="e">
        <f>VLOOKUP('Reported Performance Table'!D814,'Master List'!$B$20:$D$39,3,FALSE)</f>
        <v>#N/A</v>
      </c>
      <c r="E814" s="159" t="e">
        <f>VLOOKUP('Reported Performance Table'!C814,'Master List'!$B$11:$D$17,3,FALSE)</f>
        <v>#N/A</v>
      </c>
      <c r="F814" t="e">
        <f t="shared" si="24"/>
        <v>#N/A</v>
      </c>
      <c r="G814" t="e">
        <f>IF(VLOOKUP('Reported Performance Table'!E814,'Master List'!$B$42:$D$129,3,FALSE)="","No",VLOOKUP('Reported Performance Table'!E814,'Master List'!$B$42:$D$129,3,FALSE))</f>
        <v>#N/A</v>
      </c>
      <c r="H814" t="e">
        <f>IF(AND(G814="Yes_No",'Reported Performance Table'!F814="Yes"),"No","Yes_No")</f>
        <v>#N/A</v>
      </c>
      <c r="I814" t="str">
        <f>IF('Reported Performance Table'!E814="","",IF('Reported Performance Table'!F814="Yes","LUNA_CCT","Reported_CCT"))</f>
        <v/>
      </c>
      <c r="J814" t="str">
        <f>IF('Reported Performance Table'!E814="","",IF(I814="LUNA_CCT",VLOOKUP('Reported Performance Table'!E814,'Master List'!$B$42:$E$129,4,FALSE),"Reported_BUG"))</f>
        <v/>
      </c>
      <c r="K814" t="str">
        <f>IF('Reported Performance Table'!E814="","",IF(AND('Reported Performance Table'!$F814="Yes",OR('Reported Performance Table'!$E814='Master List'!$B$42,'Reported Performance Table'!$E814='Master List'!$B$43,'Reported Performance Table'!$E814='Master List'!$B$44,'Reported Performance Table'!$E814='Master List'!$B$46,'Reported Performance Table'!$E814='Master List'!$B$48,'Reported Performance Table'!$E814='Master List'!$B$104,'Reported Performance Table'!$E814='Master List'!$B$106,'Reported Performance Table'!$E814='Master List'!$B$126)),"LUNA_Dimming","Dimming_Capability_and_Range"))</f>
        <v/>
      </c>
      <c r="L814" s="173">
        <f>'Reported Performance Table'!BF814</f>
        <v>0</v>
      </c>
      <c r="M814" s="173">
        <f>'Reported Performance Table'!BG814</f>
        <v>0</v>
      </c>
      <c r="N814" s="173">
        <f>'Reported Performance Table'!BH814</f>
        <v>0</v>
      </c>
      <c r="O814" t="str">
        <f t="shared" si="25"/>
        <v>No</v>
      </c>
    </row>
    <row r="815" spans="2:15" x14ac:dyDescent="0.25">
      <c r="B815" s="35" t="e">
        <f>VLOOKUP('Reported Performance Table'!D815,'Master List'!$B$20:$C$39,2,FALSE)</f>
        <v>#N/A</v>
      </c>
      <c r="C815" t="e">
        <f>VLOOKUP('Reported Performance Table'!E815,'Master List'!$B$42:$C$129,2,FALSE)</f>
        <v>#N/A</v>
      </c>
      <c r="D815" t="e">
        <f>VLOOKUP('Reported Performance Table'!D815,'Master List'!$B$20:$D$39,3,FALSE)</f>
        <v>#N/A</v>
      </c>
      <c r="E815" s="159" t="e">
        <f>VLOOKUP('Reported Performance Table'!C815,'Master List'!$B$11:$D$17,3,FALSE)</f>
        <v>#N/A</v>
      </c>
      <c r="F815" t="e">
        <f t="shared" si="24"/>
        <v>#N/A</v>
      </c>
      <c r="G815" t="e">
        <f>IF(VLOOKUP('Reported Performance Table'!E815,'Master List'!$B$42:$D$129,3,FALSE)="","No",VLOOKUP('Reported Performance Table'!E815,'Master List'!$B$42:$D$129,3,FALSE))</f>
        <v>#N/A</v>
      </c>
      <c r="H815" t="e">
        <f>IF(AND(G815="Yes_No",'Reported Performance Table'!F815="Yes"),"No","Yes_No")</f>
        <v>#N/A</v>
      </c>
      <c r="I815" t="str">
        <f>IF('Reported Performance Table'!E815="","",IF('Reported Performance Table'!F815="Yes","LUNA_CCT","Reported_CCT"))</f>
        <v/>
      </c>
      <c r="J815" t="str">
        <f>IF('Reported Performance Table'!E815="","",IF(I815="LUNA_CCT",VLOOKUP('Reported Performance Table'!E815,'Master List'!$B$42:$E$129,4,FALSE),"Reported_BUG"))</f>
        <v/>
      </c>
      <c r="K815" t="str">
        <f>IF('Reported Performance Table'!E815="","",IF(AND('Reported Performance Table'!$F815="Yes",OR('Reported Performance Table'!$E815='Master List'!$B$42,'Reported Performance Table'!$E815='Master List'!$B$43,'Reported Performance Table'!$E815='Master List'!$B$44,'Reported Performance Table'!$E815='Master List'!$B$46,'Reported Performance Table'!$E815='Master List'!$B$48,'Reported Performance Table'!$E815='Master List'!$B$104,'Reported Performance Table'!$E815='Master List'!$B$106,'Reported Performance Table'!$E815='Master List'!$B$126)),"LUNA_Dimming","Dimming_Capability_and_Range"))</f>
        <v/>
      </c>
      <c r="L815" s="173">
        <f>'Reported Performance Table'!BF815</f>
        <v>0</v>
      </c>
      <c r="M815" s="173">
        <f>'Reported Performance Table'!BG815</f>
        <v>0</v>
      </c>
      <c r="N815" s="173">
        <f>'Reported Performance Table'!BH815</f>
        <v>0</v>
      </c>
      <c r="O815" t="str">
        <f t="shared" si="25"/>
        <v>No</v>
      </c>
    </row>
    <row r="816" spans="2:15" x14ac:dyDescent="0.25">
      <c r="B816" s="35" t="e">
        <f>VLOOKUP('Reported Performance Table'!D816,'Master List'!$B$20:$C$39,2,FALSE)</f>
        <v>#N/A</v>
      </c>
      <c r="C816" t="e">
        <f>VLOOKUP('Reported Performance Table'!E816,'Master List'!$B$42:$C$129,2,FALSE)</f>
        <v>#N/A</v>
      </c>
      <c r="D816" t="e">
        <f>VLOOKUP('Reported Performance Table'!D816,'Master List'!$B$20:$D$39,3,FALSE)</f>
        <v>#N/A</v>
      </c>
      <c r="E816" s="159" t="e">
        <f>VLOOKUP('Reported Performance Table'!C816,'Master List'!$B$11:$D$17,3,FALSE)</f>
        <v>#N/A</v>
      </c>
      <c r="F816" t="e">
        <f t="shared" si="24"/>
        <v>#N/A</v>
      </c>
      <c r="G816" t="e">
        <f>IF(VLOOKUP('Reported Performance Table'!E816,'Master List'!$B$42:$D$129,3,FALSE)="","No",VLOOKUP('Reported Performance Table'!E816,'Master List'!$B$42:$D$129,3,FALSE))</f>
        <v>#N/A</v>
      </c>
      <c r="H816" t="e">
        <f>IF(AND(G816="Yes_No",'Reported Performance Table'!F816="Yes"),"No","Yes_No")</f>
        <v>#N/A</v>
      </c>
      <c r="I816" t="str">
        <f>IF('Reported Performance Table'!E816="","",IF('Reported Performance Table'!F816="Yes","LUNA_CCT","Reported_CCT"))</f>
        <v/>
      </c>
      <c r="J816" t="str">
        <f>IF('Reported Performance Table'!E816="","",IF(I816="LUNA_CCT",VLOOKUP('Reported Performance Table'!E816,'Master List'!$B$42:$E$129,4,FALSE),"Reported_BUG"))</f>
        <v/>
      </c>
      <c r="K816" t="str">
        <f>IF('Reported Performance Table'!E816="","",IF(AND('Reported Performance Table'!$F816="Yes",OR('Reported Performance Table'!$E816='Master List'!$B$42,'Reported Performance Table'!$E816='Master List'!$B$43,'Reported Performance Table'!$E816='Master List'!$B$44,'Reported Performance Table'!$E816='Master List'!$B$46,'Reported Performance Table'!$E816='Master List'!$B$48,'Reported Performance Table'!$E816='Master List'!$B$104,'Reported Performance Table'!$E816='Master List'!$B$106,'Reported Performance Table'!$E816='Master List'!$B$126)),"LUNA_Dimming","Dimming_Capability_and_Range"))</f>
        <v/>
      </c>
      <c r="L816" s="173">
        <f>'Reported Performance Table'!BF816</f>
        <v>0</v>
      </c>
      <c r="M816" s="173">
        <f>'Reported Performance Table'!BG816</f>
        <v>0</v>
      </c>
      <c r="N816" s="173">
        <f>'Reported Performance Table'!BH816</f>
        <v>0</v>
      </c>
      <c r="O816" t="str">
        <f t="shared" si="25"/>
        <v>No</v>
      </c>
    </row>
    <row r="817" spans="2:15" x14ac:dyDescent="0.25">
      <c r="B817" s="35" t="e">
        <f>VLOOKUP('Reported Performance Table'!D817,'Master List'!$B$20:$C$39,2,FALSE)</f>
        <v>#N/A</v>
      </c>
      <c r="C817" t="e">
        <f>VLOOKUP('Reported Performance Table'!E817,'Master List'!$B$42:$C$129,2,FALSE)</f>
        <v>#N/A</v>
      </c>
      <c r="D817" t="e">
        <f>VLOOKUP('Reported Performance Table'!D817,'Master List'!$B$20:$D$39,3,FALSE)</f>
        <v>#N/A</v>
      </c>
      <c r="E817" s="159" t="e">
        <f>VLOOKUP('Reported Performance Table'!C817,'Master List'!$B$11:$D$17,3,FALSE)</f>
        <v>#N/A</v>
      </c>
      <c r="F817" t="e">
        <f t="shared" si="24"/>
        <v>#N/A</v>
      </c>
      <c r="G817" t="e">
        <f>IF(VLOOKUP('Reported Performance Table'!E817,'Master List'!$B$42:$D$129,3,FALSE)="","No",VLOOKUP('Reported Performance Table'!E817,'Master List'!$B$42:$D$129,3,FALSE))</f>
        <v>#N/A</v>
      </c>
      <c r="H817" t="e">
        <f>IF(AND(G817="Yes_No",'Reported Performance Table'!F817="Yes"),"No","Yes_No")</f>
        <v>#N/A</v>
      </c>
      <c r="I817" t="str">
        <f>IF('Reported Performance Table'!E817="","",IF('Reported Performance Table'!F817="Yes","LUNA_CCT","Reported_CCT"))</f>
        <v/>
      </c>
      <c r="J817" t="str">
        <f>IF('Reported Performance Table'!E817="","",IF(I817="LUNA_CCT",VLOOKUP('Reported Performance Table'!E817,'Master List'!$B$42:$E$129,4,FALSE),"Reported_BUG"))</f>
        <v/>
      </c>
      <c r="K817" t="str">
        <f>IF('Reported Performance Table'!E817="","",IF(AND('Reported Performance Table'!$F817="Yes",OR('Reported Performance Table'!$E817='Master List'!$B$42,'Reported Performance Table'!$E817='Master List'!$B$43,'Reported Performance Table'!$E817='Master List'!$B$44,'Reported Performance Table'!$E817='Master List'!$B$46,'Reported Performance Table'!$E817='Master List'!$B$48,'Reported Performance Table'!$E817='Master List'!$B$104,'Reported Performance Table'!$E817='Master List'!$B$106,'Reported Performance Table'!$E817='Master List'!$B$126)),"LUNA_Dimming","Dimming_Capability_and_Range"))</f>
        <v/>
      </c>
      <c r="L817" s="173">
        <f>'Reported Performance Table'!BF817</f>
        <v>0</v>
      </c>
      <c r="M817" s="173">
        <f>'Reported Performance Table'!BG817</f>
        <v>0</v>
      </c>
      <c r="N817" s="173">
        <f>'Reported Performance Table'!BH817</f>
        <v>0</v>
      </c>
      <c r="O817" t="str">
        <f t="shared" si="25"/>
        <v>No</v>
      </c>
    </row>
    <row r="818" spans="2:15" x14ac:dyDescent="0.25">
      <c r="B818" s="35" t="e">
        <f>VLOOKUP('Reported Performance Table'!D818,'Master List'!$B$20:$C$39,2,FALSE)</f>
        <v>#N/A</v>
      </c>
      <c r="C818" t="e">
        <f>VLOOKUP('Reported Performance Table'!E818,'Master List'!$B$42:$C$129,2,FALSE)</f>
        <v>#N/A</v>
      </c>
      <c r="D818" t="e">
        <f>VLOOKUP('Reported Performance Table'!D818,'Master List'!$B$20:$D$39,3,FALSE)</f>
        <v>#N/A</v>
      </c>
      <c r="E818" s="159" t="e">
        <f>VLOOKUP('Reported Performance Table'!C818,'Master List'!$B$11:$D$17,3,FALSE)</f>
        <v>#N/A</v>
      </c>
      <c r="F818" t="e">
        <f t="shared" si="24"/>
        <v>#N/A</v>
      </c>
      <c r="G818" t="e">
        <f>IF(VLOOKUP('Reported Performance Table'!E818,'Master List'!$B$42:$D$129,3,FALSE)="","No",VLOOKUP('Reported Performance Table'!E818,'Master List'!$B$42:$D$129,3,FALSE))</f>
        <v>#N/A</v>
      </c>
      <c r="H818" t="e">
        <f>IF(AND(G818="Yes_No",'Reported Performance Table'!F818="Yes"),"No","Yes_No")</f>
        <v>#N/A</v>
      </c>
      <c r="I818" t="str">
        <f>IF('Reported Performance Table'!E818="","",IF('Reported Performance Table'!F818="Yes","LUNA_CCT","Reported_CCT"))</f>
        <v/>
      </c>
      <c r="J818" t="str">
        <f>IF('Reported Performance Table'!E818="","",IF(I818="LUNA_CCT",VLOOKUP('Reported Performance Table'!E818,'Master List'!$B$42:$E$129,4,FALSE),"Reported_BUG"))</f>
        <v/>
      </c>
      <c r="K818" t="str">
        <f>IF('Reported Performance Table'!E818="","",IF(AND('Reported Performance Table'!$F818="Yes",OR('Reported Performance Table'!$E818='Master List'!$B$42,'Reported Performance Table'!$E818='Master List'!$B$43,'Reported Performance Table'!$E818='Master List'!$B$44,'Reported Performance Table'!$E818='Master List'!$B$46,'Reported Performance Table'!$E818='Master List'!$B$48,'Reported Performance Table'!$E818='Master List'!$B$104,'Reported Performance Table'!$E818='Master List'!$B$106,'Reported Performance Table'!$E818='Master List'!$B$126)),"LUNA_Dimming","Dimming_Capability_and_Range"))</f>
        <v/>
      </c>
      <c r="L818" s="173">
        <f>'Reported Performance Table'!BF818</f>
        <v>0</v>
      </c>
      <c r="M818" s="173">
        <f>'Reported Performance Table'!BG818</f>
        <v>0</v>
      </c>
      <c r="N818" s="173">
        <f>'Reported Performance Table'!BH818</f>
        <v>0</v>
      </c>
      <c r="O818" t="str">
        <f t="shared" si="25"/>
        <v>No</v>
      </c>
    </row>
    <row r="819" spans="2:15" x14ac:dyDescent="0.25">
      <c r="B819" s="35" t="e">
        <f>VLOOKUP('Reported Performance Table'!D819,'Master List'!$B$20:$C$39,2,FALSE)</f>
        <v>#N/A</v>
      </c>
      <c r="C819" t="e">
        <f>VLOOKUP('Reported Performance Table'!E819,'Master List'!$B$42:$C$129,2,FALSE)</f>
        <v>#N/A</v>
      </c>
      <c r="D819" t="e">
        <f>VLOOKUP('Reported Performance Table'!D819,'Master List'!$B$20:$D$39,3,FALSE)</f>
        <v>#N/A</v>
      </c>
      <c r="E819" s="159" t="e">
        <f>VLOOKUP('Reported Performance Table'!C819,'Master List'!$B$11:$D$17,3,FALSE)</f>
        <v>#N/A</v>
      </c>
      <c r="F819" t="e">
        <f t="shared" si="24"/>
        <v>#N/A</v>
      </c>
      <c r="G819" t="e">
        <f>IF(VLOOKUP('Reported Performance Table'!E819,'Master List'!$B$42:$D$129,3,FALSE)="","No",VLOOKUP('Reported Performance Table'!E819,'Master List'!$B$42:$D$129,3,FALSE))</f>
        <v>#N/A</v>
      </c>
      <c r="H819" t="e">
        <f>IF(AND(G819="Yes_No",'Reported Performance Table'!F819="Yes"),"No","Yes_No")</f>
        <v>#N/A</v>
      </c>
      <c r="I819" t="str">
        <f>IF('Reported Performance Table'!E819="","",IF('Reported Performance Table'!F819="Yes","LUNA_CCT","Reported_CCT"))</f>
        <v/>
      </c>
      <c r="J819" t="str">
        <f>IF('Reported Performance Table'!E819="","",IF(I819="LUNA_CCT",VLOOKUP('Reported Performance Table'!E819,'Master List'!$B$42:$E$129,4,FALSE),"Reported_BUG"))</f>
        <v/>
      </c>
      <c r="K819" t="str">
        <f>IF('Reported Performance Table'!E819="","",IF(AND('Reported Performance Table'!$F819="Yes",OR('Reported Performance Table'!$E819='Master List'!$B$42,'Reported Performance Table'!$E819='Master List'!$B$43,'Reported Performance Table'!$E819='Master List'!$B$44,'Reported Performance Table'!$E819='Master List'!$B$46,'Reported Performance Table'!$E819='Master List'!$B$48,'Reported Performance Table'!$E819='Master List'!$B$104,'Reported Performance Table'!$E819='Master List'!$B$106,'Reported Performance Table'!$E819='Master List'!$B$126)),"LUNA_Dimming","Dimming_Capability_and_Range"))</f>
        <v/>
      </c>
      <c r="L819" s="173">
        <f>'Reported Performance Table'!BF819</f>
        <v>0</v>
      </c>
      <c r="M819" s="173">
        <f>'Reported Performance Table'!BG819</f>
        <v>0</v>
      </c>
      <c r="N819" s="173">
        <f>'Reported Performance Table'!BH819</f>
        <v>0</v>
      </c>
      <c r="O819" t="str">
        <f t="shared" si="25"/>
        <v>No</v>
      </c>
    </row>
    <row r="820" spans="2:15" x14ac:dyDescent="0.25">
      <c r="B820" s="35" t="e">
        <f>VLOOKUP('Reported Performance Table'!D820,'Master List'!$B$20:$C$39,2,FALSE)</f>
        <v>#N/A</v>
      </c>
      <c r="C820" t="e">
        <f>VLOOKUP('Reported Performance Table'!E820,'Master List'!$B$42:$C$129,2,FALSE)</f>
        <v>#N/A</v>
      </c>
      <c r="D820" t="e">
        <f>VLOOKUP('Reported Performance Table'!D820,'Master List'!$B$20:$D$39,3,FALSE)</f>
        <v>#N/A</v>
      </c>
      <c r="E820" s="159" t="e">
        <f>VLOOKUP('Reported Performance Table'!C820,'Master List'!$B$11:$D$17,3,FALSE)</f>
        <v>#N/A</v>
      </c>
      <c r="F820" t="e">
        <f t="shared" si="24"/>
        <v>#N/A</v>
      </c>
      <c r="G820" t="e">
        <f>IF(VLOOKUP('Reported Performance Table'!E820,'Master List'!$B$42:$D$129,3,FALSE)="","No",VLOOKUP('Reported Performance Table'!E820,'Master List'!$B$42:$D$129,3,FALSE))</f>
        <v>#N/A</v>
      </c>
      <c r="H820" t="e">
        <f>IF(AND(G820="Yes_No",'Reported Performance Table'!F820="Yes"),"No","Yes_No")</f>
        <v>#N/A</v>
      </c>
      <c r="I820" t="str">
        <f>IF('Reported Performance Table'!E820="","",IF('Reported Performance Table'!F820="Yes","LUNA_CCT","Reported_CCT"))</f>
        <v/>
      </c>
      <c r="J820" t="str">
        <f>IF('Reported Performance Table'!E820="","",IF(I820="LUNA_CCT",VLOOKUP('Reported Performance Table'!E820,'Master List'!$B$42:$E$129,4,FALSE),"Reported_BUG"))</f>
        <v/>
      </c>
      <c r="K820" t="str">
        <f>IF('Reported Performance Table'!E820="","",IF(AND('Reported Performance Table'!$F820="Yes",OR('Reported Performance Table'!$E820='Master List'!$B$42,'Reported Performance Table'!$E820='Master List'!$B$43,'Reported Performance Table'!$E820='Master List'!$B$44,'Reported Performance Table'!$E820='Master List'!$B$46,'Reported Performance Table'!$E820='Master List'!$B$48,'Reported Performance Table'!$E820='Master List'!$B$104,'Reported Performance Table'!$E820='Master List'!$B$106,'Reported Performance Table'!$E820='Master List'!$B$126)),"LUNA_Dimming","Dimming_Capability_and_Range"))</f>
        <v/>
      </c>
      <c r="L820" s="173">
        <f>'Reported Performance Table'!BF820</f>
        <v>0</v>
      </c>
      <c r="M820" s="173">
        <f>'Reported Performance Table'!BG820</f>
        <v>0</v>
      </c>
      <c r="N820" s="173">
        <f>'Reported Performance Table'!BH820</f>
        <v>0</v>
      </c>
      <c r="O820" t="str">
        <f t="shared" si="25"/>
        <v>No</v>
      </c>
    </row>
    <row r="821" spans="2:15" x14ac:dyDescent="0.25">
      <c r="B821" s="35" t="e">
        <f>VLOOKUP('Reported Performance Table'!D821,'Master List'!$B$20:$C$39,2,FALSE)</f>
        <v>#N/A</v>
      </c>
      <c r="C821" t="e">
        <f>VLOOKUP('Reported Performance Table'!E821,'Master List'!$B$42:$C$129,2,FALSE)</f>
        <v>#N/A</v>
      </c>
      <c r="D821" t="e">
        <f>VLOOKUP('Reported Performance Table'!D821,'Master List'!$B$20:$D$39,3,FALSE)</f>
        <v>#N/A</v>
      </c>
      <c r="E821" s="159" t="e">
        <f>VLOOKUP('Reported Performance Table'!C821,'Master List'!$B$11:$D$17,3,FALSE)</f>
        <v>#N/A</v>
      </c>
      <c r="F821" t="e">
        <f t="shared" si="24"/>
        <v>#N/A</v>
      </c>
      <c r="G821" t="e">
        <f>IF(VLOOKUP('Reported Performance Table'!E821,'Master List'!$B$42:$D$129,3,FALSE)="","No",VLOOKUP('Reported Performance Table'!E821,'Master List'!$B$42:$D$129,3,FALSE))</f>
        <v>#N/A</v>
      </c>
      <c r="H821" t="e">
        <f>IF(AND(G821="Yes_No",'Reported Performance Table'!F821="Yes"),"No","Yes_No")</f>
        <v>#N/A</v>
      </c>
      <c r="I821" t="str">
        <f>IF('Reported Performance Table'!E821="","",IF('Reported Performance Table'!F821="Yes","LUNA_CCT","Reported_CCT"))</f>
        <v/>
      </c>
      <c r="J821" t="str">
        <f>IF('Reported Performance Table'!E821="","",IF(I821="LUNA_CCT",VLOOKUP('Reported Performance Table'!E821,'Master List'!$B$42:$E$129,4,FALSE),"Reported_BUG"))</f>
        <v/>
      </c>
      <c r="K821" t="str">
        <f>IF('Reported Performance Table'!E821="","",IF(AND('Reported Performance Table'!$F821="Yes",OR('Reported Performance Table'!$E821='Master List'!$B$42,'Reported Performance Table'!$E821='Master List'!$B$43,'Reported Performance Table'!$E821='Master List'!$B$44,'Reported Performance Table'!$E821='Master List'!$B$46,'Reported Performance Table'!$E821='Master List'!$B$48,'Reported Performance Table'!$E821='Master List'!$B$104,'Reported Performance Table'!$E821='Master List'!$B$106,'Reported Performance Table'!$E821='Master List'!$B$126)),"LUNA_Dimming","Dimming_Capability_and_Range"))</f>
        <v/>
      </c>
      <c r="L821" s="173">
        <f>'Reported Performance Table'!BF821</f>
        <v>0</v>
      </c>
      <c r="M821" s="173">
        <f>'Reported Performance Table'!BG821</f>
        <v>0</v>
      </c>
      <c r="N821" s="173">
        <f>'Reported Performance Table'!BH821</f>
        <v>0</v>
      </c>
      <c r="O821" t="str">
        <f t="shared" si="25"/>
        <v>No</v>
      </c>
    </row>
    <row r="822" spans="2:15" x14ac:dyDescent="0.25">
      <c r="B822" s="35" t="e">
        <f>VLOOKUP('Reported Performance Table'!D822,'Master List'!$B$20:$C$39,2,FALSE)</f>
        <v>#N/A</v>
      </c>
      <c r="C822" t="e">
        <f>VLOOKUP('Reported Performance Table'!E822,'Master List'!$B$42:$C$129,2,FALSE)</f>
        <v>#N/A</v>
      </c>
      <c r="D822" t="e">
        <f>VLOOKUP('Reported Performance Table'!D822,'Master List'!$B$20:$D$39,3,FALSE)</f>
        <v>#N/A</v>
      </c>
      <c r="E822" s="159" t="e">
        <f>VLOOKUP('Reported Performance Table'!C822,'Master List'!$B$11:$D$17,3,FALSE)</f>
        <v>#N/A</v>
      </c>
      <c r="F822" t="e">
        <f t="shared" si="24"/>
        <v>#N/A</v>
      </c>
      <c r="G822" t="e">
        <f>IF(VLOOKUP('Reported Performance Table'!E822,'Master List'!$B$42:$D$129,3,FALSE)="","No",VLOOKUP('Reported Performance Table'!E822,'Master List'!$B$42:$D$129,3,FALSE))</f>
        <v>#N/A</v>
      </c>
      <c r="H822" t="e">
        <f>IF(AND(G822="Yes_No",'Reported Performance Table'!F822="Yes"),"No","Yes_No")</f>
        <v>#N/A</v>
      </c>
      <c r="I822" t="str">
        <f>IF('Reported Performance Table'!E822="","",IF('Reported Performance Table'!F822="Yes","LUNA_CCT","Reported_CCT"))</f>
        <v/>
      </c>
      <c r="J822" t="str">
        <f>IF('Reported Performance Table'!E822="","",IF(I822="LUNA_CCT",VLOOKUP('Reported Performance Table'!E822,'Master List'!$B$42:$E$129,4,FALSE),"Reported_BUG"))</f>
        <v/>
      </c>
      <c r="K822" t="str">
        <f>IF('Reported Performance Table'!E822="","",IF(AND('Reported Performance Table'!$F822="Yes",OR('Reported Performance Table'!$E822='Master List'!$B$42,'Reported Performance Table'!$E822='Master List'!$B$43,'Reported Performance Table'!$E822='Master List'!$B$44,'Reported Performance Table'!$E822='Master List'!$B$46,'Reported Performance Table'!$E822='Master List'!$B$48,'Reported Performance Table'!$E822='Master List'!$B$104,'Reported Performance Table'!$E822='Master List'!$B$106,'Reported Performance Table'!$E822='Master List'!$B$126)),"LUNA_Dimming","Dimming_Capability_and_Range"))</f>
        <v/>
      </c>
      <c r="L822" s="173">
        <f>'Reported Performance Table'!BF822</f>
        <v>0</v>
      </c>
      <c r="M822" s="173">
        <f>'Reported Performance Table'!BG822</f>
        <v>0</v>
      </c>
      <c r="N822" s="173">
        <f>'Reported Performance Table'!BH822</f>
        <v>0</v>
      </c>
      <c r="O822" t="str">
        <f t="shared" si="25"/>
        <v>No</v>
      </c>
    </row>
    <row r="823" spans="2:15" x14ac:dyDescent="0.25">
      <c r="B823" s="35" t="e">
        <f>VLOOKUP('Reported Performance Table'!D823,'Master List'!$B$20:$C$39,2,FALSE)</f>
        <v>#N/A</v>
      </c>
      <c r="C823" t="e">
        <f>VLOOKUP('Reported Performance Table'!E823,'Master List'!$B$42:$C$129,2,FALSE)</f>
        <v>#N/A</v>
      </c>
      <c r="D823" t="e">
        <f>VLOOKUP('Reported Performance Table'!D823,'Master List'!$B$20:$D$39,3,FALSE)</f>
        <v>#N/A</v>
      </c>
      <c r="E823" s="159" t="e">
        <f>VLOOKUP('Reported Performance Table'!C823,'Master List'!$B$11:$D$17,3,FALSE)</f>
        <v>#N/A</v>
      </c>
      <c r="F823" t="e">
        <f t="shared" si="24"/>
        <v>#N/A</v>
      </c>
      <c r="G823" t="e">
        <f>IF(VLOOKUP('Reported Performance Table'!E823,'Master List'!$B$42:$D$129,3,FALSE)="","No",VLOOKUP('Reported Performance Table'!E823,'Master List'!$B$42:$D$129,3,FALSE))</f>
        <v>#N/A</v>
      </c>
      <c r="H823" t="e">
        <f>IF(AND(G823="Yes_No",'Reported Performance Table'!F823="Yes"),"No","Yes_No")</f>
        <v>#N/A</v>
      </c>
      <c r="I823" t="str">
        <f>IF('Reported Performance Table'!E823="","",IF('Reported Performance Table'!F823="Yes","LUNA_CCT","Reported_CCT"))</f>
        <v/>
      </c>
      <c r="J823" t="str">
        <f>IF('Reported Performance Table'!E823="","",IF(I823="LUNA_CCT",VLOOKUP('Reported Performance Table'!E823,'Master List'!$B$42:$E$129,4,FALSE),"Reported_BUG"))</f>
        <v/>
      </c>
      <c r="K823" t="str">
        <f>IF('Reported Performance Table'!E823="","",IF(AND('Reported Performance Table'!$F823="Yes",OR('Reported Performance Table'!$E823='Master List'!$B$42,'Reported Performance Table'!$E823='Master List'!$B$43,'Reported Performance Table'!$E823='Master List'!$B$44,'Reported Performance Table'!$E823='Master List'!$B$46,'Reported Performance Table'!$E823='Master List'!$B$48,'Reported Performance Table'!$E823='Master List'!$B$104,'Reported Performance Table'!$E823='Master List'!$B$106,'Reported Performance Table'!$E823='Master List'!$B$126)),"LUNA_Dimming","Dimming_Capability_and_Range"))</f>
        <v/>
      </c>
      <c r="L823" s="173">
        <f>'Reported Performance Table'!BF823</f>
        <v>0</v>
      </c>
      <c r="M823" s="173">
        <f>'Reported Performance Table'!BG823</f>
        <v>0</v>
      </c>
      <c r="N823" s="173">
        <f>'Reported Performance Table'!BH823</f>
        <v>0</v>
      </c>
      <c r="O823" t="str">
        <f t="shared" si="25"/>
        <v>No</v>
      </c>
    </row>
    <row r="824" spans="2:15" x14ac:dyDescent="0.25">
      <c r="B824" s="35" t="e">
        <f>VLOOKUP('Reported Performance Table'!D824,'Master List'!$B$20:$C$39,2,FALSE)</f>
        <v>#N/A</v>
      </c>
      <c r="C824" t="e">
        <f>VLOOKUP('Reported Performance Table'!E824,'Master List'!$B$42:$C$129,2,FALSE)</f>
        <v>#N/A</v>
      </c>
      <c r="D824" t="e">
        <f>VLOOKUP('Reported Performance Table'!D824,'Master List'!$B$20:$D$39,3,FALSE)</f>
        <v>#N/A</v>
      </c>
      <c r="E824" s="159" t="e">
        <f>VLOOKUP('Reported Performance Table'!C824,'Master List'!$B$11:$D$17,3,FALSE)</f>
        <v>#N/A</v>
      </c>
      <c r="F824" t="e">
        <f t="shared" si="24"/>
        <v>#N/A</v>
      </c>
      <c r="G824" t="e">
        <f>IF(VLOOKUP('Reported Performance Table'!E824,'Master List'!$B$42:$D$129,3,FALSE)="","No",VLOOKUP('Reported Performance Table'!E824,'Master List'!$B$42:$D$129,3,FALSE))</f>
        <v>#N/A</v>
      </c>
      <c r="H824" t="e">
        <f>IF(AND(G824="Yes_No",'Reported Performance Table'!F824="Yes"),"No","Yes_No")</f>
        <v>#N/A</v>
      </c>
      <c r="I824" t="str">
        <f>IF('Reported Performance Table'!E824="","",IF('Reported Performance Table'!F824="Yes","LUNA_CCT","Reported_CCT"))</f>
        <v/>
      </c>
      <c r="J824" t="str">
        <f>IF('Reported Performance Table'!E824="","",IF(I824="LUNA_CCT",VLOOKUP('Reported Performance Table'!E824,'Master List'!$B$42:$E$129,4,FALSE),"Reported_BUG"))</f>
        <v/>
      </c>
      <c r="K824" t="str">
        <f>IF('Reported Performance Table'!E824="","",IF(AND('Reported Performance Table'!$F824="Yes",OR('Reported Performance Table'!$E824='Master List'!$B$42,'Reported Performance Table'!$E824='Master List'!$B$43,'Reported Performance Table'!$E824='Master List'!$B$44,'Reported Performance Table'!$E824='Master List'!$B$46,'Reported Performance Table'!$E824='Master List'!$B$48,'Reported Performance Table'!$E824='Master List'!$B$104,'Reported Performance Table'!$E824='Master List'!$B$106,'Reported Performance Table'!$E824='Master List'!$B$126)),"LUNA_Dimming","Dimming_Capability_and_Range"))</f>
        <v/>
      </c>
      <c r="L824" s="173">
        <f>'Reported Performance Table'!BF824</f>
        <v>0</v>
      </c>
      <c r="M824" s="173">
        <f>'Reported Performance Table'!BG824</f>
        <v>0</v>
      </c>
      <c r="N824" s="173">
        <f>'Reported Performance Table'!BH824</f>
        <v>0</v>
      </c>
      <c r="O824" t="str">
        <f t="shared" si="25"/>
        <v>No</v>
      </c>
    </row>
    <row r="825" spans="2:15" x14ac:dyDescent="0.25">
      <c r="B825" s="35" t="e">
        <f>VLOOKUP('Reported Performance Table'!D825,'Master List'!$B$20:$C$39,2,FALSE)</f>
        <v>#N/A</v>
      </c>
      <c r="C825" t="e">
        <f>VLOOKUP('Reported Performance Table'!E825,'Master List'!$B$42:$C$129,2,FALSE)</f>
        <v>#N/A</v>
      </c>
      <c r="D825" t="e">
        <f>VLOOKUP('Reported Performance Table'!D825,'Master List'!$B$20:$D$39,3,FALSE)</f>
        <v>#N/A</v>
      </c>
      <c r="E825" s="159" t="e">
        <f>VLOOKUP('Reported Performance Table'!C825,'Master List'!$B$11:$D$17,3,FALSE)</f>
        <v>#N/A</v>
      </c>
      <c r="F825" t="e">
        <f t="shared" si="24"/>
        <v>#N/A</v>
      </c>
      <c r="G825" t="e">
        <f>IF(VLOOKUP('Reported Performance Table'!E825,'Master List'!$B$42:$D$129,3,FALSE)="","No",VLOOKUP('Reported Performance Table'!E825,'Master List'!$B$42:$D$129,3,FALSE))</f>
        <v>#N/A</v>
      </c>
      <c r="H825" t="e">
        <f>IF(AND(G825="Yes_No",'Reported Performance Table'!F825="Yes"),"No","Yes_No")</f>
        <v>#N/A</v>
      </c>
      <c r="I825" t="str">
        <f>IF('Reported Performance Table'!E825="","",IF('Reported Performance Table'!F825="Yes","LUNA_CCT","Reported_CCT"))</f>
        <v/>
      </c>
      <c r="J825" t="str">
        <f>IF('Reported Performance Table'!E825="","",IF(I825="LUNA_CCT",VLOOKUP('Reported Performance Table'!E825,'Master List'!$B$42:$E$129,4,FALSE),"Reported_BUG"))</f>
        <v/>
      </c>
      <c r="K825" t="str">
        <f>IF('Reported Performance Table'!E825="","",IF(AND('Reported Performance Table'!$F825="Yes",OR('Reported Performance Table'!$E825='Master List'!$B$42,'Reported Performance Table'!$E825='Master List'!$B$43,'Reported Performance Table'!$E825='Master List'!$B$44,'Reported Performance Table'!$E825='Master List'!$B$46,'Reported Performance Table'!$E825='Master List'!$B$48,'Reported Performance Table'!$E825='Master List'!$B$104,'Reported Performance Table'!$E825='Master List'!$B$106,'Reported Performance Table'!$E825='Master List'!$B$126)),"LUNA_Dimming","Dimming_Capability_and_Range"))</f>
        <v/>
      </c>
      <c r="L825" s="173">
        <f>'Reported Performance Table'!BF825</f>
        <v>0</v>
      </c>
      <c r="M825" s="173">
        <f>'Reported Performance Table'!BG825</f>
        <v>0</v>
      </c>
      <c r="N825" s="173">
        <f>'Reported Performance Table'!BH825</f>
        <v>0</v>
      </c>
      <c r="O825" t="str">
        <f t="shared" si="25"/>
        <v>No</v>
      </c>
    </row>
    <row r="826" spans="2:15" x14ac:dyDescent="0.25">
      <c r="B826" s="35" t="e">
        <f>VLOOKUP('Reported Performance Table'!D826,'Master List'!$B$20:$C$39,2,FALSE)</f>
        <v>#N/A</v>
      </c>
      <c r="C826" t="e">
        <f>VLOOKUP('Reported Performance Table'!E826,'Master List'!$B$42:$C$129,2,FALSE)</f>
        <v>#N/A</v>
      </c>
      <c r="D826" t="e">
        <f>VLOOKUP('Reported Performance Table'!D826,'Master List'!$B$20:$D$39,3,FALSE)</f>
        <v>#N/A</v>
      </c>
      <c r="E826" s="159" t="e">
        <f>VLOOKUP('Reported Performance Table'!C826,'Master List'!$B$11:$D$17,3,FALSE)</f>
        <v>#N/A</v>
      </c>
      <c r="F826" t="e">
        <f t="shared" si="24"/>
        <v>#N/A</v>
      </c>
      <c r="G826" t="e">
        <f>IF(VLOOKUP('Reported Performance Table'!E826,'Master List'!$B$42:$D$129,3,FALSE)="","No",VLOOKUP('Reported Performance Table'!E826,'Master List'!$B$42:$D$129,3,FALSE))</f>
        <v>#N/A</v>
      </c>
      <c r="H826" t="e">
        <f>IF(AND(G826="Yes_No",'Reported Performance Table'!F826="Yes"),"No","Yes_No")</f>
        <v>#N/A</v>
      </c>
      <c r="I826" t="str">
        <f>IF('Reported Performance Table'!E826="","",IF('Reported Performance Table'!F826="Yes","LUNA_CCT","Reported_CCT"))</f>
        <v/>
      </c>
      <c r="J826" t="str">
        <f>IF('Reported Performance Table'!E826="","",IF(I826="LUNA_CCT",VLOOKUP('Reported Performance Table'!E826,'Master List'!$B$42:$E$129,4,FALSE),"Reported_BUG"))</f>
        <v/>
      </c>
      <c r="K826" t="str">
        <f>IF('Reported Performance Table'!E826="","",IF(AND('Reported Performance Table'!$F826="Yes",OR('Reported Performance Table'!$E826='Master List'!$B$42,'Reported Performance Table'!$E826='Master List'!$B$43,'Reported Performance Table'!$E826='Master List'!$B$44,'Reported Performance Table'!$E826='Master List'!$B$46,'Reported Performance Table'!$E826='Master List'!$B$48,'Reported Performance Table'!$E826='Master List'!$B$104,'Reported Performance Table'!$E826='Master List'!$B$106,'Reported Performance Table'!$E826='Master List'!$B$126)),"LUNA_Dimming","Dimming_Capability_and_Range"))</f>
        <v/>
      </c>
      <c r="L826" s="173">
        <f>'Reported Performance Table'!BF826</f>
        <v>0</v>
      </c>
      <c r="M826" s="173">
        <f>'Reported Performance Table'!BG826</f>
        <v>0</v>
      </c>
      <c r="N826" s="173">
        <f>'Reported Performance Table'!BH826</f>
        <v>0</v>
      </c>
      <c r="O826" t="str">
        <f t="shared" si="25"/>
        <v>No</v>
      </c>
    </row>
    <row r="827" spans="2:15" x14ac:dyDescent="0.25">
      <c r="B827" s="35" t="e">
        <f>VLOOKUP('Reported Performance Table'!D827,'Master List'!$B$20:$C$39,2,FALSE)</f>
        <v>#N/A</v>
      </c>
      <c r="C827" t="e">
        <f>VLOOKUP('Reported Performance Table'!E827,'Master List'!$B$42:$C$129,2,FALSE)</f>
        <v>#N/A</v>
      </c>
      <c r="D827" t="e">
        <f>VLOOKUP('Reported Performance Table'!D827,'Master List'!$B$20:$D$39,3,FALSE)</f>
        <v>#N/A</v>
      </c>
      <c r="E827" s="159" t="e">
        <f>VLOOKUP('Reported Performance Table'!C827,'Master List'!$B$11:$D$17,3,FALSE)</f>
        <v>#N/A</v>
      </c>
      <c r="F827" t="e">
        <f t="shared" si="24"/>
        <v>#N/A</v>
      </c>
      <c r="G827" t="e">
        <f>IF(VLOOKUP('Reported Performance Table'!E827,'Master List'!$B$42:$D$129,3,FALSE)="","No",VLOOKUP('Reported Performance Table'!E827,'Master List'!$B$42:$D$129,3,FALSE))</f>
        <v>#N/A</v>
      </c>
      <c r="H827" t="e">
        <f>IF(AND(G827="Yes_No",'Reported Performance Table'!F827="Yes"),"No","Yes_No")</f>
        <v>#N/A</v>
      </c>
      <c r="I827" t="str">
        <f>IF('Reported Performance Table'!E827="","",IF('Reported Performance Table'!F827="Yes","LUNA_CCT","Reported_CCT"))</f>
        <v/>
      </c>
      <c r="J827" t="str">
        <f>IF('Reported Performance Table'!E827="","",IF(I827="LUNA_CCT",VLOOKUP('Reported Performance Table'!E827,'Master List'!$B$42:$E$129,4,FALSE),"Reported_BUG"))</f>
        <v/>
      </c>
      <c r="K827" t="str">
        <f>IF('Reported Performance Table'!E827="","",IF(AND('Reported Performance Table'!$F827="Yes",OR('Reported Performance Table'!$E827='Master List'!$B$42,'Reported Performance Table'!$E827='Master List'!$B$43,'Reported Performance Table'!$E827='Master List'!$B$44,'Reported Performance Table'!$E827='Master List'!$B$46,'Reported Performance Table'!$E827='Master List'!$B$48,'Reported Performance Table'!$E827='Master List'!$B$104,'Reported Performance Table'!$E827='Master List'!$B$106,'Reported Performance Table'!$E827='Master List'!$B$126)),"LUNA_Dimming","Dimming_Capability_and_Range"))</f>
        <v/>
      </c>
      <c r="L827" s="173">
        <f>'Reported Performance Table'!BF827</f>
        <v>0</v>
      </c>
      <c r="M827" s="173">
        <f>'Reported Performance Table'!BG827</f>
        <v>0</v>
      </c>
      <c r="N827" s="173">
        <f>'Reported Performance Table'!BH827</f>
        <v>0</v>
      </c>
      <c r="O827" t="str">
        <f t="shared" si="25"/>
        <v>No</v>
      </c>
    </row>
    <row r="828" spans="2:15" x14ac:dyDescent="0.25">
      <c r="B828" s="35" t="e">
        <f>VLOOKUP('Reported Performance Table'!D828,'Master List'!$B$20:$C$39,2,FALSE)</f>
        <v>#N/A</v>
      </c>
      <c r="C828" t="e">
        <f>VLOOKUP('Reported Performance Table'!E828,'Master List'!$B$42:$C$129,2,FALSE)</f>
        <v>#N/A</v>
      </c>
      <c r="D828" t="e">
        <f>VLOOKUP('Reported Performance Table'!D828,'Master List'!$B$20:$D$39,3,FALSE)</f>
        <v>#N/A</v>
      </c>
      <c r="E828" s="159" t="e">
        <f>VLOOKUP('Reported Performance Table'!C828,'Master List'!$B$11:$D$17,3,FALSE)</f>
        <v>#N/A</v>
      </c>
      <c r="F828" t="e">
        <f t="shared" si="24"/>
        <v>#N/A</v>
      </c>
      <c r="G828" t="e">
        <f>IF(VLOOKUP('Reported Performance Table'!E828,'Master List'!$B$42:$D$129,3,FALSE)="","No",VLOOKUP('Reported Performance Table'!E828,'Master List'!$B$42:$D$129,3,FALSE))</f>
        <v>#N/A</v>
      </c>
      <c r="H828" t="e">
        <f>IF(AND(G828="Yes_No",'Reported Performance Table'!F828="Yes"),"No","Yes_No")</f>
        <v>#N/A</v>
      </c>
      <c r="I828" t="str">
        <f>IF('Reported Performance Table'!E828="","",IF('Reported Performance Table'!F828="Yes","LUNA_CCT","Reported_CCT"))</f>
        <v/>
      </c>
      <c r="J828" t="str">
        <f>IF('Reported Performance Table'!E828="","",IF(I828="LUNA_CCT",VLOOKUP('Reported Performance Table'!E828,'Master List'!$B$42:$E$129,4,FALSE),"Reported_BUG"))</f>
        <v/>
      </c>
      <c r="K828" t="str">
        <f>IF('Reported Performance Table'!E828="","",IF(AND('Reported Performance Table'!$F828="Yes",OR('Reported Performance Table'!$E828='Master List'!$B$42,'Reported Performance Table'!$E828='Master List'!$B$43,'Reported Performance Table'!$E828='Master List'!$B$44,'Reported Performance Table'!$E828='Master List'!$B$46,'Reported Performance Table'!$E828='Master List'!$B$48,'Reported Performance Table'!$E828='Master List'!$B$104,'Reported Performance Table'!$E828='Master List'!$B$106,'Reported Performance Table'!$E828='Master List'!$B$126)),"LUNA_Dimming","Dimming_Capability_and_Range"))</f>
        <v/>
      </c>
      <c r="L828" s="173">
        <f>'Reported Performance Table'!BF828</f>
        <v>0</v>
      </c>
      <c r="M828" s="173">
        <f>'Reported Performance Table'!BG828</f>
        <v>0</v>
      </c>
      <c r="N828" s="173">
        <f>'Reported Performance Table'!BH828</f>
        <v>0</v>
      </c>
      <c r="O828" t="str">
        <f t="shared" si="25"/>
        <v>No</v>
      </c>
    </row>
    <row r="829" spans="2:15" x14ac:dyDescent="0.25">
      <c r="B829" s="35" t="e">
        <f>VLOOKUP('Reported Performance Table'!D829,'Master List'!$B$20:$C$39,2,FALSE)</f>
        <v>#N/A</v>
      </c>
      <c r="C829" t="e">
        <f>VLOOKUP('Reported Performance Table'!E829,'Master List'!$B$42:$C$129,2,FALSE)</f>
        <v>#N/A</v>
      </c>
      <c r="D829" t="e">
        <f>VLOOKUP('Reported Performance Table'!D829,'Master List'!$B$20:$D$39,3,FALSE)</f>
        <v>#N/A</v>
      </c>
      <c r="E829" s="159" t="e">
        <f>VLOOKUP('Reported Performance Table'!C829,'Master List'!$B$11:$D$17,3,FALSE)</f>
        <v>#N/A</v>
      </c>
      <c r="F829" t="e">
        <f t="shared" si="24"/>
        <v>#N/A</v>
      </c>
      <c r="G829" t="e">
        <f>IF(VLOOKUP('Reported Performance Table'!E829,'Master List'!$B$42:$D$129,3,FALSE)="","No",VLOOKUP('Reported Performance Table'!E829,'Master List'!$B$42:$D$129,3,FALSE))</f>
        <v>#N/A</v>
      </c>
      <c r="H829" t="e">
        <f>IF(AND(G829="Yes_No",'Reported Performance Table'!F829="Yes"),"No","Yes_No")</f>
        <v>#N/A</v>
      </c>
      <c r="I829" t="str">
        <f>IF('Reported Performance Table'!E829="","",IF('Reported Performance Table'!F829="Yes","LUNA_CCT","Reported_CCT"))</f>
        <v/>
      </c>
      <c r="J829" t="str">
        <f>IF('Reported Performance Table'!E829="","",IF(I829="LUNA_CCT",VLOOKUP('Reported Performance Table'!E829,'Master List'!$B$42:$E$129,4,FALSE),"Reported_BUG"))</f>
        <v/>
      </c>
      <c r="K829" t="str">
        <f>IF('Reported Performance Table'!E829="","",IF(AND('Reported Performance Table'!$F829="Yes",OR('Reported Performance Table'!$E829='Master List'!$B$42,'Reported Performance Table'!$E829='Master List'!$B$43,'Reported Performance Table'!$E829='Master List'!$B$44,'Reported Performance Table'!$E829='Master List'!$B$46,'Reported Performance Table'!$E829='Master List'!$B$48,'Reported Performance Table'!$E829='Master List'!$B$104,'Reported Performance Table'!$E829='Master List'!$B$106,'Reported Performance Table'!$E829='Master List'!$B$126)),"LUNA_Dimming","Dimming_Capability_and_Range"))</f>
        <v/>
      </c>
      <c r="L829" s="173">
        <f>'Reported Performance Table'!BF829</f>
        <v>0</v>
      </c>
      <c r="M829" s="173">
        <f>'Reported Performance Table'!BG829</f>
        <v>0</v>
      </c>
      <c r="N829" s="173">
        <f>'Reported Performance Table'!BH829</f>
        <v>0</v>
      </c>
      <c r="O829" t="str">
        <f t="shared" si="25"/>
        <v>No</v>
      </c>
    </row>
    <row r="830" spans="2:15" x14ac:dyDescent="0.25">
      <c r="B830" s="35" t="e">
        <f>VLOOKUP('Reported Performance Table'!D830,'Master List'!$B$20:$C$39,2,FALSE)</f>
        <v>#N/A</v>
      </c>
      <c r="C830" t="e">
        <f>VLOOKUP('Reported Performance Table'!E830,'Master List'!$B$42:$C$129,2,FALSE)</f>
        <v>#N/A</v>
      </c>
      <c r="D830" t="e">
        <f>VLOOKUP('Reported Performance Table'!D830,'Master List'!$B$20:$D$39,3,FALSE)</f>
        <v>#N/A</v>
      </c>
      <c r="E830" s="159" t="e">
        <f>VLOOKUP('Reported Performance Table'!C830,'Master List'!$B$11:$D$17,3,FALSE)</f>
        <v>#N/A</v>
      </c>
      <c r="F830" t="e">
        <f t="shared" si="24"/>
        <v>#N/A</v>
      </c>
      <c r="G830" t="e">
        <f>IF(VLOOKUP('Reported Performance Table'!E830,'Master List'!$B$42:$D$129,3,FALSE)="","No",VLOOKUP('Reported Performance Table'!E830,'Master List'!$B$42:$D$129,3,FALSE))</f>
        <v>#N/A</v>
      </c>
      <c r="H830" t="e">
        <f>IF(AND(G830="Yes_No",'Reported Performance Table'!F830="Yes"),"No","Yes_No")</f>
        <v>#N/A</v>
      </c>
      <c r="I830" t="str">
        <f>IF('Reported Performance Table'!E830="","",IF('Reported Performance Table'!F830="Yes","LUNA_CCT","Reported_CCT"))</f>
        <v/>
      </c>
      <c r="J830" t="str">
        <f>IF('Reported Performance Table'!E830="","",IF(I830="LUNA_CCT",VLOOKUP('Reported Performance Table'!E830,'Master List'!$B$42:$E$129,4,FALSE),"Reported_BUG"))</f>
        <v/>
      </c>
      <c r="K830" t="str">
        <f>IF('Reported Performance Table'!E830="","",IF(AND('Reported Performance Table'!$F830="Yes",OR('Reported Performance Table'!$E830='Master List'!$B$42,'Reported Performance Table'!$E830='Master List'!$B$43,'Reported Performance Table'!$E830='Master List'!$B$44,'Reported Performance Table'!$E830='Master List'!$B$46,'Reported Performance Table'!$E830='Master List'!$B$48,'Reported Performance Table'!$E830='Master List'!$B$104,'Reported Performance Table'!$E830='Master List'!$B$106,'Reported Performance Table'!$E830='Master List'!$B$126)),"LUNA_Dimming","Dimming_Capability_and_Range"))</f>
        <v/>
      </c>
      <c r="L830" s="173">
        <f>'Reported Performance Table'!BF830</f>
        <v>0</v>
      </c>
      <c r="M830" s="173">
        <f>'Reported Performance Table'!BG830</f>
        <v>0</v>
      </c>
      <c r="N830" s="173">
        <f>'Reported Performance Table'!BH830</f>
        <v>0</v>
      </c>
      <c r="O830" t="str">
        <f t="shared" si="25"/>
        <v>No</v>
      </c>
    </row>
    <row r="831" spans="2:15" x14ac:dyDescent="0.25">
      <c r="B831" s="35" t="e">
        <f>VLOOKUP('Reported Performance Table'!D831,'Master List'!$B$20:$C$39,2,FALSE)</f>
        <v>#N/A</v>
      </c>
      <c r="C831" t="e">
        <f>VLOOKUP('Reported Performance Table'!E831,'Master List'!$B$42:$C$129,2,FALSE)</f>
        <v>#N/A</v>
      </c>
      <c r="D831" t="e">
        <f>VLOOKUP('Reported Performance Table'!D831,'Master List'!$B$20:$D$39,3,FALSE)</f>
        <v>#N/A</v>
      </c>
      <c r="E831" s="159" t="e">
        <f>VLOOKUP('Reported Performance Table'!C831,'Master List'!$B$11:$D$17,3,FALSE)</f>
        <v>#N/A</v>
      </c>
      <c r="F831" t="e">
        <f t="shared" si="24"/>
        <v>#N/A</v>
      </c>
      <c r="G831" t="e">
        <f>IF(VLOOKUP('Reported Performance Table'!E831,'Master List'!$B$42:$D$129,3,FALSE)="","No",VLOOKUP('Reported Performance Table'!E831,'Master List'!$B$42:$D$129,3,FALSE))</f>
        <v>#N/A</v>
      </c>
      <c r="H831" t="e">
        <f>IF(AND(G831="Yes_No",'Reported Performance Table'!F831="Yes"),"No","Yes_No")</f>
        <v>#N/A</v>
      </c>
      <c r="I831" t="str">
        <f>IF('Reported Performance Table'!E831="","",IF('Reported Performance Table'!F831="Yes","LUNA_CCT","Reported_CCT"))</f>
        <v/>
      </c>
      <c r="J831" t="str">
        <f>IF('Reported Performance Table'!E831="","",IF(I831="LUNA_CCT",VLOOKUP('Reported Performance Table'!E831,'Master List'!$B$42:$E$129,4,FALSE),"Reported_BUG"))</f>
        <v/>
      </c>
      <c r="K831" t="str">
        <f>IF('Reported Performance Table'!E831="","",IF(AND('Reported Performance Table'!$F831="Yes",OR('Reported Performance Table'!$E831='Master List'!$B$42,'Reported Performance Table'!$E831='Master List'!$B$43,'Reported Performance Table'!$E831='Master List'!$B$44,'Reported Performance Table'!$E831='Master List'!$B$46,'Reported Performance Table'!$E831='Master List'!$B$48,'Reported Performance Table'!$E831='Master List'!$B$104,'Reported Performance Table'!$E831='Master List'!$B$106,'Reported Performance Table'!$E831='Master List'!$B$126)),"LUNA_Dimming","Dimming_Capability_and_Range"))</f>
        <v/>
      </c>
      <c r="L831" s="173">
        <f>'Reported Performance Table'!BF831</f>
        <v>0</v>
      </c>
      <c r="M831" s="173">
        <f>'Reported Performance Table'!BG831</f>
        <v>0</v>
      </c>
      <c r="N831" s="173">
        <f>'Reported Performance Table'!BH831</f>
        <v>0</v>
      </c>
      <c r="O831" t="str">
        <f t="shared" si="25"/>
        <v>No</v>
      </c>
    </row>
    <row r="832" spans="2:15" x14ac:dyDescent="0.25">
      <c r="B832" s="35" t="e">
        <f>VLOOKUP('Reported Performance Table'!D832,'Master List'!$B$20:$C$39,2,FALSE)</f>
        <v>#N/A</v>
      </c>
      <c r="C832" t="e">
        <f>VLOOKUP('Reported Performance Table'!E832,'Master List'!$B$42:$C$129,2,FALSE)</f>
        <v>#N/A</v>
      </c>
      <c r="D832" t="e">
        <f>VLOOKUP('Reported Performance Table'!D832,'Master List'!$B$20:$D$39,3,FALSE)</f>
        <v>#N/A</v>
      </c>
      <c r="E832" s="159" t="e">
        <f>VLOOKUP('Reported Performance Table'!C832,'Master List'!$B$11:$D$17,3,FALSE)</f>
        <v>#N/A</v>
      </c>
      <c r="F832" t="e">
        <f t="shared" si="24"/>
        <v>#N/A</v>
      </c>
      <c r="G832" t="e">
        <f>IF(VLOOKUP('Reported Performance Table'!E832,'Master List'!$B$42:$D$129,3,FALSE)="","No",VLOOKUP('Reported Performance Table'!E832,'Master List'!$B$42:$D$129,3,FALSE))</f>
        <v>#N/A</v>
      </c>
      <c r="H832" t="e">
        <f>IF(AND(G832="Yes_No",'Reported Performance Table'!F832="Yes"),"No","Yes_No")</f>
        <v>#N/A</v>
      </c>
      <c r="I832" t="str">
        <f>IF('Reported Performance Table'!E832="","",IF('Reported Performance Table'!F832="Yes","LUNA_CCT","Reported_CCT"))</f>
        <v/>
      </c>
      <c r="J832" t="str">
        <f>IF('Reported Performance Table'!E832="","",IF(I832="LUNA_CCT",VLOOKUP('Reported Performance Table'!E832,'Master List'!$B$42:$E$129,4,FALSE),"Reported_BUG"))</f>
        <v/>
      </c>
      <c r="K832" t="str">
        <f>IF('Reported Performance Table'!E832="","",IF(AND('Reported Performance Table'!$F832="Yes",OR('Reported Performance Table'!$E832='Master List'!$B$42,'Reported Performance Table'!$E832='Master List'!$B$43,'Reported Performance Table'!$E832='Master List'!$B$44,'Reported Performance Table'!$E832='Master List'!$B$46,'Reported Performance Table'!$E832='Master List'!$B$48,'Reported Performance Table'!$E832='Master List'!$B$104,'Reported Performance Table'!$E832='Master List'!$B$106,'Reported Performance Table'!$E832='Master List'!$B$126)),"LUNA_Dimming","Dimming_Capability_and_Range"))</f>
        <v/>
      </c>
      <c r="L832" s="173">
        <f>'Reported Performance Table'!BF832</f>
        <v>0</v>
      </c>
      <c r="M832" s="173">
        <f>'Reported Performance Table'!BG832</f>
        <v>0</v>
      </c>
      <c r="N832" s="173">
        <f>'Reported Performance Table'!BH832</f>
        <v>0</v>
      </c>
      <c r="O832" t="str">
        <f t="shared" si="25"/>
        <v>No</v>
      </c>
    </row>
    <row r="833" spans="2:15" x14ac:dyDescent="0.25">
      <c r="B833" s="35" t="e">
        <f>VLOOKUP('Reported Performance Table'!D833,'Master List'!$B$20:$C$39,2,FALSE)</f>
        <v>#N/A</v>
      </c>
      <c r="C833" t="e">
        <f>VLOOKUP('Reported Performance Table'!E833,'Master List'!$B$42:$C$129,2,FALSE)</f>
        <v>#N/A</v>
      </c>
      <c r="D833" t="e">
        <f>VLOOKUP('Reported Performance Table'!D833,'Master List'!$B$20:$D$39,3,FALSE)</f>
        <v>#N/A</v>
      </c>
      <c r="E833" s="159" t="e">
        <f>VLOOKUP('Reported Performance Table'!C833,'Master List'!$B$11:$D$17,3,FALSE)</f>
        <v>#N/A</v>
      </c>
      <c r="F833" t="e">
        <f t="shared" si="24"/>
        <v>#N/A</v>
      </c>
      <c r="G833" t="e">
        <f>IF(VLOOKUP('Reported Performance Table'!E833,'Master List'!$B$42:$D$129,3,FALSE)="","No",VLOOKUP('Reported Performance Table'!E833,'Master List'!$B$42:$D$129,3,FALSE))</f>
        <v>#N/A</v>
      </c>
      <c r="H833" t="e">
        <f>IF(AND(G833="Yes_No",'Reported Performance Table'!F833="Yes"),"No","Yes_No")</f>
        <v>#N/A</v>
      </c>
      <c r="I833" t="str">
        <f>IF('Reported Performance Table'!E833="","",IF('Reported Performance Table'!F833="Yes","LUNA_CCT","Reported_CCT"))</f>
        <v/>
      </c>
      <c r="J833" t="str">
        <f>IF('Reported Performance Table'!E833="","",IF(I833="LUNA_CCT",VLOOKUP('Reported Performance Table'!E833,'Master List'!$B$42:$E$129,4,FALSE),"Reported_BUG"))</f>
        <v/>
      </c>
      <c r="K833" t="str">
        <f>IF('Reported Performance Table'!E833="","",IF(AND('Reported Performance Table'!$F833="Yes",OR('Reported Performance Table'!$E833='Master List'!$B$42,'Reported Performance Table'!$E833='Master List'!$B$43,'Reported Performance Table'!$E833='Master List'!$B$44,'Reported Performance Table'!$E833='Master List'!$B$46,'Reported Performance Table'!$E833='Master List'!$B$48,'Reported Performance Table'!$E833='Master List'!$B$104,'Reported Performance Table'!$E833='Master List'!$B$106,'Reported Performance Table'!$E833='Master List'!$B$126)),"LUNA_Dimming","Dimming_Capability_and_Range"))</f>
        <v/>
      </c>
      <c r="L833" s="173">
        <f>'Reported Performance Table'!BF833</f>
        <v>0</v>
      </c>
      <c r="M833" s="173">
        <f>'Reported Performance Table'!BG833</f>
        <v>0</v>
      </c>
      <c r="N833" s="173">
        <f>'Reported Performance Table'!BH833</f>
        <v>0</v>
      </c>
      <c r="O833" t="str">
        <f t="shared" si="25"/>
        <v>No</v>
      </c>
    </row>
    <row r="834" spans="2:15" x14ac:dyDescent="0.25">
      <c r="B834" s="35" t="e">
        <f>VLOOKUP('Reported Performance Table'!D834,'Master List'!$B$20:$C$39,2,FALSE)</f>
        <v>#N/A</v>
      </c>
      <c r="C834" t="e">
        <f>VLOOKUP('Reported Performance Table'!E834,'Master List'!$B$42:$C$129,2,FALSE)</f>
        <v>#N/A</v>
      </c>
      <c r="D834" t="e">
        <f>VLOOKUP('Reported Performance Table'!D834,'Master List'!$B$20:$D$39,3,FALSE)</f>
        <v>#N/A</v>
      </c>
      <c r="E834" s="159" t="e">
        <f>VLOOKUP('Reported Performance Table'!C834,'Master List'!$B$11:$D$17,3,FALSE)</f>
        <v>#N/A</v>
      </c>
      <c r="F834" t="e">
        <f t="shared" si="24"/>
        <v>#N/A</v>
      </c>
      <c r="G834" t="e">
        <f>IF(VLOOKUP('Reported Performance Table'!E834,'Master List'!$B$42:$D$129,3,FALSE)="","No",VLOOKUP('Reported Performance Table'!E834,'Master List'!$B$42:$D$129,3,FALSE))</f>
        <v>#N/A</v>
      </c>
      <c r="H834" t="e">
        <f>IF(AND(G834="Yes_No",'Reported Performance Table'!F834="Yes"),"No","Yes_No")</f>
        <v>#N/A</v>
      </c>
      <c r="I834" t="str">
        <f>IF('Reported Performance Table'!E834="","",IF('Reported Performance Table'!F834="Yes","LUNA_CCT","Reported_CCT"))</f>
        <v/>
      </c>
      <c r="J834" t="str">
        <f>IF('Reported Performance Table'!E834="","",IF(I834="LUNA_CCT",VLOOKUP('Reported Performance Table'!E834,'Master List'!$B$42:$E$129,4,FALSE),"Reported_BUG"))</f>
        <v/>
      </c>
      <c r="K834" t="str">
        <f>IF('Reported Performance Table'!E834="","",IF(AND('Reported Performance Table'!$F834="Yes",OR('Reported Performance Table'!$E834='Master List'!$B$42,'Reported Performance Table'!$E834='Master List'!$B$43,'Reported Performance Table'!$E834='Master List'!$B$44,'Reported Performance Table'!$E834='Master List'!$B$46,'Reported Performance Table'!$E834='Master List'!$B$48,'Reported Performance Table'!$E834='Master List'!$B$104,'Reported Performance Table'!$E834='Master List'!$B$106,'Reported Performance Table'!$E834='Master List'!$B$126)),"LUNA_Dimming","Dimming_Capability_and_Range"))</f>
        <v/>
      </c>
      <c r="L834" s="173">
        <f>'Reported Performance Table'!BF834</f>
        <v>0</v>
      </c>
      <c r="M834" s="173">
        <f>'Reported Performance Table'!BG834</f>
        <v>0</v>
      </c>
      <c r="N834" s="173">
        <f>'Reported Performance Table'!BH834</f>
        <v>0</v>
      </c>
      <c r="O834" t="str">
        <f t="shared" si="25"/>
        <v>No</v>
      </c>
    </row>
    <row r="835" spans="2:15" x14ac:dyDescent="0.25">
      <c r="B835" s="35" t="e">
        <f>VLOOKUP('Reported Performance Table'!D835,'Master List'!$B$20:$C$39,2,FALSE)</f>
        <v>#N/A</v>
      </c>
      <c r="C835" t="e">
        <f>VLOOKUP('Reported Performance Table'!E835,'Master List'!$B$42:$C$129,2,FALSE)</f>
        <v>#N/A</v>
      </c>
      <c r="D835" t="e">
        <f>VLOOKUP('Reported Performance Table'!D835,'Master List'!$B$20:$D$39,3,FALSE)</f>
        <v>#N/A</v>
      </c>
      <c r="E835" s="159" t="e">
        <f>VLOOKUP('Reported Performance Table'!C835,'Master List'!$B$11:$D$17,3,FALSE)</f>
        <v>#N/A</v>
      </c>
      <c r="F835" t="e">
        <f t="shared" si="24"/>
        <v>#N/A</v>
      </c>
      <c r="G835" t="e">
        <f>IF(VLOOKUP('Reported Performance Table'!E835,'Master List'!$B$42:$D$129,3,FALSE)="","No",VLOOKUP('Reported Performance Table'!E835,'Master List'!$B$42:$D$129,3,FALSE))</f>
        <v>#N/A</v>
      </c>
      <c r="H835" t="e">
        <f>IF(AND(G835="Yes_No",'Reported Performance Table'!F835="Yes"),"No","Yes_No")</f>
        <v>#N/A</v>
      </c>
      <c r="I835" t="str">
        <f>IF('Reported Performance Table'!E835="","",IF('Reported Performance Table'!F835="Yes","LUNA_CCT","Reported_CCT"))</f>
        <v/>
      </c>
      <c r="J835" t="str">
        <f>IF('Reported Performance Table'!E835="","",IF(I835="LUNA_CCT",VLOOKUP('Reported Performance Table'!E835,'Master List'!$B$42:$E$129,4,FALSE),"Reported_BUG"))</f>
        <v/>
      </c>
      <c r="K835" t="str">
        <f>IF('Reported Performance Table'!E835="","",IF(AND('Reported Performance Table'!$F835="Yes",OR('Reported Performance Table'!$E835='Master List'!$B$42,'Reported Performance Table'!$E835='Master List'!$B$43,'Reported Performance Table'!$E835='Master List'!$B$44,'Reported Performance Table'!$E835='Master List'!$B$46,'Reported Performance Table'!$E835='Master List'!$B$48,'Reported Performance Table'!$E835='Master List'!$B$104,'Reported Performance Table'!$E835='Master List'!$B$106,'Reported Performance Table'!$E835='Master List'!$B$126)),"LUNA_Dimming","Dimming_Capability_and_Range"))</f>
        <v/>
      </c>
      <c r="L835" s="173">
        <f>'Reported Performance Table'!BF835</f>
        <v>0</v>
      </c>
      <c r="M835" s="173">
        <f>'Reported Performance Table'!BG835</f>
        <v>0</v>
      </c>
      <c r="N835" s="173">
        <f>'Reported Performance Table'!BH835</f>
        <v>0</v>
      </c>
      <c r="O835" t="str">
        <f t="shared" si="25"/>
        <v>No</v>
      </c>
    </row>
    <row r="836" spans="2:15" x14ac:dyDescent="0.25">
      <c r="B836" s="35" t="e">
        <f>VLOOKUP('Reported Performance Table'!D836,'Master List'!$B$20:$C$39,2,FALSE)</f>
        <v>#N/A</v>
      </c>
      <c r="C836" t="e">
        <f>VLOOKUP('Reported Performance Table'!E836,'Master List'!$B$42:$C$129,2,FALSE)</f>
        <v>#N/A</v>
      </c>
      <c r="D836" t="e">
        <f>VLOOKUP('Reported Performance Table'!D836,'Master List'!$B$20:$D$39,3,FALSE)</f>
        <v>#N/A</v>
      </c>
      <c r="E836" s="159" t="e">
        <f>VLOOKUP('Reported Performance Table'!C836,'Master List'!$B$11:$D$17,3,FALSE)</f>
        <v>#N/A</v>
      </c>
      <c r="F836" t="e">
        <f t="shared" si="24"/>
        <v>#N/A</v>
      </c>
      <c r="G836" t="e">
        <f>IF(VLOOKUP('Reported Performance Table'!E836,'Master List'!$B$42:$D$129,3,FALSE)="","No",VLOOKUP('Reported Performance Table'!E836,'Master List'!$B$42:$D$129,3,FALSE))</f>
        <v>#N/A</v>
      </c>
      <c r="H836" t="e">
        <f>IF(AND(G836="Yes_No",'Reported Performance Table'!F836="Yes"),"No","Yes_No")</f>
        <v>#N/A</v>
      </c>
      <c r="I836" t="str">
        <f>IF('Reported Performance Table'!E836="","",IF('Reported Performance Table'!F836="Yes","LUNA_CCT","Reported_CCT"))</f>
        <v/>
      </c>
      <c r="J836" t="str">
        <f>IF('Reported Performance Table'!E836="","",IF(I836="LUNA_CCT",VLOOKUP('Reported Performance Table'!E836,'Master List'!$B$42:$E$129,4,FALSE),"Reported_BUG"))</f>
        <v/>
      </c>
      <c r="K836" t="str">
        <f>IF('Reported Performance Table'!E836="","",IF(AND('Reported Performance Table'!$F836="Yes",OR('Reported Performance Table'!$E836='Master List'!$B$42,'Reported Performance Table'!$E836='Master List'!$B$43,'Reported Performance Table'!$E836='Master List'!$B$44,'Reported Performance Table'!$E836='Master List'!$B$46,'Reported Performance Table'!$E836='Master List'!$B$48,'Reported Performance Table'!$E836='Master List'!$B$104,'Reported Performance Table'!$E836='Master List'!$B$106,'Reported Performance Table'!$E836='Master List'!$B$126)),"LUNA_Dimming","Dimming_Capability_and_Range"))</f>
        <v/>
      </c>
      <c r="L836" s="173">
        <f>'Reported Performance Table'!BF836</f>
        <v>0</v>
      </c>
      <c r="M836" s="173">
        <f>'Reported Performance Table'!BG836</f>
        <v>0</v>
      </c>
      <c r="N836" s="173">
        <f>'Reported Performance Table'!BH836</f>
        <v>0</v>
      </c>
      <c r="O836" t="str">
        <f t="shared" si="25"/>
        <v>No</v>
      </c>
    </row>
    <row r="837" spans="2:15" x14ac:dyDescent="0.25">
      <c r="B837" s="35" t="e">
        <f>VLOOKUP('Reported Performance Table'!D837,'Master List'!$B$20:$C$39,2,FALSE)</f>
        <v>#N/A</v>
      </c>
      <c r="C837" t="e">
        <f>VLOOKUP('Reported Performance Table'!E837,'Master List'!$B$42:$C$129,2,FALSE)</f>
        <v>#N/A</v>
      </c>
      <c r="D837" t="e">
        <f>VLOOKUP('Reported Performance Table'!D837,'Master List'!$B$20:$D$39,3,FALSE)</f>
        <v>#N/A</v>
      </c>
      <c r="E837" s="159" t="e">
        <f>VLOOKUP('Reported Performance Table'!C837,'Master List'!$B$11:$D$17,3,FALSE)</f>
        <v>#N/A</v>
      </c>
      <c r="F837" t="e">
        <f t="shared" si="24"/>
        <v>#N/A</v>
      </c>
      <c r="G837" t="e">
        <f>IF(VLOOKUP('Reported Performance Table'!E837,'Master List'!$B$42:$D$129,3,FALSE)="","No",VLOOKUP('Reported Performance Table'!E837,'Master List'!$B$42:$D$129,3,FALSE))</f>
        <v>#N/A</v>
      </c>
      <c r="H837" t="e">
        <f>IF(AND(G837="Yes_No",'Reported Performance Table'!F837="Yes"),"No","Yes_No")</f>
        <v>#N/A</v>
      </c>
      <c r="I837" t="str">
        <f>IF('Reported Performance Table'!E837="","",IF('Reported Performance Table'!F837="Yes","LUNA_CCT","Reported_CCT"))</f>
        <v/>
      </c>
      <c r="J837" t="str">
        <f>IF('Reported Performance Table'!E837="","",IF(I837="LUNA_CCT",VLOOKUP('Reported Performance Table'!E837,'Master List'!$B$42:$E$129,4,FALSE),"Reported_BUG"))</f>
        <v/>
      </c>
      <c r="K837" t="str">
        <f>IF('Reported Performance Table'!E837="","",IF(AND('Reported Performance Table'!$F837="Yes",OR('Reported Performance Table'!$E837='Master List'!$B$42,'Reported Performance Table'!$E837='Master List'!$B$43,'Reported Performance Table'!$E837='Master List'!$B$44,'Reported Performance Table'!$E837='Master List'!$B$46,'Reported Performance Table'!$E837='Master List'!$B$48,'Reported Performance Table'!$E837='Master List'!$B$104,'Reported Performance Table'!$E837='Master List'!$B$106,'Reported Performance Table'!$E837='Master List'!$B$126)),"LUNA_Dimming","Dimming_Capability_and_Range"))</f>
        <v/>
      </c>
      <c r="L837" s="173">
        <f>'Reported Performance Table'!BF837</f>
        <v>0</v>
      </c>
      <c r="M837" s="173">
        <f>'Reported Performance Table'!BG837</f>
        <v>0</v>
      </c>
      <c r="N837" s="173">
        <f>'Reported Performance Table'!BH837</f>
        <v>0</v>
      </c>
      <c r="O837" t="str">
        <f t="shared" si="25"/>
        <v>No</v>
      </c>
    </row>
    <row r="838" spans="2:15" x14ac:dyDescent="0.25">
      <c r="B838" s="35" t="e">
        <f>VLOOKUP('Reported Performance Table'!D838,'Master List'!$B$20:$C$39,2,FALSE)</f>
        <v>#N/A</v>
      </c>
      <c r="C838" t="e">
        <f>VLOOKUP('Reported Performance Table'!E838,'Master List'!$B$42:$C$129,2,FALSE)</f>
        <v>#N/A</v>
      </c>
      <c r="D838" t="e">
        <f>VLOOKUP('Reported Performance Table'!D838,'Master List'!$B$20:$D$39,3,FALSE)</f>
        <v>#N/A</v>
      </c>
      <c r="E838" s="159" t="e">
        <f>VLOOKUP('Reported Performance Table'!C838,'Master List'!$B$11:$D$17,3,FALSE)</f>
        <v>#N/A</v>
      </c>
      <c r="F838" t="e">
        <f t="shared" si="24"/>
        <v>#N/A</v>
      </c>
      <c r="G838" t="e">
        <f>IF(VLOOKUP('Reported Performance Table'!E838,'Master List'!$B$42:$D$129,3,FALSE)="","No",VLOOKUP('Reported Performance Table'!E838,'Master List'!$B$42:$D$129,3,FALSE))</f>
        <v>#N/A</v>
      </c>
      <c r="H838" t="e">
        <f>IF(AND(G838="Yes_No",'Reported Performance Table'!F838="Yes"),"No","Yes_No")</f>
        <v>#N/A</v>
      </c>
      <c r="I838" t="str">
        <f>IF('Reported Performance Table'!E838="","",IF('Reported Performance Table'!F838="Yes","LUNA_CCT","Reported_CCT"))</f>
        <v/>
      </c>
      <c r="J838" t="str">
        <f>IF('Reported Performance Table'!E838="","",IF(I838="LUNA_CCT",VLOOKUP('Reported Performance Table'!E838,'Master List'!$B$42:$E$129,4,FALSE),"Reported_BUG"))</f>
        <v/>
      </c>
      <c r="K838" t="str">
        <f>IF('Reported Performance Table'!E838="","",IF(AND('Reported Performance Table'!$F838="Yes",OR('Reported Performance Table'!$E838='Master List'!$B$42,'Reported Performance Table'!$E838='Master List'!$B$43,'Reported Performance Table'!$E838='Master List'!$B$44,'Reported Performance Table'!$E838='Master List'!$B$46,'Reported Performance Table'!$E838='Master List'!$B$48,'Reported Performance Table'!$E838='Master List'!$B$104,'Reported Performance Table'!$E838='Master List'!$B$106,'Reported Performance Table'!$E838='Master List'!$B$126)),"LUNA_Dimming","Dimming_Capability_and_Range"))</f>
        <v/>
      </c>
      <c r="L838" s="173">
        <f>'Reported Performance Table'!BF838</f>
        <v>0</v>
      </c>
      <c r="M838" s="173">
        <f>'Reported Performance Table'!BG838</f>
        <v>0</v>
      </c>
      <c r="N838" s="173">
        <f>'Reported Performance Table'!BH838</f>
        <v>0</v>
      </c>
      <c r="O838" t="str">
        <f t="shared" si="25"/>
        <v>No</v>
      </c>
    </row>
    <row r="839" spans="2:15" x14ac:dyDescent="0.25">
      <c r="B839" s="35" t="e">
        <f>VLOOKUP('Reported Performance Table'!D839,'Master List'!$B$20:$C$39,2,FALSE)</f>
        <v>#N/A</v>
      </c>
      <c r="C839" t="e">
        <f>VLOOKUP('Reported Performance Table'!E839,'Master List'!$B$42:$C$129,2,FALSE)</f>
        <v>#N/A</v>
      </c>
      <c r="D839" t="e">
        <f>VLOOKUP('Reported Performance Table'!D839,'Master List'!$B$20:$D$39,3,FALSE)</f>
        <v>#N/A</v>
      </c>
      <c r="E839" s="159" t="e">
        <f>VLOOKUP('Reported Performance Table'!C839,'Master List'!$B$11:$D$17,3,FALSE)</f>
        <v>#N/A</v>
      </c>
      <c r="F839" t="e">
        <f t="shared" si="24"/>
        <v>#N/A</v>
      </c>
      <c r="G839" t="e">
        <f>IF(VLOOKUP('Reported Performance Table'!E839,'Master List'!$B$42:$D$129,3,FALSE)="","No",VLOOKUP('Reported Performance Table'!E839,'Master List'!$B$42:$D$129,3,FALSE))</f>
        <v>#N/A</v>
      </c>
      <c r="H839" t="e">
        <f>IF(AND(G839="Yes_No",'Reported Performance Table'!F839="Yes"),"No","Yes_No")</f>
        <v>#N/A</v>
      </c>
      <c r="I839" t="str">
        <f>IF('Reported Performance Table'!E839="","",IF('Reported Performance Table'!F839="Yes","LUNA_CCT","Reported_CCT"))</f>
        <v/>
      </c>
      <c r="J839" t="str">
        <f>IF('Reported Performance Table'!E839="","",IF(I839="LUNA_CCT",VLOOKUP('Reported Performance Table'!E839,'Master List'!$B$42:$E$129,4,FALSE),"Reported_BUG"))</f>
        <v/>
      </c>
      <c r="K839" t="str">
        <f>IF('Reported Performance Table'!E839="","",IF(AND('Reported Performance Table'!$F839="Yes",OR('Reported Performance Table'!$E839='Master List'!$B$42,'Reported Performance Table'!$E839='Master List'!$B$43,'Reported Performance Table'!$E839='Master List'!$B$44,'Reported Performance Table'!$E839='Master List'!$B$46,'Reported Performance Table'!$E839='Master List'!$B$48,'Reported Performance Table'!$E839='Master List'!$B$104,'Reported Performance Table'!$E839='Master List'!$B$106,'Reported Performance Table'!$E839='Master List'!$B$126)),"LUNA_Dimming","Dimming_Capability_and_Range"))</f>
        <v/>
      </c>
      <c r="L839" s="173">
        <f>'Reported Performance Table'!BF839</f>
        <v>0</v>
      </c>
      <c r="M839" s="173">
        <f>'Reported Performance Table'!BG839</f>
        <v>0</v>
      </c>
      <c r="N839" s="173">
        <f>'Reported Performance Table'!BH839</f>
        <v>0</v>
      </c>
      <c r="O839" t="str">
        <f t="shared" si="25"/>
        <v>No</v>
      </c>
    </row>
    <row r="840" spans="2:15" x14ac:dyDescent="0.25">
      <c r="B840" s="35" t="e">
        <f>VLOOKUP('Reported Performance Table'!D840,'Master List'!$B$20:$C$39,2,FALSE)</f>
        <v>#N/A</v>
      </c>
      <c r="C840" t="e">
        <f>VLOOKUP('Reported Performance Table'!E840,'Master List'!$B$42:$C$129,2,FALSE)</f>
        <v>#N/A</v>
      </c>
      <c r="D840" t="e">
        <f>VLOOKUP('Reported Performance Table'!D840,'Master List'!$B$20:$D$39,3,FALSE)</f>
        <v>#N/A</v>
      </c>
      <c r="E840" s="159" t="e">
        <f>VLOOKUP('Reported Performance Table'!C840,'Master List'!$B$11:$D$17,3,FALSE)</f>
        <v>#N/A</v>
      </c>
      <c r="F840" t="e">
        <f t="shared" si="24"/>
        <v>#N/A</v>
      </c>
      <c r="G840" t="e">
        <f>IF(VLOOKUP('Reported Performance Table'!E840,'Master List'!$B$42:$D$129,3,FALSE)="","No",VLOOKUP('Reported Performance Table'!E840,'Master List'!$B$42:$D$129,3,FALSE))</f>
        <v>#N/A</v>
      </c>
      <c r="H840" t="e">
        <f>IF(AND(G840="Yes_No",'Reported Performance Table'!F840="Yes"),"No","Yes_No")</f>
        <v>#N/A</v>
      </c>
      <c r="I840" t="str">
        <f>IF('Reported Performance Table'!E840="","",IF('Reported Performance Table'!F840="Yes","LUNA_CCT","Reported_CCT"))</f>
        <v/>
      </c>
      <c r="J840" t="str">
        <f>IF('Reported Performance Table'!E840="","",IF(I840="LUNA_CCT",VLOOKUP('Reported Performance Table'!E840,'Master List'!$B$42:$E$129,4,FALSE),"Reported_BUG"))</f>
        <v/>
      </c>
      <c r="K840" t="str">
        <f>IF('Reported Performance Table'!E840="","",IF(AND('Reported Performance Table'!$F840="Yes",OR('Reported Performance Table'!$E840='Master List'!$B$42,'Reported Performance Table'!$E840='Master List'!$B$43,'Reported Performance Table'!$E840='Master List'!$B$44,'Reported Performance Table'!$E840='Master List'!$B$46,'Reported Performance Table'!$E840='Master List'!$B$48,'Reported Performance Table'!$E840='Master List'!$B$104,'Reported Performance Table'!$E840='Master List'!$B$106,'Reported Performance Table'!$E840='Master List'!$B$126)),"LUNA_Dimming","Dimming_Capability_and_Range"))</f>
        <v/>
      </c>
      <c r="L840" s="173">
        <f>'Reported Performance Table'!BF840</f>
        <v>0</v>
      </c>
      <c r="M840" s="173">
        <f>'Reported Performance Table'!BG840</f>
        <v>0</v>
      </c>
      <c r="N840" s="173">
        <f>'Reported Performance Table'!BH840</f>
        <v>0</v>
      </c>
      <c r="O840" t="str">
        <f t="shared" si="25"/>
        <v>No</v>
      </c>
    </row>
    <row r="841" spans="2:15" x14ac:dyDescent="0.25">
      <c r="B841" s="35" t="e">
        <f>VLOOKUP('Reported Performance Table'!D841,'Master List'!$B$20:$C$39,2,FALSE)</f>
        <v>#N/A</v>
      </c>
      <c r="C841" t="e">
        <f>VLOOKUP('Reported Performance Table'!E841,'Master List'!$B$42:$C$129,2,FALSE)</f>
        <v>#N/A</v>
      </c>
      <c r="D841" t="e">
        <f>VLOOKUP('Reported Performance Table'!D841,'Master List'!$B$20:$D$39,3,FALSE)</f>
        <v>#N/A</v>
      </c>
      <c r="E841" s="3" t="e">
        <f>VLOOKUP('Reported Performance Table'!C841,'Master List'!$B$11:$D$17,3,FALSE)</f>
        <v>#N/A</v>
      </c>
      <c r="F841" t="e">
        <f t="shared" si="24"/>
        <v>#N/A</v>
      </c>
      <c r="G841" t="e">
        <f>IF(VLOOKUP('Reported Performance Table'!E841,'Master List'!$B$42:$D$129,3,FALSE)="","No",VLOOKUP('Reported Performance Table'!E841,'Master List'!$B$42:$D$129,3,FALSE))</f>
        <v>#N/A</v>
      </c>
      <c r="H841" t="e">
        <f>IF(AND(G841="Yes_No",'Reported Performance Table'!F841="Yes"),"No","Yes_No")</f>
        <v>#N/A</v>
      </c>
      <c r="I841" t="str">
        <f>IF('Reported Performance Table'!E841="","",IF('Reported Performance Table'!F841="Yes","LUNA_CCT","Reported_CCT"))</f>
        <v/>
      </c>
      <c r="J841" t="str">
        <f>IF('Reported Performance Table'!E841="","",IF(I841="LUNA_CCT",VLOOKUP('Reported Performance Table'!E841,'Master List'!$B$42:$E$129,4,FALSE),"Reported_BUG"))</f>
        <v/>
      </c>
      <c r="K841" t="str">
        <f>IF('Reported Performance Table'!E841="","",IF(AND('Reported Performance Table'!$F841="Yes",OR('Reported Performance Table'!$E841='Master List'!$B$42,'Reported Performance Table'!$E841='Master List'!$B$43,'Reported Performance Table'!$E841='Master List'!$B$44,'Reported Performance Table'!$E841='Master List'!$B$46,'Reported Performance Table'!$E841='Master List'!$B$48,'Reported Performance Table'!$E841='Master List'!$B$104,'Reported Performance Table'!$E841='Master List'!$B$106,'Reported Performance Table'!$E841='Master List'!$B$126)),"LUNA_Dimming","Dimming_Capability_and_Range"))</f>
        <v/>
      </c>
      <c r="L841" s="173">
        <f>'Reported Performance Table'!BF841</f>
        <v>0</v>
      </c>
      <c r="M841" s="173">
        <f>'Reported Performance Table'!BG841</f>
        <v>0</v>
      </c>
      <c r="N841" s="173">
        <f>'Reported Performance Table'!BH841</f>
        <v>0</v>
      </c>
      <c r="O841" t="str">
        <f t="shared" si="25"/>
        <v>No</v>
      </c>
    </row>
    <row r="842" spans="2:15" x14ac:dyDescent="0.25">
      <c r="B842" s="35" t="e">
        <f>VLOOKUP('Reported Performance Table'!D842,'Master List'!$B$20:$C$39,2,FALSE)</f>
        <v>#N/A</v>
      </c>
      <c r="C842" t="e">
        <f>VLOOKUP('Reported Performance Table'!E842,'Master List'!$B$42:$C$129,2,FALSE)</f>
        <v>#N/A</v>
      </c>
      <c r="D842" t="e">
        <f>VLOOKUP('Reported Performance Table'!D842,'Master List'!$B$20:$D$39,3,FALSE)</f>
        <v>#N/A</v>
      </c>
      <c r="E842" s="3" t="e">
        <f>VLOOKUP('Reported Performance Table'!C842,'Master List'!$B$11:$D$17,3,FALSE)</f>
        <v>#N/A</v>
      </c>
      <c r="F842" t="e">
        <f t="shared" si="24"/>
        <v>#N/A</v>
      </c>
      <c r="G842" t="e">
        <f>IF(VLOOKUP('Reported Performance Table'!E842,'Master List'!$B$42:$D$129,3,FALSE)="","No",VLOOKUP('Reported Performance Table'!E842,'Master List'!$B$42:$D$129,3,FALSE))</f>
        <v>#N/A</v>
      </c>
      <c r="H842" t="e">
        <f>IF(AND(G842="Yes_No",'Reported Performance Table'!F842="Yes"),"No","Yes_No")</f>
        <v>#N/A</v>
      </c>
      <c r="I842" t="str">
        <f>IF('Reported Performance Table'!E842="","",IF('Reported Performance Table'!F842="Yes","LUNA_CCT","Reported_CCT"))</f>
        <v/>
      </c>
      <c r="J842" t="str">
        <f>IF('Reported Performance Table'!E842="","",IF(I842="LUNA_CCT",VLOOKUP('Reported Performance Table'!E842,'Master List'!$B$42:$E$129,4,FALSE),"Reported_BUG"))</f>
        <v/>
      </c>
      <c r="K842" t="str">
        <f>IF('Reported Performance Table'!E842="","",IF(AND('Reported Performance Table'!$F842="Yes",OR('Reported Performance Table'!$E842='Master List'!$B$42,'Reported Performance Table'!$E842='Master List'!$B$43,'Reported Performance Table'!$E842='Master List'!$B$44,'Reported Performance Table'!$E842='Master List'!$B$46,'Reported Performance Table'!$E842='Master List'!$B$48,'Reported Performance Table'!$E842='Master List'!$B$104,'Reported Performance Table'!$E842='Master List'!$B$106,'Reported Performance Table'!$E842='Master List'!$B$126)),"LUNA_Dimming","Dimming_Capability_and_Range"))</f>
        <v/>
      </c>
      <c r="L842" s="173">
        <f>'Reported Performance Table'!BF842</f>
        <v>0</v>
      </c>
      <c r="M842" s="173">
        <f>'Reported Performance Table'!BG842</f>
        <v>0</v>
      </c>
      <c r="N842" s="173">
        <f>'Reported Performance Table'!BH842</f>
        <v>0</v>
      </c>
      <c r="O842" t="str">
        <f t="shared" si="25"/>
        <v>No</v>
      </c>
    </row>
    <row r="843" spans="2:15" x14ac:dyDescent="0.25">
      <c r="B843" s="35" t="e">
        <f>VLOOKUP('Reported Performance Table'!D843,'Master List'!$B$20:$C$39,2,FALSE)</f>
        <v>#N/A</v>
      </c>
      <c r="C843" t="e">
        <f>VLOOKUP('Reported Performance Table'!E843,'Master List'!$B$42:$C$129,2,FALSE)</f>
        <v>#N/A</v>
      </c>
      <c r="D843" t="e">
        <f>VLOOKUP('Reported Performance Table'!D843,'Master List'!$B$20:$D$39,3,FALSE)</f>
        <v>#N/A</v>
      </c>
      <c r="E843" s="3" t="e">
        <f>VLOOKUP('Reported Performance Table'!C843,'Master List'!$B$11:$D$17,3,FALSE)</f>
        <v>#N/A</v>
      </c>
      <c r="F843" t="e">
        <f t="shared" ref="F843:F906" si="26">CONCATENATE(D843,E843)</f>
        <v>#N/A</v>
      </c>
      <c r="G843" t="e">
        <f>IF(VLOOKUP('Reported Performance Table'!E843,'Master List'!$B$42:$D$129,3,FALSE)="","No",VLOOKUP('Reported Performance Table'!E843,'Master List'!$B$42:$D$129,3,FALSE))</f>
        <v>#N/A</v>
      </c>
      <c r="H843" t="e">
        <f>IF(AND(G843="Yes_No",'Reported Performance Table'!F843="Yes"),"No","Yes_No")</f>
        <v>#N/A</v>
      </c>
      <c r="I843" t="str">
        <f>IF('Reported Performance Table'!E843="","",IF('Reported Performance Table'!F843="Yes","LUNA_CCT","Reported_CCT"))</f>
        <v/>
      </c>
      <c r="J843" t="str">
        <f>IF('Reported Performance Table'!E843="","",IF(I843="LUNA_CCT",VLOOKUP('Reported Performance Table'!E843,'Master List'!$B$42:$E$129,4,FALSE),"Reported_BUG"))</f>
        <v/>
      </c>
      <c r="K843" t="str">
        <f>IF('Reported Performance Table'!E843="","",IF(AND('Reported Performance Table'!$F843="Yes",OR('Reported Performance Table'!$E843='Master List'!$B$42,'Reported Performance Table'!$E843='Master List'!$B$43,'Reported Performance Table'!$E843='Master List'!$B$44,'Reported Performance Table'!$E843='Master List'!$B$46,'Reported Performance Table'!$E843='Master List'!$B$48,'Reported Performance Table'!$E843='Master List'!$B$104,'Reported Performance Table'!$E843='Master List'!$B$106,'Reported Performance Table'!$E843='Master List'!$B$126)),"LUNA_Dimming","Dimming_Capability_and_Range"))</f>
        <v/>
      </c>
      <c r="L843" s="173">
        <f>'Reported Performance Table'!BF843</f>
        <v>0</v>
      </c>
      <c r="M843" s="173">
        <f>'Reported Performance Table'!BG843</f>
        <v>0</v>
      </c>
      <c r="N843" s="173">
        <f>'Reported Performance Table'!BH843</f>
        <v>0</v>
      </c>
      <c r="O843" t="str">
        <f t="shared" si="25"/>
        <v>No</v>
      </c>
    </row>
    <row r="844" spans="2:15" x14ac:dyDescent="0.25">
      <c r="B844" s="35" t="e">
        <f>VLOOKUP('Reported Performance Table'!D844,'Master List'!$B$20:$C$39,2,FALSE)</f>
        <v>#N/A</v>
      </c>
      <c r="C844" t="e">
        <f>VLOOKUP('Reported Performance Table'!E844,'Master List'!$B$42:$C$129,2,FALSE)</f>
        <v>#N/A</v>
      </c>
      <c r="D844" t="e">
        <f>VLOOKUP('Reported Performance Table'!D844,'Master List'!$B$20:$D$39,3,FALSE)</f>
        <v>#N/A</v>
      </c>
      <c r="E844" s="3" t="e">
        <f>VLOOKUP('Reported Performance Table'!C844,'Master List'!$B$11:$D$17,3,FALSE)</f>
        <v>#N/A</v>
      </c>
      <c r="F844" t="e">
        <f t="shared" si="26"/>
        <v>#N/A</v>
      </c>
      <c r="G844" t="e">
        <f>IF(VLOOKUP('Reported Performance Table'!E844,'Master List'!$B$42:$D$129,3,FALSE)="","No",VLOOKUP('Reported Performance Table'!E844,'Master List'!$B$42:$D$129,3,FALSE))</f>
        <v>#N/A</v>
      </c>
      <c r="H844" t="e">
        <f>IF(AND(G844="Yes_No",'Reported Performance Table'!F844="Yes"),"No","Yes_No")</f>
        <v>#N/A</v>
      </c>
      <c r="I844" t="str">
        <f>IF('Reported Performance Table'!E844="","",IF('Reported Performance Table'!F844="Yes","LUNA_CCT","Reported_CCT"))</f>
        <v/>
      </c>
      <c r="J844" t="str">
        <f>IF('Reported Performance Table'!E844="","",IF(I844="LUNA_CCT",VLOOKUP('Reported Performance Table'!E844,'Master List'!$B$42:$E$129,4,FALSE),"Reported_BUG"))</f>
        <v/>
      </c>
      <c r="K844" t="str">
        <f>IF('Reported Performance Table'!E844="","",IF(AND('Reported Performance Table'!$F844="Yes",OR('Reported Performance Table'!$E844='Master List'!$B$42,'Reported Performance Table'!$E844='Master List'!$B$43,'Reported Performance Table'!$E844='Master List'!$B$44,'Reported Performance Table'!$E844='Master List'!$B$46,'Reported Performance Table'!$E844='Master List'!$B$48,'Reported Performance Table'!$E844='Master List'!$B$104,'Reported Performance Table'!$E844='Master List'!$B$106,'Reported Performance Table'!$E844='Master List'!$B$126)),"LUNA_Dimming","Dimming_Capability_and_Range"))</f>
        <v/>
      </c>
      <c r="L844" s="173">
        <f>'Reported Performance Table'!BF844</f>
        <v>0</v>
      </c>
      <c r="M844" s="173">
        <f>'Reported Performance Table'!BG844</f>
        <v>0</v>
      </c>
      <c r="N844" s="173">
        <f>'Reported Performance Table'!BH844</f>
        <v>0</v>
      </c>
      <c r="O844" t="str">
        <f t="shared" ref="O844:O907" si="27">IF(COUNTIF(L844:N844,"Yes")=3,"Yes","No")</f>
        <v>No</v>
      </c>
    </row>
    <row r="845" spans="2:15" x14ac:dyDescent="0.25">
      <c r="B845" s="35" t="e">
        <f>VLOOKUP('Reported Performance Table'!D845,'Master List'!$B$20:$C$39,2,FALSE)</f>
        <v>#N/A</v>
      </c>
      <c r="C845" t="e">
        <f>VLOOKUP('Reported Performance Table'!E845,'Master List'!$B$42:$C$129,2,FALSE)</f>
        <v>#N/A</v>
      </c>
      <c r="D845" t="e">
        <f>VLOOKUP('Reported Performance Table'!D845,'Master List'!$B$20:$D$39,3,FALSE)</f>
        <v>#N/A</v>
      </c>
      <c r="E845" s="3" t="e">
        <f>VLOOKUP('Reported Performance Table'!C845,'Master List'!$B$11:$D$17,3,FALSE)</f>
        <v>#N/A</v>
      </c>
      <c r="F845" t="e">
        <f t="shared" si="26"/>
        <v>#N/A</v>
      </c>
      <c r="G845" t="e">
        <f>IF(VLOOKUP('Reported Performance Table'!E845,'Master List'!$B$42:$D$129,3,FALSE)="","No",VLOOKUP('Reported Performance Table'!E845,'Master List'!$B$42:$D$129,3,FALSE))</f>
        <v>#N/A</v>
      </c>
      <c r="H845" t="e">
        <f>IF(AND(G845="Yes_No",'Reported Performance Table'!F845="Yes"),"No","Yes_No")</f>
        <v>#N/A</v>
      </c>
      <c r="I845" t="str">
        <f>IF('Reported Performance Table'!E845="","",IF('Reported Performance Table'!F845="Yes","LUNA_CCT","Reported_CCT"))</f>
        <v/>
      </c>
      <c r="J845" t="str">
        <f>IF('Reported Performance Table'!E845="","",IF(I845="LUNA_CCT",VLOOKUP('Reported Performance Table'!E845,'Master List'!$B$42:$E$129,4,FALSE),"Reported_BUG"))</f>
        <v/>
      </c>
      <c r="K845" t="str">
        <f>IF('Reported Performance Table'!E845="","",IF(AND('Reported Performance Table'!$F845="Yes",OR('Reported Performance Table'!$E845='Master List'!$B$42,'Reported Performance Table'!$E845='Master List'!$B$43,'Reported Performance Table'!$E845='Master List'!$B$44,'Reported Performance Table'!$E845='Master List'!$B$46,'Reported Performance Table'!$E845='Master List'!$B$48,'Reported Performance Table'!$E845='Master List'!$B$104,'Reported Performance Table'!$E845='Master List'!$B$106,'Reported Performance Table'!$E845='Master List'!$B$126)),"LUNA_Dimming","Dimming_Capability_and_Range"))</f>
        <v/>
      </c>
      <c r="L845" s="173">
        <f>'Reported Performance Table'!BF845</f>
        <v>0</v>
      </c>
      <c r="M845" s="173">
        <f>'Reported Performance Table'!BG845</f>
        <v>0</v>
      </c>
      <c r="N845" s="173">
        <f>'Reported Performance Table'!BH845</f>
        <v>0</v>
      </c>
      <c r="O845" t="str">
        <f t="shared" si="27"/>
        <v>No</v>
      </c>
    </row>
    <row r="846" spans="2:15" x14ac:dyDescent="0.25">
      <c r="B846" s="35" t="e">
        <f>VLOOKUP('Reported Performance Table'!D846,'Master List'!$B$20:$C$39,2,FALSE)</f>
        <v>#N/A</v>
      </c>
      <c r="C846" t="e">
        <f>VLOOKUP('Reported Performance Table'!E846,'Master List'!$B$42:$C$129,2,FALSE)</f>
        <v>#N/A</v>
      </c>
      <c r="D846" t="e">
        <f>VLOOKUP('Reported Performance Table'!D846,'Master List'!$B$20:$D$39,3,FALSE)</f>
        <v>#N/A</v>
      </c>
      <c r="E846" s="3" t="e">
        <f>VLOOKUP('Reported Performance Table'!C846,'Master List'!$B$11:$D$17,3,FALSE)</f>
        <v>#N/A</v>
      </c>
      <c r="F846" t="e">
        <f t="shared" si="26"/>
        <v>#N/A</v>
      </c>
      <c r="G846" t="e">
        <f>IF(VLOOKUP('Reported Performance Table'!E846,'Master List'!$B$42:$D$129,3,FALSE)="","No",VLOOKUP('Reported Performance Table'!E846,'Master List'!$B$42:$D$129,3,FALSE))</f>
        <v>#N/A</v>
      </c>
      <c r="H846" t="e">
        <f>IF(AND(G846="Yes_No",'Reported Performance Table'!F846="Yes"),"No","Yes_No")</f>
        <v>#N/A</v>
      </c>
      <c r="I846" t="str">
        <f>IF('Reported Performance Table'!E846="","",IF('Reported Performance Table'!F846="Yes","LUNA_CCT","Reported_CCT"))</f>
        <v/>
      </c>
      <c r="J846" t="str">
        <f>IF('Reported Performance Table'!E846="","",IF(I846="LUNA_CCT",VLOOKUP('Reported Performance Table'!E846,'Master List'!$B$42:$E$129,4,FALSE),"Reported_BUG"))</f>
        <v/>
      </c>
      <c r="K846" t="str">
        <f>IF('Reported Performance Table'!E846="","",IF(AND('Reported Performance Table'!$F846="Yes",OR('Reported Performance Table'!$E846='Master List'!$B$42,'Reported Performance Table'!$E846='Master List'!$B$43,'Reported Performance Table'!$E846='Master List'!$B$44,'Reported Performance Table'!$E846='Master List'!$B$46,'Reported Performance Table'!$E846='Master List'!$B$48,'Reported Performance Table'!$E846='Master List'!$B$104,'Reported Performance Table'!$E846='Master List'!$B$106,'Reported Performance Table'!$E846='Master List'!$B$126)),"LUNA_Dimming","Dimming_Capability_and_Range"))</f>
        <v/>
      </c>
      <c r="L846" s="173">
        <f>'Reported Performance Table'!BF846</f>
        <v>0</v>
      </c>
      <c r="M846" s="173">
        <f>'Reported Performance Table'!BG846</f>
        <v>0</v>
      </c>
      <c r="N846" s="173">
        <f>'Reported Performance Table'!BH846</f>
        <v>0</v>
      </c>
      <c r="O846" t="str">
        <f t="shared" si="27"/>
        <v>No</v>
      </c>
    </row>
    <row r="847" spans="2:15" x14ac:dyDescent="0.25">
      <c r="B847" s="35" t="e">
        <f>VLOOKUP('Reported Performance Table'!D847,'Master List'!$B$20:$C$39,2,FALSE)</f>
        <v>#N/A</v>
      </c>
      <c r="C847" t="e">
        <f>VLOOKUP('Reported Performance Table'!E847,'Master List'!$B$42:$C$129,2,FALSE)</f>
        <v>#N/A</v>
      </c>
      <c r="D847" t="e">
        <f>VLOOKUP('Reported Performance Table'!D847,'Master List'!$B$20:$D$39,3,FALSE)</f>
        <v>#N/A</v>
      </c>
      <c r="E847" s="3" t="e">
        <f>VLOOKUP('Reported Performance Table'!C847,'Master List'!$B$11:$D$17,3,FALSE)</f>
        <v>#N/A</v>
      </c>
      <c r="F847" t="e">
        <f t="shared" si="26"/>
        <v>#N/A</v>
      </c>
      <c r="G847" t="e">
        <f>IF(VLOOKUP('Reported Performance Table'!E847,'Master List'!$B$42:$D$129,3,FALSE)="","No",VLOOKUP('Reported Performance Table'!E847,'Master List'!$B$42:$D$129,3,FALSE))</f>
        <v>#N/A</v>
      </c>
      <c r="H847" t="e">
        <f>IF(AND(G847="Yes_No",'Reported Performance Table'!F847="Yes"),"No","Yes_No")</f>
        <v>#N/A</v>
      </c>
      <c r="I847" t="str">
        <f>IF('Reported Performance Table'!E847="","",IF('Reported Performance Table'!F847="Yes","LUNA_CCT","Reported_CCT"))</f>
        <v/>
      </c>
      <c r="J847" t="str">
        <f>IF('Reported Performance Table'!E847="","",IF(I847="LUNA_CCT",VLOOKUP('Reported Performance Table'!E847,'Master List'!$B$42:$E$129,4,FALSE),"Reported_BUG"))</f>
        <v/>
      </c>
      <c r="K847" t="str">
        <f>IF('Reported Performance Table'!E847="","",IF(AND('Reported Performance Table'!$F847="Yes",OR('Reported Performance Table'!$E847='Master List'!$B$42,'Reported Performance Table'!$E847='Master List'!$B$43,'Reported Performance Table'!$E847='Master List'!$B$44,'Reported Performance Table'!$E847='Master List'!$B$46,'Reported Performance Table'!$E847='Master List'!$B$48,'Reported Performance Table'!$E847='Master List'!$B$104,'Reported Performance Table'!$E847='Master List'!$B$106,'Reported Performance Table'!$E847='Master List'!$B$126)),"LUNA_Dimming","Dimming_Capability_and_Range"))</f>
        <v/>
      </c>
      <c r="L847" s="173">
        <f>'Reported Performance Table'!BF847</f>
        <v>0</v>
      </c>
      <c r="M847" s="173">
        <f>'Reported Performance Table'!BG847</f>
        <v>0</v>
      </c>
      <c r="N847" s="173">
        <f>'Reported Performance Table'!BH847</f>
        <v>0</v>
      </c>
      <c r="O847" t="str">
        <f t="shared" si="27"/>
        <v>No</v>
      </c>
    </row>
    <row r="848" spans="2:15" x14ac:dyDescent="0.25">
      <c r="B848" s="35" t="e">
        <f>VLOOKUP('Reported Performance Table'!D848,'Master List'!$B$20:$C$39,2,FALSE)</f>
        <v>#N/A</v>
      </c>
      <c r="C848" t="e">
        <f>VLOOKUP('Reported Performance Table'!E848,'Master List'!$B$42:$C$129,2,FALSE)</f>
        <v>#N/A</v>
      </c>
      <c r="D848" t="e">
        <f>VLOOKUP('Reported Performance Table'!D848,'Master List'!$B$20:$D$39,3,FALSE)</f>
        <v>#N/A</v>
      </c>
      <c r="E848" s="3" t="e">
        <f>VLOOKUP('Reported Performance Table'!C848,'Master List'!$B$11:$D$17,3,FALSE)</f>
        <v>#N/A</v>
      </c>
      <c r="F848" t="e">
        <f t="shared" si="26"/>
        <v>#N/A</v>
      </c>
      <c r="G848" t="e">
        <f>IF(VLOOKUP('Reported Performance Table'!E848,'Master List'!$B$42:$D$129,3,FALSE)="","No",VLOOKUP('Reported Performance Table'!E848,'Master List'!$B$42:$D$129,3,FALSE))</f>
        <v>#N/A</v>
      </c>
      <c r="H848" t="e">
        <f>IF(AND(G848="Yes_No",'Reported Performance Table'!F848="Yes"),"No","Yes_No")</f>
        <v>#N/A</v>
      </c>
      <c r="I848" t="str">
        <f>IF('Reported Performance Table'!E848="","",IF('Reported Performance Table'!F848="Yes","LUNA_CCT","Reported_CCT"))</f>
        <v/>
      </c>
      <c r="J848" t="str">
        <f>IF('Reported Performance Table'!E848="","",IF(I848="LUNA_CCT",VLOOKUP('Reported Performance Table'!E848,'Master List'!$B$42:$E$129,4,FALSE),"Reported_BUG"))</f>
        <v/>
      </c>
      <c r="K848" t="str">
        <f>IF('Reported Performance Table'!E848="","",IF(AND('Reported Performance Table'!$F848="Yes",OR('Reported Performance Table'!$E848='Master List'!$B$42,'Reported Performance Table'!$E848='Master List'!$B$43,'Reported Performance Table'!$E848='Master List'!$B$44,'Reported Performance Table'!$E848='Master List'!$B$46,'Reported Performance Table'!$E848='Master List'!$B$48,'Reported Performance Table'!$E848='Master List'!$B$104,'Reported Performance Table'!$E848='Master List'!$B$106,'Reported Performance Table'!$E848='Master List'!$B$126)),"LUNA_Dimming","Dimming_Capability_and_Range"))</f>
        <v/>
      </c>
      <c r="L848" s="173">
        <f>'Reported Performance Table'!BF848</f>
        <v>0</v>
      </c>
      <c r="M848" s="173">
        <f>'Reported Performance Table'!BG848</f>
        <v>0</v>
      </c>
      <c r="N848" s="173">
        <f>'Reported Performance Table'!BH848</f>
        <v>0</v>
      </c>
      <c r="O848" t="str">
        <f t="shared" si="27"/>
        <v>No</v>
      </c>
    </row>
    <row r="849" spans="2:15" x14ac:dyDescent="0.25">
      <c r="B849" s="35" t="e">
        <f>VLOOKUP('Reported Performance Table'!D849,'Master List'!$B$20:$C$39,2,FALSE)</f>
        <v>#N/A</v>
      </c>
      <c r="C849" t="e">
        <f>VLOOKUP('Reported Performance Table'!E849,'Master List'!$B$42:$C$129,2,FALSE)</f>
        <v>#N/A</v>
      </c>
      <c r="D849" t="e">
        <f>VLOOKUP('Reported Performance Table'!D849,'Master List'!$B$20:$D$39,3,FALSE)</f>
        <v>#N/A</v>
      </c>
      <c r="E849" s="3" t="e">
        <f>VLOOKUP('Reported Performance Table'!C849,'Master List'!$B$11:$D$17,3,FALSE)</f>
        <v>#N/A</v>
      </c>
      <c r="F849" t="e">
        <f t="shared" si="26"/>
        <v>#N/A</v>
      </c>
      <c r="G849" t="e">
        <f>IF(VLOOKUP('Reported Performance Table'!E849,'Master List'!$B$42:$D$129,3,FALSE)="","No",VLOOKUP('Reported Performance Table'!E849,'Master List'!$B$42:$D$129,3,FALSE))</f>
        <v>#N/A</v>
      </c>
      <c r="H849" t="e">
        <f>IF(AND(G849="Yes_No",'Reported Performance Table'!F849="Yes"),"No","Yes_No")</f>
        <v>#N/A</v>
      </c>
      <c r="I849" t="str">
        <f>IF('Reported Performance Table'!E849="","",IF('Reported Performance Table'!F849="Yes","LUNA_CCT","Reported_CCT"))</f>
        <v/>
      </c>
      <c r="J849" t="str">
        <f>IF('Reported Performance Table'!E849="","",IF(I849="LUNA_CCT",VLOOKUP('Reported Performance Table'!E849,'Master List'!$B$42:$E$129,4,FALSE),"Reported_BUG"))</f>
        <v/>
      </c>
      <c r="K849" t="str">
        <f>IF('Reported Performance Table'!E849="","",IF(AND('Reported Performance Table'!$F849="Yes",OR('Reported Performance Table'!$E849='Master List'!$B$42,'Reported Performance Table'!$E849='Master List'!$B$43,'Reported Performance Table'!$E849='Master List'!$B$44,'Reported Performance Table'!$E849='Master List'!$B$46,'Reported Performance Table'!$E849='Master List'!$B$48,'Reported Performance Table'!$E849='Master List'!$B$104,'Reported Performance Table'!$E849='Master List'!$B$106,'Reported Performance Table'!$E849='Master List'!$B$126)),"LUNA_Dimming","Dimming_Capability_and_Range"))</f>
        <v/>
      </c>
      <c r="L849" s="173">
        <f>'Reported Performance Table'!BF849</f>
        <v>0</v>
      </c>
      <c r="M849" s="173">
        <f>'Reported Performance Table'!BG849</f>
        <v>0</v>
      </c>
      <c r="N849" s="173">
        <f>'Reported Performance Table'!BH849</f>
        <v>0</v>
      </c>
      <c r="O849" t="str">
        <f t="shared" si="27"/>
        <v>No</v>
      </c>
    </row>
    <row r="850" spans="2:15" x14ac:dyDescent="0.25">
      <c r="B850" s="35" t="e">
        <f>VLOOKUP('Reported Performance Table'!D850,'Master List'!$B$20:$C$39,2,FALSE)</f>
        <v>#N/A</v>
      </c>
      <c r="C850" t="e">
        <f>VLOOKUP('Reported Performance Table'!E850,'Master List'!$B$42:$C$129,2,FALSE)</f>
        <v>#N/A</v>
      </c>
      <c r="D850" t="e">
        <f>VLOOKUP('Reported Performance Table'!D850,'Master List'!$B$20:$D$39,3,FALSE)</f>
        <v>#N/A</v>
      </c>
      <c r="E850" s="3" t="e">
        <f>VLOOKUP('Reported Performance Table'!C850,'Master List'!$B$11:$D$17,3,FALSE)</f>
        <v>#N/A</v>
      </c>
      <c r="F850" t="e">
        <f t="shared" si="26"/>
        <v>#N/A</v>
      </c>
      <c r="G850" t="e">
        <f>IF(VLOOKUP('Reported Performance Table'!E850,'Master List'!$B$42:$D$129,3,FALSE)="","No",VLOOKUP('Reported Performance Table'!E850,'Master List'!$B$42:$D$129,3,FALSE))</f>
        <v>#N/A</v>
      </c>
      <c r="H850" t="e">
        <f>IF(AND(G850="Yes_No",'Reported Performance Table'!F850="Yes"),"No","Yes_No")</f>
        <v>#N/A</v>
      </c>
      <c r="I850" t="str">
        <f>IF('Reported Performance Table'!E850="","",IF('Reported Performance Table'!F850="Yes","LUNA_CCT","Reported_CCT"))</f>
        <v/>
      </c>
      <c r="J850" t="str">
        <f>IF('Reported Performance Table'!E850="","",IF(I850="LUNA_CCT",VLOOKUP('Reported Performance Table'!E850,'Master List'!$B$42:$E$129,4,FALSE),"Reported_BUG"))</f>
        <v/>
      </c>
      <c r="K850" t="str">
        <f>IF('Reported Performance Table'!E850="","",IF(AND('Reported Performance Table'!$F850="Yes",OR('Reported Performance Table'!$E850='Master List'!$B$42,'Reported Performance Table'!$E850='Master List'!$B$43,'Reported Performance Table'!$E850='Master List'!$B$44,'Reported Performance Table'!$E850='Master List'!$B$46,'Reported Performance Table'!$E850='Master List'!$B$48,'Reported Performance Table'!$E850='Master List'!$B$104,'Reported Performance Table'!$E850='Master List'!$B$106,'Reported Performance Table'!$E850='Master List'!$B$126)),"LUNA_Dimming","Dimming_Capability_and_Range"))</f>
        <v/>
      </c>
      <c r="L850" s="173">
        <f>'Reported Performance Table'!BF850</f>
        <v>0</v>
      </c>
      <c r="M850" s="173">
        <f>'Reported Performance Table'!BG850</f>
        <v>0</v>
      </c>
      <c r="N850" s="173">
        <f>'Reported Performance Table'!BH850</f>
        <v>0</v>
      </c>
      <c r="O850" t="str">
        <f t="shared" si="27"/>
        <v>No</v>
      </c>
    </row>
    <row r="851" spans="2:15" x14ac:dyDescent="0.25">
      <c r="B851" s="35" t="e">
        <f>VLOOKUP('Reported Performance Table'!D851,'Master List'!$B$20:$C$39,2,FALSE)</f>
        <v>#N/A</v>
      </c>
      <c r="C851" t="e">
        <f>VLOOKUP('Reported Performance Table'!E851,'Master List'!$B$42:$C$129,2,FALSE)</f>
        <v>#N/A</v>
      </c>
      <c r="D851" t="e">
        <f>VLOOKUP('Reported Performance Table'!D851,'Master List'!$B$20:$D$39,3,FALSE)</f>
        <v>#N/A</v>
      </c>
      <c r="E851" s="3" t="e">
        <f>VLOOKUP('Reported Performance Table'!C851,'Master List'!$B$11:$D$17,3,FALSE)</f>
        <v>#N/A</v>
      </c>
      <c r="F851" t="e">
        <f t="shared" si="26"/>
        <v>#N/A</v>
      </c>
      <c r="G851" t="e">
        <f>IF(VLOOKUP('Reported Performance Table'!E851,'Master List'!$B$42:$D$129,3,FALSE)="","No",VLOOKUP('Reported Performance Table'!E851,'Master List'!$B$42:$D$129,3,FALSE))</f>
        <v>#N/A</v>
      </c>
      <c r="H851" t="e">
        <f>IF(AND(G851="Yes_No",'Reported Performance Table'!F851="Yes"),"No","Yes_No")</f>
        <v>#N/A</v>
      </c>
      <c r="I851" t="str">
        <f>IF('Reported Performance Table'!E851="","",IF('Reported Performance Table'!F851="Yes","LUNA_CCT","Reported_CCT"))</f>
        <v/>
      </c>
      <c r="J851" t="str">
        <f>IF('Reported Performance Table'!E851="","",IF(I851="LUNA_CCT",VLOOKUP('Reported Performance Table'!E851,'Master List'!$B$42:$E$129,4,FALSE),"Reported_BUG"))</f>
        <v/>
      </c>
      <c r="K851" t="str">
        <f>IF('Reported Performance Table'!E851="","",IF(AND('Reported Performance Table'!$F851="Yes",OR('Reported Performance Table'!$E851='Master List'!$B$42,'Reported Performance Table'!$E851='Master List'!$B$43,'Reported Performance Table'!$E851='Master List'!$B$44,'Reported Performance Table'!$E851='Master List'!$B$46,'Reported Performance Table'!$E851='Master List'!$B$48,'Reported Performance Table'!$E851='Master List'!$B$104,'Reported Performance Table'!$E851='Master List'!$B$106,'Reported Performance Table'!$E851='Master List'!$B$126)),"LUNA_Dimming","Dimming_Capability_and_Range"))</f>
        <v/>
      </c>
      <c r="L851" s="173">
        <f>'Reported Performance Table'!BF851</f>
        <v>0</v>
      </c>
      <c r="M851" s="173">
        <f>'Reported Performance Table'!BG851</f>
        <v>0</v>
      </c>
      <c r="N851" s="173">
        <f>'Reported Performance Table'!BH851</f>
        <v>0</v>
      </c>
      <c r="O851" t="str">
        <f t="shared" si="27"/>
        <v>No</v>
      </c>
    </row>
    <row r="852" spans="2:15" x14ac:dyDescent="0.25">
      <c r="B852" s="35" t="e">
        <f>VLOOKUP('Reported Performance Table'!D852,'Master List'!$B$20:$C$39,2,FALSE)</f>
        <v>#N/A</v>
      </c>
      <c r="C852" t="e">
        <f>VLOOKUP('Reported Performance Table'!E852,'Master List'!$B$42:$C$129,2,FALSE)</f>
        <v>#N/A</v>
      </c>
      <c r="D852" t="e">
        <f>VLOOKUP('Reported Performance Table'!D852,'Master List'!$B$20:$D$39,3,FALSE)</f>
        <v>#N/A</v>
      </c>
      <c r="E852" s="3" t="e">
        <f>VLOOKUP('Reported Performance Table'!C852,'Master List'!$B$11:$D$17,3,FALSE)</f>
        <v>#N/A</v>
      </c>
      <c r="F852" t="e">
        <f t="shared" si="26"/>
        <v>#N/A</v>
      </c>
      <c r="G852" t="e">
        <f>IF(VLOOKUP('Reported Performance Table'!E852,'Master List'!$B$42:$D$129,3,FALSE)="","No",VLOOKUP('Reported Performance Table'!E852,'Master List'!$B$42:$D$129,3,FALSE))</f>
        <v>#N/A</v>
      </c>
      <c r="H852" t="e">
        <f>IF(AND(G852="Yes_No",'Reported Performance Table'!F852="Yes"),"No","Yes_No")</f>
        <v>#N/A</v>
      </c>
      <c r="I852" t="str">
        <f>IF('Reported Performance Table'!E852="","",IF('Reported Performance Table'!F852="Yes","LUNA_CCT","Reported_CCT"))</f>
        <v/>
      </c>
      <c r="J852" t="str">
        <f>IF('Reported Performance Table'!E852="","",IF(I852="LUNA_CCT",VLOOKUP('Reported Performance Table'!E852,'Master List'!$B$42:$E$129,4,FALSE),"Reported_BUG"))</f>
        <v/>
      </c>
      <c r="K852" t="str">
        <f>IF('Reported Performance Table'!E852="","",IF(AND('Reported Performance Table'!$F852="Yes",OR('Reported Performance Table'!$E852='Master List'!$B$42,'Reported Performance Table'!$E852='Master List'!$B$43,'Reported Performance Table'!$E852='Master List'!$B$44,'Reported Performance Table'!$E852='Master List'!$B$46,'Reported Performance Table'!$E852='Master List'!$B$48,'Reported Performance Table'!$E852='Master List'!$B$104,'Reported Performance Table'!$E852='Master List'!$B$106,'Reported Performance Table'!$E852='Master List'!$B$126)),"LUNA_Dimming","Dimming_Capability_and_Range"))</f>
        <v/>
      </c>
      <c r="L852" s="173">
        <f>'Reported Performance Table'!BF852</f>
        <v>0</v>
      </c>
      <c r="M852" s="173">
        <f>'Reported Performance Table'!BG852</f>
        <v>0</v>
      </c>
      <c r="N852" s="173">
        <f>'Reported Performance Table'!BH852</f>
        <v>0</v>
      </c>
      <c r="O852" t="str">
        <f t="shared" si="27"/>
        <v>No</v>
      </c>
    </row>
    <row r="853" spans="2:15" x14ac:dyDescent="0.25">
      <c r="B853" s="35" t="e">
        <f>VLOOKUP('Reported Performance Table'!D853,'Master List'!$B$20:$C$39,2,FALSE)</f>
        <v>#N/A</v>
      </c>
      <c r="C853" t="e">
        <f>VLOOKUP('Reported Performance Table'!E853,'Master List'!$B$42:$C$129,2,FALSE)</f>
        <v>#N/A</v>
      </c>
      <c r="D853" t="e">
        <f>VLOOKUP('Reported Performance Table'!D853,'Master List'!$B$20:$D$39,3,FALSE)</f>
        <v>#N/A</v>
      </c>
      <c r="E853" s="3" t="e">
        <f>VLOOKUP('Reported Performance Table'!C853,'Master List'!$B$11:$D$17,3,FALSE)</f>
        <v>#N/A</v>
      </c>
      <c r="F853" t="e">
        <f t="shared" si="26"/>
        <v>#N/A</v>
      </c>
      <c r="G853" t="e">
        <f>IF(VLOOKUP('Reported Performance Table'!E853,'Master List'!$B$42:$D$129,3,FALSE)="","No",VLOOKUP('Reported Performance Table'!E853,'Master List'!$B$42:$D$129,3,FALSE))</f>
        <v>#N/A</v>
      </c>
      <c r="H853" t="e">
        <f>IF(AND(G853="Yes_No",'Reported Performance Table'!F853="Yes"),"No","Yes_No")</f>
        <v>#N/A</v>
      </c>
      <c r="I853" t="str">
        <f>IF('Reported Performance Table'!E853="","",IF('Reported Performance Table'!F853="Yes","LUNA_CCT","Reported_CCT"))</f>
        <v/>
      </c>
      <c r="J853" t="str">
        <f>IF('Reported Performance Table'!E853="","",IF(I853="LUNA_CCT",VLOOKUP('Reported Performance Table'!E853,'Master List'!$B$42:$E$129,4,FALSE),"Reported_BUG"))</f>
        <v/>
      </c>
      <c r="K853" t="str">
        <f>IF('Reported Performance Table'!E853="","",IF(AND('Reported Performance Table'!$F853="Yes",OR('Reported Performance Table'!$E853='Master List'!$B$42,'Reported Performance Table'!$E853='Master List'!$B$43,'Reported Performance Table'!$E853='Master List'!$B$44,'Reported Performance Table'!$E853='Master List'!$B$46,'Reported Performance Table'!$E853='Master List'!$B$48,'Reported Performance Table'!$E853='Master List'!$B$104,'Reported Performance Table'!$E853='Master List'!$B$106,'Reported Performance Table'!$E853='Master List'!$B$126)),"LUNA_Dimming","Dimming_Capability_and_Range"))</f>
        <v/>
      </c>
      <c r="L853" s="173">
        <f>'Reported Performance Table'!BF853</f>
        <v>0</v>
      </c>
      <c r="M853" s="173">
        <f>'Reported Performance Table'!BG853</f>
        <v>0</v>
      </c>
      <c r="N853" s="173">
        <f>'Reported Performance Table'!BH853</f>
        <v>0</v>
      </c>
      <c r="O853" t="str">
        <f t="shared" si="27"/>
        <v>No</v>
      </c>
    </row>
    <row r="854" spans="2:15" x14ac:dyDescent="0.25">
      <c r="B854" s="35" t="e">
        <f>VLOOKUP('Reported Performance Table'!D854,'Master List'!$B$20:$C$39,2,FALSE)</f>
        <v>#N/A</v>
      </c>
      <c r="C854" t="e">
        <f>VLOOKUP('Reported Performance Table'!E854,'Master List'!$B$42:$C$129,2,FALSE)</f>
        <v>#N/A</v>
      </c>
      <c r="D854" t="e">
        <f>VLOOKUP('Reported Performance Table'!D854,'Master List'!$B$20:$D$39,3,FALSE)</f>
        <v>#N/A</v>
      </c>
      <c r="E854" s="3" t="e">
        <f>VLOOKUP('Reported Performance Table'!C854,'Master List'!$B$11:$D$17,3,FALSE)</f>
        <v>#N/A</v>
      </c>
      <c r="F854" t="e">
        <f t="shared" si="26"/>
        <v>#N/A</v>
      </c>
      <c r="G854" t="e">
        <f>IF(VLOOKUP('Reported Performance Table'!E854,'Master List'!$B$42:$D$129,3,FALSE)="","No",VLOOKUP('Reported Performance Table'!E854,'Master List'!$B$42:$D$129,3,FALSE))</f>
        <v>#N/A</v>
      </c>
      <c r="H854" t="e">
        <f>IF(AND(G854="Yes_No",'Reported Performance Table'!F854="Yes"),"No","Yes_No")</f>
        <v>#N/A</v>
      </c>
      <c r="I854" t="str">
        <f>IF('Reported Performance Table'!E854="","",IF('Reported Performance Table'!F854="Yes","LUNA_CCT","Reported_CCT"))</f>
        <v/>
      </c>
      <c r="J854" t="str">
        <f>IF('Reported Performance Table'!E854="","",IF(I854="LUNA_CCT",VLOOKUP('Reported Performance Table'!E854,'Master List'!$B$42:$E$129,4,FALSE),"Reported_BUG"))</f>
        <v/>
      </c>
      <c r="K854" t="str">
        <f>IF('Reported Performance Table'!E854="","",IF(AND('Reported Performance Table'!$F854="Yes",OR('Reported Performance Table'!$E854='Master List'!$B$42,'Reported Performance Table'!$E854='Master List'!$B$43,'Reported Performance Table'!$E854='Master List'!$B$44,'Reported Performance Table'!$E854='Master List'!$B$46,'Reported Performance Table'!$E854='Master List'!$B$48,'Reported Performance Table'!$E854='Master List'!$B$104,'Reported Performance Table'!$E854='Master List'!$B$106,'Reported Performance Table'!$E854='Master List'!$B$126)),"LUNA_Dimming","Dimming_Capability_and_Range"))</f>
        <v/>
      </c>
      <c r="L854" s="173">
        <f>'Reported Performance Table'!BF854</f>
        <v>0</v>
      </c>
      <c r="M854" s="173">
        <f>'Reported Performance Table'!BG854</f>
        <v>0</v>
      </c>
      <c r="N854" s="173">
        <f>'Reported Performance Table'!BH854</f>
        <v>0</v>
      </c>
      <c r="O854" t="str">
        <f t="shared" si="27"/>
        <v>No</v>
      </c>
    </row>
    <row r="855" spans="2:15" x14ac:dyDescent="0.25">
      <c r="B855" s="35" t="e">
        <f>VLOOKUP('Reported Performance Table'!D855,'Master List'!$B$20:$C$39,2,FALSE)</f>
        <v>#N/A</v>
      </c>
      <c r="C855" t="e">
        <f>VLOOKUP('Reported Performance Table'!E855,'Master List'!$B$42:$C$129,2,FALSE)</f>
        <v>#N/A</v>
      </c>
      <c r="D855" t="e">
        <f>VLOOKUP('Reported Performance Table'!D855,'Master List'!$B$20:$D$39,3,FALSE)</f>
        <v>#N/A</v>
      </c>
      <c r="E855" s="3" t="e">
        <f>VLOOKUP('Reported Performance Table'!C855,'Master List'!$B$11:$D$17,3,FALSE)</f>
        <v>#N/A</v>
      </c>
      <c r="F855" t="e">
        <f t="shared" si="26"/>
        <v>#N/A</v>
      </c>
      <c r="G855" t="e">
        <f>IF(VLOOKUP('Reported Performance Table'!E855,'Master List'!$B$42:$D$129,3,FALSE)="","No",VLOOKUP('Reported Performance Table'!E855,'Master List'!$B$42:$D$129,3,FALSE))</f>
        <v>#N/A</v>
      </c>
      <c r="H855" t="e">
        <f>IF(AND(G855="Yes_No",'Reported Performance Table'!F855="Yes"),"No","Yes_No")</f>
        <v>#N/A</v>
      </c>
      <c r="I855" t="str">
        <f>IF('Reported Performance Table'!E855="","",IF('Reported Performance Table'!F855="Yes","LUNA_CCT","Reported_CCT"))</f>
        <v/>
      </c>
      <c r="J855" t="str">
        <f>IF('Reported Performance Table'!E855="","",IF(I855="LUNA_CCT",VLOOKUP('Reported Performance Table'!E855,'Master List'!$B$42:$E$129,4,FALSE),"Reported_BUG"))</f>
        <v/>
      </c>
      <c r="K855" t="str">
        <f>IF('Reported Performance Table'!E855="","",IF(AND('Reported Performance Table'!$F855="Yes",OR('Reported Performance Table'!$E855='Master List'!$B$42,'Reported Performance Table'!$E855='Master List'!$B$43,'Reported Performance Table'!$E855='Master List'!$B$44,'Reported Performance Table'!$E855='Master List'!$B$46,'Reported Performance Table'!$E855='Master List'!$B$48,'Reported Performance Table'!$E855='Master List'!$B$104,'Reported Performance Table'!$E855='Master List'!$B$106,'Reported Performance Table'!$E855='Master List'!$B$126)),"LUNA_Dimming","Dimming_Capability_and_Range"))</f>
        <v/>
      </c>
      <c r="L855" s="173">
        <f>'Reported Performance Table'!BF855</f>
        <v>0</v>
      </c>
      <c r="M855" s="173">
        <f>'Reported Performance Table'!BG855</f>
        <v>0</v>
      </c>
      <c r="N855" s="173">
        <f>'Reported Performance Table'!BH855</f>
        <v>0</v>
      </c>
      <c r="O855" t="str">
        <f t="shared" si="27"/>
        <v>No</v>
      </c>
    </row>
    <row r="856" spans="2:15" x14ac:dyDescent="0.25">
      <c r="B856" s="35" t="e">
        <f>VLOOKUP('Reported Performance Table'!D856,'Master List'!$B$20:$C$39,2,FALSE)</f>
        <v>#N/A</v>
      </c>
      <c r="C856" t="e">
        <f>VLOOKUP('Reported Performance Table'!E856,'Master List'!$B$42:$C$129,2,FALSE)</f>
        <v>#N/A</v>
      </c>
      <c r="D856" t="e">
        <f>VLOOKUP('Reported Performance Table'!D856,'Master List'!$B$20:$D$39,3,FALSE)</f>
        <v>#N/A</v>
      </c>
      <c r="E856" s="3" t="e">
        <f>VLOOKUP('Reported Performance Table'!C856,'Master List'!$B$11:$D$17,3,FALSE)</f>
        <v>#N/A</v>
      </c>
      <c r="F856" t="e">
        <f t="shared" si="26"/>
        <v>#N/A</v>
      </c>
      <c r="G856" t="e">
        <f>IF(VLOOKUP('Reported Performance Table'!E856,'Master List'!$B$42:$D$129,3,FALSE)="","No",VLOOKUP('Reported Performance Table'!E856,'Master List'!$B$42:$D$129,3,FALSE))</f>
        <v>#N/A</v>
      </c>
      <c r="H856" t="e">
        <f>IF(AND(G856="Yes_No",'Reported Performance Table'!F856="Yes"),"No","Yes_No")</f>
        <v>#N/A</v>
      </c>
      <c r="I856" t="str">
        <f>IF('Reported Performance Table'!E856="","",IF('Reported Performance Table'!F856="Yes","LUNA_CCT","Reported_CCT"))</f>
        <v/>
      </c>
      <c r="J856" t="str">
        <f>IF('Reported Performance Table'!E856="","",IF(I856="LUNA_CCT",VLOOKUP('Reported Performance Table'!E856,'Master List'!$B$42:$E$129,4,FALSE),"Reported_BUG"))</f>
        <v/>
      </c>
      <c r="K856" t="str">
        <f>IF('Reported Performance Table'!E856="","",IF(AND('Reported Performance Table'!$F856="Yes",OR('Reported Performance Table'!$E856='Master List'!$B$42,'Reported Performance Table'!$E856='Master List'!$B$43,'Reported Performance Table'!$E856='Master List'!$B$44,'Reported Performance Table'!$E856='Master List'!$B$46,'Reported Performance Table'!$E856='Master List'!$B$48,'Reported Performance Table'!$E856='Master List'!$B$104,'Reported Performance Table'!$E856='Master List'!$B$106,'Reported Performance Table'!$E856='Master List'!$B$126)),"LUNA_Dimming","Dimming_Capability_and_Range"))</f>
        <v/>
      </c>
      <c r="L856" s="173">
        <f>'Reported Performance Table'!BF856</f>
        <v>0</v>
      </c>
      <c r="M856" s="173">
        <f>'Reported Performance Table'!BG856</f>
        <v>0</v>
      </c>
      <c r="N856" s="173">
        <f>'Reported Performance Table'!BH856</f>
        <v>0</v>
      </c>
      <c r="O856" t="str">
        <f t="shared" si="27"/>
        <v>No</v>
      </c>
    </row>
    <row r="857" spans="2:15" x14ac:dyDescent="0.25">
      <c r="B857" s="35" t="e">
        <f>VLOOKUP('Reported Performance Table'!D857,'Master List'!$B$20:$C$39,2,FALSE)</f>
        <v>#N/A</v>
      </c>
      <c r="C857" t="e">
        <f>VLOOKUP('Reported Performance Table'!E857,'Master List'!$B$42:$C$129,2,FALSE)</f>
        <v>#N/A</v>
      </c>
      <c r="D857" t="e">
        <f>VLOOKUP('Reported Performance Table'!D857,'Master List'!$B$20:$D$39,3,FALSE)</f>
        <v>#N/A</v>
      </c>
      <c r="E857" s="3" t="e">
        <f>VLOOKUP('Reported Performance Table'!C857,'Master List'!$B$11:$D$17,3,FALSE)</f>
        <v>#N/A</v>
      </c>
      <c r="F857" t="e">
        <f t="shared" si="26"/>
        <v>#N/A</v>
      </c>
      <c r="G857" t="e">
        <f>IF(VLOOKUP('Reported Performance Table'!E857,'Master List'!$B$42:$D$129,3,FALSE)="","No",VLOOKUP('Reported Performance Table'!E857,'Master List'!$B$42:$D$129,3,FALSE))</f>
        <v>#N/A</v>
      </c>
      <c r="H857" t="e">
        <f>IF(AND(G857="Yes_No",'Reported Performance Table'!F857="Yes"),"No","Yes_No")</f>
        <v>#N/A</v>
      </c>
      <c r="I857" t="str">
        <f>IF('Reported Performance Table'!E857="","",IF('Reported Performance Table'!F857="Yes","LUNA_CCT","Reported_CCT"))</f>
        <v/>
      </c>
      <c r="J857" t="str">
        <f>IF('Reported Performance Table'!E857="","",IF(I857="LUNA_CCT",VLOOKUP('Reported Performance Table'!E857,'Master List'!$B$42:$E$129,4,FALSE),"Reported_BUG"))</f>
        <v/>
      </c>
      <c r="K857" t="str">
        <f>IF('Reported Performance Table'!E857="","",IF(AND('Reported Performance Table'!$F857="Yes",OR('Reported Performance Table'!$E857='Master List'!$B$42,'Reported Performance Table'!$E857='Master List'!$B$43,'Reported Performance Table'!$E857='Master List'!$B$44,'Reported Performance Table'!$E857='Master List'!$B$46,'Reported Performance Table'!$E857='Master List'!$B$48,'Reported Performance Table'!$E857='Master List'!$B$104,'Reported Performance Table'!$E857='Master List'!$B$106,'Reported Performance Table'!$E857='Master List'!$B$126)),"LUNA_Dimming","Dimming_Capability_and_Range"))</f>
        <v/>
      </c>
      <c r="L857" s="173">
        <f>'Reported Performance Table'!BF857</f>
        <v>0</v>
      </c>
      <c r="M857" s="173">
        <f>'Reported Performance Table'!BG857</f>
        <v>0</v>
      </c>
      <c r="N857" s="173">
        <f>'Reported Performance Table'!BH857</f>
        <v>0</v>
      </c>
      <c r="O857" t="str">
        <f t="shared" si="27"/>
        <v>No</v>
      </c>
    </row>
    <row r="858" spans="2:15" x14ac:dyDescent="0.25">
      <c r="B858" s="35" t="e">
        <f>VLOOKUP('Reported Performance Table'!D858,'Master List'!$B$20:$C$39,2,FALSE)</f>
        <v>#N/A</v>
      </c>
      <c r="C858" t="e">
        <f>VLOOKUP('Reported Performance Table'!E858,'Master List'!$B$42:$C$129,2,FALSE)</f>
        <v>#N/A</v>
      </c>
      <c r="D858" t="e">
        <f>VLOOKUP('Reported Performance Table'!D858,'Master List'!$B$20:$D$39,3,FALSE)</f>
        <v>#N/A</v>
      </c>
      <c r="E858" s="3" t="e">
        <f>VLOOKUP('Reported Performance Table'!C858,'Master List'!$B$11:$D$17,3,FALSE)</f>
        <v>#N/A</v>
      </c>
      <c r="F858" t="e">
        <f t="shared" si="26"/>
        <v>#N/A</v>
      </c>
      <c r="G858" t="e">
        <f>IF(VLOOKUP('Reported Performance Table'!E858,'Master List'!$B$42:$D$129,3,FALSE)="","No",VLOOKUP('Reported Performance Table'!E858,'Master List'!$B$42:$D$129,3,FALSE))</f>
        <v>#N/A</v>
      </c>
      <c r="H858" t="e">
        <f>IF(AND(G858="Yes_No",'Reported Performance Table'!F858="Yes"),"No","Yes_No")</f>
        <v>#N/A</v>
      </c>
      <c r="I858" t="str">
        <f>IF('Reported Performance Table'!E858="","",IF('Reported Performance Table'!F858="Yes","LUNA_CCT","Reported_CCT"))</f>
        <v/>
      </c>
      <c r="J858" t="str">
        <f>IF('Reported Performance Table'!E858="","",IF(I858="LUNA_CCT",VLOOKUP('Reported Performance Table'!E858,'Master List'!$B$42:$E$129,4,FALSE),"Reported_BUG"))</f>
        <v/>
      </c>
      <c r="K858" t="str">
        <f>IF('Reported Performance Table'!E858="","",IF(AND('Reported Performance Table'!$F858="Yes",OR('Reported Performance Table'!$E858='Master List'!$B$42,'Reported Performance Table'!$E858='Master List'!$B$43,'Reported Performance Table'!$E858='Master List'!$B$44,'Reported Performance Table'!$E858='Master List'!$B$46,'Reported Performance Table'!$E858='Master List'!$B$48,'Reported Performance Table'!$E858='Master List'!$B$104,'Reported Performance Table'!$E858='Master List'!$B$106,'Reported Performance Table'!$E858='Master List'!$B$126)),"LUNA_Dimming","Dimming_Capability_and_Range"))</f>
        <v/>
      </c>
      <c r="L858" s="173">
        <f>'Reported Performance Table'!BF858</f>
        <v>0</v>
      </c>
      <c r="M858" s="173">
        <f>'Reported Performance Table'!BG858</f>
        <v>0</v>
      </c>
      <c r="N858" s="173">
        <f>'Reported Performance Table'!BH858</f>
        <v>0</v>
      </c>
      <c r="O858" t="str">
        <f t="shared" si="27"/>
        <v>No</v>
      </c>
    </row>
    <row r="859" spans="2:15" x14ac:dyDescent="0.25">
      <c r="B859" s="35" t="e">
        <f>VLOOKUP('Reported Performance Table'!D859,'Master List'!$B$20:$C$39,2,FALSE)</f>
        <v>#N/A</v>
      </c>
      <c r="C859" t="e">
        <f>VLOOKUP('Reported Performance Table'!E859,'Master List'!$B$42:$C$129,2,FALSE)</f>
        <v>#N/A</v>
      </c>
      <c r="D859" t="e">
        <f>VLOOKUP('Reported Performance Table'!D859,'Master List'!$B$20:$D$39,3,FALSE)</f>
        <v>#N/A</v>
      </c>
      <c r="E859" s="3" t="e">
        <f>VLOOKUP('Reported Performance Table'!C859,'Master List'!$B$11:$D$17,3,FALSE)</f>
        <v>#N/A</v>
      </c>
      <c r="F859" t="e">
        <f t="shared" si="26"/>
        <v>#N/A</v>
      </c>
      <c r="G859" t="e">
        <f>IF(VLOOKUP('Reported Performance Table'!E859,'Master List'!$B$42:$D$129,3,FALSE)="","No",VLOOKUP('Reported Performance Table'!E859,'Master List'!$B$42:$D$129,3,FALSE))</f>
        <v>#N/A</v>
      </c>
      <c r="H859" t="e">
        <f>IF(AND(G859="Yes_No",'Reported Performance Table'!F859="Yes"),"No","Yes_No")</f>
        <v>#N/A</v>
      </c>
      <c r="I859" t="str">
        <f>IF('Reported Performance Table'!E859="","",IF('Reported Performance Table'!F859="Yes","LUNA_CCT","Reported_CCT"))</f>
        <v/>
      </c>
      <c r="J859" t="str">
        <f>IF('Reported Performance Table'!E859="","",IF(I859="LUNA_CCT",VLOOKUP('Reported Performance Table'!E859,'Master List'!$B$42:$E$129,4,FALSE),"Reported_BUG"))</f>
        <v/>
      </c>
      <c r="K859" t="str">
        <f>IF('Reported Performance Table'!E859="","",IF(AND('Reported Performance Table'!$F859="Yes",OR('Reported Performance Table'!$E859='Master List'!$B$42,'Reported Performance Table'!$E859='Master List'!$B$43,'Reported Performance Table'!$E859='Master List'!$B$44,'Reported Performance Table'!$E859='Master List'!$B$46,'Reported Performance Table'!$E859='Master List'!$B$48,'Reported Performance Table'!$E859='Master List'!$B$104,'Reported Performance Table'!$E859='Master List'!$B$106,'Reported Performance Table'!$E859='Master List'!$B$126)),"LUNA_Dimming","Dimming_Capability_and_Range"))</f>
        <v/>
      </c>
      <c r="L859" s="173">
        <f>'Reported Performance Table'!BF859</f>
        <v>0</v>
      </c>
      <c r="M859" s="173">
        <f>'Reported Performance Table'!BG859</f>
        <v>0</v>
      </c>
      <c r="N859" s="173">
        <f>'Reported Performance Table'!BH859</f>
        <v>0</v>
      </c>
      <c r="O859" t="str">
        <f t="shared" si="27"/>
        <v>No</v>
      </c>
    </row>
    <row r="860" spans="2:15" x14ac:dyDescent="0.25">
      <c r="B860" s="35" t="e">
        <f>VLOOKUP('Reported Performance Table'!D860,'Master List'!$B$20:$C$39,2,FALSE)</f>
        <v>#N/A</v>
      </c>
      <c r="C860" t="e">
        <f>VLOOKUP('Reported Performance Table'!E860,'Master List'!$B$42:$C$129,2,FALSE)</f>
        <v>#N/A</v>
      </c>
      <c r="D860" t="e">
        <f>VLOOKUP('Reported Performance Table'!D860,'Master List'!$B$20:$D$39,3,FALSE)</f>
        <v>#N/A</v>
      </c>
      <c r="E860" s="3" t="e">
        <f>VLOOKUP('Reported Performance Table'!C860,'Master List'!$B$11:$D$17,3,FALSE)</f>
        <v>#N/A</v>
      </c>
      <c r="F860" t="e">
        <f t="shared" si="26"/>
        <v>#N/A</v>
      </c>
      <c r="G860" t="e">
        <f>IF(VLOOKUP('Reported Performance Table'!E860,'Master List'!$B$42:$D$129,3,FALSE)="","No",VLOOKUP('Reported Performance Table'!E860,'Master List'!$B$42:$D$129,3,FALSE))</f>
        <v>#N/A</v>
      </c>
      <c r="H860" t="e">
        <f>IF(AND(G860="Yes_No",'Reported Performance Table'!F860="Yes"),"No","Yes_No")</f>
        <v>#N/A</v>
      </c>
      <c r="I860" t="str">
        <f>IF('Reported Performance Table'!E860="","",IF('Reported Performance Table'!F860="Yes","LUNA_CCT","Reported_CCT"))</f>
        <v/>
      </c>
      <c r="J860" t="str">
        <f>IF('Reported Performance Table'!E860="","",IF(I860="LUNA_CCT",VLOOKUP('Reported Performance Table'!E860,'Master List'!$B$42:$E$129,4,FALSE),"Reported_BUG"))</f>
        <v/>
      </c>
      <c r="K860" t="str">
        <f>IF('Reported Performance Table'!E860="","",IF(AND('Reported Performance Table'!$F860="Yes",OR('Reported Performance Table'!$E860='Master List'!$B$42,'Reported Performance Table'!$E860='Master List'!$B$43,'Reported Performance Table'!$E860='Master List'!$B$44,'Reported Performance Table'!$E860='Master List'!$B$46,'Reported Performance Table'!$E860='Master List'!$B$48,'Reported Performance Table'!$E860='Master List'!$B$104,'Reported Performance Table'!$E860='Master List'!$B$106,'Reported Performance Table'!$E860='Master List'!$B$126)),"LUNA_Dimming","Dimming_Capability_and_Range"))</f>
        <v/>
      </c>
      <c r="L860" s="173">
        <f>'Reported Performance Table'!BF860</f>
        <v>0</v>
      </c>
      <c r="M860" s="173">
        <f>'Reported Performance Table'!BG860</f>
        <v>0</v>
      </c>
      <c r="N860" s="173">
        <f>'Reported Performance Table'!BH860</f>
        <v>0</v>
      </c>
      <c r="O860" t="str">
        <f t="shared" si="27"/>
        <v>No</v>
      </c>
    </row>
    <row r="861" spans="2:15" x14ac:dyDescent="0.25">
      <c r="B861" s="35" t="e">
        <f>VLOOKUP('Reported Performance Table'!D861,'Master List'!$B$20:$C$39,2,FALSE)</f>
        <v>#N/A</v>
      </c>
      <c r="C861" t="e">
        <f>VLOOKUP('Reported Performance Table'!E861,'Master List'!$B$42:$C$129,2,FALSE)</f>
        <v>#N/A</v>
      </c>
      <c r="D861" t="e">
        <f>VLOOKUP('Reported Performance Table'!D861,'Master List'!$B$20:$D$39,3,FALSE)</f>
        <v>#N/A</v>
      </c>
      <c r="E861" s="3" t="e">
        <f>VLOOKUP('Reported Performance Table'!C861,'Master List'!$B$11:$D$17,3,FALSE)</f>
        <v>#N/A</v>
      </c>
      <c r="F861" t="e">
        <f t="shared" si="26"/>
        <v>#N/A</v>
      </c>
      <c r="G861" t="e">
        <f>IF(VLOOKUP('Reported Performance Table'!E861,'Master List'!$B$42:$D$129,3,FALSE)="","No",VLOOKUP('Reported Performance Table'!E861,'Master List'!$B$42:$D$129,3,FALSE))</f>
        <v>#N/A</v>
      </c>
      <c r="H861" t="e">
        <f>IF(AND(G861="Yes_No",'Reported Performance Table'!F861="Yes"),"No","Yes_No")</f>
        <v>#N/A</v>
      </c>
      <c r="I861" t="str">
        <f>IF('Reported Performance Table'!E861="","",IF('Reported Performance Table'!F861="Yes","LUNA_CCT","Reported_CCT"))</f>
        <v/>
      </c>
      <c r="J861" t="str">
        <f>IF('Reported Performance Table'!E861="","",IF(I861="LUNA_CCT",VLOOKUP('Reported Performance Table'!E861,'Master List'!$B$42:$E$129,4,FALSE),"Reported_BUG"))</f>
        <v/>
      </c>
      <c r="K861" t="str">
        <f>IF('Reported Performance Table'!E861="","",IF(AND('Reported Performance Table'!$F861="Yes",OR('Reported Performance Table'!$E861='Master List'!$B$42,'Reported Performance Table'!$E861='Master List'!$B$43,'Reported Performance Table'!$E861='Master List'!$B$44,'Reported Performance Table'!$E861='Master List'!$B$46,'Reported Performance Table'!$E861='Master List'!$B$48,'Reported Performance Table'!$E861='Master List'!$B$104,'Reported Performance Table'!$E861='Master List'!$B$106,'Reported Performance Table'!$E861='Master List'!$B$126)),"LUNA_Dimming","Dimming_Capability_and_Range"))</f>
        <v/>
      </c>
      <c r="L861" s="173">
        <f>'Reported Performance Table'!BF861</f>
        <v>0</v>
      </c>
      <c r="M861" s="173">
        <f>'Reported Performance Table'!BG861</f>
        <v>0</v>
      </c>
      <c r="N861" s="173">
        <f>'Reported Performance Table'!BH861</f>
        <v>0</v>
      </c>
      <c r="O861" t="str">
        <f t="shared" si="27"/>
        <v>No</v>
      </c>
    </row>
    <row r="862" spans="2:15" x14ac:dyDescent="0.25">
      <c r="B862" s="35" t="e">
        <f>VLOOKUP('Reported Performance Table'!D862,'Master List'!$B$20:$C$39,2,FALSE)</f>
        <v>#N/A</v>
      </c>
      <c r="C862" t="e">
        <f>VLOOKUP('Reported Performance Table'!E862,'Master List'!$B$42:$C$129,2,FALSE)</f>
        <v>#N/A</v>
      </c>
      <c r="D862" t="e">
        <f>VLOOKUP('Reported Performance Table'!D862,'Master List'!$B$20:$D$39,3,FALSE)</f>
        <v>#N/A</v>
      </c>
      <c r="E862" s="3" t="e">
        <f>VLOOKUP('Reported Performance Table'!C862,'Master List'!$B$11:$D$17,3,FALSE)</f>
        <v>#N/A</v>
      </c>
      <c r="F862" t="e">
        <f t="shared" si="26"/>
        <v>#N/A</v>
      </c>
      <c r="G862" t="e">
        <f>IF(VLOOKUP('Reported Performance Table'!E862,'Master List'!$B$42:$D$129,3,FALSE)="","No",VLOOKUP('Reported Performance Table'!E862,'Master List'!$B$42:$D$129,3,FALSE))</f>
        <v>#N/A</v>
      </c>
      <c r="H862" t="e">
        <f>IF(AND(G862="Yes_No",'Reported Performance Table'!F862="Yes"),"No","Yes_No")</f>
        <v>#N/A</v>
      </c>
      <c r="I862" t="str">
        <f>IF('Reported Performance Table'!E862="","",IF('Reported Performance Table'!F862="Yes","LUNA_CCT","Reported_CCT"))</f>
        <v/>
      </c>
      <c r="J862" t="str">
        <f>IF('Reported Performance Table'!E862="","",IF(I862="LUNA_CCT",VLOOKUP('Reported Performance Table'!E862,'Master List'!$B$42:$E$129,4,FALSE),"Reported_BUG"))</f>
        <v/>
      </c>
      <c r="K862" t="str">
        <f>IF('Reported Performance Table'!E862="","",IF(AND('Reported Performance Table'!$F862="Yes",OR('Reported Performance Table'!$E862='Master List'!$B$42,'Reported Performance Table'!$E862='Master List'!$B$43,'Reported Performance Table'!$E862='Master List'!$B$44,'Reported Performance Table'!$E862='Master List'!$B$46,'Reported Performance Table'!$E862='Master List'!$B$48,'Reported Performance Table'!$E862='Master List'!$B$104,'Reported Performance Table'!$E862='Master List'!$B$106,'Reported Performance Table'!$E862='Master List'!$B$126)),"LUNA_Dimming","Dimming_Capability_and_Range"))</f>
        <v/>
      </c>
      <c r="L862" s="173">
        <f>'Reported Performance Table'!BF862</f>
        <v>0</v>
      </c>
      <c r="M862" s="173">
        <f>'Reported Performance Table'!BG862</f>
        <v>0</v>
      </c>
      <c r="N862" s="173">
        <f>'Reported Performance Table'!BH862</f>
        <v>0</v>
      </c>
      <c r="O862" t="str">
        <f t="shared" si="27"/>
        <v>No</v>
      </c>
    </row>
    <row r="863" spans="2:15" x14ac:dyDescent="0.25">
      <c r="B863" s="35" t="e">
        <f>VLOOKUP('Reported Performance Table'!D863,'Master List'!$B$20:$C$39,2,FALSE)</f>
        <v>#N/A</v>
      </c>
      <c r="C863" t="e">
        <f>VLOOKUP('Reported Performance Table'!E863,'Master List'!$B$42:$C$129,2,FALSE)</f>
        <v>#N/A</v>
      </c>
      <c r="D863" t="e">
        <f>VLOOKUP('Reported Performance Table'!D863,'Master List'!$B$20:$D$39,3,FALSE)</f>
        <v>#N/A</v>
      </c>
      <c r="E863" s="3" t="e">
        <f>VLOOKUP('Reported Performance Table'!C863,'Master List'!$B$11:$D$17,3,FALSE)</f>
        <v>#N/A</v>
      </c>
      <c r="F863" t="e">
        <f t="shared" si="26"/>
        <v>#N/A</v>
      </c>
      <c r="G863" t="e">
        <f>IF(VLOOKUP('Reported Performance Table'!E863,'Master List'!$B$42:$D$129,3,FALSE)="","No",VLOOKUP('Reported Performance Table'!E863,'Master List'!$B$42:$D$129,3,FALSE))</f>
        <v>#N/A</v>
      </c>
      <c r="H863" t="e">
        <f>IF(AND(G863="Yes_No",'Reported Performance Table'!F863="Yes"),"No","Yes_No")</f>
        <v>#N/A</v>
      </c>
      <c r="I863" t="str">
        <f>IF('Reported Performance Table'!E863="","",IF('Reported Performance Table'!F863="Yes","LUNA_CCT","Reported_CCT"))</f>
        <v/>
      </c>
      <c r="J863" t="str">
        <f>IF('Reported Performance Table'!E863="","",IF(I863="LUNA_CCT",VLOOKUP('Reported Performance Table'!E863,'Master List'!$B$42:$E$129,4,FALSE),"Reported_BUG"))</f>
        <v/>
      </c>
      <c r="K863" t="str">
        <f>IF('Reported Performance Table'!E863="","",IF(AND('Reported Performance Table'!$F863="Yes",OR('Reported Performance Table'!$E863='Master List'!$B$42,'Reported Performance Table'!$E863='Master List'!$B$43,'Reported Performance Table'!$E863='Master List'!$B$44,'Reported Performance Table'!$E863='Master List'!$B$46,'Reported Performance Table'!$E863='Master List'!$B$48,'Reported Performance Table'!$E863='Master List'!$B$104,'Reported Performance Table'!$E863='Master List'!$B$106,'Reported Performance Table'!$E863='Master List'!$B$126)),"LUNA_Dimming","Dimming_Capability_and_Range"))</f>
        <v/>
      </c>
      <c r="L863" s="173">
        <f>'Reported Performance Table'!BF863</f>
        <v>0</v>
      </c>
      <c r="M863" s="173">
        <f>'Reported Performance Table'!BG863</f>
        <v>0</v>
      </c>
      <c r="N863" s="173">
        <f>'Reported Performance Table'!BH863</f>
        <v>0</v>
      </c>
      <c r="O863" t="str">
        <f t="shared" si="27"/>
        <v>No</v>
      </c>
    </row>
    <row r="864" spans="2:15" x14ac:dyDescent="0.25">
      <c r="B864" s="35" t="e">
        <f>VLOOKUP('Reported Performance Table'!D864,'Master List'!$B$20:$C$39,2,FALSE)</f>
        <v>#N/A</v>
      </c>
      <c r="C864" t="e">
        <f>VLOOKUP('Reported Performance Table'!E864,'Master List'!$B$42:$C$129,2,FALSE)</f>
        <v>#N/A</v>
      </c>
      <c r="D864" t="e">
        <f>VLOOKUP('Reported Performance Table'!D864,'Master List'!$B$20:$D$39,3,FALSE)</f>
        <v>#N/A</v>
      </c>
      <c r="E864" s="3" t="e">
        <f>VLOOKUP('Reported Performance Table'!C864,'Master List'!$B$11:$D$17,3,FALSE)</f>
        <v>#N/A</v>
      </c>
      <c r="F864" t="e">
        <f t="shared" si="26"/>
        <v>#N/A</v>
      </c>
      <c r="G864" t="e">
        <f>IF(VLOOKUP('Reported Performance Table'!E864,'Master List'!$B$42:$D$129,3,FALSE)="","No",VLOOKUP('Reported Performance Table'!E864,'Master List'!$B$42:$D$129,3,FALSE))</f>
        <v>#N/A</v>
      </c>
      <c r="H864" t="e">
        <f>IF(AND(G864="Yes_No",'Reported Performance Table'!F864="Yes"),"No","Yes_No")</f>
        <v>#N/A</v>
      </c>
      <c r="I864" t="str">
        <f>IF('Reported Performance Table'!E864="","",IF('Reported Performance Table'!F864="Yes","LUNA_CCT","Reported_CCT"))</f>
        <v/>
      </c>
      <c r="J864" t="str">
        <f>IF('Reported Performance Table'!E864="","",IF(I864="LUNA_CCT",VLOOKUP('Reported Performance Table'!E864,'Master List'!$B$42:$E$129,4,FALSE),"Reported_BUG"))</f>
        <v/>
      </c>
      <c r="K864" t="str">
        <f>IF('Reported Performance Table'!E864="","",IF(AND('Reported Performance Table'!$F864="Yes",OR('Reported Performance Table'!$E864='Master List'!$B$42,'Reported Performance Table'!$E864='Master List'!$B$43,'Reported Performance Table'!$E864='Master List'!$B$44,'Reported Performance Table'!$E864='Master List'!$B$46,'Reported Performance Table'!$E864='Master List'!$B$48,'Reported Performance Table'!$E864='Master List'!$B$104,'Reported Performance Table'!$E864='Master List'!$B$106,'Reported Performance Table'!$E864='Master List'!$B$126)),"LUNA_Dimming","Dimming_Capability_and_Range"))</f>
        <v/>
      </c>
      <c r="L864" s="173">
        <f>'Reported Performance Table'!BF864</f>
        <v>0</v>
      </c>
      <c r="M864" s="173">
        <f>'Reported Performance Table'!BG864</f>
        <v>0</v>
      </c>
      <c r="N864" s="173">
        <f>'Reported Performance Table'!BH864</f>
        <v>0</v>
      </c>
      <c r="O864" t="str">
        <f t="shared" si="27"/>
        <v>No</v>
      </c>
    </row>
    <row r="865" spans="2:15" x14ac:dyDescent="0.25">
      <c r="B865" s="35" t="e">
        <f>VLOOKUP('Reported Performance Table'!D865,'Master List'!$B$20:$C$39,2,FALSE)</f>
        <v>#N/A</v>
      </c>
      <c r="C865" t="e">
        <f>VLOOKUP('Reported Performance Table'!E865,'Master List'!$B$42:$C$129,2,FALSE)</f>
        <v>#N/A</v>
      </c>
      <c r="D865" t="e">
        <f>VLOOKUP('Reported Performance Table'!D865,'Master List'!$B$20:$D$39,3,FALSE)</f>
        <v>#N/A</v>
      </c>
      <c r="E865" s="3" t="e">
        <f>VLOOKUP('Reported Performance Table'!C865,'Master List'!$B$11:$D$17,3,FALSE)</f>
        <v>#N/A</v>
      </c>
      <c r="F865" t="e">
        <f t="shared" si="26"/>
        <v>#N/A</v>
      </c>
      <c r="G865" t="e">
        <f>IF(VLOOKUP('Reported Performance Table'!E865,'Master List'!$B$42:$D$129,3,FALSE)="","No",VLOOKUP('Reported Performance Table'!E865,'Master List'!$B$42:$D$129,3,FALSE))</f>
        <v>#N/A</v>
      </c>
      <c r="H865" t="e">
        <f>IF(AND(G865="Yes_No",'Reported Performance Table'!F865="Yes"),"No","Yes_No")</f>
        <v>#N/A</v>
      </c>
      <c r="I865" t="str">
        <f>IF('Reported Performance Table'!E865="","",IF('Reported Performance Table'!F865="Yes","LUNA_CCT","Reported_CCT"))</f>
        <v/>
      </c>
      <c r="J865" t="str">
        <f>IF('Reported Performance Table'!E865="","",IF(I865="LUNA_CCT",VLOOKUP('Reported Performance Table'!E865,'Master List'!$B$42:$E$129,4,FALSE),"Reported_BUG"))</f>
        <v/>
      </c>
      <c r="K865" t="str">
        <f>IF('Reported Performance Table'!E865="","",IF(AND('Reported Performance Table'!$F865="Yes",OR('Reported Performance Table'!$E865='Master List'!$B$42,'Reported Performance Table'!$E865='Master List'!$B$43,'Reported Performance Table'!$E865='Master List'!$B$44,'Reported Performance Table'!$E865='Master List'!$B$46,'Reported Performance Table'!$E865='Master List'!$B$48,'Reported Performance Table'!$E865='Master List'!$B$104,'Reported Performance Table'!$E865='Master List'!$B$106,'Reported Performance Table'!$E865='Master List'!$B$126)),"LUNA_Dimming","Dimming_Capability_and_Range"))</f>
        <v/>
      </c>
      <c r="L865" s="173">
        <f>'Reported Performance Table'!BF865</f>
        <v>0</v>
      </c>
      <c r="M865" s="173">
        <f>'Reported Performance Table'!BG865</f>
        <v>0</v>
      </c>
      <c r="N865" s="173">
        <f>'Reported Performance Table'!BH865</f>
        <v>0</v>
      </c>
      <c r="O865" t="str">
        <f t="shared" si="27"/>
        <v>No</v>
      </c>
    </row>
    <row r="866" spans="2:15" x14ac:dyDescent="0.25">
      <c r="B866" s="35" t="e">
        <f>VLOOKUP('Reported Performance Table'!D866,'Master List'!$B$20:$C$39,2,FALSE)</f>
        <v>#N/A</v>
      </c>
      <c r="C866" t="e">
        <f>VLOOKUP('Reported Performance Table'!E866,'Master List'!$B$42:$C$129,2,FALSE)</f>
        <v>#N/A</v>
      </c>
      <c r="D866" t="e">
        <f>VLOOKUP('Reported Performance Table'!D866,'Master List'!$B$20:$D$39,3,FALSE)</f>
        <v>#N/A</v>
      </c>
      <c r="E866" s="3" t="e">
        <f>VLOOKUP('Reported Performance Table'!C866,'Master List'!$B$11:$D$17,3,FALSE)</f>
        <v>#N/A</v>
      </c>
      <c r="F866" t="e">
        <f t="shared" si="26"/>
        <v>#N/A</v>
      </c>
      <c r="G866" t="e">
        <f>IF(VLOOKUP('Reported Performance Table'!E866,'Master List'!$B$42:$D$129,3,FALSE)="","No",VLOOKUP('Reported Performance Table'!E866,'Master List'!$B$42:$D$129,3,FALSE))</f>
        <v>#N/A</v>
      </c>
      <c r="H866" t="e">
        <f>IF(AND(G866="Yes_No",'Reported Performance Table'!F866="Yes"),"No","Yes_No")</f>
        <v>#N/A</v>
      </c>
      <c r="I866" t="str">
        <f>IF('Reported Performance Table'!E866="","",IF('Reported Performance Table'!F866="Yes","LUNA_CCT","Reported_CCT"))</f>
        <v/>
      </c>
      <c r="J866" t="str">
        <f>IF('Reported Performance Table'!E866="","",IF(I866="LUNA_CCT",VLOOKUP('Reported Performance Table'!E866,'Master List'!$B$42:$E$129,4,FALSE),"Reported_BUG"))</f>
        <v/>
      </c>
      <c r="K866" t="str">
        <f>IF('Reported Performance Table'!E866="","",IF(AND('Reported Performance Table'!$F866="Yes",OR('Reported Performance Table'!$E866='Master List'!$B$42,'Reported Performance Table'!$E866='Master List'!$B$43,'Reported Performance Table'!$E866='Master List'!$B$44,'Reported Performance Table'!$E866='Master List'!$B$46,'Reported Performance Table'!$E866='Master List'!$B$48,'Reported Performance Table'!$E866='Master List'!$B$104,'Reported Performance Table'!$E866='Master List'!$B$106,'Reported Performance Table'!$E866='Master List'!$B$126)),"LUNA_Dimming","Dimming_Capability_and_Range"))</f>
        <v/>
      </c>
      <c r="L866" s="173">
        <f>'Reported Performance Table'!BF866</f>
        <v>0</v>
      </c>
      <c r="M866" s="173">
        <f>'Reported Performance Table'!BG866</f>
        <v>0</v>
      </c>
      <c r="N866" s="173">
        <f>'Reported Performance Table'!BH866</f>
        <v>0</v>
      </c>
      <c r="O866" t="str">
        <f t="shared" si="27"/>
        <v>No</v>
      </c>
    </row>
    <row r="867" spans="2:15" x14ac:dyDescent="0.25">
      <c r="B867" s="35" t="e">
        <f>VLOOKUP('Reported Performance Table'!D867,'Master List'!$B$20:$C$39,2,FALSE)</f>
        <v>#N/A</v>
      </c>
      <c r="C867" t="e">
        <f>VLOOKUP('Reported Performance Table'!E867,'Master List'!$B$42:$C$129,2,FALSE)</f>
        <v>#N/A</v>
      </c>
      <c r="D867" t="e">
        <f>VLOOKUP('Reported Performance Table'!D867,'Master List'!$B$20:$D$39,3,FALSE)</f>
        <v>#N/A</v>
      </c>
      <c r="E867" s="3" t="e">
        <f>VLOOKUP('Reported Performance Table'!C867,'Master List'!$B$11:$D$17,3,FALSE)</f>
        <v>#N/A</v>
      </c>
      <c r="F867" t="e">
        <f t="shared" si="26"/>
        <v>#N/A</v>
      </c>
      <c r="G867" t="e">
        <f>IF(VLOOKUP('Reported Performance Table'!E867,'Master List'!$B$42:$D$129,3,FALSE)="","No",VLOOKUP('Reported Performance Table'!E867,'Master List'!$B$42:$D$129,3,FALSE))</f>
        <v>#N/A</v>
      </c>
      <c r="H867" t="e">
        <f>IF(AND(G867="Yes_No",'Reported Performance Table'!F867="Yes"),"No","Yes_No")</f>
        <v>#N/A</v>
      </c>
      <c r="I867" t="str">
        <f>IF('Reported Performance Table'!E867="","",IF('Reported Performance Table'!F867="Yes","LUNA_CCT","Reported_CCT"))</f>
        <v/>
      </c>
      <c r="J867" t="str">
        <f>IF('Reported Performance Table'!E867="","",IF(I867="LUNA_CCT",VLOOKUP('Reported Performance Table'!E867,'Master List'!$B$42:$E$129,4,FALSE),"Reported_BUG"))</f>
        <v/>
      </c>
      <c r="K867" t="str">
        <f>IF('Reported Performance Table'!E867="","",IF(AND('Reported Performance Table'!$F867="Yes",OR('Reported Performance Table'!$E867='Master List'!$B$42,'Reported Performance Table'!$E867='Master List'!$B$43,'Reported Performance Table'!$E867='Master List'!$B$44,'Reported Performance Table'!$E867='Master List'!$B$46,'Reported Performance Table'!$E867='Master List'!$B$48,'Reported Performance Table'!$E867='Master List'!$B$104,'Reported Performance Table'!$E867='Master List'!$B$106,'Reported Performance Table'!$E867='Master List'!$B$126)),"LUNA_Dimming","Dimming_Capability_and_Range"))</f>
        <v/>
      </c>
      <c r="L867" s="173">
        <f>'Reported Performance Table'!BF867</f>
        <v>0</v>
      </c>
      <c r="M867" s="173">
        <f>'Reported Performance Table'!BG867</f>
        <v>0</v>
      </c>
      <c r="N867" s="173">
        <f>'Reported Performance Table'!BH867</f>
        <v>0</v>
      </c>
      <c r="O867" t="str">
        <f t="shared" si="27"/>
        <v>No</v>
      </c>
    </row>
    <row r="868" spans="2:15" x14ac:dyDescent="0.25">
      <c r="B868" s="35" t="e">
        <f>VLOOKUP('Reported Performance Table'!D868,'Master List'!$B$20:$C$39,2,FALSE)</f>
        <v>#N/A</v>
      </c>
      <c r="C868" t="e">
        <f>VLOOKUP('Reported Performance Table'!E868,'Master List'!$B$42:$C$129,2,FALSE)</f>
        <v>#N/A</v>
      </c>
      <c r="D868" t="e">
        <f>VLOOKUP('Reported Performance Table'!D868,'Master List'!$B$20:$D$39,3,FALSE)</f>
        <v>#N/A</v>
      </c>
      <c r="E868" s="3" t="e">
        <f>VLOOKUP('Reported Performance Table'!C868,'Master List'!$B$11:$D$17,3,FALSE)</f>
        <v>#N/A</v>
      </c>
      <c r="F868" t="e">
        <f t="shared" si="26"/>
        <v>#N/A</v>
      </c>
      <c r="G868" t="e">
        <f>IF(VLOOKUP('Reported Performance Table'!E868,'Master List'!$B$42:$D$129,3,FALSE)="","No",VLOOKUP('Reported Performance Table'!E868,'Master List'!$B$42:$D$129,3,FALSE))</f>
        <v>#N/A</v>
      </c>
      <c r="H868" t="e">
        <f>IF(AND(G868="Yes_No",'Reported Performance Table'!F868="Yes"),"No","Yes_No")</f>
        <v>#N/A</v>
      </c>
      <c r="I868" t="str">
        <f>IF('Reported Performance Table'!E868="","",IF('Reported Performance Table'!F868="Yes","LUNA_CCT","Reported_CCT"))</f>
        <v/>
      </c>
      <c r="J868" t="str">
        <f>IF('Reported Performance Table'!E868="","",IF(I868="LUNA_CCT",VLOOKUP('Reported Performance Table'!E868,'Master List'!$B$42:$E$129,4,FALSE),"Reported_BUG"))</f>
        <v/>
      </c>
      <c r="K868" t="str">
        <f>IF('Reported Performance Table'!E868="","",IF(AND('Reported Performance Table'!$F868="Yes",OR('Reported Performance Table'!$E868='Master List'!$B$42,'Reported Performance Table'!$E868='Master List'!$B$43,'Reported Performance Table'!$E868='Master List'!$B$44,'Reported Performance Table'!$E868='Master List'!$B$46,'Reported Performance Table'!$E868='Master List'!$B$48,'Reported Performance Table'!$E868='Master List'!$B$104,'Reported Performance Table'!$E868='Master List'!$B$106,'Reported Performance Table'!$E868='Master List'!$B$126)),"LUNA_Dimming","Dimming_Capability_and_Range"))</f>
        <v/>
      </c>
      <c r="L868" s="173">
        <f>'Reported Performance Table'!BF868</f>
        <v>0</v>
      </c>
      <c r="M868" s="173">
        <f>'Reported Performance Table'!BG868</f>
        <v>0</v>
      </c>
      <c r="N868" s="173">
        <f>'Reported Performance Table'!BH868</f>
        <v>0</v>
      </c>
      <c r="O868" t="str">
        <f t="shared" si="27"/>
        <v>No</v>
      </c>
    </row>
    <row r="869" spans="2:15" x14ac:dyDescent="0.25">
      <c r="B869" s="35" t="e">
        <f>VLOOKUP('Reported Performance Table'!D869,'Master List'!$B$20:$C$39,2,FALSE)</f>
        <v>#N/A</v>
      </c>
      <c r="C869" t="e">
        <f>VLOOKUP('Reported Performance Table'!E869,'Master List'!$B$42:$C$129,2,FALSE)</f>
        <v>#N/A</v>
      </c>
      <c r="D869" t="e">
        <f>VLOOKUP('Reported Performance Table'!D869,'Master List'!$B$20:$D$39,3,FALSE)</f>
        <v>#N/A</v>
      </c>
      <c r="E869" s="3" t="e">
        <f>VLOOKUP('Reported Performance Table'!C869,'Master List'!$B$11:$D$17,3,FALSE)</f>
        <v>#N/A</v>
      </c>
      <c r="F869" t="e">
        <f t="shared" si="26"/>
        <v>#N/A</v>
      </c>
      <c r="G869" t="e">
        <f>IF(VLOOKUP('Reported Performance Table'!E869,'Master List'!$B$42:$D$129,3,FALSE)="","No",VLOOKUP('Reported Performance Table'!E869,'Master List'!$B$42:$D$129,3,FALSE))</f>
        <v>#N/A</v>
      </c>
      <c r="H869" t="e">
        <f>IF(AND(G869="Yes_No",'Reported Performance Table'!F869="Yes"),"No","Yes_No")</f>
        <v>#N/A</v>
      </c>
      <c r="I869" t="str">
        <f>IF('Reported Performance Table'!E869="","",IF('Reported Performance Table'!F869="Yes","LUNA_CCT","Reported_CCT"))</f>
        <v/>
      </c>
      <c r="J869" t="str">
        <f>IF('Reported Performance Table'!E869="","",IF(I869="LUNA_CCT",VLOOKUP('Reported Performance Table'!E869,'Master List'!$B$42:$E$129,4,FALSE),"Reported_BUG"))</f>
        <v/>
      </c>
      <c r="K869" t="str">
        <f>IF('Reported Performance Table'!E869="","",IF(AND('Reported Performance Table'!$F869="Yes",OR('Reported Performance Table'!$E869='Master List'!$B$42,'Reported Performance Table'!$E869='Master List'!$B$43,'Reported Performance Table'!$E869='Master List'!$B$44,'Reported Performance Table'!$E869='Master List'!$B$46,'Reported Performance Table'!$E869='Master List'!$B$48,'Reported Performance Table'!$E869='Master List'!$B$104,'Reported Performance Table'!$E869='Master List'!$B$106,'Reported Performance Table'!$E869='Master List'!$B$126)),"LUNA_Dimming","Dimming_Capability_and_Range"))</f>
        <v/>
      </c>
      <c r="L869" s="173">
        <f>'Reported Performance Table'!BF869</f>
        <v>0</v>
      </c>
      <c r="M869" s="173">
        <f>'Reported Performance Table'!BG869</f>
        <v>0</v>
      </c>
      <c r="N869" s="173">
        <f>'Reported Performance Table'!BH869</f>
        <v>0</v>
      </c>
      <c r="O869" t="str">
        <f t="shared" si="27"/>
        <v>No</v>
      </c>
    </row>
    <row r="870" spans="2:15" x14ac:dyDescent="0.25">
      <c r="B870" s="35" t="e">
        <f>VLOOKUP('Reported Performance Table'!D870,'Master List'!$B$20:$C$39,2,FALSE)</f>
        <v>#N/A</v>
      </c>
      <c r="C870" t="e">
        <f>VLOOKUP('Reported Performance Table'!E870,'Master List'!$B$42:$C$129,2,FALSE)</f>
        <v>#N/A</v>
      </c>
      <c r="D870" t="e">
        <f>VLOOKUP('Reported Performance Table'!D870,'Master List'!$B$20:$D$39,3,FALSE)</f>
        <v>#N/A</v>
      </c>
      <c r="E870" s="3" t="e">
        <f>VLOOKUP('Reported Performance Table'!C870,'Master List'!$B$11:$D$17,3,FALSE)</f>
        <v>#N/A</v>
      </c>
      <c r="F870" t="e">
        <f t="shared" si="26"/>
        <v>#N/A</v>
      </c>
      <c r="G870" t="e">
        <f>IF(VLOOKUP('Reported Performance Table'!E870,'Master List'!$B$42:$D$129,3,FALSE)="","No",VLOOKUP('Reported Performance Table'!E870,'Master List'!$B$42:$D$129,3,FALSE))</f>
        <v>#N/A</v>
      </c>
      <c r="H870" t="e">
        <f>IF(AND(G870="Yes_No",'Reported Performance Table'!F870="Yes"),"No","Yes_No")</f>
        <v>#N/A</v>
      </c>
      <c r="I870" t="str">
        <f>IF('Reported Performance Table'!E870="","",IF('Reported Performance Table'!F870="Yes","LUNA_CCT","Reported_CCT"))</f>
        <v/>
      </c>
      <c r="J870" t="str">
        <f>IF('Reported Performance Table'!E870="","",IF(I870="LUNA_CCT",VLOOKUP('Reported Performance Table'!E870,'Master List'!$B$42:$E$129,4,FALSE),"Reported_BUG"))</f>
        <v/>
      </c>
      <c r="K870" t="str">
        <f>IF('Reported Performance Table'!E870="","",IF(AND('Reported Performance Table'!$F870="Yes",OR('Reported Performance Table'!$E870='Master List'!$B$42,'Reported Performance Table'!$E870='Master List'!$B$43,'Reported Performance Table'!$E870='Master List'!$B$44,'Reported Performance Table'!$E870='Master List'!$B$46,'Reported Performance Table'!$E870='Master List'!$B$48,'Reported Performance Table'!$E870='Master List'!$B$104,'Reported Performance Table'!$E870='Master List'!$B$106,'Reported Performance Table'!$E870='Master List'!$B$126)),"LUNA_Dimming","Dimming_Capability_and_Range"))</f>
        <v/>
      </c>
      <c r="L870" s="173">
        <f>'Reported Performance Table'!BF870</f>
        <v>0</v>
      </c>
      <c r="M870" s="173">
        <f>'Reported Performance Table'!BG870</f>
        <v>0</v>
      </c>
      <c r="N870" s="173">
        <f>'Reported Performance Table'!BH870</f>
        <v>0</v>
      </c>
      <c r="O870" t="str">
        <f t="shared" si="27"/>
        <v>No</v>
      </c>
    </row>
    <row r="871" spans="2:15" x14ac:dyDescent="0.25">
      <c r="B871" s="35" t="e">
        <f>VLOOKUP('Reported Performance Table'!D871,'Master List'!$B$20:$C$39,2,FALSE)</f>
        <v>#N/A</v>
      </c>
      <c r="C871" t="e">
        <f>VLOOKUP('Reported Performance Table'!E871,'Master List'!$B$42:$C$129,2,FALSE)</f>
        <v>#N/A</v>
      </c>
      <c r="D871" t="e">
        <f>VLOOKUP('Reported Performance Table'!D871,'Master List'!$B$20:$D$39,3,FALSE)</f>
        <v>#N/A</v>
      </c>
      <c r="E871" s="3" t="e">
        <f>VLOOKUP('Reported Performance Table'!C871,'Master List'!$B$11:$D$17,3,FALSE)</f>
        <v>#N/A</v>
      </c>
      <c r="F871" t="e">
        <f t="shared" si="26"/>
        <v>#N/A</v>
      </c>
      <c r="G871" t="e">
        <f>IF(VLOOKUP('Reported Performance Table'!E871,'Master List'!$B$42:$D$129,3,FALSE)="","No",VLOOKUP('Reported Performance Table'!E871,'Master List'!$B$42:$D$129,3,FALSE))</f>
        <v>#N/A</v>
      </c>
      <c r="H871" t="e">
        <f>IF(AND(G871="Yes_No",'Reported Performance Table'!F871="Yes"),"No","Yes_No")</f>
        <v>#N/A</v>
      </c>
      <c r="I871" t="str">
        <f>IF('Reported Performance Table'!E871="","",IF('Reported Performance Table'!F871="Yes","LUNA_CCT","Reported_CCT"))</f>
        <v/>
      </c>
      <c r="J871" t="str">
        <f>IF('Reported Performance Table'!E871="","",IF(I871="LUNA_CCT",VLOOKUP('Reported Performance Table'!E871,'Master List'!$B$42:$E$129,4,FALSE),"Reported_BUG"))</f>
        <v/>
      </c>
      <c r="K871" t="str">
        <f>IF('Reported Performance Table'!E871="","",IF(AND('Reported Performance Table'!$F871="Yes",OR('Reported Performance Table'!$E871='Master List'!$B$42,'Reported Performance Table'!$E871='Master List'!$B$43,'Reported Performance Table'!$E871='Master List'!$B$44,'Reported Performance Table'!$E871='Master List'!$B$46,'Reported Performance Table'!$E871='Master List'!$B$48,'Reported Performance Table'!$E871='Master List'!$B$104,'Reported Performance Table'!$E871='Master List'!$B$106,'Reported Performance Table'!$E871='Master List'!$B$126)),"LUNA_Dimming","Dimming_Capability_and_Range"))</f>
        <v/>
      </c>
      <c r="L871" s="173">
        <f>'Reported Performance Table'!BF871</f>
        <v>0</v>
      </c>
      <c r="M871" s="173">
        <f>'Reported Performance Table'!BG871</f>
        <v>0</v>
      </c>
      <c r="N871" s="173">
        <f>'Reported Performance Table'!BH871</f>
        <v>0</v>
      </c>
      <c r="O871" t="str">
        <f t="shared" si="27"/>
        <v>No</v>
      </c>
    </row>
    <row r="872" spans="2:15" x14ac:dyDescent="0.25">
      <c r="B872" s="35" t="e">
        <f>VLOOKUP('Reported Performance Table'!D872,'Master List'!$B$20:$C$39,2,FALSE)</f>
        <v>#N/A</v>
      </c>
      <c r="C872" t="e">
        <f>VLOOKUP('Reported Performance Table'!E872,'Master List'!$B$42:$C$129,2,FALSE)</f>
        <v>#N/A</v>
      </c>
      <c r="D872" t="e">
        <f>VLOOKUP('Reported Performance Table'!D872,'Master List'!$B$20:$D$39,3,FALSE)</f>
        <v>#N/A</v>
      </c>
      <c r="E872" s="3" t="e">
        <f>VLOOKUP('Reported Performance Table'!C872,'Master List'!$B$11:$D$17,3,FALSE)</f>
        <v>#N/A</v>
      </c>
      <c r="F872" t="e">
        <f t="shared" si="26"/>
        <v>#N/A</v>
      </c>
      <c r="G872" t="e">
        <f>IF(VLOOKUP('Reported Performance Table'!E872,'Master List'!$B$42:$D$129,3,FALSE)="","No",VLOOKUP('Reported Performance Table'!E872,'Master List'!$B$42:$D$129,3,FALSE))</f>
        <v>#N/A</v>
      </c>
      <c r="H872" t="e">
        <f>IF(AND(G872="Yes_No",'Reported Performance Table'!F872="Yes"),"No","Yes_No")</f>
        <v>#N/A</v>
      </c>
      <c r="I872" t="str">
        <f>IF('Reported Performance Table'!E872="","",IF('Reported Performance Table'!F872="Yes","LUNA_CCT","Reported_CCT"))</f>
        <v/>
      </c>
      <c r="J872" t="str">
        <f>IF('Reported Performance Table'!E872="","",IF(I872="LUNA_CCT",VLOOKUP('Reported Performance Table'!E872,'Master List'!$B$42:$E$129,4,FALSE),"Reported_BUG"))</f>
        <v/>
      </c>
      <c r="K872" t="str">
        <f>IF('Reported Performance Table'!E872="","",IF(AND('Reported Performance Table'!$F872="Yes",OR('Reported Performance Table'!$E872='Master List'!$B$42,'Reported Performance Table'!$E872='Master List'!$B$43,'Reported Performance Table'!$E872='Master List'!$B$44,'Reported Performance Table'!$E872='Master List'!$B$46,'Reported Performance Table'!$E872='Master List'!$B$48,'Reported Performance Table'!$E872='Master List'!$B$104,'Reported Performance Table'!$E872='Master List'!$B$106,'Reported Performance Table'!$E872='Master List'!$B$126)),"LUNA_Dimming","Dimming_Capability_and_Range"))</f>
        <v/>
      </c>
      <c r="L872" s="173">
        <f>'Reported Performance Table'!BF872</f>
        <v>0</v>
      </c>
      <c r="M872" s="173">
        <f>'Reported Performance Table'!BG872</f>
        <v>0</v>
      </c>
      <c r="N872" s="173">
        <f>'Reported Performance Table'!BH872</f>
        <v>0</v>
      </c>
      <c r="O872" t="str">
        <f t="shared" si="27"/>
        <v>No</v>
      </c>
    </row>
    <row r="873" spans="2:15" x14ac:dyDescent="0.25">
      <c r="B873" s="35" t="e">
        <f>VLOOKUP('Reported Performance Table'!D873,'Master List'!$B$20:$C$39,2,FALSE)</f>
        <v>#N/A</v>
      </c>
      <c r="C873" t="e">
        <f>VLOOKUP('Reported Performance Table'!E873,'Master List'!$B$42:$C$129,2,FALSE)</f>
        <v>#N/A</v>
      </c>
      <c r="D873" t="e">
        <f>VLOOKUP('Reported Performance Table'!D873,'Master List'!$B$20:$D$39,3,FALSE)</f>
        <v>#N/A</v>
      </c>
      <c r="E873" s="3" t="e">
        <f>VLOOKUP('Reported Performance Table'!C873,'Master List'!$B$11:$D$17,3,FALSE)</f>
        <v>#N/A</v>
      </c>
      <c r="F873" t="e">
        <f t="shared" si="26"/>
        <v>#N/A</v>
      </c>
      <c r="G873" t="e">
        <f>IF(VLOOKUP('Reported Performance Table'!E873,'Master List'!$B$42:$D$129,3,FALSE)="","No",VLOOKUP('Reported Performance Table'!E873,'Master List'!$B$42:$D$129,3,FALSE))</f>
        <v>#N/A</v>
      </c>
      <c r="H873" t="e">
        <f>IF(AND(G873="Yes_No",'Reported Performance Table'!F873="Yes"),"No","Yes_No")</f>
        <v>#N/A</v>
      </c>
      <c r="I873" t="str">
        <f>IF('Reported Performance Table'!E873="","",IF('Reported Performance Table'!F873="Yes","LUNA_CCT","Reported_CCT"))</f>
        <v/>
      </c>
      <c r="J873" t="str">
        <f>IF('Reported Performance Table'!E873="","",IF(I873="LUNA_CCT",VLOOKUP('Reported Performance Table'!E873,'Master List'!$B$42:$E$129,4,FALSE),"Reported_BUG"))</f>
        <v/>
      </c>
      <c r="K873" t="str">
        <f>IF('Reported Performance Table'!E873="","",IF(AND('Reported Performance Table'!$F873="Yes",OR('Reported Performance Table'!$E873='Master List'!$B$42,'Reported Performance Table'!$E873='Master List'!$B$43,'Reported Performance Table'!$E873='Master List'!$B$44,'Reported Performance Table'!$E873='Master List'!$B$46,'Reported Performance Table'!$E873='Master List'!$B$48,'Reported Performance Table'!$E873='Master List'!$B$104,'Reported Performance Table'!$E873='Master List'!$B$106,'Reported Performance Table'!$E873='Master List'!$B$126)),"LUNA_Dimming","Dimming_Capability_and_Range"))</f>
        <v/>
      </c>
      <c r="L873" s="173">
        <f>'Reported Performance Table'!BF873</f>
        <v>0</v>
      </c>
      <c r="M873" s="173">
        <f>'Reported Performance Table'!BG873</f>
        <v>0</v>
      </c>
      <c r="N873" s="173">
        <f>'Reported Performance Table'!BH873</f>
        <v>0</v>
      </c>
      <c r="O873" t="str">
        <f t="shared" si="27"/>
        <v>No</v>
      </c>
    </row>
    <row r="874" spans="2:15" x14ac:dyDescent="0.25">
      <c r="B874" s="35" t="e">
        <f>VLOOKUP('Reported Performance Table'!D874,'Master List'!$B$20:$C$39,2,FALSE)</f>
        <v>#N/A</v>
      </c>
      <c r="C874" t="e">
        <f>VLOOKUP('Reported Performance Table'!E874,'Master List'!$B$42:$C$129,2,FALSE)</f>
        <v>#N/A</v>
      </c>
      <c r="D874" t="e">
        <f>VLOOKUP('Reported Performance Table'!D874,'Master List'!$B$20:$D$39,3,FALSE)</f>
        <v>#N/A</v>
      </c>
      <c r="E874" s="3" t="e">
        <f>VLOOKUP('Reported Performance Table'!C874,'Master List'!$B$11:$D$17,3,FALSE)</f>
        <v>#N/A</v>
      </c>
      <c r="F874" t="e">
        <f t="shared" si="26"/>
        <v>#N/A</v>
      </c>
      <c r="G874" t="e">
        <f>IF(VLOOKUP('Reported Performance Table'!E874,'Master List'!$B$42:$D$129,3,FALSE)="","No",VLOOKUP('Reported Performance Table'!E874,'Master List'!$B$42:$D$129,3,FALSE))</f>
        <v>#N/A</v>
      </c>
      <c r="H874" t="e">
        <f>IF(AND(G874="Yes_No",'Reported Performance Table'!F874="Yes"),"No","Yes_No")</f>
        <v>#N/A</v>
      </c>
      <c r="I874" t="str">
        <f>IF('Reported Performance Table'!E874="","",IF('Reported Performance Table'!F874="Yes","LUNA_CCT","Reported_CCT"))</f>
        <v/>
      </c>
      <c r="J874" t="str">
        <f>IF('Reported Performance Table'!E874="","",IF(I874="LUNA_CCT",VLOOKUP('Reported Performance Table'!E874,'Master List'!$B$42:$E$129,4,FALSE),"Reported_BUG"))</f>
        <v/>
      </c>
      <c r="K874" t="str">
        <f>IF('Reported Performance Table'!E874="","",IF(AND('Reported Performance Table'!$F874="Yes",OR('Reported Performance Table'!$E874='Master List'!$B$42,'Reported Performance Table'!$E874='Master List'!$B$43,'Reported Performance Table'!$E874='Master List'!$B$44,'Reported Performance Table'!$E874='Master List'!$B$46,'Reported Performance Table'!$E874='Master List'!$B$48,'Reported Performance Table'!$E874='Master List'!$B$104,'Reported Performance Table'!$E874='Master List'!$B$106,'Reported Performance Table'!$E874='Master List'!$B$126)),"LUNA_Dimming","Dimming_Capability_and_Range"))</f>
        <v/>
      </c>
      <c r="L874" s="173">
        <f>'Reported Performance Table'!BF874</f>
        <v>0</v>
      </c>
      <c r="M874" s="173">
        <f>'Reported Performance Table'!BG874</f>
        <v>0</v>
      </c>
      <c r="N874" s="173">
        <f>'Reported Performance Table'!BH874</f>
        <v>0</v>
      </c>
      <c r="O874" t="str">
        <f t="shared" si="27"/>
        <v>No</v>
      </c>
    </row>
    <row r="875" spans="2:15" x14ac:dyDescent="0.25">
      <c r="B875" s="35" t="e">
        <f>VLOOKUP('Reported Performance Table'!D875,'Master List'!$B$20:$C$39,2,FALSE)</f>
        <v>#N/A</v>
      </c>
      <c r="C875" t="e">
        <f>VLOOKUP('Reported Performance Table'!E875,'Master List'!$B$42:$C$129,2,FALSE)</f>
        <v>#N/A</v>
      </c>
      <c r="D875" t="e">
        <f>VLOOKUP('Reported Performance Table'!D875,'Master List'!$B$20:$D$39,3,FALSE)</f>
        <v>#N/A</v>
      </c>
      <c r="E875" s="3" t="e">
        <f>VLOOKUP('Reported Performance Table'!C875,'Master List'!$B$11:$D$17,3,FALSE)</f>
        <v>#N/A</v>
      </c>
      <c r="F875" t="e">
        <f t="shared" si="26"/>
        <v>#N/A</v>
      </c>
      <c r="G875" t="e">
        <f>IF(VLOOKUP('Reported Performance Table'!E875,'Master List'!$B$42:$D$129,3,FALSE)="","No",VLOOKUP('Reported Performance Table'!E875,'Master List'!$B$42:$D$129,3,FALSE))</f>
        <v>#N/A</v>
      </c>
      <c r="H875" t="e">
        <f>IF(AND(G875="Yes_No",'Reported Performance Table'!F875="Yes"),"No","Yes_No")</f>
        <v>#N/A</v>
      </c>
      <c r="I875" t="str">
        <f>IF('Reported Performance Table'!E875="","",IF('Reported Performance Table'!F875="Yes","LUNA_CCT","Reported_CCT"))</f>
        <v/>
      </c>
      <c r="J875" t="str">
        <f>IF('Reported Performance Table'!E875="","",IF(I875="LUNA_CCT",VLOOKUP('Reported Performance Table'!E875,'Master List'!$B$42:$E$129,4,FALSE),"Reported_BUG"))</f>
        <v/>
      </c>
      <c r="K875" t="str">
        <f>IF('Reported Performance Table'!E875="","",IF(AND('Reported Performance Table'!$F875="Yes",OR('Reported Performance Table'!$E875='Master List'!$B$42,'Reported Performance Table'!$E875='Master List'!$B$43,'Reported Performance Table'!$E875='Master List'!$B$44,'Reported Performance Table'!$E875='Master List'!$B$46,'Reported Performance Table'!$E875='Master List'!$B$48,'Reported Performance Table'!$E875='Master List'!$B$104,'Reported Performance Table'!$E875='Master List'!$B$106,'Reported Performance Table'!$E875='Master List'!$B$126)),"LUNA_Dimming","Dimming_Capability_and_Range"))</f>
        <v/>
      </c>
      <c r="L875" s="173">
        <f>'Reported Performance Table'!BF875</f>
        <v>0</v>
      </c>
      <c r="M875" s="173">
        <f>'Reported Performance Table'!BG875</f>
        <v>0</v>
      </c>
      <c r="N875" s="173">
        <f>'Reported Performance Table'!BH875</f>
        <v>0</v>
      </c>
      <c r="O875" t="str">
        <f t="shared" si="27"/>
        <v>No</v>
      </c>
    </row>
    <row r="876" spans="2:15" x14ac:dyDescent="0.25">
      <c r="B876" s="35" t="e">
        <f>VLOOKUP('Reported Performance Table'!D876,'Master List'!$B$20:$C$39,2,FALSE)</f>
        <v>#N/A</v>
      </c>
      <c r="C876" t="e">
        <f>VLOOKUP('Reported Performance Table'!E876,'Master List'!$B$42:$C$129,2,FALSE)</f>
        <v>#N/A</v>
      </c>
      <c r="D876" t="e">
        <f>VLOOKUP('Reported Performance Table'!D876,'Master List'!$B$20:$D$39,3,FALSE)</f>
        <v>#N/A</v>
      </c>
      <c r="E876" s="3" t="e">
        <f>VLOOKUP('Reported Performance Table'!C876,'Master List'!$B$11:$D$17,3,FALSE)</f>
        <v>#N/A</v>
      </c>
      <c r="F876" t="e">
        <f t="shared" si="26"/>
        <v>#N/A</v>
      </c>
      <c r="G876" t="e">
        <f>IF(VLOOKUP('Reported Performance Table'!E876,'Master List'!$B$42:$D$129,3,FALSE)="","No",VLOOKUP('Reported Performance Table'!E876,'Master List'!$B$42:$D$129,3,FALSE))</f>
        <v>#N/A</v>
      </c>
      <c r="H876" t="e">
        <f>IF(AND(G876="Yes_No",'Reported Performance Table'!F876="Yes"),"No","Yes_No")</f>
        <v>#N/A</v>
      </c>
      <c r="I876" t="str">
        <f>IF('Reported Performance Table'!E876="","",IF('Reported Performance Table'!F876="Yes","LUNA_CCT","Reported_CCT"))</f>
        <v/>
      </c>
      <c r="J876" t="str">
        <f>IF('Reported Performance Table'!E876="","",IF(I876="LUNA_CCT",VLOOKUP('Reported Performance Table'!E876,'Master List'!$B$42:$E$129,4,FALSE),"Reported_BUG"))</f>
        <v/>
      </c>
      <c r="K876" t="str">
        <f>IF('Reported Performance Table'!E876="","",IF(AND('Reported Performance Table'!$F876="Yes",OR('Reported Performance Table'!$E876='Master List'!$B$42,'Reported Performance Table'!$E876='Master List'!$B$43,'Reported Performance Table'!$E876='Master List'!$B$44,'Reported Performance Table'!$E876='Master List'!$B$46,'Reported Performance Table'!$E876='Master List'!$B$48,'Reported Performance Table'!$E876='Master List'!$B$104,'Reported Performance Table'!$E876='Master List'!$B$106,'Reported Performance Table'!$E876='Master List'!$B$126)),"LUNA_Dimming","Dimming_Capability_and_Range"))</f>
        <v/>
      </c>
      <c r="L876" s="173">
        <f>'Reported Performance Table'!BF876</f>
        <v>0</v>
      </c>
      <c r="M876" s="173">
        <f>'Reported Performance Table'!BG876</f>
        <v>0</v>
      </c>
      <c r="N876" s="173">
        <f>'Reported Performance Table'!BH876</f>
        <v>0</v>
      </c>
      <c r="O876" t="str">
        <f t="shared" si="27"/>
        <v>No</v>
      </c>
    </row>
    <row r="877" spans="2:15" x14ac:dyDescent="0.25">
      <c r="B877" s="35" t="e">
        <f>VLOOKUP('Reported Performance Table'!D877,'Master List'!$B$20:$C$39,2,FALSE)</f>
        <v>#N/A</v>
      </c>
      <c r="C877" t="e">
        <f>VLOOKUP('Reported Performance Table'!E877,'Master List'!$B$42:$C$129,2,FALSE)</f>
        <v>#N/A</v>
      </c>
      <c r="D877" t="e">
        <f>VLOOKUP('Reported Performance Table'!D877,'Master List'!$B$20:$D$39,3,FALSE)</f>
        <v>#N/A</v>
      </c>
      <c r="E877" s="3" t="e">
        <f>VLOOKUP('Reported Performance Table'!C877,'Master List'!$B$11:$D$17,3,FALSE)</f>
        <v>#N/A</v>
      </c>
      <c r="F877" t="e">
        <f t="shared" si="26"/>
        <v>#N/A</v>
      </c>
      <c r="G877" t="e">
        <f>IF(VLOOKUP('Reported Performance Table'!E877,'Master List'!$B$42:$D$129,3,FALSE)="","No",VLOOKUP('Reported Performance Table'!E877,'Master List'!$B$42:$D$129,3,FALSE))</f>
        <v>#N/A</v>
      </c>
      <c r="H877" t="e">
        <f>IF(AND(G877="Yes_No",'Reported Performance Table'!F877="Yes"),"No","Yes_No")</f>
        <v>#N/A</v>
      </c>
      <c r="I877" t="str">
        <f>IF('Reported Performance Table'!E877="","",IF('Reported Performance Table'!F877="Yes","LUNA_CCT","Reported_CCT"))</f>
        <v/>
      </c>
      <c r="J877" t="str">
        <f>IF('Reported Performance Table'!E877="","",IF(I877="LUNA_CCT",VLOOKUP('Reported Performance Table'!E877,'Master List'!$B$42:$E$129,4,FALSE),"Reported_BUG"))</f>
        <v/>
      </c>
      <c r="K877" t="str">
        <f>IF('Reported Performance Table'!E877="","",IF(AND('Reported Performance Table'!$F877="Yes",OR('Reported Performance Table'!$E877='Master List'!$B$42,'Reported Performance Table'!$E877='Master List'!$B$43,'Reported Performance Table'!$E877='Master List'!$B$44,'Reported Performance Table'!$E877='Master List'!$B$46,'Reported Performance Table'!$E877='Master List'!$B$48,'Reported Performance Table'!$E877='Master List'!$B$104,'Reported Performance Table'!$E877='Master List'!$B$106,'Reported Performance Table'!$E877='Master List'!$B$126)),"LUNA_Dimming","Dimming_Capability_and_Range"))</f>
        <v/>
      </c>
      <c r="L877" s="173">
        <f>'Reported Performance Table'!BF877</f>
        <v>0</v>
      </c>
      <c r="M877" s="173">
        <f>'Reported Performance Table'!BG877</f>
        <v>0</v>
      </c>
      <c r="N877" s="173">
        <f>'Reported Performance Table'!BH877</f>
        <v>0</v>
      </c>
      <c r="O877" t="str">
        <f t="shared" si="27"/>
        <v>No</v>
      </c>
    </row>
    <row r="878" spans="2:15" x14ac:dyDescent="0.25">
      <c r="B878" s="35" t="e">
        <f>VLOOKUP('Reported Performance Table'!D878,'Master List'!$B$20:$C$39,2,FALSE)</f>
        <v>#N/A</v>
      </c>
      <c r="C878" t="e">
        <f>VLOOKUP('Reported Performance Table'!E878,'Master List'!$B$42:$C$129,2,FALSE)</f>
        <v>#N/A</v>
      </c>
      <c r="D878" t="e">
        <f>VLOOKUP('Reported Performance Table'!D878,'Master List'!$B$20:$D$39,3,FALSE)</f>
        <v>#N/A</v>
      </c>
      <c r="E878" s="3" t="e">
        <f>VLOOKUP('Reported Performance Table'!C878,'Master List'!$B$11:$D$17,3,FALSE)</f>
        <v>#N/A</v>
      </c>
      <c r="F878" t="e">
        <f t="shared" si="26"/>
        <v>#N/A</v>
      </c>
      <c r="G878" t="e">
        <f>IF(VLOOKUP('Reported Performance Table'!E878,'Master List'!$B$42:$D$129,3,FALSE)="","No",VLOOKUP('Reported Performance Table'!E878,'Master List'!$B$42:$D$129,3,FALSE))</f>
        <v>#N/A</v>
      </c>
      <c r="H878" t="e">
        <f>IF(AND(G878="Yes_No",'Reported Performance Table'!F878="Yes"),"No","Yes_No")</f>
        <v>#N/A</v>
      </c>
      <c r="I878" t="str">
        <f>IF('Reported Performance Table'!E878="","",IF('Reported Performance Table'!F878="Yes","LUNA_CCT","Reported_CCT"))</f>
        <v/>
      </c>
      <c r="J878" t="str">
        <f>IF('Reported Performance Table'!E878="","",IF(I878="LUNA_CCT",VLOOKUP('Reported Performance Table'!E878,'Master List'!$B$42:$E$129,4,FALSE),"Reported_BUG"))</f>
        <v/>
      </c>
      <c r="K878" t="str">
        <f>IF('Reported Performance Table'!E878="","",IF(AND('Reported Performance Table'!$F878="Yes",OR('Reported Performance Table'!$E878='Master List'!$B$42,'Reported Performance Table'!$E878='Master List'!$B$43,'Reported Performance Table'!$E878='Master List'!$B$44,'Reported Performance Table'!$E878='Master List'!$B$46,'Reported Performance Table'!$E878='Master List'!$B$48,'Reported Performance Table'!$E878='Master List'!$B$104,'Reported Performance Table'!$E878='Master List'!$B$106,'Reported Performance Table'!$E878='Master List'!$B$126)),"LUNA_Dimming","Dimming_Capability_and_Range"))</f>
        <v/>
      </c>
      <c r="L878" s="173">
        <f>'Reported Performance Table'!BF878</f>
        <v>0</v>
      </c>
      <c r="M878" s="173">
        <f>'Reported Performance Table'!BG878</f>
        <v>0</v>
      </c>
      <c r="N878" s="173">
        <f>'Reported Performance Table'!BH878</f>
        <v>0</v>
      </c>
      <c r="O878" t="str">
        <f t="shared" si="27"/>
        <v>No</v>
      </c>
    </row>
    <row r="879" spans="2:15" x14ac:dyDescent="0.25">
      <c r="B879" s="35" t="e">
        <f>VLOOKUP('Reported Performance Table'!D879,'Master List'!$B$20:$C$39,2,FALSE)</f>
        <v>#N/A</v>
      </c>
      <c r="C879" t="e">
        <f>VLOOKUP('Reported Performance Table'!E879,'Master List'!$B$42:$C$129,2,FALSE)</f>
        <v>#N/A</v>
      </c>
      <c r="D879" t="e">
        <f>VLOOKUP('Reported Performance Table'!D879,'Master List'!$B$20:$D$39,3,FALSE)</f>
        <v>#N/A</v>
      </c>
      <c r="E879" s="3" t="e">
        <f>VLOOKUP('Reported Performance Table'!C879,'Master List'!$B$11:$D$17,3,FALSE)</f>
        <v>#N/A</v>
      </c>
      <c r="F879" t="e">
        <f t="shared" si="26"/>
        <v>#N/A</v>
      </c>
      <c r="G879" t="e">
        <f>IF(VLOOKUP('Reported Performance Table'!E879,'Master List'!$B$42:$D$129,3,FALSE)="","No",VLOOKUP('Reported Performance Table'!E879,'Master List'!$B$42:$D$129,3,FALSE))</f>
        <v>#N/A</v>
      </c>
      <c r="H879" t="e">
        <f>IF(AND(G879="Yes_No",'Reported Performance Table'!F879="Yes"),"No","Yes_No")</f>
        <v>#N/A</v>
      </c>
      <c r="I879" t="str">
        <f>IF('Reported Performance Table'!E879="","",IF('Reported Performance Table'!F879="Yes","LUNA_CCT","Reported_CCT"))</f>
        <v/>
      </c>
      <c r="J879" t="str">
        <f>IF('Reported Performance Table'!E879="","",IF(I879="LUNA_CCT",VLOOKUP('Reported Performance Table'!E879,'Master List'!$B$42:$E$129,4,FALSE),"Reported_BUG"))</f>
        <v/>
      </c>
      <c r="K879" t="str">
        <f>IF('Reported Performance Table'!E879="","",IF(AND('Reported Performance Table'!$F879="Yes",OR('Reported Performance Table'!$E879='Master List'!$B$42,'Reported Performance Table'!$E879='Master List'!$B$43,'Reported Performance Table'!$E879='Master List'!$B$44,'Reported Performance Table'!$E879='Master List'!$B$46,'Reported Performance Table'!$E879='Master List'!$B$48,'Reported Performance Table'!$E879='Master List'!$B$104,'Reported Performance Table'!$E879='Master List'!$B$106,'Reported Performance Table'!$E879='Master List'!$B$126)),"LUNA_Dimming","Dimming_Capability_and_Range"))</f>
        <v/>
      </c>
      <c r="L879" s="173">
        <f>'Reported Performance Table'!BF879</f>
        <v>0</v>
      </c>
      <c r="M879" s="173">
        <f>'Reported Performance Table'!BG879</f>
        <v>0</v>
      </c>
      <c r="N879" s="173">
        <f>'Reported Performance Table'!BH879</f>
        <v>0</v>
      </c>
      <c r="O879" t="str">
        <f t="shared" si="27"/>
        <v>No</v>
      </c>
    </row>
    <row r="880" spans="2:15" x14ac:dyDescent="0.25">
      <c r="B880" s="35" t="e">
        <f>VLOOKUP('Reported Performance Table'!D880,'Master List'!$B$20:$C$39,2,FALSE)</f>
        <v>#N/A</v>
      </c>
      <c r="C880" t="e">
        <f>VLOOKUP('Reported Performance Table'!E880,'Master List'!$B$42:$C$129,2,FALSE)</f>
        <v>#N/A</v>
      </c>
      <c r="D880" t="e">
        <f>VLOOKUP('Reported Performance Table'!D880,'Master List'!$B$20:$D$39,3,FALSE)</f>
        <v>#N/A</v>
      </c>
      <c r="E880" s="3" t="e">
        <f>VLOOKUP('Reported Performance Table'!C880,'Master List'!$B$11:$D$17,3,FALSE)</f>
        <v>#N/A</v>
      </c>
      <c r="F880" t="e">
        <f t="shared" si="26"/>
        <v>#N/A</v>
      </c>
      <c r="G880" t="e">
        <f>IF(VLOOKUP('Reported Performance Table'!E880,'Master List'!$B$42:$D$129,3,FALSE)="","No",VLOOKUP('Reported Performance Table'!E880,'Master List'!$B$42:$D$129,3,FALSE))</f>
        <v>#N/A</v>
      </c>
      <c r="H880" t="e">
        <f>IF(AND(G880="Yes_No",'Reported Performance Table'!F880="Yes"),"No","Yes_No")</f>
        <v>#N/A</v>
      </c>
      <c r="I880" t="str">
        <f>IF('Reported Performance Table'!E880="","",IF('Reported Performance Table'!F880="Yes","LUNA_CCT","Reported_CCT"))</f>
        <v/>
      </c>
      <c r="J880" t="str">
        <f>IF('Reported Performance Table'!E880="","",IF(I880="LUNA_CCT",VLOOKUP('Reported Performance Table'!E880,'Master List'!$B$42:$E$129,4,FALSE),"Reported_BUG"))</f>
        <v/>
      </c>
      <c r="K880" t="str">
        <f>IF('Reported Performance Table'!E880="","",IF(AND('Reported Performance Table'!$F880="Yes",OR('Reported Performance Table'!$E880='Master List'!$B$42,'Reported Performance Table'!$E880='Master List'!$B$43,'Reported Performance Table'!$E880='Master List'!$B$44,'Reported Performance Table'!$E880='Master List'!$B$46,'Reported Performance Table'!$E880='Master List'!$B$48,'Reported Performance Table'!$E880='Master List'!$B$104,'Reported Performance Table'!$E880='Master List'!$B$106,'Reported Performance Table'!$E880='Master List'!$B$126)),"LUNA_Dimming","Dimming_Capability_and_Range"))</f>
        <v/>
      </c>
      <c r="L880" s="173">
        <f>'Reported Performance Table'!BF880</f>
        <v>0</v>
      </c>
      <c r="M880" s="173">
        <f>'Reported Performance Table'!BG880</f>
        <v>0</v>
      </c>
      <c r="N880" s="173">
        <f>'Reported Performance Table'!BH880</f>
        <v>0</v>
      </c>
      <c r="O880" t="str">
        <f t="shared" si="27"/>
        <v>No</v>
      </c>
    </row>
    <row r="881" spans="2:15" x14ac:dyDescent="0.25">
      <c r="B881" s="35" t="e">
        <f>VLOOKUP('Reported Performance Table'!D881,'Master List'!$B$20:$C$39,2,FALSE)</f>
        <v>#N/A</v>
      </c>
      <c r="C881" t="e">
        <f>VLOOKUP('Reported Performance Table'!E881,'Master List'!$B$42:$C$129,2,FALSE)</f>
        <v>#N/A</v>
      </c>
      <c r="D881" t="e">
        <f>VLOOKUP('Reported Performance Table'!D881,'Master List'!$B$20:$D$39,3,FALSE)</f>
        <v>#N/A</v>
      </c>
      <c r="E881" s="3" t="e">
        <f>VLOOKUP('Reported Performance Table'!C881,'Master List'!$B$11:$D$17,3,FALSE)</f>
        <v>#N/A</v>
      </c>
      <c r="F881" t="e">
        <f t="shared" si="26"/>
        <v>#N/A</v>
      </c>
      <c r="G881" t="e">
        <f>IF(VLOOKUP('Reported Performance Table'!E881,'Master List'!$B$42:$D$129,3,FALSE)="","No",VLOOKUP('Reported Performance Table'!E881,'Master List'!$B$42:$D$129,3,FALSE))</f>
        <v>#N/A</v>
      </c>
      <c r="H881" t="e">
        <f>IF(AND(G881="Yes_No",'Reported Performance Table'!F881="Yes"),"No","Yes_No")</f>
        <v>#N/A</v>
      </c>
      <c r="I881" t="str">
        <f>IF('Reported Performance Table'!E881="","",IF('Reported Performance Table'!F881="Yes","LUNA_CCT","Reported_CCT"))</f>
        <v/>
      </c>
      <c r="J881" t="str">
        <f>IF('Reported Performance Table'!E881="","",IF(I881="LUNA_CCT",VLOOKUP('Reported Performance Table'!E881,'Master List'!$B$42:$E$129,4,FALSE),"Reported_BUG"))</f>
        <v/>
      </c>
      <c r="K881" t="str">
        <f>IF('Reported Performance Table'!E881="","",IF(AND('Reported Performance Table'!$F881="Yes",OR('Reported Performance Table'!$E881='Master List'!$B$42,'Reported Performance Table'!$E881='Master List'!$B$43,'Reported Performance Table'!$E881='Master List'!$B$44,'Reported Performance Table'!$E881='Master List'!$B$46,'Reported Performance Table'!$E881='Master List'!$B$48,'Reported Performance Table'!$E881='Master List'!$B$104,'Reported Performance Table'!$E881='Master List'!$B$106,'Reported Performance Table'!$E881='Master List'!$B$126)),"LUNA_Dimming","Dimming_Capability_and_Range"))</f>
        <v/>
      </c>
      <c r="L881" s="173">
        <f>'Reported Performance Table'!BF881</f>
        <v>0</v>
      </c>
      <c r="M881" s="173">
        <f>'Reported Performance Table'!BG881</f>
        <v>0</v>
      </c>
      <c r="N881" s="173">
        <f>'Reported Performance Table'!BH881</f>
        <v>0</v>
      </c>
      <c r="O881" t="str">
        <f t="shared" si="27"/>
        <v>No</v>
      </c>
    </row>
    <row r="882" spans="2:15" x14ac:dyDescent="0.25">
      <c r="B882" s="35" t="e">
        <f>VLOOKUP('Reported Performance Table'!D882,'Master List'!$B$20:$C$39,2,FALSE)</f>
        <v>#N/A</v>
      </c>
      <c r="C882" t="e">
        <f>VLOOKUP('Reported Performance Table'!E882,'Master List'!$B$42:$C$129,2,FALSE)</f>
        <v>#N/A</v>
      </c>
      <c r="D882" t="e">
        <f>VLOOKUP('Reported Performance Table'!D882,'Master List'!$B$20:$D$39,3,FALSE)</f>
        <v>#N/A</v>
      </c>
      <c r="E882" s="3" t="e">
        <f>VLOOKUP('Reported Performance Table'!C882,'Master List'!$B$11:$D$17,3,FALSE)</f>
        <v>#N/A</v>
      </c>
      <c r="F882" t="e">
        <f t="shared" si="26"/>
        <v>#N/A</v>
      </c>
      <c r="G882" t="e">
        <f>IF(VLOOKUP('Reported Performance Table'!E882,'Master List'!$B$42:$D$129,3,FALSE)="","No",VLOOKUP('Reported Performance Table'!E882,'Master List'!$B$42:$D$129,3,FALSE))</f>
        <v>#N/A</v>
      </c>
      <c r="H882" t="e">
        <f>IF(AND(G882="Yes_No",'Reported Performance Table'!F882="Yes"),"No","Yes_No")</f>
        <v>#N/A</v>
      </c>
      <c r="I882" t="str">
        <f>IF('Reported Performance Table'!E882="","",IF('Reported Performance Table'!F882="Yes","LUNA_CCT","Reported_CCT"))</f>
        <v/>
      </c>
      <c r="J882" t="str">
        <f>IF('Reported Performance Table'!E882="","",IF(I882="LUNA_CCT",VLOOKUP('Reported Performance Table'!E882,'Master List'!$B$42:$E$129,4,FALSE),"Reported_BUG"))</f>
        <v/>
      </c>
      <c r="K882" t="str">
        <f>IF('Reported Performance Table'!E882="","",IF(AND('Reported Performance Table'!$F882="Yes",OR('Reported Performance Table'!$E882='Master List'!$B$42,'Reported Performance Table'!$E882='Master List'!$B$43,'Reported Performance Table'!$E882='Master List'!$B$44,'Reported Performance Table'!$E882='Master List'!$B$46,'Reported Performance Table'!$E882='Master List'!$B$48,'Reported Performance Table'!$E882='Master List'!$B$104,'Reported Performance Table'!$E882='Master List'!$B$106,'Reported Performance Table'!$E882='Master List'!$B$126)),"LUNA_Dimming","Dimming_Capability_and_Range"))</f>
        <v/>
      </c>
      <c r="L882" s="173">
        <f>'Reported Performance Table'!BF882</f>
        <v>0</v>
      </c>
      <c r="M882" s="173">
        <f>'Reported Performance Table'!BG882</f>
        <v>0</v>
      </c>
      <c r="N882" s="173">
        <f>'Reported Performance Table'!BH882</f>
        <v>0</v>
      </c>
      <c r="O882" t="str">
        <f t="shared" si="27"/>
        <v>No</v>
      </c>
    </row>
    <row r="883" spans="2:15" x14ac:dyDescent="0.25">
      <c r="B883" s="35" t="e">
        <f>VLOOKUP('Reported Performance Table'!D883,'Master List'!$B$20:$C$39,2,FALSE)</f>
        <v>#N/A</v>
      </c>
      <c r="C883" t="e">
        <f>VLOOKUP('Reported Performance Table'!E883,'Master List'!$B$42:$C$129,2,FALSE)</f>
        <v>#N/A</v>
      </c>
      <c r="D883" t="e">
        <f>VLOOKUP('Reported Performance Table'!D883,'Master List'!$B$20:$D$39,3,FALSE)</f>
        <v>#N/A</v>
      </c>
      <c r="E883" s="3" t="e">
        <f>VLOOKUP('Reported Performance Table'!C883,'Master List'!$B$11:$D$17,3,FALSE)</f>
        <v>#N/A</v>
      </c>
      <c r="F883" t="e">
        <f t="shared" si="26"/>
        <v>#N/A</v>
      </c>
      <c r="G883" t="e">
        <f>IF(VLOOKUP('Reported Performance Table'!E883,'Master List'!$B$42:$D$129,3,FALSE)="","No",VLOOKUP('Reported Performance Table'!E883,'Master List'!$B$42:$D$129,3,FALSE))</f>
        <v>#N/A</v>
      </c>
      <c r="H883" t="e">
        <f>IF(AND(G883="Yes_No",'Reported Performance Table'!F883="Yes"),"No","Yes_No")</f>
        <v>#N/A</v>
      </c>
      <c r="I883" t="str">
        <f>IF('Reported Performance Table'!E883="","",IF('Reported Performance Table'!F883="Yes","LUNA_CCT","Reported_CCT"))</f>
        <v/>
      </c>
      <c r="J883" t="str">
        <f>IF('Reported Performance Table'!E883="","",IF(I883="LUNA_CCT",VLOOKUP('Reported Performance Table'!E883,'Master List'!$B$42:$E$129,4,FALSE),"Reported_BUG"))</f>
        <v/>
      </c>
      <c r="K883" t="str">
        <f>IF('Reported Performance Table'!E883="","",IF(AND('Reported Performance Table'!$F883="Yes",OR('Reported Performance Table'!$E883='Master List'!$B$42,'Reported Performance Table'!$E883='Master List'!$B$43,'Reported Performance Table'!$E883='Master List'!$B$44,'Reported Performance Table'!$E883='Master List'!$B$46,'Reported Performance Table'!$E883='Master List'!$B$48,'Reported Performance Table'!$E883='Master List'!$B$104,'Reported Performance Table'!$E883='Master List'!$B$106,'Reported Performance Table'!$E883='Master List'!$B$126)),"LUNA_Dimming","Dimming_Capability_and_Range"))</f>
        <v/>
      </c>
      <c r="L883" s="173">
        <f>'Reported Performance Table'!BF883</f>
        <v>0</v>
      </c>
      <c r="M883" s="173">
        <f>'Reported Performance Table'!BG883</f>
        <v>0</v>
      </c>
      <c r="N883" s="173">
        <f>'Reported Performance Table'!BH883</f>
        <v>0</v>
      </c>
      <c r="O883" t="str">
        <f t="shared" si="27"/>
        <v>No</v>
      </c>
    </row>
    <row r="884" spans="2:15" x14ac:dyDescent="0.25">
      <c r="B884" s="35" t="e">
        <f>VLOOKUP('Reported Performance Table'!D884,'Master List'!$B$20:$C$39,2,FALSE)</f>
        <v>#N/A</v>
      </c>
      <c r="C884" t="e">
        <f>VLOOKUP('Reported Performance Table'!E884,'Master List'!$B$42:$C$129,2,FALSE)</f>
        <v>#N/A</v>
      </c>
      <c r="D884" t="e">
        <f>VLOOKUP('Reported Performance Table'!D884,'Master List'!$B$20:$D$39,3,FALSE)</f>
        <v>#N/A</v>
      </c>
      <c r="E884" s="3" t="e">
        <f>VLOOKUP('Reported Performance Table'!C884,'Master List'!$B$11:$D$17,3,FALSE)</f>
        <v>#N/A</v>
      </c>
      <c r="F884" t="e">
        <f t="shared" si="26"/>
        <v>#N/A</v>
      </c>
      <c r="G884" t="e">
        <f>IF(VLOOKUP('Reported Performance Table'!E884,'Master List'!$B$42:$D$129,3,FALSE)="","No",VLOOKUP('Reported Performance Table'!E884,'Master List'!$B$42:$D$129,3,FALSE))</f>
        <v>#N/A</v>
      </c>
      <c r="H884" t="e">
        <f>IF(AND(G884="Yes_No",'Reported Performance Table'!F884="Yes"),"No","Yes_No")</f>
        <v>#N/A</v>
      </c>
      <c r="I884" t="str">
        <f>IF('Reported Performance Table'!E884="","",IF('Reported Performance Table'!F884="Yes","LUNA_CCT","Reported_CCT"))</f>
        <v/>
      </c>
      <c r="J884" t="str">
        <f>IF('Reported Performance Table'!E884="","",IF(I884="LUNA_CCT",VLOOKUP('Reported Performance Table'!E884,'Master List'!$B$42:$E$129,4,FALSE),"Reported_BUG"))</f>
        <v/>
      </c>
      <c r="K884" t="str">
        <f>IF('Reported Performance Table'!E884="","",IF(AND('Reported Performance Table'!$F884="Yes",OR('Reported Performance Table'!$E884='Master List'!$B$42,'Reported Performance Table'!$E884='Master List'!$B$43,'Reported Performance Table'!$E884='Master List'!$B$44,'Reported Performance Table'!$E884='Master List'!$B$46,'Reported Performance Table'!$E884='Master List'!$B$48,'Reported Performance Table'!$E884='Master List'!$B$104,'Reported Performance Table'!$E884='Master List'!$B$106,'Reported Performance Table'!$E884='Master List'!$B$126)),"LUNA_Dimming","Dimming_Capability_and_Range"))</f>
        <v/>
      </c>
      <c r="L884" s="173">
        <f>'Reported Performance Table'!BF884</f>
        <v>0</v>
      </c>
      <c r="M884" s="173">
        <f>'Reported Performance Table'!BG884</f>
        <v>0</v>
      </c>
      <c r="N884" s="173">
        <f>'Reported Performance Table'!BH884</f>
        <v>0</v>
      </c>
      <c r="O884" t="str">
        <f t="shared" si="27"/>
        <v>No</v>
      </c>
    </row>
    <row r="885" spans="2:15" x14ac:dyDescent="0.25">
      <c r="B885" s="35" t="e">
        <f>VLOOKUP('Reported Performance Table'!D885,'Master List'!$B$20:$C$39,2,FALSE)</f>
        <v>#N/A</v>
      </c>
      <c r="C885" t="e">
        <f>VLOOKUP('Reported Performance Table'!E885,'Master List'!$B$42:$C$129,2,FALSE)</f>
        <v>#N/A</v>
      </c>
      <c r="D885" t="e">
        <f>VLOOKUP('Reported Performance Table'!D885,'Master List'!$B$20:$D$39,3,FALSE)</f>
        <v>#N/A</v>
      </c>
      <c r="E885" s="3" t="e">
        <f>VLOOKUP('Reported Performance Table'!C885,'Master List'!$B$11:$D$17,3,FALSE)</f>
        <v>#N/A</v>
      </c>
      <c r="F885" t="e">
        <f t="shared" si="26"/>
        <v>#N/A</v>
      </c>
      <c r="G885" t="e">
        <f>IF(VLOOKUP('Reported Performance Table'!E885,'Master List'!$B$42:$D$129,3,FALSE)="","No",VLOOKUP('Reported Performance Table'!E885,'Master List'!$B$42:$D$129,3,FALSE))</f>
        <v>#N/A</v>
      </c>
      <c r="H885" t="e">
        <f>IF(AND(G885="Yes_No",'Reported Performance Table'!F885="Yes"),"No","Yes_No")</f>
        <v>#N/A</v>
      </c>
      <c r="I885" t="str">
        <f>IF('Reported Performance Table'!E885="","",IF('Reported Performance Table'!F885="Yes","LUNA_CCT","Reported_CCT"))</f>
        <v/>
      </c>
      <c r="J885" t="str">
        <f>IF('Reported Performance Table'!E885="","",IF(I885="LUNA_CCT",VLOOKUP('Reported Performance Table'!E885,'Master List'!$B$42:$E$129,4,FALSE),"Reported_BUG"))</f>
        <v/>
      </c>
      <c r="K885" t="str">
        <f>IF('Reported Performance Table'!E885="","",IF(AND('Reported Performance Table'!$F885="Yes",OR('Reported Performance Table'!$E885='Master List'!$B$42,'Reported Performance Table'!$E885='Master List'!$B$43,'Reported Performance Table'!$E885='Master List'!$B$44,'Reported Performance Table'!$E885='Master List'!$B$46,'Reported Performance Table'!$E885='Master List'!$B$48,'Reported Performance Table'!$E885='Master List'!$B$104,'Reported Performance Table'!$E885='Master List'!$B$106,'Reported Performance Table'!$E885='Master List'!$B$126)),"LUNA_Dimming","Dimming_Capability_and_Range"))</f>
        <v/>
      </c>
      <c r="L885" s="173">
        <f>'Reported Performance Table'!BF885</f>
        <v>0</v>
      </c>
      <c r="M885" s="173">
        <f>'Reported Performance Table'!BG885</f>
        <v>0</v>
      </c>
      <c r="N885" s="173">
        <f>'Reported Performance Table'!BH885</f>
        <v>0</v>
      </c>
      <c r="O885" t="str">
        <f t="shared" si="27"/>
        <v>No</v>
      </c>
    </row>
    <row r="886" spans="2:15" x14ac:dyDescent="0.25">
      <c r="B886" s="35" t="e">
        <f>VLOOKUP('Reported Performance Table'!D886,'Master List'!$B$20:$C$39,2,FALSE)</f>
        <v>#N/A</v>
      </c>
      <c r="C886" t="e">
        <f>VLOOKUP('Reported Performance Table'!E886,'Master List'!$B$42:$C$129,2,FALSE)</f>
        <v>#N/A</v>
      </c>
      <c r="D886" t="e">
        <f>VLOOKUP('Reported Performance Table'!D886,'Master List'!$B$20:$D$39,3,FALSE)</f>
        <v>#N/A</v>
      </c>
      <c r="E886" s="3" t="e">
        <f>VLOOKUP('Reported Performance Table'!C886,'Master List'!$B$11:$D$17,3,FALSE)</f>
        <v>#N/A</v>
      </c>
      <c r="F886" t="e">
        <f t="shared" si="26"/>
        <v>#N/A</v>
      </c>
      <c r="G886" t="e">
        <f>IF(VLOOKUP('Reported Performance Table'!E886,'Master List'!$B$42:$D$129,3,FALSE)="","No",VLOOKUP('Reported Performance Table'!E886,'Master List'!$B$42:$D$129,3,FALSE))</f>
        <v>#N/A</v>
      </c>
      <c r="H886" t="e">
        <f>IF(AND(G886="Yes_No",'Reported Performance Table'!F886="Yes"),"No","Yes_No")</f>
        <v>#N/A</v>
      </c>
      <c r="I886" t="str">
        <f>IF('Reported Performance Table'!E886="","",IF('Reported Performance Table'!F886="Yes","LUNA_CCT","Reported_CCT"))</f>
        <v/>
      </c>
      <c r="J886" t="str">
        <f>IF('Reported Performance Table'!E886="","",IF(I886="LUNA_CCT",VLOOKUP('Reported Performance Table'!E886,'Master List'!$B$42:$E$129,4,FALSE),"Reported_BUG"))</f>
        <v/>
      </c>
      <c r="K886" t="str">
        <f>IF('Reported Performance Table'!E886="","",IF(AND('Reported Performance Table'!$F886="Yes",OR('Reported Performance Table'!$E886='Master List'!$B$42,'Reported Performance Table'!$E886='Master List'!$B$43,'Reported Performance Table'!$E886='Master List'!$B$44,'Reported Performance Table'!$E886='Master List'!$B$46,'Reported Performance Table'!$E886='Master List'!$B$48,'Reported Performance Table'!$E886='Master List'!$B$104,'Reported Performance Table'!$E886='Master List'!$B$106,'Reported Performance Table'!$E886='Master List'!$B$126)),"LUNA_Dimming","Dimming_Capability_and_Range"))</f>
        <v/>
      </c>
      <c r="L886" s="173">
        <f>'Reported Performance Table'!BF886</f>
        <v>0</v>
      </c>
      <c r="M886" s="173">
        <f>'Reported Performance Table'!BG886</f>
        <v>0</v>
      </c>
      <c r="N886" s="173">
        <f>'Reported Performance Table'!BH886</f>
        <v>0</v>
      </c>
      <c r="O886" t="str">
        <f t="shared" si="27"/>
        <v>No</v>
      </c>
    </row>
    <row r="887" spans="2:15" x14ac:dyDescent="0.25">
      <c r="B887" s="35" t="e">
        <f>VLOOKUP('Reported Performance Table'!D887,'Master List'!$B$20:$C$39,2,FALSE)</f>
        <v>#N/A</v>
      </c>
      <c r="C887" t="e">
        <f>VLOOKUP('Reported Performance Table'!E887,'Master List'!$B$42:$C$129,2,FALSE)</f>
        <v>#N/A</v>
      </c>
      <c r="D887" t="e">
        <f>VLOOKUP('Reported Performance Table'!D887,'Master List'!$B$20:$D$39,3,FALSE)</f>
        <v>#N/A</v>
      </c>
      <c r="E887" s="3" t="e">
        <f>VLOOKUP('Reported Performance Table'!C887,'Master List'!$B$11:$D$17,3,FALSE)</f>
        <v>#N/A</v>
      </c>
      <c r="F887" t="e">
        <f t="shared" si="26"/>
        <v>#N/A</v>
      </c>
      <c r="G887" t="e">
        <f>IF(VLOOKUP('Reported Performance Table'!E887,'Master List'!$B$42:$D$129,3,FALSE)="","No",VLOOKUP('Reported Performance Table'!E887,'Master List'!$B$42:$D$129,3,FALSE))</f>
        <v>#N/A</v>
      </c>
      <c r="H887" t="e">
        <f>IF(AND(G887="Yes_No",'Reported Performance Table'!F887="Yes"),"No","Yes_No")</f>
        <v>#N/A</v>
      </c>
      <c r="I887" t="str">
        <f>IF('Reported Performance Table'!E887="","",IF('Reported Performance Table'!F887="Yes","LUNA_CCT","Reported_CCT"))</f>
        <v/>
      </c>
      <c r="J887" t="str">
        <f>IF('Reported Performance Table'!E887="","",IF(I887="LUNA_CCT",VLOOKUP('Reported Performance Table'!E887,'Master List'!$B$42:$E$129,4,FALSE),"Reported_BUG"))</f>
        <v/>
      </c>
      <c r="K887" t="str">
        <f>IF('Reported Performance Table'!E887="","",IF(AND('Reported Performance Table'!$F887="Yes",OR('Reported Performance Table'!$E887='Master List'!$B$42,'Reported Performance Table'!$E887='Master List'!$B$43,'Reported Performance Table'!$E887='Master List'!$B$44,'Reported Performance Table'!$E887='Master List'!$B$46,'Reported Performance Table'!$E887='Master List'!$B$48,'Reported Performance Table'!$E887='Master List'!$B$104,'Reported Performance Table'!$E887='Master List'!$B$106,'Reported Performance Table'!$E887='Master List'!$B$126)),"LUNA_Dimming","Dimming_Capability_and_Range"))</f>
        <v/>
      </c>
      <c r="L887" s="173">
        <f>'Reported Performance Table'!BF887</f>
        <v>0</v>
      </c>
      <c r="M887" s="173">
        <f>'Reported Performance Table'!BG887</f>
        <v>0</v>
      </c>
      <c r="N887" s="173">
        <f>'Reported Performance Table'!BH887</f>
        <v>0</v>
      </c>
      <c r="O887" t="str">
        <f t="shared" si="27"/>
        <v>No</v>
      </c>
    </row>
    <row r="888" spans="2:15" x14ac:dyDescent="0.25">
      <c r="B888" s="35" t="e">
        <f>VLOOKUP('Reported Performance Table'!D888,'Master List'!$B$20:$C$39,2,FALSE)</f>
        <v>#N/A</v>
      </c>
      <c r="C888" t="e">
        <f>VLOOKUP('Reported Performance Table'!E888,'Master List'!$B$42:$C$129,2,FALSE)</f>
        <v>#N/A</v>
      </c>
      <c r="D888" t="e">
        <f>VLOOKUP('Reported Performance Table'!D888,'Master List'!$B$20:$D$39,3,FALSE)</f>
        <v>#N/A</v>
      </c>
      <c r="E888" s="3" t="e">
        <f>VLOOKUP('Reported Performance Table'!C888,'Master List'!$B$11:$D$17,3,FALSE)</f>
        <v>#N/A</v>
      </c>
      <c r="F888" t="e">
        <f t="shared" si="26"/>
        <v>#N/A</v>
      </c>
      <c r="G888" t="e">
        <f>IF(VLOOKUP('Reported Performance Table'!E888,'Master List'!$B$42:$D$129,3,FALSE)="","No",VLOOKUP('Reported Performance Table'!E888,'Master List'!$B$42:$D$129,3,FALSE))</f>
        <v>#N/A</v>
      </c>
      <c r="H888" t="e">
        <f>IF(AND(G888="Yes_No",'Reported Performance Table'!F888="Yes"),"No","Yes_No")</f>
        <v>#N/A</v>
      </c>
      <c r="I888" t="str">
        <f>IF('Reported Performance Table'!E888="","",IF('Reported Performance Table'!F888="Yes","LUNA_CCT","Reported_CCT"))</f>
        <v/>
      </c>
      <c r="J888" t="str">
        <f>IF('Reported Performance Table'!E888="","",IF(I888="LUNA_CCT",VLOOKUP('Reported Performance Table'!E888,'Master List'!$B$42:$E$129,4,FALSE),"Reported_BUG"))</f>
        <v/>
      </c>
      <c r="K888" t="str">
        <f>IF('Reported Performance Table'!E888="","",IF(AND('Reported Performance Table'!$F888="Yes",OR('Reported Performance Table'!$E888='Master List'!$B$42,'Reported Performance Table'!$E888='Master List'!$B$43,'Reported Performance Table'!$E888='Master List'!$B$44,'Reported Performance Table'!$E888='Master List'!$B$46,'Reported Performance Table'!$E888='Master List'!$B$48,'Reported Performance Table'!$E888='Master List'!$B$104,'Reported Performance Table'!$E888='Master List'!$B$106,'Reported Performance Table'!$E888='Master List'!$B$126)),"LUNA_Dimming","Dimming_Capability_and_Range"))</f>
        <v/>
      </c>
      <c r="L888" s="173">
        <f>'Reported Performance Table'!BF888</f>
        <v>0</v>
      </c>
      <c r="M888" s="173">
        <f>'Reported Performance Table'!BG888</f>
        <v>0</v>
      </c>
      <c r="N888" s="173">
        <f>'Reported Performance Table'!BH888</f>
        <v>0</v>
      </c>
      <c r="O888" t="str">
        <f t="shared" si="27"/>
        <v>No</v>
      </c>
    </row>
    <row r="889" spans="2:15" x14ac:dyDescent="0.25">
      <c r="B889" s="35" t="e">
        <f>VLOOKUP('Reported Performance Table'!D889,'Master List'!$B$20:$C$39,2,FALSE)</f>
        <v>#N/A</v>
      </c>
      <c r="C889" t="e">
        <f>VLOOKUP('Reported Performance Table'!E889,'Master List'!$B$42:$C$129,2,FALSE)</f>
        <v>#N/A</v>
      </c>
      <c r="D889" t="e">
        <f>VLOOKUP('Reported Performance Table'!D889,'Master List'!$B$20:$D$39,3,FALSE)</f>
        <v>#N/A</v>
      </c>
      <c r="E889" s="3" t="e">
        <f>VLOOKUP('Reported Performance Table'!C889,'Master List'!$B$11:$D$17,3,FALSE)</f>
        <v>#N/A</v>
      </c>
      <c r="F889" t="e">
        <f t="shared" si="26"/>
        <v>#N/A</v>
      </c>
      <c r="G889" t="e">
        <f>IF(VLOOKUP('Reported Performance Table'!E889,'Master List'!$B$42:$D$129,3,FALSE)="","No",VLOOKUP('Reported Performance Table'!E889,'Master List'!$B$42:$D$129,3,FALSE))</f>
        <v>#N/A</v>
      </c>
      <c r="H889" t="e">
        <f>IF(AND(G889="Yes_No",'Reported Performance Table'!F889="Yes"),"No","Yes_No")</f>
        <v>#N/A</v>
      </c>
      <c r="I889" t="str">
        <f>IF('Reported Performance Table'!E889="","",IF('Reported Performance Table'!F889="Yes","LUNA_CCT","Reported_CCT"))</f>
        <v/>
      </c>
      <c r="J889" t="str">
        <f>IF('Reported Performance Table'!E889="","",IF(I889="LUNA_CCT",VLOOKUP('Reported Performance Table'!E889,'Master List'!$B$42:$E$129,4,FALSE),"Reported_BUG"))</f>
        <v/>
      </c>
      <c r="K889" t="str">
        <f>IF('Reported Performance Table'!E889="","",IF(AND('Reported Performance Table'!$F889="Yes",OR('Reported Performance Table'!$E889='Master List'!$B$42,'Reported Performance Table'!$E889='Master List'!$B$43,'Reported Performance Table'!$E889='Master List'!$B$44,'Reported Performance Table'!$E889='Master List'!$B$46,'Reported Performance Table'!$E889='Master List'!$B$48,'Reported Performance Table'!$E889='Master List'!$B$104,'Reported Performance Table'!$E889='Master List'!$B$106,'Reported Performance Table'!$E889='Master List'!$B$126)),"LUNA_Dimming","Dimming_Capability_and_Range"))</f>
        <v/>
      </c>
      <c r="L889" s="173">
        <f>'Reported Performance Table'!BF889</f>
        <v>0</v>
      </c>
      <c r="M889" s="173">
        <f>'Reported Performance Table'!BG889</f>
        <v>0</v>
      </c>
      <c r="N889" s="173">
        <f>'Reported Performance Table'!BH889</f>
        <v>0</v>
      </c>
      <c r="O889" t="str">
        <f t="shared" si="27"/>
        <v>No</v>
      </c>
    </row>
    <row r="890" spans="2:15" x14ac:dyDescent="0.25">
      <c r="B890" s="35" t="e">
        <f>VLOOKUP('Reported Performance Table'!D890,'Master List'!$B$20:$C$39,2,FALSE)</f>
        <v>#N/A</v>
      </c>
      <c r="C890" t="e">
        <f>VLOOKUP('Reported Performance Table'!E890,'Master List'!$B$42:$C$129,2,FALSE)</f>
        <v>#N/A</v>
      </c>
      <c r="D890" t="e">
        <f>VLOOKUP('Reported Performance Table'!D890,'Master List'!$B$20:$D$39,3,FALSE)</f>
        <v>#N/A</v>
      </c>
      <c r="E890" s="3" t="e">
        <f>VLOOKUP('Reported Performance Table'!C890,'Master List'!$B$11:$D$17,3,FALSE)</f>
        <v>#N/A</v>
      </c>
      <c r="F890" t="e">
        <f t="shared" si="26"/>
        <v>#N/A</v>
      </c>
      <c r="G890" t="e">
        <f>IF(VLOOKUP('Reported Performance Table'!E890,'Master List'!$B$42:$D$129,3,FALSE)="","No",VLOOKUP('Reported Performance Table'!E890,'Master List'!$B$42:$D$129,3,FALSE))</f>
        <v>#N/A</v>
      </c>
      <c r="H890" t="e">
        <f>IF(AND(G890="Yes_No",'Reported Performance Table'!F890="Yes"),"No","Yes_No")</f>
        <v>#N/A</v>
      </c>
      <c r="I890" t="str">
        <f>IF('Reported Performance Table'!E890="","",IF('Reported Performance Table'!F890="Yes","LUNA_CCT","Reported_CCT"))</f>
        <v/>
      </c>
      <c r="J890" t="str">
        <f>IF('Reported Performance Table'!E890="","",IF(I890="LUNA_CCT",VLOOKUP('Reported Performance Table'!E890,'Master List'!$B$42:$E$129,4,FALSE),"Reported_BUG"))</f>
        <v/>
      </c>
      <c r="K890" t="str">
        <f>IF('Reported Performance Table'!E890="","",IF(AND('Reported Performance Table'!$F890="Yes",OR('Reported Performance Table'!$E890='Master List'!$B$42,'Reported Performance Table'!$E890='Master List'!$B$43,'Reported Performance Table'!$E890='Master List'!$B$44,'Reported Performance Table'!$E890='Master List'!$B$46,'Reported Performance Table'!$E890='Master List'!$B$48,'Reported Performance Table'!$E890='Master List'!$B$104,'Reported Performance Table'!$E890='Master List'!$B$106,'Reported Performance Table'!$E890='Master List'!$B$126)),"LUNA_Dimming","Dimming_Capability_and_Range"))</f>
        <v/>
      </c>
      <c r="L890" s="173">
        <f>'Reported Performance Table'!BF890</f>
        <v>0</v>
      </c>
      <c r="M890" s="173">
        <f>'Reported Performance Table'!BG890</f>
        <v>0</v>
      </c>
      <c r="N890" s="173">
        <f>'Reported Performance Table'!BH890</f>
        <v>0</v>
      </c>
      <c r="O890" t="str">
        <f t="shared" si="27"/>
        <v>No</v>
      </c>
    </row>
    <row r="891" spans="2:15" x14ac:dyDescent="0.25">
      <c r="B891" s="35" t="e">
        <f>VLOOKUP('Reported Performance Table'!D891,'Master List'!$B$20:$C$39,2,FALSE)</f>
        <v>#N/A</v>
      </c>
      <c r="C891" t="e">
        <f>VLOOKUP('Reported Performance Table'!E891,'Master List'!$B$42:$C$129,2,FALSE)</f>
        <v>#N/A</v>
      </c>
      <c r="D891" t="e">
        <f>VLOOKUP('Reported Performance Table'!D891,'Master List'!$B$20:$D$39,3,FALSE)</f>
        <v>#N/A</v>
      </c>
      <c r="E891" s="3" t="e">
        <f>VLOOKUP('Reported Performance Table'!C891,'Master List'!$B$11:$D$17,3,FALSE)</f>
        <v>#N/A</v>
      </c>
      <c r="F891" t="e">
        <f t="shared" si="26"/>
        <v>#N/A</v>
      </c>
      <c r="G891" t="e">
        <f>IF(VLOOKUP('Reported Performance Table'!E891,'Master List'!$B$42:$D$129,3,FALSE)="","No",VLOOKUP('Reported Performance Table'!E891,'Master List'!$B$42:$D$129,3,FALSE))</f>
        <v>#N/A</v>
      </c>
      <c r="H891" t="e">
        <f>IF(AND(G891="Yes_No",'Reported Performance Table'!F891="Yes"),"No","Yes_No")</f>
        <v>#N/A</v>
      </c>
      <c r="I891" t="str">
        <f>IF('Reported Performance Table'!E891="","",IF('Reported Performance Table'!F891="Yes","LUNA_CCT","Reported_CCT"))</f>
        <v/>
      </c>
      <c r="J891" t="str">
        <f>IF('Reported Performance Table'!E891="","",IF(I891="LUNA_CCT",VLOOKUP('Reported Performance Table'!E891,'Master List'!$B$42:$E$129,4,FALSE),"Reported_BUG"))</f>
        <v/>
      </c>
      <c r="K891" t="str">
        <f>IF('Reported Performance Table'!E891="","",IF(AND('Reported Performance Table'!$F891="Yes",OR('Reported Performance Table'!$E891='Master List'!$B$42,'Reported Performance Table'!$E891='Master List'!$B$43,'Reported Performance Table'!$E891='Master List'!$B$44,'Reported Performance Table'!$E891='Master List'!$B$46,'Reported Performance Table'!$E891='Master List'!$B$48,'Reported Performance Table'!$E891='Master List'!$B$104,'Reported Performance Table'!$E891='Master List'!$B$106,'Reported Performance Table'!$E891='Master List'!$B$126)),"LUNA_Dimming","Dimming_Capability_and_Range"))</f>
        <v/>
      </c>
      <c r="L891" s="173">
        <f>'Reported Performance Table'!BF891</f>
        <v>0</v>
      </c>
      <c r="M891" s="173">
        <f>'Reported Performance Table'!BG891</f>
        <v>0</v>
      </c>
      <c r="N891" s="173">
        <f>'Reported Performance Table'!BH891</f>
        <v>0</v>
      </c>
      <c r="O891" t="str">
        <f t="shared" si="27"/>
        <v>No</v>
      </c>
    </row>
    <row r="892" spans="2:15" x14ac:dyDescent="0.25">
      <c r="B892" s="35" t="e">
        <f>VLOOKUP('Reported Performance Table'!D892,'Master List'!$B$20:$C$39,2,FALSE)</f>
        <v>#N/A</v>
      </c>
      <c r="C892" t="e">
        <f>VLOOKUP('Reported Performance Table'!E892,'Master List'!$B$42:$C$129,2,FALSE)</f>
        <v>#N/A</v>
      </c>
      <c r="D892" t="e">
        <f>VLOOKUP('Reported Performance Table'!D892,'Master List'!$B$20:$D$39,3,FALSE)</f>
        <v>#N/A</v>
      </c>
      <c r="E892" s="3" t="e">
        <f>VLOOKUP('Reported Performance Table'!C892,'Master List'!$B$11:$D$17,3,FALSE)</f>
        <v>#N/A</v>
      </c>
      <c r="F892" t="e">
        <f t="shared" si="26"/>
        <v>#N/A</v>
      </c>
      <c r="G892" t="e">
        <f>IF(VLOOKUP('Reported Performance Table'!E892,'Master List'!$B$42:$D$129,3,FALSE)="","No",VLOOKUP('Reported Performance Table'!E892,'Master List'!$B$42:$D$129,3,FALSE))</f>
        <v>#N/A</v>
      </c>
      <c r="H892" t="e">
        <f>IF(AND(G892="Yes_No",'Reported Performance Table'!F892="Yes"),"No","Yes_No")</f>
        <v>#N/A</v>
      </c>
      <c r="I892" t="str">
        <f>IF('Reported Performance Table'!E892="","",IF('Reported Performance Table'!F892="Yes","LUNA_CCT","Reported_CCT"))</f>
        <v/>
      </c>
      <c r="J892" t="str">
        <f>IF('Reported Performance Table'!E892="","",IF(I892="LUNA_CCT",VLOOKUP('Reported Performance Table'!E892,'Master List'!$B$42:$E$129,4,FALSE),"Reported_BUG"))</f>
        <v/>
      </c>
      <c r="K892" t="str">
        <f>IF('Reported Performance Table'!E892="","",IF(AND('Reported Performance Table'!$F892="Yes",OR('Reported Performance Table'!$E892='Master List'!$B$42,'Reported Performance Table'!$E892='Master List'!$B$43,'Reported Performance Table'!$E892='Master List'!$B$44,'Reported Performance Table'!$E892='Master List'!$B$46,'Reported Performance Table'!$E892='Master List'!$B$48,'Reported Performance Table'!$E892='Master List'!$B$104,'Reported Performance Table'!$E892='Master List'!$B$106,'Reported Performance Table'!$E892='Master List'!$B$126)),"LUNA_Dimming","Dimming_Capability_and_Range"))</f>
        <v/>
      </c>
      <c r="L892" s="173">
        <f>'Reported Performance Table'!BF892</f>
        <v>0</v>
      </c>
      <c r="M892" s="173">
        <f>'Reported Performance Table'!BG892</f>
        <v>0</v>
      </c>
      <c r="N892" s="173">
        <f>'Reported Performance Table'!BH892</f>
        <v>0</v>
      </c>
      <c r="O892" t="str">
        <f t="shared" si="27"/>
        <v>No</v>
      </c>
    </row>
    <row r="893" spans="2:15" x14ac:dyDescent="0.25">
      <c r="B893" s="35" t="e">
        <f>VLOOKUP('Reported Performance Table'!D893,'Master List'!$B$20:$C$39,2,FALSE)</f>
        <v>#N/A</v>
      </c>
      <c r="C893" t="e">
        <f>VLOOKUP('Reported Performance Table'!E893,'Master List'!$B$42:$C$129,2,FALSE)</f>
        <v>#N/A</v>
      </c>
      <c r="D893" t="e">
        <f>VLOOKUP('Reported Performance Table'!D893,'Master List'!$B$20:$D$39,3,FALSE)</f>
        <v>#N/A</v>
      </c>
      <c r="E893" s="3" t="e">
        <f>VLOOKUP('Reported Performance Table'!C893,'Master List'!$B$11:$D$17,3,FALSE)</f>
        <v>#N/A</v>
      </c>
      <c r="F893" t="e">
        <f t="shared" si="26"/>
        <v>#N/A</v>
      </c>
      <c r="G893" t="e">
        <f>IF(VLOOKUP('Reported Performance Table'!E893,'Master List'!$B$42:$D$129,3,FALSE)="","No",VLOOKUP('Reported Performance Table'!E893,'Master List'!$B$42:$D$129,3,FALSE))</f>
        <v>#N/A</v>
      </c>
      <c r="H893" t="e">
        <f>IF(AND(G893="Yes_No",'Reported Performance Table'!F893="Yes"),"No","Yes_No")</f>
        <v>#N/A</v>
      </c>
      <c r="I893" t="str">
        <f>IF('Reported Performance Table'!E893="","",IF('Reported Performance Table'!F893="Yes","LUNA_CCT","Reported_CCT"))</f>
        <v/>
      </c>
      <c r="J893" t="str">
        <f>IF('Reported Performance Table'!E893="","",IF(I893="LUNA_CCT",VLOOKUP('Reported Performance Table'!E893,'Master List'!$B$42:$E$129,4,FALSE),"Reported_BUG"))</f>
        <v/>
      </c>
      <c r="K893" t="str">
        <f>IF('Reported Performance Table'!E893="","",IF(AND('Reported Performance Table'!$F893="Yes",OR('Reported Performance Table'!$E893='Master List'!$B$42,'Reported Performance Table'!$E893='Master List'!$B$43,'Reported Performance Table'!$E893='Master List'!$B$44,'Reported Performance Table'!$E893='Master List'!$B$46,'Reported Performance Table'!$E893='Master List'!$B$48,'Reported Performance Table'!$E893='Master List'!$B$104,'Reported Performance Table'!$E893='Master List'!$B$106,'Reported Performance Table'!$E893='Master List'!$B$126)),"LUNA_Dimming","Dimming_Capability_and_Range"))</f>
        <v/>
      </c>
      <c r="L893" s="173">
        <f>'Reported Performance Table'!BF893</f>
        <v>0</v>
      </c>
      <c r="M893" s="173">
        <f>'Reported Performance Table'!BG893</f>
        <v>0</v>
      </c>
      <c r="N893" s="173">
        <f>'Reported Performance Table'!BH893</f>
        <v>0</v>
      </c>
      <c r="O893" t="str">
        <f t="shared" si="27"/>
        <v>No</v>
      </c>
    </row>
    <row r="894" spans="2:15" x14ac:dyDescent="0.25">
      <c r="B894" s="35" t="e">
        <f>VLOOKUP('Reported Performance Table'!D894,'Master List'!$B$20:$C$39,2,FALSE)</f>
        <v>#N/A</v>
      </c>
      <c r="C894" t="e">
        <f>VLOOKUP('Reported Performance Table'!E894,'Master List'!$B$42:$C$129,2,FALSE)</f>
        <v>#N/A</v>
      </c>
      <c r="D894" t="e">
        <f>VLOOKUP('Reported Performance Table'!D894,'Master List'!$B$20:$D$39,3,FALSE)</f>
        <v>#N/A</v>
      </c>
      <c r="E894" s="3" t="e">
        <f>VLOOKUP('Reported Performance Table'!C894,'Master List'!$B$11:$D$17,3,FALSE)</f>
        <v>#N/A</v>
      </c>
      <c r="F894" t="e">
        <f t="shared" si="26"/>
        <v>#N/A</v>
      </c>
      <c r="G894" t="e">
        <f>IF(VLOOKUP('Reported Performance Table'!E894,'Master List'!$B$42:$D$129,3,FALSE)="","No",VLOOKUP('Reported Performance Table'!E894,'Master List'!$B$42:$D$129,3,FALSE))</f>
        <v>#N/A</v>
      </c>
      <c r="H894" t="e">
        <f>IF(AND(G894="Yes_No",'Reported Performance Table'!F894="Yes"),"No","Yes_No")</f>
        <v>#N/A</v>
      </c>
      <c r="I894" t="str">
        <f>IF('Reported Performance Table'!E894="","",IF('Reported Performance Table'!F894="Yes","LUNA_CCT","Reported_CCT"))</f>
        <v/>
      </c>
      <c r="J894" t="str">
        <f>IF('Reported Performance Table'!E894="","",IF(I894="LUNA_CCT",VLOOKUP('Reported Performance Table'!E894,'Master List'!$B$42:$E$129,4,FALSE),"Reported_BUG"))</f>
        <v/>
      </c>
      <c r="K894" t="str">
        <f>IF('Reported Performance Table'!E894="","",IF(AND('Reported Performance Table'!$F894="Yes",OR('Reported Performance Table'!$E894='Master List'!$B$42,'Reported Performance Table'!$E894='Master List'!$B$43,'Reported Performance Table'!$E894='Master List'!$B$44,'Reported Performance Table'!$E894='Master List'!$B$46,'Reported Performance Table'!$E894='Master List'!$B$48,'Reported Performance Table'!$E894='Master List'!$B$104,'Reported Performance Table'!$E894='Master List'!$B$106,'Reported Performance Table'!$E894='Master List'!$B$126)),"LUNA_Dimming","Dimming_Capability_and_Range"))</f>
        <v/>
      </c>
      <c r="L894" s="173">
        <f>'Reported Performance Table'!BF894</f>
        <v>0</v>
      </c>
      <c r="M894" s="173">
        <f>'Reported Performance Table'!BG894</f>
        <v>0</v>
      </c>
      <c r="N894" s="173">
        <f>'Reported Performance Table'!BH894</f>
        <v>0</v>
      </c>
      <c r="O894" t="str">
        <f t="shared" si="27"/>
        <v>No</v>
      </c>
    </row>
    <row r="895" spans="2:15" x14ac:dyDescent="0.25">
      <c r="B895" s="35" t="e">
        <f>VLOOKUP('Reported Performance Table'!D895,'Master List'!$B$20:$C$39,2,FALSE)</f>
        <v>#N/A</v>
      </c>
      <c r="C895" t="e">
        <f>VLOOKUP('Reported Performance Table'!E895,'Master List'!$B$42:$C$129,2,FALSE)</f>
        <v>#N/A</v>
      </c>
      <c r="D895" t="e">
        <f>VLOOKUP('Reported Performance Table'!D895,'Master List'!$B$20:$D$39,3,FALSE)</f>
        <v>#N/A</v>
      </c>
      <c r="E895" s="3" t="e">
        <f>VLOOKUP('Reported Performance Table'!C895,'Master List'!$B$11:$D$17,3,FALSE)</f>
        <v>#N/A</v>
      </c>
      <c r="F895" t="e">
        <f t="shared" si="26"/>
        <v>#N/A</v>
      </c>
      <c r="G895" t="e">
        <f>IF(VLOOKUP('Reported Performance Table'!E895,'Master List'!$B$42:$D$129,3,FALSE)="","No",VLOOKUP('Reported Performance Table'!E895,'Master List'!$B$42:$D$129,3,FALSE))</f>
        <v>#N/A</v>
      </c>
      <c r="H895" t="e">
        <f>IF(AND(G895="Yes_No",'Reported Performance Table'!F895="Yes"),"No","Yes_No")</f>
        <v>#N/A</v>
      </c>
      <c r="I895" t="str">
        <f>IF('Reported Performance Table'!E895="","",IF('Reported Performance Table'!F895="Yes","LUNA_CCT","Reported_CCT"))</f>
        <v/>
      </c>
      <c r="J895" t="str">
        <f>IF('Reported Performance Table'!E895="","",IF(I895="LUNA_CCT",VLOOKUP('Reported Performance Table'!E895,'Master List'!$B$42:$E$129,4,FALSE),"Reported_BUG"))</f>
        <v/>
      </c>
      <c r="K895" t="str">
        <f>IF('Reported Performance Table'!E895="","",IF(AND('Reported Performance Table'!$F895="Yes",OR('Reported Performance Table'!$E895='Master List'!$B$42,'Reported Performance Table'!$E895='Master List'!$B$43,'Reported Performance Table'!$E895='Master List'!$B$44,'Reported Performance Table'!$E895='Master List'!$B$46,'Reported Performance Table'!$E895='Master List'!$B$48,'Reported Performance Table'!$E895='Master List'!$B$104,'Reported Performance Table'!$E895='Master List'!$B$106,'Reported Performance Table'!$E895='Master List'!$B$126)),"LUNA_Dimming","Dimming_Capability_and_Range"))</f>
        <v/>
      </c>
      <c r="L895" s="173">
        <f>'Reported Performance Table'!BF895</f>
        <v>0</v>
      </c>
      <c r="M895" s="173">
        <f>'Reported Performance Table'!BG895</f>
        <v>0</v>
      </c>
      <c r="N895" s="173">
        <f>'Reported Performance Table'!BH895</f>
        <v>0</v>
      </c>
      <c r="O895" t="str">
        <f t="shared" si="27"/>
        <v>No</v>
      </c>
    </row>
    <row r="896" spans="2:15" x14ac:dyDescent="0.25">
      <c r="B896" s="35" t="e">
        <f>VLOOKUP('Reported Performance Table'!D896,'Master List'!$B$20:$C$39,2,FALSE)</f>
        <v>#N/A</v>
      </c>
      <c r="C896" t="e">
        <f>VLOOKUP('Reported Performance Table'!E896,'Master List'!$B$42:$C$129,2,FALSE)</f>
        <v>#N/A</v>
      </c>
      <c r="D896" t="e">
        <f>VLOOKUP('Reported Performance Table'!D896,'Master List'!$B$20:$D$39,3,FALSE)</f>
        <v>#N/A</v>
      </c>
      <c r="E896" s="3" t="e">
        <f>VLOOKUP('Reported Performance Table'!C896,'Master List'!$B$11:$D$17,3,FALSE)</f>
        <v>#N/A</v>
      </c>
      <c r="F896" t="e">
        <f t="shared" si="26"/>
        <v>#N/A</v>
      </c>
      <c r="G896" t="e">
        <f>IF(VLOOKUP('Reported Performance Table'!E896,'Master List'!$B$42:$D$129,3,FALSE)="","No",VLOOKUP('Reported Performance Table'!E896,'Master List'!$B$42:$D$129,3,FALSE))</f>
        <v>#N/A</v>
      </c>
      <c r="H896" t="e">
        <f>IF(AND(G896="Yes_No",'Reported Performance Table'!F896="Yes"),"No","Yes_No")</f>
        <v>#N/A</v>
      </c>
      <c r="I896" t="str">
        <f>IF('Reported Performance Table'!E896="","",IF('Reported Performance Table'!F896="Yes","LUNA_CCT","Reported_CCT"))</f>
        <v/>
      </c>
      <c r="J896" t="str">
        <f>IF('Reported Performance Table'!E896="","",IF(I896="LUNA_CCT",VLOOKUP('Reported Performance Table'!E896,'Master List'!$B$42:$E$129,4,FALSE),"Reported_BUG"))</f>
        <v/>
      </c>
      <c r="K896" t="str">
        <f>IF('Reported Performance Table'!E896="","",IF(AND('Reported Performance Table'!$F896="Yes",OR('Reported Performance Table'!$E896='Master List'!$B$42,'Reported Performance Table'!$E896='Master List'!$B$43,'Reported Performance Table'!$E896='Master List'!$B$44,'Reported Performance Table'!$E896='Master List'!$B$46,'Reported Performance Table'!$E896='Master List'!$B$48,'Reported Performance Table'!$E896='Master List'!$B$104,'Reported Performance Table'!$E896='Master List'!$B$106,'Reported Performance Table'!$E896='Master List'!$B$126)),"LUNA_Dimming","Dimming_Capability_and_Range"))</f>
        <v/>
      </c>
      <c r="L896" s="173">
        <f>'Reported Performance Table'!BF896</f>
        <v>0</v>
      </c>
      <c r="M896" s="173">
        <f>'Reported Performance Table'!BG896</f>
        <v>0</v>
      </c>
      <c r="N896" s="173">
        <f>'Reported Performance Table'!BH896</f>
        <v>0</v>
      </c>
      <c r="O896" t="str">
        <f t="shared" si="27"/>
        <v>No</v>
      </c>
    </row>
    <row r="897" spans="2:15" x14ac:dyDescent="0.25">
      <c r="B897" s="35" t="e">
        <f>VLOOKUP('Reported Performance Table'!D897,'Master List'!$B$20:$C$39,2,FALSE)</f>
        <v>#N/A</v>
      </c>
      <c r="C897" t="e">
        <f>VLOOKUP('Reported Performance Table'!E897,'Master List'!$B$42:$C$129,2,FALSE)</f>
        <v>#N/A</v>
      </c>
      <c r="D897" t="e">
        <f>VLOOKUP('Reported Performance Table'!D897,'Master List'!$B$20:$D$39,3,FALSE)</f>
        <v>#N/A</v>
      </c>
      <c r="E897" s="3" t="e">
        <f>VLOOKUP('Reported Performance Table'!C897,'Master List'!$B$11:$D$17,3,FALSE)</f>
        <v>#N/A</v>
      </c>
      <c r="F897" t="e">
        <f t="shared" si="26"/>
        <v>#N/A</v>
      </c>
      <c r="G897" t="e">
        <f>IF(VLOOKUP('Reported Performance Table'!E897,'Master List'!$B$42:$D$129,3,FALSE)="","No",VLOOKUP('Reported Performance Table'!E897,'Master List'!$B$42:$D$129,3,FALSE))</f>
        <v>#N/A</v>
      </c>
      <c r="H897" t="e">
        <f>IF(AND(G897="Yes_No",'Reported Performance Table'!F897="Yes"),"No","Yes_No")</f>
        <v>#N/A</v>
      </c>
      <c r="I897" t="str">
        <f>IF('Reported Performance Table'!E897="","",IF('Reported Performance Table'!F897="Yes","LUNA_CCT","Reported_CCT"))</f>
        <v/>
      </c>
      <c r="J897" t="str">
        <f>IF('Reported Performance Table'!E897="","",IF(I897="LUNA_CCT",VLOOKUP('Reported Performance Table'!E897,'Master List'!$B$42:$E$129,4,FALSE),"Reported_BUG"))</f>
        <v/>
      </c>
      <c r="K897" t="str">
        <f>IF('Reported Performance Table'!E897="","",IF(AND('Reported Performance Table'!$F897="Yes",OR('Reported Performance Table'!$E897='Master List'!$B$42,'Reported Performance Table'!$E897='Master List'!$B$43,'Reported Performance Table'!$E897='Master List'!$B$44,'Reported Performance Table'!$E897='Master List'!$B$46,'Reported Performance Table'!$E897='Master List'!$B$48,'Reported Performance Table'!$E897='Master List'!$B$104,'Reported Performance Table'!$E897='Master List'!$B$106,'Reported Performance Table'!$E897='Master List'!$B$126)),"LUNA_Dimming","Dimming_Capability_and_Range"))</f>
        <v/>
      </c>
      <c r="L897" s="173">
        <f>'Reported Performance Table'!BF897</f>
        <v>0</v>
      </c>
      <c r="M897" s="173">
        <f>'Reported Performance Table'!BG897</f>
        <v>0</v>
      </c>
      <c r="N897" s="173">
        <f>'Reported Performance Table'!BH897</f>
        <v>0</v>
      </c>
      <c r="O897" t="str">
        <f t="shared" si="27"/>
        <v>No</v>
      </c>
    </row>
    <row r="898" spans="2:15" x14ac:dyDescent="0.25">
      <c r="B898" s="35" t="e">
        <f>VLOOKUP('Reported Performance Table'!D898,'Master List'!$B$20:$C$39,2,FALSE)</f>
        <v>#N/A</v>
      </c>
      <c r="C898" t="e">
        <f>VLOOKUP('Reported Performance Table'!E898,'Master List'!$B$42:$C$129,2,FALSE)</f>
        <v>#N/A</v>
      </c>
      <c r="D898" t="e">
        <f>VLOOKUP('Reported Performance Table'!D898,'Master List'!$B$20:$D$39,3,FALSE)</f>
        <v>#N/A</v>
      </c>
      <c r="E898" s="3" t="e">
        <f>VLOOKUP('Reported Performance Table'!C898,'Master List'!$B$11:$D$17,3,FALSE)</f>
        <v>#N/A</v>
      </c>
      <c r="F898" t="e">
        <f t="shared" si="26"/>
        <v>#N/A</v>
      </c>
      <c r="G898" t="e">
        <f>IF(VLOOKUP('Reported Performance Table'!E898,'Master List'!$B$42:$D$129,3,FALSE)="","No",VLOOKUP('Reported Performance Table'!E898,'Master List'!$B$42:$D$129,3,FALSE))</f>
        <v>#N/A</v>
      </c>
      <c r="H898" t="e">
        <f>IF(AND(G898="Yes_No",'Reported Performance Table'!F898="Yes"),"No","Yes_No")</f>
        <v>#N/A</v>
      </c>
      <c r="I898" t="str">
        <f>IF('Reported Performance Table'!E898="","",IF('Reported Performance Table'!F898="Yes","LUNA_CCT","Reported_CCT"))</f>
        <v/>
      </c>
      <c r="J898" t="str">
        <f>IF('Reported Performance Table'!E898="","",IF(I898="LUNA_CCT",VLOOKUP('Reported Performance Table'!E898,'Master List'!$B$42:$E$129,4,FALSE),"Reported_BUG"))</f>
        <v/>
      </c>
      <c r="K898" t="str">
        <f>IF('Reported Performance Table'!E898="","",IF(AND('Reported Performance Table'!$F898="Yes",OR('Reported Performance Table'!$E898='Master List'!$B$42,'Reported Performance Table'!$E898='Master List'!$B$43,'Reported Performance Table'!$E898='Master List'!$B$44,'Reported Performance Table'!$E898='Master List'!$B$46,'Reported Performance Table'!$E898='Master List'!$B$48,'Reported Performance Table'!$E898='Master List'!$B$104,'Reported Performance Table'!$E898='Master List'!$B$106,'Reported Performance Table'!$E898='Master List'!$B$126)),"LUNA_Dimming","Dimming_Capability_and_Range"))</f>
        <v/>
      </c>
      <c r="L898" s="173">
        <f>'Reported Performance Table'!BF898</f>
        <v>0</v>
      </c>
      <c r="M898" s="173">
        <f>'Reported Performance Table'!BG898</f>
        <v>0</v>
      </c>
      <c r="N898" s="173">
        <f>'Reported Performance Table'!BH898</f>
        <v>0</v>
      </c>
      <c r="O898" t="str">
        <f t="shared" si="27"/>
        <v>No</v>
      </c>
    </row>
    <row r="899" spans="2:15" x14ac:dyDescent="0.25">
      <c r="B899" s="35" t="e">
        <f>VLOOKUP('Reported Performance Table'!D899,'Master List'!$B$20:$C$39,2,FALSE)</f>
        <v>#N/A</v>
      </c>
      <c r="C899" t="e">
        <f>VLOOKUP('Reported Performance Table'!E899,'Master List'!$B$42:$C$129,2,FALSE)</f>
        <v>#N/A</v>
      </c>
      <c r="D899" t="e">
        <f>VLOOKUP('Reported Performance Table'!D899,'Master List'!$B$20:$D$39,3,FALSE)</f>
        <v>#N/A</v>
      </c>
      <c r="E899" s="3" t="e">
        <f>VLOOKUP('Reported Performance Table'!C899,'Master List'!$B$11:$D$17,3,FALSE)</f>
        <v>#N/A</v>
      </c>
      <c r="F899" t="e">
        <f t="shared" si="26"/>
        <v>#N/A</v>
      </c>
      <c r="G899" t="e">
        <f>IF(VLOOKUP('Reported Performance Table'!E899,'Master List'!$B$42:$D$129,3,FALSE)="","No",VLOOKUP('Reported Performance Table'!E899,'Master List'!$B$42:$D$129,3,FALSE))</f>
        <v>#N/A</v>
      </c>
      <c r="H899" t="e">
        <f>IF(AND(G899="Yes_No",'Reported Performance Table'!F899="Yes"),"No","Yes_No")</f>
        <v>#N/A</v>
      </c>
      <c r="I899" t="str">
        <f>IF('Reported Performance Table'!E899="","",IF('Reported Performance Table'!F899="Yes","LUNA_CCT","Reported_CCT"))</f>
        <v/>
      </c>
      <c r="J899" t="str">
        <f>IF('Reported Performance Table'!E899="","",IF(I899="LUNA_CCT",VLOOKUP('Reported Performance Table'!E899,'Master List'!$B$42:$E$129,4,FALSE),"Reported_BUG"))</f>
        <v/>
      </c>
      <c r="K899" t="str">
        <f>IF('Reported Performance Table'!E899="","",IF(AND('Reported Performance Table'!$F899="Yes",OR('Reported Performance Table'!$E899='Master List'!$B$42,'Reported Performance Table'!$E899='Master List'!$B$43,'Reported Performance Table'!$E899='Master List'!$B$44,'Reported Performance Table'!$E899='Master List'!$B$46,'Reported Performance Table'!$E899='Master List'!$B$48,'Reported Performance Table'!$E899='Master List'!$B$104,'Reported Performance Table'!$E899='Master List'!$B$106,'Reported Performance Table'!$E899='Master List'!$B$126)),"LUNA_Dimming","Dimming_Capability_and_Range"))</f>
        <v/>
      </c>
      <c r="L899" s="173">
        <f>'Reported Performance Table'!BF899</f>
        <v>0</v>
      </c>
      <c r="M899" s="173">
        <f>'Reported Performance Table'!BG899</f>
        <v>0</v>
      </c>
      <c r="N899" s="173">
        <f>'Reported Performance Table'!BH899</f>
        <v>0</v>
      </c>
      <c r="O899" t="str">
        <f t="shared" si="27"/>
        <v>No</v>
      </c>
    </row>
    <row r="900" spans="2:15" x14ac:dyDescent="0.25">
      <c r="B900" s="35" t="e">
        <f>VLOOKUP('Reported Performance Table'!D900,'Master List'!$B$20:$C$39,2,FALSE)</f>
        <v>#N/A</v>
      </c>
      <c r="C900" t="e">
        <f>VLOOKUP('Reported Performance Table'!E900,'Master List'!$B$42:$C$129,2,FALSE)</f>
        <v>#N/A</v>
      </c>
      <c r="D900" t="e">
        <f>VLOOKUP('Reported Performance Table'!D900,'Master List'!$B$20:$D$39,3,FALSE)</f>
        <v>#N/A</v>
      </c>
      <c r="E900" s="3" t="e">
        <f>VLOOKUP('Reported Performance Table'!C900,'Master List'!$B$11:$D$17,3,FALSE)</f>
        <v>#N/A</v>
      </c>
      <c r="F900" t="e">
        <f t="shared" si="26"/>
        <v>#N/A</v>
      </c>
      <c r="G900" t="e">
        <f>IF(VLOOKUP('Reported Performance Table'!E900,'Master List'!$B$42:$D$129,3,FALSE)="","No",VLOOKUP('Reported Performance Table'!E900,'Master List'!$B$42:$D$129,3,FALSE))</f>
        <v>#N/A</v>
      </c>
      <c r="H900" t="e">
        <f>IF(AND(G900="Yes_No",'Reported Performance Table'!F900="Yes"),"No","Yes_No")</f>
        <v>#N/A</v>
      </c>
      <c r="I900" t="str">
        <f>IF('Reported Performance Table'!E900="","",IF('Reported Performance Table'!F900="Yes","LUNA_CCT","Reported_CCT"))</f>
        <v/>
      </c>
      <c r="J900" t="str">
        <f>IF('Reported Performance Table'!E900="","",IF(I900="LUNA_CCT",VLOOKUP('Reported Performance Table'!E900,'Master List'!$B$42:$E$129,4,FALSE),"Reported_BUG"))</f>
        <v/>
      </c>
      <c r="K900" t="str">
        <f>IF('Reported Performance Table'!E900="","",IF(AND('Reported Performance Table'!$F900="Yes",OR('Reported Performance Table'!$E900='Master List'!$B$42,'Reported Performance Table'!$E900='Master List'!$B$43,'Reported Performance Table'!$E900='Master List'!$B$44,'Reported Performance Table'!$E900='Master List'!$B$46,'Reported Performance Table'!$E900='Master List'!$B$48,'Reported Performance Table'!$E900='Master List'!$B$104,'Reported Performance Table'!$E900='Master List'!$B$106,'Reported Performance Table'!$E900='Master List'!$B$126)),"LUNA_Dimming","Dimming_Capability_and_Range"))</f>
        <v/>
      </c>
      <c r="L900" s="173">
        <f>'Reported Performance Table'!BF900</f>
        <v>0</v>
      </c>
      <c r="M900" s="173">
        <f>'Reported Performance Table'!BG900</f>
        <v>0</v>
      </c>
      <c r="N900" s="173">
        <f>'Reported Performance Table'!BH900</f>
        <v>0</v>
      </c>
      <c r="O900" t="str">
        <f t="shared" si="27"/>
        <v>No</v>
      </c>
    </row>
    <row r="901" spans="2:15" x14ac:dyDescent="0.25">
      <c r="B901" s="35" t="e">
        <f>VLOOKUP('Reported Performance Table'!D901,'Master List'!$B$20:$C$39,2,FALSE)</f>
        <v>#N/A</v>
      </c>
      <c r="C901" t="e">
        <f>VLOOKUP('Reported Performance Table'!E901,'Master List'!$B$42:$C$129,2,FALSE)</f>
        <v>#N/A</v>
      </c>
      <c r="D901" t="e">
        <f>VLOOKUP('Reported Performance Table'!D901,'Master List'!$B$20:$D$39,3,FALSE)</f>
        <v>#N/A</v>
      </c>
      <c r="E901" s="3" t="e">
        <f>VLOOKUP('Reported Performance Table'!C901,'Master List'!$B$11:$D$17,3,FALSE)</f>
        <v>#N/A</v>
      </c>
      <c r="F901" t="e">
        <f t="shared" si="26"/>
        <v>#N/A</v>
      </c>
      <c r="G901" t="e">
        <f>IF(VLOOKUP('Reported Performance Table'!E901,'Master List'!$B$42:$D$129,3,FALSE)="","No",VLOOKUP('Reported Performance Table'!E901,'Master List'!$B$42:$D$129,3,FALSE))</f>
        <v>#N/A</v>
      </c>
      <c r="H901" t="e">
        <f>IF(AND(G901="Yes_No",'Reported Performance Table'!F901="Yes"),"No","Yes_No")</f>
        <v>#N/A</v>
      </c>
      <c r="I901" t="str">
        <f>IF('Reported Performance Table'!E901="","",IF('Reported Performance Table'!F901="Yes","LUNA_CCT","Reported_CCT"))</f>
        <v/>
      </c>
      <c r="J901" t="str">
        <f>IF('Reported Performance Table'!E901="","",IF(I901="LUNA_CCT",VLOOKUP('Reported Performance Table'!E901,'Master List'!$B$42:$E$129,4,FALSE),"Reported_BUG"))</f>
        <v/>
      </c>
      <c r="K901" t="str">
        <f>IF('Reported Performance Table'!E901="","",IF(AND('Reported Performance Table'!$F901="Yes",OR('Reported Performance Table'!$E901='Master List'!$B$42,'Reported Performance Table'!$E901='Master List'!$B$43,'Reported Performance Table'!$E901='Master List'!$B$44,'Reported Performance Table'!$E901='Master List'!$B$46,'Reported Performance Table'!$E901='Master List'!$B$48,'Reported Performance Table'!$E901='Master List'!$B$104,'Reported Performance Table'!$E901='Master List'!$B$106,'Reported Performance Table'!$E901='Master List'!$B$126)),"LUNA_Dimming","Dimming_Capability_and_Range"))</f>
        <v/>
      </c>
      <c r="L901" s="173">
        <f>'Reported Performance Table'!BF901</f>
        <v>0</v>
      </c>
      <c r="M901" s="173">
        <f>'Reported Performance Table'!BG901</f>
        <v>0</v>
      </c>
      <c r="N901" s="173">
        <f>'Reported Performance Table'!BH901</f>
        <v>0</v>
      </c>
      <c r="O901" t="str">
        <f t="shared" si="27"/>
        <v>No</v>
      </c>
    </row>
    <row r="902" spans="2:15" x14ac:dyDescent="0.25">
      <c r="B902" s="35" t="e">
        <f>VLOOKUP('Reported Performance Table'!D902,'Master List'!$B$20:$C$39,2,FALSE)</f>
        <v>#N/A</v>
      </c>
      <c r="C902" t="e">
        <f>VLOOKUP('Reported Performance Table'!E902,'Master List'!$B$42:$C$129,2,FALSE)</f>
        <v>#N/A</v>
      </c>
      <c r="D902" t="e">
        <f>VLOOKUP('Reported Performance Table'!D902,'Master List'!$B$20:$D$39,3,FALSE)</f>
        <v>#N/A</v>
      </c>
      <c r="E902" s="3" t="e">
        <f>VLOOKUP('Reported Performance Table'!C902,'Master List'!$B$11:$D$17,3,FALSE)</f>
        <v>#N/A</v>
      </c>
      <c r="F902" t="e">
        <f t="shared" si="26"/>
        <v>#N/A</v>
      </c>
      <c r="G902" t="e">
        <f>IF(VLOOKUP('Reported Performance Table'!E902,'Master List'!$B$42:$D$129,3,FALSE)="","No",VLOOKUP('Reported Performance Table'!E902,'Master List'!$B$42:$D$129,3,FALSE))</f>
        <v>#N/A</v>
      </c>
      <c r="H902" t="e">
        <f>IF(AND(G902="Yes_No",'Reported Performance Table'!F902="Yes"),"No","Yes_No")</f>
        <v>#N/A</v>
      </c>
      <c r="I902" t="str">
        <f>IF('Reported Performance Table'!E902="","",IF('Reported Performance Table'!F902="Yes","LUNA_CCT","Reported_CCT"))</f>
        <v/>
      </c>
      <c r="J902" t="str">
        <f>IF('Reported Performance Table'!E902="","",IF(I902="LUNA_CCT",VLOOKUP('Reported Performance Table'!E902,'Master List'!$B$42:$E$129,4,FALSE),"Reported_BUG"))</f>
        <v/>
      </c>
      <c r="K902" t="str">
        <f>IF('Reported Performance Table'!E902="","",IF(AND('Reported Performance Table'!$F902="Yes",OR('Reported Performance Table'!$E902='Master List'!$B$42,'Reported Performance Table'!$E902='Master List'!$B$43,'Reported Performance Table'!$E902='Master List'!$B$44,'Reported Performance Table'!$E902='Master List'!$B$46,'Reported Performance Table'!$E902='Master List'!$B$48,'Reported Performance Table'!$E902='Master List'!$B$104,'Reported Performance Table'!$E902='Master List'!$B$106,'Reported Performance Table'!$E902='Master List'!$B$126)),"LUNA_Dimming","Dimming_Capability_and_Range"))</f>
        <v/>
      </c>
      <c r="L902" s="173">
        <f>'Reported Performance Table'!BF902</f>
        <v>0</v>
      </c>
      <c r="M902" s="173">
        <f>'Reported Performance Table'!BG902</f>
        <v>0</v>
      </c>
      <c r="N902" s="173">
        <f>'Reported Performance Table'!BH902</f>
        <v>0</v>
      </c>
      <c r="O902" t="str">
        <f t="shared" si="27"/>
        <v>No</v>
      </c>
    </row>
    <row r="903" spans="2:15" x14ac:dyDescent="0.25">
      <c r="B903" s="35" t="e">
        <f>VLOOKUP('Reported Performance Table'!D903,'Master List'!$B$20:$C$39,2,FALSE)</f>
        <v>#N/A</v>
      </c>
      <c r="C903" t="e">
        <f>VLOOKUP('Reported Performance Table'!E903,'Master List'!$B$42:$C$129,2,FALSE)</f>
        <v>#N/A</v>
      </c>
      <c r="D903" t="e">
        <f>VLOOKUP('Reported Performance Table'!D903,'Master List'!$B$20:$D$39,3,FALSE)</f>
        <v>#N/A</v>
      </c>
      <c r="E903" s="3" t="e">
        <f>VLOOKUP('Reported Performance Table'!C903,'Master List'!$B$11:$D$17,3,FALSE)</f>
        <v>#N/A</v>
      </c>
      <c r="F903" t="e">
        <f t="shared" si="26"/>
        <v>#N/A</v>
      </c>
      <c r="G903" t="e">
        <f>IF(VLOOKUP('Reported Performance Table'!E903,'Master List'!$B$42:$D$129,3,FALSE)="","No",VLOOKUP('Reported Performance Table'!E903,'Master List'!$B$42:$D$129,3,FALSE))</f>
        <v>#N/A</v>
      </c>
      <c r="H903" t="e">
        <f>IF(AND(G903="Yes_No",'Reported Performance Table'!F903="Yes"),"No","Yes_No")</f>
        <v>#N/A</v>
      </c>
      <c r="I903" t="str">
        <f>IF('Reported Performance Table'!E903="","",IF('Reported Performance Table'!F903="Yes","LUNA_CCT","Reported_CCT"))</f>
        <v/>
      </c>
      <c r="J903" t="str">
        <f>IF('Reported Performance Table'!E903="","",IF(I903="LUNA_CCT",VLOOKUP('Reported Performance Table'!E903,'Master List'!$B$42:$E$129,4,FALSE),"Reported_BUG"))</f>
        <v/>
      </c>
      <c r="K903" t="str">
        <f>IF('Reported Performance Table'!E903="","",IF(AND('Reported Performance Table'!$F903="Yes",OR('Reported Performance Table'!$E903='Master List'!$B$42,'Reported Performance Table'!$E903='Master List'!$B$43,'Reported Performance Table'!$E903='Master List'!$B$44,'Reported Performance Table'!$E903='Master List'!$B$46,'Reported Performance Table'!$E903='Master List'!$B$48,'Reported Performance Table'!$E903='Master List'!$B$104,'Reported Performance Table'!$E903='Master List'!$B$106,'Reported Performance Table'!$E903='Master List'!$B$126)),"LUNA_Dimming","Dimming_Capability_and_Range"))</f>
        <v/>
      </c>
      <c r="L903" s="173">
        <f>'Reported Performance Table'!BF903</f>
        <v>0</v>
      </c>
      <c r="M903" s="173">
        <f>'Reported Performance Table'!BG903</f>
        <v>0</v>
      </c>
      <c r="N903" s="173">
        <f>'Reported Performance Table'!BH903</f>
        <v>0</v>
      </c>
      <c r="O903" t="str">
        <f t="shared" si="27"/>
        <v>No</v>
      </c>
    </row>
    <row r="904" spans="2:15" x14ac:dyDescent="0.25">
      <c r="B904" s="35" t="e">
        <f>VLOOKUP('Reported Performance Table'!D904,'Master List'!$B$20:$C$39,2,FALSE)</f>
        <v>#N/A</v>
      </c>
      <c r="C904" t="e">
        <f>VLOOKUP('Reported Performance Table'!E904,'Master List'!$B$42:$C$129,2,FALSE)</f>
        <v>#N/A</v>
      </c>
      <c r="D904" t="e">
        <f>VLOOKUP('Reported Performance Table'!D904,'Master List'!$B$20:$D$39,3,FALSE)</f>
        <v>#N/A</v>
      </c>
      <c r="E904" s="3" t="e">
        <f>VLOOKUP('Reported Performance Table'!C904,'Master List'!$B$11:$D$17,3,FALSE)</f>
        <v>#N/A</v>
      </c>
      <c r="F904" t="e">
        <f t="shared" si="26"/>
        <v>#N/A</v>
      </c>
      <c r="G904" t="e">
        <f>IF(VLOOKUP('Reported Performance Table'!E904,'Master List'!$B$42:$D$129,3,FALSE)="","No",VLOOKUP('Reported Performance Table'!E904,'Master List'!$B$42:$D$129,3,FALSE))</f>
        <v>#N/A</v>
      </c>
      <c r="H904" t="e">
        <f>IF(AND(G904="Yes_No",'Reported Performance Table'!F904="Yes"),"No","Yes_No")</f>
        <v>#N/A</v>
      </c>
      <c r="I904" t="str">
        <f>IF('Reported Performance Table'!E904="","",IF('Reported Performance Table'!F904="Yes","LUNA_CCT","Reported_CCT"))</f>
        <v/>
      </c>
      <c r="J904" t="str">
        <f>IF('Reported Performance Table'!E904="","",IF(I904="LUNA_CCT",VLOOKUP('Reported Performance Table'!E904,'Master List'!$B$42:$E$129,4,FALSE),"Reported_BUG"))</f>
        <v/>
      </c>
      <c r="K904" t="str">
        <f>IF('Reported Performance Table'!E904="","",IF(AND('Reported Performance Table'!$F904="Yes",OR('Reported Performance Table'!$E904='Master List'!$B$42,'Reported Performance Table'!$E904='Master List'!$B$43,'Reported Performance Table'!$E904='Master List'!$B$44,'Reported Performance Table'!$E904='Master List'!$B$46,'Reported Performance Table'!$E904='Master List'!$B$48,'Reported Performance Table'!$E904='Master List'!$B$104,'Reported Performance Table'!$E904='Master List'!$B$106,'Reported Performance Table'!$E904='Master List'!$B$126)),"LUNA_Dimming","Dimming_Capability_and_Range"))</f>
        <v/>
      </c>
      <c r="L904" s="173">
        <f>'Reported Performance Table'!BF904</f>
        <v>0</v>
      </c>
      <c r="M904" s="173">
        <f>'Reported Performance Table'!BG904</f>
        <v>0</v>
      </c>
      <c r="N904" s="173">
        <f>'Reported Performance Table'!BH904</f>
        <v>0</v>
      </c>
      <c r="O904" t="str">
        <f t="shared" si="27"/>
        <v>No</v>
      </c>
    </row>
    <row r="905" spans="2:15" x14ac:dyDescent="0.25">
      <c r="B905" s="35" t="e">
        <f>VLOOKUP('Reported Performance Table'!D905,'Master List'!$B$20:$C$39,2,FALSE)</f>
        <v>#N/A</v>
      </c>
      <c r="C905" t="e">
        <f>VLOOKUP('Reported Performance Table'!E905,'Master List'!$B$42:$C$129,2,FALSE)</f>
        <v>#N/A</v>
      </c>
      <c r="D905" t="e">
        <f>VLOOKUP('Reported Performance Table'!D905,'Master List'!$B$20:$D$39,3,FALSE)</f>
        <v>#N/A</v>
      </c>
      <c r="E905" s="3" t="e">
        <f>VLOOKUP('Reported Performance Table'!C905,'Master List'!$B$11:$D$17,3,FALSE)</f>
        <v>#N/A</v>
      </c>
      <c r="F905" t="e">
        <f t="shared" si="26"/>
        <v>#N/A</v>
      </c>
      <c r="G905" t="e">
        <f>IF(VLOOKUP('Reported Performance Table'!E905,'Master List'!$B$42:$D$129,3,FALSE)="","No",VLOOKUP('Reported Performance Table'!E905,'Master List'!$B$42:$D$129,3,FALSE))</f>
        <v>#N/A</v>
      </c>
      <c r="H905" t="e">
        <f>IF(AND(G905="Yes_No",'Reported Performance Table'!F905="Yes"),"No","Yes_No")</f>
        <v>#N/A</v>
      </c>
      <c r="I905" t="str">
        <f>IF('Reported Performance Table'!E905="","",IF('Reported Performance Table'!F905="Yes","LUNA_CCT","Reported_CCT"))</f>
        <v/>
      </c>
      <c r="J905" t="str">
        <f>IF('Reported Performance Table'!E905="","",IF(I905="LUNA_CCT",VLOOKUP('Reported Performance Table'!E905,'Master List'!$B$42:$E$129,4,FALSE),"Reported_BUG"))</f>
        <v/>
      </c>
      <c r="K905" t="str">
        <f>IF('Reported Performance Table'!E905="","",IF(AND('Reported Performance Table'!$F905="Yes",OR('Reported Performance Table'!$E905='Master List'!$B$42,'Reported Performance Table'!$E905='Master List'!$B$43,'Reported Performance Table'!$E905='Master List'!$B$44,'Reported Performance Table'!$E905='Master List'!$B$46,'Reported Performance Table'!$E905='Master List'!$B$48,'Reported Performance Table'!$E905='Master List'!$B$104,'Reported Performance Table'!$E905='Master List'!$B$106,'Reported Performance Table'!$E905='Master List'!$B$126)),"LUNA_Dimming","Dimming_Capability_and_Range"))</f>
        <v/>
      </c>
      <c r="L905" s="173">
        <f>'Reported Performance Table'!BF905</f>
        <v>0</v>
      </c>
      <c r="M905" s="173">
        <f>'Reported Performance Table'!BG905</f>
        <v>0</v>
      </c>
      <c r="N905" s="173">
        <f>'Reported Performance Table'!BH905</f>
        <v>0</v>
      </c>
      <c r="O905" t="str">
        <f t="shared" si="27"/>
        <v>No</v>
      </c>
    </row>
    <row r="906" spans="2:15" x14ac:dyDescent="0.25">
      <c r="B906" s="35" t="e">
        <f>VLOOKUP('Reported Performance Table'!D906,'Master List'!$B$20:$C$39,2,FALSE)</f>
        <v>#N/A</v>
      </c>
      <c r="C906" t="e">
        <f>VLOOKUP('Reported Performance Table'!E906,'Master List'!$B$42:$C$129,2,FALSE)</f>
        <v>#N/A</v>
      </c>
      <c r="D906" t="e">
        <f>VLOOKUP('Reported Performance Table'!D906,'Master List'!$B$20:$D$39,3,FALSE)</f>
        <v>#N/A</v>
      </c>
      <c r="E906" s="3" t="e">
        <f>VLOOKUP('Reported Performance Table'!C906,'Master List'!$B$11:$D$17,3,FALSE)</f>
        <v>#N/A</v>
      </c>
      <c r="F906" t="e">
        <f t="shared" si="26"/>
        <v>#N/A</v>
      </c>
      <c r="G906" t="e">
        <f>IF(VLOOKUP('Reported Performance Table'!E906,'Master List'!$B$42:$D$129,3,FALSE)="","No",VLOOKUP('Reported Performance Table'!E906,'Master List'!$B$42:$D$129,3,FALSE))</f>
        <v>#N/A</v>
      </c>
      <c r="H906" t="e">
        <f>IF(AND(G906="Yes_No",'Reported Performance Table'!F906="Yes"),"No","Yes_No")</f>
        <v>#N/A</v>
      </c>
      <c r="I906" t="str">
        <f>IF('Reported Performance Table'!E906="","",IF('Reported Performance Table'!F906="Yes","LUNA_CCT","Reported_CCT"))</f>
        <v/>
      </c>
      <c r="J906" t="str">
        <f>IF('Reported Performance Table'!E906="","",IF(I906="LUNA_CCT",VLOOKUP('Reported Performance Table'!E906,'Master List'!$B$42:$E$129,4,FALSE),"Reported_BUG"))</f>
        <v/>
      </c>
      <c r="K906" t="str">
        <f>IF('Reported Performance Table'!E906="","",IF(AND('Reported Performance Table'!$F906="Yes",OR('Reported Performance Table'!$E906='Master List'!$B$42,'Reported Performance Table'!$E906='Master List'!$B$43,'Reported Performance Table'!$E906='Master List'!$B$44,'Reported Performance Table'!$E906='Master List'!$B$46,'Reported Performance Table'!$E906='Master List'!$B$48,'Reported Performance Table'!$E906='Master List'!$B$104,'Reported Performance Table'!$E906='Master List'!$B$106,'Reported Performance Table'!$E906='Master List'!$B$126)),"LUNA_Dimming","Dimming_Capability_and_Range"))</f>
        <v/>
      </c>
      <c r="L906" s="173">
        <f>'Reported Performance Table'!BF906</f>
        <v>0</v>
      </c>
      <c r="M906" s="173">
        <f>'Reported Performance Table'!BG906</f>
        <v>0</v>
      </c>
      <c r="N906" s="173">
        <f>'Reported Performance Table'!BH906</f>
        <v>0</v>
      </c>
      <c r="O906" t="str">
        <f t="shared" si="27"/>
        <v>No</v>
      </c>
    </row>
    <row r="907" spans="2:15" x14ac:dyDescent="0.25">
      <c r="B907" s="35" t="e">
        <f>VLOOKUP('Reported Performance Table'!D907,'Master List'!$B$20:$C$39,2,FALSE)</f>
        <v>#N/A</v>
      </c>
      <c r="C907" t="e">
        <f>VLOOKUP('Reported Performance Table'!E907,'Master List'!$B$42:$C$129,2,FALSE)</f>
        <v>#N/A</v>
      </c>
      <c r="D907" t="e">
        <f>VLOOKUP('Reported Performance Table'!D907,'Master List'!$B$20:$D$39,3,FALSE)</f>
        <v>#N/A</v>
      </c>
      <c r="E907" s="3" t="e">
        <f>VLOOKUP('Reported Performance Table'!C907,'Master List'!$B$11:$D$17,3,FALSE)</f>
        <v>#N/A</v>
      </c>
      <c r="F907" t="e">
        <f t="shared" ref="F907:F970" si="28">CONCATENATE(D907,E907)</f>
        <v>#N/A</v>
      </c>
      <c r="G907" t="e">
        <f>IF(VLOOKUP('Reported Performance Table'!E907,'Master List'!$B$42:$D$129,3,FALSE)="","No",VLOOKUP('Reported Performance Table'!E907,'Master List'!$B$42:$D$129,3,FALSE))</f>
        <v>#N/A</v>
      </c>
      <c r="H907" t="e">
        <f>IF(AND(G907="Yes_No",'Reported Performance Table'!F907="Yes"),"No","Yes_No")</f>
        <v>#N/A</v>
      </c>
      <c r="I907" t="str">
        <f>IF('Reported Performance Table'!E907="","",IF('Reported Performance Table'!F907="Yes","LUNA_CCT","Reported_CCT"))</f>
        <v/>
      </c>
      <c r="J907" t="str">
        <f>IF('Reported Performance Table'!E907="","",IF(I907="LUNA_CCT",VLOOKUP('Reported Performance Table'!E907,'Master List'!$B$42:$E$129,4,FALSE),"Reported_BUG"))</f>
        <v/>
      </c>
      <c r="K907" t="str">
        <f>IF('Reported Performance Table'!E907="","",IF(AND('Reported Performance Table'!$F907="Yes",OR('Reported Performance Table'!$E907='Master List'!$B$42,'Reported Performance Table'!$E907='Master List'!$B$43,'Reported Performance Table'!$E907='Master List'!$B$44,'Reported Performance Table'!$E907='Master List'!$B$46,'Reported Performance Table'!$E907='Master List'!$B$48,'Reported Performance Table'!$E907='Master List'!$B$104,'Reported Performance Table'!$E907='Master List'!$B$106,'Reported Performance Table'!$E907='Master List'!$B$126)),"LUNA_Dimming","Dimming_Capability_and_Range"))</f>
        <v/>
      </c>
      <c r="L907" s="173">
        <f>'Reported Performance Table'!BF907</f>
        <v>0</v>
      </c>
      <c r="M907" s="173">
        <f>'Reported Performance Table'!BG907</f>
        <v>0</v>
      </c>
      <c r="N907" s="173">
        <f>'Reported Performance Table'!BH907</f>
        <v>0</v>
      </c>
      <c r="O907" t="str">
        <f t="shared" si="27"/>
        <v>No</v>
      </c>
    </row>
    <row r="908" spans="2:15" x14ac:dyDescent="0.25">
      <c r="B908" s="35" t="e">
        <f>VLOOKUP('Reported Performance Table'!D908,'Master List'!$B$20:$C$39,2,FALSE)</f>
        <v>#N/A</v>
      </c>
      <c r="C908" t="e">
        <f>VLOOKUP('Reported Performance Table'!E908,'Master List'!$B$42:$C$129,2,FALSE)</f>
        <v>#N/A</v>
      </c>
      <c r="D908" t="e">
        <f>VLOOKUP('Reported Performance Table'!D908,'Master List'!$B$20:$D$39,3,FALSE)</f>
        <v>#N/A</v>
      </c>
      <c r="E908" s="3" t="e">
        <f>VLOOKUP('Reported Performance Table'!C908,'Master List'!$B$11:$D$17,3,FALSE)</f>
        <v>#N/A</v>
      </c>
      <c r="F908" t="e">
        <f t="shared" si="28"/>
        <v>#N/A</v>
      </c>
      <c r="G908" t="e">
        <f>IF(VLOOKUP('Reported Performance Table'!E908,'Master List'!$B$42:$D$129,3,FALSE)="","No",VLOOKUP('Reported Performance Table'!E908,'Master List'!$B$42:$D$129,3,FALSE))</f>
        <v>#N/A</v>
      </c>
      <c r="H908" t="e">
        <f>IF(AND(G908="Yes_No",'Reported Performance Table'!F908="Yes"),"No","Yes_No")</f>
        <v>#N/A</v>
      </c>
      <c r="I908" t="str">
        <f>IF('Reported Performance Table'!E908="","",IF('Reported Performance Table'!F908="Yes","LUNA_CCT","Reported_CCT"))</f>
        <v/>
      </c>
      <c r="J908" t="str">
        <f>IF('Reported Performance Table'!E908="","",IF(I908="LUNA_CCT",VLOOKUP('Reported Performance Table'!E908,'Master List'!$B$42:$E$129,4,FALSE),"Reported_BUG"))</f>
        <v/>
      </c>
      <c r="K908" t="str">
        <f>IF('Reported Performance Table'!E908="","",IF(AND('Reported Performance Table'!$F908="Yes",OR('Reported Performance Table'!$E908='Master List'!$B$42,'Reported Performance Table'!$E908='Master List'!$B$43,'Reported Performance Table'!$E908='Master List'!$B$44,'Reported Performance Table'!$E908='Master List'!$B$46,'Reported Performance Table'!$E908='Master List'!$B$48,'Reported Performance Table'!$E908='Master List'!$B$104,'Reported Performance Table'!$E908='Master List'!$B$106,'Reported Performance Table'!$E908='Master List'!$B$126)),"LUNA_Dimming","Dimming_Capability_and_Range"))</f>
        <v/>
      </c>
      <c r="L908" s="173">
        <f>'Reported Performance Table'!BF908</f>
        <v>0</v>
      </c>
      <c r="M908" s="173">
        <f>'Reported Performance Table'!BG908</f>
        <v>0</v>
      </c>
      <c r="N908" s="173">
        <f>'Reported Performance Table'!BH908</f>
        <v>0</v>
      </c>
      <c r="O908" t="str">
        <f t="shared" ref="O908:O971" si="29">IF(COUNTIF(L908:N908,"Yes")=3,"Yes","No")</f>
        <v>No</v>
      </c>
    </row>
    <row r="909" spans="2:15" x14ac:dyDescent="0.25">
      <c r="B909" s="35" t="e">
        <f>VLOOKUP('Reported Performance Table'!D909,'Master List'!$B$20:$C$39,2,FALSE)</f>
        <v>#N/A</v>
      </c>
      <c r="C909" t="e">
        <f>VLOOKUP('Reported Performance Table'!E909,'Master List'!$B$42:$C$129,2,FALSE)</f>
        <v>#N/A</v>
      </c>
      <c r="D909" t="e">
        <f>VLOOKUP('Reported Performance Table'!D909,'Master List'!$B$20:$D$39,3,FALSE)</f>
        <v>#N/A</v>
      </c>
      <c r="E909" s="3" t="e">
        <f>VLOOKUP('Reported Performance Table'!C909,'Master List'!$B$11:$D$17,3,FALSE)</f>
        <v>#N/A</v>
      </c>
      <c r="F909" t="e">
        <f t="shared" si="28"/>
        <v>#N/A</v>
      </c>
      <c r="G909" t="e">
        <f>IF(VLOOKUP('Reported Performance Table'!E909,'Master List'!$B$42:$D$129,3,FALSE)="","No",VLOOKUP('Reported Performance Table'!E909,'Master List'!$B$42:$D$129,3,FALSE))</f>
        <v>#N/A</v>
      </c>
      <c r="H909" t="e">
        <f>IF(AND(G909="Yes_No",'Reported Performance Table'!F909="Yes"),"No","Yes_No")</f>
        <v>#N/A</v>
      </c>
      <c r="I909" t="str">
        <f>IF('Reported Performance Table'!E909="","",IF('Reported Performance Table'!F909="Yes","LUNA_CCT","Reported_CCT"))</f>
        <v/>
      </c>
      <c r="J909" t="str">
        <f>IF('Reported Performance Table'!E909="","",IF(I909="LUNA_CCT",VLOOKUP('Reported Performance Table'!E909,'Master List'!$B$42:$E$129,4,FALSE),"Reported_BUG"))</f>
        <v/>
      </c>
      <c r="K909" t="str">
        <f>IF('Reported Performance Table'!E909="","",IF(AND('Reported Performance Table'!$F909="Yes",OR('Reported Performance Table'!$E909='Master List'!$B$42,'Reported Performance Table'!$E909='Master List'!$B$43,'Reported Performance Table'!$E909='Master List'!$B$44,'Reported Performance Table'!$E909='Master List'!$B$46,'Reported Performance Table'!$E909='Master List'!$B$48,'Reported Performance Table'!$E909='Master List'!$B$104,'Reported Performance Table'!$E909='Master List'!$B$106,'Reported Performance Table'!$E909='Master List'!$B$126)),"LUNA_Dimming","Dimming_Capability_and_Range"))</f>
        <v/>
      </c>
      <c r="L909" s="173">
        <f>'Reported Performance Table'!BF909</f>
        <v>0</v>
      </c>
      <c r="M909" s="173">
        <f>'Reported Performance Table'!BG909</f>
        <v>0</v>
      </c>
      <c r="N909" s="173">
        <f>'Reported Performance Table'!BH909</f>
        <v>0</v>
      </c>
      <c r="O909" t="str">
        <f t="shared" si="29"/>
        <v>No</v>
      </c>
    </row>
    <row r="910" spans="2:15" x14ac:dyDescent="0.25">
      <c r="B910" s="35" t="e">
        <f>VLOOKUP('Reported Performance Table'!D910,'Master List'!$B$20:$C$39,2,FALSE)</f>
        <v>#N/A</v>
      </c>
      <c r="C910" t="e">
        <f>VLOOKUP('Reported Performance Table'!E910,'Master List'!$B$42:$C$129,2,FALSE)</f>
        <v>#N/A</v>
      </c>
      <c r="D910" t="e">
        <f>VLOOKUP('Reported Performance Table'!D910,'Master List'!$B$20:$D$39,3,FALSE)</f>
        <v>#N/A</v>
      </c>
      <c r="E910" s="3" t="e">
        <f>VLOOKUP('Reported Performance Table'!C910,'Master List'!$B$11:$D$17,3,FALSE)</f>
        <v>#N/A</v>
      </c>
      <c r="F910" t="e">
        <f t="shared" si="28"/>
        <v>#N/A</v>
      </c>
      <c r="G910" t="e">
        <f>IF(VLOOKUP('Reported Performance Table'!E910,'Master List'!$B$42:$D$129,3,FALSE)="","No",VLOOKUP('Reported Performance Table'!E910,'Master List'!$B$42:$D$129,3,FALSE))</f>
        <v>#N/A</v>
      </c>
      <c r="H910" t="e">
        <f>IF(AND(G910="Yes_No",'Reported Performance Table'!F910="Yes"),"No","Yes_No")</f>
        <v>#N/A</v>
      </c>
      <c r="I910" t="str">
        <f>IF('Reported Performance Table'!E910="","",IF('Reported Performance Table'!F910="Yes","LUNA_CCT","Reported_CCT"))</f>
        <v/>
      </c>
      <c r="J910" t="str">
        <f>IF('Reported Performance Table'!E910="","",IF(I910="LUNA_CCT",VLOOKUP('Reported Performance Table'!E910,'Master List'!$B$42:$E$129,4,FALSE),"Reported_BUG"))</f>
        <v/>
      </c>
      <c r="K910" t="str">
        <f>IF('Reported Performance Table'!E910="","",IF(AND('Reported Performance Table'!$F910="Yes",OR('Reported Performance Table'!$E910='Master List'!$B$42,'Reported Performance Table'!$E910='Master List'!$B$43,'Reported Performance Table'!$E910='Master List'!$B$44,'Reported Performance Table'!$E910='Master List'!$B$46,'Reported Performance Table'!$E910='Master List'!$B$48,'Reported Performance Table'!$E910='Master List'!$B$104,'Reported Performance Table'!$E910='Master List'!$B$106,'Reported Performance Table'!$E910='Master List'!$B$126)),"LUNA_Dimming","Dimming_Capability_and_Range"))</f>
        <v/>
      </c>
      <c r="L910" s="173">
        <f>'Reported Performance Table'!BF910</f>
        <v>0</v>
      </c>
      <c r="M910" s="173">
        <f>'Reported Performance Table'!BG910</f>
        <v>0</v>
      </c>
      <c r="N910" s="173">
        <f>'Reported Performance Table'!BH910</f>
        <v>0</v>
      </c>
      <c r="O910" t="str">
        <f t="shared" si="29"/>
        <v>No</v>
      </c>
    </row>
    <row r="911" spans="2:15" x14ac:dyDescent="0.25">
      <c r="B911" s="35" t="e">
        <f>VLOOKUP('Reported Performance Table'!D911,'Master List'!$B$20:$C$39,2,FALSE)</f>
        <v>#N/A</v>
      </c>
      <c r="C911" t="e">
        <f>VLOOKUP('Reported Performance Table'!E911,'Master List'!$B$42:$C$129,2,FALSE)</f>
        <v>#N/A</v>
      </c>
      <c r="D911" t="e">
        <f>VLOOKUP('Reported Performance Table'!D911,'Master List'!$B$20:$D$39,3,FALSE)</f>
        <v>#N/A</v>
      </c>
      <c r="E911" s="3" t="e">
        <f>VLOOKUP('Reported Performance Table'!C911,'Master List'!$B$11:$D$17,3,FALSE)</f>
        <v>#N/A</v>
      </c>
      <c r="F911" t="e">
        <f t="shared" si="28"/>
        <v>#N/A</v>
      </c>
      <c r="G911" t="e">
        <f>IF(VLOOKUP('Reported Performance Table'!E911,'Master List'!$B$42:$D$129,3,FALSE)="","No",VLOOKUP('Reported Performance Table'!E911,'Master List'!$B$42:$D$129,3,FALSE))</f>
        <v>#N/A</v>
      </c>
      <c r="H911" t="e">
        <f>IF(AND(G911="Yes_No",'Reported Performance Table'!F911="Yes"),"No","Yes_No")</f>
        <v>#N/A</v>
      </c>
      <c r="I911" t="str">
        <f>IF('Reported Performance Table'!E911="","",IF('Reported Performance Table'!F911="Yes","LUNA_CCT","Reported_CCT"))</f>
        <v/>
      </c>
      <c r="J911" t="str">
        <f>IF('Reported Performance Table'!E911="","",IF(I911="LUNA_CCT",VLOOKUP('Reported Performance Table'!E911,'Master List'!$B$42:$E$129,4,FALSE),"Reported_BUG"))</f>
        <v/>
      </c>
      <c r="K911" t="str">
        <f>IF('Reported Performance Table'!E911="","",IF(AND('Reported Performance Table'!$F911="Yes",OR('Reported Performance Table'!$E911='Master List'!$B$42,'Reported Performance Table'!$E911='Master List'!$B$43,'Reported Performance Table'!$E911='Master List'!$B$44,'Reported Performance Table'!$E911='Master List'!$B$46,'Reported Performance Table'!$E911='Master List'!$B$48,'Reported Performance Table'!$E911='Master List'!$B$104,'Reported Performance Table'!$E911='Master List'!$B$106,'Reported Performance Table'!$E911='Master List'!$B$126)),"LUNA_Dimming","Dimming_Capability_and_Range"))</f>
        <v/>
      </c>
      <c r="L911" s="173">
        <f>'Reported Performance Table'!BF911</f>
        <v>0</v>
      </c>
      <c r="M911" s="173">
        <f>'Reported Performance Table'!BG911</f>
        <v>0</v>
      </c>
      <c r="N911" s="173">
        <f>'Reported Performance Table'!BH911</f>
        <v>0</v>
      </c>
      <c r="O911" t="str">
        <f t="shared" si="29"/>
        <v>No</v>
      </c>
    </row>
    <row r="912" spans="2:15" x14ac:dyDescent="0.25">
      <c r="B912" s="35" t="e">
        <f>VLOOKUP('Reported Performance Table'!D912,'Master List'!$B$20:$C$39,2,FALSE)</f>
        <v>#N/A</v>
      </c>
      <c r="C912" t="e">
        <f>VLOOKUP('Reported Performance Table'!E912,'Master List'!$B$42:$C$129,2,FALSE)</f>
        <v>#N/A</v>
      </c>
      <c r="D912" t="e">
        <f>VLOOKUP('Reported Performance Table'!D912,'Master List'!$B$20:$D$39,3,FALSE)</f>
        <v>#N/A</v>
      </c>
      <c r="E912" s="3" t="e">
        <f>VLOOKUP('Reported Performance Table'!C912,'Master List'!$B$11:$D$17,3,FALSE)</f>
        <v>#N/A</v>
      </c>
      <c r="F912" t="e">
        <f t="shared" si="28"/>
        <v>#N/A</v>
      </c>
      <c r="G912" t="e">
        <f>IF(VLOOKUP('Reported Performance Table'!E912,'Master List'!$B$42:$D$129,3,FALSE)="","No",VLOOKUP('Reported Performance Table'!E912,'Master List'!$B$42:$D$129,3,FALSE))</f>
        <v>#N/A</v>
      </c>
      <c r="H912" t="e">
        <f>IF(AND(G912="Yes_No",'Reported Performance Table'!F912="Yes"),"No","Yes_No")</f>
        <v>#N/A</v>
      </c>
      <c r="I912" t="str">
        <f>IF('Reported Performance Table'!E912="","",IF('Reported Performance Table'!F912="Yes","LUNA_CCT","Reported_CCT"))</f>
        <v/>
      </c>
      <c r="J912" t="str">
        <f>IF('Reported Performance Table'!E912="","",IF(I912="LUNA_CCT",VLOOKUP('Reported Performance Table'!E912,'Master List'!$B$42:$E$129,4,FALSE),"Reported_BUG"))</f>
        <v/>
      </c>
      <c r="K912" t="str">
        <f>IF('Reported Performance Table'!E912="","",IF(AND('Reported Performance Table'!$F912="Yes",OR('Reported Performance Table'!$E912='Master List'!$B$42,'Reported Performance Table'!$E912='Master List'!$B$43,'Reported Performance Table'!$E912='Master List'!$B$44,'Reported Performance Table'!$E912='Master List'!$B$46,'Reported Performance Table'!$E912='Master List'!$B$48,'Reported Performance Table'!$E912='Master List'!$B$104,'Reported Performance Table'!$E912='Master List'!$B$106,'Reported Performance Table'!$E912='Master List'!$B$126)),"LUNA_Dimming","Dimming_Capability_and_Range"))</f>
        <v/>
      </c>
      <c r="L912" s="173">
        <f>'Reported Performance Table'!BF912</f>
        <v>0</v>
      </c>
      <c r="M912" s="173">
        <f>'Reported Performance Table'!BG912</f>
        <v>0</v>
      </c>
      <c r="N912" s="173">
        <f>'Reported Performance Table'!BH912</f>
        <v>0</v>
      </c>
      <c r="O912" t="str">
        <f t="shared" si="29"/>
        <v>No</v>
      </c>
    </row>
    <row r="913" spans="2:15" x14ac:dyDescent="0.25">
      <c r="B913" s="35" t="e">
        <f>VLOOKUP('Reported Performance Table'!D913,'Master List'!$B$20:$C$39,2,FALSE)</f>
        <v>#N/A</v>
      </c>
      <c r="C913" t="e">
        <f>VLOOKUP('Reported Performance Table'!E913,'Master List'!$B$42:$C$129,2,FALSE)</f>
        <v>#N/A</v>
      </c>
      <c r="D913" t="e">
        <f>VLOOKUP('Reported Performance Table'!D913,'Master List'!$B$20:$D$39,3,FALSE)</f>
        <v>#N/A</v>
      </c>
      <c r="E913" s="3" t="e">
        <f>VLOOKUP('Reported Performance Table'!C913,'Master List'!$B$11:$D$17,3,FALSE)</f>
        <v>#N/A</v>
      </c>
      <c r="F913" t="e">
        <f t="shared" si="28"/>
        <v>#N/A</v>
      </c>
      <c r="G913" t="e">
        <f>IF(VLOOKUP('Reported Performance Table'!E913,'Master List'!$B$42:$D$129,3,FALSE)="","No",VLOOKUP('Reported Performance Table'!E913,'Master List'!$B$42:$D$129,3,FALSE))</f>
        <v>#N/A</v>
      </c>
      <c r="H913" t="e">
        <f>IF(AND(G913="Yes_No",'Reported Performance Table'!F913="Yes"),"No","Yes_No")</f>
        <v>#N/A</v>
      </c>
      <c r="I913" t="str">
        <f>IF('Reported Performance Table'!E913="","",IF('Reported Performance Table'!F913="Yes","LUNA_CCT","Reported_CCT"))</f>
        <v/>
      </c>
      <c r="J913" t="str">
        <f>IF('Reported Performance Table'!E913="","",IF(I913="LUNA_CCT",VLOOKUP('Reported Performance Table'!E913,'Master List'!$B$42:$E$129,4,FALSE),"Reported_BUG"))</f>
        <v/>
      </c>
      <c r="K913" t="str">
        <f>IF('Reported Performance Table'!E913="","",IF(AND('Reported Performance Table'!$F913="Yes",OR('Reported Performance Table'!$E913='Master List'!$B$42,'Reported Performance Table'!$E913='Master List'!$B$43,'Reported Performance Table'!$E913='Master List'!$B$44,'Reported Performance Table'!$E913='Master List'!$B$46,'Reported Performance Table'!$E913='Master List'!$B$48,'Reported Performance Table'!$E913='Master List'!$B$104,'Reported Performance Table'!$E913='Master List'!$B$106,'Reported Performance Table'!$E913='Master List'!$B$126)),"LUNA_Dimming","Dimming_Capability_and_Range"))</f>
        <v/>
      </c>
      <c r="L913" s="173">
        <f>'Reported Performance Table'!BF913</f>
        <v>0</v>
      </c>
      <c r="M913" s="173">
        <f>'Reported Performance Table'!BG913</f>
        <v>0</v>
      </c>
      <c r="N913" s="173">
        <f>'Reported Performance Table'!BH913</f>
        <v>0</v>
      </c>
      <c r="O913" t="str">
        <f t="shared" si="29"/>
        <v>No</v>
      </c>
    </row>
    <row r="914" spans="2:15" x14ac:dyDescent="0.25">
      <c r="B914" s="35" t="e">
        <f>VLOOKUP('Reported Performance Table'!D914,'Master List'!$B$20:$C$39,2,FALSE)</f>
        <v>#N/A</v>
      </c>
      <c r="C914" t="e">
        <f>VLOOKUP('Reported Performance Table'!E914,'Master List'!$B$42:$C$129,2,FALSE)</f>
        <v>#N/A</v>
      </c>
      <c r="D914" t="e">
        <f>VLOOKUP('Reported Performance Table'!D914,'Master List'!$B$20:$D$39,3,FALSE)</f>
        <v>#N/A</v>
      </c>
      <c r="E914" s="3" t="e">
        <f>VLOOKUP('Reported Performance Table'!C914,'Master List'!$B$11:$D$17,3,FALSE)</f>
        <v>#N/A</v>
      </c>
      <c r="F914" t="e">
        <f t="shared" si="28"/>
        <v>#N/A</v>
      </c>
      <c r="G914" t="e">
        <f>IF(VLOOKUP('Reported Performance Table'!E914,'Master List'!$B$42:$D$129,3,FALSE)="","No",VLOOKUP('Reported Performance Table'!E914,'Master List'!$B$42:$D$129,3,FALSE))</f>
        <v>#N/A</v>
      </c>
      <c r="H914" t="e">
        <f>IF(AND(G914="Yes_No",'Reported Performance Table'!F914="Yes"),"No","Yes_No")</f>
        <v>#N/A</v>
      </c>
      <c r="I914" t="str">
        <f>IF('Reported Performance Table'!E914="","",IF('Reported Performance Table'!F914="Yes","LUNA_CCT","Reported_CCT"))</f>
        <v/>
      </c>
      <c r="J914" t="str">
        <f>IF('Reported Performance Table'!E914="","",IF(I914="LUNA_CCT",VLOOKUP('Reported Performance Table'!E914,'Master List'!$B$42:$E$129,4,FALSE),"Reported_BUG"))</f>
        <v/>
      </c>
      <c r="K914" t="str">
        <f>IF('Reported Performance Table'!E914="","",IF(AND('Reported Performance Table'!$F914="Yes",OR('Reported Performance Table'!$E914='Master List'!$B$42,'Reported Performance Table'!$E914='Master List'!$B$43,'Reported Performance Table'!$E914='Master List'!$B$44,'Reported Performance Table'!$E914='Master List'!$B$46,'Reported Performance Table'!$E914='Master List'!$B$48,'Reported Performance Table'!$E914='Master List'!$B$104,'Reported Performance Table'!$E914='Master List'!$B$106,'Reported Performance Table'!$E914='Master List'!$B$126)),"LUNA_Dimming","Dimming_Capability_and_Range"))</f>
        <v/>
      </c>
      <c r="L914" s="173">
        <f>'Reported Performance Table'!BF914</f>
        <v>0</v>
      </c>
      <c r="M914" s="173">
        <f>'Reported Performance Table'!BG914</f>
        <v>0</v>
      </c>
      <c r="N914" s="173">
        <f>'Reported Performance Table'!BH914</f>
        <v>0</v>
      </c>
      <c r="O914" t="str">
        <f t="shared" si="29"/>
        <v>No</v>
      </c>
    </row>
    <row r="915" spans="2:15" x14ac:dyDescent="0.25">
      <c r="B915" s="35" t="e">
        <f>VLOOKUP('Reported Performance Table'!D915,'Master List'!$B$20:$C$39,2,FALSE)</f>
        <v>#N/A</v>
      </c>
      <c r="C915" t="e">
        <f>VLOOKUP('Reported Performance Table'!E915,'Master List'!$B$42:$C$129,2,FALSE)</f>
        <v>#N/A</v>
      </c>
      <c r="D915" t="e">
        <f>VLOOKUP('Reported Performance Table'!D915,'Master List'!$B$20:$D$39,3,FALSE)</f>
        <v>#N/A</v>
      </c>
      <c r="E915" s="3" t="e">
        <f>VLOOKUP('Reported Performance Table'!C915,'Master List'!$B$11:$D$17,3,FALSE)</f>
        <v>#N/A</v>
      </c>
      <c r="F915" t="e">
        <f t="shared" si="28"/>
        <v>#N/A</v>
      </c>
      <c r="G915" t="e">
        <f>IF(VLOOKUP('Reported Performance Table'!E915,'Master List'!$B$42:$D$129,3,FALSE)="","No",VLOOKUP('Reported Performance Table'!E915,'Master List'!$B$42:$D$129,3,FALSE))</f>
        <v>#N/A</v>
      </c>
      <c r="H915" t="e">
        <f>IF(AND(G915="Yes_No",'Reported Performance Table'!F915="Yes"),"No","Yes_No")</f>
        <v>#N/A</v>
      </c>
      <c r="I915" t="str">
        <f>IF('Reported Performance Table'!E915="","",IF('Reported Performance Table'!F915="Yes","LUNA_CCT","Reported_CCT"))</f>
        <v/>
      </c>
      <c r="J915" t="str">
        <f>IF('Reported Performance Table'!E915="","",IF(I915="LUNA_CCT",VLOOKUP('Reported Performance Table'!E915,'Master List'!$B$42:$E$129,4,FALSE),"Reported_BUG"))</f>
        <v/>
      </c>
      <c r="K915" t="str">
        <f>IF('Reported Performance Table'!E915="","",IF(AND('Reported Performance Table'!$F915="Yes",OR('Reported Performance Table'!$E915='Master List'!$B$42,'Reported Performance Table'!$E915='Master List'!$B$43,'Reported Performance Table'!$E915='Master List'!$B$44,'Reported Performance Table'!$E915='Master List'!$B$46,'Reported Performance Table'!$E915='Master List'!$B$48,'Reported Performance Table'!$E915='Master List'!$B$104,'Reported Performance Table'!$E915='Master List'!$B$106,'Reported Performance Table'!$E915='Master List'!$B$126)),"LUNA_Dimming","Dimming_Capability_and_Range"))</f>
        <v/>
      </c>
      <c r="L915" s="173">
        <f>'Reported Performance Table'!BF915</f>
        <v>0</v>
      </c>
      <c r="M915" s="173">
        <f>'Reported Performance Table'!BG915</f>
        <v>0</v>
      </c>
      <c r="N915" s="173">
        <f>'Reported Performance Table'!BH915</f>
        <v>0</v>
      </c>
      <c r="O915" t="str">
        <f t="shared" si="29"/>
        <v>No</v>
      </c>
    </row>
    <row r="916" spans="2:15" x14ac:dyDescent="0.25">
      <c r="B916" s="35" t="e">
        <f>VLOOKUP('Reported Performance Table'!D916,'Master List'!$B$20:$C$39,2,FALSE)</f>
        <v>#N/A</v>
      </c>
      <c r="C916" t="e">
        <f>VLOOKUP('Reported Performance Table'!E916,'Master List'!$B$42:$C$129,2,FALSE)</f>
        <v>#N/A</v>
      </c>
      <c r="D916" t="e">
        <f>VLOOKUP('Reported Performance Table'!D916,'Master List'!$B$20:$D$39,3,FALSE)</f>
        <v>#N/A</v>
      </c>
      <c r="E916" s="3" t="e">
        <f>VLOOKUP('Reported Performance Table'!C916,'Master List'!$B$11:$D$17,3,FALSE)</f>
        <v>#N/A</v>
      </c>
      <c r="F916" t="e">
        <f t="shared" si="28"/>
        <v>#N/A</v>
      </c>
      <c r="G916" t="e">
        <f>IF(VLOOKUP('Reported Performance Table'!E916,'Master List'!$B$42:$D$129,3,FALSE)="","No",VLOOKUP('Reported Performance Table'!E916,'Master List'!$B$42:$D$129,3,FALSE))</f>
        <v>#N/A</v>
      </c>
      <c r="H916" t="e">
        <f>IF(AND(G916="Yes_No",'Reported Performance Table'!F916="Yes"),"No","Yes_No")</f>
        <v>#N/A</v>
      </c>
      <c r="I916" t="str">
        <f>IF('Reported Performance Table'!E916="","",IF('Reported Performance Table'!F916="Yes","LUNA_CCT","Reported_CCT"))</f>
        <v/>
      </c>
      <c r="J916" t="str">
        <f>IF('Reported Performance Table'!E916="","",IF(I916="LUNA_CCT",VLOOKUP('Reported Performance Table'!E916,'Master List'!$B$42:$E$129,4,FALSE),"Reported_BUG"))</f>
        <v/>
      </c>
      <c r="K916" t="str">
        <f>IF('Reported Performance Table'!E916="","",IF(AND('Reported Performance Table'!$F916="Yes",OR('Reported Performance Table'!$E916='Master List'!$B$42,'Reported Performance Table'!$E916='Master List'!$B$43,'Reported Performance Table'!$E916='Master List'!$B$44,'Reported Performance Table'!$E916='Master List'!$B$46,'Reported Performance Table'!$E916='Master List'!$B$48,'Reported Performance Table'!$E916='Master List'!$B$104,'Reported Performance Table'!$E916='Master List'!$B$106,'Reported Performance Table'!$E916='Master List'!$B$126)),"LUNA_Dimming","Dimming_Capability_and_Range"))</f>
        <v/>
      </c>
      <c r="L916" s="173">
        <f>'Reported Performance Table'!BF916</f>
        <v>0</v>
      </c>
      <c r="M916" s="173">
        <f>'Reported Performance Table'!BG916</f>
        <v>0</v>
      </c>
      <c r="N916" s="173">
        <f>'Reported Performance Table'!BH916</f>
        <v>0</v>
      </c>
      <c r="O916" t="str">
        <f t="shared" si="29"/>
        <v>No</v>
      </c>
    </row>
    <row r="917" spans="2:15" x14ac:dyDescent="0.25">
      <c r="B917" s="35" t="e">
        <f>VLOOKUP('Reported Performance Table'!D917,'Master List'!$B$20:$C$39,2,FALSE)</f>
        <v>#N/A</v>
      </c>
      <c r="C917" t="e">
        <f>VLOOKUP('Reported Performance Table'!E917,'Master List'!$B$42:$C$129,2,FALSE)</f>
        <v>#N/A</v>
      </c>
      <c r="D917" t="e">
        <f>VLOOKUP('Reported Performance Table'!D917,'Master List'!$B$20:$D$39,3,FALSE)</f>
        <v>#N/A</v>
      </c>
      <c r="E917" s="3" t="e">
        <f>VLOOKUP('Reported Performance Table'!C917,'Master List'!$B$11:$D$17,3,FALSE)</f>
        <v>#N/A</v>
      </c>
      <c r="F917" t="e">
        <f t="shared" si="28"/>
        <v>#N/A</v>
      </c>
      <c r="G917" t="e">
        <f>IF(VLOOKUP('Reported Performance Table'!E917,'Master List'!$B$42:$D$129,3,FALSE)="","No",VLOOKUP('Reported Performance Table'!E917,'Master List'!$B$42:$D$129,3,FALSE))</f>
        <v>#N/A</v>
      </c>
      <c r="H917" t="e">
        <f>IF(AND(G917="Yes_No",'Reported Performance Table'!F917="Yes"),"No","Yes_No")</f>
        <v>#N/A</v>
      </c>
      <c r="I917" t="str">
        <f>IF('Reported Performance Table'!E917="","",IF('Reported Performance Table'!F917="Yes","LUNA_CCT","Reported_CCT"))</f>
        <v/>
      </c>
      <c r="J917" t="str">
        <f>IF('Reported Performance Table'!E917="","",IF(I917="LUNA_CCT",VLOOKUP('Reported Performance Table'!E917,'Master List'!$B$42:$E$129,4,FALSE),"Reported_BUG"))</f>
        <v/>
      </c>
      <c r="K917" t="str">
        <f>IF('Reported Performance Table'!E917="","",IF(AND('Reported Performance Table'!$F917="Yes",OR('Reported Performance Table'!$E917='Master List'!$B$42,'Reported Performance Table'!$E917='Master List'!$B$43,'Reported Performance Table'!$E917='Master List'!$B$44,'Reported Performance Table'!$E917='Master List'!$B$46,'Reported Performance Table'!$E917='Master List'!$B$48,'Reported Performance Table'!$E917='Master List'!$B$104,'Reported Performance Table'!$E917='Master List'!$B$106,'Reported Performance Table'!$E917='Master List'!$B$126)),"LUNA_Dimming","Dimming_Capability_and_Range"))</f>
        <v/>
      </c>
      <c r="L917" s="173">
        <f>'Reported Performance Table'!BF917</f>
        <v>0</v>
      </c>
      <c r="M917" s="173">
        <f>'Reported Performance Table'!BG917</f>
        <v>0</v>
      </c>
      <c r="N917" s="173">
        <f>'Reported Performance Table'!BH917</f>
        <v>0</v>
      </c>
      <c r="O917" t="str">
        <f t="shared" si="29"/>
        <v>No</v>
      </c>
    </row>
    <row r="918" spans="2:15" x14ac:dyDescent="0.25">
      <c r="B918" s="35" t="e">
        <f>VLOOKUP('Reported Performance Table'!D918,'Master List'!$B$20:$C$39,2,FALSE)</f>
        <v>#N/A</v>
      </c>
      <c r="C918" t="e">
        <f>VLOOKUP('Reported Performance Table'!E918,'Master List'!$B$42:$C$129,2,FALSE)</f>
        <v>#N/A</v>
      </c>
      <c r="D918" t="e">
        <f>VLOOKUP('Reported Performance Table'!D918,'Master List'!$B$20:$D$39,3,FALSE)</f>
        <v>#N/A</v>
      </c>
      <c r="E918" s="3" t="e">
        <f>VLOOKUP('Reported Performance Table'!C918,'Master List'!$B$11:$D$17,3,FALSE)</f>
        <v>#N/A</v>
      </c>
      <c r="F918" t="e">
        <f t="shared" si="28"/>
        <v>#N/A</v>
      </c>
      <c r="G918" t="e">
        <f>IF(VLOOKUP('Reported Performance Table'!E918,'Master List'!$B$42:$D$129,3,FALSE)="","No",VLOOKUP('Reported Performance Table'!E918,'Master List'!$B$42:$D$129,3,FALSE))</f>
        <v>#N/A</v>
      </c>
      <c r="H918" t="e">
        <f>IF(AND(G918="Yes_No",'Reported Performance Table'!F918="Yes"),"No","Yes_No")</f>
        <v>#N/A</v>
      </c>
      <c r="I918" t="str">
        <f>IF('Reported Performance Table'!E918="","",IF('Reported Performance Table'!F918="Yes","LUNA_CCT","Reported_CCT"))</f>
        <v/>
      </c>
      <c r="J918" t="str">
        <f>IF('Reported Performance Table'!E918="","",IF(I918="LUNA_CCT",VLOOKUP('Reported Performance Table'!E918,'Master List'!$B$42:$E$129,4,FALSE),"Reported_BUG"))</f>
        <v/>
      </c>
      <c r="K918" t="str">
        <f>IF('Reported Performance Table'!E918="","",IF(AND('Reported Performance Table'!$F918="Yes",OR('Reported Performance Table'!$E918='Master List'!$B$42,'Reported Performance Table'!$E918='Master List'!$B$43,'Reported Performance Table'!$E918='Master List'!$B$44,'Reported Performance Table'!$E918='Master List'!$B$46,'Reported Performance Table'!$E918='Master List'!$B$48,'Reported Performance Table'!$E918='Master List'!$B$104,'Reported Performance Table'!$E918='Master List'!$B$106,'Reported Performance Table'!$E918='Master List'!$B$126)),"LUNA_Dimming","Dimming_Capability_and_Range"))</f>
        <v/>
      </c>
      <c r="L918" s="173">
        <f>'Reported Performance Table'!BF918</f>
        <v>0</v>
      </c>
      <c r="M918" s="173">
        <f>'Reported Performance Table'!BG918</f>
        <v>0</v>
      </c>
      <c r="N918" s="173">
        <f>'Reported Performance Table'!BH918</f>
        <v>0</v>
      </c>
      <c r="O918" t="str">
        <f t="shared" si="29"/>
        <v>No</v>
      </c>
    </row>
    <row r="919" spans="2:15" x14ac:dyDescent="0.25">
      <c r="B919" s="35" t="e">
        <f>VLOOKUP('Reported Performance Table'!D919,'Master List'!$B$20:$C$39,2,FALSE)</f>
        <v>#N/A</v>
      </c>
      <c r="C919" t="e">
        <f>VLOOKUP('Reported Performance Table'!E919,'Master List'!$B$42:$C$129,2,FALSE)</f>
        <v>#N/A</v>
      </c>
      <c r="D919" t="e">
        <f>VLOOKUP('Reported Performance Table'!D919,'Master List'!$B$20:$D$39,3,FALSE)</f>
        <v>#N/A</v>
      </c>
      <c r="E919" s="3" t="e">
        <f>VLOOKUP('Reported Performance Table'!C919,'Master List'!$B$11:$D$17,3,FALSE)</f>
        <v>#N/A</v>
      </c>
      <c r="F919" t="e">
        <f t="shared" si="28"/>
        <v>#N/A</v>
      </c>
      <c r="G919" t="e">
        <f>IF(VLOOKUP('Reported Performance Table'!E919,'Master List'!$B$42:$D$129,3,FALSE)="","No",VLOOKUP('Reported Performance Table'!E919,'Master List'!$B$42:$D$129,3,FALSE))</f>
        <v>#N/A</v>
      </c>
      <c r="H919" t="e">
        <f>IF(AND(G919="Yes_No",'Reported Performance Table'!F919="Yes"),"No","Yes_No")</f>
        <v>#N/A</v>
      </c>
      <c r="I919" t="str">
        <f>IF('Reported Performance Table'!E919="","",IF('Reported Performance Table'!F919="Yes","LUNA_CCT","Reported_CCT"))</f>
        <v/>
      </c>
      <c r="J919" t="str">
        <f>IF('Reported Performance Table'!E919="","",IF(I919="LUNA_CCT",VLOOKUP('Reported Performance Table'!E919,'Master List'!$B$42:$E$129,4,FALSE),"Reported_BUG"))</f>
        <v/>
      </c>
      <c r="K919" t="str">
        <f>IF('Reported Performance Table'!E919="","",IF(AND('Reported Performance Table'!$F919="Yes",OR('Reported Performance Table'!$E919='Master List'!$B$42,'Reported Performance Table'!$E919='Master List'!$B$43,'Reported Performance Table'!$E919='Master List'!$B$44,'Reported Performance Table'!$E919='Master List'!$B$46,'Reported Performance Table'!$E919='Master List'!$B$48,'Reported Performance Table'!$E919='Master List'!$B$104,'Reported Performance Table'!$E919='Master List'!$B$106,'Reported Performance Table'!$E919='Master List'!$B$126)),"LUNA_Dimming","Dimming_Capability_and_Range"))</f>
        <v/>
      </c>
      <c r="L919" s="173">
        <f>'Reported Performance Table'!BF919</f>
        <v>0</v>
      </c>
      <c r="M919" s="173">
        <f>'Reported Performance Table'!BG919</f>
        <v>0</v>
      </c>
      <c r="N919" s="173">
        <f>'Reported Performance Table'!BH919</f>
        <v>0</v>
      </c>
      <c r="O919" t="str">
        <f t="shared" si="29"/>
        <v>No</v>
      </c>
    </row>
    <row r="920" spans="2:15" x14ac:dyDescent="0.25">
      <c r="B920" s="35" t="e">
        <f>VLOOKUP('Reported Performance Table'!D920,'Master List'!$B$20:$C$39,2,FALSE)</f>
        <v>#N/A</v>
      </c>
      <c r="C920" t="e">
        <f>VLOOKUP('Reported Performance Table'!E920,'Master List'!$B$42:$C$129,2,FALSE)</f>
        <v>#N/A</v>
      </c>
      <c r="D920" t="e">
        <f>VLOOKUP('Reported Performance Table'!D920,'Master List'!$B$20:$D$39,3,FALSE)</f>
        <v>#N/A</v>
      </c>
      <c r="E920" s="3" t="e">
        <f>VLOOKUP('Reported Performance Table'!C920,'Master List'!$B$11:$D$17,3,FALSE)</f>
        <v>#N/A</v>
      </c>
      <c r="F920" t="e">
        <f t="shared" si="28"/>
        <v>#N/A</v>
      </c>
      <c r="G920" t="e">
        <f>IF(VLOOKUP('Reported Performance Table'!E920,'Master List'!$B$42:$D$129,3,FALSE)="","No",VLOOKUP('Reported Performance Table'!E920,'Master List'!$B$42:$D$129,3,FALSE))</f>
        <v>#N/A</v>
      </c>
      <c r="H920" t="e">
        <f>IF(AND(G920="Yes_No",'Reported Performance Table'!F920="Yes"),"No","Yes_No")</f>
        <v>#N/A</v>
      </c>
      <c r="I920" t="str">
        <f>IF('Reported Performance Table'!E920="","",IF('Reported Performance Table'!F920="Yes","LUNA_CCT","Reported_CCT"))</f>
        <v/>
      </c>
      <c r="J920" t="str">
        <f>IF('Reported Performance Table'!E920="","",IF(I920="LUNA_CCT",VLOOKUP('Reported Performance Table'!E920,'Master List'!$B$42:$E$129,4,FALSE),"Reported_BUG"))</f>
        <v/>
      </c>
      <c r="K920" t="str">
        <f>IF('Reported Performance Table'!E920="","",IF(AND('Reported Performance Table'!$F920="Yes",OR('Reported Performance Table'!$E920='Master List'!$B$42,'Reported Performance Table'!$E920='Master List'!$B$43,'Reported Performance Table'!$E920='Master List'!$B$44,'Reported Performance Table'!$E920='Master List'!$B$46,'Reported Performance Table'!$E920='Master List'!$B$48,'Reported Performance Table'!$E920='Master List'!$B$104,'Reported Performance Table'!$E920='Master List'!$B$106,'Reported Performance Table'!$E920='Master List'!$B$126)),"LUNA_Dimming","Dimming_Capability_and_Range"))</f>
        <v/>
      </c>
      <c r="L920" s="173">
        <f>'Reported Performance Table'!BF920</f>
        <v>0</v>
      </c>
      <c r="M920" s="173">
        <f>'Reported Performance Table'!BG920</f>
        <v>0</v>
      </c>
      <c r="N920" s="173">
        <f>'Reported Performance Table'!BH920</f>
        <v>0</v>
      </c>
      <c r="O920" t="str">
        <f t="shared" si="29"/>
        <v>No</v>
      </c>
    </row>
    <row r="921" spans="2:15" x14ac:dyDescent="0.25">
      <c r="B921" s="35" t="e">
        <f>VLOOKUP('Reported Performance Table'!D921,'Master List'!$B$20:$C$39,2,FALSE)</f>
        <v>#N/A</v>
      </c>
      <c r="C921" t="e">
        <f>VLOOKUP('Reported Performance Table'!E921,'Master List'!$B$42:$C$129,2,FALSE)</f>
        <v>#N/A</v>
      </c>
      <c r="D921" t="e">
        <f>VLOOKUP('Reported Performance Table'!D921,'Master List'!$B$20:$D$39,3,FALSE)</f>
        <v>#N/A</v>
      </c>
      <c r="E921" s="3" t="e">
        <f>VLOOKUP('Reported Performance Table'!C921,'Master List'!$B$11:$D$17,3,FALSE)</f>
        <v>#N/A</v>
      </c>
      <c r="F921" t="e">
        <f t="shared" si="28"/>
        <v>#N/A</v>
      </c>
      <c r="G921" t="e">
        <f>IF(VLOOKUP('Reported Performance Table'!E921,'Master List'!$B$42:$D$129,3,FALSE)="","No",VLOOKUP('Reported Performance Table'!E921,'Master List'!$B$42:$D$129,3,FALSE))</f>
        <v>#N/A</v>
      </c>
      <c r="H921" t="e">
        <f>IF(AND(G921="Yes_No",'Reported Performance Table'!F921="Yes"),"No","Yes_No")</f>
        <v>#N/A</v>
      </c>
      <c r="I921" t="str">
        <f>IF('Reported Performance Table'!E921="","",IF('Reported Performance Table'!F921="Yes","LUNA_CCT","Reported_CCT"))</f>
        <v/>
      </c>
      <c r="J921" t="str">
        <f>IF('Reported Performance Table'!E921="","",IF(I921="LUNA_CCT",VLOOKUP('Reported Performance Table'!E921,'Master List'!$B$42:$E$129,4,FALSE),"Reported_BUG"))</f>
        <v/>
      </c>
      <c r="K921" t="str">
        <f>IF('Reported Performance Table'!E921="","",IF(AND('Reported Performance Table'!$F921="Yes",OR('Reported Performance Table'!$E921='Master List'!$B$42,'Reported Performance Table'!$E921='Master List'!$B$43,'Reported Performance Table'!$E921='Master List'!$B$44,'Reported Performance Table'!$E921='Master List'!$B$46,'Reported Performance Table'!$E921='Master List'!$B$48,'Reported Performance Table'!$E921='Master List'!$B$104,'Reported Performance Table'!$E921='Master List'!$B$106,'Reported Performance Table'!$E921='Master List'!$B$126)),"LUNA_Dimming","Dimming_Capability_and_Range"))</f>
        <v/>
      </c>
      <c r="L921" s="173">
        <f>'Reported Performance Table'!BF921</f>
        <v>0</v>
      </c>
      <c r="M921" s="173">
        <f>'Reported Performance Table'!BG921</f>
        <v>0</v>
      </c>
      <c r="N921" s="173">
        <f>'Reported Performance Table'!BH921</f>
        <v>0</v>
      </c>
      <c r="O921" t="str">
        <f t="shared" si="29"/>
        <v>No</v>
      </c>
    </row>
    <row r="922" spans="2:15" x14ac:dyDescent="0.25">
      <c r="B922" s="35" t="e">
        <f>VLOOKUP('Reported Performance Table'!D922,'Master List'!$B$20:$C$39,2,FALSE)</f>
        <v>#N/A</v>
      </c>
      <c r="C922" t="e">
        <f>VLOOKUP('Reported Performance Table'!E922,'Master List'!$B$42:$C$129,2,FALSE)</f>
        <v>#N/A</v>
      </c>
      <c r="D922" t="e">
        <f>VLOOKUP('Reported Performance Table'!D922,'Master List'!$B$20:$D$39,3,FALSE)</f>
        <v>#N/A</v>
      </c>
      <c r="E922" s="3" t="e">
        <f>VLOOKUP('Reported Performance Table'!C922,'Master List'!$B$11:$D$17,3,FALSE)</f>
        <v>#N/A</v>
      </c>
      <c r="F922" t="e">
        <f t="shared" si="28"/>
        <v>#N/A</v>
      </c>
      <c r="G922" t="e">
        <f>IF(VLOOKUP('Reported Performance Table'!E922,'Master List'!$B$42:$D$129,3,FALSE)="","No",VLOOKUP('Reported Performance Table'!E922,'Master List'!$B$42:$D$129,3,FALSE))</f>
        <v>#N/A</v>
      </c>
      <c r="H922" t="e">
        <f>IF(AND(G922="Yes_No",'Reported Performance Table'!F922="Yes"),"No","Yes_No")</f>
        <v>#N/A</v>
      </c>
      <c r="I922" t="str">
        <f>IF('Reported Performance Table'!E922="","",IF('Reported Performance Table'!F922="Yes","LUNA_CCT","Reported_CCT"))</f>
        <v/>
      </c>
      <c r="J922" t="str">
        <f>IF('Reported Performance Table'!E922="","",IF(I922="LUNA_CCT",VLOOKUP('Reported Performance Table'!E922,'Master List'!$B$42:$E$129,4,FALSE),"Reported_BUG"))</f>
        <v/>
      </c>
      <c r="K922" t="str">
        <f>IF('Reported Performance Table'!E922="","",IF(AND('Reported Performance Table'!$F922="Yes",OR('Reported Performance Table'!$E922='Master List'!$B$42,'Reported Performance Table'!$E922='Master List'!$B$43,'Reported Performance Table'!$E922='Master List'!$B$44,'Reported Performance Table'!$E922='Master List'!$B$46,'Reported Performance Table'!$E922='Master List'!$B$48,'Reported Performance Table'!$E922='Master List'!$B$104,'Reported Performance Table'!$E922='Master List'!$B$106,'Reported Performance Table'!$E922='Master List'!$B$126)),"LUNA_Dimming","Dimming_Capability_and_Range"))</f>
        <v/>
      </c>
      <c r="L922" s="173">
        <f>'Reported Performance Table'!BF922</f>
        <v>0</v>
      </c>
      <c r="M922" s="173">
        <f>'Reported Performance Table'!BG922</f>
        <v>0</v>
      </c>
      <c r="N922" s="173">
        <f>'Reported Performance Table'!BH922</f>
        <v>0</v>
      </c>
      <c r="O922" t="str">
        <f t="shared" si="29"/>
        <v>No</v>
      </c>
    </row>
    <row r="923" spans="2:15" x14ac:dyDescent="0.25">
      <c r="B923" s="35" t="e">
        <f>VLOOKUP('Reported Performance Table'!D923,'Master List'!$B$20:$C$39,2,FALSE)</f>
        <v>#N/A</v>
      </c>
      <c r="C923" t="e">
        <f>VLOOKUP('Reported Performance Table'!E923,'Master List'!$B$42:$C$129,2,FALSE)</f>
        <v>#N/A</v>
      </c>
      <c r="D923" t="e">
        <f>VLOOKUP('Reported Performance Table'!D923,'Master List'!$B$20:$D$39,3,FALSE)</f>
        <v>#N/A</v>
      </c>
      <c r="E923" s="3" t="e">
        <f>VLOOKUP('Reported Performance Table'!C923,'Master List'!$B$11:$D$17,3,FALSE)</f>
        <v>#N/A</v>
      </c>
      <c r="F923" t="e">
        <f t="shared" si="28"/>
        <v>#N/A</v>
      </c>
      <c r="G923" t="e">
        <f>IF(VLOOKUP('Reported Performance Table'!E923,'Master List'!$B$42:$D$129,3,FALSE)="","No",VLOOKUP('Reported Performance Table'!E923,'Master List'!$B$42:$D$129,3,FALSE))</f>
        <v>#N/A</v>
      </c>
      <c r="H923" t="e">
        <f>IF(AND(G923="Yes_No",'Reported Performance Table'!F923="Yes"),"No","Yes_No")</f>
        <v>#N/A</v>
      </c>
      <c r="I923" t="str">
        <f>IF('Reported Performance Table'!E923="","",IF('Reported Performance Table'!F923="Yes","LUNA_CCT","Reported_CCT"))</f>
        <v/>
      </c>
      <c r="J923" t="str">
        <f>IF('Reported Performance Table'!E923="","",IF(I923="LUNA_CCT",VLOOKUP('Reported Performance Table'!E923,'Master List'!$B$42:$E$129,4,FALSE),"Reported_BUG"))</f>
        <v/>
      </c>
      <c r="K923" t="str">
        <f>IF('Reported Performance Table'!E923="","",IF(AND('Reported Performance Table'!$F923="Yes",OR('Reported Performance Table'!$E923='Master List'!$B$42,'Reported Performance Table'!$E923='Master List'!$B$43,'Reported Performance Table'!$E923='Master List'!$B$44,'Reported Performance Table'!$E923='Master List'!$B$46,'Reported Performance Table'!$E923='Master List'!$B$48,'Reported Performance Table'!$E923='Master List'!$B$104,'Reported Performance Table'!$E923='Master List'!$B$106,'Reported Performance Table'!$E923='Master List'!$B$126)),"LUNA_Dimming","Dimming_Capability_and_Range"))</f>
        <v/>
      </c>
      <c r="L923" s="173">
        <f>'Reported Performance Table'!BF923</f>
        <v>0</v>
      </c>
      <c r="M923" s="173">
        <f>'Reported Performance Table'!BG923</f>
        <v>0</v>
      </c>
      <c r="N923" s="173">
        <f>'Reported Performance Table'!BH923</f>
        <v>0</v>
      </c>
      <c r="O923" t="str">
        <f t="shared" si="29"/>
        <v>No</v>
      </c>
    </row>
    <row r="924" spans="2:15" x14ac:dyDescent="0.25">
      <c r="B924" s="35" t="e">
        <f>VLOOKUP('Reported Performance Table'!D924,'Master List'!$B$20:$C$39,2,FALSE)</f>
        <v>#N/A</v>
      </c>
      <c r="C924" t="e">
        <f>VLOOKUP('Reported Performance Table'!E924,'Master List'!$B$42:$C$129,2,FALSE)</f>
        <v>#N/A</v>
      </c>
      <c r="D924" t="e">
        <f>VLOOKUP('Reported Performance Table'!D924,'Master List'!$B$20:$D$39,3,FALSE)</f>
        <v>#N/A</v>
      </c>
      <c r="E924" s="3" t="e">
        <f>VLOOKUP('Reported Performance Table'!C924,'Master List'!$B$11:$D$17,3,FALSE)</f>
        <v>#N/A</v>
      </c>
      <c r="F924" t="e">
        <f t="shared" si="28"/>
        <v>#N/A</v>
      </c>
      <c r="G924" t="e">
        <f>IF(VLOOKUP('Reported Performance Table'!E924,'Master List'!$B$42:$D$129,3,FALSE)="","No",VLOOKUP('Reported Performance Table'!E924,'Master List'!$B$42:$D$129,3,FALSE))</f>
        <v>#N/A</v>
      </c>
      <c r="H924" t="e">
        <f>IF(AND(G924="Yes_No",'Reported Performance Table'!F924="Yes"),"No","Yes_No")</f>
        <v>#N/A</v>
      </c>
      <c r="I924" t="str">
        <f>IF('Reported Performance Table'!E924="","",IF('Reported Performance Table'!F924="Yes","LUNA_CCT","Reported_CCT"))</f>
        <v/>
      </c>
      <c r="J924" t="str">
        <f>IF('Reported Performance Table'!E924="","",IF(I924="LUNA_CCT",VLOOKUP('Reported Performance Table'!E924,'Master List'!$B$42:$E$129,4,FALSE),"Reported_BUG"))</f>
        <v/>
      </c>
      <c r="K924" t="str">
        <f>IF('Reported Performance Table'!E924="","",IF(AND('Reported Performance Table'!$F924="Yes",OR('Reported Performance Table'!$E924='Master List'!$B$42,'Reported Performance Table'!$E924='Master List'!$B$43,'Reported Performance Table'!$E924='Master List'!$B$44,'Reported Performance Table'!$E924='Master List'!$B$46,'Reported Performance Table'!$E924='Master List'!$B$48,'Reported Performance Table'!$E924='Master List'!$B$104,'Reported Performance Table'!$E924='Master List'!$B$106,'Reported Performance Table'!$E924='Master List'!$B$126)),"LUNA_Dimming","Dimming_Capability_and_Range"))</f>
        <v/>
      </c>
      <c r="L924" s="173">
        <f>'Reported Performance Table'!BF924</f>
        <v>0</v>
      </c>
      <c r="M924" s="173">
        <f>'Reported Performance Table'!BG924</f>
        <v>0</v>
      </c>
      <c r="N924" s="173">
        <f>'Reported Performance Table'!BH924</f>
        <v>0</v>
      </c>
      <c r="O924" t="str">
        <f t="shared" si="29"/>
        <v>No</v>
      </c>
    </row>
    <row r="925" spans="2:15" x14ac:dyDescent="0.25">
      <c r="B925" s="35" t="e">
        <f>VLOOKUP('Reported Performance Table'!D925,'Master List'!$B$20:$C$39,2,FALSE)</f>
        <v>#N/A</v>
      </c>
      <c r="C925" t="e">
        <f>VLOOKUP('Reported Performance Table'!E925,'Master List'!$B$42:$C$129,2,FALSE)</f>
        <v>#N/A</v>
      </c>
      <c r="D925" t="e">
        <f>VLOOKUP('Reported Performance Table'!D925,'Master List'!$B$20:$D$39,3,FALSE)</f>
        <v>#N/A</v>
      </c>
      <c r="E925" s="3" t="e">
        <f>VLOOKUP('Reported Performance Table'!C925,'Master List'!$B$11:$D$17,3,FALSE)</f>
        <v>#N/A</v>
      </c>
      <c r="F925" t="e">
        <f t="shared" si="28"/>
        <v>#N/A</v>
      </c>
      <c r="G925" t="e">
        <f>IF(VLOOKUP('Reported Performance Table'!E925,'Master List'!$B$42:$D$129,3,FALSE)="","No",VLOOKUP('Reported Performance Table'!E925,'Master List'!$B$42:$D$129,3,FALSE))</f>
        <v>#N/A</v>
      </c>
      <c r="H925" t="e">
        <f>IF(AND(G925="Yes_No",'Reported Performance Table'!F925="Yes"),"No","Yes_No")</f>
        <v>#N/A</v>
      </c>
      <c r="I925" t="str">
        <f>IF('Reported Performance Table'!E925="","",IF('Reported Performance Table'!F925="Yes","LUNA_CCT","Reported_CCT"))</f>
        <v/>
      </c>
      <c r="J925" t="str">
        <f>IF('Reported Performance Table'!E925="","",IF(I925="LUNA_CCT",VLOOKUP('Reported Performance Table'!E925,'Master List'!$B$42:$E$129,4,FALSE),"Reported_BUG"))</f>
        <v/>
      </c>
      <c r="K925" t="str">
        <f>IF('Reported Performance Table'!E925="","",IF(AND('Reported Performance Table'!$F925="Yes",OR('Reported Performance Table'!$E925='Master List'!$B$42,'Reported Performance Table'!$E925='Master List'!$B$43,'Reported Performance Table'!$E925='Master List'!$B$44,'Reported Performance Table'!$E925='Master List'!$B$46,'Reported Performance Table'!$E925='Master List'!$B$48,'Reported Performance Table'!$E925='Master List'!$B$104,'Reported Performance Table'!$E925='Master List'!$B$106,'Reported Performance Table'!$E925='Master List'!$B$126)),"LUNA_Dimming","Dimming_Capability_and_Range"))</f>
        <v/>
      </c>
      <c r="L925" s="173">
        <f>'Reported Performance Table'!BF925</f>
        <v>0</v>
      </c>
      <c r="M925" s="173">
        <f>'Reported Performance Table'!BG925</f>
        <v>0</v>
      </c>
      <c r="N925" s="173">
        <f>'Reported Performance Table'!BH925</f>
        <v>0</v>
      </c>
      <c r="O925" t="str">
        <f t="shared" si="29"/>
        <v>No</v>
      </c>
    </row>
    <row r="926" spans="2:15" x14ac:dyDescent="0.25">
      <c r="B926" s="35" t="e">
        <f>VLOOKUP('Reported Performance Table'!D926,'Master List'!$B$20:$C$39,2,FALSE)</f>
        <v>#N/A</v>
      </c>
      <c r="C926" t="e">
        <f>VLOOKUP('Reported Performance Table'!E926,'Master List'!$B$42:$C$129,2,FALSE)</f>
        <v>#N/A</v>
      </c>
      <c r="D926" t="e">
        <f>VLOOKUP('Reported Performance Table'!D926,'Master List'!$B$20:$D$39,3,FALSE)</f>
        <v>#N/A</v>
      </c>
      <c r="E926" s="3" t="e">
        <f>VLOOKUP('Reported Performance Table'!C926,'Master List'!$B$11:$D$17,3,FALSE)</f>
        <v>#N/A</v>
      </c>
      <c r="F926" t="e">
        <f t="shared" si="28"/>
        <v>#N/A</v>
      </c>
      <c r="G926" t="e">
        <f>IF(VLOOKUP('Reported Performance Table'!E926,'Master List'!$B$42:$D$129,3,FALSE)="","No",VLOOKUP('Reported Performance Table'!E926,'Master List'!$B$42:$D$129,3,FALSE))</f>
        <v>#N/A</v>
      </c>
      <c r="H926" t="e">
        <f>IF(AND(G926="Yes_No",'Reported Performance Table'!F926="Yes"),"No","Yes_No")</f>
        <v>#N/A</v>
      </c>
      <c r="I926" t="str">
        <f>IF('Reported Performance Table'!E926="","",IF('Reported Performance Table'!F926="Yes","LUNA_CCT","Reported_CCT"))</f>
        <v/>
      </c>
      <c r="J926" t="str">
        <f>IF('Reported Performance Table'!E926="","",IF(I926="LUNA_CCT",VLOOKUP('Reported Performance Table'!E926,'Master List'!$B$42:$E$129,4,FALSE),"Reported_BUG"))</f>
        <v/>
      </c>
      <c r="K926" t="str">
        <f>IF('Reported Performance Table'!E926="","",IF(AND('Reported Performance Table'!$F926="Yes",OR('Reported Performance Table'!$E926='Master List'!$B$42,'Reported Performance Table'!$E926='Master List'!$B$43,'Reported Performance Table'!$E926='Master List'!$B$44,'Reported Performance Table'!$E926='Master List'!$B$46,'Reported Performance Table'!$E926='Master List'!$B$48,'Reported Performance Table'!$E926='Master List'!$B$104,'Reported Performance Table'!$E926='Master List'!$B$106,'Reported Performance Table'!$E926='Master List'!$B$126)),"LUNA_Dimming","Dimming_Capability_and_Range"))</f>
        <v/>
      </c>
      <c r="L926" s="173">
        <f>'Reported Performance Table'!BF926</f>
        <v>0</v>
      </c>
      <c r="M926" s="173">
        <f>'Reported Performance Table'!BG926</f>
        <v>0</v>
      </c>
      <c r="N926" s="173">
        <f>'Reported Performance Table'!BH926</f>
        <v>0</v>
      </c>
      <c r="O926" t="str">
        <f t="shared" si="29"/>
        <v>No</v>
      </c>
    </row>
    <row r="927" spans="2:15" x14ac:dyDescent="0.25">
      <c r="B927" s="35" t="e">
        <f>VLOOKUP('Reported Performance Table'!D927,'Master List'!$B$20:$C$39,2,FALSE)</f>
        <v>#N/A</v>
      </c>
      <c r="C927" t="e">
        <f>VLOOKUP('Reported Performance Table'!E927,'Master List'!$B$42:$C$129,2,FALSE)</f>
        <v>#N/A</v>
      </c>
      <c r="D927" t="e">
        <f>VLOOKUP('Reported Performance Table'!D927,'Master List'!$B$20:$D$39,3,FALSE)</f>
        <v>#N/A</v>
      </c>
      <c r="E927" s="3" t="e">
        <f>VLOOKUP('Reported Performance Table'!C927,'Master List'!$B$11:$D$17,3,FALSE)</f>
        <v>#N/A</v>
      </c>
      <c r="F927" t="e">
        <f t="shared" si="28"/>
        <v>#N/A</v>
      </c>
      <c r="G927" t="e">
        <f>IF(VLOOKUP('Reported Performance Table'!E927,'Master List'!$B$42:$D$129,3,FALSE)="","No",VLOOKUP('Reported Performance Table'!E927,'Master List'!$B$42:$D$129,3,FALSE))</f>
        <v>#N/A</v>
      </c>
      <c r="H927" t="e">
        <f>IF(AND(G927="Yes_No",'Reported Performance Table'!F927="Yes"),"No","Yes_No")</f>
        <v>#N/A</v>
      </c>
      <c r="I927" t="str">
        <f>IF('Reported Performance Table'!E927="","",IF('Reported Performance Table'!F927="Yes","LUNA_CCT","Reported_CCT"))</f>
        <v/>
      </c>
      <c r="J927" t="str">
        <f>IF('Reported Performance Table'!E927="","",IF(I927="LUNA_CCT",VLOOKUP('Reported Performance Table'!E927,'Master List'!$B$42:$E$129,4,FALSE),"Reported_BUG"))</f>
        <v/>
      </c>
      <c r="K927" t="str">
        <f>IF('Reported Performance Table'!E927="","",IF(AND('Reported Performance Table'!$F927="Yes",OR('Reported Performance Table'!$E927='Master List'!$B$42,'Reported Performance Table'!$E927='Master List'!$B$43,'Reported Performance Table'!$E927='Master List'!$B$44,'Reported Performance Table'!$E927='Master List'!$B$46,'Reported Performance Table'!$E927='Master List'!$B$48,'Reported Performance Table'!$E927='Master List'!$B$104,'Reported Performance Table'!$E927='Master List'!$B$106,'Reported Performance Table'!$E927='Master List'!$B$126)),"LUNA_Dimming","Dimming_Capability_and_Range"))</f>
        <v/>
      </c>
      <c r="L927" s="173">
        <f>'Reported Performance Table'!BF927</f>
        <v>0</v>
      </c>
      <c r="M927" s="173">
        <f>'Reported Performance Table'!BG927</f>
        <v>0</v>
      </c>
      <c r="N927" s="173">
        <f>'Reported Performance Table'!BH927</f>
        <v>0</v>
      </c>
      <c r="O927" t="str">
        <f t="shared" si="29"/>
        <v>No</v>
      </c>
    </row>
    <row r="928" spans="2:15" x14ac:dyDescent="0.25">
      <c r="B928" s="35" t="e">
        <f>VLOOKUP('Reported Performance Table'!D928,'Master List'!$B$20:$C$39,2,FALSE)</f>
        <v>#N/A</v>
      </c>
      <c r="C928" t="e">
        <f>VLOOKUP('Reported Performance Table'!E928,'Master List'!$B$42:$C$129,2,FALSE)</f>
        <v>#N/A</v>
      </c>
      <c r="D928" t="e">
        <f>VLOOKUP('Reported Performance Table'!D928,'Master List'!$B$20:$D$39,3,FALSE)</f>
        <v>#N/A</v>
      </c>
      <c r="E928" s="3" t="e">
        <f>VLOOKUP('Reported Performance Table'!C928,'Master List'!$B$11:$D$17,3,FALSE)</f>
        <v>#N/A</v>
      </c>
      <c r="F928" t="e">
        <f t="shared" si="28"/>
        <v>#N/A</v>
      </c>
      <c r="G928" t="e">
        <f>IF(VLOOKUP('Reported Performance Table'!E928,'Master List'!$B$42:$D$129,3,FALSE)="","No",VLOOKUP('Reported Performance Table'!E928,'Master List'!$B$42:$D$129,3,FALSE))</f>
        <v>#N/A</v>
      </c>
      <c r="H928" t="e">
        <f>IF(AND(G928="Yes_No",'Reported Performance Table'!F928="Yes"),"No","Yes_No")</f>
        <v>#N/A</v>
      </c>
      <c r="I928" t="str">
        <f>IF('Reported Performance Table'!E928="","",IF('Reported Performance Table'!F928="Yes","LUNA_CCT","Reported_CCT"))</f>
        <v/>
      </c>
      <c r="J928" t="str">
        <f>IF('Reported Performance Table'!E928="","",IF(I928="LUNA_CCT",VLOOKUP('Reported Performance Table'!E928,'Master List'!$B$42:$E$129,4,FALSE),"Reported_BUG"))</f>
        <v/>
      </c>
      <c r="K928" t="str">
        <f>IF('Reported Performance Table'!E928="","",IF(AND('Reported Performance Table'!$F928="Yes",OR('Reported Performance Table'!$E928='Master List'!$B$42,'Reported Performance Table'!$E928='Master List'!$B$43,'Reported Performance Table'!$E928='Master List'!$B$44,'Reported Performance Table'!$E928='Master List'!$B$46,'Reported Performance Table'!$E928='Master List'!$B$48,'Reported Performance Table'!$E928='Master List'!$B$104,'Reported Performance Table'!$E928='Master List'!$B$106,'Reported Performance Table'!$E928='Master List'!$B$126)),"LUNA_Dimming","Dimming_Capability_and_Range"))</f>
        <v/>
      </c>
      <c r="L928" s="173">
        <f>'Reported Performance Table'!BF928</f>
        <v>0</v>
      </c>
      <c r="M928" s="173">
        <f>'Reported Performance Table'!BG928</f>
        <v>0</v>
      </c>
      <c r="N928" s="173">
        <f>'Reported Performance Table'!BH928</f>
        <v>0</v>
      </c>
      <c r="O928" t="str">
        <f t="shared" si="29"/>
        <v>No</v>
      </c>
    </row>
    <row r="929" spans="2:15" x14ac:dyDescent="0.25">
      <c r="B929" s="35" t="e">
        <f>VLOOKUP('Reported Performance Table'!D929,'Master List'!$B$20:$C$39,2,FALSE)</f>
        <v>#N/A</v>
      </c>
      <c r="C929" t="e">
        <f>VLOOKUP('Reported Performance Table'!E929,'Master List'!$B$42:$C$129,2,FALSE)</f>
        <v>#N/A</v>
      </c>
      <c r="D929" t="e">
        <f>VLOOKUP('Reported Performance Table'!D929,'Master List'!$B$20:$D$39,3,FALSE)</f>
        <v>#N/A</v>
      </c>
      <c r="E929" s="3" t="e">
        <f>VLOOKUP('Reported Performance Table'!C929,'Master List'!$B$11:$D$17,3,FALSE)</f>
        <v>#N/A</v>
      </c>
      <c r="F929" t="e">
        <f t="shared" si="28"/>
        <v>#N/A</v>
      </c>
      <c r="G929" t="e">
        <f>IF(VLOOKUP('Reported Performance Table'!E929,'Master List'!$B$42:$D$129,3,FALSE)="","No",VLOOKUP('Reported Performance Table'!E929,'Master List'!$B$42:$D$129,3,FALSE))</f>
        <v>#N/A</v>
      </c>
      <c r="H929" t="e">
        <f>IF(AND(G929="Yes_No",'Reported Performance Table'!F929="Yes"),"No","Yes_No")</f>
        <v>#N/A</v>
      </c>
      <c r="I929" t="str">
        <f>IF('Reported Performance Table'!E929="","",IF('Reported Performance Table'!F929="Yes","LUNA_CCT","Reported_CCT"))</f>
        <v/>
      </c>
      <c r="J929" t="str">
        <f>IF('Reported Performance Table'!E929="","",IF(I929="LUNA_CCT",VLOOKUP('Reported Performance Table'!E929,'Master List'!$B$42:$E$129,4,FALSE),"Reported_BUG"))</f>
        <v/>
      </c>
      <c r="K929" t="str">
        <f>IF('Reported Performance Table'!E929="","",IF(AND('Reported Performance Table'!$F929="Yes",OR('Reported Performance Table'!$E929='Master List'!$B$42,'Reported Performance Table'!$E929='Master List'!$B$43,'Reported Performance Table'!$E929='Master List'!$B$44,'Reported Performance Table'!$E929='Master List'!$B$46,'Reported Performance Table'!$E929='Master List'!$B$48,'Reported Performance Table'!$E929='Master List'!$B$104,'Reported Performance Table'!$E929='Master List'!$B$106,'Reported Performance Table'!$E929='Master List'!$B$126)),"LUNA_Dimming","Dimming_Capability_and_Range"))</f>
        <v/>
      </c>
      <c r="L929" s="173">
        <f>'Reported Performance Table'!BF929</f>
        <v>0</v>
      </c>
      <c r="M929" s="173">
        <f>'Reported Performance Table'!BG929</f>
        <v>0</v>
      </c>
      <c r="N929" s="173">
        <f>'Reported Performance Table'!BH929</f>
        <v>0</v>
      </c>
      <c r="O929" t="str">
        <f t="shared" si="29"/>
        <v>No</v>
      </c>
    </row>
    <row r="930" spans="2:15" x14ac:dyDescent="0.25">
      <c r="B930" s="35" t="e">
        <f>VLOOKUP('Reported Performance Table'!D930,'Master List'!$B$20:$C$39,2,FALSE)</f>
        <v>#N/A</v>
      </c>
      <c r="C930" t="e">
        <f>VLOOKUP('Reported Performance Table'!E930,'Master List'!$B$42:$C$129,2,FALSE)</f>
        <v>#N/A</v>
      </c>
      <c r="D930" t="e">
        <f>VLOOKUP('Reported Performance Table'!D930,'Master List'!$B$20:$D$39,3,FALSE)</f>
        <v>#N/A</v>
      </c>
      <c r="E930" s="3" t="e">
        <f>VLOOKUP('Reported Performance Table'!C930,'Master List'!$B$11:$D$17,3,FALSE)</f>
        <v>#N/A</v>
      </c>
      <c r="F930" t="e">
        <f t="shared" si="28"/>
        <v>#N/A</v>
      </c>
      <c r="G930" t="e">
        <f>IF(VLOOKUP('Reported Performance Table'!E930,'Master List'!$B$42:$D$129,3,FALSE)="","No",VLOOKUP('Reported Performance Table'!E930,'Master List'!$B$42:$D$129,3,FALSE))</f>
        <v>#N/A</v>
      </c>
      <c r="H930" t="e">
        <f>IF(AND(G930="Yes_No",'Reported Performance Table'!F930="Yes"),"No","Yes_No")</f>
        <v>#N/A</v>
      </c>
      <c r="I930" t="str">
        <f>IF('Reported Performance Table'!E930="","",IF('Reported Performance Table'!F930="Yes","LUNA_CCT","Reported_CCT"))</f>
        <v/>
      </c>
      <c r="J930" t="str">
        <f>IF('Reported Performance Table'!E930="","",IF(I930="LUNA_CCT",VLOOKUP('Reported Performance Table'!E930,'Master List'!$B$42:$E$129,4,FALSE),"Reported_BUG"))</f>
        <v/>
      </c>
      <c r="K930" t="str">
        <f>IF('Reported Performance Table'!E930="","",IF(AND('Reported Performance Table'!$F930="Yes",OR('Reported Performance Table'!$E930='Master List'!$B$42,'Reported Performance Table'!$E930='Master List'!$B$43,'Reported Performance Table'!$E930='Master List'!$B$44,'Reported Performance Table'!$E930='Master List'!$B$46,'Reported Performance Table'!$E930='Master List'!$B$48,'Reported Performance Table'!$E930='Master List'!$B$104,'Reported Performance Table'!$E930='Master List'!$B$106,'Reported Performance Table'!$E930='Master List'!$B$126)),"LUNA_Dimming","Dimming_Capability_and_Range"))</f>
        <v/>
      </c>
      <c r="L930" s="173">
        <f>'Reported Performance Table'!BF930</f>
        <v>0</v>
      </c>
      <c r="M930" s="173">
        <f>'Reported Performance Table'!BG930</f>
        <v>0</v>
      </c>
      <c r="N930" s="173">
        <f>'Reported Performance Table'!BH930</f>
        <v>0</v>
      </c>
      <c r="O930" t="str">
        <f t="shared" si="29"/>
        <v>No</v>
      </c>
    </row>
    <row r="931" spans="2:15" x14ac:dyDescent="0.25">
      <c r="B931" s="35" t="e">
        <f>VLOOKUP('Reported Performance Table'!D931,'Master List'!$B$20:$C$39,2,FALSE)</f>
        <v>#N/A</v>
      </c>
      <c r="C931" t="e">
        <f>VLOOKUP('Reported Performance Table'!E931,'Master List'!$B$42:$C$129,2,FALSE)</f>
        <v>#N/A</v>
      </c>
      <c r="D931" t="e">
        <f>VLOOKUP('Reported Performance Table'!D931,'Master List'!$B$20:$D$39,3,FALSE)</f>
        <v>#N/A</v>
      </c>
      <c r="E931" s="3" t="e">
        <f>VLOOKUP('Reported Performance Table'!C931,'Master List'!$B$11:$D$17,3,FALSE)</f>
        <v>#N/A</v>
      </c>
      <c r="F931" t="e">
        <f t="shared" si="28"/>
        <v>#N/A</v>
      </c>
      <c r="G931" t="e">
        <f>IF(VLOOKUP('Reported Performance Table'!E931,'Master List'!$B$42:$D$129,3,FALSE)="","No",VLOOKUP('Reported Performance Table'!E931,'Master List'!$B$42:$D$129,3,FALSE))</f>
        <v>#N/A</v>
      </c>
      <c r="H931" t="e">
        <f>IF(AND(G931="Yes_No",'Reported Performance Table'!F931="Yes"),"No","Yes_No")</f>
        <v>#N/A</v>
      </c>
      <c r="I931" t="str">
        <f>IF('Reported Performance Table'!E931="","",IF('Reported Performance Table'!F931="Yes","LUNA_CCT","Reported_CCT"))</f>
        <v/>
      </c>
      <c r="J931" t="str">
        <f>IF('Reported Performance Table'!E931="","",IF(I931="LUNA_CCT",VLOOKUP('Reported Performance Table'!E931,'Master List'!$B$42:$E$129,4,FALSE),"Reported_BUG"))</f>
        <v/>
      </c>
      <c r="K931" t="str">
        <f>IF('Reported Performance Table'!E931="","",IF(AND('Reported Performance Table'!$F931="Yes",OR('Reported Performance Table'!$E931='Master List'!$B$42,'Reported Performance Table'!$E931='Master List'!$B$43,'Reported Performance Table'!$E931='Master List'!$B$44,'Reported Performance Table'!$E931='Master List'!$B$46,'Reported Performance Table'!$E931='Master List'!$B$48,'Reported Performance Table'!$E931='Master List'!$B$104,'Reported Performance Table'!$E931='Master List'!$B$106,'Reported Performance Table'!$E931='Master List'!$B$126)),"LUNA_Dimming","Dimming_Capability_and_Range"))</f>
        <v/>
      </c>
      <c r="L931" s="173">
        <f>'Reported Performance Table'!BF931</f>
        <v>0</v>
      </c>
      <c r="M931" s="173">
        <f>'Reported Performance Table'!BG931</f>
        <v>0</v>
      </c>
      <c r="N931" s="173">
        <f>'Reported Performance Table'!BH931</f>
        <v>0</v>
      </c>
      <c r="O931" t="str">
        <f t="shared" si="29"/>
        <v>No</v>
      </c>
    </row>
    <row r="932" spans="2:15" x14ac:dyDescent="0.25">
      <c r="B932" s="35" t="e">
        <f>VLOOKUP('Reported Performance Table'!D932,'Master List'!$B$20:$C$39,2,FALSE)</f>
        <v>#N/A</v>
      </c>
      <c r="C932" t="e">
        <f>VLOOKUP('Reported Performance Table'!E932,'Master List'!$B$42:$C$129,2,FALSE)</f>
        <v>#N/A</v>
      </c>
      <c r="D932" t="e">
        <f>VLOOKUP('Reported Performance Table'!D932,'Master List'!$B$20:$D$39,3,FALSE)</f>
        <v>#N/A</v>
      </c>
      <c r="E932" s="3" t="e">
        <f>VLOOKUP('Reported Performance Table'!C932,'Master List'!$B$11:$D$17,3,FALSE)</f>
        <v>#N/A</v>
      </c>
      <c r="F932" t="e">
        <f t="shared" si="28"/>
        <v>#N/A</v>
      </c>
      <c r="G932" t="e">
        <f>IF(VLOOKUP('Reported Performance Table'!E932,'Master List'!$B$42:$D$129,3,FALSE)="","No",VLOOKUP('Reported Performance Table'!E932,'Master List'!$B$42:$D$129,3,FALSE))</f>
        <v>#N/A</v>
      </c>
      <c r="H932" t="e">
        <f>IF(AND(G932="Yes_No",'Reported Performance Table'!F932="Yes"),"No","Yes_No")</f>
        <v>#N/A</v>
      </c>
      <c r="I932" t="str">
        <f>IF('Reported Performance Table'!E932="","",IF('Reported Performance Table'!F932="Yes","LUNA_CCT","Reported_CCT"))</f>
        <v/>
      </c>
      <c r="J932" t="str">
        <f>IF('Reported Performance Table'!E932="","",IF(I932="LUNA_CCT",VLOOKUP('Reported Performance Table'!E932,'Master List'!$B$42:$E$129,4,FALSE),"Reported_BUG"))</f>
        <v/>
      </c>
      <c r="K932" t="str">
        <f>IF('Reported Performance Table'!E932="","",IF(AND('Reported Performance Table'!$F932="Yes",OR('Reported Performance Table'!$E932='Master List'!$B$42,'Reported Performance Table'!$E932='Master List'!$B$43,'Reported Performance Table'!$E932='Master List'!$B$44,'Reported Performance Table'!$E932='Master List'!$B$46,'Reported Performance Table'!$E932='Master List'!$B$48,'Reported Performance Table'!$E932='Master List'!$B$104,'Reported Performance Table'!$E932='Master List'!$B$106,'Reported Performance Table'!$E932='Master List'!$B$126)),"LUNA_Dimming","Dimming_Capability_and_Range"))</f>
        <v/>
      </c>
      <c r="L932" s="173">
        <f>'Reported Performance Table'!BF932</f>
        <v>0</v>
      </c>
      <c r="M932" s="173">
        <f>'Reported Performance Table'!BG932</f>
        <v>0</v>
      </c>
      <c r="N932" s="173">
        <f>'Reported Performance Table'!BH932</f>
        <v>0</v>
      </c>
      <c r="O932" t="str">
        <f t="shared" si="29"/>
        <v>No</v>
      </c>
    </row>
    <row r="933" spans="2:15" x14ac:dyDescent="0.25">
      <c r="B933" s="35" t="e">
        <f>VLOOKUP('Reported Performance Table'!D933,'Master List'!$B$20:$C$39,2,FALSE)</f>
        <v>#N/A</v>
      </c>
      <c r="C933" t="e">
        <f>VLOOKUP('Reported Performance Table'!E933,'Master List'!$B$42:$C$129,2,FALSE)</f>
        <v>#N/A</v>
      </c>
      <c r="D933" t="e">
        <f>VLOOKUP('Reported Performance Table'!D933,'Master List'!$B$20:$D$39,3,FALSE)</f>
        <v>#N/A</v>
      </c>
      <c r="E933" s="3" t="e">
        <f>VLOOKUP('Reported Performance Table'!C933,'Master List'!$B$11:$D$17,3,FALSE)</f>
        <v>#N/A</v>
      </c>
      <c r="F933" t="e">
        <f t="shared" si="28"/>
        <v>#N/A</v>
      </c>
      <c r="G933" t="e">
        <f>IF(VLOOKUP('Reported Performance Table'!E933,'Master List'!$B$42:$D$129,3,FALSE)="","No",VLOOKUP('Reported Performance Table'!E933,'Master List'!$B$42:$D$129,3,FALSE))</f>
        <v>#N/A</v>
      </c>
      <c r="H933" t="e">
        <f>IF(AND(G933="Yes_No",'Reported Performance Table'!F933="Yes"),"No","Yes_No")</f>
        <v>#N/A</v>
      </c>
      <c r="I933" t="str">
        <f>IF('Reported Performance Table'!E933="","",IF('Reported Performance Table'!F933="Yes","LUNA_CCT","Reported_CCT"))</f>
        <v/>
      </c>
      <c r="J933" t="str">
        <f>IF('Reported Performance Table'!E933="","",IF(I933="LUNA_CCT",VLOOKUP('Reported Performance Table'!E933,'Master List'!$B$42:$E$129,4,FALSE),"Reported_BUG"))</f>
        <v/>
      </c>
      <c r="K933" t="str">
        <f>IF('Reported Performance Table'!E933="","",IF(AND('Reported Performance Table'!$F933="Yes",OR('Reported Performance Table'!$E933='Master List'!$B$42,'Reported Performance Table'!$E933='Master List'!$B$43,'Reported Performance Table'!$E933='Master List'!$B$44,'Reported Performance Table'!$E933='Master List'!$B$46,'Reported Performance Table'!$E933='Master List'!$B$48,'Reported Performance Table'!$E933='Master List'!$B$104,'Reported Performance Table'!$E933='Master List'!$B$106,'Reported Performance Table'!$E933='Master List'!$B$126)),"LUNA_Dimming","Dimming_Capability_and_Range"))</f>
        <v/>
      </c>
      <c r="L933" s="173">
        <f>'Reported Performance Table'!BF933</f>
        <v>0</v>
      </c>
      <c r="M933" s="173">
        <f>'Reported Performance Table'!BG933</f>
        <v>0</v>
      </c>
      <c r="N933" s="173">
        <f>'Reported Performance Table'!BH933</f>
        <v>0</v>
      </c>
      <c r="O933" t="str">
        <f t="shared" si="29"/>
        <v>No</v>
      </c>
    </row>
    <row r="934" spans="2:15" x14ac:dyDescent="0.25">
      <c r="B934" s="35" t="e">
        <f>VLOOKUP('Reported Performance Table'!D934,'Master List'!$B$20:$C$39,2,FALSE)</f>
        <v>#N/A</v>
      </c>
      <c r="C934" t="e">
        <f>VLOOKUP('Reported Performance Table'!E934,'Master List'!$B$42:$C$129,2,FALSE)</f>
        <v>#N/A</v>
      </c>
      <c r="D934" t="e">
        <f>VLOOKUP('Reported Performance Table'!D934,'Master List'!$B$20:$D$39,3,FALSE)</f>
        <v>#N/A</v>
      </c>
      <c r="E934" s="3" t="e">
        <f>VLOOKUP('Reported Performance Table'!C934,'Master List'!$B$11:$D$17,3,FALSE)</f>
        <v>#N/A</v>
      </c>
      <c r="F934" t="e">
        <f t="shared" si="28"/>
        <v>#N/A</v>
      </c>
      <c r="G934" t="e">
        <f>IF(VLOOKUP('Reported Performance Table'!E934,'Master List'!$B$42:$D$129,3,FALSE)="","No",VLOOKUP('Reported Performance Table'!E934,'Master List'!$B$42:$D$129,3,FALSE))</f>
        <v>#N/A</v>
      </c>
      <c r="H934" t="e">
        <f>IF(AND(G934="Yes_No",'Reported Performance Table'!F934="Yes"),"No","Yes_No")</f>
        <v>#N/A</v>
      </c>
      <c r="I934" t="str">
        <f>IF('Reported Performance Table'!E934="","",IF('Reported Performance Table'!F934="Yes","LUNA_CCT","Reported_CCT"))</f>
        <v/>
      </c>
      <c r="J934" t="str">
        <f>IF('Reported Performance Table'!E934="","",IF(I934="LUNA_CCT",VLOOKUP('Reported Performance Table'!E934,'Master List'!$B$42:$E$129,4,FALSE),"Reported_BUG"))</f>
        <v/>
      </c>
      <c r="K934" t="str">
        <f>IF('Reported Performance Table'!E934="","",IF(AND('Reported Performance Table'!$F934="Yes",OR('Reported Performance Table'!$E934='Master List'!$B$42,'Reported Performance Table'!$E934='Master List'!$B$43,'Reported Performance Table'!$E934='Master List'!$B$44,'Reported Performance Table'!$E934='Master List'!$B$46,'Reported Performance Table'!$E934='Master List'!$B$48,'Reported Performance Table'!$E934='Master List'!$B$104,'Reported Performance Table'!$E934='Master List'!$B$106,'Reported Performance Table'!$E934='Master List'!$B$126)),"LUNA_Dimming","Dimming_Capability_and_Range"))</f>
        <v/>
      </c>
      <c r="L934" s="173">
        <f>'Reported Performance Table'!BF934</f>
        <v>0</v>
      </c>
      <c r="M934" s="173">
        <f>'Reported Performance Table'!BG934</f>
        <v>0</v>
      </c>
      <c r="N934" s="173">
        <f>'Reported Performance Table'!BH934</f>
        <v>0</v>
      </c>
      <c r="O934" t="str">
        <f t="shared" si="29"/>
        <v>No</v>
      </c>
    </row>
    <row r="935" spans="2:15" x14ac:dyDescent="0.25">
      <c r="B935" s="35" t="e">
        <f>VLOOKUP('Reported Performance Table'!D935,'Master List'!$B$20:$C$39,2,FALSE)</f>
        <v>#N/A</v>
      </c>
      <c r="C935" t="e">
        <f>VLOOKUP('Reported Performance Table'!E935,'Master List'!$B$42:$C$129,2,FALSE)</f>
        <v>#N/A</v>
      </c>
      <c r="D935" t="e">
        <f>VLOOKUP('Reported Performance Table'!D935,'Master List'!$B$20:$D$39,3,FALSE)</f>
        <v>#N/A</v>
      </c>
      <c r="E935" s="3" t="e">
        <f>VLOOKUP('Reported Performance Table'!C935,'Master List'!$B$11:$D$17,3,FALSE)</f>
        <v>#N/A</v>
      </c>
      <c r="F935" t="e">
        <f t="shared" si="28"/>
        <v>#N/A</v>
      </c>
      <c r="G935" t="e">
        <f>IF(VLOOKUP('Reported Performance Table'!E935,'Master List'!$B$42:$D$129,3,FALSE)="","No",VLOOKUP('Reported Performance Table'!E935,'Master List'!$B$42:$D$129,3,FALSE))</f>
        <v>#N/A</v>
      </c>
      <c r="H935" t="e">
        <f>IF(AND(G935="Yes_No",'Reported Performance Table'!F935="Yes"),"No","Yes_No")</f>
        <v>#N/A</v>
      </c>
      <c r="I935" t="str">
        <f>IF('Reported Performance Table'!E935="","",IF('Reported Performance Table'!F935="Yes","LUNA_CCT","Reported_CCT"))</f>
        <v/>
      </c>
      <c r="J935" t="str">
        <f>IF('Reported Performance Table'!E935="","",IF(I935="LUNA_CCT",VLOOKUP('Reported Performance Table'!E935,'Master List'!$B$42:$E$129,4,FALSE),"Reported_BUG"))</f>
        <v/>
      </c>
      <c r="K935" t="str">
        <f>IF('Reported Performance Table'!E935="","",IF(AND('Reported Performance Table'!$F935="Yes",OR('Reported Performance Table'!$E935='Master List'!$B$42,'Reported Performance Table'!$E935='Master List'!$B$43,'Reported Performance Table'!$E935='Master List'!$B$44,'Reported Performance Table'!$E935='Master List'!$B$46,'Reported Performance Table'!$E935='Master List'!$B$48,'Reported Performance Table'!$E935='Master List'!$B$104,'Reported Performance Table'!$E935='Master List'!$B$106,'Reported Performance Table'!$E935='Master List'!$B$126)),"LUNA_Dimming","Dimming_Capability_and_Range"))</f>
        <v/>
      </c>
      <c r="L935" s="173">
        <f>'Reported Performance Table'!BF935</f>
        <v>0</v>
      </c>
      <c r="M935" s="173">
        <f>'Reported Performance Table'!BG935</f>
        <v>0</v>
      </c>
      <c r="N935" s="173">
        <f>'Reported Performance Table'!BH935</f>
        <v>0</v>
      </c>
      <c r="O935" t="str">
        <f t="shared" si="29"/>
        <v>No</v>
      </c>
    </row>
    <row r="936" spans="2:15" x14ac:dyDescent="0.25">
      <c r="B936" s="35" t="e">
        <f>VLOOKUP('Reported Performance Table'!D936,'Master List'!$B$20:$C$39,2,FALSE)</f>
        <v>#N/A</v>
      </c>
      <c r="C936" t="e">
        <f>VLOOKUP('Reported Performance Table'!E936,'Master List'!$B$42:$C$129,2,FALSE)</f>
        <v>#N/A</v>
      </c>
      <c r="D936" t="e">
        <f>VLOOKUP('Reported Performance Table'!D936,'Master List'!$B$20:$D$39,3,FALSE)</f>
        <v>#N/A</v>
      </c>
      <c r="E936" s="3" t="e">
        <f>VLOOKUP('Reported Performance Table'!C936,'Master List'!$B$11:$D$17,3,FALSE)</f>
        <v>#N/A</v>
      </c>
      <c r="F936" t="e">
        <f t="shared" si="28"/>
        <v>#N/A</v>
      </c>
      <c r="G936" t="e">
        <f>IF(VLOOKUP('Reported Performance Table'!E936,'Master List'!$B$42:$D$129,3,FALSE)="","No",VLOOKUP('Reported Performance Table'!E936,'Master List'!$B$42:$D$129,3,FALSE))</f>
        <v>#N/A</v>
      </c>
      <c r="H936" t="e">
        <f>IF(AND(G936="Yes_No",'Reported Performance Table'!F936="Yes"),"No","Yes_No")</f>
        <v>#N/A</v>
      </c>
      <c r="I936" t="str">
        <f>IF('Reported Performance Table'!E936="","",IF('Reported Performance Table'!F936="Yes","LUNA_CCT","Reported_CCT"))</f>
        <v/>
      </c>
      <c r="J936" t="str">
        <f>IF('Reported Performance Table'!E936="","",IF(I936="LUNA_CCT",VLOOKUP('Reported Performance Table'!E936,'Master List'!$B$42:$E$129,4,FALSE),"Reported_BUG"))</f>
        <v/>
      </c>
      <c r="K936" t="str">
        <f>IF('Reported Performance Table'!E936="","",IF(AND('Reported Performance Table'!$F936="Yes",OR('Reported Performance Table'!$E936='Master List'!$B$42,'Reported Performance Table'!$E936='Master List'!$B$43,'Reported Performance Table'!$E936='Master List'!$B$44,'Reported Performance Table'!$E936='Master List'!$B$46,'Reported Performance Table'!$E936='Master List'!$B$48,'Reported Performance Table'!$E936='Master List'!$B$104,'Reported Performance Table'!$E936='Master List'!$B$106,'Reported Performance Table'!$E936='Master List'!$B$126)),"LUNA_Dimming","Dimming_Capability_and_Range"))</f>
        <v/>
      </c>
      <c r="L936" s="173">
        <f>'Reported Performance Table'!BF936</f>
        <v>0</v>
      </c>
      <c r="M936" s="173">
        <f>'Reported Performance Table'!BG936</f>
        <v>0</v>
      </c>
      <c r="N936" s="173">
        <f>'Reported Performance Table'!BH936</f>
        <v>0</v>
      </c>
      <c r="O936" t="str">
        <f t="shared" si="29"/>
        <v>No</v>
      </c>
    </row>
    <row r="937" spans="2:15" x14ac:dyDescent="0.25">
      <c r="B937" s="35" t="e">
        <f>VLOOKUP('Reported Performance Table'!D937,'Master List'!$B$20:$C$39,2,FALSE)</f>
        <v>#N/A</v>
      </c>
      <c r="C937" t="e">
        <f>VLOOKUP('Reported Performance Table'!E937,'Master List'!$B$42:$C$129,2,FALSE)</f>
        <v>#N/A</v>
      </c>
      <c r="D937" t="e">
        <f>VLOOKUP('Reported Performance Table'!D937,'Master List'!$B$20:$D$39,3,FALSE)</f>
        <v>#N/A</v>
      </c>
      <c r="E937" s="3" t="e">
        <f>VLOOKUP('Reported Performance Table'!C937,'Master List'!$B$11:$D$17,3,FALSE)</f>
        <v>#N/A</v>
      </c>
      <c r="F937" t="e">
        <f t="shared" si="28"/>
        <v>#N/A</v>
      </c>
      <c r="G937" t="e">
        <f>IF(VLOOKUP('Reported Performance Table'!E937,'Master List'!$B$42:$D$129,3,FALSE)="","No",VLOOKUP('Reported Performance Table'!E937,'Master List'!$B$42:$D$129,3,FALSE))</f>
        <v>#N/A</v>
      </c>
      <c r="H937" t="e">
        <f>IF(AND(G937="Yes_No",'Reported Performance Table'!F937="Yes"),"No","Yes_No")</f>
        <v>#N/A</v>
      </c>
      <c r="I937" t="str">
        <f>IF('Reported Performance Table'!E937="","",IF('Reported Performance Table'!F937="Yes","LUNA_CCT","Reported_CCT"))</f>
        <v/>
      </c>
      <c r="J937" t="str">
        <f>IF('Reported Performance Table'!E937="","",IF(I937="LUNA_CCT",VLOOKUP('Reported Performance Table'!E937,'Master List'!$B$42:$E$129,4,FALSE),"Reported_BUG"))</f>
        <v/>
      </c>
      <c r="K937" t="str">
        <f>IF('Reported Performance Table'!E937="","",IF(AND('Reported Performance Table'!$F937="Yes",OR('Reported Performance Table'!$E937='Master List'!$B$42,'Reported Performance Table'!$E937='Master List'!$B$43,'Reported Performance Table'!$E937='Master List'!$B$44,'Reported Performance Table'!$E937='Master List'!$B$46,'Reported Performance Table'!$E937='Master List'!$B$48,'Reported Performance Table'!$E937='Master List'!$B$104,'Reported Performance Table'!$E937='Master List'!$B$106,'Reported Performance Table'!$E937='Master List'!$B$126)),"LUNA_Dimming","Dimming_Capability_and_Range"))</f>
        <v/>
      </c>
      <c r="L937" s="173">
        <f>'Reported Performance Table'!BF937</f>
        <v>0</v>
      </c>
      <c r="M937" s="173">
        <f>'Reported Performance Table'!BG937</f>
        <v>0</v>
      </c>
      <c r="N937" s="173">
        <f>'Reported Performance Table'!BH937</f>
        <v>0</v>
      </c>
      <c r="O937" t="str">
        <f t="shared" si="29"/>
        <v>No</v>
      </c>
    </row>
    <row r="938" spans="2:15" x14ac:dyDescent="0.25">
      <c r="B938" s="35" t="e">
        <f>VLOOKUP('Reported Performance Table'!D938,'Master List'!$B$20:$C$39,2,FALSE)</f>
        <v>#N/A</v>
      </c>
      <c r="C938" t="e">
        <f>VLOOKUP('Reported Performance Table'!E938,'Master List'!$B$42:$C$129,2,FALSE)</f>
        <v>#N/A</v>
      </c>
      <c r="D938" t="e">
        <f>VLOOKUP('Reported Performance Table'!D938,'Master List'!$B$20:$D$39,3,FALSE)</f>
        <v>#N/A</v>
      </c>
      <c r="E938" s="3" t="e">
        <f>VLOOKUP('Reported Performance Table'!C938,'Master List'!$B$11:$D$17,3,FALSE)</f>
        <v>#N/A</v>
      </c>
      <c r="F938" t="e">
        <f t="shared" si="28"/>
        <v>#N/A</v>
      </c>
      <c r="G938" t="e">
        <f>IF(VLOOKUP('Reported Performance Table'!E938,'Master List'!$B$42:$D$129,3,FALSE)="","No",VLOOKUP('Reported Performance Table'!E938,'Master List'!$B$42:$D$129,3,FALSE))</f>
        <v>#N/A</v>
      </c>
      <c r="H938" t="e">
        <f>IF(AND(G938="Yes_No",'Reported Performance Table'!F938="Yes"),"No","Yes_No")</f>
        <v>#N/A</v>
      </c>
      <c r="I938" t="str">
        <f>IF('Reported Performance Table'!E938="","",IF('Reported Performance Table'!F938="Yes","LUNA_CCT","Reported_CCT"))</f>
        <v/>
      </c>
      <c r="J938" t="str">
        <f>IF('Reported Performance Table'!E938="","",IF(I938="LUNA_CCT",VLOOKUP('Reported Performance Table'!E938,'Master List'!$B$42:$E$129,4,FALSE),"Reported_BUG"))</f>
        <v/>
      </c>
      <c r="K938" t="str">
        <f>IF('Reported Performance Table'!E938="","",IF(AND('Reported Performance Table'!$F938="Yes",OR('Reported Performance Table'!$E938='Master List'!$B$42,'Reported Performance Table'!$E938='Master List'!$B$43,'Reported Performance Table'!$E938='Master List'!$B$44,'Reported Performance Table'!$E938='Master List'!$B$46,'Reported Performance Table'!$E938='Master List'!$B$48,'Reported Performance Table'!$E938='Master List'!$B$104,'Reported Performance Table'!$E938='Master List'!$B$106,'Reported Performance Table'!$E938='Master List'!$B$126)),"LUNA_Dimming","Dimming_Capability_and_Range"))</f>
        <v/>
      </c>
      <c r="L938" s="173">
        <f>'Reported Performance Table'!BF938</f>
        <v>0</v>
      </c>
      <c r="M938" s="173">
        <f>'Reported Performance Table'!BG938</f>
        <v>0</v>
      </c>
      <c r="N938" s="173">
        <f>'Reported Performance Table'!BH938</f>
        <v>0</v>
      </c>
      <c r="O938" t="str">
        <f t="shared" si="29"/>
        <v>No</v>
      </c>
    </row>
    <row r="939" spans="2:15" x14ac:dyDescent="0.25">
      <c r="B939" s="35" t="e">
        <f>VLOOKUP('Reported Performance Table'!D939,'Master List'!$B$20:$C$39,2,FALSE)</f>
        <v>#N/A</v>
      </c>
      <c r="C939" t="e">
        <f>VLOOKUP('Reported Performance Table'!E939,'Master List'!$B$42:$C$129,2,FALSE)</f>
        <v>#N/A</v>
      </c>
      <c r="D939" t="e">
        <f>VLOOKUP('Reported Performance Table'!D939,'Master List'!$B$20:$D$39,3,FALSE)</f>
        <v>#N/A</v>
      </c>
      <c r="E939" s="3" t="e">
        <f>VLOOKUP('Reported Performance Table'!C939,'Master List'!$B$11:$D$17,3,FALSE)</f>
        <v>#N/A</v>
      </c>
      <c r="F939" t="e">
        <f t="shared" si="28"/>
        <v>#N/A</v>
      </c>
      <c r="G939" t="e">
        <f>IF(VLOOKUP('Reported Performance Table'!E939,'Master List'!$B$42:$D$129,3,FALSE)="","No",VLOOKUP('Reported Performance Table'!E939,'Master List'!$B$42:$D$129,3,FALSE))</f>
        <v>#N/A</v>
      </c>
      <c r="H939" t="e">
        <f>IF(AND(G939="Yes_No",'Reported Performance Table'!F939="Yes"),"No","Yes_No")</f>
        <v>#N/A</v>
      </c>
      <c r="I939" t="str">
        <f>IF('Reported Performance Table'!E939="","",IF('Reported Performance Table'!F939="Yes","LUNA_CCT","Reported_CCT"))</f>
        <v/>
      </c>
      <c r="J939" t="str">
        <f>IF('Reported Performance Table'!E939="","",IF(I939="LUNA_CCT",VLOOKUP('Reported Performance Table'!E939,'Master List'!$B$42:$E$129,4,FALSE),"Reported_BUG"))</f>
        <v/>
      </c>
      <c r="K939" t="str">
        <f>IF('Reported Performance Table'!E939="","",IF(AND('Reported Performance Table'!$F939="Yes",OR('Reported Performance Table'!$E939='Master List'!$B$42,'Reported Performance Table'!$E939='Master List'!$B$43,'Reported Performance Table'!$E939='Master List'!$B$44,'Reported Performance Table'!$E939='Master List'!$B$46,'Reported Performance Table'!$E939='Master List'!$B$48,'Reported Performance Table'!$E939='Master List'!$B$104,'Reported Performance Table'!$E939='Master List'!$B$106,'Reported Performance Table'!$E939='Master List'!$B$126)),"LUNA_Dimming","Dimming_Capability_and_Range"))</f>
        <v/>
      </c>
      <c r="L939" s="173">
        <f>'Reported Performance Table'!BF939</f>
        <v>0</v>
      </c>
      <c r="M939" s="173">
        <f>'Reported Performance Table'!BG939</f>
        <v>0</v>
      </c>
      <c r="N939" s="173">
        <f>'Reported Performance Table'!BH939</f>
        <v>0</v>
      </c>
      <c r="O939" t="str">
        <f t="shared" si="29"/>
        <v>No</v>
      </c>
    </row>
    <row r="940" spans="2:15" x14ac:dyDescent="0.25">
      <c r="B940" s="35" t="e">
        <f>VLOOKUP('Reported Performance Table'!D940,'Master List'!$B$20:$C$39,2,FALSE)</f>
        <v>#N/A</v>
      </c>
      <c r="C940" t="e">
        <f>VLOOKUP('Reported Performance Table'!E940,'Master List'!$B$42:$C$129,2,FALSE)</f>
        <v>#N/A</v>
      </c>
      <c r="D940" t="e">
        <f>VLOOKUP('Reported Performance Table'!D940,'Master List'!$B$20:$D$39,3,FALSE)</f>
        <v>#N/A</v>
      </c>
      <c r="E940" s="3" t="e">
        <f>VLOOKUP('Reported Performance Table'!C940,'Master List'!$B$11:$D$17,3,FALSE)</f>
        <v>#N/A</v>
      </c>
      <c r="F940" t="e">
        <f t="shared" si="28"/>
        <v>#N/A</v>
      </c>
      <c r="G940" t="e">
        <f>IF(VLOOKUP('Reported Performance Table'!E940,'Master List'!$B$42:$D$129,3,FALSE)="","No",VLOOKUP('Reported Performance Table'!E940,'Master List'!$B$42:$D$129,3,FALSE))</f>
        <v>#N/A</v>
      </c>
      <c r="H940" t="e">
        <f>IF(AND(G940="Yes_No",'Reported Performance Table'!F940="Yes"),"No","Yes_No")</f>
        <v>#N/A</v>
      </c>
      <c r="I940" t="str">
        <f>IF('Reported Performance Table'!E940="","",IF('Reported Performance Table'!F940="Yes","LUNA_CCT","Reported_CCT"))</f>
        <v/>
      </c>
      <c r="J940" t="str">
        <f>IF('Reported Performance Table'!E940="","",IF(I940="LUNA_CCT",VLOOKUP('Reported Performance Table'!E940,'Master List'!$B$42:$E$129,4,FALSE),"Reported_BUG"))</f>
        <v/>
      </c>
      <c r="K940" t="str">
        <f>IF('Reported Performance Table'!E940="","",IF(AND('Reported Performance Table'!$F940="Yes",OR('Reported Performance Table'!$E940='Master List'!$B$42,'Reported Performance Table'!$E940='Master List'!$B$43,'Reported Performance Table'!$E940='Master List'!$B$44,'Reported Performance Table'!$E940='Master List'!$B$46,'Reported Performance Table'!$E940='Master List'!$B$48,'Reported Performance Table'!$E940='Master List'!$B$104,'Reported Performance Table'!$E940='Master List'!$B$106,'Reported Performance Table'!$E940='Master List'!$B$126)),"LUNA_Dimming","Dimming_Capability_and_Range"))</f>
        <v/>
      </c>
      <c r="L940" s="173">
        <f>'Reported Performance Table'!BF940</f>
        <v>0</v>
      </c>
      <c r="M940" s="173">
        <f>'Reported Performance Table'!BG940</f>
        <v>0</v>
      </c>
      <c r="N940" s="173">
        <f>'Reported Performance Table'!BH940</f>
        <v>0</v>
      </c>
      <c r="O940" t="str">
        <f t="shared" si="29"/>
        <v>No</v>
      </c>
    </row>
    <row r="941" spans="2:15" x14ac:dyDescent="0.25">
      <c r="B941" s="35" t="e">
        <f>VLOOKUP('Reported Performance Table'!D941,'Master List'!$B$20:$C$39,2,FALSE)</f>
        <v>#N/A</v>
      </c>
      <c r="C941" t="e">
        <f>VLOOKUP('Reported Performance Table'!E941,'Master List'!$B$42:$C$129,2,FALSE)</f>
        <v>#N/A</v>
      </c>
      <c r="D941" t="e">
        <f>VLOOKUP('Reported Performance Table'!D941,'Master List'!$B$20:$D$39,3,FALSE)</f>
        <v>#N/A</v>
      </c>
      <c r="E941" s="3" t="e">
        <f>VLOOKUP('Reported Performance Table'!C941,'Master List'!$B$11:$D$17,3,FALSE)</f>
        <v>#N/A</v>
      </c>
      <c r="F941" t="e">
        <f t="shared" si="28"/>
        <v>#N/A</v>
      </c>
      <c r="G941" t="e">
        <f>IF(VLOOKUP('Reported Performance Table'!E941,'Master List'!$B$42:$D$129,3,FALSE)="","No",VLOOKUP('Reported Performance Table'!E941,'Master List'!$B$42:$D$129,3,FALSE))</f>
        <v>#N/A</v>
      </c>
      <c r="H941" t="e">
        <f>IF(AND(G941="Yes_No",'Reported Performance Table'!F941="Yes"),"No","Yes_No")</f>
        <v>#N/A</v>
      </c>
      <c r="I941" t="str">
        <f>IF('Reported Performance Table'!E941="","",IF('Reported Performance Table'!F941="Yes","LUNA_CCT","Reported_CCT"))</f>
        <v/>
      </c>
      <c r="J941" t="str">
        <f>IF('Reported Performance Table'!E941="","",IF(I941="LUNA_CCT",VLOOKUP('Reported Performance Table'!E941,'Master List'!$B$42:$E$129,4,FALSE),"Reported_BUG"))</f>
        <v/>
      </c>
      <c r="K941" t="str">
        <f>IF('Reported Performance Table'!E941="","",IF(AND('Reported Performance Table'!$F941="Yes",OR('Reported Performance Table'!$E941='Master List'!$B$42,'Reported Performance Table'!$E941='Master List'!$B$43,'Reported Performance Table'!$E941='Master List'!$B$44,'Reported Performance Table'!$E941='Master List'!$B$46,'Reported Performance Table'!$E941='Master List'!$B$48,'Reported Performance Table'!$E941='Master List'!$B$104,'Reported Performance Table'!$E941='Master List'!$B$106,'Reported Performance Table'!$E941='Master List'!$B$126)),"LUNA_Dimming","Dimming_Capability_and_Range"))</f>
        <v/>
      </c>
      <c r="L941" s="173">
        <f>'Reported Performance Table'!BF941</f>
        <v>0</v>
      </c>
      <c r="M941" s="173">
        <f>'Reported Performance Table'!BG941</f>
        <v>0</v>
      </c>
      <c r="N941" s="173">
        <f>'Reported Performance Table'!BH941</f>
        <v>0</v>
      </c>
      <c r="O941" t="str">
        <f t="shared" si="29"/>
        <v>No</v>
      </c>
    </row>
    <row r="942" spans="2:15" x14ac:dyDescent="0.25">
      <c r="B942" s="35" t="e">
        <f>VLOOKUP('Reported Performance Table'!D942,'Master List'!$B$20:$C$39,2,FALSE)</f>
        <v>#N/A</v>
      </c>
      <c r="C942" t="e">
        <f>VLOOKUP('Reported Performance Table'!E942,'Master List'!$B$42:$C$129,2,FALSE)</f>
        <v>#N/A</v>
      </c>
      <c r="D942" t="e">
        <f>VLOOKUP('Reported Performance Table'!D942,'Master List'!$B$20:$D$39,3,FALSE)</f>
        <v>#N/A</v>
      </c>
      <c r="E942" s="3" t="e">
        <f>VLOOKUP('Reported Performance Table'!C942,'Master List'!$B$11:$D$17,3,FALSE)</f>
        <v>#N/A</v>
      </c>
      <c r="F942" t="e">
        <f t="shared" si="28"/>
        <v>#N/A</v>
      </c>
      <c r="G942" t="e">
        <f>IF(VLOOKUP('Reported Performance Table'!E942,'Master List'!$B$42:$D$129,3,FALSE)="","No",VLOOKUP('Reported Performance Table'!E942,'Master List'!$B$42:$D$129,3,FALSE))</f>
        <v>#N/A</v>
      </c>
      <c r="H942" t="e">
        <f>IF(AND(G942="Yes_No",'Reported Performance Table'!F942="Yes"),"No","Yes_No")</f>
        <v>#N/A</v>
      </c>
      <c r="I942" t="str">
        <f>IF('Reported Performance Table'!E942="","",IF('Reported Performance Table'!F942="Yes","LUNA_CCT","Reported_CCT"))</f>
        <v/>
      </c>
      <c r="J942" t="str">
        <f>IF('Reported Performance Table'!E942="","",IF(I942="LUNA_CCT",VLOOKUP('Reported Performance Table'!E942,'Master List'!$B$42:$E$129,4,FALSE),"Reported_BUG"))</f>
        <v/>
      </c>
      <c r="K942" t="str">
        <f>IF('Reported Performance Table'!E942="","",IF(AND('Reported Performance Table'!$F942="Yes",OR('Reported Performance Table'!$E942='Master List'!$B$42,'Reported Performance Table'!$E942='Master List'!$B$43,'Reported Performance Table'!$E942='Master List'!$B$44,'Reported Performance Table'!$E942='Master List'!$B$46,'Reported Performance Table'!$E942='Master List'!$B$48,'Reported Performance Table'!$E942='Master List'!$B$104,'Reported Performance Table'!$E942='Master List'!$B$106,'Reported Performance Table'!$E942='Master List'!$B$126)),"LUNA_Dimming","Dimming_Capability_and_Range"))</f>
        <v/>
      </c>
      <c r="L942" s="173">
        <f>'Reported Performance Table'!BF942</f>
        <v>0</v>
      </c>
      <c r="M942" s="173">
        <f>'Reported Performance Table'!BG942</f>
        <v>0</v>
      </c>
      <c r="N942" s="173">
        <f>'Reported Performance Table'!BH942</f>
        <v>0</v>
      </c>
      <c r="O942" t="str">
        <f t="shared" si="29"/>
        <v>No</v>
      </c>
    </row>
    <row r="943" spans="2:15" x14ac:dyDescent="0.25">
      <c r="B943" s="35" t="e">
        <f>VLOOKUP('Reported Performance Table'!D943,'Master List'!$B$20:$C$39,2,FALSE)</f>
        <v>#N/A</v>
      </c>
      <c r="C943" t="e">
        <f>VLOOKUP('Reported Performance Table'!E943,'Master List'!$B$42:$C$129,2,FALSE)</f>
        <v>#N/A</v>
      </c>
      <c r="D943" t="e">
        <f>VLOOKUP('Reported Performance Table'!D943,'Master List'!$B$20:$D$39,3,FALSE)</f>
        <v>#N/A</v>
      </c>
      <c r="E943" s="3" t="e">
        <f>VLOOKUP('Reported Performance Table'!C943,'Master List'!$B$11:$D$17,3,FALSE)</f>
        <v>#N/A</v>
      </c>
      <c r="F943" t="e">
        <f t="shared" si="28"/>
        <v>#N/A</v>
      </c>
      <c r="G943" t="e">
        <f>IF(VLOOKUP('Reported Performance Table'!E943,'Master List'!$B$42:$D$129,3,FALSE)="","No",VLOOKUP('Reported Performance Table'!E943,'Master List'!$B$42:$D$129,3,FALSE))</f>
        <v>#N/A</v>
      </c>
      <c r="H943" t="e">
        <f>IF(AND(G943="Yes_No",'Reported Performance Table'!F943="Yes"),"No","Yes_No")</f>
        <v>#N/A</v>
      </c>
      <c r="I943" t="str">
        <f>IF('Reported Performance Table'!E943="","",IF('Reported Performance Table'!F943="Yes","LUNA_CCT","Reported_CCT"))</f>
        <v/>
      </c>
      <c r="J943" t="str">
        <f>IF('Reported Performance Table'!E943="","",IF(I943="LUNA_CCT",VLOOKUP('Reported Performance Table'!E943,'Master List'!$B$42:$E$129,4,FALSE),"Reported_BUG"))</f>
        <v/>
      </c>
      <c r="K943" t="str">
        <f>IF('Reported Performance Table'!E943="","",IF(AND('Reported Performance Table'!$F943="Yes",OR('Reported Performance Table'!$E943='Master List'!$B$42,'Reported Performance Table'!$E943='Master List'!$B$43,'Reported Performance Table'!$E943='Master List'!$B$44,'Reported Performance Table'!$E943='Master List'!$B$46,'Reported Performance Table'!$E943='Master List'!$B$48,'Reported Performance Table'!$E943='Master List'!$B$104,'Reported Performance Table'!$E943='Master List'!$B$106,'Reported Performance Table'!$E943='Master List'!$B$126)),"LUNA_Dimming","Dimming_Capability_and_Range"))</f>
        <v/>
      </c>
      <c r="L943" s="173">
        <f>'Reported Performance Table'!BF943</f>
        <v>0</v>
      </c>
      <c r="M943" s="173">
        <f>'Reported Performance Table'!BG943</f>
        <v>0</v>
      </c>
      <c r="N943" s="173">
        <f>'Reported Performance Table'!BH943</f>
        <v>0</v>
      </c>
      <c r="O943" t="str">
        <f t="shared" si="29"/>
        <v>No</v>
      </c>
    </row>
    <row r="944" spans="2:15" x14ac:dyDescent="0.25">
      <c r="B944" s="35" t="e">
        <f>VLOOKUP('Reported Performance Table'!D944,'Master List'!$B$20:$C$39,2,FALSE)</f>
        <v>#N/A</v>
      </c>
      <c r="C944" t="e">
        <f>VLOOKUP('Reported Performance Table'!E944,'Master List'!$B$42:$C$129,2,FALSE)</f>
        <v>#N/A</v>
      </c>
      <c r="D944" t="e">
        <f>VLOOKUP('Reported Performance Table'!D944,'Master List'!$B$20:$D$39,3,FALSE)</f>
        <v>#N/A</v>
      </c>
      <c r="E944" s="3" t="e">
        <f>VLOOKUP('Reported Performance Table'!C944,'Master List'!$B$11:$D$17,3,FALSE)</f>
        <v>#N/A</v>
      </c>
      <c r="F944" t="e">
        <f t="shared" si="28"/>
        <v>#N/A</v>
      </c>
      <c r="G944" t="e">
        <f>IF(VLOOKUP('Reported Performance Table'!E944,'Master List'!$B$42:$D$129,3,FALSE)="","No",VLOOKUP('Reported Performance Table'!E944,'Master List'!$B$42:$D$129,3,FALSE))</f>
        <v>#N/A</v>
      </c>
      <c r="H944" t="e">
        <f>IF(AND(G944="Yes_No",'Reported Performance Table'!F944="Yes"),"No","Yes_No")</f>
        <v>#N/A</v>
      </c>
      <c r="I944" t="str">
        <f>IF('Reported Performance Table'!E944="","",IF('Reported Performance Table'!F944="Yes","LUNA_CCT","Reported_CCT"))</f>
        <v/>
      </c>
      <c r="J944" t="str">
        <f>IF('Reported Performance Table'!E944="","",IF(I944="LUNA_CCT",VLOOKUP('Reported Performance Table'!E944,'Master List'!$B$42:$E$129,4,FALSE),"Reported_BUG"))</f>
        <v/>
      </c>
      <c r="K944" t="str">
        <f>IF('Reported Performance Table'!E944="","",IF(AND('Reported Performance Table'!$F944="Yes",OR('Reported Performance Table'!$E944='Master List'!$B$42,'Reported Performance Table'!$E944='Master List'!$B$43,'Reported Performance Table'!$E944='Master List'!$B$44,'Reported Performance Table'!$E944='Master List'!$B$46,'Reported Performance Table'!$E944='Master List'!$B$48,'Reported Performance Table'!$E944='Master List'!$B$104,'Reported Performance Table'!$E944='Master List'!$B$106,'Reported Performance Table'!$E944='Master List'!$B$126)),"LUNA_Dimming","Dimming_Capability_and_Range"))</f>
        <v/>
      </c>
      <c r="L944" s="173">
        <f>'Reported Performance Table'!BF944</f>
        <v>0</v>
      </c>
      <c r="M944" s="173">
        <f>'Reported Performance Table'!BG944</f>
        <v>0</v>
      </c>
      <c r="N944" s="173">
        <f>'Reported Performance Table'!BH944</f>
        <v>0</v>
      </c>
      <c r="O944" t="str">
        <f t="shared" si="29"/>
        <v>No</v>
      </c>
    </row>
    <row r="945" spans="2:15" x14ac:dyDescent="0.25">
      <c r="B945" s="35" t="e">
        <f>VLOOKUP('Reported Performance Table'!D945,'Master List'!$B$20:$C$39,2,FALSE)</f>
        <v>#N/A</v>
      </c>
      <c r="C945" t="e">
        <f>VLOOKUP('Reported Performance Table'!E945,'Master List'!$B$42:$C$129,2,FALSE)</f>
        <v>#N/A</v>
      </c>
      <c r="D945" t="e">
        <f>VLOOKUP('Reported Performance Table'!D945,'Master List'!$B$20:$D$39,3,FALSE)</f>
        <v>#N/A</v>
      </c>
      <c r="E945" s="3" t="e">
        <f>VLOOKUP('Reported Performance Table'!C945,'Master List'!$B$11:$D$17,3,FALSE)</f>
        <v>#N/A</v>
      </c>
      <c r="F945" t="e">
        <f t="shared" si="28"/>
        <v>#N/A</v>
      </c>
      <c r="G945" t="e">
        <f>IF(VLOOKUP('Reported Performance Table'!E945,'Master List'!$B$42:$D$129,3,FALSE)="","No",VLOOKUP('Reported Performance Table'!E945,'Master List'!$B$42:$D$129,3,FALSE))</f>
        <v>#N/A</v>
      </c>
      <c r="H945" t="e">
        <f>IF(AND(G945="Yes_No",'Reported Performance Table'!F945="Yes"),"No","Yes_No")</f>
        <v>#N/A</v>
      </c>
      <c r="I945" t="str">
        <f>IF('Reported Performance Table'!E945="","",IF('Reported Performance Table'!F945="Yes","LUNA_CCT","Reported_CCT"))</f>
        <v/>
      </c>
      <c r="J945" t="str">
        <f>IF('Reported Performance Table'!E945="","",IF(I945="LUNA_CCT",VLOOKUP('Reported Performance Table'!E945,'Master List'!$B$42:$E$129,4,FALSE),"Reported_BUG"))</f>
        <v/>
      </c>
      <c r="K945" t="str">
        <f>IF('Reported Performance Table'!E945="","",IF(AND('Reported Performance Table'!$F945="Yes",OR('Reported Performance Table'!$E945='Master List'!$B$42,'Reported Performance Table'!$E945='Master List'!$B$43,'Reported Performance Table'!$E945='Master List'!$B$44,'Reported Performance Table'!$E945='Master List'!$B$46,'Reported Performance Table'!$E945='Master List'!$B$48,'Reported Performance Table'!$E945='Master List'!$B$104,'Reported Performance Table'!$E945='Master List'!$B$106,'Reported Performance Table'!$E945='Master List'!$B$126)),"LUNA_Dimming","Dimming_Capability_and_Range"))</f>
        <v/>
      </c>
      <c r="L945" s="173">
        <f>'Reported Performance Table'!BF945</f>
        <v>0</v>
      </c>
      <c r="M945" s="173">
        <f>'Reported Performance Table'!BG945</f>
        <v>0</v>
      </c>
      <c r="N945" s="173">
        <f>'Reported Performance Table'!BH945</f>
        <v>0</v>
      </c>
      <c r="O945" t="str">
        <f t="shared" si="29"/>
        <v>No</v>
      </c>
    </row>
    <row r="946" spans="2:15" x14ac:dyDescent="0.25">
      <c r="B946" s="35" t="e">
        <f>VLOOKUP('Reported Performance Table'!D946,'Master List'!$B$20:$C$39,2,FALSE)</f>
        <v>#N/A</v>
      </c>
      <c r="C946" t="e">
        <f>VLOOKUP('Reported Performance Table'!E946,'Master List'!$B$42:$C$129,2,FALSE)</f>
        <v>#N/A</v>
      </c>
      <c r="D946" t="e">
        <f>VLOOKUP('Reported Performance Table'!D946,'Master List'!$B$20:$D$39,3,FALSE)</f>
        <v>#N/A</v>
      </c>
      <c r="E946" s="3" t="e">
        <f>VLOOKUP('Reported Performance Table'!C946,'Master List'!$B$11:$D$17,3,FALSE)</f>
        <v>#N/A</v>
      </c>
      <c r="F946" t="e">
        <f t="shared" si="28"/>
        <v>#N/A</v>
      </c>
      <c r="G946" t="e">
        <f>IF(VLOOKUP('Reported Performance Table'!E946,'Master List'!$B$42:$D$129,3,FALSE)="","No",VLOOKUP('Reported Performance Table'!E946,'Master List'!$B$42:$D$129,3,FALSE))</f>
        <v>#N/A</v>
      </c>
      <c r="H946" t="e">
        <f>IF(AND(G946="Yes_No",'Reported Performance Table'!F946="Yes"),"No","Yes_No")</f>
        <v>#N/A</v>
      </c>
      <c r="I946" t="str">
        <f>IF('Reported Performance Table'!E946="","",IF('Reported Performance Table'!F946="Yes","LUNA_CCT","Reported_CCT"))</f>
        <v/>
      </c>
      <c r="J946" t="str">
        <f>IF('Reported Performance Table'!E946="","",IF(I946="LUNA_CCT",VLOOKUP('Reported Performance Table'!E946,'Master List'!$B$42:$E$129,4,FALSE),"Reported_BUG"))</f>
        <v/>
      </c>
      <c r="K946" t="str">
        <f>IF('Reported Performance Table'!E946="","",IF(AND('Reported Performance Table'!$F946="Yes",OR('Reported Performance Table'!$E946='Master List'!$B$42,'Reported Performance Table'!$E946='Master List'!$B$43,'Reported Performance Table'!$E946='Master List'!$B$44,'Reported Performance Table'!$E946='Master List'!$B$46,'Reported Performance Table'!$E946='Master List'!$B$48,'Reported Performance Table'!$E946='Master List'!$B$104,'Reported Performance Table'!$E946='Master List'!$B$106,'Reported Performance Table'!$E946='Master List'!$B$126)),"LUNA_Dimming","Dimming_Capability_and_Range"))</f>
        <v/>
      </c>
      <c r="L946" s="173">
        <f>'Reported Performance Table'!BF946</f>
        <v>0</v>
      </c>
      <c r="M946" s="173">
        <f>'Reported Performance Table'!BG946</f>
        <v>0</v>
      </c>
      <c r="N946" s="173">
        <f>'Reported Performance Table'!BH946</f>
        <v>0</v>
      </c>
      <c r="O946" t="str">
        <f t="shared" si="29"/>
        <v>No</v>
      </c>
    </row>
    <row r="947" spans="2:15" x14ac:dyDescent="0.25">
      <c r="B947" s="35" t="e">
        <f>VLOOKUP('Reported Performance Table'!D947,'Master List'!$B$20:$C$39,2,FALSE)</f>
        <v>#N/A</v>
      </c>
      <c r="C947" t="e">
        <f>VLOOKUP('Reported Performance Table'!E947,'Master List'!$B$42:$C$129,2,FALSE)</f>
        <v>#N/A</v>
      </c>
      <c r="D947" t="e">
        <f>VLOOKUP('Reported Performance Table'!D947,'Master List'!$B$20:$D$39,3,FALSE)</f>
        <v>#N/A</v>
      </c>
      <c r="E947" s="3" t="e">
        <f>VLOOKUP('Reported Performance Table'!C947,'Master List'!$B$11:$D$17,3,FALSE)</f>
        <v>#N/A</v>
      </c>
      <c r="F947" t="e">
        <f t="shared" si="28"/>
        <v>#N/A</v>
      </c>
      <c r="G947" t="e">
        <f>IF(VLOOKUP('Reported Performance Table'!E947,'Master List'!$B$42:$D$129,3,FALSE)="","No",VLOOKUP('Reported Performance Table'!E947,'Master List'!$B$42:$D$129,3,FALSE))</f>
        <v>#N/A</v>
      </c>
      <c r="H947" t="e">
        <f>IF(AND(G947="Yes_No",'Reported Performance Table'!F947="Yes"),"No","Yes_No")</f>
        <v>#N/A</v>
      </c>
      <c r="I947" t="str">
        <f>IF('Reported Performance Table'!E947="","",IF('Reported Performance Table'!F947="Yes","LUNA_CCT","Reported_CCT"))</f>
        <v/>
      </c>
      <c r="J947" t="str">
        <f>IF('Reported Performance Table'!E947="","",IF(I947="LUNA_CCT",VLOOKUP('Reported Performance Table'!E947,'Master List'!$B$42:$E$129,4,FALSE),"Reported_BUG"))</f>
        <v/>
      </c>
      <c r="K947" t="str">
        <f>IF('Reported Performance Table'!E947="","",IF(AND('Reported Performance Table'!$F947="Yes",OR('Reported Performance Table'!$E947='Master List'!$B$42,'Reported Performance Table'!$E947='Master List'!$B$43,'Reported Performance Table'!$E947='Master List'!$B$44,'Reported Performance Table'!$E947='Master List'!$B$46,'Reported Performance Table'!$E947='Master List'!$B$48,'Reported Performance Table'!$E947='Master List'!$B$104,'Reported Performance Table'!$E947='Master List'!$B$106,'Reported Performance Table'!$E947='Master List'!$B$126)),"LUNA_Dimming","Dimming_Capability_and_Range"))</f>
        <v/>
      </c>
      <c r="L947" s="173">
        <f>'Reported Performance Table'!BF947</f>
        <v>0</v>
      </c>
      <c r="M947" s="173">
        <f>'Reported Performance Table'!BG947</f>
        <v>0</v>
      </c>
      <c r="N947" s="173">
        <f>'Reported Performance Table'!BH947</f>
        <v>0</v>
      </c>
      <c r="O947" t="str">
        <f t="shared" si="29"/>
        <v>No</v>
      </c>
    </row>
    <row r="948" spans="2:15" x14ac:dyDescent="0.25">
      <c r="B948" s="35" t="e">
        <f>VLOOKUP('Reported Performance Table'!D948,'Master List'!$B$20:$C$39,2,FALSE)</f>
        <v>#N/A</v>
      </c>
      <c r="C948" t="e">
        <f>VLOOKUP('Reported Performance Table'!E948,'Master List'!$B$42:$C$129,2,FALSE)</f>
        <v>#N/A</v>
      </c>
      <c r="D948" t="e">
        <f>VLOOKUP('Reported Performance Table'!D948,'Master List'!$B$20:$D$39,3,FALSE)</f>
        <v>#N/A</v>
      </c>
      <c r="E948" s="3" t="e">
        <f>VLOOKUP('Reported Performance Table'!C948,'Master List'!$B$11:$D$17,3,FALSE)</f>
        <v>#N/A</v>
      </c>
      <c r="F948" t="e">
        <f t="shared" si="28"/>
        <v>#N/A</v>
      </c>
      <c r="G948" t="e">
        <f>IF(VLOOKUP('Reported Performance Table'!E948,'Master List'!$B$42:$D$129,3,FALSE)="","No",VLOOKUP('Reported Performance Table'!E948,'Master List'!$B$42:$D$129,3,FALSE))</f>
        <v>#N/A</v>
      </c>
      <c r="H948" t="e">
        <f>IF(AND(G948="Yes_No",'Reported Performance Table'!F948="Yes"),"No","Yes_No")</f>
        <v>#N/A</v>
      </c>
      <c r="I948" t="str">
        <f>IF('Reported Performance Table'!E948="","",IF('Reported Performance Table'!F948="Yes","LUNA_CCT","Reported_CCT"))</f>
        <v/>
      </c>
      <c r="J948" t="str">
        <f>IF('Reported Performance Table'!E948="","",IF(I948="LUNA_CCT",VLOOKUP('Reported Performance Table'!E948,'Master List'!$B$42:$E$129,4,FALSE),"Reported_BUG"))</f>
        <v/>
      </c>
      <c r="K948" t="str">
        <f>IF('Reported Performance Table'!E948="","",IF(AND('Reported Performance Table'!$F948="Yes",OR('Reported Performance Table'!$E948='Master List'!$B$42,'Reported Performance Table'!$E948='Master List'!$B$43,'Reported Performance Table'!$E948='Master List'!$B$44,'Reported Performance Table'!$E948='Master List'!$B$46,'Reported Performance Table'!$E948='Master List'!$B$48,'Reported Performance Table'!$E948='Master List'!$B$104,'Reported Performance Table'!$E948='Master List'!$B$106,'Reported Performance Table'!$E948='Master List'!$B$126)),"LUNA_Dimming","Dimming_Capability_and_Range"))</f>
        <v/>
      </c>
      <c r="L948" s="173">
        <f>'Reported Performance Table'!BF948</f>
        <v>0</v>
      </c>
      <c r="M948" s="173">
        <f>'Reported Performance Table'!BG948</f>
        <v>0</v>
      </c>
      <c r="N948" s="173">
        <f>'Reported Performance Table'!BH948</f>
        <v>0</v>
      </c>
      <c r="O948" t="str">
        <f t="shared" si="29"/>
        <v>No</v>
      </c>
    </row>
    <row r="949" spans="2:15" x14ac:dyDescent="0.25">
      <c r="B949" s="35" t="e">
        <f>VLOOKUP('Reported Performance Table'!D949,'Master List'!$B$20:$C$39,2,FALSE)</f>
        <v>#N/A</v>
      </c>
      <c r="C949" t="e">
        <f>VLOOKUP('Reported Performance Table'!E949,'Master List'!$B$42:$C$129,2,FALSE)</f>
        <v>#N/A</v>
      </c>
      <c r="D949" t="e">
        <f>VLOOKUP('Reported Performance Table'!D949,'Master List'!$B$20:$D$39,3,FALSE)</f>
        <v>#N/A</v>
      </c>
      <c r="E949" s="3" t="e">
        <f>VLOOKUP('Reported Performance Table'!C949,'Master List'!$B$11:$D$17,3,FALSE)</f>
        <v>#N/A</v>
      </c>
      <c r="F949" t="e">
        <f t="shared" si="28"/>
        <v>#N/A</v>
      </c>
      <c r="G949" t="e">
        <f>IF(VLOOKUP('Reported Performance Table'!E949,'Master List'!$B$42:$D$129,3,FALSE)="","No",VLOOKUP('Reported Performance Table'!E949,'Master List'!$B$42:$D$129,3,FALSE))</f>
        <v>#N/A</v>
      </c>
      <c r="H949" t="e">
        <f>IF(AND(G949="Yes_No",'Reported Performance Table'!F949="Yes"),"No","Yes_No")</f>
        <v>#N/A</v>
      </c>
      <c r="I949" t="str">
        <f>IF('Reported Performance Table'!E949="","",IF('Reported Performance Table'!F949="Yes","LUNA_CCT","Reported_CCT"))</f>
        <v/>
      </c>
      <c r="J949" t="str">
        <f>IF('Reported Performance Table'!E949="","",IF(I949="LUNA_CCT",VLOOKUP('Reported Performance Table'!E949,'Master List'!$B$42:$E$129,4,FALSE),"Reported_BUG"))</f>
        <v/>
      </c>
      <c r="K949" t="str">
        <f>IF('Reported Performance Table'!E949="","",IF(AND('Reported Performance Table'!$F949="Yes",OR('Reported Performance Table'!$E949='Master List'!$B$42,'Reported Performance Table'!$E949='Master List'!$B$43,'Reported Performance Table'!$E949='Master List'!$B$44,'Reported Performance Table'!$E949='Master List'!$B$46,'Reported Performance Table'!$E949='Master List'!$B$48,'Reported Performance Table'!$E949='Master List'!$B$104,'Reported Performance Table'!$E949='Master List'!$B$106,'Reported Performance Table'!$E949='Master List'!$B$126)),"LUNA_Dimming","Dimming_Capability_and_Range"))</f>
        <v/>
      </c>
      <c r="L949" s="173">
        <f>'Reported Performance Table'!BF949</f>
        <v>0</v>
      </c>
      <c r="M949" s="173">
        <f>'Reported Performance Table'!BG949</f>
        <v>0</v>
      </c>
      <c r="N949" s="173">
        <f>'Reported Performance Table'!BH949</f>
        <v>0</v>
      </c>
      <c r="O949" t="str">
        <f t="shared" si="29"/>
        <v>No</v>
      </c>
    </row>
    <row r="950" spans="2:15" x14ac:dyDescent="0.25">
      <c r="B950" s="35" t="e">
        <f>VLOOKUP('Reported Performance Table'!D950,'Master List'!$B$20:$C$39,2,FALSE)</f>
        <v>#N/A</v>
      </c>
      <c r="C950" t="e">
        <f>VLOOKUP('Reported Performance Table'!E950,'Master List'!$B$42:$C$129,2,FALSE)</f>
        <v>#N/A</v>
      </c>
      <c r="D950" t="e">
        <f>VLOOKUP('Reported Performance Table'!D950,'Master List'!$B$20:$D$39,3,FALSE)</f>
        <v>#N/A</v>
      </c>
      <c r="E950" s="3" t="e">
        <f>VLOOKUP('Reported Performance Table'!C950,'Master List'!$B$11:$D$17,3,FALSE)</f>
        <v>#N/A</v>
      </c>
      <c r="F950" t="e">
        <f t="shared" si="28"/>
        <v>#N/A</v>
      </c>
      <c r="G950" t="e">
        <f>IF(VLOOKUP('Reported Performance Table'!E950,'Master List'!$B$42:$D$129,3,FALSE)="","No",VLOOKUP('Reported Performance Table'!E950,'Master List'!$B$42:$D$129,3,FALSE))</f>
        <v>#N/A</v>
      </c>
      <c r="H950" t="e">
        <f>IF(AND(G950="Yes_No",'Reported Performance Table'!F950="Yes"),"No","Yes_No")</f>
        <v>#N/A</v>
      </c>
      <c r="I950" t="str">
        <f>IF('Reported Performance Table'!E950="","",IF('Reported Performance Table'!F950="Yes","LUNA_CCT","Reported_CCT"))</f>
        <v/>
      </c>
      <c r="J950" t="str">
        <f>IF('Reported Performance Table'!E950="","",IF(I950="LUNA_CCT",VLOOKUP('Reported Performance Table'!E950,'Master List'!$B$42:$E$129,4,FALSE),"Reported_BUG"))</f>
        <v/>
      </c>
      <c r="K950" t="str">
        <f>IF('Reported Performance Table'!E950="","",IF(AND('Reported Performance Table'!$F950="Yes",OR('Reported Performance Table'!$E950='Master List'!$B$42,'Reported Performance Table'!$E950='Master List'!$B$43,'Reported Performance Table'!$E950='Master List'!$B$44,'Reported Performance Table'!$E950='Master List'!$B$46,'Reported Performance Table'!$E950='Master List'!$B$48,'Reported Performance Table'!$E950='Master List'!$B$104,'Reported Performance Table'!$E950='Master List'!$B$106,'Reported Performance Table'!$E950='Master List'!$B$126)),"LUNA_Dimming","Dimming_Capability_and_Range"))</f>
        <v/>
      </c>
      <c r="L950" s="173">
        <f>'Reported Performance Table'!BF950</f>
        <v>0</v>
      </c>
      <c r="M950" s="173">
        <f>'Reported Performance Table'!BG950</f>
        <v>0</v>
      </c>
      <c r="N950" s="173">
        <f>'Reported Performance Table'!BH950</f>
        <v>0</v>
      </c>
      <c r="O950" t="str">
        <f t="shared" si="29"/>
        <v>No</v>
      </c>
    </row>
    <row r="951" spans="2:15" x14ac:dyDescent="0.25">
      <c r="B951" s="35" t="e">
        <f>VLOOKUP('Reported Performance Table'!D951,'Master List'!$B$20:$C$39,2,FALSE)</f>
        <v>#N/A</v>
      </c>
      <c r="C951" t="e">
        <f>VLOOKUP('Reported Performance Table'!E951,'Master List'!$B$42:$C$129,2,FALSE)</f>
        <v>#N/A</v>
      </c>
      <c r="D951" t="e">
        <f>VLOOKUP('Reported Performance Table'!D951,'Master List'!$B$20:$D$39,3,FALSE)</f>
        <v>#N/A</v>
      </c>
      <c r="E951" s="3" t="e">
        <f>VLOOKUP('Reported Performance Table'!C951,'Master List'!$B$11:$D$17,3,FALSE)</f>
        <v>#N/A</v>
      </c>
      <c r="F951" t="e">
        <f t="shared" si="28"/>
        <v>#N/A</v>
      </c>
      <c r="G951" t="e">
        <f>IF(VLOOKUP('Reported Performance Table'!E951,'Master List'!$B$42:$D$129,3,FALSE)="","No",VLOOKUP('Reported Performance Table'!E951,'Master List'!$B$42:$D$129,3,FALSE))</f>
        <v>#N/A</v>
      </c>
      <c r="H951" t="e">
        <f>IF(AND(G951="Yes_No",'Reported Performance Table'!F951="Yes"),"No","Yes_No")</f>
        <v>#N/A</v>
      </c>
      <c r="I951" t="str">
        <f>IF('Reported Performance Table'!E951="","",IF('Reported Performance Table'!F951="Yes","LUNA_CCT","Reported_CCT"))</f>
        <v/>
      </c>
      <c r="J951" t="str">
        <f>IF('Reported Performance Table'!E951="","",IF(I951="LUNA_CCT",VLOOKUP('Reported Performance Table'!E951,'Master List'!$B$42:$E$129,4,FALSE),"Reported_BUG"))</f>
        <v/>
      </c>
      <c r="K951" t="str">
        <f>IF('Reported Performance Table'!E951="","",IF(AND('Reported Performance Table'!$F951="Yes",OR('Reported Performance Table'!$E951='Master List'!$B$42,'Reported Performance Table'!$E951='Master List'!$B$43,'Reported Performance Table'!$E951='Master List'!$B$44,'Reported Performance Table'!$E951='Master List'!$B$46,'Reported Performance Table'!$E951='Master List'!$B$48,'Reported Performance Table'!$E951='Master List'!$B$104,'Reported Performance Table'!$E951='Master List'!$B$106,'Reported Performance Table'!$E951='Master List'!$B$126)),"LUNA_Dimming","Dimming_Capability_and_Range"))</f>
        <v/>
      </c>
      <c r="L951" s="173">
        <f>'Reported Performance Table'!BF951</f>
        <v>0</v>
      </c>
      <c r="M951" s="173">
        <f>'Reported Performance Table'!BG951</f>
        <v>0</v>
      </c>
      <c r="N951" s="173">
        <f>'Reported Performance Table'!BH951</f>
        <v>0</v>
      </c>
      <c r="O951" t="str">
        <f t="shared" si="29"/>
        <v>No</v>
      </c>
    </row>
    <row r="952" spans="2:15" x14ac:dyDescent="0.25">
      <c r="B952" s="35" t="e">
        <f>VLOOKUP('Reported Performance Table'!D952,'Master List'!$B$20:$C$39,2,FALSE)</f>
        <v>#N/A</v>
      </c>
      <c r="C952" t="e">
        <f>VLOOKUP('Reported Performance Table'!E952,'Master List'!$B$42:$C$129,2,FALSE)</f>
        <v>#N/A</v>
      </c>
      <c r="D952" t="e">
        <f>VLOOKUP('Reported Performance Table'!D952,'Master List'!$B$20:$D$39,3,FALSE)</f>
        <v>#N/A</v>
      </c>
      <c r="E952" s="3" t="e">
        <f>VLOOKUP('Reported Performance Table'!C952,'Master List'!$B$11:$D$17,3,FALSE)</f>
        <v>#N/A</v>
      </c>
      <c r="F952" t="e">
        <f t="shared" si="28"/>
        <v>#N/A</v>
      </c>
      <c r="G952" t="e">
        <f>IF(VLOOKUP('Reported Performance Table'!E952,'Master List'!$B$42:$D$129,3,FALSE)="","No",VLOOKUP('Reported Performance Table'!E952,'Master List'!$B$42:$D$129,3,FALSE))</f>
        <v>#N/A</v>
      </c>
      <c r="H952" t="e">
        <f>IF(AND(G952="Yes_No",'Reported Performance Table'!F952="Yes"),"No","Yes_No")</f>
        <v>#N/A</v>
      </c>
      <c r="I952" t="str">
        <f>IF('Reported Performance Table'!E952="","",IF('Reported Performance Table'!F952="Yes","LUNA_CCT","Reported_CCT"))</f>
        <v/>
      </c>
      <c r="J952" t="str">
        <f>IF('Reported Performance Table'!E952="","",IF(I952="LUNA_CCT",VLOOKUP('Reported Performance Table'!E952,'Master List'!$B$42:$E$129,4,FALSE),"Reported_BUG"))</f>
        <v/>
      </c>
      <c r="K952" t="str">
        <f>IF('Reported Performance Table'!E952="","",IF(AND('Reported Performance Table'!$F952="Yes",OR('Reported Performance Table'!$E952='Master List'!$B$42,'Reported Performance Table'!$E952='Master List'!$B$43,'Reported Performance Table'!$E952='Master List'!$B$44,'Reported Performance Table'!$E952='Master List'!$B$46,'Reported Performance Table'!$E952='Master List'!$B$48,'Reported Performance Table'!$E952='Master List'!$B$104,'Reported Performance Table'!$E952='Master List'!$B$106,'Reported Performance Table'!$E952='Master List'!$B$126)),"LUNA_Dimming","Dimming_Capability_and_Range"))</f>
        <v/>
      </c>
      <c r="L952" s="173">
        <f>'Reported Performance Table'!BF952</f>
        <v>0</v>
      </c>
      <c r="M952" s="173">
        <f>'Reported Performance Table'!BG952</f>
        <v>0</v>
      </c>
      <c r="N952" s="173">
        <f>'Reported Performance Table'!BH952</f>
        <v>0</v>
      </c>
      <c r="O952" t="str">
        <f t="shared" si="29"/>
        <v>No</v>
      </c>
    </row>
    <row r="953" spans="2:15" x14ac:dyDescent="0.25">
      <c r="B953" s="35" t="e">
        <f>VLOOKUP('Reported Performance Table'!D953,'Master List'!$B$20:$C$39,2,FALSE)</f>
        <v>#N/A</v>
      </c>
      <c r="C953" t="e">
        <f>VLOOKUP('Reported Performance Table'!E953,'Master List'!$B$42:$C$129,2,FALSE)</f>
        <v>#N/A</v>
      </c>
      <c r="D953" t="e">
        <f>VLOOKUP('Reported Performance Table'!D953,'Master List'!$B$20:$D$39,3,FALSE)</f>
        <v>#N/A</v>
      </c>
      <c r="E953" s="3" t="e">
        <f>VLOOKUP('Reported Performance Table'!C953,'Master List'!$B$11:$D$17,3,FALSE)</f>
        <v>#N/A</v>
      </c>
      <c r="F953" t="e">
        <f t="shared" si="28"/>
        <v>#N/A</v>
      </c>
      <c r="G953" t="e">
        <f>IF(VLOOKUP('Reported Performance Table'!E953,'Master List'!$B$42:$D$129,3,FALSE)="","No",VLOOKUP('Reported Performance Table'!E953,'Master List'!$B$42:$D$129,3,FALSE))</f>
        <v>#N/A</v>
      </c>
      <c r="H953" t="e">
        <f>IF(AND(G953="Yes_No",'Reported Performance Table'!F953="Yes"),"No","Yes_No")</f>
        <v>#N/A</v>
      </c>
      <c r="I953" t="str">
        <f>IF('Reported Performance Table'!E953="","",IF('Reported Performance Table'!F953="Yes","LUNA_CCT","Reported_CCT"))</f>
        <v/>
      </c>
      <c r="J953" t="str">
        <f>IF('Reported Performance Table'!E953="","",IF(I953="LUNA_CCT",VLOOKUP('Reported Performance Table'!E953,'Master List'!$B$42:$E$129,4,FALSE),"Reported_BUG"))</f>
        <v/>
      </c>
      <c r="K953" t="str">
        <f>IF('Reported Performance Table'!E953="","",IF(AND('Reported Performance Table'!$F953="Yes",OR('Reported Performance Table'!$E953='Master List'!$B$42,'Reported Performance Table'!$E953='Master List'!$B$43,'Reported Performance Table'!$E953='Master List'!$B$44,'Reported Performance Table'!$E953='Master List'!$B$46,'Reported Performance Table'!$E953='Master List'!$B$48,'Reported Performance Table'!$E953='Master List'!$B$104,'Reported Performance Table'!$E953='Master List'!$B$106,'Reported Performance Table'!$E953='Master List'!$B$126)),"LUNA_Dimming","Dimming_Capability_and_Range"))</f>
        <v/>
      </c>
      <c r="L953" s="173">
        <f>'Reported Performance Table'!BF953</f>
        <v>0</v>
      </c>
      <c r="M953" s="173">
        <f>'Reported Performance Table'!BG953</f>
        <v>0</v>
      </c>
      <c r="N953" s="173">
        <f>'Reported Performance Table'!BH953</f>
        <v>0</v>
      </c>
      <c r="O953" t="str">
        <f t="shared" si="29"/>
        <v>No</v>
      </c>
    </row>
    <row r="954" spans="2:15" x14ac:dyDescent="0.25">
      <c r="B954" s="35" t="e">
        <f>VLOOKUP('Reported Performance Table'!D954,'Master List'!$B$20:$C$39,2,FALSE)</f>
        <v>#N/A</v>
      </c>
      <c r="C954" t="e">
        <f>VLOOKUP('Reported Performance Table'!E954,'Master List'!$B$42:$C$129,2,FALSE)</f>
        <v>#N/A</v>
      </c>
      <c r="D954" t="e">
        <f>VLOOKUP('Reported Performance Table'!D954,'Master List'!$B$20:$D$39,3,FALSE)</f>
        <v>#N/A</v>
      </c>
      <c r="E954" s="3" t="e">
        <f>VLOOKUP('Reported Performance Table'!C954,'Master List'!$B$11:$D$17,3,FALSE)</f>
        <v>#N/A</v>
      </c>
      <c r="F954" t="e">
        <f t="shared" si="28"/>
        <v>#N/A</v>
      </c>
      <c r="G954" t="e">
        <f>IF(VLOOKUP('Reported Performance Table'!E954,'Master List'!$B$42:$D$129,3,FALSE)="","No",VLOOKUP('Reported Performance Table'!E954,'Master List'!$B$42:$D$129,3,FALSE))</f>
        <v>#N/A</v>
      </c>
      <c r="H954" t="e">
        <f>IF(AND(G954="Yes_No",'Reported Performance Table'!F954="Yes"),"No","Yes_No")</f>
        <v>#N/A</v>
      </c>
      <c r="I954" t="str">
        <f>IF('Reported Performance Table'!E954="","",IF('Reported Performance Table'!F954="Yes","LUNA_CCT","Reported_CCT"))</f>
        <v/>
      </c>
      <c r="J954" t="str">
        <f>IF('Reported Performance Table'!E954="","",IF(I954="LUNA_CCT",VLOOKUP('Reported Performance Table'!E954,'Master List'!$B$42:$E$129,4,FALSE),"Reported_BUG"))</f>
        <v/>
      </c>
      <c r="K954" t="str">
        <f>IF('Reported Performance Table'!E954="","",IF(AND('Reported Performance Table'!$F954="Yes",OR('Reported Performance Table'!$E954='Master List'!$B$42,'Reported Performance Table'!$E954='Master List'!$B$43,'Reported Performance Table'!$E954='Master List'!$B$44,'Reported Performance Table'!$E954='Master List'!$B$46,'Reported Performance Table'!$E954='Master List'!$B$48,'Reported Performance Table'!$E954='Master List'!$B$104,'Reported Performance Table'!$E954='Master List'!$B$106,'Reported Performance Table'!$E954='Master List'!$B$126)),"LUNA_Dimming","Dimming_Capability_and_Range"))</f>
        <v/>
      </c>
      <c r="L954" s="173">
        <f>'Reported Performance Table'!BF954</f>
        <v>0</v>
      </c>
      <c r="M954" s="173">
        <f>'Reported Performance Table'!BG954</f>
        <v>0</v>
      </c>
      <c r="N954" s="173">
        <f>'Reported Performance Table'!BH954</f>
        <v>0</v>
      </c>
      <c r="O954" t="str">
        <f t="shared" si="29"/>
        <v>No</v>
      </c>
    </row>
    <row r="955" spans="2:15" x14ac:dyDescent="0.25">
      <c r="B955" s="35" t="e">
        <f>VLOOKUP('Reported Performance Table'!D955,'Master List'!$B$20:$C$39,2,FALSE)</f>
        <v>#N/A</v>
      </c>
      <c r="C955" t="e">
        <f>VLOOKUP('Reported Performance Table'!E955,'Master List'!$B$42:$C$129,2,FALSE)</f>
        <v>#N/A</v>
      </c>
      <c r="D955" t="e">
        <f>VLOOKUP('Reported Performance Table'!D955,'Master List'!$B$20:$D$39,3,FALSE)</f>
        <v>#N/A</v>
      </c>
      <c r="E955" s="3" t="e">
        <f>VLOOKUP('Reported Performance Table'!C955,'Master List'!$B$11:$D$17,3,FALSE)</f>
        <v>#N/A</v>
      </c>
      <c r="F955" t="e">
        <f t="shared" si="28"/>
        <v>#N/A</v>
      </c>
      <c r="G955" t="e">
        <f>IF(VLOOKUP('Reported Performance Table'!E955,'Master List'!$B$42:$D$129,3,FALSE)="","No",VLOOKUP('Reported Performance Table'!E955,'Master List'!$B$42:$D$129,3,FALSE))</f>
        <v>#N/A</v>
      </c>
      <c r="H955" t="e">
        <f>IF(AND(G955="Yes_No",'Reported Performance Table'!F955="Yes"),"No","Yes_No")</f>
        <v>#N/A</v>
      </c>
      <c r="I955" t="str">
        <f>IF('Reported Performance Table'!E955="","",IF('Reported Performance Table'!F955="Yes","LUNA_CCT","Reported_CCT"))</f>
        <v/>
      </c>
      <c r="J955" t="str">
        <f>IF('Reported Performance Table'!E955="","",IF(I955="LUNA_CCT",VLOOKUP('Reported Performance Table'!E955,'Master List'!$B$42:$E$129,4,FALSE),"Reported_BUG"))</f>
        <v/>
      </c>
      <c r="K955" t="str">
        <f>IF('Reported Performance Table'!E955="","",IF(AND('Reported Performance Table'!$F955="Yes",OR('Reported Performance Table'!$E955='Master List'!$B$42,'Reported Performance Table'!$E955='Master List'!$B$43,'Reported Performance Table'!$E955='Master List'!$B$44,'Reported Performance Table'!$E955='Master List'!$B$46,'Reported Performance Table'!$E955='Master List'!$B$48,'Reported Performance Table'!$E955='Master List'!$B$104,'Reported Performance Table'!$E955='Master List'!$B$106,'Reported Performance Table'!$E955='Master List'!$B$126)),"LUNA_Dimming","Dimming_Capability_and_Range"))</f>
        <v/>
      </c>
      <c r="L955" s="173">
        <f>'Reported Performance Table'!BF955</f>
        <v>0</v>
      </c>
      <c r="M955" s="173">
        <f>'Reported Performance Table'!BG955</f>
        <v>0</v>
      </c>
      <c r="N955" s="173">
        <f>'Reported Performance Table'!BH955</f>
        <v>0</v>
      </c>
      <c r="O955" t="str">
        <f t="shared" si="29"/>
        <v>No</v>
      </c>
    </row>
    <row r="956" spans="2:15" x14ac:dyDescent="0.25">
      <c r="B956" s="35" t="e">
        <f>VLOOKUP('Reported Performance Table'!D956,'Master List'!$B$20:$C$39,2,FALSE)</f>
        <v>#N/A</v>
      </c>
      <c r="C956" t="e">
        <f>VLOOKUP('Reported Performance Table'!E956,'Master List'!$B$42:$C$129,2,FALSE)</f>
        <v>#N/A</v>
      </c>
      <c r="D956" t="e">
        <f>VLOOKUP('Reported Performance Table'!D956,'Master List'!$B$20:$D$39,3,FALSE)</f>
        <v>#N/A</v>
      </c>
      <c r="E956" s="3" t="e">
        <f>VLOOKUP('Reported Performance Table'!C956,'Master List'!$B$11:$D$17,3,FALSE)</f>
        <v>#N/A</v>
      </c>
      <c r="F956" t="e">
        <f t="shared" si="28"/>
        <v>#N/A</v>
      </c>
      <c r="G956" t="e">
        <f>IF(VLOOKUP('Reported Performance Table'!E956,'Master List'!$B$42:$D$129,3,FALSE)="","No",VLOOKUP('Reported Performance Table'!E956,'Master List'!$B$42:$D$129,3,FALSE))</f>
        <v>#N/A</v>
      </c>
      <c r="H956" t="e">
        <f>IF(AND(G956="Yes_No",'Reported Performance Table'!F956="Yes"),"No","Yes_No")</f>
        <v>#N/A</v>
      </c>
      <c r="I956" t="str">
        <f>IF('Reported Performance Table'!E956="","",IF('Reported Performance Table'!F956="Yes","LUNA_CCT","Reported_CCT"))</f>
        <v/>
      </c>
      <c r="J956" t="str">
        <f>IF('Reported Performance Table'!E956="","",IF(I956="LUNA_CCT",VLOOKUP('Reported Performance Table'!E956,'Master List'!$B$42:$E$129,4,FALSE),"Reported_BUG"))</f>
        <v/>
      </c>
      <c r="K956" t="str">
        <f>IF('Reported Performance Table'!E956="","",IF(AND('Reported Performance Table'!$F956="Yes",OR('Reported Performance Table'!$E956='Master List'!$B$42,'Reported Performance Table'!$E956='Master List'!$B$43,'Reported Performance Table'!$E956='Master List'!$B$44,'Reported Performance Table'!$E956='Master List'!$B$46,'Reported Performance Table'!$E956='Master List'!$B$48,'Reported Performance Table'!$E956='Master List'!$B$104,'Reported Performance Table'!$E956='Master List'!$B$106,'Reported Performance Table'!$E956='Master List'!$B$126)),"LUNA_Dimming","Dimming_Capability_and_Range"))</f>
        <v/>
      </c>
      <c r="L956" s="173">
        <f>'Reported Performance Table'!BF956</f>
        <v>0</v>
      </c>
      <c r="M956" s="173">
        <f>'Reported Performance Table'!BG956</f>
        <v>0</v>
      </c>
      <c r="N956" s="173">
        <f>'Reported Performance Table'!BH956</f>
        <v>0</v>
      </c>
      <c r="O956" t="str">
        <f t="shared" si="29"/>
        <v>No</v>
      </c>
    </row>
    <row r="957" spans="2:15" x14ac:dyDescent="0.25">
      <c r="B957" s="35" t="e">
        <f>VLOOKUP('Reported Performance Table'!D957,'Master List'!$B$20:$C$39,2,FALSE)</f>
        <v>#N/A</v>
      </c>
      <c r="C957" t="e">
        <f>VLOOKUP('Reported Performance Table'!E957,'Master List'!$B$42:$C$129,2,FALSE)</f>
        <v>#N/A</v>
      </c>
      <c r="D957" t="e">
        <f>VLOOKUP('Reported Performance Table'!D957,'Master List'!$B$20:$D$39,3,FALSE)</f>
        <v>#N/A</v>
      </c>
      <c r="E957" s="3" t="e">
        <f>VLOOKUP('Reported Performance Table'!C957,'Master List'!$B$11:$D$17,3,FALSE)</f>
        <v>#N/A</v>
      </c>
      <c r="F957" t="e">
        <f t="shared" si="28"/>
        <v>#N/A</v>
      </c>
      <c r="G957" t="e">
        <f>IF(VLOOKUP('Reported Performance Table'!E957,'Master List'!$B$42:$D$129,3,FALSE)="","No",VLOOKUP('Reported Performance Table'!E957,'Master List'!$B$42:$D$129,3,FALSE))</f>
        <v>#N/A</v>
      </c>
      <c r="H957" t="e">
        <f>IF(AND(G957="Yes_No",'Reported Performance Table'!F957="Yes"),"No","Yes_No")</f>
        <v>#N/A</v>
      </c>
      <c r="I957" t="str">
        <f>IF('Reported Performance Table'!E957="","",IF('Reported Performance Table'!F957="Yes","LUNA_CCT","Reported_CCT"))</f>
        <v/>
      </c>
      <c r="J957" t="str">
        <f>IF('Reported Performance Table'!E957="","",IF(I957="LUNA_CCT",VLOOKUP('Reported Performance Table'!E957,'Master List'!$B$42:$E$129,4,FALSE),"Reported_BUG"))</f>
        <v/>
      </c>
      <c r="K957" t="str">
        <f>IF('Reported Performance Table'!E957="","",IF(AND('Reported Performance Table'!$F957="Yes",OR('Reported Performance Table'!$E957='Master List'!$B$42,'Reported Performance Table'!$E957='Master List'!$B$43,'Reported Performance Table'!$E957='Master List'!$B$44,'Reported Performance Table'!$E957='Master List'!$B$46,'Reported Performance Table'!$E957='Master List'!$B$48,'Reported Performance Table'!$E957='Master List'!$B$104,'Reported Performance Table'!$E957='Master List'!$B$106,'Reported Performance Table'!$E957='Master List'!$B$126)),"LUNA_Dimming","Dimming_Capability_and_Range"))</f>
        <v/>
      </c>
      <c r="L957" s="173">
        <f>'Reported Performance Table'!BF957</f>
        <v>0</v>
      </c>
      <c r="M957" s="173">
        <f>'Reported Performance Table'!BG957</f>
        <v>0</v>
      </c>
      <c r="N957" s="173">
        <f>'Reported Performance Table'!BH957</f>
        <v>0</v>
      </c>
      <c r="O957" t="str">
        <f t="shared" si="29"/>
        <v>No</v>
      </c>
    </row>
    <row r="958" spans="2:15" x14ac:dyDescent="0.25">
      <c r="B958" s="35" t="e">
        <f>VLOOKUP('Reported Performance Table'!D958,'Master List'!$B$20:$C$39,2,FALSE)</f>
        <v>#N/A</v>
      </c>
      <c r="C958" t="e">
        <f>VLOOKUP('Reported Performance Table'!E958,'Master List'!$B$42:$C$129,2,FALSE)</f>
        <v>#N/A</v>
      </c>
      <c r="D958" t="e">
        <f>VLOOKUP('Reported Performance Table'!D958,'Master List'!$B$20:$D$39,3,FALSE)</f>
        <v>#N/A</v>
      </c>
      <c r="E958" s="3" t="e">
        <f>VLOOKUP('Reported Performance Table'!C958,'Master List'!$B$11:$D$17,3,FALSE)</f>
        <v>#N/A</v>
      </c>
      <c r="F958" t="e">
        <f t="shared" si="28"/>
        <v>#N/A</v>
      </c>
      <c r="G958" t="e">
        <f>IF(VLOOKUP('Reported Performance Table'!E958,'Master List'!$B$42:$D$129,3,FALSE)="","No",VLOOKUP('Reported Performance Table'!E958,'Master List'!$B$42:$D$129,3,FALSE))</f>
        <v>#N/A</v>
      </c>
      <c r="H958" t="e">
        <f>IF(AND(G958="Yes_No",'Reported Performance Table'!F958="Yes"),"No","Yes_No")</f>
        <v>#N/A</v>
      </c>
      <c r="I958" t="str">
        <f>IF('Reported Performance Table'!E958="","",IF('Reported Performance Table'!F958="Yes","LUNA_CCT","Reported_CCT"))</f>
        <v/>
      </c>
      <c r="J958" t="str">
        <f>IF('Reported Performance Table'!E958="","",IF(I958="LUNA_CCT",VLOOKUP('Reported Performance Table'!E958,'Master List'!$B$42:$E$129,4,FALSE),"Reported_BUG"))</f>
        <v/>
      </c>
      <c r="K958" t="str">
        <f>IF('Reported Performance Table'!E958="","",IF(AND('Reported Performance Table'!$F958="Yes",OR('Reported Performance Table'!$E958='Master List'!$B$42,'Reported Performance Table'!$E958='Master List'!$B$43,'Reported Performance Table'!$E958='Master List'!$B$44,'Reported Performance Table'!$E958='Master List'!$B$46,'Reported Performance Table'!$E958='Master List'!$B$48,'Reported Performance Table'!$E958='Master List'!$B$104,'Reported Performance Table'!$E958='Master List'!$B$106,'Reported Performance Table'!$E958='Master List'!$B$126)),"LUNA_Dimming","Dimming_Capability_and_Range"))</f>
        <v/>
      </c>
      <c r="L958" s="173">
        <f>'Reported Performance Table'!BF958</f>
        <v>0</v>
      </c>
      <c r="M958" s="173">
        <f>'Reported Performance Table'!BG958</f>
        <v>0</v>
      </c>
      <c r="N958" s="173">
        <f>'Reported Performance Table'!BH958</f>
        <v>0</v>
      </c>
      <c r="O958" t="str">
        <f t="shared" si="29"/>
        <v>No</v>
      </c>
    </row>
    <row r="959" spans="2:15" x14ac:dyDescent="0.25">
      <c r="B959" s="35" t="e">
        <f>VLOOKUP('Reported Performance Table'!D959,'Master List'!$B$20:$C$39,2,FALSE)</f>
        <v>#N/A</v>
      </c>
      <c r="C959" t="e">
        <f>VLOOKUP('Reported Performance Table'!E959,'Master List'!$B$42:$C$129,2,FALSE)</f>
        <v>#N/A</v>
      </c>
      <c r="D959" t="e">
        <f>VLOOKUP('Reported Performance Table'!D959,'Master List'!$B$20:$D$39,3,FALSE)</f>
        <v>#N/A</v>
      </c>
      <c r="E959" s="3" t="e">
        <f>VLOOKUP('Reported Performance Table'!C959,'Master List'!$B$11:$D$17,3,FALSE)</f>
        <v>#N/A</v>
      </c>
      <c r="F959" t="e">
        <f t="shared" si="28"/>
        <v>#N/A</v>
      </c>
      <c r="G959" t="e">
        <f>IF(VLOOKUP('Reported Performance Table'!E959,'Master List'!$B$42:$D$129,3,FALSE)="","No",VLOOKUP('Reported Performance Table'!E959,'Master List'!$B$42:$D$129,3,FALSE))</f>
        <v>#N/A</v>
      </c>
      <c r="H959" t="e">
        <f>IF(AND(G959="Yes_No",'Reported Performance Table'!F959="Yes"),"No","Yes_No")</f>
        <v>#N/A</v>
      </c>
      <c r="I959" t="str">
        <f>IF('Reported Performance Table'!E959="","",IF('Reported Performance Table'!F959="Yes","LUNA_CCT","Reported_CCT"))</f>
        <v/>
      </c>
      <c r="J959" t="str">
        <f>IF('Reported Performance Table'!E959="","",IF(I959="LUNA_CCT",VLOOKUP('Reported Performance Table'!E959,'Master List'!$B$42:$E$129,4,FALSE),"Reported_BUG"))</f>
        <v/>
      </c>
      <c r="K959" t="str">
        <f>IF('Reported Performance Table'!E959="","",IF(AND('Reported Performance Table'!$F959="Yes",OR('Reported Performance Table'!$E959='Master List'!$B$42,'Reported Performance Table'!$E959='Master List'!$B$43,'Reported Performance Table'!$E959='Master List'!$B$44,'Reported Performance Table'!$E959='Master List'!$B$46,'Reported Performance Table'!$E959='Master List'!$B$48,'Reported Performance Table'!$E959='Master List'!$B$104,'Reported Performance Table'!$E959='Master List'!$B$106,'Reported Performance Table'!$E959='Master List'!$B$126)),"LUNA_Dimming","Dimming_Capability_and_Range"))</f>
        <v/>
      </c>
      <c r="L959" s="173">
        <f>'Reported Performance Table'!BF959</f>
        <v>0</v>
      </c>
      <c r="M959" s="173">
        <f>'Reported Performance Table'!BG959</f>
        <v>0</v>
      </c>
      <c r="N959" s="173">
        <f>'Reported Performance Table'!BH959</f>
        <v>0</v>
      </c>
      <c r="O959" t="str">
        <f t="shared" si="29"/>
        <v>No</v>
      </c>
    </row>
    <row r="960" spans="2:15" x14ac:dyDescent="0.25">
      <c r="B960" s="35" t="e">
        <f>VLOOKUP('Reported Performance Table'!D960,'Master List'!$B$20:$C$39,2,FALSE)</f>
        <v>#N/A</v>
      </c>
      <c r="C960" t="e">
        <f>VLOOKUP('Reported Performance Table'!E960,'Master List'!$B$42:$C$129,2,FALSE)</f>
        <v>#N/A</v>
      </c>
      <c r="D960" t="e">
        <f>VLOOKUP('Reported Performance Table'!D960,'Master List'!$B$20:$D$39,3,FALSE)</f>
        <v>#N/A</v>
      </c>
      <c r="E960" s="3" t="e">
        <f>VLOOKUP('Reported Performance Table'!C960,'Master List'!$B$11:$D$17,3,FALSE)</f>
        <v>#N/A</v>
      </c>
      <c r="F960" t="e">
        <f t="shared" si="28"/>
        <v>#N/A</v>
      </c>
      <c r="G960" t="e">
        <f>IF(VLOOKUP('Reported Performance Table'!E960,'Master List'!$B$42:$D$129,3,FALSE)="","No",VLOOKUP('Reported Performance Table'!E960,'Master List'!$B$42:$D$129,3,FALSE))</f>
        <v>#N/A</v>
      </c>
      <c r="H960" t="e">
        <f>IF(AND(G960="Yes_No",'Reported Performance Table'!F960="Yes"),"No","Yes_No")</f>
        <v>#N/A</v>
      </c>
      <c r="I960" t="str">
        <f>IF('Reported Performance Table'!E960="","",IF('Reported Performance Table'!F960="Yes","LUNA_CCT","Reported_CCT"))</f>
        <v/>
      </c>
      <c r="J960" t="str">
        <f>IF('Reported Performance Table'!E960="","",IF(I960="LUNA_CCT",VLOOKUP('Reported Performance Table'!E960,'Master List'!$B$42:$E$129,4,FALSE),"Reported_BUG"))</f>
        <v/>
      </c>
      <c r="K960" t="str">
        <f>IF('Reported Performance Table'!E960="","",IF(AND('Reported Performance Table'!$F960="Yes",OR('Reported Performance Table'!$E960='Master List'!$B$42,'Reported Performance Table'!$E960='Master List'!$B$43,'Reported Performance Table'!$E960='Master List'!$B$44,'Reported Performance Table'!$E960='Master List'!$B$46,'Reported Performance Table'!$E960='Master List'!$B$48,'Reported Performance Table'!$E960='Master List'!$B$104,'Reported Performance Table'!$E960='Master List'!$B$106,'Reported Performance Table'!$E960='Master List'!$B$126)),"LUNA_Dimming","Dimming_Capability_and_Range"))</f>
        <v/>
      </c>
      <c r="L960" s="173">
        <f>'Reported Performance Table'!BF960</f>
        <v>0</v>
      </c>
      <c r="M960" s="173">
        <f>'Reported Performance Table'!BG960</f>
        <v>0</v>
      </c>
      <c r="N960" s="173">
        <f>'Reported Performance Table'!BH960</f>
        <v>0</v>
      </c>
      <c r="O960" t="str">
        <f t="shared" si="29"/>
        <v>No</v>
      </c>
    </row>
    <row r="961" spans="2:15" x14ac:dyDescent="0.25">
      <c r="B961" s="35" t="e">
        <f>VLOOKUP('Reported Performance Table'!D961,'Master List'!$B$20:$C$39,2,FALSE)</f>
        <v>#N/A</v>
      </c>
      <c r="C961" t="e">
        <f>VLOOKUP('Reported Performance Table'!E961,'Master List'!$B$42:$C$129,2,FALSE)</f>
        <v>#N/A</v>
      </c>
      <c r="D961" t="e">
        <f>VLOOKUP('Reported Performance Table'!D961,'Master List'!$B$20:$D$39,3,FALSE)</f>
        <v>#N/A</v>
      </c>
      <c r="E961" s="3" t="e">
        <f>VLOOKUP('Reported Performance Table'!C961,'Master List'!$B$11:$D$17,3,FALSE)</f>
        <v>#N/A</v>
      </c>
      <c r="F961" t="e">
        <f t="shared" si="28"/>
        <v>#N/A</v>
      </c>
      <c r="G961" t="e">
        <f>IF(VLOOKUP('Reported Performance Table'!E961,'Master List'!$B$42:$D$129,3,FALSE)="","No",VLOOKUP('Reported Performance Table'!E961,'Master List'!$B$42:$D$129,3,FALSE))</f>
        <v>#N/A</v>
      </c>
      <c r="H961" t="e">
        <f>IF(AND(G961="Yes_No",'Reported Performance Table'!F961="Yes"),"No","Yes_No")</f>
        <v>#N/A</v>
      </c>
      <c r="I961" t="str">
        <f>IF('Reported Performance Table'!E961="","",IF('Reported Performance Table'!F961="Yes","LUNA_CCT","Reported_CCT"))</f>
        <v/>
      </c>
      <c r="J961" t="str">
        <f>IF('Reported Performance Table'!E961="","",IF(I961="LUNA_CCT",VLOOKUP('Reported Performance Table'!E961,'Master List'!$B$42:$E$129,4,FALSE),"Reported_BUG"))</f>
        <v/>
      </c>
      <c r="K961" t="str">
        <f>IF('Reported Performance Table'!E961="","",IF(AND('Reported Performance Table'!$F961="Yes",OR('Reported Performance Table'!$E961='Master List'!$B$42,'Reported Performance Table'!$E961='Master List'!$B$43,'Reported Performance Table'!$E961='Master List'!$B$44,'Reported Performance Table'!$E961='Master List'!$B$46,'Reported Performance Table'!$E961='Master List'!$B$48,'Reported Performance Table'!$E961='Master List'!$B$104,'Reported Performance Table'!$E961='Master List'!$B$106,'Reported Performance Table'!$E961='Master List'!$B$126)),"LUNA_Dimming","Dimming_Capability_and_Range"))</f>
        <v/>
      </c>
      <c r="L961" s="173">
        <f>'Reported Performance Table'!BF961</f>
        <v>0</v>
      </c>
      <c r="M961" s="173">
        <f>'Reported Performance Table'!BG961</f>
        <v>0</v>
      </c>
      <c r="N961" s="173">
        <f>'Reported Performance Table'!BH961</f>
        <v>0</v>
      </c>
      <c r="O961" t="str">
        <f t="shared" si="29"/>
        <v>No</v>
      </c>
    </row>
    <row r="962" spans="2:15" x14ac:dyDescent="0.25">
      <c r="B962" s="35" t="e">
        <f>VLOOKUP('Reported Performance Table'!D962,'Master List'!$B$20:$C$39,2,FALSE)</f>
        <v>#N/A</v>
      </c>
      <c r="C962" t="e">
        <f>VLOOKUP('Reported Performance Table'!E962,'Master List'!$B$42:$C$129,2,FALSE)</f>
        <v>#N/A</v>
      </c>
      <c r="D962" t="e">
        <f>VLOOKUP('Reported Performance Table'!D962,'Master List'!$B$20:$D$39,3,FALSE)</f>
        <v>#N/A</v>
      </c>
      <c r="E962" s="3" t="e">
        <f>VLOOKUP('Reported Performance Table'!C962,'Master List'!$B$11:$D$17,3,FALSE)</f>
        <v>#N/A</v>
      </c>
      <c r="F962" t="e">
        <f t="shared" si="28"/>
        <v>#N/A</v>
      </c>
      <c r="G962" t="e">
        <f>IF(VLOOKUP('Reported Performance Table'!E962,'Master List'!$B$42:$D$129,3,FALSE)="","No",VLOOKUP('Reported Performance Table'!E962,'Master List'!$B$42:$D$129,3,FALSE))</f>
        <v>#N/A</v>
      </c>
      <c r="H962" t="e">
        <f>IF(AND(G962="Yes_No",'Reported Performance Table'!F962="Yes"),"No","Yes_No")</f>
        <v>#N/A</v>
      </c>
      <c r="I962" t="str">
        <f>IF('Reported Performance Table'!E962="","",IF('Reported Performance Table'!F962="Yes","LUNA_CCT","Reported_CCT"))</f>
        <v/>
      </c>
      <c r="J962" t="str">
        <f>IF('Reported Performance Table'!E962="","",IF(I962="LUNA_CCT",VLOOKUP('Reported Performance Table'!E962,'Master List'!$B$42:$E$129,4,FALSE),"Reported_BUG"))</f>
        <v/>
      </c>
      <c r="K962" t="str">
        <f>IF('Reported Performance Table'!E962="","",IF(AND('Reported Performance Table'!$F962="Yes",OR('Reported Performance Table'!$E962='Master List'!$B$42,'Reported Performance Table'!$E962='Master List'!$B$43,'Reported Performance Table'!$E962='Master List'!$B$44,'Reported Performance Table'!$E962='Master List'!$B$46,'Reported Performance Table'!$E962='Master List'!$B$48,'Reported Performance Table'!$E962='Master List'!$B$104,'Reported Performance Table'!$E962='Master List'!$B$106,'Reported Performance Table'!$E962='Master List'!$B$126)),"LUNA_Dimming","Dimming_Capability_and_Range"))</f>
        <v/>
      </c>
      <c r="L962" s="173">
        <f>'Reported Performance Table'!BF962</f>
        <v>0</v>
      </c>
      <c r="M962" s="173">
        <f>'Reported Performance Table'!BG962</f>
        <v>0</v>
      </c>
      <c r="N962" s="173">
        <f>'Reported Performance Table'!BH962</f>
        <v>0</v>
      </c>
      <c r="O962" t="str">
        <f t="shared" si="29"/>
        <v>No</v>
      </c>
    </row>
    <row r="963" spans="2:15" x14ac:dyDescent="0.25">
      <c r="B963" s="35" t="e">
        <f>VLOOKUP('Reported Performance Table'!D963,'Master List'!$B$20:$C$39,2,FALSE)</f>
        <v>#N/A</v>
      </c>
      <c r="C963" t="e">
        <f>VLOOKUP('Reported Performance Table'!E963,'Master List'!$B$42:$C$129,2,FALSE)</f>
        <v>#N/A</v>
      </c>
      <c r="D963" t="e">
        <f>VLOOKUP('Reported Performance Table'!D963,'Master List'!$B$20:$D$39,3,FALSE)</f>
        <v>#N/A</v>
      </c>
      <c r="E963" s="3" t="e">
        <f>VLOOKUP('Reported Performance Table'!C963,'Master List'!$B$11:$D$17,3,FALSE)</f>
        <v>#N/A</v>
      </c>
      <c r="F963" t="e">
        <f t="shared" si="28"/>
        <v>#N/A</v>
      </c>
      <c r="G963" t="e">
        <f>IF(VLOOKUP('Reported Performance Table'!E963,'Master List'!$B$42:$D$129,3,FALSE)="","No",VLOOKUP('Reported Performance Table'!E963,'Master List'!$B$42:$D$129,3,FALSE))</f>
        <v>#N/A</v>
      </c>
      <c r="H963" t="e">
        <f>IF(AND(G963="Yes_No",'Reported Performance Table'!F963="Yes"),"No","Yes_No")</f>
        <v>#N/A</v>
      </c>
      <c r="I963" t="str">
        <f>IF('Reported Performance Table'!E963="","",IF('Reported Performance Table'!F963="Yes","LUNA_CCT","Reported_CCT"))</f>
        <v/>
      </c>
      <c r="J963" t="str">
        <f>IF('Reported Performance Table'!E963="","",IF(I963="LUNA_CCT",VLOOKUP('Reported Performance Table'!E963,'Master List'!$B$42:$E$129,4,FALSE),"Reported_BUG"))</f>
        <v/>
      </c>
      <c r="K963" t="str">
        <f>IF('Reported Performance Table'!E963="","",IF(AND('Reported Performance Table'!$F963="Yes",OR('Reported Performance Table'!$E963='Master List'!$B$42,'Reported Performance Table'!$E963='Master List'!$B$43,'Reported Performance Table'!$E963='Master List'!$B$44,'Reported Performance Table'!$E963='Master List'!$B$46,'Reported Performance Table'!$E963='Master List'!$B$48,'Reported Performance Table'!$E963='Master List'!$B$104,'Reported Performance Table'!$E963='Master List'!$B$106,'Reported Performance Table'!$E963='Master List'!$B$126)),"LUNA_Dimming","Dimming_Capability_and_Range"))</f>
        <v/>
      </c>
      <c r="L963" s="173">
        <f>'Reported Performance Table'!BF963</f>
        <v>0</v>
      </c>
      <c r="M963" s="173">
        <f>'Reported Performance Table'!BG963</f>
        <v>0</v>
      </c>
      <c r="N963" s="173">
        <f>'Reported Performance Table'!BH963</f>
        <v>0</v>
      </c>
      <c r="O963" t="str">
        <f t="shared" si="29"/>
        <v>No</v>
      </c>
    </row>
    <row r="964" spans="2:15" x14ac:dyDescent="0.25">
      <c r="B964" s="35" t="e">
        <f>VLOOKUP('Reported Performance Table'!D964,'Master List'!$B$20:$C$39,2,FALSE)</f>
        <v>#N/A</v>
      </c>
      <c r="C964" t="e">
        <f>VLOOKUP('Reported Performance Table'!E964,'Master List'!$B$42:$C$129,2,FALSE)</f>
        <v>#N/A</v>
      </c>
      <c r="D964" t="e">
        <f>VLOOKUP('Reported Performance Table'!D964,'Master List'!$B$20:$D$39,3,FALSE)</f>
        <v>#N/A</v>
      </c>
      <c r="E964" s="3" t="e">
        <f>VLOOKUP('Reported Performance Table'!C964,'Master List'!$B$11:$D$17,3,FALSE)</f>
        <v>#N/A</v>
      </c>
      <c r="F964" t="e">
        <f t="shared" si="28"/>
        <v>#N/A</v>
      </c>
      <c r="G964" t="e">
        <f>IF(VLOOKUP('Reported Performance Table'!E964,'Master List'!$B$42:$D$129,3,FALSE)="","No",VLOOKUP('Reported Performance Table'!E964,'Master List'!$B$42:$D$129,3,FALSE))</f>
        <v>#N/A</v>
      </c>
      <c r="H964" t="e">
        <f>IF(AND(G964="Yes_No",'Reported Performance Table'!F964="Yes"),"No","Yes_No")</f>
        <v>#N/A</v>
      </c>
      <c r="I964" t="str">
        <f>IF('Reported Performance Table'!E964="","",IF('Reported Performance Table'!F964="Yes","LUNA_CCT","Reported_CCT"))</f>
        <v/>
      </c>
      <c r="J964" t="str">
        <f>IF('Reported Performance Table'!E964="","",IF(I964="LUNA_CCT",VLOOKUP('Reported Performance Table'!E964,'Master List'!$B$42:$E$129,4,FALSE),"Reported_BUG"))</f>
        <v/>
      </c>
      <c r="K964" t="str">
        <f>IF('Reported Performance Table'!E964="","",IF(AND('Reported Performance Table'!$F964="Yes",OR('Reported Performance Table'!$E964='Master List'!$B$42,'Reported Performance Table'!$E964='Master List'!$B$43,'Reported Performance Table'!$E964='Master List'!$B$44,'Reported Performance Table'!$E964='Master List'!$B$46,'Reported Performance Table'!$E964='Master List'!$B$48,'Reported Performance Table'!$E964='Master List'!$B$104,'Reported Performance Table'!$E964='Master List'!$B$106,'Reported Performance Table'!$E964='Master List'!$B$126)),"LUNA_Dimming","Dimming_Capability_and_Range"))</f>
        <v/>
      </c>
      <c r="L964" s="173">
        <f>'Reported Performance Table'!BF964</f>
        <v>0</v>
      </c>
      <c r="M964" s="173">
        <f>'Reported Performance Table'!BG964</f>
        <v>0</v>
      </c>
      <c r="N964" s="173">
        <f>'Reported Performance Table'!BH964</f>
        <v>0</v>
      </c>
      <c r="O964" t="str">
        <f t="shared" si="29"/>
        <v>No</v>
      </c>
    </row>
    <row r="965" spans="2:15" x14ac:dyDescent="0.25">
      <c r="B965" s="35" t="e">
        <f>VLOOKUP('Reported Performance Table'!D965,'Master List'!$B$20:$C$39,2,FALSE)</f>
        <v>#N/A</v>
      </c>
      <c r="C965" t="e">
        <f>VLOOKUP('Reported Performance Table'!E965,'Master List'!$B$42:$C$129,2,FALSE)</f>
        <v>#N/A</v>
      </c>
      <c r="D965" t="e">
        <f>VLOOKUP('Reported Performance Table'!D965,'Master List'!$B$20:$D$39,3,FALSE)</f>
        <v>#N/A</v>
      </c>
      <c r="E965" s="3" t="e">
        <f>VLOOKUP('Reported Performance Table'!C965,'Master List'!$B$11:$D$17,3,FALSE)</f>
        <v>#N/A</v>
      </c>
      <c r="F965" t="e">
        <f t="shared" si="28"/>
        <v>#N/A</v>
      </c>
      <c r="G965" t="e">
        <f>IF(VLOOKUP('Reported Performance Table'!E965,'Master List'!$B$42:$D$129,3,FALSE)="","No",VLOOKUP('Reported Performance Table'!E965,'Master List'!$B$42:$D$129,3,FALSE))</f>
        <v>#N/A</v>
      </c>
      <c r="H965" t="e">
        <f>IF(AND(G965="Yes_No",'Reported Performance Table'!F965="Yes"),"No","Yes_No")</f>
        <v>#N/A</v>
      </c>
      <c r="I965" t="str">
        <f>IF('Reported Performance Table'!E965="","",IF('Reported Performance Table'!F965="Yes","LUNA_CCT","Reported_CCT"))</f>
        <v/>
      </c>
      <c r="J965" t="str">
        <f>IF('Reported Performance Table'!E965="","",IF(I965="LUNA_CCT",VLOOKUP('Reported Performance Table'!E965,'Master List'!$B$42:$E$129,4,FALSE),"Reported_BUG"))</f>
        <v/>
      </c>
      <c r="K965" t="str">
        <f>IF('Reported Performance Table'!E965="","",IF(AND('Reported Performance Table'!$F965="Yes",OR('Reported Performance Table'!$E965='Master List'!$B$42,'Reported Performance Table'!$E965='Master List'!$B$43,'Reported Performance Table'!$E965='Master List'!$B$44,'Reported Performance Table'!$E965='Master List'!$B$46,'Reported Performance Table'!$E965='Master List'!$B$48,'Reported Performance Table'!$E965='Master List'!$B$104,'Reported Performance Table'!$E965='Master List'!$B$106,'Reported Performance Table'!$E965='Master List'!$B$126)),"LUNA_Dimming","Dimming_Capability_and_Range"))</f>
        <v/>
      </c>
      <c r="L965" s="173">
        <f>'Reported Performance Table'!BF965</f>
        <v>0</v>
      </c>
      <c r="M965" s="173">
        <f>'Reported Performance Table'!BG965</f>
        <v>0</v>
      </c>
      <c r="N965" s="173">
        <f>'Reported Performance Table'!BH965</f>
        <v>0</v>
      </c>
      <c r="O965" t="str">
        <f t="shared" si="29"/>
        <v>No</v>
      </c>
    </row>
    <row r="966" spans="2:15" x14ac:dyDescent="0.25">
      <c r="B966" s="35" t="e">
        <f>VLOOKUP('Reported Performance Table'!D966,'Master List'!$B$20:$C$39,2,FALSE)</f>
        <v>#N/A</v>
      </c>
      <c r="C966" t="e">
        <f>VLOOKUP('Reported Performance Table'!E966,'Master List'!$B$42:$C$129,2,FALSE)</f>
        <v>#N/A</v>
      </c>
      <c r="D966" t="e">
        <f>VLOOKUP('Reported Performance Table'!D966,'Master List'!$B$20:$D$39,3,FALSE)</f>
        <v>#N/A</v>
      </c>
      <c r="E966" s="3" t="e">
        <f>VLOOKUP('Reported Performance Table'!C966,'Master List'!$B$11:$D$17,3,FALSE)</f>
        <v>#N/A</v>
      </c>
      <c r="F966" t="e">
        <f t="shared" si="28"/>
        <v>#N/A</v>
      </c>
      <c r="G966" t="e">
        <f>IF(VLOOKUP('Reported Performance Table'!E966,'Master List'!$B$42:$D$129,3,FALSE)="","No",VLOOKUP('Reported Performance Table'!E966,'Master List'!$B$42:$D$129,3,FALSE))</f>
        <v>#N/A</v>
      </c>
      <c r="H966" t="e">
        <f>IF(AND(G966="Yes_No",'Reported Performance Table'!F966="Yes"),"No","Yes_No")</f>
        <v>#N/A</v>
      </c>
      <c r="I966" t="str">
        <f>IF('Reported Performance Table'!E966="","",IF('Reported Performance Table'!F966="Yes","LUNA_CCT","Reported_CCT"))</f>
        <v/>
      </c>
      <c r="J966" t="str">
        <f>IF('Reported Performance Table'!E966="","",IF(I966="LUNA_CCT",VLOOKUP('Reported Performance Table'!E966,'Master List'!$B$42:$E$129,4,FALSE),"Reported_BUG"))</f>
        <v/>
      </c>
      <c r="K966" t="str">
        <f>IF('Reported Performance Table'!E966="","",IF(AND('Reported Performance Table'!$F966="Yes",OR('Reported Performance Table'!$E966='Master List'!$B$42,'Reported Performance Table'!$E966='Master List'!$B$43,'Reported Performance Table'!$E966='Master List'!$B$44,'Reported Performance Table'!$E966='Master List'!$B$46,'Reported Performance Table'!$E966='Master List'!$B$48,'Reported Performance Table'!$E966='Master List'!$B$104,'Reported Performance Table'!$E966='Master List'!$B$106,'Reported Performance Table'!$E966='Master List'!$B$126)),"LUNA_Dimming","Dimming_Capability_and_Range"))</f>
        <v/>
      </c>
      <c r="L966" s="173">
        <f>'Reported Performance Table'!BF966</f>
        <v>0</v>
      </c>
      <c r="M966" s="173">
        <f>'Reported Performance Table'!BG966</f>
        <v>0</v>
      </c>
      <c r="N966" s="173">
        <f>'Reported Performance Table'!BH966</f>
        <v>0</v>
      </c>
      <c r="O966" t="str">
        <f t="shared" si="29"/>
        <v>No</v>
      </c>
    </row>
    <row r="967" spans="2:15" x14ac:dyDescent="0.25">
      <c r="B967" s="35" t="e">
        <f>VLOOKUP('Reported Performance Table'!D967,'Master List'!$B$20:$C$39,2,FALSE)</f>
        <v>#N/A</v>
      </c>
      <c r="C967" t="e">
        <f>VLOOKUP('Reported Performance Table'!E967,'Master List'!$B$42:$C$129,2,FALSE)</f>
        <v>#N/A</v>
      </c>
      <c r="D967" t="e">
        <f>VLOOKUP('Reported Performance Table'!D967,'Master List'!$B$20:$D$39,3,FALSE)</f>
        <v>#N/A</v>
      </c>
      <c r="E967" s="3" t="e">
        <f>VLOOKUP('Reported Performance Table'!C967,'Master List'!$B$11:$D$17,3,FALSE)</f>
        <v>#N/A</v>
      </c>
      <c r="F967" t="e">
        <f t="shared" si="28"/>
        <v>#N/A</v>
      </c>
      <c r="G967" t="e">
        <f>IF(VLOOKUP('Reported Performance Table'!E967,'Master List'!$B$42:$D$129,3,FALSE)="","No",VLOOKUP('Reported Performance Table'!E967,'Master List'!$B$42:$D$129,3,FALSE))</f>
        <v>#N/A</v>
      </c>
      <c r="H967" t="e">
        <f>IF(AND(G967="Yes_No",'Reported Performance Table'!F967="Yes"),"No","Yes_No")</f>
        <v>#N/A</v>
      </c>
      <c r="I967" t="str">
        <f>IF('Reported Performance Table'!E967="","",IF('Reported Performance Table'!F967="Yes","LUNA_CCT","Reported_CCT"))</f>
        <v/>
      </c>
      <c r="J967" t="str">
        <f>IF('Reported Performance Table'!E967="","",IF(I967="LUNA_CCT",VLOOKUP('Reported Performance Table'!E967,'Master List'!$B$42:$E$129,4,FALSE),"Reported_BUG"))</f>
        <v/>
      </c>
      <c r="K967" t="str">
        <f>IF('Reported Performance Table'!E967="","",IF(AND('Reported Performance Table'!$F967="Yes",OR('Reported Performance Table'!$E967='Master List'!$B$42,'Reported Performance Table'!$E967='Master List'!$B$43,'Reported Performance Table'!$E967='Master List'!$B$44,'Reported Performance Table'!$E967='Master List'!$B$46,'Reported Performance Table'!$E967='Master List'!$B$48,'Reported Performance Table'!$E967='Master List'!$B$104,'Reported Performance Table'!$E967='Master List'!$B$106,'Reported Performance Table'!$E967='Master List'!$B$126)),"LUNA_Dimming","Dimming_Capability_and_Range"))</f>
        <v/>
      </c>
      <c r="L967" s="173">
        <f>'Reported Performance Table'!BF967</f>
        <v>0</v>
      </c>
      <c r="M967" s="173">
        <f>'Reported Performance Table'!BG967</f>
        <v>0</v>
      </c>
      <c r="N967" s="173">
        <f>'Reported Performance Table'!BH967</f>
        <v>0</v>
      </c>
      <c r="O967" t="str">
        <f t="shared" si="29"/>
        <v>No</v>
      </c>
    </row>
    <row r="968" spans="2:15" x14ac:dyDescent="0.25">
      <c r="B968" s="35" t="e">
        <f>VLOOKUP('Reported Performance Table'!D968,'Master List'!$B$20:$C$39,2,FALSE)</f>
        <v>#N/A</v>
      </c>
      <c r="C968" t="e">
        <f>VLOOKUP('Reported Performance Table'!E968,'Master List'!$B$42:$C$129,2,FALSE)</f>
        <v>#N/A</v>
      </c>
      <c r="D968" t="e">
        <f>VLOOKUP('Reported Performance Table'!D968,'Master List'!$B$20:$D$39,3,FALSE)</f>
        <v>#N/A</v>
      </c>
      <c r="E968" s="3" t="e">
        <f>VLOOKUP('Reported Performance Table'!C968,'Master List'!$B$11:$D$17,3,FALSE)</f>
        <v>#N/A</v>
      </c>
      <c r="F968" t="e">
        <f t="shared" si="28"/>
        <v>#N/A</v>
      </c>
      <c r="G968" t="e">
        <f>IF(VLOOKUP('Reported Performance Table'!E968,'Master List'!$B$42:$D$129,3,FALSE)="","No",VLOOKUP('Reported Performance Table'!E968,'Master List'!$B$42:$D$129,3,FALSE))</f>
        <v>#N/A</v>
      </c>
      <c r="H968" t="e">
        <f>IF(AND(G968="Yes_No",'Reported Performance Table'!F968="Yes"),"No","Yes_No")</f>
        <v>#N/A</v>
      </c>
      <c r="I968" t="str">
        <f>IF('Reported Performance Table'!E968="","",IF('Reported Performance Table'!F968="Yes","LUNA_CCT","Reported_CCT"))</f>
        <v/>
      </c>
      <c r="J968" t="str">
        <f>IF('Reported Performance Table'!E968="","",IF(I968="LUNA_CCT",VLOOKUP('Reported Performance Table'!E968,'Master List'!$B$42:$E$129,4,FALSE),"Reported_BUG"))</f>
        <v/>
      </c>
      <c r="K968" t="str">
        <f>IF('Reported Performance Table'!E968="","",IF(AND('Reported Performance Table'!$F968="Yes",OR('Reported Performance Table'!$E968='Master List'!$B$42,'Reported Performance Table'!$E968='Master List'!$B$43,'Reported Performance Table'!$E968='Master List'!$B$44,'Reported Performance Table'!$E968='Master List'!$B$46,'Reported Performance Table'!$E968='Master List'!$B$48,'Reported Performance Table'!$E968='Master List'!$B$104,'Reported Performance Table'!$E968='Master List'!$B$106,'Reported Performance Table'!$E968='Master List'!$B$126)),"LUNA_Dimming","Dimming_Capability_and_Range"))</f>
        <v/>
      </c>
      <c r="L968" s="173">
        <f>'Reported Performance Table'!BF968</f>
        <v>0</v>
      </c>
      <c r="M968" s="173">
        <f>'Reported Performance Table'!BG968</f>
        <v>0</v>
      </c>
      <c r="N968" s="173">
        <f>'Reported Performance Table'!BH968</f>
        <v>0</v>
      </c>
      <c r="O968" t="str">
        <f t="shared" si="29"/>
        <v>No</v>
      </c>
    </row>
    <row r="969" spans="2:15" x14ac:dyDescent="0.25">
      <c r="B969" s="35" t="e">
        <f>VLOOKUP('Reported Performance Table'!D969,'Master List'!$B$20:$C$39,2,FALSE)</f>
        <v>#N/A</v>
      </c>
      <c r="C969" t="e">
        <f>VLOOKUP('Reported Performance Table'!E969,'Master List'!$B$42:$C$129,2,FALSE)</f>
        <v>#N/A</v>
      </c>
      <c r="D969" t="e">
        <f>VLOOKUP('Reported Performance Table'!D969,'Master List'!$B$20:$D$39,3,FALSE)</f>
        <v>#N/A</v>
      </c>
      <c r="E969" s="3" t="e">
        <f>VLOOKUP('Reported Performance Table'!C969,'Master List'!$B$11:$D$17,3,FALSE)</f>
        <v>#N/A</v>
      </c>
      <c r="F969" t="e">
        <f t="shared" si="28"/>
        <v>#N/A</v>
      </c>
      <c r="G969" t="e">
        <f>IF(VLOOKUP('Reported Performance Table'!E969,'Master List'!$B$42:$D$129,3,FALSE)="","No",VLOOKUP('Reported Performance Table'!E969,'Master List'!$B$42:$D$129,3,FALSE))</f>
        <v>#N/A</v>
      </c>
      <c r="H969" t="e">
        <f>IF(AND(G969="Yes_No",'Reported Performance Table'!F969="Yes"),"No","Yes_No")</f>
        <v>#N/A</v>
      </c>
      <c r="I969" t="str">
        <f>IF('Reported Performance Table'!E969="","",IF('Reported Performance Table'!F969="Yes","LUNA_CCT","Reported_CCT"))</f>
        <v/>
      </c>
      <c r="J969" t="str">
        <f>IF('Reported Performance Table'!E969="","",IF(I969="LUNA_CCT",VLOOKUP('Reported Performance Table'!E969,'Master List'!$B$42:$E$129,4,FALSE),"Reported_BUG"))</f>
        <v/>
      </c>
      <c r="K969" t="str">
        <f>IF('Reported Performance Table'!E969="","",IF(AND('Reported Performance Table'!$F969="Yes",OR('Reported Performance Table'!$E969='Master List'!$B$42,'Reported Performance Table'!$E969='Master List'!$B$43,'Reported Performance Table'!$E969='Master List'!$B$44,'Reported Performance Table'!$E969='Master List'!$B$46,'Reported Performance Table'!$E969='Master List'!$B$48,'Reported Performance Table'!$E969='Master List'!$B$104,'Reported Performance Table'!$E969='Master List'!$B$106,'Reported Performance Table'!$E969='Master List'!$B$126)),"LUNA_Dimming","Dimming_Capability_and_Range"))</f>
        <v/>
      </c>
      <c r="L969" s="173">
        <f>'Reported Performance Table'!BF969</f>
        <v>0</v>
      </c>
      <c r="M969" s="173">
        <f>'Reported Performance Table'!BG969</f>
        <v>0</v>
      </c>
      <c r="N969" s="173">
        <f>'Reported Performance Table'!BH969</f>
        <v>0</v>
      </c>
      <c r="O969" t="str">
        <f t="shared" si="29"/>
        <v>No</v>
      </c>
    </row>
    <row r="970" spans="2:15" x14ac:dyDescent="0.25">
      <c r="B970" s="35" t="e">
        <f>VLOOKUP('Reported Performance Table'!D970,'Master List'!$B$20:$C$39,2,FALSE)</f>
        <v>#N/A</v>
      </c>
      <c r="C970" t="e">
        <f>VLOOKUP('Reported Performance Table'!E970,'Master List'!$B$42:$C$129,2,FALSE)</f>
        <v>#N/A</v>
      </c>
      <c r="D970" t="e">
        <f>VLOOKUP('Reported Performance Table'!D970,'Master List'!$B$20:$D$39,3,FALSE)</f>
        <v>#N/A</v>
      </c>
      <c r="E970" s="3" t="e">
        <f>VLOOKUP('Reported Performance Table'!C970,'Master List'!$B$11:$D$17,3,FALSE)</f>
        <v>#N/A</v>
      </c>
      <c r="F970" t="e">
        <f t="shared" si="28"/>
        <v>#N/A</v>
      </c>
      <c r="G970" t="e">
        <f>IF(VLOOKUP('Reported Performance Table'!E970,'Master List'!$B$42:$D$129,3,FALSE)="","No",VLOOKUP('Reported Performance Table'!E970,'Master List'!$B$42:$D$129,3,FALSE))</f>
        <v>#N/A</v>
      </c>
      <c r="H970" t="e">
        <f>IF(AND(G970="Yes_No",'Reported Performance Table'!F970="Yes"),"No","Yes_No")</f>
        <v>#N/A</v>
      </c>
      <c r="I970" t="str">
        <f>IF('Reported Performance Table'!E970="","",IF('Reported Performance Table'!F970="Yes","LUNA_CCT","Reported_CCT"))</f>
        <v/>
      </c>
      <c r="J970" t="str">
        <f>IF('Reported Performance Table'!E970="","",IF(I970="LUNA_CCT",VLOOKUP('Reported Performance Table'!E970,'Master List'!$B$42:$E$129,4,FALSE),"Reported_BUG"))</f>
        <v/>
      </c>
      <c r="K970" t="str">
        <f>IF('Reported Performance Table'!E970="","",IF(AND('Reported Performance Table'!$F970="Yes",OR('Reported Performance Table'!$E970='Master List'!$B$42,'Reported Performance Table'!$E970='Master List'!$B$43,'Reported Performance Table'!$E970='Master List'!$B$44,'Reported Performance Table'!$E970='Master List'!$B$46,'Reported Performance Table'!$E970='Master List'!$B$48,'Reported Performance Table'!$E970='Master List'!$B$104,'Reported Performance Table'!$E970='Master List'!$B$106,'Reported Performance Table'!$E970='Master List'!$B$126)),"LUNA_Dimming","Dimming_Capability_and_Range"))</f>
        <v/>
      </c>
      <c r="L970" s="173">
        <f>'Reported Performance Table'!BF970</f>
        <v>0</v>
      </c>
      <c r="M970" s="173">
        <f>'Reported Performance Table'!BG970</f>
        <v>0</v>
      </c>
      <c r="N970" s="173">
        <f>'Reported Performance Table'!BH970</f>
        <v>0</v>
      </c>
      <c r="O970" t="str">
        <f t="shared" si="29"/>
        <v>No</v>
      </c>
    </row>
    <row r="971" spans="2:15" x14ac:dyDescent="0.25">
      <c r="B971" s="35" t="e">
        <f>VLOOKUP('Reported Performance Table'!D971,'Master List'!$B$20:$C$39,2,FALSE)</f>
        <v>#N/A</v>
      </c>
      <c r="C971" t="e">
        <f>VLOOKUP('Reported Performance Table'!E971,'Master List'!$B$42:$C$129,2,FALSE)</f>
        <v>#N/A</v>
      </c>
      <c r="D971" t="e">
        <f>VLOOKUP('Reported Performance Table'!D971,'Master List'!$B$20:$D$39,3,FALSE)</f>
        <v>#N/A</v>
      </c>
      <c r="E971" s="3" t="e">
        <f>VLOOKUP('Reported Performance Table'!C971,'Master List'!$B$11:$D$17,3,FALSE)</f>
        <v>#N/A</v>
      </c>
      <c r="F971" t="e">
        <f t="shared" ref="F971:F1034" si="30">CONCATENATE(D971,E971)</f>
        <v>#N/A</v>
      </c>
      <c r="G971" t="e">
        <f>IF(VLOOKUP('Reported Performance Table'!E971,'Master List'!$B$42:$D$129,3,FALSE)="","No",VLOOKUP('Reported Performance Table'!E971,'Master List'!$B$42:$D$129,3,FALSE))</f>
        <v>#N/A</v>
      </c>
      <c r="H971" t="e">
        <f>IF(AND(G971="Yes_No",'Reported Performance Table'!F971="Yes"),"No","Yes_No")</f>
        <v>#N/A</v>
      </c>
      <c r="I971" t="str">
        <f>IF('Reported Performance Table'!E971="","",IF('Reported Performance Table'!F971="Yes","LUNA_CCT","Reported_CCT"))</f>
        <v/>
      </c>
      <c r="J971" t="str">
        <f>IF('Reported Performance Table'!E971="","",IF(I971="LUNA_CCT",VLOOKUP('Reported Performance Table'!E971,'Master List'!$B$42:$E$129,4,FALSE),"Reported_BUG"))</f>
        <v/>
      </c>
      <c r="K971" t="str">
        <f>IF('Reported Performance Table'!E971="","",IF(AND('Reported Performance Table'!$F971="Yes",OR('Reported Performance Table'!$E971='Master List'!$B$42,'Reported Performance Table'!$E971='Master List'!$B$43,'Reported Performance Table'!$E971='Master List'!$B$44,'Reported Performance Table'!$E971='Master List'!$B$46,'Reported Performance Table'!$E971='Master List'!$B$48,'Reported Performance Table'!$E971='Master List'!$B$104,'Reported Performance Table'!$E971='Master List'!$B$106,'Reported Performance Table'!$E971='Master List'!$B$126)),"LUNA_Dimming","Dimming_Capability_and_Range"))</f>
        <v/>
      </c>
      <c r="L971" s="173">
        <f>'Reported Performance Table'!BF971</f>
        <v>0</v>
      </c>
      <c r="M971" s="173">
        <f>'Reported Performance Table'!BG971</f>
        <v>0</v>
      </c>
      <c r="N971" s="173">
        <f>'Reported Performance Table'!BH971</f>
        <v>0</v>
      </c>
      <c r="O971" t="str">
        <f t="shared" si="29"/>
        <v>No</v>
      </c>
    </row>
    <row r="972" spans="2:15" x14ac:dyDescent="0.25">
      <c r="B972" s="35" t="e">
        <f>VLOOKUP('Reported Performance Table'!D972,'Master List'!$B$20:$C$39,2,FALSE)</f>
        <v>#N/A</v>
      </c>
      <c r="C972" t="e">
        <f>VLOOKUP('Reported Performance Table'!E972,'Master List'!$B$42:$C$129,2,FALSE)</f>
        <v>#N/A</v>
      </c>
      <c r="D972" t="e">
        <f>VLOOKUP('Reported Performance Table'!D972,'Master List'!$B$20:$D$39,3,FALSE)</f>
        <v>#N/A</v>
      </c>
      <c r="E972" s="3" t="e">
        <f>VLOOKUP('Reported Performance Table'!C972,'Master List'!$B$11:$D$17,3,FALSE)</f>
        <v>#N/A</v>
      </c>
      <c r="F972" t="e">
        <f t="shared" si="30"/>
        <v>#N/A</v>
      </c>
      <c r="G972" t="e">
        <f>IF(VLOOKUP('Reported Performance Table'!E972,'Master List'!$B$42:$D$129,3,FALSE)="","No",VLOOKUP('Reported Performance Table'!E972,'Master List'!$B$42:$D$129,3,FALSE))</f>
        <v>#N/A</v>
      </c>
      <c r="H972" t="e">
        <f>IF(AND(G972="Yes_No",'Reported Performance Table'!F972="Yes"),"No","Yes_No")</f>
        <v>#N/A</v>
      </c>
      <c r="I972" t="str">
        <f>IF('Reported Performance Table'!E972="","",IF('Reported Performance Table'!F972="Yes","LUNA_CCT","Reported_CCT"))</f>
        <v/>
      </c>
      <c r="J972" t="str">
        <f>IF('Reported Performance Table'!E972="","",IF(I972="LUNA_CCT",VLOOKUP('Reported Performance Table'!E972,'Master List'!$B$42:$E$129,4,FALSE),"Reported_BUG"))</f>
        <v/>
      </c>
      <c r="K972" t="str">
        <f>IF('Reported Performance Table'!E972="","",IF(AND('Reported Performance Table'!$F972="Yes",OR('Reported Performance Table'!$E972='Master List'!$B$42,'Reported Performance Table'!$E972='Master List'!$B$43,'Reported Performance Table'!$E972='Master List'!$B$44,'Reported Performance Table'!$E972='Master List'!$B$46,'Reported Performance Table'!$E972='Master List'!$B$48,'Reported Performance Table'!$E972='Master List'!$B$104,'Reported Performance Table'!$E972='Master List'!$B$106,'Reported Performance Table'!$E972='Master List'!$B$126)),"LUNA_Dimming","Dimming_Capability_and_Range"))</f>
        <v/>
      </c>
      <c r="L972" s="173">
        <f>'Reported Performance Table'!BF972</f>
        <v>0</v>
      </c>
      <c r="M972" s="173">
        <f>'Reported Performance Table'!BG972</f>
        <v>0</v>
      </c>
      <c r="N972" s="173">
        <f>'Reported Performance Table'!BH972</f>
        <v>0</v>
      </c>
      <c r="O972" t="str">
        <f t="shared" ref="O972:O1035" si="31">IF(COUNTIF(L972:N972,"Yes")=3,"Yes","No")</f>
        <v>No</v>
      </c>
    </row>
    <row r="973" spans="2:15" x14ac:dyDescent="0.25">
      <c r="B973" s="35" t="e">
        <f>VLOOKUP('Reported Performance Table'!D973,'Master List'!$B$20:$C$39,2,FALSE)</f>
        <v>#N/A</v>
      </c>
      <c r="C973" t="e">
        <f>VLOOKUP('Reported Performance Table'!E973,'Master List'!$B$42:$C$129,2,FALSE)</f>
        <v>#N/A</v>
      </c>
      <c r="D973" t="e">
        <f>VLOOKUP('Reported Performance Table'!D973,'Master List'!$B$20:$D$39,3,FALSE)</f>
        <v>#N/A</v>
      </c>
      <c r="E973" s="3" t="e">
        <f>VLOOKUP('Reported Performance Table'!C973,'Master List'!$B$11:$D$17,3,FALSE)</f>
        <v>#N/A</v>
      </c>
      <c r="F973" t="e">
        <f t="shared" si="30"/>
        <v>#N/A</v>
      </c>
      <c r="G973" t="e">
        <f>IF(VLOOKUP('Reported Performance Table'!E973,'Master List'!$B$42:$D$129,3,FALSE)="","No",VLOOKUP('Reported Performance Table'!E973,'Master List'!$B$42:$D$129,3,FALSE))</f>
        <v>#N/A</v>
      </c>
      <c r="H973" t="e">
        <f>IF(AND(G973="Yes_No",'Reported Performance Table'!F973="Yes"),"No","Yes_No")</f>
        <v>#N/A</v>
      </c>
      <c r="I973" t="str">
        <f>IF('Reported Performance Table'!E973="","",IF('Reported Performance Table'!F973="Yes","LUNA_CCT","Reported_CCT"))</f>
        <v/>
      </c>
      <c r="J973" t="str">
        <f>IF('Reported Performance Table'!E973="","",IF(I973="LUNA_CCT",VLOOKUP('Reported Performance Table'!E973,'Master List'!$B$42:$E$129,4,FALSE),"Reported_BUG"))</f>
        <v/>
      </c>
      <c r="K973" t="str">
        <f>IF('Reported Performance Table'!E973="","",IF(AND('Reported Performance Table'!$F973="Yes",OR('Reported Performance Table'!$E973='Master List'!$B$42,'Reported Performance Table'!$E973='Master List'!$B$43,'Reported Performance Table'!$E973='Master List'!$B$44,'Reported Performance Table'!$E973='Master List'!$B$46,'Reported Performance Table'!$E973='Master List'!$B$48,'Reported Performance Table'!$E973='Master List'!$B$104,'Reported Performance Table'!$E973='Master List'!$B$106,'Reported Performance Table'!$E973='Master List'!$B$126)),"LUNA_Dimming","Dimming_Capability_and_Range"))</f>
        <v/>
      </c>
      <c r="L973" s="173">
        <f>'Reported Performance Table'!BF973</f>
        <v>0</v>
      </c>
      <c r="M973" s="173">
        <f>'Reported Performance Table'!BG973</f>
        <v>0</v>
      </c>
      <c r="N973" s="173">
        <f>'Reported Performance Table'!BH973</f>
        <v>0</v>
      </c>
      <c r="O973" t="str">
        <f t="shared" si="31"/>
        <v>No</v>
      </c>
    </row>
    <row r="974" spans="2:15" x14ac:dyDescent="0.25">
      <c r="B974" s="35" t="e">
        <f>VLOOKUP('Reported Performance Table'!D974,'Master List'!$B$20:$C$39,2,FALSE)</f>
        <v>#N/A</v>
      </c>
      <c r="C974" t="e">
        <f>VLOOKUP('Reported Performance Table'!E974,'Master List'!$B$42:$C$129,2,FALSE)</f>
        <v>#N/A</v>
      </c>
      <c r="D974" t="e">
        <f>VLOOKUP('Reported Performance Table'!D974,'Master List'!$B$20:$D$39,3,FALSE)</f>
        <v>#N/A</v>
      </c>
      <c r="E974" s="3" t="e">
        <f>VLOOKUP('Reported Performance Table'!C974,'Master List'!$B$11:$D$17,3,FALSE)</f>
        <v>#N/A</v>
      </c>
      <c r="F974" t="e">
        <f t="shared" si="30"/>
        <v>#N/A</v>
      </c>
      <c r="G974" t="e">
        <f>IF(VLOOKUP('Reported Performance Table'!E974,'Master List'!$B$42:$D$129,3,FALSE)="","No",VLOOKUP('Reported Performance Table'!E974,'Master List'!$B$42:$D$129,3,FALSE))</f>
        <v>#N/A</v>
      </c>
      <c r="H974" t="e">
        <f>IF(AND(G974="Yes_No",'Reported Performance Table'!F974="Yes"),"No","Yes_No")</f>
        <v>#N/A</v>
      </c>
      <c r="I974" t="str">
        <f>IF('Reported Performance Table'!E974="","",IF('Reported Performance Table'!F974="Yes","LUNA_CCT","Reported_CCT"))</f>
        <v/>
      </c>
      <c r="J974" t="str">
        <f>IF('Reported Performance Table'!E974="","",IF(I974="LUNA_CCT",VLOOKUP('Reported Performance Table'!E974,'Master List'!$B$42:$E$129,4,FALSE),"Reported_BUG"))</f>
        <v/>
      </c>
      <c r="K974" t="str">
        <f>IF('Reported Performance Table'!E974="","",IF(AND('Reported Performance Table'!$F974="Yes",OR('Reported Performance Table'!$E974='Master List'!$B$42,'Reported Performance Table'!$E974='Master List'!$B$43,'Reported Performance Table'!$E974='Master List'!$B$44,'Reported Performance Table'!$E974='Master List'!$B$46,'Reported Performance Table'!$E974='Master List'!$B$48,'Reported Performance Table'!$E974='Master List'!$B$104,'Reported Performance Table'!$E974='Master List'!$B$106,'Reported Performance Table'!$E974='Master List'!$B$126)),"LUNA_Dimming","Dimming_Capability_and_Range"))</f>
        <v/>
      </c>
      <c r="L974" s="173">
        <f>'Reported Performance Table'!BF974</f>
        <v>0</v>
      </c>
      <c r="M974" s="173">
        <f>'Reported Performance Table'!BG974</f>
        <v>0</v>
      </c>
      <c r="N974" s="173">
        <f>'Reported Performance Table'!BH974</f>
        <v>0</v>
      </c>
      <c r="O974" t="str">
        <f t="shared" si="31"/>
        <v>No</v>
      </c>
    </row>
    <row r="975" spans="2:15" x14ac:dyDescent="0.25">
      <c r="B975" s="35" t="e">
        <f>VLOOKUP('Reported Performance Table'!D975,'Master List'!$B$20:$C$39,2,FALSE)</f>
        <v>#N/A</v>
      </c>
      <c r="C975" t="e">
        <f>VLOOKUP('Reported Performance Table'!E975,'Master List'!$B$42:$C$129,2,FALSE)</f>
        <v>#N/A</v>
      </c>
      <c r="D975" t="e">
        <f>VLOOKUP('Reported Performance Table'!D975,'Master List'!$B$20:$D$39,3,FALSE)</f>
        <v>#N/A</v>
      </c>
      <c r="E975" s="3" t="e">
        <f>VLOOKUP('Reported Performance Table'!C975,'Master List'!$B$11:$D$17,3,FALSE)</f>
        <v>#N/A</v>
      </c>
      <c r="F975" t="e">
        <f t="shared" si="30"/>
        <v>#N/A</v>
      </c>
      <c r="G975" t="e">
        <f>IF(VLOOKUP('Reported Performance Table'!E975,'Master List'!$B$42:$D$129,3,FALSE)="","No",VLOOKUP('Reported Performance Table'!E975,'Master List'!$B$42:$D$129,3,FALSE))</f>
        <v>#N/A</v>
      </c>
      <c r="H975" t="e">
        <f>IF(AND(G975="Yes_No",'Reported Performance Table'!F975="Yes"),"No","Yes_No")</f>
        <v>#N/A</v>
      </c>
      <c r="I975" t="str">
        <f>IF('Reported Performance Table'!E975="","",IF('Reported Performance Table'!F975="Yes","LUNA_CCT","Reported_CCT"))</f>
        <v/>
      </c>
      <c r="J975" t="str">
        <f>IF('Reported Performance Table'!E975="","",IF(I975="LUNA_CCT",VLOOKUP('Reported Performance Table'!E975,'Master List'!$B$42:$E$129,4,FALSE),"Reported_BUG"))</f>
        <v/>
      </c>
      <c r="K975" t="str">
        <f>IF('Reported Performance Table'!E975="","",IF(AND('Reported Performance Table'!$F975="Yes",OR('Reported Performance Table'!$E975='Master List'!$B$42,'Reported Performance Table'!$E975='Master List'!$B$43,'Reported Performance Table'!$E975='Master List'!$B$44,'Reported Performance Table'!$E975='Master List'!$B$46,'Reported Performance Table'!$E975='Master List'!$B$48,'Reported Performance Table'!$E975='Master List'!$B$104,'Reported Performance Table'!$E975='Master List'!$B$106,'Reported Performance Table'!$E975='Master List'!$B$126)),"LUNA_Dimming","Dimming_Capability_and_Range"))</f>
        <v/>
      </c>
      <c r="L975" s="173">
        <f>'Reported Performance Table'!BF975</f>
        <v>0</v>
      </c>
      <c r="M975" s="173">
        <f>'Reported Performance Table'!BG975</f>
        <v>0</v>
      </c>
      <c r="N975" s="173">
        <f>'Reported Performance Table'!BH975</f>
        <v>0</v>
      </c>
      <c r="O975" t="str">
        <f t="shared" si="31"/>
        <v>No</v>
      </c>
    </row>
    <row r="976" spans="2:15" x14ac:dyDescent="0.25">
      <c r="B976" s="35" t="e">
        <f>VLOOKUP('Reported Performance Table'!D976,'Master List'!$B$20:$C$39,2,FALSE)</f>
        <v>#N/A</v>
      </c>
      <c r="C976" t="e">
        <f>VLOOKUP('Reported Performance Table'!E976,'Master List'!$B$42:$C$129,2,FALSE)</f>
        <v>#N/A</v>
      </c>
      <c r="D976" t="e">
        <f>VLOOKUP('Reported Performance Table'!D976,'Master List'!$B$20:$D$39,3,FALSE)</f>
        <v>#N/A</v>
      </c>
      <c r="E976" s="3" t="e">
        <f>VLOOKUP('Reported Performance Table'!C976,'Master List'!$B$11:$D$17,3,FALSE)</f>
        <v>#N/A</v>
      </c>
      <c r="F976" t="e">
        <f t="shared" si="30"/>
        <v>#N/A</v>
      </c>
      <c r="G976" t="e">
        <f>IF(VLOOKUP('Reported Performance Table'!E976,'Master List'!$B$42:$D$129,3,FALSE)="","No",VLOOKUP('Reported Performance Table'!E976,'Master List'!$B$42:$D$129,3,FALSE))</f>
        <v>#N/A</v>
      </c>
      <c r="H976" t="e">
        <f>IF(AND(G976="Yes_No",'Reported Performance Table'!F976="Yes"),"No","Yes_No")</f>
        <v>#N/A</v>
      </c>
      <c r="I976" t="str">
        <f>IF('Reported Performance Table'!E976="","",IF('Reported Performance Table'!F976="Yes","LUNA_CCT","Reported_CCT"))</f>
        <v/>
      </c>
      <c r="J976" t="str">
        <f>IF('Reported Performance Table'!E976="","",IF(I976="LUNA_CCT",VLOOKUP('Reported Performance Table'!E976,'Master List'!$B$42:$E$129,4,FALSE),"Reported_BUG"))</f>
        <v/>
      </c>
      <c r="K976" t="str">
        <f>IF('Reported Performance Table'!E976="","",IF(AND('Reported Performance Table'!$F976="Yes",OR('Reported Performance Table'!$E976='Master List'!$B$42,'Reported Performance Table'!$E976='Master List'!$B$43,'Reported Performance Table'!$E976='Master List'!$B$44,'Reported Performance Table'!$E976='Master List'!$B$46,'Reported Performance Table'!$E976='Master List'!$B$48,'Reported Performance Table'!$E976='Master List'!$B$104,'Reported Performance Table'!$E976='Master List'!$B$106,'Reported Performance Table'!$E976='Master List'!$B$126)),"LUNA_Dimming","Dimming_Capability_and_Range"))</f>
        <v/>
      </c>
      <c r="L976" s="173">
        <f>'Reported Performance Table'!BF976</f>
        <v>0</v>
      </c>
      <c r="M976" s="173">
        <f>'Reported Performance Table'!BG976</f>
        <v>0</v>
      </c>
      <c r="N976" s="173">
        <f>'Reported Performance Table'!BH976</f>
        <v>0</v>
      </c>
      <c r="O976" t="str">
        <f t="shared" si="31"/>
        <v>No</v>
      </c>
    </row>
    <row r="977" spans="2:15" x14ac:dyDescent="0.25">
      <c r="B977" s="35" t="e">
        <f>VLOOKUP('Reported Performance Table'!D977,'Master List'!$B$20:$C$39,2,FALSE)</f>
        <v>#N/A</v>
      </c>
      <c r="C977" t="e">
        <f>VLOOKUP('Reported Performance Table'!E977,'Master List'!$B$42:$C$129,2,FALSE)</f>
        <v>#N/A</v>
      </c>
      <c r="D977" t="e">
        <f>VLOOKUP('Reported Performance Table'!D977,'Master List'!$B$20:$D$39,3,FALSE)</f>
        <v>#N/A</v>
      </c>
      <c r="E977" s="3" t="e">
        <f>VLOOKUP('Reported Performance Table'!C977,'Master List'!$B$11:$D$17,3,FALSE)</f>
        <v>#N/A</v>
      </c>
      <c r="F977" t="e">
        <f t="shared" si="30"/>
        <v>#N/A</v>
      </c>
      <c r="G977" t="e">
        <f>IF(VLOOKUP('Reported Performance Table'!E977,'Master List'!$B$42:$D$129,3,FALSE)="","No",VLOOKUP('Reported Performance Table'!E977,'Master List'!$B$42:$D$129,3,FALSE))</f>
        <v>#N/A</v>
      </c>
      <c r="H977" t="e">
        <f>IF(AND(G977="Yes_No",'Reported Performance Table'!F977="Yes"),"No","Yes_No")</f>
        <v>#N/A</v>
      </c>
      <c r="I977" t="str">
        <f>IF('Reported Performance Table'!E977="","",IF('Reported Performance Table'!F977="Yes","LUNA_CCT","Reported_CCT"))</f>
        <v/>
      </c>
      <c r="J977" t="str">
        <f>IF('Reported Performance Table'!E977="","",IF(I977="LUNA_CCT",VLOOKUP('Reported Performance Table'!E977,'Master List'!$B$42:$E$129,4,FALSE),"Reported_BUG"))</f>
        <v/>
      </c>
      <c r="K977" t="str">
        <f>IF('Reported Performance Table'!E977="","",IF(AND('Reported Performance Table'!$F977="Yes",OR('Reported Performance Table'!$E977='Master List'!$B$42,'Reported Performance Table'!$E977='Master List'!$B$43,'Reported Performance Table'!$E977='Master List'!$B$44,'Reported Performance Table'!$E977='Master List'!$B$46,'Reported Performance Table'!$E977='Master List'!$B$48,'Reported Performance Table'!$E977='Master List'!$B$104,'Reported Performance Table'!$E977='Master List'!$B$106,'Reported Performance Table'!$E977='Master List'!$B$126)),"LUNA_Dimming","Dimming_Capability_and_Range"))</f>
        <v/>
      </c>
      <c r="L977" s="173">
        <f>'Reported Performance Table'!BF977</f>
        <v>0</v>
      </c>
      <c r="M977" s="173">
        <f>'Reported Performance Table'!BG977</f>
        <v>0</v>
      </c>
      <c r="N977" s="173">
        <f>'Reported Performance Table'!BH977</f>
        <v>0</v>
      </c>
      <c r="O977" t="str">
        <f t="shared" si="31"/>
        <v>No</v>
      </c>
    </row>
    <row r="978" spans="2:15" x14ac:dyDescent="0.25">
      <c r="B978" s="35" t="e">
        <f>VLOOKUP('Reported Performance Table'!D978,'Master List'!$B$20:$C$39,2,FALSE)</f>
        <v>#N/A</v>
      </c>
      <c r="C978" t="e">
        <f>VLOOKUP('Reported Performance Table'!E978,'Master List'!$B$42:$C$129,2,FALSE)</f>
        <v>#N/A</v>
      </c>
      <c r="D978" t="e">
        <f>VLOOKUP('Reported Performance Table'!D978,'Master List'!$B$20:$D$39,3,FALSE)</f>
        <v>#N/A</v>
      </c>
      <c r="E978" s="3" t="e">
        <f>VLOOKUP('Reported Performance Table'!C978,'Master List'!$B$11:$D$17,3,FALSE)</f>
        <v>#N/A</v>
      </c>
      <c r="F978" t="e">
        <f t="shared" si="30"/>
        <v>#N/A</v>
      </c>
      <c r="G978" t="e">
        <f>IF(VLOOKUP('Reported Performance Table'!E978,'Master List'!$B$42:$D$129,3,FALSE)="","No",VLOOKUP('Reported Performance Table'!E978,'Master List'!$B$42:$D$129,3,FALSE))</f>
        <v>#N/A</v>
      </c>
      <c r="H978" t="e">
        <f>IF(AND(G978="Yes_No",'Reported Performance Table'!F978="Yes"),"No","Yes_No")</f>
        <v>#N/A</v>
      </c>
      <c r="I978" t="str">
        <f>IF('Reported Performance Table'!E978="","",IF('Reported Performance Table'!F978="Yes","LUNA_CCT","Reported_CCT"))</f>
        <v/>
      </c>
      <c r="J978" t="str">
        <f>IF('Reported Performance Table'!E978="","",IF(I978="LUNA_CCT",VLOOKUP('Reported Performance Table'!E978,'Master List'!$B$42:$E$129,4,FALSE),"Reported_BUG"))</f>
        <v/>
      </c>
      <c r="K978" t="str">
        <f>IF('Reported Performance Table'!E978="","",IF(AND('Reported Performance Table'!$F978="Yes",OR('Reported Performance Table'!$E978='Master List'!$B$42,'Reported Performance Table'!$E978='Master List'!$B$43,'Reported Performance Table'!$E978='Master List'!$B$44,'Reported Performance Table'!$E978='Master List'!$B$46,'Reported Performance Table'!$E978='Master List'!$B$48,'Reported Performance Table'!$E978='Master List'!$B$104,'Reported Performance Table'!$E978='Master List'!$B$106,'Reported Performance Table'!$E978='Master List'!$B$126)),"LUNA_Dimming","Dimming_Capability_and_Range"))</f>
        <v/>
      </c>
      <c r="L978" s="173">
        <f>'Reported Performance Table'!BF978</f>
        <v>0</v>
      </c>
      <c r="M978" s="173">
        <f>'Reported Performance Table'!BG978</f>
        <v>0</v>
      </c>
      <c r="N978" s="173">
        <f>'Reported Performance Table'!BH978</f>
        <v>0</v>
      </c>
      <c r="O978" t="str">
        <f t="shared" si="31"/>
        <v>No</v>
      </c>
    </row>
    <row r="979" spans="2:15" x14ac:dyDescent="0.25">
      <c r="B979" s="35" t="e">
        <f>VLOOKUP('Reported Performance Table'!D979,'Master List'!$B$20:$C$39,2,FALSE)</f>
        <v>#N/A</v>
      </c>
      <c r="C979" t="e">
        <f>VLOOKUP('Reported Performance Table'!E979,'Master List'!$B$42:$C$129,2,FALSE)</f>
        <v>#N/A</v>
      </c>
      <c r="D979" t="e">
        <f>VLOOKUP('Reported Performance Table'!D979,'Master List'!$B$20:$D$39,3,FALSE)</f>
        <v>#N/A</v>
      </c>
      <c r="E979" s="3" t="e">
        <f>VLOOKUP('Reported Performance Table'!C979,'Master List'!$B$11:$D$17,3,FALSE)</f>
        <v>#N/A</v>
      </c>
      <c r="F979" t="e">
        <f t="shared" si="30"/>
        <v>#N/A</v>
      </c>
      <c r="G979" t="e">
        <f>IF(VLOOKUP('Reported Performance Table'!E979,'Master List'!$B$42:$D$129,3,FALSE)="","No",VLOOKUP('Reported Performance Table'!E979,'Master List'!$B$42:$D$129,3,FALSE))</f>
        <v>#N/A</v>
      </c>
      <c r="H979" t="e">
        <f>IF(AND(G979="Yes_No",'Reported Performance Table'!F979="Yes"),"No","Yes_No")</f>
        <v>#N/A</v>
      </c>
      <c r="I979" t="str">
        <f>IF('Reported Performance Table'!E979="","",IF('Reported Performance Table'!F979="Yes","LUNA_CCT","Reported_CCT"))</f>
        <v/>
      </c>
      <c r="J979" t="str">
        <f>IF('Reported Performance Table'!E979="","",IF(I979="LUNA_CCT",VLOOKUP('Reported Performance Table'!E979,'Master List'!$B$42:$E$129,4,FALSE),"Reported_BUG"))</f>
        <v/>
      </c>
      <c r="K979" t="str">
        <f>IF('Reported Performance Table'!E979="","",IF(AND('Reported Performance Table'!$F979="Yes",OR('Reported Performance Table'!$E979='Master List'!$B$42,'Reported Performance Table'!$E979='Master List'!$B$43,'Reported Performance Table'!$E979='Master List'!$B$44,'Reported Performance Table'!$E979='Master List'!$B$46,'Reported Performance Table'!$E979='Master List'!$B$48,'Reported Performance Table'!$E979='Master List'!$B$104,'Reported Performance Table'!$E979='Master List'!$B$106,'Reported Performance Table'!$E979='Master List'!$B$126)),"LUNA_Dimming","Dimming_Capability_and_Range"))</f>
        <v/>
      </c>
      <c r="L979" s="173">
        <f>'Reported Performance Table'!BF979</f>
        <v>0</v>
      </c>
      <c r="M979" s="173">
        <f>'Reported Performance Table'!BG979</f>
        <v>0</v>
      </c>
      <c r="N979" s="173">
        <f>'Reported Performance Table'!BH979</f>
        <v>0</v>
      </c>
      <c r="O979" t="str">
        <f t="shared" si="31"/>
        <v>No</v>
      </c>
    </row>
    <row r="980" spans="2:15" x14ac:dyDescent="0.25">
      <c r="B980" s="35" t="e">
        <f>VLOOKUP('Reported Performance Table'!D980,'Master List'!$B$20:$C$39,2,FALSE)</f>
        <v>#N/A</v>
      </c>
      <c r="C980" t="e">
        <f>VLOOKUP('Reported Performance Table'!E980,'Master List'!$B$42:$C$129,2,FALSE)</f>
        <v>#N/A</v>
      </c>
      <c r="D980" t="e">
        <f>VLOOKUP('Reported Performance Table'!D980,'Master List'!$B$20:$D$39,3,FALSE)</f>
        <v>#N/A</v>
      </c>
      <c r="E980" s="3" t="e">
        <f>VLOOKUP('Reported Performance Table'!C980,'Master List'!$B$11:$D$17,3,FALSE)</f>
        <v>#N/A</v>
      </c>
      <c r="F980" t="e">
        <f t="shared" si="30"/>
        <v>#N/A</v>
      </c>
      <c r="G980" t="e">
        <f>IF(VLOOKUP('Reported Performance Table'!E980,'Master List'!$B$42:$D$129,3,FALSE)="","No",VLOOKUP('Reported Performance Table'!E980,'Master List'!$B$42:$D$129,3,FALSE))</f>
        <v>#N/A</v>
      </c>
      <c r="H980" t="e">
        <f>IF(AND(G980="Yes_No",'Reported Performance Table'!F980="Yes"),"No","Yes_No")</f>
        <v>#N/A</v>
      </c>
      <c r="I980" t="str">
        <f>IF('Reported Performance Table'!E980="","",IF('Reported Performance Table'!F980="Yes","LUNA_CCT","Reported_CCT"))</f>
        <v/>
      </c>
      <c r="J980" t="str">
        <f>IF('Reported Performance Table'!E980="","",IF(I980="LUNA_CCT",VLOOKUP('Reported Performance Table'!E980,'Master List'!$B$42:$E$129,4,FALSE),"Reported_BUG"))</f>
        <v/>
      </c>
      <c r="K980" t="str">
        <f>IF('Reported Performance Table'!E980="","",IF(AND('Reported Performance Table'!$F980="Yes",OR('Reported Performance Table'!$E980='Master List'!$B$42,'Reported Performance Table'!$E980='Master List'!$B$43,'Reported Performance Table'!$E980='Master List'!$B$44,'Reported Performance Table'!$E980='Master List'!$B$46,'Reported Performance Table'!$E980='Master List'!$B$48,'Reported Performance Table'!$E980='Master List'!$B$104,'Reported Performance Table'!$E980='Master List'!$B$106,'Reported Performance Table'!$E980='Master List'!$B$126)),"LUNA_Dimming","Dimming_Capability_and_Range"))</f>
        <v/>
      </c>
      <c r="L980" s="173">
        <f>'Reported Performance Table'!BF980</f>
        <v>0</v>
      </c>
      <c r="M980" s="173">
        <f>'Reported Performance Table'!BG980</f>
        <v>0</v>
      </c>
      <c r="N980" s="173">
        <f>'Reported Performance Table'!BH980</f>
        <v>0</v>
      </c>
      <c r="O980" t="str">
        <f t="shared" si="31"/>
        <v>No</v>
      </c>
    </row>
    <row r="981" spans="2:15" x14ac:dyDescent="0.25">
      <c r="B981" s="35" t="e">
        <f>VLOOKUP('Reported Performance Table'!D981,'Master List'!$B$20:$C$39,2,FALSE)</f>
        <v>#N/A</v>
      </c>
      <c r="C981" t="e">
        <f>VLOOKUP('Reported Performance Table'!E981,'Master List'!$B$42:$C$129,2,FALSE)</f>
        <v>#N/A</v>
      </c>
      <c r="D981" t="e">
        <f>VLOOKUP('Reported Performance Table'!D981,'Master List'!$B$20:$D$39,3,FALSE)</f>
        <v>#N/A</v>
      </c>
      <c r="E981" s="3" t="e">
        <f>VLOOKUP('Reported Performance Table'!C981,'Master List'!$B$11:$D$17,3,FALSE)</f>
        <v>#N/A</v>
      </c>
      <c r="F981" t="e">
        <f t="shared" si="30"/>
        <v>#N/A</v>
      </c>
      <c r="G981" t="e">
        <f>IF(VLOOKUP('Reported Performance Table'!E981,'Master List'!$B$42:$D$129,3,FALSE)="","No",VLOOKUP('Reported Performance Table'!E981,'Master List'!$B$42:$D$129,3,FALSE))</f>
        <v>#N/A</v>
      </c>
      <c r="H981" t="e">
        <f>IF(AND(G981="Yes_No",'Reported Performance Table'!F981="Yes"),"No","Yes_No")</f>
        <v>#N/A</v>
      </c>
      <c r="I981" t="str">
        <f>IF('Reported Performance Table'!E981="","",IF('Reported Performance Table'!F981="Yes","LUNA_CCT","Reported_CCT"))</f>
        <v/>
      </c>
      <c r="J981" t="str">
        <f>IF('Reported Performance Table'!E981="","",IF(I981="LUNA_CCT",VLOOKUP('Reported Performance Table'!E981,'Master List'!$B$42:$E$129,4,FALSE),"Reported_BUG"))</f>
        <v/>
      </c>
      <c r="K981" t="str">
        <f>IF('Reported Performance Table'!E981="","",IF(AND('Reported Performance Table'!$F981="Yes",OR('Reported Performance Table'!$E981='Master List'!$B$42,'Reported Performance Table'!$E981='Master List'!$B$43,'Reported Performance Table'!$E981='Master List'!$B$44,'Reported Performance Table'!$E981='Master List'!$B$46,'Reported Performance Table'!$E981='Master List'!$B$48,'Reported Performance Table'!$E981='Master List'!$B$104,'Reported Performance Table'!$E981='Master List'!$B$106,'Reported Performance Table'!$E981='Master List'!$B$126)),"LUNA_Dimming","Dimming_Capability_and_Range"))</f>
        <v/>
      </c>
      <c r="L981" s="173">
        <f>'Reported Performance Table'!BF981</f>
        <v>0</v>
      </c>
      <c r="M981" s="173">
        <f>'Reported Performance Table'!BG981</f>
        <v>0</v>
      </c>
      <c r="N981" s="173">
        <f>'Reported Performance Table'!BH981</f>
        <v>0</v>
      </c>
      <c r="O981" t="str">
        <f t="shared" si="31"/>
        <v>No</v>
      </c>
    </row>
    <row r="982" spans="2:15" x14ac:dyDescent="0.25">
      <c r="B982" s="35" t="e">
        <f>VLOOKUP('Reported Performance Table'!D982,'Master List'!$B$20:$C$39,2,FALSE)</f>
        <v>#N/A</v>
      </c>
      <c r="C982" t="e">
        <f>VLOOKUP('Reported Performance Table'!E982,'Master List'!$B$42:$C$129,2,FALSE)</f>
        <v>#N/A</v>
      </c>
      <c r="D982" t="e">
        <f>VLOOKUP('Reported Performance Table'!D982,'Master List'!$B$20:$D$39,3,FALSE)</f>
        <v>#N/A</v>
      </c>
      <c r="E982" s="3" t="e">
        <f>VLOOKUP('Reported Performance Table'!C982,'Master List'!$B$11:$D$17,3,FALSE)</f>
        <v>#N/A</v>
      </c>
      <c r="F982" t="e">
        <f t="shared" si="30"/>
        <v>#N/A</v>
      </c>
      <c r="G982" t="e">
        <f>IF(VLOOKUP('Reported Performance Table'!E982,'Master List'!$B$42:$D$129,3,FALSE)="","No",VLOOKUP('Reported Performance Table'!E982,'Master List'!$B$42:$D$129,3,FALSE))</f>
        <v>#N/A</v>
      </c>
      <c r="H982" t="e">
        <f>IF(AND(G982="Yes_No",'Reported Performance Table'!F982="Yes"),"No","Yes_No")</f>
        <v>#N/A</v>
      </c>
      <c r="I982" t="str">
        <f>IF('Reported Performance Table'!E982="","",IF('Reported Performance Table'!F982="Yes","LUNA_CCT","Reported_CCT"))</f>
        <v/>
      </c>
      <c r="J982" t="str">
        <f>IF('Reported Performance Table'!E982="","",IF(I982="LUNA_CCT",VLOOKUP('Reported Performance Table'!E982,'Master List'!$B$42:$E$129,4,FALSE),"Reported_BUG"))</f>
        <v/>
      </c>
      <c r="K982" t="str">
        <f>IF('Reported Performance Table'!E982="","",IF(AND('Reported Performance Table'!$F982="Yes",OR('Reported Performance Table'!$E982='Master List'!$B$42,'Reported Performance Table'!$E982='Master List'!$B$43,'Reported Performance Table'!$E982='Master List'!$B$44,'Reported Performance Table'!$E982='Master List'!$B$46,'Reported Performance Table'!$E982='Master List'!$B$48,'Reported Performance Table'!$E982='Master List'!$B$104,'Reported Performance Table'!$E982='Master List'!$B$106,'Reported Performance Table'!$E982='Master List'!$B$126)),"LUNA_Dimming","Dimming_Capability_and_Range"))</f>
        <v/>
      </c>
      <c r="L982" s="173">
        <f>'Reported Performance Table'!BF982</f>
        <v>0</v>
      </c>
      <c r="M982" s="173">
        <f>'Reported Performance Table'!BG982</f>
        <v>0</v>
      </c>
      <c r="N982" s="173">
        <f>'Reported Performance Table'!BH982</f>
        <v>0</v>
      </c>
      <c r="O982" t="str">
        <f t="shared" si="31"/>
        <v>No</v>
      </c>
    </row>
    <row r="983" spans="2:15" x14ac:dyDescent="0.25">
      <c r="B983" s="35" t="e">
        <f>VLOOKUP('Reported Performance Table'!D983,'Master List'!$B$20:$C$39,2,FALSE)</f>
        <v>#N/A</v>
      </c>
      <c r="C983" t="e">
        <f>VLOOKUP('Reported Performance Table'!E983,'Master List'!$B$42:$C$129,2,FALSE)</f>
        <v>#N/A</v>
      </c>
      <c r="D983" t="e">
        <f>VLOOKUP('Reported Performance Table'!D983,'Master List'!$B$20:$D$39,3,FALSE)</f>
        <v>#N/A</v>
      </c>
      <c r="E983" s="3" t="e">
        <f>VLOOKUP('Reported Performance Table'!C983,'Master List'!$B$11:$D$17,3,FALSE)</f>
        <v>#N/A</v>
      </c>
      <c r="F983" t="e">
        <f t="shared" si="30"/>
        <v>#N/A</v>
      </c>
      <c r="G983" t="e">
        <f>IF(VLOOKUP('Reported Performance Table'!E983,'Master List'!$B$42:$D$129,3,FALSE)="","No",VLOOKUP('Reported Performance Table'!E983,'Master List'!$B$42:$D$129,3,FALSE))</f>
        <v>#N/A</v>
      </c>
      <c r="H983" t="e">
        <f>IF(AND(G983="Yes_No",'Reported Performance Table'!F983="Yes"),"No","Yes_No")</f>
        <v>#N/A</v>
      </c>
      <c r="I983" t="str">
        <f>IF('Reported Performance Table'!E983="","",IF('Reported Performance Table'!F983="Yes","LUNA_CCT","Reported_CCT"))</f>
        <v/>
      </c>
      <c r="J983" t="str">
        <f>IF('Reported Performance Table'!E983="","",IF(I983="LUNA_CCT",VLOOKUP('Reported Performance Table'!E983,'Master List'!$B$42:$E$129,4,FALSE),"Reported_BUG"))</f>
        <v/>
      </c>
      <c r="K983" t="str">
        <f>IF('Reported Performance Table'!E983="","",IF(AND('Reported Performance Table'!$F983="Yes",OR('Reported Performance Table'!$E983='Master List'!$B$42,'Reported Performance Table'!$E983='Master List'!$B$43,'Reported Performance Table'!$E983='Master List'!$B$44,'Reported Performance Table'!$E983='Master List'!$B$46,'Reported Performance Table'!$E983='Master List'!$B$48,'Reported Performance Table'!$E983='Master List'!$B$104,'Reported Performance Table'!$E983='Master List'!$B$106,'Reported Performance Table'!$E983='Master List'!$B$126)),"LUNA_Dimming","Dimming_Capability_and_Range"))</f>
        <v/>
      </c>
      <c r="L983" s="173">
        <f>'Reported Performance Table'!BF983</f>
        <v>0</v>
      </c>
      <c r="M983" s="173">
        <f>'Reported Performance Table'!BG983</f>
        <v>0</v>
      </c>
      <c r="N983" s="173">
        <f>'Reported Performance Table'!BH983</f>
        <v>0</v>
      </c>
      <c r="O983" t="str">
        <f t="shared" si="31"/>
        <v>No</v>
      </c>
    </row>
    <row r="984" spans="2:15" x14ac:dyDescent="0.25">
      <c r="B984" s="35" t="e">
        <f>VLOOKUP('Reported Performance Table'!D984,'Master List'!$B$20:$C$39,2,FALSE)</f>
        <v>#N/A</v>
      </c>
      <c r="C984" t="e">
        <f>VLOOKUP('Reported Performance Table'!E984,'Master List'!$B$42:$C$129,2,FALSE)</f>
        <v>#N/A</v>
      </c>
      <c r="D984" t="e">
        <f>VLOOKUP('Reported Performance Table'!D984,'Master List'!$B$20:$D$39,3,FALSE)</f>
        <v>#N/A</v>
      </c>
      <c r="E984" s="3" t="e">
        <f>VLOOKUP('Reported Performance Table'!C984,'Master List'!$B$11:$D$17,3,FALSE)</f>
        <v>#N/A</v>
      </c>
      <c r="F984" t="e">
        <f t="shared" si="30"/>
        <v>#N/A</v>
      </c>
      <c r="G984" t="e">
        <f>IF(VLOOKUP('Reported Performance Table'!E984,'Master List'!$B$42:$D$129,3,FALSE)="","No",VLOOKUP('Reported Performance Table'!E984,'Master List'!$B$42:$D$129,3,FALSE))</f>
        <v>#N/A</v>
      </c>
      <c r="H984" t="e">
        <f>IF(AND(G984="Yes_No",'Reported Performance Table'!F984="Yes"),"No","Yes_No")</f>
        <v>#N/A</v>
      </c>
      <c r="I984" t="str">
        <f>IF('Reported Performance Table'!E984="","",IF('Reported Performance Table'!F984="Yes","LUNA_CCT","Reported_CCT"))</f>
        <v/>
      </c>
      <c r="J984" t="str">
        <f>IF('Reported Performance Table'!E984="","",IF(I984="LUNA_CCT",VLOOKUP('Reported Performance Table'!E984,'Master List'!$B$42:$E$129,4,FALSE),"Reported_BUG"))</f>
        <v/>
      </c>
      <c r="K984" t="str">
        <f>IF('Reported Performance Table'!E984="","",IF(AND('Reported Performance Table'!$F984="Yes",OR('Reported Performance Table'!$E984='Master List'!$B$42,'Reported Performance Table'!$E984='Master List'!$B$43,'Reported Performance Table'!$E984='Master List'!$B$44,'Reported Performance Table'!$E984='Master List'!$B$46,'Reported Performance Table'!$E984='Master List'!$B$48,'Reported Performance Table'!$E984='Master List'!$B$104,'Reported Performance Table'!$E984='Master List'!$B$106,'Reported Performance Table'!$E984='Master List'!$B$126)),"LUNA_Dimming","Dimming_Capability_and_Range"))</f>
        <v/>
      </c>
      <c r="L984" s="173">
        <f>'Reported Performance Table'!BF984</f>
        <v>0</v>
      </c>
      <c r="M984" s="173">
        <f>'Reported Performance Table'!BG984</f>
        <v>0</v>
      </c>
      <c r="N984" s="173">
        <f>'Reported Performance Table'!BH984</f>
        <v>0</v>
      </c>
      <c r="O984" t="str">
        <f t="shared" si="31"/>
        <v>No</v>
      </c>
    </row>
    <row r="985" spans="2:15" x14ac:dyDescent="0.25">
      <c r="B985" s="35" t="e">
        <f>VLOOKUP('Reported Performance Table'!D985,'Master List'!$B$20:$C$39,2,FALSE)</f>
        <v>#N/A</v>
      </c>
      <c r="C985" t="e">
        <f>VLOOKUP('Reported Performance Table'!E985,'Master List'!$B$42:$C$129,2,FALSE)</f>
        <v>#N/A</v>
      </c>
      <c r="D985" t="e">
        <f>VLOOKUP('Reported Performance Table'!D985,'Master List'!$B$20:$D$39,3,FALSE)</f>
        <v>#N/A</v>
      </c>
      <c r="E985" s="3" t="e">
        <f>VLOOKUP('Reported Performance Table'!C985,'Master List'!$B$11:$D$17,3,FALSE)</f>
        <v>#N/A</v>
      </c>
      <c r="F985" t="e">
        <f t="shared" si="30"/>
        <v>#N/A</v>
      </c>
      <c r="G985" t="e">
        <f>IF(VLOOKUP('Reported Performance Table'!E985,'Master List'!$B$42:$D$129,3,FALSE)="","No",VLOOKUP('Reported Performance Table'!E985,'Master List'!$B$42:$D$129,3,FALSE))</f>
        <v>#N/A</v>
      </c>
      <c r="H985" t="e">
        <f>IF(AND(G985="Yes_No",'Reported Performance Table'!F985="Yes"),"No","Yes_No")</f>
        <v>#N/A</v>
      </c>
      <c r="I985" t="str">
        <f>IF('Reported Performance Table'!E985="","",IF('Reported Performance Table'!F985="Yes","LUNA_CCT","Reported_CCT"))</f>
        <v/>
      </c>
      <c r="J985" t="str">
        <f>IF('Reported Performance Table'!E985="","",IF(I985="LUNA_CCT",VLOOKUP('Reported Performance Table'!E985,'Master List'!$B$42:$E$129,4,FALSE),"Reported_BUG"))</f>
        <v/>
      </c>
      <c r="K985" t="str">
        <f>IF('Reported Performance Table'!E985="","",IF(AND('Reported Performance Table'!$F985="Yes",OR('Reported Performance Table'!$E985='Master List'!$B$42,'Reported Performance Table'!$E985='Master List'!$B$43,'Reported Performance Table'!$E985='Master List'!$B$44,'Reported Performance Table'!$E985='Master List'!$B$46,'Reported Performance Table'!$E985='Master List'!$B$48,'Reported Performance Table'!$E985='Master List'!$B$104,'Reported Performance Table'!$E985='Master List'!$B$106,'Reported Performance Table'!$E985='Master List'!$B$126)),"LUNA_Dimming","Dimming_Capability_and_Range"))</f>
        <v/>
      </c>
      <c r="L985" s="173">
        <f>'Reported Performance Table'!BF985</f>
        <v>0</v>
      </c>
      <c r="M985" s="173">
        <f>'Reported Performance Table'!BG985</f>
        <v>0</v>
      </c>
      <c r="N985" s="173">
        <f>'Reported Performance Table'!BH985</f>
        <v>0</v>
      </c>
      <c r="O985" t="str">
        <f t="shared" si="31"/>
        <v>No</v>
      </c>
    </row>
    <row r="986" spans="2:15" x14ac:dyDescent="0.25">
      <c r="B986" s="35" t="e">
        <f>VLOOKUP('Reported Performance Table'!D986,'Master List'!$B$20:$C$39,2,FALSE)</f>
        <v>#N/A</v>
      </c>
      <c r="C986" t="e">
        <f>VLOOKUP('Reported Performance Table'!E986,'Master List'!$B$42:$C$129,2,FALSE)</f>
        <v>#N/A</v>
      </c>
      <c r="D986" t="e">
        <f>VLOOKUP('Reported Performance Table'!D986,'Master List'!$B$20:$D$39,3,FALSE)</f>
        <v>#N/A</v>
      </c>
      <c r="E986" s="3" t="e">
        <f>VLOOKUP('Reported Performance Table'!C986,'Master List'!$B$11:$D$17,3,FALSE)</f>
        <v>#N/A</v>
      </c>
      <c r="F986" t="e">
        <f t="shared" si="30"/>
        <v>#N/A</v>
      </c>
      <c r="G986" t="e">
        <f>IF(VLOOKUP('Reported Performance Table'!E986,'Master List'!$B$42:$D$129,3,FALSE)="","No",VLOOKUP('Reported Performance Table'!E986,'Master List'!$B$42:$D$129,3,FALSE))</f>
        <v>#N/A</v>
      </c>
      <c r="H986" t="e">
        <f>IF(AND(G986="Yes_No",'Reported Performance Table'!F986="Yes"),"No","Yes_No")</f>
        <v>#N/A</v>
      </c>
      <c r="I986" t="str">
        <f>IF('Reported Performance Table'!E986="","",IF('Reported Performance Table'!F986="Yes","LUNA_CCT","Reported_CCT"))</f>
        <v/>
      </c>
      <c r="J986" t="str">
        <f>IF('Reported Performance Table'!E986="","",IF(I986="LUNA_CCT",VLOOKUP('Reported Performance Table'!E986,'Master List'!$B$42:$E$129,4,FALSE),"Reported_BUG"))</f>
        <v/>
      </c>
      <c r="K986" t="str">
        <f>IF('Reported Performance Table'!E986="","",IF(AND('Reported Performance Table'!$F986="Yes",OR('Reported Performance Table'!$E986='Master List'!$B$42,'Reported Performance Table'!$E986='Master List'!$B$43,'Reported Performance Table'!$E986='Master List'!$B$44,'Reported Performance Table'!$E986='Master List'!$B$46,'Reported Performance Table'!$E986='Master List'!$B$48,'Reported Performance Table'!$E986='Master List'!$B$104,'Reported Performance Table'!$E986='Master List'!$B$106,'Reported Performance Table'!$E986='Master List'!$B$126)),"LUNA_Dimming","Dimming_Capability_and_Range"))</f>
        <v/>
      </c>
      <c r="L986" s="173">
        <f>'Reported Performance Table'!BF986</f>
        <v>0</v>
      </c>
      <c r="M986" s="173">
        <f>'Reported Performance Table'!BG986</f>
        <v>0</v>
      </c>
      <c r="N986" s="173">
        <f>'Reported Performance Table'!BH986</f>
        <v>0</v>
      </c>
      <c r="O986" t="str">
        <f t="shared" si="31"/>
        <v>No</v>
      </c>
    </row>
    <row r="987" spans="2:15" x14ac:dyDescent="0.25">
      <c r="B987" s="35" t="e">
        <f>VLOOKUP('Reported Performance Table'!D987,'Master List'!$B$20:$C$39,2,FALSE)</f>
        <v>#N/A</v>
      </c>
      <c r="C987" t="e">
        <f>VLOOKUP('Reported Performance Table'!E987,'Master List'!$B$42:$C$129,2,FALSE)</f>
        <v>#N/A</v>
      </c>
      <c r="D987" t="e">
        <f>VLOOKUP('Reported Performance Table'!D987,'Master List'!$B$20:$D$39,3,FALSE)</f>
        <v>#N/A</v>
      </c>
      <c r="E987" s="3" t="e">
        <f>VLOOKUP('Reported Performance Table'!C987,'Master List'!$B$11:$D$17,3,FALSE)</f>
        <v>#N/A</v>
      </c>
      <c r="F987" t="e">
        <f t="shared" si="30"/>
        <v>#N/A</v>
      </c>
      <c r="G987" t="e">
        <f>IF(VLOOKUP('Reported Performance Table'!E987,'Master List'!$B$42:$D$129,3,FALSE)="","No",VLOOKUP('Reported Performance Table'!E987,'Master List'!$B$42:$D$129,3,FALSE))</f>
        <v>#N/A</v>
      </c>
      <c r="H987" t="e">
        <f>IF(AND(G987="Yes_No",'Reported Performance Table'!F987="Yes"),"No","Yes_No")</f>
        <v>#N/A</v>
      </c>
      <c r="I987" t="str">
        <f>IF('Reported Performance Table'!E987="","",IF('Reported Performance Table'!F987="Yes","LUNA_CCT","Reported_CCT"))</f>
        <v/>
      </c>
      <c r="J987" t="str">
        <f>IF('Reported Performance Table'!E987="","",IF(I987="LUNA_CCT",VLOOKUP('Reported Performance Table'!E987,'Master List'!$B$42:$E$129,4,FALSE),"Reported_BUG"))</f>
        <v/>
      </c>
      <c r="K987" t="str">
        <f>IF('Reported Performance Table'!E987="","",IF(AND('Reported Performance Table'!$F987="Yes",OR('Reported Performance Table'!$E987='Master List'!$B$42,'Reported Performance Table'!$E987='Master List'!$B$43,'Reported Performance Table'!$E987='Master List'!$B$44,'Reported Performance Table'!$E987='Master List'!$B$46,'Reported Performance Table'!$E987='Master List'!$B$48,'Reported Performance Table'!$E987='Master List'!$B$104,'Reported Performance Table'!$E987='Master List'!$B$106,'Reported Performance Table'!$E987='Master List'!$B$126)),"LUNA_Dimming","Dimming_Capability_and_Range"))</f>
        <v/>
      </c>
      <c r="L987" s="173">
        <f>'Reported Performance Table'!BF987</f>
        <v>0</v>
      </c>
      <c r="M987" s="173">
        <f>'Reported Performance Table'!BG987</f>
        <v>0</v>
      </c>
      <c r="N987" s="173">
        <f>'Reported Performance Table'!BH987</f>
        <v>0</v>
      </c>
      <c r="O987" t="str">
        <f t="shared" si="31"/>
        <v>No</v>
      </c>
    </row>
    <row r="988" spans="2:15" x14ac:dyDescent="0.25">
      <c r="B988" s="35" t="e">
        <f>VLOOKUP('Reported Performance Table'!D988,'Master List'!$B$20:$C$39,2,FALSE)</f>
        <v>#N/A</v>
      </c>
      <c r="C988" t="e">
        <f>VLOOKUP('Reported Performance Table'!E988,'Master List'!$B$42:$C$129,2,FALSE)</f>
        <v>#N/A</v>
      </c>
      <c r="D988" t="e">
        <f>VLOOKUP('Reported Performance Table'!D988,'Master List'!$B$20:$D$39,3,FALSE)</f>
        <v>#N/A</v>
      </c>
      <c r="E988" s="3" t="e">
        <f>VLOOKUP('Reported Performance Table'!C988,'Master List'!$B$11:$D$17,3,FALSE)</f>
        <v>#N/A</v>
      </c>
      <c r="F988" t="e">
        <f t="shared" si="30"/>
        <v>#N/A</v>
      </c>
      <c r="G988" t="e">
        <f>IF(VLOOKUP('Reported Performance Table'!E988,'Master List'!$B$42:$D$129,3,FALSE)="","No",VLOOKUP('Reported Performance Table'!E988,'Master List'!$B$42:$D$129,3,FALSE))</f>
        <v>#N/A</v>
      </c>
      <c r="H988" t="e">
        <f>IF(AND(G988="Yes_No",'Reported Performance Table'!F988="Yes"),"No","Yes_No")</f>
        <v>#N/A</v>
      </c>
      <c r="I988" t="str">
        <f>IF('Reported Performance Table'!E988="","",IF('Reported Performance Table'!F988="Yes","LUNA_CCT","Reported_CCT"))</f>
        <v/>
      </c>
      <c r="J988" t="str">
        <f>IF('Reported Performance Table'!E988="","",IF(I988="LUNA_CCT",VLOOKUP('Reported Performance Table'!E988,'Master List'!$B$42:$E$129,4,FALSE),"Reported_BUG"))</f>
        <v/>
      </c>
      <c r="K988" t="str">
        <f>IF('Reported Performance Table'!E988="","",IF(AND('Reported Performance Table'!$F988="Yes",OR('Reported Performance Table'!$E988='Master List'!$B$42,'Reported Performance Table'!$E988='Master List'!$B$43,'Reported Performance Table'!$E988='Master List'!$B$44,'Reported Performance Table'!$E988='Master List'!$B$46,'Reported Performance Table'!$E988='Master List'!$B$48,'Reported Performance Table'!$E988='Master List'!$B$104,'Reported Performance Table'!$E988='Master List'!$B$106,'Reported Performance Table'!$E988='Master List'!$B$126)),"LUNA_Dimming","Dimming_Capability_and_Range"))</f>
        <v/>
      </c>
      <c r="L988" s="173">
        <f>'Reported Performance Table'!BF988</f>
        <v>0</v>
      </c>
      <c r="M988" s="173">
        <f>'Reported Performance Table'!BG988</f>
        <v>0</v>
      </c>
      <c r="N988" s="173">
        <f>'Reported Performance Table'!BH988</f>
        <v>0</v>
      </c>
      <c r="O988" t="str">
        <f t="shared" si="31"/>
        <v>No</v>
      </c>
    </row>
    <row r="989" spans="2:15" x14ac:dyDescent="0.25">
      <c r="B989" s="35" t="e">
        <f>VLOOKUP('Reported Performance Table'!D989,'Master List'!$B$20:$C$39,2,FALSE)</f>
        <v>#N/A</v>
      </c>
      <c r="C989" t="e">
        <f>VLOOKUP('Reported Performance Table'!E989,'Master List'!$B$42:$C$129,2,FALSE)</f>
        <v>#N/A</v>
      </c>
      <c r="D989" t="e">
        <f>VLOOKUP('Reported Performance Table'!D989,'Master List'!$B$20:$D$39,3,FALSE)</f>
        <v>#N/A</v>
      </c>
      <c r="E989" s="3" t="e">
        <f>VLOOKUP('Reported Performance Table'!C989,'Master List'!$B$11:$D$17,3,FALSE)</f>
        <v>#N/A</v>
      </c>
      <c r="F989" t="e">
        <f t="shared" si="30"/>
        <v>#N/A</v>
      </c>
      <c r="G989" t="e">
        <f>IF(VLOOKUP('Reported Performance Table'!E989,'Master List'!$B$42:$D$129,3,FALSE)="","No",VLOOKUP('Reported Performance Table'!E989,'Master List'!$B$42:$D$129,3,FALSE))</f>
        <v>#N/A</v>
      </c>
      <c r="H989" t="e">
        <f>IF(AND(G989="Yes_No",'Reported Performance Table'!F989="Yes"),"No","Yes_No")</f>
        <v>#N/A</v>
      </c>
      <c r="I989" t="str">
        <f>IF('Reported Performance Table'!E989="","",IF('Reported Performance Table'!F989="Yes","LUNA_CCT","Reported_CCT"))</f>
        <v/>
      </c>
      <c r="J989" t="str">
        <f>IF('Reported Performance Table'!E989="","",IF(I989="LUNA_CCT",VLOOKUP('Reported Performance Table'!E989,'Master List'!$B$42:$E$129,4,FALSE),"Reported_BUG"))</f>
        <v/>
      </c>
      <c r="K989" t="str">
        <f>IF('Reported Performance Table'!E989="","",IF(AND('Reported Performance Table'!$F989="Yes",OR('Reported Performance Table'!$E989='Master List'!$B$42,'Reported Performance Table'!$E989='Master List'!$B$43,'Reported Performance Table'!$E989='Master List'!$B$44,'Reported Performance Table'!$E989='Master List'!$B$46,'Reported Performance Table'!$E989='Master List'!$B$48,'Reported Performance Table'!$E989='Master List'!$B$104,'Reported Performance Table'!$E989='Master List'!$B$106,'Reported Performance Table'!$E989='Master List'!$B$126)),"LUNA_Dimming","Dimming_Capability_and_Range"))</f>
        <v/>
      </c>
      <c r="L989" s="173">
        <f>'Reported Performance Table'!BF989</f>
        <v>0</v>
      </c>
      <c r="M989" s="173">
        <f>'Reported Performance Table'!BG989</f>
        <v>0</v>
      </c>
      <c r="N989" s="173">
        <f>'Reported Performance Table'!BH989</f>
        <v>0</v>
      </c>
      <c r="O989" t="str">
        <f t="shared" si="31"/>
        <v>No</v>
      </c>
    </row>
    <row r="990" spans="2:15" x14ac:dyDescent="0.25">
      <c r="B990" s="35" t="e">
        <f>VLOOKUP('Reported Performance Table'!D990,'Master List'!$B$20:$C$39,2,FALSE)</f>
        <v>#N/A</v>
      </c>
      <c r="C990" t="e">
        <f>VLOOKUP('Reported Performance Table'!E990,'Master List'!$B$42:$C$129,2,FALSE)</f>
        <v>#N/A</v>
      </c>
      <c r="D990" t="e">
        <f>VLOOKUP('Reported Performance Table'!D990,'Master List'!$B$20:$D$39,3,FALSE)</f>
        <v>#N/A</v>
      </c>
      <c r="E990" s="3" t="e">
        <f>VLOOKUP('Reported Performance Table'!C990,'Master List'!$B$11:$D$17,3,FALSE)</f>
        <v>#N/A</v>
      </c>
      <c r="F990" t="e">
        <f t="shared" si="30"/>
        <v>#N/A</v>
      </c>
      <c r="G990" t="e">
        <f>IF(VLOOKUP('Reported Performance Table'!E990,'Master List'!$B$42:$D$129,3,FALSE)="","No",VLOOKUP('Reported Performance Table'!E990,'Master List'!$B$42:$D$129,3,FALSE))</f>
        <v>#N/A</v>
      </c>
      <c r="H990" t="e">
        <f>IF(AND(G990="Yes_No",'Reported Performance Table'!F990="Yes"),"No","Yes_No")</f>
        <v>#N/A</v>
      </c>
      <c r="I990" t="str">
        <f>IF('Reported Performance Table'!E990="","",IF('Reported Performance Table'!F990="Yes","LUNA_CCT","Reported_CCT"))</f>
        <v/>
      </c>
      <c r="J990" t="str">
        <f>IF('Reported Performance Table'!E990="","",IF(I990="LUNA_CCT",VLOOKUP('Reported Performance Table'!E990,'Master List'!$B$42:$E$129,4,FALSE),"Reported_BUG"))</f>
        <v/>
      </c>
      <c r="K990" t="str">
        <f>IF('Reported Performance Table'!E990="","",IF(AND('Reported Performance Table'!$F990="Yes",OR('Reported Performance Table'!$E990='Master List'!$B$42,'Reported Performance Table'!$E990='Master List'!$B$43,'Reported Performance Table'!$E990='Master List'!$B$44,'Reported Performance Table'!$E990='Master List'!$B$46,'Reported Performance Table'!$E990='Master List'!$B$48,'Reported Performance Table'!$E990='Master List'!$B$104,'Reported Performance Table'!$E990='Master List'!$B$106,'Reported Performance Table'!$E990='Master List'!$B$126)),"LUNA_Dimming","Dimming_Capability_and_Range"))</f>
        <v/>
      </c>
      <c r="L990" s="173">
        <f>'Reported Performance Table'!BF990</f>
        <v>0</v>
      </c>
      <c r="M990" s="173">
        <f>'Reported Performance Table'!BG990</f>
        <v>0</v>
      </c>
      <c r="N990" s="173">
        <f>'Reported Performance Table'!BH990</f>
        <v>0</v>
      </c>
      <c r="O990" t="str">
        <f t="shared" si="31"/>
        <v>No</v>
      </c>
    </row>
    <row r="991" spans="2:15" x14ac:dyDescent="0.25">
      <c r="B991" s="35" t="e">
        <f>VLOOKUP('Reported Performance Table'!D991,'Master List'!$B$20:$C$39,2,FALSE)</f>
        <v>#N/A</v>
      </c>
      <c r="C991" t="e">
        <f>VLOOKUP('Reported Performance Table'!E991,'Master List'!$B$42:$C$129,2,FALSE)</f>
        <v>#N/A</v>
      </c>
      <c r="D991" t="e">
        <f>VLOOKUP('Reported Performance Table'!D991,'Master List'!$B$20:$D$39,3,FALSE)</f>
        <v>#N/A</v>
      </c>
      <c r="E991" s="3" t="e">
        <f>VLOOKUP('Reported Performance Table'!C991,'Master List'!$B$11:$D$17,3,FALSE)</f>
        <v>#N/A</v>
      </c>
      <c r="F991" t="e">
        <f t="shared" si="30"/>
        <v>#N/A</v>
      </c>
      <c r="G991" t="e">
        <f>IF(VLOOKUP('Reported Performance Table'!E991,'Master List'!$B$42:$D$129,3,FALSE)="","No",VLOOKUP('Reported Performance Table'!E991,'Master List'!$B$42:$D$129,3,FALSE))</f>
        <v>#N/A</v>
      </c>
      <c r="H991" t="e">
        <f>IF(AND(G991="Yes_No",'Reported Performance Table'!F991="Yes"),"No","Yes_No")</f>
        <v>#N/A</v>
      </c>
      <c r="I991" t="str">
        <f>IF('Reported Performance Table'!E991="","",IF('Reported Performance Table'!F991="Yes","LUNA_CCT","Reported_CCT"))</f>
        <v/>
      </c>
      <c r="J991" t="str">
        <f>IF('Reported Performance Table'!E991="","",IF(I991="LUNA_CCT",VLOOKUP('Reported Performance Table'!E991,'Master List'!$B$42:$E$129,4,FALSE),"Reported_BUG"))</f>
        <v/>
      </c>
      <c r="K991" t="str">
        <f>IF('Reported Performance Table'!E991="","",IF(AND('Reported Performance Table'!$F991="Yes",OR('Reported Performance Table'!$E991='Master List'!$B$42,'Reported Performance Table'!$E991='Master List'!$B$43,'Reported Performance Table'!$E991='Master List'!$B$44,'Reported Performance Table'!$E991='Master List'!$B$46,'Reported Performance Table'!$E991='Master List'!$B$48,'Reported Performance Table'!$E991='Master List'!$B$104,'Reported Performance Table'!$E991='Master List'!$B$106,'Reported Performance Table'!$E991='Master List'!$B$126)),"LUNA_Dimming","Dimming_Capability_and_Range"))</f>
        <v/>
      </c>
      <c r="L991" s="173">
        <f>'Reported Performance Table'!BF991</f>
        <v>0</v>
      </c>
      <c r="M991" s="173">
        <f>'Reported Performance Table'!BG991</f>
        <v>0</v>
      </c>
      <c r="N991" s="173">
        <f>'Reported Performance Table'!BH991</f>
        <v>0</v>
      </c>
      <c r="O991" t="str">
        <f t="shared" si="31"/>
        <v>No</v>
      </c>
    </row>
    <row r="992" spans="2:15" x14ac:dyDescent="0.25">
      <c r="B992" s="35" t="e">
        <f>VLOOKUP('Reported Performance Table'!D992,'Master List'!$B$20:$C$39,2,FALSE)</f>
        <v>#N/A</v>
      </c>
      <c r="C992" t="e">
        <f>VLOOKUP('Reported Performance Table'!E992,'Master List'!$B$42:$C$129,2,FALSE)</f>
        <v>#N/A</v>
      </c>
      <c r="D992" t="e">
        <f>VLOOKUP('Reported Performance Table'!D992,'Master List'!$B$20:$D$39,3,FALSE)</f>
        <v>#N/A</v>
      </c>
      <c r="E992" s="3" t="e">
        <f>VLOOKUP('Reported Performance Table'!C992,'Master List'!$B$11:$D$17,3,FALSE)</f>
        <v>#N/A</v>
      </c>
      <c r="F992" t="e">
        <f t="shared" si="30"/>
        <v>#N/A</v>
      </c>
      <c r="G992" t="e">
        <f>IF(VLOOKUP('Reported Performance Table'!E992,'Master List'!$B$42:$D$129,3,FALSE)="","No",VLOOKUP('Reported Performance Table'!E992,'Master List'!$B$42:$D$129,3,FALSE))</f>
        <v>#N/A</v>
      </c>
      <c r="H992" t="e">
        <f>IF(AND(G992="Yes_No",'Reported Performance Table'!F992="Yes"),"No","Yes_No")</f>
        <v>#N/A</v>
      </c>
      <c r="I992" t="str">
        <f>IF('Reported Performance Table'!E992="","",IF('Reported Performance Table'!F992="Yes","LUNA_CCT","Reported_CCT"))</f>
        <v/>
      </c>
      <c r="J992" t="str">
        <f>IF('Reported Performance Table'!E992="","",IF(I992="LUNA_CCT",VLOOKUP('Reported Performance Table'!E992,'Master List'!$B$42:$E$129,4,FALSE),"Reported_BUG"))</f>
        <v/>
      </c>
      <c r="K992" t="str">
        <f>IF('Reported Performance Table'!E992="","",IF(AND('Reported Performance Table'!$F992="Yes",OR('Reported Performance Table'!$E992='Master List'!$B$42,'Reported Performance Table'!$E992='Master List'!$B$43,'Reported Performance Table'!$E992='Master List'!$B$44,'Reported Performance Table'!$E992='Master List'!$B$46,'Reported Performance Table'!$E992='Master List'!$B$48,'Reported Performance Table'!$E992='Master List'!$B$104,'Reported Performance Table'!$E992='Master List'!$B$106,'Reported Performance Table'!$E992='Master List'!$B$126)),"LUNA_Dimming","Dimming_Capability_and_Range"))</f>
        <v/>
      </c>
      <c r="L992" s="173">
        <f>'Reported Performance Table'!BF992</f>
        <v>0</v>
      </c>
      <c r="M992" s="173">
        <f>'Reported Performance Table'!BG992</f>
        <v>0</v>
      </c>
      <c r="N992" s="173">
        <f>'Reported Performance Table'!BH992</f>
        <v>0</v>
      </c>
      <c r="O992" t="str">
        <f t="shared" si="31"/>
        <v>No</v>
      </c>
    </row>
    <row r="993" spans="2:15" x14ac:dyDescent="0.25">
      <c r="B993" s="35" t="e">
        <f>VLOOKUP('Reported Performance Table'!D993,'Master List'!$B$20:$C$39,2,FALSE)</f>
        <v>#N/A</v>
      </c>
      <c r="C993" t="e">
        <f>VLOOKUP('Reported Performance Table'!E993,'Master List'!$B$42:$C$129,2,FALSE)</f>
        <v>#N/A</v>
      </c>
      <c r="D993" t="e">
        <f>VLOOKUP('Reported Performance Table'!D993,'Master List'!$B$20:$D$39,3,FALSE)</f>
        <v>#N/A</v>
      </c>
      <c r="E993" s="3" t="e">
        <f>VLOOKUP('Reported Performance Table'!C993,'Master List'!$B$11:$D$17,3,FALSE)</f>
        <v>#N/A</v>
      </c>
      <c r="F993" t="e">
        <f t="shared" si="30"/>
        <v>#N/A</v>
      </c>
      <c r="G993" t="e">
        <f>IF(VLOOKUP('Reported Performance Table'!E993,'Master List'!$B$42:$D$129,3,FALSE)="","No",VLOOKUP('Reported Performance Table'!E993,'Master List'!$B$42:$D$129,3,FALSE))</f>
        <v>#N/A</v>
      </c>
      <c r="H993" t="e">
        <f>IF(AND(G993="Yes_No",'Reported Performance Table'!F993="Yes"),"No","Yes_No")</f>
        <v>#N/A</v>
      </c>
      <c r="I993" t="str">
        <f>IF('Reported Performance Table'!E993="","",IF('Reported Performance Table'!F993="Yes","LUNA_CCT","Reported_CCT"))</f>
        <v/>
      </c>
      <c r="J993" t="str">
        <f>IF('Reported Performance Table'!E993="","",IF(I993="LUNA_CCT",VLOOKUP('Reported Performance Table'!E993,'Master List'!$B$42:$E$129,4,FALSE),"Reported_BUG"))</f>
        <v/>
      </c>
      <c r="K993" t="str">
        <f>IF('Reported Performance Table'!E993="","",IF(AND('Reported Performance Table'!$F993="Yes",OR('Reported Performance Table'!$E993='Master List'!$B$42,'Reported Performance Table'!$E993='Master List'!$B$43,'Reported Performance Table'!$E993='Master List'!$B$44,'Reported Performance Table'!$E993='Master List'!$B$46,'Reported Performance Table'!$E993='Master List'!$B$48,'Reported Performance Table'!$E993='Master List'!$B$104,'Reported Performance Table'!$E993='Master List'!$B$106,'Reported Performance Table'!$E993='Master List'!$B$126)),"LUNA_Dimming","Dimming_Capability_and_Range"))</f>
        <v/>
      </c>
      <c r="L993" s="173">
        <f>'Reported Performance Table'!BF993</f>
        <v>0</v>
      </c>
      <c r="M993" s="173">
        <f>'Reported Performance Table'!BG993</f>
        <v>0</v>
      </c>
      <c r="N993" s="173">
        <f>'Reported Performance Table'!BH993</f>
        <v>0</v>
      </c>
      <c r="O993" t="str">
        <f t="shared" si="31"/>
        <v>No</v>
      </c>
    </row>
    <row r="994" spans="2:15" x14ac:dyDescent="0.25">
      <c r="B994" s="35" t="e">
        <f>VLOOKUP('Reported Performance Table'!D994,'Master List'!$B$20:$C$39,2,FALSE)</f>
        <v>#N/A</v>
      </c>
      <c r="C994" t="e">
        <f>VLOOKUP('Reported Performance Table'!E994,'Master List'!$B$42:$C$129,2,FALSE)</f>
        <v>#N/A</v>
      </c>
      <c r="D994" t="e">
        <f>VLOOKUP('Reported Performance Table'!D994,'Master List'!$B$20:$D$39,3,FALSE)</f>
        <v>#N/A</v>
      </c>
      <c r="E994" s="3" t="e">
        <f>VLOOKUP('Reported Performance Table'!C994,'Master List'!$B$11:$D$17,3,FALSE)</f>
        <v>#N/A</v>
      </c>
      <c r="F994" t="e">
        <f t="shared" si="30"/>
        <v>#N/A</v>
      </c>
      <c r="G994" t="e">
        <f>IF(VLOOKUP('Reported Performance Table'!E994,'Master List'!$B$42:$D$129,3,FALSE)="","No",VLOOKUP('Reported Performance Table'!E994,'Master List'!$B$42:$D$129,3,FALSE))</f>
        <v>#N/A</v>
      </c>
      <c r="H994" t="e">
        <f>IF(AND(G994="Yes_No",'Reported Performance Table'!F994="Yes"),"No","Yes_No")</f>
        <v>#N/A</v>
      </c>
      <c r="I994" t="str">
        <f>IF('Reported Performance Table'!E994="","",IF('Reported Performance Table'!F994="Yes","LUNA_CCT","Reported_CCT"))</f>
        <v/>
      </c>
      <c r="J994" t="str">
        <f>IF('Reported Performance Table'!E994="","",IF(I994="LUNA_CCT",VLOOKUP('Reported Performance Table'!E994,'Master List'!$B$42:$E$129,4,FALSE),"Reported_BUG"))</f>
        <v/>
      </c>
      <c r="K994" t="str">
        <f>IF('Reported Performance Table'!E994="","",IF(AND('Reported Performance Table'!$F994="Yes",OR('Reported Performance Table'!$E994='Master List'!$B$42,'Reported Performance Table'!$E994='Master List'!$B$43,'Reported Performance Table'!$E994='Master List'!$B$44,'Reported Performance Table'!$E994='Master List'!$B$46,'Reported Performance Table'!$E994='Master List'!$B$48,'Reported Performance Table'!$E994='Master List'!$B$104,'Reported Performance Table'!$E994='Master List'!$B$106,'Reported Performance Table'!$E994='Master List'!$B$126)),"LUNA_Dimming","Dimming_Capability_and_Range"))</f>
        <v/>
      </c>
      <c r="L994" s="173">
        <f>'Reported Performance Table'!BF994</f>
        <v>0</v>
      </c>
      <c r="M994" s="173">
        <f>'Reported Performance Table'!BG994</f>
        <v>0</v>
      </c>
      <c r="N994" s="173">
        <f>'Reported Performance Table'!BH994</f>
        <v>0</v>
      </c>
      <c r="O994" t="str">
        <f t="shared" si="31"/>
        <v>No</v>
      </c>
    </row>
    <row r="995" spans="2:15" x14ac:dyDescent="0.25">
      <c r="B995" s="35" t="e">
        <f>VLOOKUP('Reported Performance Table'!D995,'Master List'!$B$20:$C$39,2,FALSE)</f>
        <v>#N/A</v>
      </c>
      <c r="C995" t="e">
        <f>VLOOKUP('Reported Performance Table'!E995,'Master List'!$B$42:$C$129,2,FALSE)</f>
        <v>#N/A</v>
      </c>
      <c r="D995" t="e">
        <f>VLOOKUP('Reported Performance Table'!D995,'Master List'!$B$20:$D$39,3,FALSE)</f>
        <v>#N/A</v>
      </c>
      <c r="E995" s="3" t="e">
        <f>VLOOKUP('Reported Performance Table'!C995,'Master List'!$B$11:$D$17,3,FALSE)</f>
        <v>#N/A</v>
      </c>
      <c r="F995" t="e">
        <f t="shared" si="30"/>
        <v>#N/A</v>
      </c>
      <c r="G995" t="e">
        <f>IF(VLOOKUP('Reported Performance Table'!E995,'Master List'!$B$42:$D$129,3,FALSE)="","No",VLOOKUP('Reported Performance Table'!E995,'Master List'!$B$42:$D$129,3,FALSE))</f>
        <v>#N/A</v>
      </c>
      <c r="H995" t="e">
        <f>IF(AND(G995="Yes_No",'Reported Performance Table'!F995="Yes"),"No","Yes_No")</f>
        <v>#N/A</v>
      </c>
      <c r="I995" t="str">
        <f>IF('Reported Performance Table'!E995="","",IF('Reported Performance Table'!F995="Yes","LUNA_CCT","Reported_CCT"))</f>
        <v/>
      </c>
      <c r="J995" t="str">
        <f>IF('Reported Performance Table'!E995="","",IF(I995="LUNA_CCT",VLOOKUP('Reported Performance Table'!E995,'Master List'!$B$42:$E$129,4,FALSE),"Reported_BUG"))</f>
        <v/>
      </c>
      <c r="K995" t="str">
        <f>IF('Reported Performance Table'!E995="","",IF(AND('Reported Performance Table'!$F995="Yes",OR('Reported Performance Table'!$E995='Master List'!$B$42,'Reported Performance Table'!$E995='Master List'!$B$43,'Reported Performance Table'!$E995='Master List'!$B$44,'Reported Performance Table'!$E995='Master List'!$B$46,'Reported Performance Table'!$E995='Master List'!$B$48,'Reported Performance Table'!$E995='Master List'!$B$104,'Reported Performance Table'!$E995='Master List'!$B$106,'Reported Performance Table'!$E995='Master List'!$B$126)),"LUNA_Dimming","Dimming_Capability_and_Range"))</f>
        <v/>
      </c>
      <c r="L995" s="173">
        <f>'Reported Performance Table'!BF995</f>
        <v>0</v>
      </c>
      <c r="M995" s="173">
        <f>'Reported Performance Table'!BG995</f>
        <v>0</v>
      </c>
      <c r="N995" s="173">
        <f>'Reported Performance Table'!BH995</f>
        <v>0</v>
      </c>
      <c r="O995" t="str">
        <f t="shared" si="31"/>
        <v>No</v>
      </c>
    </row>
    <row r="996" spans="2:15" x14ac:dyDescent="0.25">
      <c r="B996" s="35" t="e">
        <f>VLOOKUP('Reported Performance Table'!D996,'Master List'!$B$20:$C$39,2,FALSE)</f>
        <v>#N/A</v>
      </c>
      <c r="C996" t="e">
        <f>VLOOKUP('Reported Performance Table'!E996,'Master List'!$B$42:$C$129,2,FALSE)</f>
        <v>#N/A</v>
      </c>
      <c r="D996" t="e">
        <f>VLOOKUP('Reported Performance Table'!D996,'Master List'!$B$20:$D$39,3,FALSE)</f>
        <v>#N/A</v>
      </c>
      <c r="E996" s="3" t="e">
        <f>VLOOKUP('Reported Performance Table'!C996,'Master List'!$B$11:$D$17,3,FALSE)</f>
        <v>#N/A</v>
      </c>
      <c r="F996" t="e">
        <f t="shared" si="30"/>
        <v>#N/A</v>
      </c>
      <c r="G996" t="e">
        <f>IF(VLOOKUP('Reported Performance Table'!E996,'Master List'!$B$42:$D$129,3,FALSE)="","No",VLOOKUP('Reported Performance Table'!E996,'Master List'!$B$42:$D$129,3,FALSE))</f>
        <v>#N/A</v>
      </c>
      <c r="H996" t="e">
        <f>IF(AND(G996="Yes_No",'Reported Performance Table'!F996="Yes"),"No","Yes_No")</f>
        <v>#N/A</v>
      </c>
      <c r="I996" t="str">
        <f>IF('Reported Performance Table'!E996="","",IF('Reported Performance Table'!F996="Yes","LUNA_CCT","Reported_CCT"))</f>
        <v/>
      </c>
      <c r="J996" t="str">
        <f>IF('Reported Performance Table'!E996="","",IF(I996="LUNA_CCT",VLOOKUP('Reported Performance Table'!E996,'Master List'!$B$42:$E$129,4,FALSE),"Reported_BUG"))</f>
        <v/>
      </c>
      <c r="K996" t="str">
        <f>IF('Reported Performance Table'!E996="","",IF(AND('Reported Performance Table'!$F996="Yes",OR('Reported Performance Table'!$E996='Master List'!$B$42,'Reported Performance Table'!$E996='Master List'!$B$43,'Reported Performance Table'!$E996='Master List'!$B$44,'Reported Performance Table'!$E996='Master List'!$B$46,'Reported Performance Table'!$E996='Master List'!$B$48,'Reported Performance Table'!$E996='Master List'!$B$104,'Reported Performance Table'!$E996='Master List'!$B$106,'Reported Performance Table'!$E996='Master List'!$B$126)),"LUNA_Dimming","Dimming_Capability_and_Range"))</f>
        <v/>
      </c>
      <c r="L996" s="173">
        <f>'Reported Performance Table'!BF996</f>
        <v>0</v>
      </c>
      <c r="M996" s="173">
        <f>'Reported Performance Table'!BG996</f>
        <v>0</v>
      </c>
      <c r="N996" s="173">
        <f>'Reported Performance Table'!BH996</f>
        <v>0</v>
      </c>
      <c r="O996" t="str">
        <f t="shared" si="31"/>
        <v>No</v>
      </c>
    </row>
    <row r="997" spans="2:15" x14ac:dyDescent="0.25">
      <c r="B997" s="35" t="e">
        <f>VLOOKUP('Reported Performance Table'!D997,'Master List'!$B$20:$C$39,2,FALSE)</f>
        <v>#N/A</v>
      </c>
      <c r="C997" t="e">
        <f>VLOOKUP('Reported Performance Table'!E997,'Master List'!$B$42:$C$129,2,FALSE)</f>
        <v>#N/A</v>
      </c>
      <c r="D997" t="e">
        <f>VLOOKUP('Reported Performance Table'!D997,'Master List'!$B$20:$D$39,3,FALSE)</f>
        <v>#N/A</v>
      </c>
      <c r="E997" s="3" t="e">
        <f>VLOOKUP('Reported Performance Table'!C997,'Master List'!$B$11:$D$17,3,FALSE)</f>
        <v>#N/A</v>
      </c>
      <c r="F997" t="e">
        <f t="shared" si="30"/>
        <v>#N/A</v>
      </c>
      <c r="G997" t="e">
        <f>IF(VLOOKUP('Reported Performance Table'!E997,'Master List'!$B$42:$D$129,3,FALSE)="","No",VLOOKUP('Reported Performance Table'!E997,'Master List'!$B$42:$D$129,3,FALSE))</f>
        <v>#N/A</v>
      </c>
      <c r="H997" t="e">
        <f>IF(AND(G997="Yes_No",'Reported Performance Table'!F997="Yes"),"No","Yes_No")</f>
        <v>#N/A</v>
      </c>
      <c r="I997" t="str">
        <f>IF('Reported Performance Table'!E997="","",IF('Reported Performance Table'!F997="Yes","LUNA_CCT","Reported_CCT"))</f>
        <v/>
      </c>
      <c r="J997" t="str">
        <f>IF('Reported Performance Table'!E997="","",IF(I997="LUNA_CCT",VLOOKUP('Reported Performance Table'!E997,'Master List'!$B$42:$E$129,4,FALSE),"Reported_BUG"))</f>
        <v/>
      </c>
      <c r="K997" t="str">
        <f>IF('Reported Performance Table'!E997="","",IF(AND('Reported Performance Table'!$F997="Yes",OR('Reported Performance Table'!$E997='Master List'!$B$42,'Reported Performance Table'!$E997='Master List'!$B$43,'Reported Performance Table'!$E997='Master List'!$B$44,'Reported Performance Table'!$E997='Master List'!$B$46,'Reported Performance Table'!$E997='Master List'!$B$48,'Reported Performance Table'!$E997='Master List'!$B$104,'Reported Performance Table'!$E997='Master List'!$B$106,'Reported Performance Table'!$E997='Master List'!$B$126)),"LUNA_Dimming","Dimming_Capability_and_Range"))</f>
        <v/>
      </c>
      <c r="L997" s="173">
        <f>'Reported Performance Table'!BF997</f>
        <v>0</v>
      </c>
      <c r="M997" s="173">
        <f>'Reported Performance Table'!BG997</f>
        <v>0</v>
      </c>
      <c r="N997" s="173">
        <f>'Reported Performance Table'!BH997</f>
        <v>0</v>
      </c>
      <c r="O997" t="str">
        <f t="shared" si="31"/>
        <v>No</v>
      </c>
    </row>
    <row r="998" spans="2:15" x14ac:dyDescent="0.25">
      <c r="B998" s="35" t="e">
        <f>VLOOKUP('Reported Performance Table'!D998,'Master List'!$B$20:$C$39,2,FALSE)</f>
        <v>#N/A</v>
      </c>
      <c r="C998" t="e">
        <f>VLOOKUP('Reported Performance Table'!E998,'Master List'!$B$42:$C$129,2,FALSE)</f>
        <v>#N/A</v>
      </c>
      <c r="D998" t="e">
        <f>VLOOKUP('Reported Performance Table'!D998,'Master List'!$B$20:$D$39,3,FALSE)</f>
        <v>#N/A</v>
      </c>
      <c r="E998" s="3" t="e">
        <f>VLOOKUP('Reported Performance Table'!C998,'Master List'!$B$11:$D$17,3,FALSE)</f>
        <v>#N/A</v>
      </c>
      <c r="F998" t="e">
        <f t="shared" si="30"/>
        <v>#N/A</v>
      </c>
      <c r="G998" t="e">
        <f>IF(VLOOKUP('Reported Performance Table'!E998,'Master List'!$B$42:$D$129,3,FALSE)="","No",VLOOKUP('Reported Performance Table'!E998,'Master List'!$B$42:$D$129,3,FALSE))</f>
        <v>#N/A</v>
      </c>
      <c r="H998" t="e">
        <f>IF(AND(G998="Yes_No",'Reported Performance Table'!F998="Yes"),"No","Yes_No")</f>
        <v>#N/A</v>
      </c>
      <c r="I998" t="str">
        <f>IF('Reported Performance Table'!E998="","",IF('Reported Performance Table'!F998="Yes","LUNA_CCT","Reported_CCT"))</f>
        <v/>
      </c>
      <c r="J998" t="str">
        <f>IF('Reported Performance Table'!E998="","",IF(I998="LUNA_CCT",VLOOKUP('Reported Performance Table'!E998,'Master List'!$B$42:$E$129,4,FALSE),"Reported_BUG"))</f>
        <v/>
      </c>
      <c r="K998" t="str">
        <f>IF('Reported Performance Table'!E998="","",IF(AND('Reported Performance Table'!$F998="Yes",OR('Reported Performance Table'!$E998='Master List'!$B$42,'Reported Performance Table'!$E998='Master List'!$B$43,'Reported Performance Table'!$E998='Master List'!$B$44,'Reported Performance Table'!$E998='Master List'!$B$46,'Reported Performance Table'!$E998='Master List'!$B$48,'Reported Performance Table'!$E998='Master List'!$B$104,'Reported Performance Table'!$E998='Master List'!$B$106,'Reported Performance Table'!$E998='Master List'!$B$126)),"LUNA_Dimming","Dimming_Capability_and_Range"))</f>
        <v/>
      </c>
      <c r="L998" s="173">
        <f>'Reported Performance Table'!BF998</f>
        <v>0</v>
      </c>
      <c r="M998" s="173">
        <f>'Reported Performance Table'!BG998</f>
        <v>0</v>
      </c>
      <c r="N998" s="173">
        <f>'Reported Performance Table'!BH998</f>
        <v>0</v>
      </c>
      <c r="O998" t="str">
        <f t="shared" si="31"/>
        <v>No</v>
      </c>
    </row>
    <row r="999" spans="2:15" x14ac:dyDescent="0.25">
      <c r="B999" s="35" t="e">
        <f>VLOOKUP('Reported Performance Table'!D999,'Master List'!$B$20:$C$39,2,FALSE)</f>
        <v>#N/A</v>
      </c>
      <c r="C999" t="e">
        <f>VLOOKUP('Reported Performance Table'!E999,'Master List'!$B$42:$C$129,2,FALSE)</f>
        <v>#N/A</v>
      </c>
      <c r="D999" t="e">
        <f>VLOOKUP('Reported Performance Table'!D999,'Master List'!$B$20:$D$39,3,FALSE)</f>
        <v>#N/A</v>
      </c>
      <c r="E999" s="3" t="e">
        <f>VLOOKUP('Reported Performance Table'!C999,'Master List'!$B$11:$D$17,3,FALSE)</f>
        <v>#N/A</v>
      </c>
      <c r="F999" t="e">
        <f t="shared" si="30"/>
        <v>#N/A</v>
      </c>
      <c r="G999" t="e">
        <f>IF(VLOOKUP('Reported Performance Table'!E999,'Master List'!$B$42:$D$129,3,FALSE)="","No",VLOOKUP('Reported Performance Table'!E999,'Master List'!$B$42:$D$129,3,FALSE))</f>
        <v>#N/A</v>
      </c>
      <c r="H999" t="e">
        <f>IF(AND(G999="Yes_No",'Reported Performance Table'!F999="Yes"),"No","Yes_No")</f>
        <v>#N/A</v>
      </c>
      <c r="I999" t="str">
        <f>IF('Reported Performance Table'!E999="","",IF('Reported Performance Table'!F999="Yes","LUNA_CCT","Reported_CCT"))</f>
        <v/>
      </c>
      <c r="J999" t="str">
        <f>IF('Reported Performance Table'!E999="","",IF(I999="LUNA_CCT",VLOOKUP('Reported Performance Table'!E999,'Master List'!$B$42:$E$129,4,FALSE),"Reported_BUG"))</f>
        <v/>
      </c>
      <c r="K999" t="str">
        <f>IF('Reported Performance Table'!E999="","",IF(AND('Reported Performance Table'!$F999="Yes",OR('Reported Performance Table'!$E999='Master List'!$B$42,'Reported Performance Table'!$E999='Master List'!$B$43,'Reported Performance Table'!$E999='Master List'!$B$44,'Reported Performance Table'!$E999='Master List'!$B$46,'Reported Performance Table'!$E999='Master List'!$B$48,'Reported Performance Table'!$E999='Master List'!$B$104,'Reported Performance Table'!$E999='Master List'!$B$106,'Reported Performance Table'!$E999='Master List'!$B$126)),"LUNA_Dimming","Dimming_Capability_and_Range"))</f>
        <v/>
      </c>
      <c r="L999" s="173">
        <f>'Reported Performance Table'!BF999</f>
        <v>0</v>
      </c>
      <c r="M999" s="173">
        <f>'Reported Performance Table'!BG999</f>
        <v>0</v>
      </c>
      <c r="N999" s="173">
        <f>'Reported Performance Table'!BH999</f>
        <v>0</v>
      </c>
      <c r="O999" t="str">
        <f t="shared" si="31"/>
        <v>No</v>
      </c>
    </row>
    <row r="1000" spans="2:15" x14ac:dyDescent="0.25">
      <c r="B1000" s="35" t="e">
        <f>VLOOKUP('Reported Performance Table'!D1000,'Master List'!$B$20:$C$39,2,FALSE)</f>
        <v>#N/A</v>
      </c>
      <c r="C1000" t="e">
        <f>VLOOKUP('Reported Performance Table'!E1000,'Master List'!$B$42:$C$129,2,FALSE)</f>
        <v>#N/A</v>
      </c>
      <c r="D1000" t="e">
        <f>VLOOKUP('Reported Performance Table'!D1000,'Master List'!$B$20:$D$39,3,FALSE)</f>
        <v>#N/A</v>
      </c>
      <c r="E1000" s="3" t="e">
        <f>VLOOKUP('Reported Performance Table'!C1000,'Master List'!$B$11:$D$17,3,FALSE)</f>
        <v>#N/A</v>
      </c>
      <c r="F1000" t="e">
        <f t="shared" si="30"/>
        <v>#N/A</v>
      </c>
      <c r="G1000" t="e">
        <f>IF(VLOOKUP('Reported Performance Table'!E1000,'Master List'!$B$42:$D$129,3,FALSE)="","No",VLOOKUP('Reported Performance Table'!E1000,'Master List'!$B$42:$D$129,3,FALSE))</f>
        <v>#N/A</v>
      </c>
      <c r="H1000" t="e">
        <f>IF(AND(G1000="Yes_No",'Reported Performance Table'!F1000="Yes"),"No","Yes_No")</f>
        <v>#N/A</v>
      </c>
      <c r="I1000" t="str">
        <f>IF('Reported Performance Table'!E1000="","",IF('Reported Performance Table'!F1000="Yes","LUNA_CCT","Reported_CCT"))</f>
        <v/>
      </c>
      <c r="J1000" t="str">
        <f>IF('Reported Performance Table'!E1000="","",IF(I1000="LUNA_CCT",VLOOKUP('Reported Performance Table'!E1000,'Master List'!$B$42:$E$129,4,FALSE),"Reported_BUG"))</f>
        <v/>
      </c>
      <c r="K1000" t="str">
        <f>IF('Reported Performance Table'!E1000="","",IF(AND('Reported Performance Table'!$F1000="Yes",OR('Reported Performance Table'!$E1000='Master List'!$B$42,'Reported Performance Table'!$E1000='Master List'!$B$43,'Reported Performance Table'!$E1000='Master List'!$B$44,'Reported Performance Table'!$E1000='Master List'!$B$46,'Reported Performance Table'!$E1000='Master List'!$B$48,'Reported Performance Table'!$E1000='Master List'!$B$104,'Reported Performance Table'!$E1000='Master List'!$B$106,'Reported Performance Table'!$E1000='Master List'!$B$126)),"LUNA_Dimming","Dimming_Capability_and_Range"))</f>
        <v/>
      </c>
      <c r="L1000" s="173">
        <f>'Reported Performance Table'!BF1000</f>
        <v>0</v>
      </c>
      <c r="M1000" s="173">
        <f>'Reported Performance Table'!BG1000</f>
        <v>0</v>
      </c>
      <c r="N1000" s="173">
        <f>'Reported Performance Table'!BH1000</f>
        <v>0</v>
      </c>
      <c r="O1000" t="str">
        <f t="shared" si="31"/>
        <v>No</v>
      </c>
    </row>
    <row r="1001" spans="2:15" x14ac:dyDescent="0.25">
      <c r="B1001" s="35" t="e">
        <f>VLOOKUP('Reported Performance Table'!D1001,'Master List'!$B$20:$C$39,2,FALSE)</f>
        <v>#N/A</v>
      </c>
      <c r="C1001" t="e">
        <f>VLOOKUP('Reported Performance Table'!E1001,'Master List'!$B$42:$C$129,2,FALSE)</f>
        <v>#N/A</v>
      </c>
      <c r="D1001" t="e">
        <f>VLOOKUP('Reported Performance Table'!D1001,'Master List'!$B$20:$D$39,3,FALSE)</f>
        <v>#N/A</v>
      </c>
      <c r="E1001" s="3" t="e">
        <f>VLOOKUP('Reported Performance Table'!C1001,'Master List'!$B$11:$D$17,3,FALSE)</f>
        <v>#N/A</v>
      </c>
      <c r="F1001" t="e">
        <f t="shared" si="30"/>
        <v>#N/A</v>
      </c>
      <c r="G1001" t="e">
        <f>IF(VLOOKUP('Reported Performance Table'!E1001,'Master List'!$B$42:$D$129,3,FALSE)="","No",VLOOKUP('Reported Performance Table'!E1001,'Master List'!$B$42:$D$129,3,FALSE))</f>
        <v>#N/A</v>
      </c>
      <c r="H1001" t="e">
        <f>IF(AND(G1001="Yes_No",'Reported Performance Table'!F1001="Yes"),"No","Yes_No")</f>
        <v>#N/A</v>
      </c>
      <c r="I1001" t="str">
        <f>IF('Reported Performance Table'!E1001="","",IF('Reported Performance Table'!F1001="Yes","LUNA_CCT","Reported_CCT"))</f>
        <v/>
      </c>
      <c r="J1001" t="str">
        <f>IF('Reported Performance Table'!E1001="","",IF(I1001="LUNA_CCT",VLOOKUP('Reported Performance Table'!E1001,'Master List'!$B$42:$E$129,4,FALSE),"Reported_BUG"))</f>
        <v/>
      </c>
      <c r="K1001" t="str">
        <f>IF('Reported Performance Table'!E1001="","",IF(AND('Reported Performance Table'!$F1001="Yes",OR('Reported Performance Table'!$E1001='Master List'!$B$42,'Reported Performance Table'!$E1001='Master List'!$B$43,'Reported Performance Table'!$E1001='Master List'!$B$44,'Reported Performance Table'!$E1001='Master List'!$B$46,'Reported Performance Table'!$E1001='Master List'!$B$48,'Reported Performance Table'!$E1001='Master List'!$B$104,'Reported Performance Table'!$E1001='Master List'!$B$106,'Reported Performance Table'!$E1001='Master List'!$B$126)),"LUNA_Dimming","Dimming_Capability_and_Range"))</f>
        <v/>
      </c>
      <c r="L1001" s="173">
        <f>'Reported Performance Table'!BF1001</f>
        <v>0</v>
      </c>
      <c r="M1001" s="173">
        <f>'Reported Performance Table'!BG1001</f>
        <v>0</v>
      </c>
      <c r="N1001" s="173">
        <f>'Reported Performance Table'!BH1001</f>
        <v>0</v>
      </c>
      <c r="O1001" t="str">
        <f t="shared" si="31"/>
        <v>No</v>
      </c>
    </row>
    <row r="1002" spans="2:15" x14ac:dyDescent="0.25">
      <c r="B1002" s="35" t="e">
        <f>VLOOKUP('Reported Performance Table'!D1002,'Master List'!$B$20:$C$39,2,FALSE)</f>
        <v>#N/A</v>
      </c>
      <c r="C1002" t="e">
        <f>VLOOKUP('Reported Performance Table'!E1002,'Master List'!$B$42:$C$129,2,FALSE)</f>
        <v>#N/A</v>
      </c>
      <c r="D1002" t="e">
        <f>VLOOKUP('Reported Performance Table'!D1002,'Master List'!$B$20:$D$39,3,FALSE)</f>
        <v>#N/A</v>
      </c>
      <c r="E1002" s="3" t="e">
        <f>VLOOKUP('Reported Performance Table'!C1002,'Master List'!$B$11:$D$17,3,FALSE)</f>
        <v>#N/A</v>
      </c>
      <c r="F1002" t="e">
        <f t="shared" si="30"/>
        <v>#N/A</v>
      </c>
      <c r="G1002" t="e">
        <f>IF(VLOOKUP('Reported Performance Table'!E1002,'Master List'!$B$42:$D$129,3,FALSE)="","No",VLOOKUP('Reported Performance Table'!E1002,'Master List'!$B$42:$D$129,3,FALSE))</f>
        <v>#N/A</v>
      </c>
      <c r="H1002" t="e">
        <f>IF(AND(G1002="Yes_No",'Reported Performance Table'!F1002="Yes"),"No","Yes_No")</f>
        <v>#N/A</v>
      </c>
      <c r="I1002" t="str">
        <f>IF('Reported Performance Table'!E1002="","",IF('Reported Performance Table'!F1002="Yes","LUNA_CCT","Reported_CCT"))</f>
        <v/>
      </c>
      <c r="J1002" t="str">
        <f>IF('Reported Performance Table'!E1002="","",IF(I1002="LUNA_CCT",VLOOKUP('Reported Performance Table'!E1002,'Master List'!$B$42:$E$129,4,FALSE),"Reported_BUG"))</f>
        <v/>
      </c>
      <c r="K1002" t="str">
        <f>IF('Reported Performance Table'!E1002="","",IF(AND('Reported Performance Table'!$F1002="Yes",OR('Reported Performance Table'!$E1002='Master List'!$B$42,'Reported Performance Table'!$E1002='Master List'!$B$43,'Reported Performance Table'!$E1002='Master List'!$B$44,'Reported Performance Table'!$E1002='Master List'!$B$46,'Reported Performance Table'!$E1002='Master List'!$B$48,'Reported Performance Table'!$E1002='Master List'!$B$104,'Reported Performance Table'!$E1002='Master List'!$B$106,'Reported Performance Table'!$E1002='Master List'!$B$126)),"LUNA_Dimming","Dimming_Capability_and_Range"))</f>
        <v/>
      </c>
      <c r="L1002" s="173">
        <f>'Reported Performance Table'!BF1002</f>
        <v>0</v>
      </c>
      <c r="M1002" s="173">
        <f>'Reported Performance Table'!BG1002</f>
        <v>0</v>
      </c>
      <c r="N1002" s="173">
        <f>'Reported Performance Table'!BH1002</f>
        <v>0</v>
      </c>
      <c r="O1002" t="str">
        <f t="shared" si="31"/>
        <v>No</v>
      </c>
    </row>
    <row r="1003" spans="2:15" x14ac:dyDescent="0.25">
      <c r="B1003" s="35" t="e">
        <f>VLOOKUP('Reported Performance Table'!D1003,'Master List'!$B$20:$C$39,2,FALSE)</f>
        <v>#N/A</v>
      </c>
      <c r="C1003" t="e">
        <f>VLOOKUP('Reported Performance Table'!E1003,'Master List'!$B$42:$C$129,2,FALSE)</f>
        <v>#N/A</v>
      </c>
      <c r="D1003" t="e">
        <f>VLOOKUP('Reported Performance Table'!D1003,'Master List'!$B$20:$D$39,3,FALSE)</f>
        <v>#N/A</v>
      </c>
      <c r="E1003" s="3" t="e">
        <f>VLOOKUP('Reported Performance Table'!C1003,'Master List'!$B$11:$D$17,3,FALSE)</f>
        <v>#N/A</v>
      </c>
      <c r="F1003" t="e">
        <f t="shared" si="30"/>
        <v>#N/A</v>
      </c>
      <c r="G1003" t="e">
        <f>IF(VLOOKUP('Reported Performance Table'!E1003,'Master List'!$B$42:$D$129,3,FALSE)="","No",VLOOKUP('Reported Performance Table'!E1003,'Master List'!$B$42:$D$129,3,FALSE))</f>
        <v>#N/A</v>
      </c>
      <c r="H1003" t="e">
        <f>IF(AND(G1003="Yes_No",'Reported Performance Table'!F1003="Yes"),"No","Yes_No")</f>
        <v>#N/A</v>
      </c>
      <c r="I1003" t="str">
        <f>IF('Reported Performance Table'!E1003="","",IF('Reported Performance Table'!F1003="Yes","LUNA_CCT","Reported_CCT"))</f>
        <v/>
      </c>
      <c r="J1003" t="str">
        <f>IF('Reported Performance Table'!E1003="","",IF(I1003="LUNA_CCT",VLOOKUP('Reported Performance Table'!E1003,'Master List'!$B$42:$E$129,4,FALSE),"Reported_BUG"))</f>
        <v/>
      </c>
      <c r="K1003" t="str">
        <f>IF('Reported Performance Table'!E1003="","",IF(AND('Reported Performance Table'!$F1003="Yes",OR('Reported Performance Table'!$E1003='Master List'!$B$42,'Reported Performance Table'!$E1003='Master List'!$B$43,'Reported Performance Table'!$E1003='Master List'!$B$44,'Reported Performance Table'!$E1003='Master List'!$B$46,'Reported Performance Table'!$E1003='Master List'!$B$48,'Reported Performance Table'!$E1003='Master List'!$B$104,'Reported Performance Table'!$E1003='Master List'!$B$106,'Reported Performance Table'!$E1003='Master List'!$B$126)),"LUNA_Dimming","Dimming_Capability_and_Range"))</f>
        <v/>
      </c>
      <c r="L1003" s="173">
        <f>'Reported Performance Table'!BF1003</f>
        <v>0</v>
      </c>
      <c r="M1003" s="173">
        <f>'Reported Performance Table'!BG1003</f>
        <v>0</v>
      </c>
      <c r="N1003" s="173">
        <f>'Reported Performance Table'!BH1003</f>
        <v>0</v>
      </c>
      <c r="O1003" t="str">
        <f t="shared" si="31"/>
        <v>No</v>
      </c>
    </row>
    <row r="1004" spans="2:15" x14ac:dyDescent="0.25">
      <c r="B1004" s="35" t="e">
        <f>VLOOKUP('Reported Performance Table'!D1004,'Master List'!$B$20:$C$39,2,FALSE)</f>
        <v>#N/A</v>
      </c>
      <c r="C1004" t="e">
        <f>VLOOKUP('Reported Performance Table'!E1004,'Master List'!$B$42:$C$129,2,FALSE)</f>
        <v>#N/A</v>
      </c>
      <c r="D1004" t="e">
        <f>VLOOKUP('Reported Performance Table'!D1004,'Master List'!$B$20:$D$39,3,FALSE)</f>
        <v>#N/A</v>
      </c>
      <c r="E1004" s="3" t="e">
        <f>VLOOKUP('Reported Performance Table'!C1004,'Master List'!$B$11:$D$17,3,FALSE)</f>
        <v>#N/A</v>
      </c>
      <c r="F1004" t="e">
        <f t="shared" si="30"/>
        <v>#N/A</v>
      </c>
      <c r="G1004" t="e">
        <f>IF(VLOOKUP('Reported Performance Table'!E1004,'Master List'!$B$42:$D$129,3,FALSE)="","No",VLOOKUP('Reported Performance Table'!E1004,'Master List'!$B$42:$D$129,3,FALSE))</f>
        <v>#N/A</v>
      </c>
      <c r="H1004" t="e">
        <f>IF(AND(G1004="Yes_No",'Reported Performance Table'!F1004="Yes"),"No","Yes_No")</f>
        <v>#N/A</v>
      </c>
      <c r="I1004" t="str">
        <f>IF('Reported Performance Table'!E1004="","",IF('Reported Performance Table'!F1004="Yes","LUNA_CCT","Reported_CCT"))</f>
        <v/>
      </c>
      <c r="J1004" t="str">
        <f>IF('Reported Performance Table'!E1004="","",IF(I1004="LUNA_CCT",VLOOKUP('Reported Performance Table'!E1004,'Master List'!$B$42:$E$129,4,FALSE),"Reported_BUG"))</f>
        <v/>
      </c>
      <c r="K1004" t="str">
        <f>IF('Reported Performance Table'!E1004="","",IF(AND('Reported Performance Table'!$F1004="Yes",OR('Reported Performance Table'!$E1004='Master List'!$B$42,'Reported Performance Table'!$E1004='Master List'!$B$43,'Reported Performance Table'!$E1004='Master List'!$B$44,'Reported Performance Table'!$E1004='Master List'!$B$46,'Reported Performance Table'!$E1004='Master List'!$B$48,'Reported Performance Table'!$E1004='Master List'!$B$104,'Reported Performance Table'!$E1004='Master List'!$B$106,'Reported Performance Table'!$E1004='Master List'!$B$126)),"LUNA_Dimming","Dimming_Capability_and_Range"))</f>
        <v/>
      </c>
      <c r="L1004" s="173">
        <f>'Reported Performance Table'!BF1004</f>
        <v>0</v>
      </c>
      <c r="M1004" s="173">
        <f>'Reported Performance Table'!BG1004</f>
        <v>0</v>
      </c>
      <c r="N1004" s="173">
        <f>'Reported Performance Table'!BH1004</f>
        <v>0</v>
      </c>
      <c r="O1004" t="str">
        <f t="shared" si="31"/>
        <v>No</v>
      </c>
    </row>
    <row r="1005" spans="2:15" x14ac:dyDescent="0.25">
      <c r="B1005" s="35" t="e">
        <f>VLOOKUP('Reported Performance Table'!D1005,'Master List'!$B$20:$C$39,2,FALSE)</f>
        <v>#N/A</v>
      </c>
      <c r="C1005" t="e">
        <f>VLOOKUP('Reported Performance Table'!E1005,'Master List'!$B$42:$C$129,2,FALSE)</f>
        <v>#N/A</v>
      </c>
      <c r="D1005" t="e">
        <f>VLOOKUP('Reported Performance Table'!D1005,'Master List'!$B$20:$D$39,3,FALSE)</f>
        <v>#N/A</v>
      </c>
      <c r="E1005" s="3" t="e">
        <f>VLOOKUP('Reported Performance Table'!C1005,'Master List'!$B$11:$D$17,3,FALSE)</f>
        <v>#N/A</v>
      </c>
      <c r="F1005" t="e">
        <f t="shared" si="30"/>
        <v>#N/A</v>
      </c>
      <c r="G1005" t="e">
        <f>IF(VLOOKUP('Reported Performance Table'!E1005,'Master List'!$B$42:$D$129,3,FALSE)="","No",VLOOKUP('Reported Performance Table'!E1005,'Master List'!$B$42:$D$129,3,FALSE))</f>
        <v>#N/A</v>
      </c>
      <c r="H1005" t="e">
        <f>IF(AND(G1005="Yes_No",'Reported Performance Table'!F1005="Yes"),"No","Yes_No")</f>
        <v>#N/A</v>
      </c>
      <c r="I1005" t="str">
        <f>IF('Reported Performance Table'!E1005="","",IF('Reported Performance Table'!F1005="Yes","LUNA_CCT","Reported_CCT"))</f>
        <v/>
      </c>
      <c r="J1005" t="str">
        <f>IF('Reported Performance Table'!E1005="","",IF(I1005="LUNA_CCT",VLOOKUP('Reported Performance Table'!E1005,'Master List'!$B$42:$E$129,4,FALSE),"Reported_BUG"))</f>
        <v/>
      </c>
      <c r="K1005" t="str">
        <f>IF('Reported Performance Table'!E1005="","",IF(AND('Reported Performance Table'!$F1005="Yes",OR('Reported Performance Table'!$E1005='Master List'!$B$42,'Reported Performance Table'!$E1005='Master List'!$B$43,'Reported Performance Table'!$E1005='Master List'!$B$44,'Reported Performance Table'!$E1005='Master List'!$B$46,'Reported Performance Table'!$E1005='Master List'!$B$48,'Reported Performance Table'!$E1005='Master List'!$B$104,'Reported Performance Table'!$E1005='Master List'!$B$106,'Reported Performance Table'!$E1005='Master List'!$B$126)),"LUNA_Dimming","Dimming_Capability_and_Range"))</f>
        <v/>
      </c>
      <c r="L1005" s="173">
        <f>'Reported Performance Table'!BF1005</f>
        <v>0</v>
      </c>
      <c r="M1005" s="173">
        <f>'Reported Performance Table'!BG1005</f>
        <v>0</v>
      </c>
      <c r="N1005" s="173">
        <f>'Reported Performance Table'!BH1005</f>
        <v>0</v>
      </c>
      <c r="O1005" t="str">
        <f t="shared" si="31"/>
        <v>No</v>
      </c>
    </row>
    <row r="1006" spans="2:15" x14ac:dyDescent="0.25">
      <c r="B1006" s="35" t="e">
        <f>VLOOKUP('Reported Performance Table'!D1006,'Master List'!$B$20:$C$39,2,FALSE)</f>
        <v>#N/A</v>
      </c>
      <c r="C1006" t="e">
        <f>VLOOKUP('Reported Performance Table'!E1006,'Master List'!$B$42:$C$129,2,FALSE)</f>
        <v>#N/A</v>
      </c>
      <c r="D1006" t="e">
        <f>VLOOKUP('Reported Performance Table'!D1006,'Master List'!$B$20:$D$39,3,FALSE)</f>
        <v>#N/A</v>
      </c>
      <c r="E1006" s="3" t="e">
        <f>VLOOKUP('Reported Performance Table'!C1006,'Master List'!$B$11:$D$17,3,FALSE)</f>
        <v>#N/A</v>
      </c>
      <c r="F1006" t="e">
        <f t="shared" si="30"/>
        <v>#N/A</v>
      </c>
      <c r="G1006" t="e">
        <f>IF(VLOOKUP('Reported Performance Table'!E1006,'Master List'!$B$42:$D$129,3,FALSE)="","No",VLOOKUP('Reported Performance Table'!E1006,'Master List'!$B$42:$D$129,3,FALSE))</f>
        <v>#N/A</v>
      </c>
      <c r="H1006" t="e">
        <f>IF(AND(G1006="Yes_No",'Reported Performance Table'!F1006="Yes"),"No","Yes_No")</f>
        <v>#N/A</v>
      </c>
      <c r="I1006" t="str">
        <f>IF('Reported Performance Table'!E1006="","",IF('Reported Performance Table'!F1006="Yes","LUNA_CCT","Reported_CCT"))</f>
        <v/>
      </c>
      <c r="J1006" t="str">
        <f>IF('Reported Performance Table'!E1006="","",IF(I1006="LUNA_CCT",VLOOKUP('Reported Performance Table'!E1006,'Master List'!$B$42:$E$129,4,FALSE),"Reported_BUG"))</f>
        <v/>
      </c>
      <c r="K1006" t="str">
        <f>IF('Reported Performance Table'!E1006="","",IF(AND('Reported Performance Table'!$F1006="Yes",OR('Reported Performance Table'!$E1006='Master List'!$B$42,'Reported Performance Table'!$E1006='Master List'!$B$43,'Reported Performance Table'!$E1006='Master List'!$B$44,'Reported Performance Table'!$E1006='Master List'!$B$46,'Reported Performance Table'!$E1006='Master List'!$B$48,'Reported Performance Table'!$E1006='Master List'!$B$104,'Reported Performance Table'!$E1006='Master List'!$B$106,'Reported Performance Table'!$E1006='Master List'!$B$126)),"LUNA_Dimming","Dimming_Capability_and_Range"))</f>
        <v/>
      </c>
      <c r="L1006" s="173">
        <f>'Reported Performance Table'!BF1006</f>
        <v>0</v>
      </c>
      <c r="M1006" s="173">
        <f>'Reported Performance Table'!BG1006</f>
        <v>0</v>
      </c>
      <c r="N1006" s="173">
        <f>'Reported Performance Table'!BH1006</f>
        <v>0</v>
      </c>
      <c r="O1006" t="str">
        <f t="shared" si="31"/>
        <v>No</v>
      </c>
    </row>
    <row r="1007" spans="2:15" x14ac:dyDescent="0.25">
      <c r="B1007" s="35" t="e">
        <f>VLOOKUP('Reported Performance Table'!D1007,'Master List'!$B$20:$C$39,2,FALSE)</f>
        <v>#N/A</v>
      </c>
      <c r="C1007" t="e">
        <f>VLOOKUP('Reported Performance Table'!E1007,'Master List'!$B$42:$C$129,2,FALSE)</f>
        <v>#N/A</v>
      </c>
      <c r="D1007" t="e">
        <f>VLOOKUP('Reported Performance Table'!D1007,'Master List'!$B$20:$D$39,3,FALSE)</f>
        <v>#N/A</v>
      </c>
      <c r="E1007" s="3" t="e">
        <f>VLOOKUP('Reported Performance Table'!C1007,'Master List'!$B$11:$D$17,3,FALSE)</f>
        <v>#N/A</v>
      </c>
      <c r="F1007" t="e">
        <f t="shared" si="30"/>
        <v>#N/A</v>
      </c>
      <c r="G1007" t="e">
        <f>IF(VLOOKUP('Reported Performance Table'!E1007,'Master List'!$B$42:$D$129,3,FALSE)="","No",VLOOKUP('Reported Performance Table'!E1007,'Master List'!$B$42:$D$129,3,FALSE))</f>
        <v>#N/A</v>
      </c>
      <c r="H1007" t="e">
        <f>IF(AND(G1007="Yes_No",'Reported Performance Table'!F1007="Yes"),"No","Yes_No")</f>
        <v>#N/A</v>
      </c>
      <c r="I1007" t="str">
        <f>IF('Reported Performance Table'!E1007="","",IF('Reported Performance Table'!F1007="Yes","LUNA_CCT","Reported_CCT"))</f>
        <v/>
      </c>
      <c r="J1007" t="str">
        <f>IF('Reported Performance Table'!E1007="","",IF(I1007="LUNA_CCT",VLOOKUP('Reported Performance Table'!E1007,'Master List'!$B$42:$E$129,4,FALSE),"Reported_BUG"))</f>
        <v/>
      </c>
      <c r="K1007" t="str">
        <f>IF('Reported Performance Table'!E1007="","",IF(AND('Reported Performance Table'!$F1007="Yes",OR('Reported Performance Table'!$E1007='Master List'!$B$42,'Reported Performance Table'!$E1007='Master List'!$B$43,'Reported Performance Table'!$E1007='Master List'!$B$44,'Reported Performance Table'!$E1007='Master List'!$B$46,'Reported Performance Table'!$E1007='Master List'!$B$48,'Reported Performance Table'!$E1007='Master List'!$B$104,'Reported Performance Table'!$E1007='Master List'!$B$106,'Reported Performance Table'!$E1007='Master List'!$B$126)),"LUNA_Dimming","Dimming_Capability_and_Range"))</f>
        <v/>
      </c>
      <c r="L1007" s="173">
        <f>'Reported Performance Table'!BF1007</f>
        <v>0</v>
      </c>
      <c r="M1007" s="173">
        <f>'Reported Performance Table'!BG1007</f>
        <v>0</v>
      </c>
      <c r="N1007" s="173">
        <f>'Reported Performance Table'!BH1007</f>
        <v>0</v>
      </c>
      <c r="O1007" t="str">
        <f t="shared" si="31"/>
        <v>No</v>
      </c>
    </row>
    <row r="1008" spans="2:15" x14ac:dyDescent="0.25">
      <c r="B1008" s="35" t="e">
        <f>VLOOKUP('Reported Performance Table'!D1008,'Master List'!$B$20:$C$39,2,FALSE)</f>
        <v>#N/A</v>
      </c>
      <c r="C1008" t="e">
        <f>VLOOKUP('Reported Performance Table'!E1008,'Master List'!$B$42:$C$129,2,FALSE)</f>
        <v>#N/A</v>
      </c>
      <c r="D1008" t="e">
        <f>VLOOKUP('Reported Performance Table'!D1008,'Master List'!$B$20:$D$39,3,FALSE)</f>
        <v>#N/A</v>
      </c>
      <c r="E1008" s="3" t="e">
        <f>VLOOKUP('Reported Performance Table'!C1008,'Master List'!$B$11:$D$17,3,FALSE)</f>
        <v>#N/A</v>
      </c>
      <c r="F1008" t="e">
        <f t="shared" si="30"/>
        <v>#N/A</v>
      </c>
      <c r="G1008" t="e">
        <f>IF(VLOOKUP('Reported Performance Table'!E1008,'Master List'!$B$42:$D$129,3,FALSE)="","No",VLOOKUP('Reported Performance Table'!E1008,'Master List'!$B$42:$D$129,3,FALSE))</f>
        <v>#N/A</v>
      </c>
      <c r="H1008" t="e">
        <f>IF(AND(G1008="Yes_No",'Reported Performance Table'!F1008="Yes"),"No","Yes_No")</f>
        <v>#N/A</v>
      </c>
      <c r="I1008" t="str">
        <f>IF('Reported Performance Table'!E1008="","",IF('Reported Performance Table'!F1008="Yes","LUNA_CCT","Reported_CCT"))</f>
        <v/>
      </c>
      <c r="J1008" t="str">
        <f>IF('Reported Performance Table'!E1008="","",IF(I1008="LUNA_CCT",VLOOKUP('Reported Performance Table'!E1008,'Master List'!$B$42:$E$129,4,FALSE),"Reported_BUG"))</f>
        <v/>
      </c>
      <c r="K1008" t="str">
        <f>IF('Reported Performance Table'!E1008="","",IF(AND('Reported Performance Table'!$F1008="Yes",OR('Reported Performance Table'!$E1008='Master List'!$B$42,'Reported Performance Table'!$E1008='Master List'!$B$43,'Reported Performance Table'!$E1008='Master List'!$B$44,'Reported Performance Table'!$E1008='Master List'!$B$46,'Reported Performance Table'!$E1008='Master List'!$B$48,'Reported Performance Table'!$E1008='Master List'!$B$104,'Reported Performance Table'!$E1008='Master List'!$B$106,'Reported Performance Table'!$E1008='Master List'!$B$126)),"LUNA_Dimming","Dimming_Capability_and_Range"))</f>
        <v/>
      </c>
      <c r="L1008" s="173">
        <f>'Reported Performance Table'!BF1008</f>
        <v>0</v>
      </c>
      <c r="M1008" s="173">
        <f>'Reported Performance Table'!BG1008</f>
        <v>0</v>
      </c>
      <c r="N1008" s="173">
        <f>'Reported Performance Table'!BH1008</f>
        <v>0</v>
      </c>
      <c r="O1008" t="str">
        <f t="shared" si="31"/>
        <v>No</v>
      </c>
    </row>
    <row r="1009" spans="2:15" x14ac:dyDescent="0.25">
      <c r="B1009" s="35" t="e">
        <f>VLOOKUP('Reported Performance Table'!D1009,'Master List'!$B$20:$C$39,2,FALSE)</f>
        <v>#N/A</v>
      </c>
      <c r="C1009" t="e">
        <f>VLOOKUP('Reported Performance Table'!E1009,'Master List'!$B$42:$C$129,2,FALSE)</f>
        <v>#N/A</v>
      </c>
      <c r="D1009" t="e">
        <f>VLOOKUP('Reported Performance Table'!D1009,'Master List'!$B$20:$D$39,3,FALSE)</f>
        <v>#N/A</v>
      </c>
      <c r="E1009" s="3" t="e">
        <f>VLOOKUP('Reported Performance Table'!C1009,'Master List'!$B$11:$D$17,3,FALSE)</f>
        <v>#N/A</v>
      </c>
      <c r="F1009" t="e">
        <f t="shared" si="30"/>
        <v>#N/A</v>
      </c>
      <c r="G1009" t="e">
        <f>IF(VLOOKUP('Reported Performance Table'!E1009,'Master List'!$B$42:$D$129,3,FALSE)="","No",VLOOKUP('Reported Performance Table'!E1009,'Master List'!$B$42:$D$129,3,FALSE))</f>
        <v>#N/A</v>
      </c>
      <c r="H1009" t="e">
        <f>IF(AND(G1009="Yes_No",'Reported Performance Table'!F1009="Yes"),"No","Yes_No")</f>
        <v>#N/A</v>
      </c>
      <c r="I1009" t="str">
        <f>IF('Reported Performance Table'!E1009="","",IF('Reported Performance Table'!F1009="Yes","LUNA_CCT","Reported_CCT"))</f>
        <v/>
      </c>
      <c r="J1009" t="str">
        <f>IF('Reported Performance Table'!E1009="","",IF(I1009="LUNA_CCT",VLOOKUP('Reported Performance Table'!E1009,'Master List'!$B$42:$E$129,4,FALSE),"Reported_BUG"))</f>
        <v/>
      </c>
      <c r="K1009" t="str">
        <f>IF('Reported Performance Table'!E1009="","",IF(AND('Reported Performance Table'!$F1009="Yes",OR('Reported Performance Table'!$E1009='Master List'!$B$42,'Reported Performance Table'!$E1009='Master List'!$B$43,'Reported Performance Table'!$E1009='Master List'!$B$44,'Reported Performance Table'!$E1009='Master List'!$B$46,'Reported Performance Table'!$E1009='Master List'!$B$48,'Reported Performance Table'!$E1009='Master List'!$B$104,'Reported Performance Table'!$E1009='Master List'!$B$106,'Reported Performance Table'!$E1009='Master List'!$B$126)),"LUNA_Dimming","Dimming_Capability_and_Range"))</f>
        <v/>
      </c>
      <c r="L1009" s="173">
        <f>'Reported Performance Table'!BF1009</f>
        <v>0</v>
      </c>
      <c r="M1009" s="173">
        <f>'Reported Performance Table'!BG1009</f>
        <v>0</v>
      </c>
      <c r="N1009" s="173">
        <f>'Reported Performance Table'!BH1009</f>
        <v>0</v>
      </c>
      <c r="O1009" t="str">
        <f t="shared" si="31"/>
        <v>No</v>
      </c>
    </row>
    <row r="1010" spans="2:15" x14ac:dyDescent="0.25">
      <c r="B1010" s="35" t="e">
        <f>VLOOKUP('Reported Performance Table'!D1010,'Master List'!$B$20:$C$39,2,FALSE)</f>
        <v>#N/A</v>
      </c>
      <c r="C1010" t="e">
        <f>VLOOKUP('Reported Performance Table'!E1010,'Master List'!$B$42:$C$129,2,FALSE)</f>
        <v>#N/A</v>
      </c>
      <c r="D1010" t="e">
        <f>VLOOKUP('Reported Performance Table'!D1010,'Master List'!$B$20:$D$39,3,FALSE)</f>
        <v>#N/A</v>
      </c>
      <c r="E1010" s="3" t="e">
        <f>VLOOKUP('Reported Performance Table'!C1010,'Master List'!$B$11:$D$17,3,FALSE)</f>
        <v>#N/A</v>
      </c>
      <c r="F1010" t="e">
        <f t="shared" si="30"/>
        <v>#N/A</v>
      </c>
      <c r="G1010" t="e">
        <f>IF(VLOOKUP('Reported Performance Table'!E1010,'Master List'!$B$42:$D$129,3,FALSE)="","No",VLOOKUP('Reported Performance Table'!E1010,'Master List'!$B$42:$D$129,3,FALSE))</f>
        <v>#N/A</v>
      </c>
      <c r="H1010" t="e">
        <f>IF(AND(G1010="Yes_No",'Reported Performance Table'!F1010="Yes"),"No","Yes_No")</f>
        <v>#N/A</v>
      </c>
      <c r="I1010" t="str">
        <f>IF('Reported Performance Table'!E1010="","",IF('Reported Performance Table'!F1010="Yes","LUNA_CCT","Reported_CCT"))</f>
        <v/>
      </c>
      <c r="J1010" t="str">
        <f>IF('Reported Performance Table'!E1010="","",IF(I1010="LUNA_CCT",VLOOKUP('Reported Performance Table'!E1010,'Master List'!$B$42:$E$129,4,FALSE),"Reported_BUG"))</f>
        <v/>
      </c>
      <c r="K1010" t="str">
        <f>IF('Reported Performance Table'!E1010="","",IF(AND('Reported Performance Table'!$F1010="Yes",OR('Reported Performance Table'!$E1010='Master List'!$B$42,'Reported Performance Table'!$E1010='Master List'!$B$43,'Reported Performance Table'!$E1010='Master List'!$B$44,'Reported Performance Table'!$E1010='Master List'!$B$46,'Reported Performance Table'!$E1010='Master List'!$B$48,'Reported Performance Table'!$E1010='Master List'!$B$104,'Reported Performance Table'!$E1010='Master List'!$B$106,'Reported Performance Table'!$E1010='Master List'!$B$126)),"LUNA_Dimming","Dimming_Capability_and_Range"))</f>
        <v/>
      </c>
      <c r="L1010" s="173">
        <f>'Reported Performance Table'!BF1010</f>
        <v>0</v>
      </c>
      <c r="M1010" s="173">
        <f>'Reported Performance Table'!BG1010</f>
        <v>0</v>
      </c>
      <c r="N1010" s="173">
        <f>'Reported Performance Table'!BH1010</f>
        <v>0</v>
      </c>
      <c r="O1010" t="str">
        <f t="shared" si="31"/>
        <v>No</v>
      </c>
    </row>
    <row r="1011" spans="2:15" x14ac:dyDescent="0.25">
      <c r="B1011" s="35" t="e">
        <f>VLOOKUP('Reported Performance Table'!D1011,'Master List'!$B$20:$C$39,2,FALSE)</f>
        <v>#N/A</v>
      </c>
      <c r="C1011" t="e">
        <f>VLOOKUP('Reported Performance Table'!E1011,'Master List'!$B$42:$C$129,2,FALSE)</f>
        <v>#N/A</v>
      </c>
      <c r="D1011" t="e">
        <f>VLOOKUP('Reported Performance Table'!D1011,'Master List'!$B$20:$D$39,3,FALSE)</f>
        <v>#N/A</v>
      </c>
      <c r="E1011" s="3" t="e">
        <f>VLOOKUP('Reported Performance Table'!C1011,'Master List'!$B$11:$D$17,3,FALSE)</f>
        <v>#N/A</v>
      </c>
      <c r="F1011" t="e">
        <f t="shared" si="30"/>
        <v>#N/A</v>
      </c>
      <c r="G1011" t="e">
        <f>IF(VLOOKUP('Reported Performance Table'!E1011,'Master List'!$B$42:$D$129,3,FALSE)="","No",VLOOKUP('Reported Performance Table'!E1011,'Master List'!$B$42:$D$129,3,FALSE))</f>
        <v>#N/A</v>
      </c>
      <c r="H1011" t="e">
        <f>IF(AND(G1011="Yes_No",'Reported Performance Table'!F1011="Yes"),"No","Yes_No")</f>
        <v>#N/A</v>
      </c>
      <c r="I1011" t="str">
        <f>IF('Reported Performance Table'!E1011="","",IF('Reported Performance Table'!F1011="Yes","LUNA_CCT","Reported_CCT"))</f>
        <v/>
      </c>
      <c r="J1011" t="str">
        <f>IF('Reported Performance Table'!E1011="","",IF(I1011="LUNA_CCT",VLOOKUP('Reported Performance Table'!E1011,'Master List'!$B$42:$E$129,4,FALSE),"Reported_BUG"))</f>
        <v/>
      </c>
      <c r="K1011" t="str">
        <f>IF('Reported Performance Table'!E1011="","",IF(AND('Reported Performance Table'!$F1011="Yes",OR('Reported Performance Table'!$E1011='Master List'!$B$42,'Reported Performance Table'!$E1011='Master List'!$B$43,'Reported Performance Table'!$E1011='Master List'!$B$44,'Reported Performance Table'!$E1011='Master List'!$B$46,'Reported Performance Table'!$E1011='Master List'!$B$48,'Reported Performance Table'!$E1011='Master List'!$B$104,'Reported Performance Table'!$E1011='Master List'!$B$106,'Reported Performance Table'!$E1011='Master List'!$B$126)),"LUNA_Dimming","Dimming_Capability_and_Range"))</f>
        <v/>
      </c>
      <c r="L1011" s="173">
        <f>'Reported Performance Table'!BF1011</f>
        <v>0</v>
      </c>
      <c r="M1011" s="173">
        <f>'Reported Performance Table'!BG1011</f>
        <v>0</v>
      </c>
      <c r="N1011" s="173">
        <f>'Reported Performance Table'!BH1011</f>
        <v>0</v>
      </c>
      <c r="O1011" t="str">
        <f t="shared" si="31"/>
        <v>No</v>
      </c>
    </row>
    <row r="1012" spans="2:15" x14ac:dyDescent="0.25">
      <c r="B1012" s="35" t="e">
        <f>VLOOKUP('Reported Performance Table'!D1012,'Master List'!$B$20:$C$39,2,FALSE)</f>
        <v>#N/A</v>
      </c>
      <c r="C1012" t="e">
        <f>VLOOKUP('Reported Performance Table'!E1012,'Master List'!$B$42:$C$129,2,FALSE)</f>
        <v>#N/A</v>
      </c>
      <c r="D1012" t="e">
        <f>VLOOKUP('Reported Performance Table'!D1012,'Master List'!$B$20:$D$39,3,FALSE)</f>
        <v>#N/A</v>
      </c>
      <c r="E1012" s="3" t="e">
        <f>VLOOKUP('Reported Performance Table'!C1012,'Master List'!$B$11:$D$17,3,FALSE)</f>
        <v>#N/A</v>
      </c>
      <c r="F1012" t="e">
        <f t="shared" si="30"/>
        <v>#N/A</v>
      </c>
      <c r="G1012" t="e">
        <f>IF(VLOOKUP('Reported Performance Table'!E1012,'Master List'!$B$42:$D$129,3,FALSE)="","No",VLOOKUP('Reported Performance Table'!E1012,'Master List'!$B$42:$D$129,3,FALSE))</f>
        <v>#N/A</v>
      </c>
      <c r="H1012" t="e">
        <f>IF(AND(G1012="Yes_No",'Reported Performance Table'!F1012="Yes"),"No","Yes_No")</f>
        <v>#N/A</v>
      </c>
      <c r="I1012" t="str">
        <f>IF('Reported Performance Table'!E1012="","",IF('Reported Performance Table'!F1012="Yes","LUNA_CCT","Reported_CCT"))</f>
        <v/>
      </c>
      <c r="J1012" t="str">
        <f>IF('Reported Performance Table'!E1012="","",IF(I1012="LUNA_CCT",VLOOKUP('Reported Performance Table'!E1012,'Master List'!$B$42:$E$129,4,FALSE),"Reported_BUG"))</f>
        <v/>
      </c>
      <c r="K1012" t="str">
        <f>IF('Reported Performance Table'!E1012="","",IF(AND('Reported Performance Table'!$F1012="Yes",OR('Reported Performance Table'!$E1012='Master List'!$B$42,'Reported Performance Table'!$E1012='Master List'!$B$43,'Reported Performance Table'!$E1012='Master List'!$B$44,'Reported Performance Table'!$E1012='Master List'!$B$46,'Reported Performance Table'!$E1012='Master List'!$B$48,'Reported Performance Table'!$E1012='Master List'!$B$104,'Reported Performance Table'!$E1012='Master List'!$B$106,'Reported Performance Table'!$E1012='Master List'!$B$126)),"LUNA_Dimming","Dimming_Capability_and_Range"))</f>
        <v/>
      </c>
      <c r="L1012" s="173">
        <f>'Reported Performance Table'!BF1012</f>
        <v>0</v>
      </c>
      <c r="M1012" s="173">
        <f>'Reported Performance Table'!BG1012</f>
        <v>0</v>
      </c>
      <c r="N1012" s="173">
        <f>'Reported Performance Table'!BH1012</f>
        <v>0</v>
      </c>
      <c r="O1012" t="str">
        <f t="shared" si="31"/>
        <v>No</v>
      </c>
    </row>
    <row r="1013" spans="2:15" x14ac:dyDescent="0.25">
      <c r="B1013" s="35" t="e">
        <f>VLOOKUP('Reported Performance Table'!D1013,'Master List'!$B$20:$C$39,2,FALSE)</f>
        <v>#N/A</v>
      </c>
      <c r="C1013" t="e">
        <f>VLOOKUP('Reported Performance Table'!E1013,'Master List'!$B$42:$C$129,2,FALSE)</f>
        <v>#N/A</v>
      </c>
      <c r="D1013" t="e">
        <f>VLOOKUP('Reported Performance Table'!D1013,'Master List'!$B$20:$D$39,3,FALSE)</f>
        <v>#N/A</v>
      </c>
      <c r="E1013" s="3" t="e">
        <f>VLOOKUP('Reported Performance Table'!C1013,'Master List'!$B$11:$D$17,3,FALSE)</f>
        <v>#N/A</v>
      </c>
      <c r="F1013" t="e">
        <f t="shared" si="30"/>
        <v>#N/A</v>
      </c>
      <c r="G1013" t="e">
        <f>IF(VLOOKUP('Reported Performance Table'!E1013,'Master List'!$B$42:$D$129,3,FALSE)="","No",VLOOKUP('Reported Performance Table'!E1013,'Master List'!$B$42:$D$129,3,FALSE))</f>
        <v>#N/A</v>
      </c>
      <c r="H1013" t="e">
        <f>IF(AND(G1013="Yes_No",'Reported Performance Table'!F1013="Yes"),"No","Yes_No")</f>
        <v>#N/A</v>
      </c>
      <c r="I1013" t="str">
        <f>IF('Reported Performance Table'!E1013="","",IF('Reported Performance Table'!F1013="Yes","LUNA_CCT","Reported_CCT"))</f>
        <v/>
      </c>
      <c r="J1013" t="str">
        <f>IF('Reported Performance Table'!E1013="","",IF(I1013="LUNA_CCT",VLOOKUP('Reported Performance Table'!E1013,'Master List'!$B$42:$E$129,4,FALSE),"Reported_BUG"))</f>
        <v/>
      </c>
      <c r="K1013" t="str">
        <f>IF('Reported Performance Table'!E1013="","",IF(AND('Reported Performance Table'!$F1013="Yes",OR('Reported Performance Table'!$E1013='Master List'!$B$42,'Reported Performance Table'!$E1013='Master List'!$B$43,'Reported Performance Table'!$E1013='Master List'!$B$44,'Reported Performance Table'!$E1013='Master List'!$B$46,'Reported Performance Table'!$E1013='Master List'!$B$48,'Reported Performance Table'!$E1013='Master List'!$B$104,'Reported Performance Table'!$E1013='Master List'!$B$106,'Reported Performance Table'!$E1013='Master List'!$B$126)),"LUNA_Dimming","Dimming_Capability_and_Range"))</f>
        <v/>
      </c>
      <c r="L1013" s="173">
        <f>'Reported Performance Table'!BF1013</f>
        <v>0</v>
      </c>
      <c r="M1013" s="173">
        <f>'Reported Performance Table'!BG1013</f>
        <v>0</v>
      </c>
      <c r="N1013" s="173">
        <f>'Reported Performance Table'!BH1013</f>
        <v>0</v>
      </c>
      <c r="O1013" t="str">
        <f t="shared" si="31"/>
        <v>No</v>
      </c>
    </row>
    <row r="1014" spans="2:15" x14ac:dyDescent="0.25">
      <c r="B1014" s="35" t="e">
        <f>VLOOKUP('Reported Performance Table'!D1014,'Master List'!$B$20:$C$39,2,FALSE)</f>
        <v>#N/A</v>
      </c>
      <c r="C1014" t="e">
        <f>VLOOKUP('Reported Performance Table'!E1014,'Master List'!$B$42:$C$129,2,FALSE)</f>
        <v>#N/A</v>
      </c>
      <c r="D1014" t="e">
        <f>VLOOKUP('Reported Performance Table'!D1014,'Master List'!$B$20:$D$39,3,FALSE)</f>
        <v>#N/A</v>
      </c>
      <c r="E1014" s="3" t="e">
        <f>VLOOKUP('Reported Performance Table'!C1014,'Master List'!$B$11:$D$17,3,FALSE)</f>
        <v>#N/A</v>
      </c>
      <c r="F1014" t="e">
        <f t="shared" si="30"/>
        <v>#N/A</v>
      </c>
      <c r="G1014" t="e">
        <f>IF(VLOOKUP('Reported Performance Table'!E1014,'Master List'!$B$42:$D$129,3,FALSE)="","No",VLOOKUP('Reported Performance Table'!E1014,'Master List'!$B$42:$D$129,3,FALSE))</f>
        <v>#N/A</v>
      </c>
      <c r="H1014" t="e">
        <f>IF(AND(G1014="Yes_No",'Reported Performance Table'!F1014="Yes"),"No","Yes_No")</f>
        <v>#N/A</v>
      </c>
      <c r="I1014" t="str">
        <f>IF('Reported Performance Table'!E1014="","",IF('Reported Performance Table'!F1014="Yes","LUNA_CCT","Reported_CCT"))</f>
        <v/>
      </c>
      <c r="J1014" t="str">
        <f>IF('Reported Performance Table'!E1014="","",IF(I1014="LUNA_CCT",VLOOKUP('Reported Performance Table'!E1014,'Master List'!$B$42:$E$129,4,FALSE),"Reported_BUG"))</f>
        <v/>
      </c>
      <c r="K1014" t="str">
        <f>IF('Reported Performance Table'!E1014="","",IF(AND('Reported Performance Table'!$F1014="Yes",OR('Reported Performance Table'!$E1014='Master List'!$B$42,'Reported Performance Table'!$E1014='Master List'!$B$43,'Reported Performance Table'!$E1014='Master List'!$B$44,'Reported Performance Table'!$E1014='Master List'!$B$46,'Reported Performance Table'!$E1014='Master List'!$B$48,'Reported Performance Table'!$E1014='Master List'!$B$104,'Reported Performance Table'!$E1014='Master List'!$B$106,'Reported Performance Table'!$E1014='Master List'!$B$126)),"LUNA_Dimming","Dimming_Capability_and_Range"))</f>
        <v/>
      </c>
      <c r="L1014" s="173">
        <f>'Reported Performance Table'!BF1014</f>
        <v>0</v>
      </c>
      <c r="M1014" s="173">
        <f>'Reported Performance Table'!BG1014</f>
        <v>0</v>
      </c>
      <c r="N1014" s="173">
        <f>'Reported Performance Table'!BH1014</f>
        <v>0</v>
      </c>
      <c r="O1014" t="str">
        <f t="shared" si="31"/>
        <v>No</v>
      </c>
    </row>
    <row r="1015" spans="2:15" x14ac:dyDescent="0.25">
      <c r="B1015" s="35" t="e">
        <f>VLOOKUP('Reported Performance Table'!D1015,'Master List'!$B$20:$C$39,2,FALSE)</f>
        <v>#N/A</v>
      </c>
      <c r="C1015" t="e">
        <f>VLOOKUP('Reported Performance Table'!E1015,'Master List'!$B$42:$C$129,2,FALSE)</f>
        <v>#N/A</v>
      </c>
      <c r="D1015" t="e">
        <f>VLOOKUP('Reported Performance Table'!D1015,'Master List'!$B$20:$D$39,3,FALSE)</f>
        <v>#N/A</v>
      </c>
      <c r="E1015" s="3" t="e">
        <f>VLOOKUP('Reported Performance Table'!C1015,'Master List'!$B$11:$D$17,3,FALSE)</f>
        <v>#N/A</v>
      </c>
      <c r="F1015" t="e">
        <f t="shared" si="30"/>
        <v>#N/A</v>
      </c>
      <c r="G1015" t="e">
        <f>IF(VLOOKUP('Reported Performance Table'!E1015,'Master List'!$B$42:$D$129,3,FALSE)="","No",VLOOKUP('Reported Performance Table'!E1015,'Master List'!$B$42:$D$129,3,FALSE))</f>
        <v>#N/A</v>
      </c>
      <c r="H1015" t="e">
        <f>IF(AND(G1015="Yes_No",'Reported Performance Table'!F1015="Yes"),"No","Yes_No")</f>
        <v>#N/A</v>
      </c>
      <c r="I1015" t="str">
        <f>IF('Reported Performance Table'!E1015="","",IF('Reported Performance Table'!F1015="Yes","LUNA_CCT","Reported_CCT"))</f>
        <v/>
      </c>
      <c r="J1015" t="str">
        <f>IF('Reported Performance Table'!E1015="","",IF(I1015="LUNA_CCT",VLOOKUP('Reported Performance Table'!E1015,'Master List'!$B$42:$E$129,4,FALSE),"Reported_BUG"))</f>
        <v/>
      </c>
      <c r="K1015" t="str">
        <f>IF('Reported Performance Table'!E1015="","",IF(AND('Reported Performance Table'!$F1015="Yes",OR('Reported Performance Table'!$E1015='Master List'!$B$42,'Reported Performance Table'!$E1015='Master List'!$B$43,'Reported Performance Table'!$E1015='Master List'!$B$44,'Reported Performance Table'!$E1015='Master List'!$B$46,'Reported Performance Table'!$E1015='Master List'!$B$48,'Reported Performance Table'!$E1015='Master List'!$B$104,'Reported Performance Table'!$E1015='Master List'!$B$106,'Reported Performance Table'!$E1015='Master List'!$B$126)),"LUNA_Dimming","Dimming_Capability_and_Range"))</f>
        <v/>
      </c>
      <c r="L1015" s="173">
        <f>'Reported Performance Table'!BF1015</f>
        <v>0</v>
      </c>
      <c r="M1015" s="173">
        <f>'Reported Performance Table'!BG1015</f>
        <v>0</v>
      </c>
      <c r="N1015" s="173">
        <f>'Reported Performance Table'!BH1015</f>
        <v>0</v>
      </c>
      <c r="O1015" t="str">
        <f t="shared" si="31"/>
        <v>No</v>
      </c>
    </row>
    <row r="1016" spans="2:15" x14ac:dyDescent="0.25">
      <c r="B1016" s="35" t="e">
        <f>VLOOKUP('Reported Performance Table'!D1016,'Master List'!$B$20:$C$39,2,FALSE)</f>
        <v>#N/A</v>
      </c>
      <c r="C1016" t="e">
        <f>VLOOKUP('Reported Performance Table'!E1016,'Master List'!$B$42:$C$129,2,FALSE)</f>
        <v>#N/A</v>
      </c>
      <c r="D1016" t="e">
        <f>VLOOKUP('Reported Performance Table'!D1016,'Master List'!$B$20:$D$39,3,FALSE)</f>
        <v>#N/A</v>
      </c>
      <c r="E1016" s="3" t="e">
        <f>VLOOKUP('Reported Performance Table'!C1016,'Master List'!$B$11:$D$17,3,FALSE)</f>
        <v>#N/A</v>
      </c>
      <c r="F1016" t="e">
        <f t="shared" si="30"/>
        <v>#N/A</v>
      </c>
      <c r="G1016" t="e">
        <f>IF(VLOOKUP('Reported Performance Table'!E1016,'Master List'!$B$42:$D$129,3,FALSE)="","No",VLOOKUP('Reported Performance Table'!E1016,'Master List'!$B$42:$D$129,3,FALSE))</f>
        <v>#N/A</v>
      </c>
      <c r="H1016" t="e">
        <f>IF(AND(G1016="Yes_No",'Reported Performance Table'!F1016="Yes"),"No","Yes_No")</f>
        <v>#N/A</v>
      </c>
      <c r="I1016" t="str">
        <f>IF('Reported Performance Table'!E1016="","",IF('Reported Performance Table'!F1016="Yes","LUNA_CCT","Reported_CCT"))</f>
        <v/>
      </c>
      <c r="J1016" t="str">
        <f>IF('Reported Performance Table'!E1016="","",IF(I1016="LUNA_CCT",VLOOKUP('Reported Performance Table'!E1016,'Master List'!$B$42:$E$129,4,FALSE),"Reported_BUG"))</f>
        <v/>
      </c>
      <c r="K1016" t="str">
        <f>IF('Reported Performance Table'!E1016="","",IF(AND('Reported Performance Table'!$F1016="Yes",OR('Reported Performance Table'!$E1016='Master List'!$B$42,'Reported Performance Table'!$E1016='Master List'!$B$43,'Reported Performance Table'!$E1016='Master List'!$B$44,'Reported Performance Table'!$E1016='Master List'!$B$46,'Reported Performance Table'!$E1016='Master List'!$B$48,'Reported Performance Table'!$E1016='Master List'!$B$104,'Reported Performance Table'!$E1016='Master List'!$B$106,'Reported Performance Table'!$E1016='Master List'!$B$126)),"LUNA_Dimming","Dimming_Capability_and_Range"))</f>
        <v/>
      </c>
      <c r="L1016" s="173">
        <f>'Reported Performance Table'!BF1016</f>
        <v>0</v>
      </c>
      <c r="M1016" s="173">
        <f>'Reported Performance Table'!BG1016</f>
        <v>0</v>
      </c>
      <c r="N1016" s="173">
        <f>'Reported Performance Table'!BH1016</f>
        <v>0</v>
      </c>
      <c r="O1016" t="str">
        <f t="shared" si="31"/>
        <v>No</v>
      </c>
    </row>
    <row r="1017" spans="2:15" x14ac:dyDescent="0.25">
      <c r="B1017" s="35" t="e">
        <f>VLOOKUP('Reported Performance Table'!D1017,'Master List'!$B$20:$C$39,2,FALSE)</f>
        <v>#N/A</v>
      </c>
      <c r="C1017" t="e">
        <f>VLOOKUP('Reported Performance Table'!E1017,'Master List'!$B$42:$C$129,2,FALSE)</f>
        <v>#N/A</v>
      </c>
      <c r="D1017" t="e">
        <f>VLOOKUP('Reported Performance Table'!D1017,'Master List'!$B$20:$D$39,3,FALSE)</f>
        <v>#N/A</v>
      </c>
      <c r="E1017" s="3" t="e">
        <f>VLOOKUP('Reported Performance Table'!C1017,'Master List'!$B$11:$D$17,3,FALSE)</f>
        <v>#N/A</v>
      </c>
      <c r="F1017" t="e">
        <f t="shared" si="30"/>
        <v>#N/A</v>
      </c>
      <c r="G1017" t="e">
        <f>IF(VLOOKUP('Reported Performance Table'!E1017,'Master List'!$B$42:$D$129,3,FALSE)="","No",VLOOKUP('Reported Performance Table'!E1017,'Master List'!$B$42:$D$129,3,FALSE))</f>
        <v>#N/A</v>
      </c>
      <c r="H1017" t="e">
        <f>IF(AND(G1017="Yes_No",'Reported Performance Table'!F1017="Yes"),"No","Yes_No")</f>
        <v>#N/A</v>
      </c>
      <c r="I1017" t="str">
        <f>IF('Reported Performance Table'!E1017="","",IF('Reported Performance Table'!F1017="Yes","LUNA_CCT","Reported_CCT"))</f>
        <v/>
      </c>
      <c r="J1017" t="str">
        <f>IF('Reported Performance Table'!E1017="","",IF(I1017="LUNA_CCT",VLOOKUP('Reported Performance Table'!E1017,'Master List'!$B$42:$E$129,4,FALSE),"Reported_BUG"))</f>
        <v/>
      </c>
      <c r="K1017" t="str">
        <f>IF('Reported Performance Table'!E1017="","",IF(AND('Reported Performance Table'!$F1017="Yes",OR('Reported Performance Table'!$E1017='Master List'!$B$42,'Reported Performance Table'!$E1017='Master List'!$B$43,'Reported Performance Table'!$E1017='Master List'!$B$44,'Reported Performance Table'!$E1017='Master List'!$B$46,'Reported Performance Table'!$E1017='Master List'!$B$48,'Reported Performance Table'!$E1017='Master List'!$B$104,'Reported Performance Table'!$E1017='Master List'!$B$106,'Reported Performance Table'!$E1017='Master List'!$B$126)),"LUNA_Dimming","Dimming_Capability_and_Range"))</f>
        <v/>
      </c>
      <c r="L1017" s="173">
        <f>'Reported Performance Table'!BF1017</f>
        <v>0</v>
      </c>
      <c r="M1017" s="173">
        <f>'Reported Performance Table'!BG1017</f>
        <v>0</v>
      </c>
      <c r="N1017" s="173">
        <f>'Reported Performance Table'!BH1017</f>
        <v>0</v>
      </c>
      <c r="O1017" t="str">
        <f t="shared" si="31"/>
        <v>No</v>
      </c>
    </row>
    <row r="1018" spans="2:15" x14ac:dyDescent="0.25">
      <c r="B1018" s="35" t="e">
        <f>VLOOKUP('Reported Performance Table'!D1018,'Master List'!$B$20:$C$39,2,FALSE)</f>
        <v>#N/A</v>
      </c>
      <c r="C1018" t="e">
        <f>VLOOKUP('Reported Performance Table'!E1018,'Master List'!$B$42:$C$129,2,FALSE)</f>
        <v>#N/A</v>
      </c>
      <c r="D1018" t="e">
        <f>VLOOKUP('Reported Performance Table'!D1018,'Master List'!$B$20:$D$39,3,FALSE)</f>
        <v>#N/A</v>
      </c>
      <c r="E1018" s="3" t="e">
        <f>VLOOKUP('Reported Performance Table'!C1018,'Master List'!$B$11:$D$17,3,FALSE)</f>
        <v>#N/A</v>
      </c>
      <c r="F1018" t="e">
        <f t="shared" si="30"/>
        <v>#N/A</v>
      </c>
      <c r="G1018" t="e">
        <f>IF(VLOOKUP('Reported Performance Table'!E1018,'Master List'!$B$42:$D$129,3,FALSE)="","No",VLOOKUP('Reported Performance Table'!E1018,'Master List'!$B$42:$D$129,3,FALSE))</f>
        <v>#N/A</v>
      </c>
      <c r="H1018" t="e">
        <f>IF(AND(G1018="Yes_No",'Reported Performance Table'!F1018="Yes"),"No","Yes_No")</f>
        <v>#N/A</v>
      </c>
      <c r="I1018" t="str">
        <f>IF('Reported Performance Table'!E1018="","",IF('Reported Performance Table'!F1018="Yes","LUNA_CCT","Reported_CCT"))</f>
        <v/>
      </c>
      <c r="J1018" t="str">
        <f>IF('Reported Performance Table'!E1018="","",IF(I1018="LUNA_CCT",VLOOKUP('Reported Performance Table'!E1018,'Master List'!$B$42:$E$129,4,FALSE),"Reported_BUG"))</f>
        <v/>
      </c>
      <c r="K1018" t="str">
        <f>IF('Reported Performance Table'!E1018="","",IF(AND('Reported Performance Table'!$F1018="Yes",OR('Reported Performance Table'!$E1018='Master List'!$B$42,'Reported Performance Table'!$E1018='Master List'!$B$43,'Reported Performance Table'!$E1018='Master List'!$B$44,'Reported Performance Table'!$E1018='Master List'!$B$46,'Reported Performance Table'!$E1018='Master List'!$B$48,'Reported Performance Table'!$E1018='Master List'!$B$104,'Reported Performance Table'!$E1018='Master List'!$B$106,'Reported Performance Table'!$E1018='Master List'!$B$126)),"LUNA_Dimming","Dimming_Capability_and_Range"))</f>
        <v/>
      </c>
      <c r="L1018" s="173">
        <f>'Reported Performance Table'!BF1018</f>
        <v>0</v>
      </c>
      <c r="M1018" s="173">
        <f>'Reported Performance Table'!BG1018</f>
        <v>0</v>
      </c>
      <c r="N1018" s="173">
        <f>'Reported Performance Table'!BH1018</f>
        <v>0</v>
      </c>
      <c r="O1018" t="str">
        <f t="shared" si="31"/>
        <v>No</v>
      </c>
    </row>
    <row r="1019" spans="2:15" x14ac:dyDescent="0.25">
      <c r="B1019" s="35" t="e">
        <f>VLOOKUP('Reported Performance Table'!D1019,'Master List'!$B$20:$C$39,2,FALSE)</f>
        <v>#N/A</v>
      </c>
      <c r="C1019" t="e">
        <f>VLOOKUP('Reported Performance Table'!E1019,'Master List'!$B$42:$C$129,2,FALSE)</f>
        <v>#N/A</v>
      </c>
      <c r="D1019" t="e">
        <f>VLOOKUP('Reported Performance Table'!D1019,'Master List'!$B$20:$D$39,3,FALSE)</f>
        <v>#N/A</v>
      </c>
      <c r="E1019" s="3" t="e">
        <f>VLOOKUP('Reported Performance Table'!C1019,'Master List'!$B$11:$D$17,3,FALSE)</f>
        <v>#N/A</v>
      </c>
      <c r="F1019" t="e">
        <f t="shared" si="30"/>
        <v>#N/A</v>
      </c>
      <c r="G1019" t="e">
        <f>IF(VLOOKUP('Reported Performance Table'!E1019,'Master List'!$B$42:$D$129,3,FALSE)="","No",VLOOKUP('Reported Performance Table'!E1019,'Master List'!$B$42:$D$129,3,FALSE))</f>
        <v>#N/A</v>
      </c>
      <c r="H1019" t="e">
        <f>IF(AND(G1019="Yes_No",'Reported Performance Table'!F1019="Yes"),"No","Yes_No")</f>
        <v>#N/A</v>
      </c>
      <c r="I1019" t="str">
        <f>IF('Reported Performance Table'!E1019="","",IF('Reported Performance Table'!F1019="Yes","LUNA_CCT","Reported_CCT"))</f>
        <v/>
      </c>
      <c r="J1019" t="str">
        <f>IF('Reported Performance Table'!E1019="","",IF(I1019="LUNA_CCT",VLOOKUP('Reported Performance Table'!E1019,'Master List'!$B$42:$E$129,4,FALSE),"Reported_BUG"))</f>
        <v/>
      </c>
      <c r="K1019" t="str">
        <f>IF('Reported Performance Table'!E1019="","",IF(AND('Reported Performance Table'!$F1019="Yes",OR('Reported Performance Table'!$E1019='Master List'!$B$42,'Reported Performance Table'!$E1019='Master List'!$B$43,'Reported Performance Table'!$E1019='Master List'!$B$44,'Reported Performance Table'!$E1019='Master List'!$B$46,'Reported Performance Table'!$E1019='Master List'!$B$48,'Reported Performance Table'!$E1019='Master List'!$B$104,'Reported Performance Table'!$E1019='Master List'!$B$106,'Reported Performance Table'!$E1019='Master List'!$B$126)),"LUNA_Dimming","Dimming_Capability_and_Range"))</f>
        <v/>
      </c>
      <c r="L1019" s="173">
        <f>'Reported Performance Table'!BF1019</f>
        <v>0</v>
      </c>
      <c r="M1019" s="173">
        <f>'Reported Performance Table'!BG1019</f>
        <v>0</v>
      </c>
      <c r="N1019" s="173">
        <f>'Reported Performance Table'!BH1019</f>
        <v>0</v>
      </c>
      <c r="O1019" t="str">
        <f t="shared" si="31"/>
        <v>No</v>
      </c>
    </row>
    <row r="1020" spans="2:15" x14ac:dyDescent="0.25">
      <c r="B1020" s="35" t="e">
        <f>VLOOKUP('Reported Performance Table'!D1020,'Master List'!$B$20:$C$39,2,FALSE)</f>
        <v>#N/A</v>
      </c>
      <c r="C1020" t="e">
        <f>VLOOKUP('Reported Performance Table'!E1020,'Master List'!$B$42:$C$129,2,FALSE)</f>
        <v>#N/A</v>
      </c>
      <c r="D1020" t="e">
        <f>VLOOKUP('Reported Performance Table'!D1020,'Master List'!$B$20:$D$39,3,FALSE)</f>
        <v>#N/A</v>
      </c>
      <c r="E1020" s="3" t="e">
        <f>VLOOKUP('Reported Performance Table'!C1020,'Master List'!$B$11:$D$17,3,FALSE)</f>
        <v>#N/A</v>
      </c>
      <c r="F1020" t="e">
        <f t="shared" si="30"/>
        <v>#N/A</v>
      </c>
      <c r="G1020" t="e">
        <f>IF(VLOOKUP('Reported Performance Table'!E1020,'Master List'!$B$42:$D$129,3,FALSE)="","No",VLOOKUP('Reported Performance Table'!E1020,'Master List'!$B$42:$D$129,3,FALSE))</f>
        <v>#N/A</v>
      </c>
      <c r="H1020" t="e">
        <f>IF(AND(G1020="Yes_No",'Reported Performance Table'!F1020="Yes"),"No","Yes_No")</f>
        <v>#N/A</v>
      </c>
      <c r="I1020" t="str">
        <f>IF('Reported Performance Table'!E1020="","",IF('Reported Performance Table'!F1020="Yes","LUNA_CCT","Reported_CCT"))</f>
        <v/>
      </c>
      <c r="J1020" t="str">
        <f>IF('Reported Performance Table'!E1020="","",IF(I1020="LUNA_CCT",VLOOKUP('Reported Performance Table'!E1020,'Master List'!$B$42:$E$129,4,FALSE),"Reported_BUG"))</f>
        <v/>
      </c>
      <c r="K1020" t="str">
        <f>IF('Reported Performance Table'!E1020="","",IF(AND('Reported Performance Table'!$F1020="Yes",OR('Reported Performance Table'!$E1020='Master List'!$B$42,'Reported Performance Table'!$E1020='Master List'!$B$43,'Reported Performance Table'!$E1020='Master List'!$B$44,'Reported Performance Table'!$E1020='Master List'!$B$46,'Reported Performance Table'!$E1020='Master List'!$B$48,'Reported Performance Table'!$E1020='Master List'!$B$104,'Reported Performance Table'!$E1020='Master List'!$B$106,'Reported Performance Table'!$E1020='Master List'!$B$126)),"LUNA_Dimming","Dimming_Capability_and_Range"))</f>
        <v/>
      </c>
      <c r="L1020" s="173">
        <f>'Reported Performance Table'!BF1020</f>
        <v>0</v>
      </c>
      <c r="M1020" s="173">
        <f>'Reported Performance Table'!BG1020</f>
        <v>0</v>
      </c>
      <c r="N1020" s="173">
        <f>'Reported Performance Table'!BH1020</f>
        <v>0</v>
      </c>
      <c r="O1020" t="str">
        <f t="shared" si="31"/>
        <v>No</v>
      </c>
    </row>
    <row r="1021" spans="2:15" x14ac:dyDescent="0.25">
      <c r="B1021" s="35" t="e">
        <f>VLOOKUP('Reported Performance Table'!D1021,'Master List'!$B$20:$C$39,2,FALSE)</f>
        <v>#N/A</v>
      </c>
      <c r="C1021" t="e">
        <f>VLOOKUP('Reported Performance Table'!E1021,'Master List'!$B$42:$C$129,2,FALSE)</f>
        <v>#N/A</v>
      </c>
      <c r="D1021" t="e">
        <f>VLOOKUP('Reported Performance Table'!D1021,'Master List'!$B$20:$D$39,3,FALSE)</f>
        <v>#N/A</v>
      </c>
      <c r="E1021" s="3" t="e">
        <f>VLOOKUP('Reported Performance Table'!C1021,'Master List'!$B$11:$D$17,3,FALSE)</f>
        <v>#N/A</v>
      </c>
      <c r="F1021" t="e">
        <f t="shared" si="30"/>
        <v>#N/A</v>
      </c>
      <c r="G1021" t="e">
        <f>IF(VLOOKUP('Reported Performance Table'!E1021,'Master List'!$B$42:$D$129,3,FALSE)="","No",VLOOKUP('Reported Performance Table'!E1021,'Master List'!$B$42:$D$129,3,FALSE))</f>
        <v>#N/A</v>
      </c>
      <c r="H1021" t="e">
        <f>IF(AND(G1021="Yes_No",'Reported Performance Table'!F1021="Yes"),"No","Yes_No")</f>
        <v>#N/A</v>
      </c>
      <c r="I1021" t="str">
        <f>IF('Reported Performance Table'!E1021="","",IF('Reported Performance Table'!F1021="Yes","LUNA_CCT","Reported_CCT"))</f>
        <v/>
      </c>
      <c r="J1021" t="str">
        <f>IF('Reported Performance Table'!E1021="","",IF(I1021="LUNA_CCT",VLOOKUP('Reported Performance Table'!E1021,'Master List'!$B$42:$E$129,4,FALSE),"Reported_BUG"))</f>
        <v/>
      </c>
      <c r="K1021" t="str">
        <f>IF('Reported Performance Table'!E1021="","",IF(AND('Reported Performance Table'!$F1021="Yes",OR('Reported Performance Table'!$E1021='Master List'!$B$42,'Reported Performance Table'!$E1021='Master List'!$B$43,'Reported Performance Table'!$E1021='Master List'!$B$44,'Reported Performance Table'!$E1021='Master List'!$B$46,'Reported Performance Table'!$E1021='Master List'!$B$48,'Reported Performance Table'!$E1021='Master List'!$B$104,'Reported Performance Table'!$E1021='Master List'!$B$106,'Reported Performance Table'!$E1021='Master List'!$B$126)),"LUNA_Dimming","Dimming_Capability_and_Range"))</f>
        <v/>
      </c>
      <c r="L1021" s="173">
        <f>'Reported Performance Table'!BF1021</f>
        <v>0</v>
      </c>
      <c r="M1021" s="173">
        <f>'Reported Performance Table'!BG1021</f>
        <v>0</v>
      </c>
      <c r="N1021" s="173">
        <f>'Reported Performance Table'!BH1021</f>
        <v>0</v>
      </c>
      <c r="O1021" t="str">
        <f t="shared" si="31"/>
        <v>No</v>
      </c>
    </row>
    <row r="1022" spans="2:15" x14ac:dyDescent="0.25">
      <c r="B1022" s="35" t="e">
        <f>VLOOKUP('Reported Performance Table'!D1022,'Master List'!$B$20:$C$39,2,FALSE)</f>
        <v>#N/A</v>
      </c>
      <c r="C1022" t="e">
        <f>VLOOKUP('Reported Performance Table'!E1022,'Master List'!$B$42:$C$129,2,FALSE)</f>
        <v>#N/A</v>
      </c>
      <c r="D1022" t="e">
        <f>VLOOKUP('Reported Performance Table'!D1022,'Master List'!$B$20:$D$39,3,FALSE)</f>
        <v>#N/A</v>
      </c>
      <c r="E1022" s="3" t="e">
        <f>VLOOKUP('Reported Performance Table'!C1022,'Master List'!$B$11:$D$17,3,FALSE)</f>
        <v>#N/A</v>
      </c>
      <c r="F1022" t="e">
        <f t="shared" si="30"/>
        <v>#N/A</v>
      </c>
      <c r="G1022" t="e">
        <f>IF(VLOOKUP('Reported Performance Table'!E1022,'Master List'!$B$42:$D$129,3,FALSE)="","No",VLOOKUP('Reported Performance Table'!E1022,'Master List'!$B$42:$D$129,3,FALSE))</f>
        <v>#N/A</v>
      </c>
      <c r="H1022" t="e">
        <f>IF(AND(G1022="Yes_No",'Reported Performance Table'!F1022="Yes"),"No","Yes_No")</f>
        <v>#N/A</v>
      </c>
      <c r="I1022" t="str">
        <f>IF('Reported Performance Table'!E1022="","",IF('Reported Performance Table'!F1022="Yes","LUNA_CCT","Reported_CCT"))</f>
        <v/>
      </c>
      <c r="J1022" t="str">
        <f>IF('Reported Performance Table'!E1022="","",IF(I1022="LUNA_CCT",VLOOKUP('Reported Performance Table'!E1022,'Master List'!$B$42:$E$129,4,FALSE),"Reported_BUG"))</f>
        <v/>
      </c>
      <c r="K1022" t="str">
        <f>IF('Reported Performance Table'!E1022="","",IF(AND('Reported Performance Table'!$F1022="Yes",OR('Reported Performance Table'!$E1022='Master List'!$B$42,'Reported Performance Table'!$E1022='Master List'!$B$43,'Reported Performance Table'!$E1022='Master List'!$B$44,'Reported Performance Table'!$E1022='Master List'!$B$46,'Reported Performance Table'!$E1022='Master List'!$B$48,'Reported Performance Table'!$E1022='Master List'!$B$104,'Reported Performance Table'!$E1022='Master List'!$B$106,'Reported Performance Table'!$E1022='Master List'!$B$126)),"LUNA_Dimming","Dimming_Capability_and_Range"))</f>
        <v/>
      </c>
      <c r="L1022" s="173">
        <f>'Reported Performance Table'!BF1022</f>
        <v>0</v>
      </c>
      <c r="M1022" s="173">
        <f>'Reported Performance Table'!BG1022</f>
        <v>0</v>
      </c>
      <c r="N1022" s="173">
        <f>'Reported Performance Table'!BH1022</f>
        <v>0</v>
      </c>
      <c r="O1022" t="str">
        <f t="shared" si="31"/>
        <v>No</v>
      </c>
    </row>
    <row r="1023" spans="2:15" x14ac:dyDescent="0.25">
      <c r="B1023" s="35" t="e">
        <f>VLOOKUP('Reported Performance Table'!D1023,'Master List'!$B$20:$C$39,2,FALSE)</f>
        <v>#N/A</v>
      </c>
      <c r="C1023" t="e">
        <f>VLOOKUP('Reported Performance Table'!E1023,'Master List'!$B$42:$C$129,2,FALSE)</f>
        <v>#N/A</v>
      </c>
      <c r="D1023" t="e">
        <f>VLOOKUP('Reported Performance Table'!D1023,'Master List'!$B$20:$D$39,3,FALSE)</f>
        <v>#N/A</v>
      </c>
      <c r="E1023" s="3" t="e">
        <f>VLOOKUP('Reported Performance Table'!C1023,'Master List'!$B$11:$D$17,3,FALSE)</f>
        <v>#N/A</v>
      </c>
      <c r="F1023" t="e">
        <f t="shared" si="30"/>
        <v>#N/A</v>
      </c>
      <c r="G1023" t="e">
        <f>IF(VLOOKUP('Reported Performance Table'!E1023,'Master List'!$B$42:$D$129,3,FALSE)="","No",VLOOKUP('Reported Performance Table'!E1023,'Master List'!$B$42:$D$129,3,FALSE))</f>
        <v>#N/A</v>
      </c>
      <c r="H1023" t="e">
        <f>IF(AND(G1023="Yes_No",'Reported Performance Table'!F1023="Yes"),"No","Yes_No")</f>
        <v>#N/A</v>
      </c>
      <c r="I1023" t="str">
        <f>IF('Reported Performance Table'!E1023="","",IF('Reported Performance Table'!F1023="Yes","LUNA_CCT","Reported_CCT"))</f>
        <v/>
      </c>
      <c r="J1023" t="str">
        <f>IF('Reported Performance Table'!E1023="","",IF(I1023="LUNA_CCT",VLOOKUP('Reported Performance Table'!E1023,'Master List'!$B$42:$E$129,4,FALSE),"Reported_BUG"))</f>
        <v/>
      </c>
      <c r="K1023" t="str">
        <f>IF('Reported Performance Table'!E1023="","",IF(AND('Reported Performance Table'!$F1023="Yes",OR('Reported Performance Table'!$E1023='Master List'!$B$42,'Reported Performance Table'!$E1023='Master List'!$B$43,'Reported Performance Table'!$E1023='Master List'!$B$44,'Reported Performance Table'!$E1023='Master List'!$B$46,'Reported Performance Table'!$E1023='Master List'!$B$48,'Reported Performance Table'!$E1023='Master List'!$B$104,'Reported Performance Table'!$E1023='Master List'!$B$106,'Reported Performance Table'!$E1023='Master List'!$B$126)),"LUNA_Dimming","Dimming_Capability_and_Range"))</f>
        <v/>
      </c>
      <c r="L1023" s="173">
        <f>'Reported Performance Table'!BF1023</f>
        <v>0</v>
      </c>
      <c r="M1023" s="173">
        <f>'Reported Performance Table'!BG1023</f>
        <v>0</v>
      </c>
      <c r="N1023" s="173">
        <f>'Reported Performance Table'!BH1023</f>
        <v>0</v>
      </c>
      <c r="O1023" t="str">
        <f t="shared" si="31"/>
        <v>No</v>
      </c>
    </row>
    <row r="1024" spans="2:15" x14ac:dyDescent="0.25">
      <c r="B1024" s="35" t="e">
        <f>VLOOKUP('Reported Performance Table'!D1024,'Master List'!$B$20:$C$39,2,FALSE)</f>
        <v>#N/A</v>
      </c>
      <c r="C1024" t="e">
        <f>VLOOKUP('Reported Performance Table'!E1024,'Master List'!$B$42:$C$129,2,FALSE)</f>
        <v>#N/A</v>
      </c>
      <c r="D1024" t="e">
        <f>VLOOKUP('Reported Performance Table'!D1024,'Master List'!$B$20:$D$39,3,FALSE)</f>
        <v>#N/A</v>
      </c>
      <c r="E1024" s="3" t="e">
        <f>VLOOKUP('Reported Performance Table'!C1024,'Master List'!$B$11:$D$17,3,FALSE)</f>
        <v>#N/A</v>
      </c>
      <c r="F1024" t="e">
        <f t="shared" si="30"/>
        <v>#N/A</v>
      </c>
      <c r="G1024" t="e">
        <f>IF(VLOOKUP('Reported Performance Table'!E1024,'Master List'!$B$42:$D$129,3,FALSE)="","No",VLOOKUP('Reported Performance Table'!E1024,'Master List'!$B$42:$D$129,3,FALSE))</f>
        <v>#N/A</v>
      </c>
      <c r="H1024" t="e">
        <f>IF(AND(G1024="Yes_No",'Reported Performance Table'!F1024="Yes"),"No","Yes_No")</f>
        <v>#N/A</v>
      </c>
      <c r="I1024" t="str">
        <f>IF('Reported Performance Table'!E1024="","",IF('Reported Performance Table'!F1024="Yes","LUNA_CCT","Reported_CCT"))</f>
        <v/>
      </c>
      <c r="J1024" t="str">
        <f>IF('Reported Performance Table'!E1024="","",IF(I1024="LUNA_CCT",VLOOKUP('Reported Performance Table'!E1024,'Master List'!$B$42:$E$129,4,FALSE),"Reported_BUG"))</f>
        <v/>
      </c>
      <c r="K1024" t="str">
        <f>IF('Reported Performance Table'!E1024="","",IF(AND('Reported Performance Table'!$F1024="Yes",OR('Reported Performance Table'!$E1024='Master List'!$B$42,'Reported Performance Table'!$E1024='Master List'!$B$43,'Reported Performance Table'!$E1024='Master List'!$B$44,'Reported Performance Table'!$E1024='Master List'!$B$46,'Reported Performance Table'!$E1024='Master List'!$B$48,'Reported Performance Table'!$E1024='Master List'!$B$104,'Reported Performance Table'!$E1024='Master List'!$B$106,'Reported Performance Table'!$E1024='Master List'!$B$126)),"LUNA_Dimming","Dimming_Capability_and_Range"))</f>
        <v/>
      </c>
      <c r="L1024" s="173">
        <f>'Reported Performance Table'!BF1024</f>
        <v>0</v>
      </c>
      <c r="M1024" s="173">
        <f>'Reported Performance Table'!BG1024</f>
        <v>0</v>
      </c>
      <c r="N1024" s="173">
        <f>'Reported Performance Table'!BH1024</f>
        <v>0</v>
      </c>
      <c r="O1024" t="str">
        <f t="shared" si="31"/>
        <v>No</v>
      </c>
    </row>
    <row r="1025" spans="2:15" x14ac:dyDescent="0.25">
      <c r="B1025" s="35" t="e">
        <f>VLOOKUP('Reported Performance Table'!D1025,'Master List'!$B$20:$C$39,2,FALSE)</f>
        <v>#N/A</v>
      </c>
      <c r="C1025" t="e">
        <f>VLOOKUP('Reported Performance Table'!E1025,'Master List'!$B$42:$C$129,2,FALSE)</f>
        <v>#N/A</v>
      </c>
      <c r="D1025" t="e">
        <f>VLOOKUP('Reported Performance Table'!D1025,'Master List'!$B$20:$D$39,3,FALSE)</f>
        <v>#N/A</v>
      </c>
      <c r="E1025" s="3" t="e">
        <f>VLOOKUP('Reported Performance Table'!C1025,'Master List'!$B$11:$D$17,3,FALSE)</f>
        <v>#N/A</v>
      </c>
      <c r="F1025" t="e">
        <f t="shared" si="30"/>
        <v>#N/A</v>
      </c>
      <c r="G1025" t="e">
        <f>IF(VLOOKUP('Reported Performance Table'!E1025,'Master List'!$B$42:$D$129,3,FALSE)="","No",VLOOKUP('Reported Performance Table'!E1025,'Master List'!$B$42:$D$129,3,FALSE))</f>
        <v>#N/A</v>
      </c>
      <c r="H1025" t="e">
        <f>IF(AND(G1025="Yes_No",'Reported Performance Table'!F1025="Yes"),"No","Yes_No")</f>
        <v>#N/A</v>
      </c>
      <c r="I1025" t="str">
        <f>IF('Reported Performance Table'!E1025="","",IF('Reported Performance Table'!F1025="Yes","LUNA_CCT","Reported_CCT"))</f>
        <v/>
      </c>
      <c r="J1025" t="str">
        <f>IF('Reported Performance Table'!E1025="","",IF(I1025="LUNA_CCT",VLOOKUP('Reported Performance Table'!E1025,'Master List'!$B$42:$E$129,4,FALSE),"Reported_BUG"))</f>
        <v/>
      </c>
      <c r="K1025" t="str">
        <f>IF('Reported Performance Table'!E1025="","",IF(AND('Reported Performance Table'!$F1025="Yes",OR('Reported Performance Table'!$E1025='Master List'!$B$42,'Reported Performance Table'!$E1025='Master List'!$B$43,'Reported Performance Table'!$E1025='Master List'!$B$44,'Reported Performance Table'!$E1025='Master List'!$B$46,'Reported Performance Table'!$E1025='Master List'!$B$48,'Reported Performance Table'!$E1025='Master List'!$B$104,'Reported Performance Table'!$E1025='Master List'!$B$106,'Reported Performance Table'!$E1025='Master List'!$B$126)),"LUNA_Dimming","Dimming_Capability_and_Range"))</f>
        <v/>
      </c>
      <c r="L1025" s="173">
        <f>'Reported Performance Table'!BF1025</f>
        <v>0</v>
      </c>
      <c r="M1025" s="173">
        <f>'Reported Performance Table'!BG1025</f>
        <v>0</v>
      </c>
      <c r="N1025" s="173">
        <f>'Reported Performance Table'!BH1025</f>
        <v>0</v>
      </c>
      <c r="O1025" t="str">
        <f t="shared" si="31"/>
        <v>No</v>
      </c>
    </row>
    <row r="1026" spans="2:15" x14ac:dyDescent="0.25">
      <c r="B1026" s="35" t="e">
        <f>VLOOKUP('Reported Performance Table'!D1026,'Master List'!$B$20:$C$39,2,FALSE)</f>
        <v>#N/A</v>
      </c>
      <c r="C1026" t="e">
        <f>VLOOKUP('Reported Performance Table'!E1026,'Master List'!$B$42:$C$129,2,FALSE)</f>
        <v>#N/A</v>
      </c>
      <c r="D1026" t="e">
        <f>VLOOKUP('Reported Performance Table'!D1026,'Master List'!$B$20:$D$39,3,FALSE)</f>
        <v>#N/A</v>
      </c>
      <c r="E1026" s="3" t="e">
        <f>VLOOKUP('Reported Performance Table'!C1026,'Master List'!$B$11:$D$17,3,FALSE)</f>
        <v>#N/A</v>
      </c>
      <c r="F1026" t="e">
        <f t="shared" si="30"/>
        <v>#N/A</v>
      </c>
      <c r="G1026" t="e">
        <f>IF(VLOOKUP('Reported Performance Table'!E1026,'Master List'!$B$42:$D$129,3,FALSE)="","No",VLOOKUP('Reported Performance Table'!E1026,'Master List'!$B$42:$D$129,3,FALSE))</f>
        <v>#N/A</v>
      </c>
      <c r="H1026" t="e">
        <f>IF(AND(G1026="Yes_No",'Reported Performance Table'!F1026="Yes"),"No","Yes_No")</f>
        <v>#N/A</v>
      </c>
      <c r="I1026" t="str">
        <f>IF('Reported Performance Table'!E1026="","",IF('Reported Performance Table'!F1026="Yes","LUNA_CCT","Reported_CCT"))</f>
        <v/>
      </c>
      <c r="J1026" t="str">
        <f>IF('Reported Performance Table'!E1026="","",IF(I1026="LUNA_CCT",VLOOKUP('Reported Performance Table'!E1026,'Master List'!$B$42:$E$129,4,FALSE),"Reported_BUG"))</f>
        <v/>
      </c>
      <c r="K1026" t="str">
        <f>IF('Reported Performance Table'!E1026="","",IF(AND('Reported Performance Table'!$F1026="Yes",OR('Reported Performance Table'!$E1026='Master List'!$B$42,'Reported Performance Table'!$E1026='Master List'!$B$43,'Reported Performance Table'!$E1026='Master List'!$B$44,'Reported Performance Table'!$E1026='Master List'!$B$46,'Reported Performance Table'!$E1026='Master List'!$B$48,'Reported Performance Table'!$E1026='Master List'!$B$104,'Reported Performance Table'!$E1026='Master List'!$B$106,'Reported Performance Table'!$E1026='Master List'!$B$126)),"LUNA_Dimming","Dimming_Capability_and_Range"))</f>
        <v/>
      </c>
      <c r="L1026" s="173">
        <f>'Reported Performance Table'!BF1026</f>
        <v>0</v>
      </c>
      <c r="M1026" s="173">
        <f>'Reported Performance Table'!BG1026</f>
        <v>0</v>
      </c>
      <c r="N1026" s="173">
        <f>'Reported Performance Table'!BH1026</f>
        <v>0</v>
      </c>
      <c r="O1026" t="str">
        <f t="shared" si="31"/>
        <v>No</v>
      </c>
    </row>
    <row r="1027" spans="2:15" x14ac:dyDescent="0.25">
      <c r="B1027" s="35" t="e">
        <f>VLOOKUP('Reported Performance Table'!D1027,'Master List'!$B$20:$C$39,2,FALSE)</f>
        <v>#N/A</v>
      </c>
      <c r="C1027" t="e">
        <f>VLOOKUP('Reported Performance Table'!E1027,'Master List'!$B$42:$C$129,2,FALSE)</f>
        <v>#N/A</v>
      </c>
      <c r="D1027" t="e">
        <f>VLOOKUP('Reported Performance Table'!D1027,'Master List'!$B$20:$D$39,3,FALSE)</f>
        <v>#N/A</v>
      </c>
      <c r="E1027" s="3" t="e">
        <f>VLOOKUP('Reported Performance Table'!C1027,'Master List'!$B$11:$D$17,3,FALSE)</f>
        <v>#N/A</v>
      </c>
      <c r="F1027" t="e">
        <f t="shared" si="30"/>
        <v>#N/A</v>
      </c>
      <c r="G1027" t="e">
        <f>IF(VLOOKUP('Reported Performance Table'!E1027,'Master List'!$B$42:$D$129,3,FALSE)="","No",VLOOKUP('Reported Performance Table'!E1027,'Master List'!$B$42:$D$129,3,FALSE))</f>
        <v>#N/A</v>
      </c>
      <c r="H1027" t="e">
        <f>IF(AND(G1027="Yes_No",'Reported Performance Table'!F1027="Yes"),"No","Yes_No")</f>
        <v>#N/A</v>
      </c>
      <c r="I1027" t="str">
        <f>IF('Reported Performance Table'!E1027="","",IF('Reported Performance Table'!F1027="Yes","LUNA_CCT","Reported_CCT"))</f>
        <v/>
      </c>
      <c r="J1027" t="str">
        <f>IF('Reported Performance Table'!E1027="","",IF(I1027="LUNA_CCT",VLOOKUP('Reported Performance Table'!E1027,'Master List'!$B$42:$E$129,4,FALSE),"Reported_BUG"))</f>
        <v/>
      </c>
      <c r="K1027" t="str">
        <f>IF('Reported Performance Table'!E1027="","",IF(AND('Reported Performance Table'!$F1027="Yes",OR('Reported Performance Table'!$E1027='Master List'!$B$42,'Reported Performance Table'!$E1027='Master List'!$B$43,'Reported Performance Table'!$E1027='Master List'!$B$44,'Reported Performance Table'!$E1027='Master List'!$B$46,'Reported Performance Table'!$E1027='Master List'!$B$48,'Reported Performance Table'!$E1027='Master List'!$B$104,'Reported Performance Table'!$E1027='Master List'!$B$106,'Reported Performance Table'!$E1027='Master List'!$B$126)),"LUNA_Dimming","Dimming_Capability_and_Range"))</f>
        <v/>
      </c>
      <c r="L1027" s="173">
        <f>'Reported Performance Table'!BF1027</f>
        <v>0</v>
      </c>
      <c r="M1027" s="173">
        <f>'Reported Performance Table'!BG1027</f>
        <v>0</v>
      </c>
      <c r="N1027" s="173">
        <f>'Reported Performance Table'!BH1027</f>
        <v>0</v>
      </c>
      <c r="O1027" t="str">
        <f t="shared" si="31"/>
        <v>No</v>
      </c>
    </row>
    <row r="1028" spans="2:15" x14ac:dyDescent="0.25">
      <c r="B1028" s="35" t="e">
        <f>VLOOKUP('Reported Performance Table'!D1028,'Master List'!$B$20:$C$39,2,FALSE)</f>
        <v>#N/A</v>
      </c>
      <c r="C1028" t="e">
        <f>VLOOKUP('Reported Performance Table'!E1028,'Master List'!$B$42:$C$129,2,FALSE)</f>
        <v>#N/A</v>
      </c>
      <c r="D1028" t="e">
        <f>VLOOKUP('Reported Performance Table'!D1028,'Master List'!$B$20:$D$39,3,FALSE)</f>
        <v>#N/A</v>
      </c>
      <c r="E1028" s="3" t="e">
        <f>VLOOKUP('Reported Performance Table'!C1028,'Master List'!$B$11:$D$17,3,FALSE)</f>
        <v>#N/A</v>
      </c>
      <c r="F1028" t="e">
        <f t="shared" si="30"/>
        <v>#N/A</v>
      </c>
      <c r="G1028" t="e">
        <f>IF(VLOOKUP('Reported Performance Table'!E1028,'Master List'!$B$42:$D$129,3,FALSE)="","No",VLOOKUP('Reported Performance Table'!E1028,'Master List'!$B$42:$D$129,3,FALSE))</f>
        <v>#N/A</v>
      </c>
      <c r="H1028" t="e">
        <f>IF(AND(G1028="Yes_No",'Reported Performance Table'!F1028="Yes"),"No","Yes_No")</f>
        <v>#N/A</v>
      </c>
      <c r="I1028" t="str">
        <f>IF('Reported Performance Table'!E1028="","",IF('Reported Performance Table'!F1028="Yes","LUNA_CCT","Reported_CCT"))</f>
        <v/>
      </c>
      <c r="J1028" t="str">
        <f>IF('Reported Performance Table'!E1028="","",IF(I1028="LUNA_CCT",VLOOKUP('Reported Performance Table'!E1028,'Master List'!$B$42:$E$129,4,FALSE),"Reported_BUG"))</f>
        <v/>
      </c>
      <c r="K1028" t="str">
        <f>IF('Reported Performance Table'!E1028="","",IF(AND('Reported Performance Table'!$F1028="Yes",OR('Reported Performance Table'!$E1028='Master List'!$B$42,'Reported Performance Table'!$E1028='Master List'!$B$43,'Reported Performance Table'!$E1028='Master List'!$B$44,'Reported Performance Table'!$E1028='Master List'!$B$46,'Reported Performance Table'!$E1028='Master List'!$B$48,'Reported Performance Table'!$E1028='Master List'!$B$104,'Reported Performance Table'!$E1028='Master List'!$B$106,'Reported Performance Table'!$E1028='Master List'!$B$126)),"LUNA_Dimming","Dimming_Capability_and_Range"))</f>
        <v/>
      </c>
      <c r="L1028" s="173">
        <f>'Reported Performance Table'!BF1028</f>
        <v>0</v>
      </c>
      <c r="M1028" s="173">
        <f>'Reported Performance Table'!BG1028</f>
        <v>0</v>
      </c>
      <c r="N1028" s="173">
        <f>'Reported Performance Table'!BH1028</f>
        <v>0</v>
      </c>
      <c r="O1028" t="str">
        <f t="shared" si="31"/>
        <v>No</v>
      </c>
    </row>
    <row r="1029" spans="2:15" x14ac:dyDescent="0.25">
      <c r="B1029" s="35" t="e">
        <f>VLOOKUP('Reported Performance Table'!D1029,'Master List'!$B$20:$C$39,2,FALSE)</f>
        <v>#N/A</v>
      </c>
      <c r="C1029" t="e">
        <f>VLOOKUP('Reported Performance Table'!E1029,'Master List'!$B$42:$C$129,2,FALSE)</f>
        <v>#N/A</v>
      </c>
      <c r="D1029" t="e">
        <f>VLOOKUP('Reported Performance Table'!D1029,'Master List'!$B$20:$D$39,3,FALSE)</f>
        <v>#N/A</v>
      </c>
      <c r="E1029" s="3" t="e">
        <f>VLOOKUP('Reported Performance Table'!C1029,'Master List'!$B$11:$D$17,3,FALSE)</f>
        <v>#N/A</v>
      </c>
      <c r="F1029" t="e">
        <f t="shared" si="30"/>
        <v>#N/A</v>
      </c>
      <c r="G1029" t="e">
        <f>IF(VLOOKUP('Reported Performance Table'!E1029,'Master List'!$B$42:$D$129,3,FALSE)="","No",VLOOKUP('Reported Performance Table'!E1029,'Master List'!$B$42:$D$129,3,FALSE))</f>
        <v>#N/A</v>
      </c>
      <c r="H1029" t="e">
        <f>IF(AND(G1029="Yes_No",'Reported Performance Table'!F1029="Yes"),"No","Yes_No")</f>
        <v>#N/A</v>
      </c>
      <c r="I1029" t="str">
        <f>IF('Reported Performance Table'!E1029="","",IF('Reported Performance Table'!F1029="Yes","LUNA_CCT","Reported_CCT"))</f>
        <v/>
      </c>
      <c r="J1029" t="str">
        <f>IF('Reported Performance Table'!E1029="","",IF(I1029="LUNA_CCT",VLOOKUP('Reported Performance Table'!E1029,'Master List'!$B$42:$E$129,4,FALSE),"Reported_BUG"))</f>
        <v/>
      </c>
      <c r="K1029" t="str">
        <f>IF('Reported Performance Table'!E1029="","",IF(AND('Reported Performance Table'!$F1029="Yes",OR('Reported Performance Table'!$E1029='Master List'!$B$42,'Reported Performance Table'!$E1029='Master List'!$B$43,'Reported Performance Table'!$E1029='Master List'!$B$44,'Reported Performance Table'!$E1029='Master List'!$B$46,'Reported Performance Table'!$E1029='Master List'!$B$48,'Reported Performance Table'!$E1029='Master List'!$B$104,'Reported Performance Table'!$E1029='Master List'!$B$106,'Reported Performance Table'!$E1029='Master List'!$B$126)),"LUNA_Dimming","Dimming_Capability_and_Range"))</f>
        <v/>
      </c>
      <c r="L1029" s="173">
        <f>'Reported Performance Table'!BF1029</f>
        <v>0</v>
      </c>
      <c r="M1029" s="173">
        <f>'Reported Performance Table'!BG1029</f>
        <v>0</v>
      </c>
      <c r="N1029" s="173">
        <f>'Reported Performance Table'!BH1029</f>
        <v>0</v>
      </c>
      <c r="O1029" t="str">
        <f t="shared" si="31"/>
        <v>No</v>
      </c>
    </row>
    <row r="1030" spans="2:15" x14ac:dyDescent="0.25">
      <c r="B1030" s="35" t="e">
        <f>VLOOKUP('Reported Performance Table'!D1030,'Master List'!$B$20:$C$39,2,FALSE)</f>
        <v>#N/A</v>
      </c>
      <c r="C1030" t="e">
        <f>VLOOKUP('Reported Performance Table'!E1030,'Master List'!$B$42:$C$129,2,FALSE)</f>
        <v>#N/A</v>
      </c>
      <c r="D1030" t="e">
        <f>VLOOKUP('Reported Performance Table'!D1030,'Master List'!$B$20:$D$39,3,FALSE)</f>
        <v>#N/A</v>
      </c>
      <c r="E1030" s="3" t="e">
        <f>VLOOKUP('Reported Performance Table'!C1030,'Master List'!$B$11:$D$17,3,FALSE)</f>
        <v>#N/A</v>
      </c>
      <c r="F1030" t="e">
        <f t="shared" si="30"/>
        <v>#N/A</v>
      </c>
      <c r="G1030" t="e">
        <f>IF(VLOOKUP('Reported Performance Table'!E1030,'Master List'!$B$42:$D$129,3,FALSE)="","No",VLOOKUP('Reported Performance Table'!E1030,'Master List'!$B$42:$D$129,3,FALSE))</f>
        <v>#N/A</v>
      </c>
      <c r="H1030" t="e">
        <f>IF(AND(G1030="Yes_No",'Reported Performance Table'!F1030="Yes"),"No","Yes_No")</f>
        <v>#N/A</v>
      </c>
      <c r="I1030" t="str">
        <f>IF('Reported Performance Table'!E1030="","",IF('Reported Performance Table'!F1030="Yes","LUNA_CCT","Reported_CCT"))</f>
        <v/>
      </c>
      <c r="J1030" t="str">
        <f>IF('Reported Performance Table'!E1030="","",IF(I1030="LUNA_CCT",VLOOKUP('Reported Performance Table'!E1030,'Master List'!$B$42:$E$129,4,FALSE),"Reported_BUG"))</f>
        <v/>
      </c>
      <c r="K1030" t="str">
        <f>IF('Reported Performance Table'!E1030="","",IF(AND('Reported Performance Table'!$F1030="Yes",OR('Reported Performance Table'!$E1030='Master List'!$B$42,'Reported Performance Table'!$E1030='Master List'!$B$43,'Reported Performance Table'!$E1030='Master List'!$B$44,'Reported Performance Table'!$E1030='Master List'!$B$46,'Reported Performance Table'!$E1030='Master List'!$B$48,'Reported Performance Table'!$E1030='Master List'!$B$104,'Reported Performance Table'!$E1030='Master List'!$B$106,'Reported Performance Table'!$E1030='Master List'!$B$126)),"LUNA_Dimming","Dimming_Capability_and_Range"))</f>
        <v/>
      </c>
      <c r="L1030" s="173">
        <f>'Reported Performance Table'!BF1030</f>
        <v>0</v>
      </c>
      <c r="M1030" s="173">
        <f>'Reported Performance Table'!BG1030</f>
        <v>0</v>
      </c>
      <c r="N1030" s="173">
        <f>'Reported Performance Table'!BH1030</f>
        <v>0</v>
      </c>
      <c r="O1030" t="str">
        <f t="shared" si="31"/>
        <v>No</v>
      </c>
    </row>
    <row r="1031" spans="2:15" x14ac:dyDescent="0.25">
      <c r="B1031" s="35" t="e">
        <f>VLOOKUP('Reported Performance Table'!D1031,'Master List'!$B$20:$C$39,2,FALSE)</f>
        <v>#N/A</v>
      </c>
      <c r="C1031" t="e">
        <f>VLOOKUP('Reported Performance Table'!E1031,'Master List'!$B$42:$C$129,2,FALSE)</f>
        <v>#N/A</v>
      </c>
      <c r="D1031" t="e">
        <f>VLOOKUP('Reported Performance Table'!D1031,'Master List'!$B$20:$D$39,3,FALSE)</f>
        <v>#N/A</v>
      </c>
      <c r="E1031" s="3" t="e">
        <f>VLOOKUP('Reported Performance Table'!C1031,'Master List'!$B$11:$D$17,3,FALSE)</f>
        <v>#N/A</v>
      </c>
      <c r="F1031" t="e">
        <f t="shared" si="30"/>
        <v>#N/A</v>
      </c>
      <c r="G1031" t="e">
        <f>IF(VLOOKUP('Reported Performance Table'!E1031,'Master List'!$B$42:$D$129,3,FALSE)="","No",VLOOKUP('Reported Performance Table'!E1031,'Master List'!$B$42:$D$129,3,FALSE))</f>
        <v>#N/A</v>
      </c>
      <c r="H1031" t="e">
        <f>IF(AND(G1031="Yes_No",'Reported Performance Table'!F1031="Yes"),"No","Yes_No")</f>
        <v>#N/A</v>
      </c>
      <c r="I1031" t="str">
        <f>IF('Reported Performance Table'!E1031="","",IF('Reported Performance Table'!F1031="Yes","LUNA_CCT","Reported_CCT"))</f>
        <v/>
      </c>
      <c r="J1031" t="str">
        <f>IF('Reported Performance Table'!E1031="","",IF(I1031="LUNA_CCT",VLOOKUP('Reported Performance Table'!E1031,'Master List'!$B$42:$E$129,4,FALSE),"Reported_BUG"))</f>
        <v/>
      </c>
      <c r="K1031" t="str">
        <f>IF('Reported Performance Table'!E1031="","",IF(AND('Reported Performance Table'!$F1031="Yes",OR('Reported Performance Table'!$E1031='Master List'!$B$42,'Reported Performance Table'!$E1031='Master List'!$B$43,'Reported Performance Table'!$E1031='Master List'!$B$44,'Reported Performance Table'!$E1031='Master List'!$B$46,'Reported Performance Table'!$E1031='Master List'!$B$48,'Reported Performance Table'!$E1031='Master List'!$B$104,'Reported Performance Table'!$E1031='Master List'!$B$106,'Reported Performance Table'!$E1031='Master List'!$B$126)),"LUNA_Dimming","Dimming_Capability_and_Range"))</f>
        <v/>
      </c>
      <c r="L1031" s="173">
        <f>'Reported Performance Table'!BF1031</f>
        <v>0</v>
      </c>
      <c r="M1031" s="173">
        <f>'Reported Performance Table'!BG1031</f>
        <v>0</v>
      </c>
      <c r="N1031" s="173">
        <f>'Reported Performance Table'!BH1031</f>
        <v>0</v>
      </c>
      <c r="O1031" t="str">
        <f t="shared" si="31"/>
        <v>No</v>
      </c>
    </row>
    <row r="1032" spans="2:15" x14ac:dyDescent="0.25">
      <c r="B1032" s="35" t="e">
        <f>VLOOKUP('Reported Performance Table'!D1032,'Master List'!$B$20:$C$39,2,FALSE)</f>
        <v>#N/A</v>
      </c>
      <c r="C1032" t="e">
        <f>VLOOKUP('Reported Performance Table'!E1032,'Master List'!$B$42:$C$129,2,FALSE)</f>
        <v>#N/A</v>
      </c>
      <c r="D1032" t="e">
        <f>VLOOKUP('Reported Performance Table'!D1032,'Master List'!$B$20:$D$39,3,FALSE)</f>
        <v>#N/A</v>
      </c>
      <c r="E1032" s="3" t="e">
        <f>VLOOKUP('Reported Performance Table'!C1032,'Master List'!$B$11:$D$17,3,FALSE)</f>
        <v>#N/A</v>
      </c>
      <c r="F1032" t="e">
        <f t="shared" si="30"/>
        <v>#N/A</v>
      </c>
      <c r="G1032" t="e">
        <f>IF(VLOOKUP('Reported Performance Table'!E1032,'Master List'!$B$42:$D$129,3,FALSE)="","No",VLOOKUP('Reported Performance Table'!E1032,'Master List'!$B$42:$D$129,3,FALSE))</f>
        <v>#N/A</v>
      </c>
      <c r="H1032" t="e">
        <f>IF(AND(G1032="Yes_No",'Reported Performance Table'!F1032="Yes"),"No","Yes_No")</f>
        <v>#N/A</v>
      </c>
      <c r="I1032" t="str">
        <f>IF('Reported Performance Table'!E1032="","",IF('Reported Performance Table'!F1032="Yes","LUNA_CCT","Reported_CCT"))</f>
        <v/>
      </c>
      <c r="J1032" t="str">
        <f>IF('Reported Performance Table'!E1032="","",IF(I1032="LUNA_CCT",VLOOKUP('Reported Performance Table'!E1032,'Master List'!$B$42:$E$129,4,FALSE),"Reported_BUG"))</f>
        <v/>
      </c>
      <c r="K1032" t="str">
        <f>IF('Reported Performance Table'!E1032="","",IF(AND('Reported Performance Table'!$F1032="Yes",OR('Reported Performance Table'!$E1032='Master List'!$B$42,'Reported Performance Table'!$E1032='Master List'!$B$43,'Reported Performance Table'!$E1032='Master List'!$B$44,'Reported Performance Table'!$E1032='Master List'!$B$46,'Reported Performance Table'!$E1032='Master List'!$B$48,'Reported Performance Table'!$E1032='Master List'!$B$104,'Reported Performance Table'!$E1032='Master List'!$B$106,'Reported Performance Table'!$E1032='Master List'!$B$126)),"LUNA_Dimming","Dimming_Capability_and_Range"))</f>
        <v/>
      </c>
      <c r="L1032" s="173">
        <f>'Reported Performance Table'!BF1032</f>
        <v>0</v>
      </c>
      <c r="M1032" s="173">
        <f>'Reported Performance Table'!BG1032</f>
        <v>0</v>
      </c>
      <c r="N1032" s="173">
        <f>'Reported Performance Table'!BH1032</f>
        <v>0</v>
      </c>
      <c r="O1032" t="str">
        <f t="shared" si="31"/>
        <v>No</v>
      </c>
    </row>
    <row r="1033" spans="2:15" x14ac:dyDescent="0.25">
      <c r="B1033" s="35" t="e">
        <f>VLOOKUP('Reported Performance Table'!D1033,'Master List'!$B$20:$C$39,2,FALSE)</f>
        <v>#N/A</v>
      </c>
      <c r="C1033" t="e">
        <f>VLOOKUP('Reported Performance Table'!E1033,'Master List'!$B$42:$C$129,2,FALSE)</f>
        <v>#N/A</v>
      </c>
      <c r="D1033" t="e">
        <f>VLOOKUP('Reported Performance Table'!D1033,'Master List'!$B$20:$D$39,3,FALSE)</f>
        <v>#N/A</v>
      </c>
      <c r="E1033" s="3" t="e">
        <f>VLOOKUP('Reported Performance Table'!C1033,'Master List'!$B$11:$D$17,3,FALSE)</f>
        <v>#N/A</v>
      </c>
      <c r="F1033" t="e">
        <f t="shared" si="30"/>
        <v>#N/A</v>
      </c>
      <c r="G1033" t="e">
        <f>IF(VLOOKUP('Reported Performance Table'!E1033,'Master List'!$B$42:$D$129,3,FALSE)="","No",VLOOKUP('Reported Performance Table'!E1033,'Master List'!$B$42:$D$129,3,FALSE))</f>
        <v>#N/A</v>
      </c>
      <c r="H1033" t="e">
        <f>IF(AND(G1033="Yes_No",'Reported Performance Table'!F1033="Yes"),"No","Yes_No")</f>
        <v>#N/A</v>
      </c>
      <c r="I1033" t="str">
        <f>IF('Reported Performance Table'!E1033="","",IF('Reported Performance Table'!F1033="Yes","LUNA_CCT","Reported_CCT"))</f>
        <v/>
      </c>
      <c r="J1033" t="str">
        <f>IF('Reported Performance Table'!E1033="","",IF(I1033="LUNA_CCT",VLOOKUP('Reported Performance Table'!E1033,'Master List'!$B$42:$E$129,4,FALSE),"Reported_BUG"))</f>
        <v/>
      </c>
      <c r="K1033" t="str">
        <f>IF('Reported Performance Table'!E1033="","",IF(AND('Reported Performance Table'!$F1033="Yes",OR('Reported Performance Table'!$E1033='Master List'!$B$42,'Reported Performance Table'!$E1033='Master List'!$B$43,'Reported Performance Table'!$E1033='Master List'!$B$44,'Reported Performance Table'!$E1033='Master List'!$B$46,'Reported Performance Table'!$E1033='Master List'!$B$48,'Reported Performance Table'!$E1033='Master List'!$B$104,'Reported Performance Table'!$E1033='Master List'!$B$106,'Reported Performance Table'!$E1033='Master List'!$B$126)),"LUNA_Dimming","Dimming_Capability_and_Range"))</f>
        <v/>
      </c>
      <c r="L1033" s="173">
        <f>'Reported Performance Table'!BF1033</f>
        <v>0</v>
      </c>
      <c r="M1033" s="173">
        <f>'Reported Performance Table'!BG1033</f>
        <v>0</v>
      </c>
      <c r="N1033" s="173">
        <f>'Reported Performance Table'!BH1033</f>
        <v>0</v>
      </c>
      <c r="O1033" t="str">
        <f t="shared" si="31"/>
        <v>No</v>
      </c>
    </row>
    <row r="1034" spans="2:15" x14ac:dyDescent="0.25">
      <c r="B1034" s="35" t="e">
        <f>VLOOKUP('Reported Performance Table'!D1034,'Master List'!$B$20:$C$39,2,FALSE)</f>
        <v>#N/A</v>
      </c>
      <c r="C1034" t="e">
        <f>VLOOKUP('Reported Performance Table'!E1034,'Master List'!$B$42:$C$129,2,FALSE)</f>
        <v>#N/A</v>
      </c>
      <c r="D1034" t="e">
        <f>VLOOKUP('Reported Performance Table'!D1034,'Master List'!$B$20:$D$39,3,FALSE)</f>
        <v>#N/A</v>
      </c>
      <c r="E1034" s="3" t="e">
        <f>VLOOKUP('Reported Performance Table'!C1034,'Master List'!$B$11:$D$17,3,FALSE)</f>
        <v>#N/A</v>
      </c>
      <c r="F1034" t="e">
        <f t="shared" si="30"/>
        <v>#N/A</v>
      </c>
      <c r="G1034" t="e">
        <f>IF(VLOOKUP('Reported Performance Table'!E1034,'Master List'!$B$42:$D$129,3,FALSE)="","No",VLOOKUP('Reported Performance Table'!E1034,'Master List'!$B$42:$D$129,3,FALSE))</f>
        <v>#N/A</v>
      </c>
      <c r="H1034" t="e">
        <f>IF(AND(G1034="Yes_No",'Reported Performance Table'!F1034="Yes"),"No","Yes_No")</f>
        <v>#N/A</v>
      </c>
      <c r="I1034" t="str">
        <f>IF('Reported Performance Table'!E1034="","",IF('Reported Performance Table'!F1034="Yes","LUNA_CCT","Reported_CCT"))</f>
        <v/>
      </c>
      <c r="J1034" t="str">
        <f>IF('Reported Performance Table'!E1034="","",IF(I1034="LUNA_CCT",VLOOKUP('Reported Performance Table'!E1034,'Master List'!$B$42:$E$129,4,FALSE),"Reported_BUG"))</f>
        <v/>
      </c>
      <c r="K1034" t="str">
        <f>IF('Reported Performance Table'!E1034="","",IF(AND('Reported Performance Table'!$F1034="Yes",OR('Reported Performance Table'!$E1034='Master List'!$B$42,'Reported Performance Table'!$E1034='Master List'!$B$43,'Reported Performance Table'!$E1034='Master List'!$B$44,'Reported Performance Table'!$E1034='Master List'!$B$46,'Reported Performance Table'!$E1034='Master List'!$B$48,'Reported Performance Table'!$E1034='Master List'!$B$104,'Reported Performance Table'!$E1034='Master List'!$B$106,'Reported Performance Table'!$E1034='Master List'!$B$126)),"LUNA_Dimming","Dimming_Capability_and_Range"))</f>
        <v/>
      </c>
      <c r="L1034" s="173">
        <f>'Reported Performance Table'!BF1034</f>
        <v>0</v>
      </c>
      <c r="M1034" s="173">
        <f>'Reported Performance Table'!BG1034</f>
        <v>0</v>
      </c>
      <c r="N1034" s="173">
        <f>'Reported Performance Table'!BH1034</f>
        <v>0</v>
      </c>
      <c r="O1034" t="str">
        <f t="shared" si="31"/>
        <v>No</v>
      </c>
    </row>
    <row r="1035" spans="2:15" x14ac:dyDescent="0.25">
      <c r="B1035" s="35" t="e">
        <f>VLOOKUP('Reported Performance Table'!D1035,'Master List'!$B$20:$C$39,2,FALSE)</f>
        <v>#N/A</v>
      </c>
      <c r="C1035" t="e">
        <f>VLOOKUP('Reported Performance Table'!E1035,'Master List'!$B$42:$C$129,2,FALSE)</f>
        <v>#N/A</v>
      </c>
      <c r="D1035" t="e">
        <f>VLOOKUP('Reported Performance Table'!D1035,'Master List'!$B$20:$D$39,3,FALSE)</f>
        <v>#N/A</v>
      </c>
      <c r="E1035" s="3" t="e">
        <f>VLOOKUP('Reported Performance Table'!C1035,'Master List'!$B$11:$D$17,3,FALSE)</f>
        <v>#N/A</v>
      </c>
      <c r="F1035" t="e">
        <f t="shared" ref="F1035:F1098" si="32">CONCATENATE(D1035,E1035)</f>
        <v>#N/A</v>
      </c>
      <c r="G1035" t="e">
        <f>IF(VLOOKUP('Reported Performance Table'!E1035,'Master List'!$B$42:$D$129,3,FALSE)="","No",VLOOKUP('Reported Performance Table'!E1035,'Master List'!$B$42:$D$129,3,FALSE))</f>
        <v>#N/A</v>
      </c>
      <c r="H1035" t="e">
        <f>IF(AND(G1035="Yes_No",'Reported Performance Table'!F1035="Yes"),"No","Yes_No")</f>
        <v>#N/A</v>
      </c>
      <c r="I1035" t="str">
        <f>IF('Reported Performance Table'!E1035="","",IF('Reported Performance Table'!F1035="Yes","LUNA_CCT","Reported_CCT"))</f>
        <v/>
      </c>
      <c r="J1035" t="str">
        <f>IF('Reported Performance Table'!E1035="","",IF(I1035="LUNA_CCT",VLOOKUP('Reported Performance Table'!E1035,'Master List'!$B$42:$E$129,4,FALSE),"Reported_BUG"))</f>
        <v/>
      </c>
      <c r="K1035" t="str">
        <f>IF('Reported Performance Table'!E1035="","",IF(AND('Reported Performance Table'!$F1035="Yes",OR('Reported Performance Table'!$E1035='Master List'!$B$42,'Reported Performance Table'!$E1035='Master List'!$B$43,'Reported Performance Table'!$E1035='Master List'!$B$44,'Reported Performance Table'!$E1035='Master List'!$B$46,'Reported Performance Table'!$E1035='Master List'!$B$48,'Reported Performance Table'!$E1035='Master List'!$B$104,'Reported Performance Table'!$E1035='Master List'!$B$106,'Reported Performance Table'!$E1035='Master List'!$B$126)),"LUNA_Dimming","Dimming_Capability_and_Range"))</f>
        <v/>
      </c>
      <c r="L1035" s="173">
        <f>'Reported Performance Table'!BF1035</f>
        <v>0</v>
      </c>
      <c r="M1035" s="173">
        <f>'Reported Performance Table'!BG1035</f>
        <v>0</v>
      </c>
      <c r="N1035" s="173">
        <f>'Reported Performance Table'!BH1035</f>
        <v>0</v>
      </c>
      <c r="O1035" t="str">
        <f t="shared" si="31"/>
        <v>No</v>
      </c>
    </row>
    <row r="1036" spans="2:15" x14ac:dyDescent="0.25">
      <c r="B1036" s="35" t="e">
        <f>VLOOKUP('Reported Performance Table'!D1036,'Master List'!$B$20:$C$39,2,FALSE)</f>
        <v>#N/A</v>
      </c>
      <c r="C1036" t="e">
        <f>VLOOKUP('Reported Performance Table'!E1036,'Master List'!$B$42:$C$129,2,FALSE)</f>
        <v>#N/A</v>
      </c>
      <c r="D1036" t="e">
        <f>VLOOKUP('Reported Performance Table'!D1036,'Master List'!$B$20:$D$39,3,FALSE)</f>
        <v>#N/A</v>
      </c>
      <c r="E1036" s="3" t="e">
        <f>VLOOKUP('Reported Performance Table'!C1036,'Master List'!$B$11:$D$17,3,FALSE)</f>
        <v>#N/A</v>
      </c>
      <c r="F1036" t="e">
        <f t="shared" si="32"/>
        <v>#N/A</v>
      </c>
      <c r="G1036" t="e">
        <f>IF(VLOOKUP('Reported Performance Table'!E1036,'Master List'!$B$42:$D$129,3,FALSE)="","No",VLOOKUP('Reported Performance Table'!E1036,'Master List'!$B$42:$D$129,3,FALSE))</f>
        <v>#N/A</v>
      </c>
      <c r="H1036" t="e">
        <f>IF(AND(G1036="Yes_No",'Reported Performance Table'!F1036="Yes"),"No","Yes_No")</f>
        <v>#N/A</v>
      </c>
      <c r="I1036" t="str">
        <f>IF('Reported Performance Table'!E1036="","",IF('Reported Performance Table'!F1036="Yes","LUNA_CCT","Reported_CCT"))</f>
        <v/>
      </c>
      <c r="J1036" t="str">
        <f>IF('Reported Performance Table'!E1036="","",IF(I1036="LUNA_CCT",VLOOKUP('Reported Performance Table'!E1036,'Master List'!$B$42:$E$129,4,FALSE),"Reported_BUG"))</f>
        <v/>
      </c>
      <c r="K1036" t="str">
        <f>IF('Reported Performance Table'!E1036="","",IF(AND('Reported Performance Table'!$F1036="Yes",OR('Reported Performance Table'!$E1036='Master List'!$B$42,'Reported Performance Table'!$E1036='Master List'!$B$43,'Reported Performance Table'!$E1036='Master List'!$B$44,'Reported Performance Table'!$E1036='Master List'!$B$46,'Reported Performance Table'!$E1036='Master List'!$B$48,'Reported Performance Table'!$E1036='Master List'!$B$104,'Reported Performance Table'!$E1036='Master List'!$B$106,'Reported Performance Table'!$E1036='Master List'!$B$126)),"LUNA_Dimming","Dimming_Capability_and_Range"))</f>
        <v/>
      </c>
      <c r="L1036" s="173">
        <f>'Reported Performance Table'!BF1036</f>
        <v>0</v>
      </c>
      <c r="M1036" s="173">
        <f>'Reported Performance Table'!BG1036</f>
        <v>0</v>
      </c>
      <c r="N1036" s="173">
        <f>'Reported Performance Table'!BH1036</f>
        <v>0</v>
      </c>
      <c r="O1036" t="str">
        <f t="shared" ref="O1036:O1099" si="33">IF(COUNTIF(L1036:N1036,"Yes")=3,"Yes","No")</f>
        <v>No</v>
      </c>
    </row>
    <row r="1037" spans="2:15" x14ac:dyDescent="0.25">
      <c r="B1037" s="35" t="e">
        <f>VLOOKUP('Reported Performance Table'!D1037,'Master List'!$B$20:$C$39,2,FALSE)</f>
        <v>#N/A</v>
      </c>
      <c r="C1037" t="e">
        <f>VLOOKUP('Reported Performance Table'!E1037,'Master List'!$B$42:$C$129,2,FALSE)</f>
        <v>#N/A</v>
      </c>
      <c r="D1037" t="e">
        <f>VLOOKUP('Reported Performance Table'!D1037,'Master List'!$B$20:$D$39,3,FALSE)</f>
        <v>#N/A</v>
      </c>
      <c r="E1037" s="3" t="e">
        <f>VLOOKUP('Reported Performance Table'!C1037,'Master List'!$B$11:$D$17,3,FALSE)</f>
        <v>#N/A</v>
      </c>
      <c r="F1037" t="e">
        <f t="shared" si="32"/>
        <v>#N/A</v>
      </c>
      <c r="G1037" t="e">
        <f>IF(VLOOKUP('Reported Performance Table'!E1037,'Master List'!$B$42:$D$129,3,FALSE)="","No",VLOOKUP('Reported Performance Table'!E1037,'Master List'!$B$42:$D$129,3,FALSE))</f>
        <v>#N/A</v>
      </c>
      <c r="H1037" t="e">
        <f>IF(AND(G1037="Yes_No",'Reported Performance Table'!F1037="Yes"),"No","Yes_No")</f>
        <v>#N/A</v>
      </c>
      <c r="I1037" t="str">
        <f>IF('Reported Performance Table'!E1037="","",IF('Reported Performance Table'!F1037="Yes","LUNA_CCT","Reported_CCT"))</f>
        <v/>
      </c>
      <c r="J1037" t="str">
        <f>IF('Reported Performance Table'!E1037="","",IF(I1037="LUNA_CCT",VLOOKUP('Reported Performance Table'!E1037,'Master List'!$B$42:$E$129,4,FALSE),"Reported_BUG"))</f>
        <v/>
      </c>
      <c r="K1037" t="str">
        <f>IF('Reported Performance Table'!E1037="","",IF(AND('Reported Performance Table'!$F1037="Yes",OR('Reported Performance Table'!$E1037='Master List'!$B$42,'Reported Performance Table'!$E1037='Master List'!$B$43,'Reported Performance Table'!$E1037='Master List'!$B$44,'Reported Performance Table'!$E1037='Master List'!$B$46,'Reported Performance Table'!$E1037='Master List'!$B$48,'Reported Performance Table'!$E1037='Master List'!$B$104,'Reported Performance Table'!$E1037='Master List'!$B$106,'Reported Performance Table'!$E1037='Master List'!$B$126)),"LUNA_Dimming","Dimming_Capability_and_Range"))</f>
        <v/>
      </c>
      <c r="L1037" s="173">
        <f>'Reported Performance Table'!BF1037</f>
        <v>0</v>
      </c>
      <c r="M1037" s="173">
        <f>'Reported Performance Table'!BG1037</f>
        <v>0</v>
      </c>
      <c r="N1037" s="173">
        <f>'Reported Performance Table'!BH1037</f>
        <v>0</v>
      </c>
      <c r="O1037" t="str">
        <f t="shared" si="33"/>
        <v>No</v>
      </c>
    </row>
    <row r="1038" spans="2:15" x14ac:dyDescent="0.25">
      <c r="B1038" s="35" t="e">
        <f>VLOOKUP('Reported Performance Table'!D1038,'Master List'!$B$20:$C$39,2,FALSE)</f>
        <v>#N/A</v>
      </c>
      <c r="C1038" t="e">
        <f>VLOOKUP('Reported Performance Table'!E1038,'Master List'!$B$42:$C$129,2,FALSE)</f>
        <v>#N/A</v>
      </c>
      <c r="D1038" t="e">
        <f>VLOOKUP('Reported Performance Table'!D1038,'Master List'!$B$20:$D$39,3,FALSE)</f>
        <v>#N/A</v>
      </c>
      <c r="E1038" s="3" t="e">
        <f>VLOOKUP('Reported Performance Table'!C1038,'Master List'!$B$11:$D$17,3,FALSE)</f>
        <v>#N/A</v>
      </c>
      <c r="F1038" t="e">
        <f t="shared" si="32"/>
        <v>#N/A</v>
      </c>
      <c r="G1038" t="e">
        <f>IF(VLOOKUP('Reported Performance Table'!E1038,'Master List'!$B$42:$D$129,3,FALSE)="","No",VLOOKUP('Reported Performance Table'!E1038,'Master List'!$B$42:$D$129,3,FALSE))</f>
        <v>#N/A</v>
      </c>
      <c r="H1038" t="e">
        <f>IF(AND(G1038="Yes_No",'Reported Performance Table'!F1038="Yes"),"No","Yes_No")</f>
        <v>#N/A</v>
      </c>
      <c r="I1038" t="str">
        <f>IF('Reported Performance Table'!E1038="","",IF('Reported Performance Table'!F1038="Yes","LUNA_CCT","Reported_CCT"))</f>
        <v/>
      </c>
      <c r="J1038" t="str">
        <f>IF('Reported Performance Table'!E1038="","",IF(I1038="LUNA_CCT",VLOOKUP('Reported Performance Table'!E1038,'Master List'!$B$42:$E$129,4,FALSE),"Reported_BUG"))</f>
        <v/>
      </c>
      <c r="K1038" t="str">
        <f>IF('Reported Performance Table'!E1038="","",IF(AND('Reported Performance Table'!$F1038="Yes",OR('Reported Performance Table'!$E1038='Master List'!$B$42,'Reported Performance Table'!$E1038='Master List'!$B$43,'Reported Performance Table'!$E1038='Master List'!$B$44,'Reported Performance Table'!$E1038='Master List'!$B$46,'Reported Performance Table'!$E1038='Master List'!$B$48,'Reported Performance Table'!$E1038='Master List'!$B$104,'Reported Performance Table'!$E1038='Master List'!$B$106,'Reported Performance Table'!$E1038='Master List'!$B$126)),"LUNA_Dimming","Dimming_Capability_and_Range"))</f>
        <v/>
      </c>
      <c r="L1038" s="173">
        <f>'Reported Performance Table'!BF1038</f>
        <v>0</v>
      </c>
      <c r="M1038" s="173">
        <f>'Reported Performance Table'!BG1038</f>
        <v>0</v>
      </c>
      <c r="N1038" s="173">
        <f>'Reported Performance Table'!BH1038</f>
        <v>0</v>
      </c>
      <c r="O1038" t="str">
        <f t="shared" si="33"/>
        <v>No</v>
      </c>
    </row>
    <row r="1039" spans="2:15" x14ac:dyDescent="0.25">
      <c r="B1039" s="35" t="e">
        <f>VLOOKUP('Reported Performance Table'!D1039,'Master List'!$B$20:$C$39,2,FALSE)</f>
        <v>#N/A</v>
      </c>
      <c r="C1039" t="e">
        <f>VLOOKUP('Reported Performance Table'!E1039,'Master List'!$B$42:$C$129,2,FALSE)</f>
        <v>#N/A</v>
      </c>
      <c r="D1039" t="e">
        <f>VLOOKUP('Reported Performance Table'!D1039,'Master List'!$B$20:$D$39,3,FALSE)</f>
        <v>#N/A</v>
      </c>
      <c r="E1039" s="3" t="e">
        <f>VLOOKUP('Reported Performance Table'!C1039,'Master List'!$B$11:$D$17,3,FALSE)</f>
        <v>#N/A</v>
      </c>
      <c r="F1039" t="e">
        <f t="shared" si="32"/>
        <v>#N/A</v>
      </c>
      <c r="G1039" t="e">
        <f>IF(VLOOKUP('Reported Performance Table'!E1039,'Master List'!$B$42:$D$129,3,FALSE)="","No",VLOOKUP('Reported Performance Table'!E1039,'Master List'!$B$42:$D$129,3,FALSE))</f>
        <v>#N/A</v>
      </c>
      <c r="H1039" t="e">
        <f>IF(AND(G1039="Yes_No",'Reported Performance Table'!F1039="Yes"),"No","Yes_No")</f>
        <v>#N/A</v>
      </c>
      <c r="I1039" t="str">
        <f>IF('Reported Performance Table'!E1039="","",IF('Reported Performance Table'!F1039="Yes","LUNA_CCT","Reported_CCT"))</f>
        <v/>
      </c>
      <c r="J1039" t="str">
        <f>IF('Reported Performance Table'!E1039="","",IF(I1039="LUNA_CCT",VLOOKUP('Reported Performance Table'!E1039,'Master List'!$B$42:$E$129,4,FALSE),"Reported_BUG"))</f>
        <v/>
      </c>
      <c r="K1039" t="str">
        <f>IF('Reported Performance Table'!E1039="","",IF(AND('Reported Performance Table'!$F1039="Yes",OR('Reported Performance Table'!$E1039='Master List'!$B$42,'Reported Performance Table'!$E1039='Master List'!$B$43,'Reported Performance Table'!$E1039='Master List'!$B$44,'Reported Performance Table'!$E1039='Master List'!$B$46,'Reported Performance Table'!$E1039='Master List'!$B$48,'Reported Performance Table'!$E1039='Master List'!$B$104,'Reported Performance Table'!$E1039='Master List'!$B$106,'Reported Performance Table'!$E1039='Master List'!$B$126)),"LUNA_Dimming","Dimming_Capability_and_Range"))</f>
        <v/>
      </c>
      <c r="L1039" s="173">
        <f>'Reported Performance Table'!BF1039</f>
        <v>0</v>
      </c>
      <c r="M1039" s="173">
        <f>'Reported Performance Table'!BG1039</f>
        <v>0</v>
      </c>
      <c r="N1039" s="173">
        <f>'Reported Performance Table'!BH1039</f>
        <v>0</v>
      </c>
      <c r="O1039" t="str">
        <f t="shared" si="33"/>
        <v>No</v>
      </c>
    </row>
    <row r="1040" spans="2:15" x14ac:dyDescent="0.25">
      <c r="B1040" s="35" t="e">
        <f>VLOOKUP('Reported Performance Table'!D1040,'Master List'!$B$20:$C$39,2,FALSE)</f>
        <v>#N/A</v>
      </c>
      <c r="C1040" t="e">
        <f>VLOOKUP('Reported Performance Table'!E1040,'Master List'!$B$42:$C$129,2,FALSE)</f>
        <v>#N/A</v>
      </c>
      <c r="D1040" t="e">
        <f>VLOOKUP('Reported Performance Table'!D1040,'Master List'!$B$20:$D$39,3,FALSE)</f>
        <v>#N/A</v>
      </c>
      <c r="E1040" s="3" t="e">
        <f>VLOOKUP('Reported Performance Table'!C1040,'Master List'!$B$11:$D$17,3,FALSE)</f>
        <v>#N/A</v>
      </c>
      <c r="F1040" t="e">
        <f t="shared" si="32"/>
        <v>#N/A</v>
      </c>
      <c r="G1040" t="e">
        <f>IF(VLOOKUP('Reported Performance Table'!E1040,'Master List'!$B$42:$D$129,3,FALSE)="","No",VLOOKUP('Reported Performance Table'!E1040,'Master List'!$B$42:$D$129,3,FALSE))</f>
        <v>#N/A</v>
      </c>
      <c r="H1040" t="e">
        <f>IF(AND(G1040="Yes_No",'Reported Performance Table'!F1040="Yes"),"No","Yes_No")</f>
        <v>#N/A</v>
      </c>
      <c r="I1040" t="str">
        <f>IF('Reported Performance Table'!E1040="","",IF('Reported Performance Table'!F1040="Yes","LUNA_CCT","Reported_CCT"))</f>
        <v/>
      </c>
      <c r="J1040" t="str">
        <f>IF('Reported Performance Table'!E1040="","",IF(I1040="LUNA_CCT",VLOOKUP('Reported Performance Table'!E1040,'Master List'!$B$42:$E$129,4,FALSE),"Reported_BUG"))</f>
        <v/>
      </c>
      <c r="K1040" t="str">
        <f>IF('Reported Performance Table'!E1040="","",IF(AND('Reported Performance Table'!$F1040="Yes",OR('Reported Performance Table'!$E1040='Master List'!$B$42,'Reported Performance Table'!$E1040='Master List'!$B$43,'Reported Performance Table'!$E1040='Master List'!$B$44,'Reported Performance Table'!$E1040='Master List'!$B$46,'Reported Performance Table'!$E1040='Master List'!$B$48,'Reported Performance Table'!$E1040='Master List'!$B$104,'Reported Performance Table'!$E1040='Master List'!$B$106,'Reported Performance Table'!$E1040='Master List'!$B$126)),"LUNA_Dimming","Dimming_Capability_and_Range"))</f>
        <v/>
      </c>
      <c r="L1040" s="173">
        <f>'Reported Performance Table'!BF1040</f>
        <v>0</v>
      </c>
      <c r="M1040" s="173">
        <f>'Reported Performance Table'!BG1040</f>
        <v>0</v>
      </c>
      <c r="N1040" s="173">
        <f>'Reported Performance Table'!BH1040</f>
        <v>0</v>
      </c>
      <c r="O1040" t="str">
        <f t="shared" si="33"/>
        <v>No</v>
      </c>
    </row>
    <row r="1041" spans="2:15" x14ac:dyDescent="0.25">
      <c r="B1041" s="35" t="e">
        <f>VLOOKUP('Reported Performance Table'!D1041,'Master List'!$B$20:$C$39,2,FALSE)</f>
        <v>#N/A</v>
      </c>
      <c r="C1041" t="e">
        <f>VLOOKUP('Reported Performance Table'!E1041,'Master List'!$B$42:$C$129,2,FALSE)</f>
        <v>#N/A</v>
      </c>
      <c r="D1041" t="e">
        <f>VLOOKUP('Reported Performance Table'!D1041,'Master List'!$B$20:$D$39,3,FALSE)</f>
        <v>#N/A</v>
      </c>
      <c r="E1041" s="3" t="e">
        <f>VLOOKUP('Reported Performance Table'!C1041,'Master List'!$B$11:$D$17,3,FALSE)</f>
        <v>#N/A</v>
      </c>
      <c r="F1041" t="e">
        <f t="shared" si="32"/>
        <v>#N/A</v>
      </c>
      <c r="G1041" t="e">
        <f>IF(VLOOKUP('Reported Performance Table'!E1041,'Master List'!$B$42:$D$129,3,FALSE)="","No",VLOOKUP('Reported Performance Table'!E1041,'Master List'!$B$42:$D$129,3,FALSE))</f>
        <v>#N/A</v>
      </c>
      <c r="H1041" t="e">
        <f>IF(AND(G1041="Yes_No",'Reported Performance Table'!F1041="Yes"),"No","Yes_No")</f>
        <v>#N/A</v>
      </c>
      <c r="I1041" t="str">
        <f>IF('Reported Performance Table'!E1041="","",IF('Reported Performance Table'!F1041="Yes","LUNA_CCT","Reported_CCT"))</f>
        <v/>
      </c>
      <c r="J1041" t="str">
        <f>IF('Reported Performance Table'!E1041="","",IF(I1041="LUNA_CCT",VLOOKUP('Reported Performance Table'!E1041,'Master List'!$B$42:$E$129,4,FALSE),"Reported_BUG"))</f>
        <v/>
      </c>
      <c r="K1041" t="str">
        <f>IF('Reported Performance Table'!E1041="","",IF(AND('Reported Performance Table'!$F1041="Yes",OR('Reported Performance Table'!$E1041='Master List'!$B$42,'Reported Performance Table'!$E1041='Master List'!$B$43,'Reported Performance Table'!$E1041='Master List'!$B$44,'Reported Performance Table'!$E1041='Master List'!$B$46,'Reported Performance Table'!$E1041='Master List'!$B$48,'Reported Performance Table'!$E1041='Master List'!$B$104,'Reported Performance Table'!$E1041='Master List'!$B$106,'Reported Performance Table'!$E1041='Master List'!$B$126)),"LUNA_Dimming","Dimming_Capability_and_Range"))</f>
        <v/>
      </c>
      <c r="L1041" s="173">
        <f>'Reported Performance Table'!BF1041</f>
        <v>0</v>
      </c>
      <c r="M1041" s="173">
        <f>'Reported Performance Table'!BG1041</f>
        <v>0</v>
      </c>
      <c r="N1041" s="173">
        <f>'Reported Performance Table'!BH1041</f>
        <v>0</v>
      </c>
      <c r="O1041" t="str">
        <f t="shared" si="33"/>
        <v>No</v>
      </c>
    </row>
    <row r="1042" spans="2:15" x14ac:dyDescent="0.25">
      <c r="B1042" s="35" t="e">
        <f>VLOOKUP('Reported Performance Table'!D1042,'Master List'!$B$20:$C$39,2,FALSE)</f>
        <v>#N/A</v>
      </c>
      <c r="C1042" t="e">
        <f>VLOOKUP('Reported Performance Table'!E1042,'Master List'!$B$42:$C$129,2,FALSE)</f>
        <v>#N/A</v>
      </c>
      <c r="D1042" t="e">
        <f>VLOOKUP('Reported Performance Table'!D1042,'Master List'!$B$20:$D$39,3,FALSE)</f>
        <v>#N/A</v>
      </c>
      <c r="E1042" s="3" t="e">
        <f>VLOOKUP('Reported Performance Table'!C1042,'Master List'!$B$11:$D$17,3,FALSE)</f>
        <v>#N/A</v>
      </c>
      <c r="F1042" t="e">
        <f t="shared" si="32"/>
        <v>#N/A</v>
      </c>
      <c r="G1042" t="e">
        <f>IF(VLOOKUP('Reported Performance Table'!E1042,'Master List'!$B$42:$D$129,3,FALSE)="","No",VLOOKUP('Reported Performance Table'!E1042,'Master List'!$B$42:$D$129,3,FALSE))</f>
        <v>#N/A</v>
      </c>
      <c r="H1042" t="e">
        <f>IF(AND(G1042="Yes_No",'Reported Performance Table'!F1042="Yes"),"No","Yes_No")</f>
        <v>#N/A</v>
      </c>
      <c r="I1042" t="str">
        <f>IF('Reported Performance Table'!E1042="","",IF('Reported Performance Table'!F1042="Yes","LUNA_CCT","Reported_CCT"))</f>
        <v/>
      </c>
      <c r="J1042" t="str">
        <f>IF('Reported Performance Table'!E1042="","",IF(I1042="LUNA_CCT",VLOOKUP('Reported Performance Table'!E1042,'Master List'!$B$42:$E$129,4,FALSE),"Reported_BUG"))</f>
        <v/>
      </c>
      <c r="K1042" t="str">
        <f>IF('Reported Performance Table'!E1042="","",IF(AND('Reported Performance Table'!$F1042="Yes",OR('Reported Performance Table'!$E1042='Master List'!$B$42,'Reported Performance Table'!$E1042='Master List'!$B$43,'Reported Performance Table'!$E1042='Master List'!$B$44,'Reported Performance Table'!$E1042='Master List'!$B$46,'Reported Performance Table'!$E1042='Master List'!$B$48,'Reported Performance Table'!$E1042='Master List'!$B$104,'Reported Performance Table'!$E1042='Master List'!$B$106,'Reported Performance Table'!$E1042='Master List'!$B$126)),"LUNA_Dimming","Dimming_Capability_and_Range"))</f>
        <v/>
      </c>
      <c r="L1042" s="173">
        <f>'Reported Performance Table'!BF1042</f>
        <v>0</v>
      </c>
      <c r="M1042" s="173">
        <f>'Reported Performance Table'!BG1042</f>
        <v>0</v>
      </c>
      <c r="N1042" s="173">
        <f>'Reported Performance Table'!BH1042</f>
        <v>0</v>
      </c>
      <c r="O1042" t="str">
        <f t="shared" si="33"/>
        <v>No</v>
      </c>
    </row>
    <row r="1043" spans="2:15" x14ac:dyDescent="0.25">
      <c r="B1043" s="35" t="e">
        <f>VLOOKUP('Reported Performance Table'!D1043,'Master List'!$B$20:$C$39,2,FALSE)</f>
        <v>#N/A</v>
      </c>
      <c r="C1043" t="e">
        <f>VLOOKUP('Reported Performance Table'!E1043,'Master List'!$B$42:$C$129,2,FALSE)</f>
        <v>#N/A</v>
      </c>
      <c r="D1043" t="e">
        <f>VLOOKUP('Reported Performance Table'!D1043,'Master List'!$B$20:$D$39,3,FALSE)</f>
        <v>#N/A</v>
      </c>
      <c r="E1043" s="3" t="e">
        <f>VLOOKUP('Reported Performance Table'!C1043,'Master List'!$B$11:$D$17,3,FALSE)</f>
        <v>#N/A</v>
      </c>
      <c r="F1043" t="e">
        <f t="shared" si="32"/>
        <v>#N/A</v>
      </c>
      <c r="G1043" t="e">
        <f>IF(VLOOKUP('Reported Performance Table'!E1043,'Master List'!$B$42:$D$129,3,FALSE)="","No",VLOOKUP('Reported Performance Table'!E1043,'Master List'!$B$42:$D$129,3,FALSE))</f>
        <v>#N/A</v>
      </c>
      <c r="H1043" t="e">
        <f>IF(AND(G1043="Yes_No",'Reported Performance Table'!F1043="Yes"),"No","Yes_No")</f>
        <v>#N/A</v>
      </c>
      <c r="I1043" t="str">
        <f>IF('Reported Performance Table'!E1043="","",IF('Reported Performance Table'!F1043="Yes","LUNA_CCT","Reported_CCT"))</f>
        <v/>
      </c>
      <c r="J1043" t="str">
        <f>IF('Reported Performance Table'!E1043="","",IF(I1043="LUNA_CCT",VLOOKUP('Reported Performance Table'!E1043,'Master List'!$B$42:$E$129,4,FALSE),"Reported_BUG"))</f>
        <v/>
      </c>
      <c r="K1043" t="str">
        <f>IF('Reported Performance Table'!E1043="","",IF(AND('Reported Performance Table'!$F1043="Yes",OR('Reported Performance Table'!$E1043='Master List'!$B$42,'Reported Performance Table'!$E1043='Master List'!$B$43,'Reported Performance Table'!$E1043='Master List'!$B$44,'Reported Performance Table'!$E1043='Master List'!$B$46,'Reported Performance Table'!$E1043='Master List'!$B$48,'Reported Performance Table'!$E1043='Master List'!$B$104,'Reported Performance Table'!$E1043='Master List'!$B$106,'Reported Performance Table'!$E1043='Master List'!$B$126)),"LUNA_Dimming","Dimming_Capability_and_Range"))</f>
        <v/>
      </c>
      <c r="L1043" s="173">
        <f>'Reported Performance Table'!BF1043</f>
        <v>0</v>
      </c>
      <c r="M1043" s="173">
        <f>'Reported Performance Table'!BG1043</f>
        <v>0</v>
      </c>
      <c r="N1043" s="173">
        <f>'Reported Performance Table'!BH1043</f>
        <v>0</v>
      </c>
      <c r="O1043" t="str">
        <f t="shared" si="33"/>
        <v>No</v>
      </c>
    </row>
    <row r="1044" spans="2:15" x14ac:dyDescent="0.25">
      <c r="B1044" s="35" t="e">
        <f>VLOOKUP('Reported Performance Table'!D1044,'Master List'!$B$20:$C$39,2,FALSE)</f>
        <v>#N/A</v>
      </c>
      <c r="C1044" t="e">
        <f>VLOOKUP('Reported Performance Table'!E1044,'Master List'!$B$42:$C$129,2,FALSE)</f>
        <v>#N/A</v>
      </c>
      <c r="D1044" t="e">
        <f>VLOOKUP('Reported Performance Table'!D1044,'Master List'!$B$20:$D$39,3,FALSE)</f>
        <v>#N/A</v>
      </c>
      <c r="E1044" s="3" t="e">
        <f>VLOOKUP('Reported Performance Table'!C1044,'Master List'!$B$11:$D$17,3,FALSE)</f>
        <v>#N/A</v>
      </c>
      <c r="F1044" t="e">
        <f t="shared" si="32"/>
        <v>#N/A</v>
      </c>
      <c r="G1044" t="e">
        <f>IF(VLOOKUP('Reported Performance Table'!E1044,'Master List'!$B$42:$D$129,3,FALSE)="","No",VLOOKUP('Reported Performance Table'!E1044,'Master List'!$B$42:$D$129,3,FALSE))</f>
        <v>#N/A</v>
      </c>
      <c r="H1044" t="e">
        <f>IF(AND(G1044="Yes_No",'Reported Performance Table'!F1044="Yes"),"No","Yes_No")</f>
        <v>#N/A</v>
      </c>
      <c r="I1044" t="str">
        <f>IF('Reported Performance Table'!E1044="","",IF('Reported Performance Table'!F1044="Yes","LUNA_CCT","Reported_CCT"))</f>
        <v/>
      </c>
      <c r="J1044" t="str">
        <f>IF('Reported Performance Table'!E1044="","",IF(I1044="LUNA_CCT",VLOOKUP('Reported Performance Table'!E1044,'Master List'!$B$42:$E$129,4,FALSE),"Reported_BUG"))</f>
        <v/>
      </c>
      <c r="K1044" t="str">
        <f>IF('Reported Performance Table'!E1044="","",IF(AND('Reported Performance Table'!$F1044="Yes",OR('Reported Performance Table'!$E1044='Master List'!$B$42,'Reported Performance Table'!$E1044='Master List'!$B$43,'Reported Performance Table'!$E1044='Master List'!$B$44,'Reported Performance Table'!$E1044='Master List'!$B$46,'Reported Performance Table'!$E1044='Master List'!$B$48,'Reported Performance Table'!$E1044='Master List'!$B$104,'Reported Performance Table'!$E1044='Master List'!$B$106,'Reported Performance Table'!$E1044='Master List'!$B$126)),"LUNA_Dimming","Dimming_Capability_and_Range"))</f>
        <v/>
      </c>
      <c r="L1044" s="173">
        <f>'Reported Performance Table'!BF1044</f>
        <v>0</v>
      </c>
      <c r="M1044" s="173">
        <f>'Reported Performance Table'!BG1044</f>
        <v>0</v>
      </c>
      <c r="N1044" s="173">
        <f>'Reported Performance Table'!BH1044</f>
        <v>0</v>
      </c>
      <c r="O1044" t="str">
        <f t="shared" si="33"/>
        <v>No</v>
      </c>
    </row>
    <row r="1045" spans="2:15" x14ac:dyDescent="0.25">
      <c r="B1045" s="35" t="e">
        <f>VLOOKUP('Reported Performance Table'!D1045,'Master List'!$B$20:$C$39,2,FALSE)</f>
        <v>#N/A</v>
      </c>
      <c r="C1045" t="e">
        <f>VLOOKUP('Reported Performance Table'!E1045,'Master List'!$B$42:$C$129,2,FALSE)</f>
        <v>#N/A</v>
      </c>
      <c r="D1045" t="e">
        <f>VLOOKUP('Reported Performance Table'!D1045,'Master List'!$B$20:$D$39,3,FALSE)</f>
        <v>#N/A</v>
      </c>
      <c r="E1045" s="3" t="e">
        <f>VLOOKUP('Reported Performance Table'!C1045,'Master List'!$B$11:$D$17,3,FALSE)</f>
        <v>#N/A</v>
      </c>
      <c r="F1045" t="e">
        <f t="shared" si="32"/>
        <v>#N/A</v>
      </c>
      <c r="G1045" t="e">
        <f>IF(VLOOKUP('Reported Performance Table'!E1045,'Master List'!$B$42:$D$129,3,FALSE)="","No",VLOOKUP('Reported Performance Table'!E1045,'Master List'!$B$42:$D$129,3,FALSE))</f>
        <v>#N/A</v>
      </c>
      <c r="H1045" t="e">
        <f>IF(AND(G1045="Yes_No",'Reported Performance Table'!F1045="Yes"),"No","Yes_No")</f>
        <v>#N/A</v>
      </c>
      <c r="I1045" t="str">
        <f>IF('Reported Performance Table'!E1045="","",IF('Reported Performance Table'!F1045="Yes","LUNA_CCT","Reported_CCT"))</f>
        <v/>
      </c>
      <c r="J1045" t="str">
        <f>IF('Reported Performance Table'!E1045="","",IF(I1045="LUNA_CCT",VLOOKUP('Reported Performance Table'!E1045,'Master List'!$B$42:$E$129,4,FALSE),"Reported_BUG"))</f>
        <v/>
      </c>
      <c r="K1045" t="str">
        <f>IF('Reported Performance Table'!E1045="","",IF(AND('Reported Performance Table'!$F1045="Yes",OR('Reported Performance Table'!$E1045='Master List'!$B$42,'Reported Performance Table'!$E1045='Master List'!$B$43,'Reported Performance Table'!$E1045='Master List'!$B$44,'Reported Performance Table'!$E1045='Master List'!$B$46,'Reported Performance Table'!$E1045='Master List'!$B$48,'Reported Performance Table'!$E1045='Master List'!$B$104,'Reported Performance Table'!$E1045='Master List'!$B$106,'Reported Performance Table'!$E1045='Master List'!$B$126)),"LUNA_Dimming","Dimming_Capability_and_Range"))</f>
        <v/>
      </c>
      <c r="L1045" s="173">
        <f>'Reported Performance Table'!BF1045</f>
        <v>0</v>
      </c>
      <c r="M1045" s="173">
        <f>'Reported Performance Table'!BG1045</f>
        <v>0</v>
      </c>
      <c r="N1045" s="173">
        <f>'Reported Performance Table'!BH1045</f>
        <v>0</v>
      </c>
      <c r="O1045" t="str">
        <f t="shared" si="33"/>
        <v>No</v>
      </c>
    </row>
    <row r="1046" spans="2:15" x14ac:dyDescent="0.25">
      <c r="B1046" s="35" t="e">
        <f>VLOOKUP('Reported Performance Table'!D1046,'Master List'!$B$20:$C$39,2,FALSE)</f>
        <v>#N/A</v>
      </c>
      <c r="C1046" t="e">
        <f>VLOOKUP('Reported Performance Table'!E1046,'Master List'!$B$42:$C$129,2,FALSE)</f>
        <v>#N/A</v>
      </c>
      <c r="D1046" t="e">
        <f>VLOOKUP('Reported Performance Table'!D1046,'Master List'!$B$20:$D$39,3,FALSE)</f>
        <v>#N/A</v>
      </c>
      <c r="E1046" s="3" t="e">
        <f>VLOOKUP('Reported Performance Table'!C1046,'Master List'!$B$11:$D$17,3,FALSE)</f>
        <v>#N/A</v>
      </c>
      <c r="F1046" t="e">
        <f t="shared" si="32"/>
        <v>#N/A</v>
      </c>
      <c r="G1046" t="e">
        <f>IF(VLOOKUP('Reported Performance Table'!E1046,'Master List'!$B$42:$D$129,3,FALSE)="","No",VLOOKUP('Reported Performance Table'!E1046,'Master List'!$B$42:$D$129,3,FALSE))</f>
        <v>#N/A</v>
      </c>
      <c r="H1046" t="e">
        <f>IF(AND(G1046="Yes_No",'Reported Performance Table'!F1046="Yes"),"No","Yes_No")</f>
        <v>#N/A</v>
      </c>
      <c r="I1046" t="str">
        <f>IF('Reported Performance Table'!E1046="","",IF('Reported Performance Table'!F1046="Yes","LUNA_CCT","Reported_CCT"))</f>
        <v/>
      </c>
      <c r="J1046" t="str">
        <f>IF('Reported Performance Table'!E1046="","",IF(I1046="LUNA_CCT",VLOOKUP('Reported Performance Table'!E1046,'Master List'!$B$42:$E$129,4,FALSE),"Reported_BUG"))</f>
        <v/>
      </c>
      <c r="K1046" t="str">
        <f>IF('Reported Performance Table'!E1046="","",IF(AND('Reported Performance Table'!$F1046="Yes",OR('Reported Performance Table'!$E1046='Master List'!$B$42,'Reported Performance Table'!$E1046='Master List'!$B$43,'Reported Performance Table'!$E1046='Master List'!$B$44,'Reported Performance Table'!$E1046='Master List'!$B$46,'Reported Performance Table'!$E1046='Master List'!$B$48,'Reported Performance Table'!$E1046='Master List'!$B$104,'Reported Performance Table'!$E1046='Master List'!$B$106,'Reported Performance Table'!$E1046='Master List'!$B$126)),"LUNA_Dimming","Dimming_Capability_and_Range"))</f>
        <v/>
      </c>
      <c r="L1046" s="173">
        <f>'Reported Performance Table'!BF1046</f>
        <v>0</v>
      </c>
      <c r="M1046" s="173">
        <f>'Reported Performance Table'!BG1046</f>
        <v>0</v>
      </c>
      <c r="N1046" s="173">
        <f>'Reported Performance Table'!BH1046</f>
        <v>0</v>
      </c>
      <c r="O1046" t="str">
        <f t="shared" si="33"/>
        <v>No</v>
      </c>
    </row>
    <row r="1047" spans="2:15" x14ac:dyDescent="0.25">
      <c r="B1047" s="35" t="e">
        <f>VLOOKUP('Reported Performance Table'!D1047,'Master List'!$B$20:$C$39,2,FALSE)</f>
        <v>#N/A</v>
      </c>
      <c r="C1047" t="e">
        <f>VLOOKUP('Reported Performance Table'!E1047,'Master List'!$B$42:$C$129,2,FALSE)</f>
        <v>#N/A</v>
      </c>
      <c r="D1047" t="e">
        <f>VLOOKUP('Reported Performance Table'!D1047,'Master List'!$B$20:$D$39,3,FALSE)</f>
        <v>#N/A</v>
      </c>
      <c r="E1047" s="3" t="e">
        <f>VLOOKUP('Reported Performance Table'!C1047,'Master List'!$B$11:$D$17,3,FALSE)</f>
        <v>#N/A</v>
      </c>
      <c r="F1047" t="e">
        <f t="shared" si="32"/>
        <v>#N/A</v>
      </c>
      <c r="G1047" t="e">
        <f>IF(VLOOKUP('Reported Performance Table'!E1047,'Master List'!$B$42:$D$129,3,FALSE)="","No",VLOOKUP('Reported Performance Table'!E1047,'Master List'!$B$42:$D$129,3,FALSE))</f>
        <v>#N/A</v>
      </c>
      <c r="H1047" t="e">
        <f>IF(AND(G1047="Yes_No",'Reported Performance Table'!F1047="Yes"),"No","Yes_No")</f>
        <v>#N/A</v>
      </c>
      <c r="I1047" t="str">
        <f>IF('Reported Performance Table'!E1047="","",IF('Reported Performance Table'!F1047="Yes","LUNA_CCT","Reported_CCT"))</f>
        <v/>
      </c>
      <c r="J1047" t="str">
        <f>IF('Reported Performance Table'!E1047="","",IF(I1047="LUNA_CCT",VLOOKUP('Reported Performance Table'!E1047,'Master List'!$B$42:$E$129,4,FALSE),"Reported_BUG"))</f>
        <v/>
      </c>
      <c r="K1047" t="str">
        <f>IF('Reported Performance Table'!E1047="","",IF(AND('Reported Performance Table'!$F1047="Yes",OR('Reported Performance Table'!$E1047='Master List'!$B$42,'Reported Performance Table'!$E1047='Master List'!$B$43,'Reported Performance Table'!$E1047='Master List'!$B$44,'Reported Performance Table'!$E1047='Master List'!$B$46,'Reported Performance Table'!$E1047='Master List'!$B$48,'Reported Performance Table'!$E1047='Master List'!$B$104,'Reported Performance Table'!$E1047='Master List'!$B$106,'Reported Performance Table'!$E1047='Master List'!$B$126)),"LUNA_Dimming","Dimming_Capability_and_Range"))</f>
        <v/>
      </c>
      <c r="L1047" s="173">
        <f>'Reported Performance Table'!BF1047</f>
        <v>0</v>
      </c>
      <c r="M1047" s="173">
        <f>'Reported Performance Table'!BG1047</f>
        <v>0</v>
      </c>
      <c r="N1047" s="173">
        <f>'Reported Performance Table'!BH1047</f>
        <v>0</v>
      </c>
      <c r="O1047" t="str">
        <f t="shared" si="33"/>
        <v>No</v>
      </c>
    </row>
    <row r="1048" spans="2:15" x14ac:dyDescent="0.25">
      <c r="B1048" s="35" t="e">
        <f>VLOOKUP('Reported Performance Table'!D1048,'Master List'!$B$20:$C$39,2,FALSE)</f>
        <v>#N/A</v>
      </c>
      <c r="C1048" t="e">
        <f>VLOOKUP('Reported Performance Table'!E1048,'Master List'!$B$42:$C$129,2,FALSE)</f>
        <v>#N/A</v>
      </c>
      <c r="D1048" t="e">
        <f>VLOOKUP('Reported Performance Table'!D1048,'Master List'!$B$20:$D$39,3,FALSE)</f>
        <v>#N/A</v>
      </c>
      <c r="E1048" s="3" t="e">
        <f>VLOOKUP('Reported Performance Table'!C1048,'Master List'!$B$11:$D$17,3,FALSE)</f>
        <v>#N/A</v>
      </c>
      <c r="F1048" t="e">
        <f t="shared" si="32"/>
        <v>#N/A</v>
      </c>
      <c r="G1048" t="e">
        <f>IF(VLOOKUP('Reported Performance Table'!E1048,'Master List'!$B$42:$D$129,3,FALSE)="","No",VLOOKUP('Reported Performance Table'!E1048,'Master List'!$B$42:$D$129,3,FALSE))</f>
        <v>#N/A</v>
      </c>
      <c r="H1048" t="e">
        <f>IF(AND(G1048="Yes_No",'Reported Performance Table'!F1048="Yes"),"No","Yes_No")</f>
        <v>#N/A</v>
      </c>
      <c r="I1048" t="str">
        <f>IF('Reported Performance Table'!E1048="","",IF('Reported Performance Table'!F1048="Yes","LUNA_CCT","Reported_CCT"))</f>
        <v/>
      </c>
      <c r="J1048" t="str">
        <f>IF('Reported Performance Table'!E1048="","",IF(I1048="LUNA_CCT",VLOOKUP('Reported Performance Table'!E1048,'Master List'!$B$42:$E$129,4,FALSE),"Reported_BUG"))</f>
        <v/>
      </c>
      <c r="K1048" t="str">
        <f>IF('Reported Performance Table'!E1048="","",IF(AND('Reported Performance Table'!$F1048="Yes",OR('Reported Performance Table'!$E1048='Master List'!$B$42,'Reported Performance Table'!$E1048='Master List'!$B$43,'Reported Performance Table'!$E1048='Master List'!$B$44,'Reported Performance Table'!$E1048='Master List'!$B$46,'Reported Performance Table'!$E1048='Master List'!$B$48,'Reported Performance Table'!$E1048='Master List'!$B$104,'Reported Performance Table'!$E1048='Master List'!$B$106,'Reported Performance Table'!$E1048='Master List'!$B$126)),"LUNA_Dimming","Dimming_Capability_and_Range"))</f>
        <v/>
      </c>
      <c r="L1048" s="173">
        <f>'Reported Performance Table'!BF1048</f>
        <v>0</v>
      </c>
      <c r="M1048" s="173">
        <f>'Reported Performance Table'!BG1048</f>
        <v>0</v>
      </c>
      <c r="N1048" s="173">
        <f>'Reported Performance Table'!BH1048</f>
        <v>0</v>
      </c>
      <c r="O1048" t="str">
        <f t="shared" si="33"/>
        <v>No</v>
      </c>
    </row>
    <row r="1049" spans="2:15" x14ac:dyDescent="0.25">
      <c r="B1049" s="35" t="e">
        <f>VLOOKUP('Reported Performance Table'!D1049,'Master List'!$B$20:$C$39,2,FALSE)</f>
        <v>#N/A</v>
      </c>
      <c r="C1049" t="e">
        <f>VLOOKUP('Reported Performance Table'!E1049,'Master List'!$B$42:$C$129,2,FALSE)</f>
        <v>#N/A</v>
      </c>
      <c r="D1049" t="e">
        <f>VLOOKUP('Reported Performance Table'!D1049,'Master List'!$B$20:$D$39,3,FALSE)</f>
        <v>#N/A</v>
      </c>
      <c r="E1049" s="3" t="e">
        <f>VLOOKUP('Reported Performance Table'!C1049,'Master List'!$B$11:$D$17,3,FALSE)</f>
        <v>#N/A</v>
      </c>
      <c r="F1049" t="e">
        <f t="shared" si="32"/>
        <v>#N/A</v>
      </c>
      <c r="G1049" t="e">
        <f>IF(VLOOKUP('Reported Performance Table'!E1049,'Master List'!$B$42:$D$129,3,FALSE)="","No",VLOOKUP('Reported Performance Table'!E1049,'Master List'!$B$42:$D$129,3,FALSE))</f>
        <v>#N/A</v>
      </c>
      <c r="H1049" t="e">
        <f>IF(AND(G1049="Yes_No",'Reported Performance Table'!F1049="Yes"),"No","Yes_No")</f>
        <v>#N/A</v>
      </c>
      <c r="I1049" t="str">
        <f>IF('Reported Performance Table'!E1049="","",IF('Reported Performance Table'!F1049="Yes","LUNA_CCT","Reported_CCT"))</f>
        <v/>
      </c>
      <c r="J1049" t="str">
        <f>IF('Reported Performance Table'!E1049="","",IF(I1049="LUNA_CCT",VLOOKUP('Reported Performance Table'!E1049,'Master List'!$B$42:$E$129,4,FALSE),"Reported_BUG"))</f>
        <v/>
      </c>
      <c r="K1049" t="str">
        <f>IF('Reported Performance Table'!E1049="","",IF(AND('Reported Performance Table'!$F1049="Yes",OR('Reported Performance Table'!$E1049='Master List'!$B$42,'Reported Performance Table'!$E1049='Master List'!$B$43,'Reported Performance Table'!$E1049='Master List'!$B$44,'Reported Performance Table'!$E1049='Master List'!$B$46,'Reported Performance Table'!$E1049='Master List'!$B$48,'Reported Performance Table'!$E1049='Master List'!$B$104,'Reported Performance Table'!$E1049='Master List'!$B$106,'Reported Performance Table'!$E1049='Master List'!$B$126)),"LUNA_Dimming","Dimming_Capability_and_Range"))</f>
        <v/>
      </c>
      <c r="L1049" s="173">
        <f>'Reported Performance Table'!BF1049</f>
        <v>0</v>
      </c>
      <c r="M1049" s="173">
        <f>'Reported Performance Table'!BG1049</f>
        <v>0</v>
      </c>
      <c r="N1049" s="173">
        <f>'Reported Performance Table'!BH1049</f>
        <v>0</v>
      </c>
      <c r="O1049" t="str">
        <f t="shared" si="33"/>
        <v>No</v>
      </c>
    </row>
    <row r="1050" spans="2:15" x14ac:dyDescent="0.25">
      <c r="B1050" s="35" t="e">
        <f>VLOOKUP('Reported Performance Table'!D1050,'Master List'!$B$20:$C$39,2,FALSE)</f>
        <v>#N/A</v>
      </c>
      <c r="C1050" t="e">
        <f>VLOOKUP('Reported Performance Table'!E1050,'Master List'!$B$42:$C$129,2,FALSE)</f>
        <v>#N/A</v>
      </c>
      <c r="D1050" t="e">
        <f>VLOOKUP('Reported Performance Table'!D1050,'Master List'!$B$20:$D$39,3,FALSE)</f>
        <v>#N/A</v>
      </c>
      <c r="E1050" s="3" t="e">
        <f>VLOOKUP('Reported Performance Table'!C1050,'Master List'!$B$11:$D$17,3,FALSE)</f>
        <v>#N/A</v>
      </c>
      <c r="F1050" t="e">
        <f t="shared" si="32"/>
        <v>#N/A</v>
      </c>
      <c r="G1050" t="e">
        <f>IF(VLOOKUP('Reported Performance Table'!E1050,'Master List'!$B$42:$D$129,3,FALSE)="","No",VLOOKUP('Reported Performance Table'!E1050,'Master List'!$B$42:$D$129,3,FALSE))</f>
        <v>#N/A</v>
      </c>
      <c r="H1050" t="e">
        <f>IF(AND(G1050="Yes_No",'Reported Performance Table'!F1050="Yes"),"No","Yes_No")</f>
        <v>#N/A</v>
      </c>
      <c r="I1050" t="str">
        <f>IF('Reported Performance Table'!E1050="","",IF('Reported Performance Table'!F1050="Yes","LUNA_CCT","Reported_CCT"))</f>
        <v/>
      </c>
      <c r="J1050" t="str">
        <f>IF('Reported Performance Table'!E1050="","",IF(I1050="LUNA_CCT",VLOOKUP('Reported Performance Table'!E1050,'Master List'!$B$42:$E$129,4,FALSE),"Reported_BUG"))</f>
        <v/>
      </c>
      <c r="K1050" t="str">
        <f>IF('Reported Performance Table'!E1050="","",IF(AND('Reported Performance Table'!$F1050="Yes",OR('Reported Performance Table'!$E1050='Master List'!$B$42,'Reported Performance Table'!$E1050='Master List'!$B$43,'Reported Performance Table'!$E1050='Master List'!$B$44,'Reported Performance Table'!$E1050='Master List'!$B$46,'Reported Performance Table'!$E1050='Master List'!$B$48,'Reported Performance Table'!$E1050='Master List'!$B$104,'Reported Performance Table'!$E1050='Master List'!$B$106,'Reported Performance Table'!$E1050='Master List'!$B$126)),"LUNA_Dimming","Dimming_Capability_and_Range"))</f>
        <v/>
      </c>
      <c r="L1050" s="173">
        <f>'Reported Performance Table'!BF1050</f>
        <v>0</v>
      </c>
      <c r="M1050" s="173">
        <f>'Reported Performance Table'!BG1050</f>
        <v>0</v>
      </c>
      <c r="N1050" s="173">
        <f>'Reported Performance Table'!BH1050</f>
        <v>0</v>
      </c>
      <c r="O1050" t="str">
        <f t="shared" si="33"/>
        <v>No</v>
      </c>
    </row>
    <row r="1051" spans="2:15" x14ac:dyDescent="0.25">
      <c r="B1051" s="35" t="e">
        <f>VLOOKUP('Reported Performance Table'!D1051,'Master List'!$B$20:$C$39,2,FALSE)</f>
        <v>#N/A</v>
      </c>
      <c r="C1051" t="e">
        <f>VLOOKUP('Reported Performance Table'!E1051,'Master List'!$B$42:$C$129,2,FALSE)</f>
        <v>#N/A</v>
      </c>
      <c r="D1051" t="e">
        <f>VLOOKUP('Reported Performance Table'!D1051,'Master List'!$B$20:$D$39,3,FALSE)</f>
        <v>#N/A</v>
      </c>
      <c r="E1051" s="3" t="e">
        <f>VLOOKUP('Reported Performance Table'!C1051,'Master List'!$B$11:$D$17,3,FALSE)</f>
        <v>#N/A</v>
      </c>
      <c r="F1051" t="e">
        <f t="shared" si="32"/>
        <v>#N/A</v>
      </c>
      <c r="G1051" t="e">
        <f>IF(VLOOKUP('Reported Performance Table'!E1051,'Master List'!$B$42:$D$129,3,FALSE)="","No",VLOOKUP('Reported Performance Table'!E1051,'Master List'!$B$42:$D$129,3,FALSE))</f>
        <v>#N/A</v>
      </c>
      <c r="H1051" t="e">
        <f>IF(AND(G1051="Yes_No",'Reported Performance Table'!F1051="Yes"),"No","Yes_No")</f>
        <v>#N/A</v>
      </c>
      <c r="I1051" t="str">
        <f>IF('Reported Performance Table'!E1051="","",IF('Reported Performance Table'!F1051="Yes","LUNA_CCT","Reported_CCT"))</f>
        <v/>
      </c>
      <c r="J1051" t="str">
        <f>IF('Reported Performance Table'!E1051="","",IF(I1051="LUNA_CCT",VLOOKUP('Reported Performance Table'!E1051,'Master List'!$B$42:$E$129,4,FALSE),"Reported_BUG"))</f>
        <v/>
      </c>
      <c r="K1051" t="str">
        <f>IF('Reported Performance Table'!E1051="","",IF(AND('Reported Performance Table'!$F1051="Yes",OR('Reported Performance Table'!$E1051='Master List'!$B$42,'Reported Performance Table'!$E1051='Master List'!$B$43,'Reported Performance Table'!$E1051='Master List'!$B$44,'Reported Performance Table'!$E1051='Master List'!$B$46,'Reported Performance Table'!$E1051='Master List'!$B$48,'Reported Performance Table'!$E1051='Master List'!$B$104,'Reported Performance Table'!$E1051='Master List'!$B$106,'Reported Performance Table'!$E1051='Master List'!$B$126)),"LUNA_Dimming","Dimming_Capability_and_Range"))</f>
        <v/>
      </c>
      <c r="L1051" s="173">
        <f>'Reported Performance Table'!BF1051</f>
        <v>0</v>
      </c>
      <c r="M1051" s="173">
        <f>'Reported Performance Table'!BG1051</f>
        <v>0</v>
      </c>
      <c r="N1051" s="173">
        <f>'Reported Performance Table'!BH1051</f>
        <v>0</v>
      </c>
      <c r="O1051" t="str">
        <f t="shared" si="33"/>
        <v>No</v>
      </c>
    </row>
    <row r="1052" spans="2:15" x14ac:dyDescent="0.25">
      <c r="B1052" s="35" t="e">
        <f>VLOOKUP('Reported Performance Table'!D1052,'Master List'!$B$20:$C$39,2,FALSE)</f>
        <v>#N/A</v>
      </c>
      <c r="C1052" t="e">
        <f>VLOOKUP('Reported Performance Table'!E1052,'Master List'!$B$42:$C$129,2,FALSE)</f>
        <v>#N/A</v>
      </c>
      <c r="D1052" t="e">
        <f>VLOOKUP('Reported Performance Table'!D1052,'Master List'!$B$20:$D$39,3,FALSE)</f>
        <v>#N/A</v>
      </c>
      <c r="E1052" s="3" t="e">
        <f>VLOOKUP('Reported Performance Table'!C1052,'Master List'!$B$11:$D$17,3,FALSE)</f>
        <v>#N/A</v>
      </c>
      <c r="F1052" t="e">
        <f t="shared" si="32"/>
        <v>#N/A</v>
      </c>
      <c r="G1052" t="e">
        <f>IF(VLOOKUP('Reported Performance Table'!E1052,'Master List'!$B$42:$D$129,3,FALSE)="","No",VLOOKUP('Reported Performance Table'!E1052,'Master List'!$B$42:$D$129,3,FALSE))</f>
        <v>#N/A</v>
      </c>
      <c r="H1052" t="e">
        <f>IF(AND(G1052="Yes_No",'Reported Performance Table'!F1052="Yes"),"No","Yes_No")</f>
        <v>#N/A</v>
      </c>
      <c r="I1052" t="str">
        <f>IF('Reported Performance Table'!E1052="","",IF('Reported Performance Table'!F1052="Yes","LUNA_CCT","Reported_CCT"))</f>
        <v/>
      </c>
      <c r="J1052" t="str">
        <f>IF('Reported Performance Table'!E1052="","",IF(I1052="LUNA_CCT",VLOOKUP('Reported Performance Table'!E1052,'Master List'!$B$42:$E$129,4,FALSE),"Reported_BUG"))</f>
        <v/>
      </c>
      <c r="K1052" t="str">
        <f>IF('Reported Performance Table'!E1052="","",IF(AND('Reported Performance Table'!$F1052="Yes",OR('Reported Performance Table'!$E1052='Master List'!$B$42,'Reported Performance Table'!$E1052='Master List'!$B$43,'Reported Performance Table'!$E1052='Master List'!$B$44,'Reported Performance Table'!$E1052='Master List'!$B$46,'Reported Performance Table'!$E1052='Master List'!$B$48,'Reported Performance Table'!$E1052='Master List'!$B$104,'Reported Performance Table'!$E1052='Master List'!$B$106,'Reported Performance Table'!$E1052='Master List'!$B$126)),"LUNA_Dimming","Dimming_Capability_and_Range"))</f>
        <v/>
      </c>
      <c r="L1052" s="173">
        <f>'Reported Performance Table'!BF1052</f>
        <v>0</v>
      </c>
      <c r="M1052" s="173">
        <f>'Reported Performance Table'!BG1052</f>
        <v>0</v>
      </c>
      <c r="N1052" s="173">
        <f>'Reported Performance Table'!BH1052</f>
        <v>0</v>
      </c>
      <c r="O1052" t="str">
        <f t="shared" si="33"/>
        <v>No</v>
      </c>
    </row>
    <row r="1053" spans="2:15" x14ac:dyDescent="0.25">
      <c r="B1053" s="35" t="e">
        <f>VLOOKUP('Reported Performance Table'!D1053,'Master List'!$B$20:$C$39,2,FALSE)</f>
        <v>#N/A</v>
      </c>
      <c r="C1053" t="e">
        <f>VLOOKUP('Reported Performance Table'!E1053,'Master List'!$B$42:$C$129,2,FALSE)</f>
        <v>#N/A</v>
      </c>
      <c r="D1053" t="e">
        <f>VLOOKUP('Reported Performance Table'!D1053,'Master List'!$B$20:$D$39,3,FALSE)</f>
        <v>#N/A</v>
      </c>
      <c r="E1053" s="3" t="e">
        <f>VLOOKUP('Reported Performance Table'!C1053,'Master List'!$B$11:$D$17,3,FALSE)</f>
        <v>#N/A</v>
      </c>
      <c r="F1053" t="e">
        <f t="shared" si="32"/>
        <v>#N/A</v>
      </c>
      <c r="G1053" t="e">
        <f>IF(VLOOKUP('Reported Performance Table'!E1053,'Master List'!$B$42:$D$129,3,FALSE)="","No",VLOOKUP('Reported Performance Table'!E1053,'Master List'!$B$42:$D$129,3,FALSE))</f>
        <v>#N/A</v>
      </c>
      <c r="H1053" t="e">
        <f>IF(AND(G1053="Yes_No",'Reported Performance Table'!F1053="Yes"),"No","Yes_No")</f>
        <v>#N/A</v>
      </c>
      <c r="I1053" t="str">
        <f>IF('Reported Performance Table'!E1053="","",IF('Reported Performance Table'!F1053="Yes","LUNA_CCT","Reported_CCT"))</f>
        <v/>
      </c>
      <c r="J1053" t="str">
        <f>IF('Reported Performance Table'!E1053="","",IF(I1053="LUNA_CCT",VLOOKUP('Reported Performance Table'!E1053,'Master List'!$B$42:$E$129,4,FALSE),"Reported_BUG"))</f>
        <v/>
      </c>
      <c r="K1053" t="str">
        <f>IF('Reported Performance Table'!E1053="","",IF(AND('Reported Performance Table'!$F1053="Yes",OR('Reported Performance Table'!$E1053='Master List'!$B$42,'Reported Performance Table'!$E1053='Master List'!$B$43,'Reported Performance Table'!$E1053='Master List'!$B$44,'Reported Performance Table'!$E1053='Master List'!$B$46,'Reported Performance Table'!$E1053='Master List'!$B$48,'Reported Performance Table'!$E1053='Master List'!$B$104,'Reported Performance Table'!$E1053='Master List'!$B$106,'Reported Performance Table'!$E1053='Master List'!$B$126)),"LUNA_Dimming","Dimming_Capability_and_Range"))</f>
        <v/>
      </c>
      <c r="L1053" s="173">
        <f>'Reported Performance Table'!BF1053</f>
        <v>0</v>
      </c>
      <c r="M1053" s="173">
        <f>'Reported Performance Table'!BG1053</f>
        <v>0</v>
      </c>
      <c r="N1053" s="173">
        <f>'Reported Performance Table'!BH1053</f>
        <v>0</v>
      </c>
      <c r="O1053" t="str">
        <f t="shared" si="33"/>
        <v>No</v>
      </c>
    </row>
    <row r="1054" spans="2:15" x14ac:dyDescent="0.25">
      <c r="B1054" s="35" t="e">
        <f>VLOOKUP('Reported Performance Table'!D1054,'Master List'!$B$20:$C$39,2,FALSE)</f>
        <v>#N/A</v>
      </c>
      <c r="C1054" t="e">
        <f>VLOOKUP('Reported Performance Table'!E1054,'Master List'!$B$42:$C$129,2,FALSE)</f>
        <v>#N/A</v>
      </c>
      <c r="D1054" t="e">
        <f>VLOOKUP('Reported Performance Table'!D1054,'Master List'!$B$20:$D$39,3,FALSE)</f>
        <v>#N/A</v>
      </c>
      <c r="E1054" s="3" t="e">
        <f>VLOOKUP('Reported Performance Table'!C1054,'Master List'!$B$11:$D$17,3,FALSE)</f>
        <v>#N/A</v>
      </c>
      <c r="F1054" t="e">
        <f t="shared" si="32"/>
        <v>#N/A</v>
      </c>
      <c r="G1054" t="e">
        <f>IF(VLOOKUP('Reported Performance Table'!E1054,'Master List'!$B$42:$D$129,3,FALSE)="","No",VLOOKUP('Reported Performance Table'!E1054,'Master List'!$B$42:$D$129,3,FALSE))</f>
        <v>#N/A</v>
      </c>
      <c r="H1054" t="e">
        <f>IF(AND(G1054="Yes_No",'Reported Performance Table'!F1054="Yes"),"No","Yes_No")</f>
        <v>#N/A</v>
      </c>
      <c r="I1054" t="str">
        <f>IF('Reported Performance Table'!E1054="","",IF('Reported Performance Table'!F1054="Yes","LUNA_CCT","Reported_CCT"))</f>
        <v/>
      </c>
      <c r="J1054" t="str">
        <f>IF('Reported Performance Table'!E1054="","",IF(I1054="LUNA_CCT",VLOOKUP('Reported Performance Table'!E1054,'Master List'!$B$42:$E$129,4,FALSE),"Reported_BUG"))</f>
        <v/>
      </c>
      <c r="K1054" t="str">
        <f>IF('Reported Performance Table'!E1054="","",IF(AND('Reported Performance Table'!$F1054="Yes",OR('Reported Performance Table'!$E1054='Master List'!$B$42,'Reported Performance Table'!$E1054='Master List'!$B$43,'Reported Performance Table'!$E1054='Master List'!$B$44,'Reported Performance Table'!$E1054='Master List'!$B$46,'Reported Performance Table'!$E1054='Master List'!$B$48,'Reported Performance Table'!$E1054='Master List'!$B$104,'Reported Performance Table'!$E1054='Master List'!$B$106,'Reported Performance Table'!$E1054='Master List'!$B$126)),"LUNA_Dimming","Dimming_Capability_and_Range"))</f>
        <v/>
      </c>
      <c r="L1054" s="173">
        <f>'Reported Performance Table'!BF1054</f>
        <v>0</v>
      </c>
      <c r="M1054" s="173">
        <f>'Reported Performance Table'!BG1054</f>
        <v>0</v>
      </c>
      <c r="N1054" s="173">
        <f>'Reported Performance Table'!BH1054</f>
        <v>0</v>
      </c>
      <c r="O1054" t="str">
        <f t="shared" si="33"/>
        <v>No</v>
      </c>
    </row>
    <row r="1055" spans="2:15" x14ac:dyDescent="0.25">
      <c r="B1055" s="35" t="e">
        <f>VLOOKUP('Reported Performance Table'!D1055,'Master List'!$B$20:$C$39,2,FALSE)</f>
        <v>#N/A</v>
      </c>
      <c r="C1055" t="e">
        <f>VLOOKUP('Reported Performance Table'!E1055,'Master List'!$B$42:$C$129,2,FALSE)</f>
        <v>#N/A</v>
      </c>
      <c r="D1055" t="e">
        <f>VLOOKUP('Reported Performance Table'!D1055,'Master List'!$B$20:$D$39,3,FALSE)</f>
        <v>#N/A</v>
      </c>
      <c r="E1055" s="3" t="e">
        <f>VLOOKUP('Reported Performance Table'!C1055,'Master List'!$B$11:$D$17,3,FALSE)</f>
        <v>#N/A</v>
      </c>
      <c r="F1055" t="e">
        <f t="shared" si="32"/>
        <v>#N/A</v>
      </c>
      <c r="G1055" t="e">
        <f>IF(VLOOKUP('Reported Performance Table'!E1055,'Master List'!$B$42:$D$129,3,FALSE)="","No",VLOOKUP('Reported Performance Table'!E1055,'Master List'!$B$42:$D$129,3,FALSE))</f>
        <v>#N/A</v>
      </c>
      <c r="H1055" t="e">
        <f>IF(AND(G1055="Yes_No",'Reported Performance Table'!F1055="Yes"),"No","Yes_No")</f>
        <v>#N/A</v>
      </c>
      <c r="I1055" t="str">
        <f>IF('Reported Performance Table'!E1055="","",IF('Reported Performance Table'!F1055="Yes","LUNA_CCT","Reported_CCT"))</f>
        <v/>
      </c>
      <c r="J1055" t="str">
        <f>IF('Reported Performance Table'!E1055="","",IF(I1055="LUNA_CCT",VLOOKUP('Reported Performance Table'!E1055,'Master List'!$B$42:$E$129,4,FALSE),"Reported_BUG"))</f>
        <v/>
      </c>
      <c r="K1055" t="str">
        <f>IF('Reported Performance Table'!E1055="","",IF(AND('Reported Performance Table'!$F1055="Yes",OR('Reported Performance Table'!$E1055='Master List'!$B$42,'Reported Performance Table'!$E1055='Master List'!$B$43,'Reported Performance Table'!$E1055='Master List'!$B$44,'Reported Performance Table'!$E1055='Master List'!$B$46,'Reported Performance Table'!$E1055='Master List'!$B$48,'Reported Performance Table'!$E1055='Master List'!$B$104,'Reported Performance Table'!$E1055='Master List'!$B$106,'Reported Performance Table'!$E1055='Master List'!$B$126)),"LUNA_Dimming","Dimming_Capability_and_Range"))</f>
        <v/>
      </c>
      <c r="L1055" s="173">
        <f>'Reported Performance Table'!BF1055</f>
        <v>0</v>
      </c>
      <c r="M1055" s="173">
        <f>'Reported Performance Table'!BG1055</f>
        <v>0</v>
      </c>
      <c r="N1055" s="173">
        <f>'Reported Performance Table'!BH1055</f>
        <v>0</v>
      </c>
      <c r="O1055" t="str">
        <f t="shared" si="33"/>
        <v>No</v>
      </c>
    </row>
    <row r="1056" spans="2:15" x14ac:dyDescent="0.25">
      <c r="B1056" s="35" t="e">
        <f>VLOOKUP('Reported Performance Table'!D1056,'Master List'!$B$20:$C$39,2,FALSE)</f>
        <v>#N/A</v>
      </c>
      <c r="C1056" t="e">
        <f>VLOOKUP('Reported Performance Table'!E1056,'Master List'!$B$42:$C$129,2,FALSE)</f>
        <v>#N/A</v>
      </c>
      <c r="D1056" t="e">
        <f>VLOOKUP('Reported Performance Table'!D1056,'Master List'!$B$20:$D$39,3,FALSE)</f>
        <v>#N/A</v>
      </c>
      <c r="E1056" s="3" t="e">
        <f>VLOOKUP('Reported Performance Table'!C1056,'Master List'!$B$11:$D$17,3,FALSE)</f>
        <v>#N/A</v>
      </c>
      <c r="F1056" t="e">
        <f t="shared" si="32"/>
        <v>#N/A</v>
      </c>
      <c r="G1056" t="e">
        <f>IF(VLOOKUP('Reported Performance Table'!E1056,'Master List'!$B$42:$D$129,3,FALSE)="","No",VLOOKUP('Reported Performance Table'!E1056,'Master List'!$B$42:$D$129,3,FALSE))</f>
        <v>#N/A</v>
      </c>
      <c r="H1056" t="e">
        <f>IF(AND(G1056="Yes_No",'Reported Performance Table'!F1056="Yes"),"No","Yes_No")</f>
        <v>#N/A</v>
      </c>
      <c r="I1056" t="str">
        <f>IF('Reported Performance Table'!E1056="","",IF('Reported Performance Table'!F1056="Yes","LUNA_CCT","Reported_CCT"))</f>
        <v/>
      </c>
      <c r="J1056" t="str">
        <f>IF('Reported Performance Table'!E1056="","",IF(I1056="LUNA_CCT",VLOOKUP('Reported Performance Table'!E1056,'Master List'!$B$42:$E$129,4,FALSE),"Reported_BUG"))</f>
        <v/>
      </c>
      <c r="K1056" t="str">
        <f>IF('Reported Performance Table'!E1056="","",IF(AND('Reported Performance Table'!$F1056="Yes",OR('Reported Performance Table'!$E1056='Master List'!$B$42,'Reported Performance Table'!$E1056='Master List'!$B$43,'Reported Performance Table'!$E1056='Master List'!$B$44,'Reported Performance Table'!$E1056='Master List'!$B$46,'Reported Performance Table'!$E1056='Master List'!$B$48,'Reported Performance Table'!$E1056='Master List'!$B$104,'Reported Performance Table'!$E1056='Master List'!$B$106,'Reported Performance Table'!$E1056='Master List'!$B$126)),"LUNA_Dimming","Dimming_Capability_and_Range"))</f>
        <v/>
      </c>
      <c r="L1056" s="173">
        <f>'Reported Performance Table'!BF1056</f>
        <v>0</v>
      </c>
      <c r="M1056" s="173">
        <f>'Reported Performance Table'!BG1056</f>
        <v>0</v>
      </c>
      <c r="N1056" s="173">
        <f>'Reported Performance Table'!BH1056</f>
        <v>0</v>
      </c>
      <c r="O1056" t="str">
        <f t="shared" si="33"/>
        <v>No</v>
      </c>
    </row>
    <row r="1057" spans="2:15" x14ac:dyDescent="0.25">
      <c r="B1057" s="35" t="e">
        <f>VLOOKUP('Reported Performance Table'!D1057,'Master List'!$B$20:$C$39,2,FALSE)</f>
        <v>#N/A</v>
      </c>
      <c r="C1057" t="e">
        <f>VLOOKUP('Reported Performance Table'!E1057,'Master List'!$B$42:$C$129,2,FALSE)</f>
        <v>#N/A</v>
      </c>
      <c r="D1057" t="e">
        <f>VLOOKUP('Reported Performance Table'!D1057,'Master List'!$B$20:$D$39,3,FALSE)</f>
        <v>#N/A</v>
      </c>
      <c r="E1057" s="3" t="e">
        <f>VLOOKUP('Reported Performance Table'!C1057,'Master List'!$B$11:$D$17,3,FALSE)</f>
        <v>#N/A</v>
      </c>
      <c r="F1057" t="e">
        <f t="shared" si="32"/>
        <v>#N/A</v>
      </c>
      <c r="G1057" t="e">
        <f>IF(VLOOKUP('Reported Performance Table'!E1057,'Master List'!$B$42:$D$129,3,FALSE)="","No",VLOOKUP('Reported Performance Table'!E1057,'Master List'!$B$42:$D$129,3,FALSE))</f>
        <v>#N/A</v>
      </c>
      <c r="H1057" t="e">
        <f>IF(AND(G1057="Yes_No",'Reported Performance Table'!F1057="Yes"),"No","Yes_No")</f>
        <v>#N/A</v>
      </c>
      <c r="I1057" t="str">
        <f>IF('Reported Performance Table'!E1057="","",IF('Reported Performance Table'!F1057="Yes","LUNA_CCT","Reported_CCT"))</f>
        <v/>
      </c>
      <c r="J1057" t="str">
        <f>IF('Reported Performance Table'!E1057="","",IF(I1057="LUNA_CCT",VLOOKUP('Reported Performance Table'!E1057,'Master List'!$B$42:$E$129,4,FALSE),"Reported_BUG"))</f>
        <v/>
      </c>
      <c r="K1057" t="str">
        <f>IF('Reported Performance Table'!E1057="","",IF(AND('Reported Performance Table'!$F1057="Yes",OR('Reported Performance Table'!$E1057='Master List'!$B$42,'Reported Performance Table'!$E1057='Master List'!$B$43,'Reported Performance Table'!$E1057='Master List'!$B$44,'Reported Performance Table'!$E1057='Master List'!$B$46,'Reported Performance Table'!$E1057='Master List'!$B$48,'Reported Performance Table'!$E1057='Master List'!$B$104,'Reported Performance Table'!$E1057='Master List'!$B$106,'Reported Performance Table'!$E1057='Master List'!$B$126)),"LUNA_Dimming","Dimming_Capability_and_Range"))</f>
        <v/>
      </c>
      <c r="L1057" s="173">
        <f>'Reported Performance Table'!BF1057</f>
        <v>0</v>
      </c>
      <c r="M1057" s="173">
        <f>'Reported Performance Table'!BG1057</f>
        <v>0</v>
      </c>
      <c r="N1057" s="173">
        <f>'Reported Performance Table'!BH1057</f>
        <v>0</v>
      </c>
      <c r="O1057" t="str">
        <f t="shared" si="33"/>
        <v>No</v>
      </c>
    </row>
    <row r="1058" spans="2:15" x14ac:dyDescent="0.25">
      <c r="B1058" s="35" t="e">
        <f>VLOOKUP('Reported Performance Table'!D1058,'Master List'!$B$20:$C$39,2,FALSE)</f>
        <v>#N/A</v>
      </c>
      <c r="C1058" t="e">
        <f>VLOOKUP('Reported Performance Table'!E1058,'Master List'!$B$42:$C$129,2,FALSE)</f>
        <v>#N/A</v>
      </c>
      <c r="D1058" t="e">
        <f>VLOOKUP('Reported Performance Table'!D1058,'Master List'!$B$20:$D$39,3,FALSE)</f>
        <v>#N/A</v>
      </c>
      <c r="E1058" s="3" t="e">
        <f>VLOOKUP('Reported Performance Table'!C1058,'Master List'!$B$11:$D$17,3,FALSE)</f>
        <v>#N/A</v>
      </c>
      <c r="F1058" t="e">
        <f t="shared" si="32"/>
        <v>#N/A</v>
      </c>
      <c r="G1058" t="e">
        <f>IF(VLOOKUP('Reported Performance Table'!E1058,'Master List'!$B$42:$D$129,3,FALSE)="","No",VLOOKUP('Reported Performance Table'!E1058,'Master List'!$B$42:$D$129,3,FALSE))</f>
        <v>#N/A</v>
      </c>
      <c r="H1058" t="e">
        <f>IF(AND(G1058="Yes_No",'Reported Performance Table'!F1058="Yes"),"No","Yes_No")</f>
        <v>#N/A</v>
      </c>
      <c r="I1058" t="str">
        <f>IF('Reported Performance Table'!E1058="","",IF('Reported Performance Table'!F1058="Yes","LUNA_CCT","Reported_CCT"))</f>
        <v/>
      </c>
      <c r="J1058" t="str">
        <f>IF('Reported Performance Table'!E1058="","",IF(I1058="LUNA_CCT",VLOOKUP('Reported Performance Table'!E1058,'Master List'!$B$42:$E$129,4,FALSE),"Reported_BUG"))</f>
        <v/>
      </c>
      <c r="K1058" t="str">
        <f>IF('Reported Performance Table'!E1058="","",IF(AND('Reported Performance Table'!$F1058="Yes",OR('Reported Performance Table'!$E1058='Master List'!$B$42,'Reported Performance Table'!$E1058='Master List'!$B$43,'Reported Performance Table'!$E1058='Master List'!$B$44,'Reported Performance Table'!$E1058='Master List'!$B$46,'Reported Performance Table'!$E1058='Master List'!$B$48,'Reported Performance Table'!$E1058='Master List'!$B$104,'Reported Performance Table'!$E1058='Master List'!$B$106,'Reported Performance Table'!$E1058='Master List'!$B$126)),"LUNA_Dimming","Dimming_Capability_and_Range"))</f>
        <v/>
      </c>
      <c r="L1058" s="173">
        <f>'Reported Performance Table'!BF1058</f>
        <v>0</v>
      </c>
      <c r="M1058" s="173">
        <f>'Reported Performance Table'!BG1058</f>
        <v>0</v>
      </c>
      <c r="N1058" s="173">
        <f>'Reported Performance Table'!BH1058</f>
        <v>0</v>
      </c>
      <c r="O1058" t="str">
        <f t="shared" si="33"/>
        <v>No</v>
      </c>
    </row>
    <row r="1059" spans="2:15" x14ac:dyDescent="0.25">
      <c r="B1059" s="35" t="e">
        <f>VLOOKUP('Reported Performance Table'!D1059,'Master List'!$B$20:$C$39,2,FALSE)</f>
        <v>#N/A</v>
      </c>
      <c r="C1059" t="e">
        <f>VLOOKUP('Reported Performance Table'!E1059,'Master List'!$B$42:$C$129,2,FALSE)</f>
        <v>#N/A</v>
      </c>
      <c r="D1059" t="e">
        <f>VLOOKUP('Reported Performance Table'!D1059,'Master List'!$B$20:$D$39,3,FALSE)</f>
        <v>#N/A</v>
      </c>
      <c r="E1059" s="3" t="e">
        <f>VLOOKUP('Reported Performance Table'!C1059,'Master List'!$B$11:$D$17,3,FALSE)</f>
        <v>#N/A</v>
      </c>
      <c r="F1059" t="e">
        <f t="shared" si="32"/>
        <v>#N/A</v>
      </c>
      <c r="G1059" t="e">
        <f>IF(VLOOKUP('Reported Performance Table'!E1059,'Master List'!$B$42:$D$129,3,FALSE)="","No",VLOOKUP('Reported Performance Table'!E1059,'Master List'!$B$42:$D$129,3,FALSE))</f>
        <v>#N/A</v>
      </c>
      <c r="H1059" t="e">
        <f>IF(AND(G1059="Yes_No",'Reported Performance Table'!F1059="Yes"),"No","Yes_No")</f>
        <v>#N/A</v>
      </c>
      <c r="I1059" t="str">
        <f>IF('Reported Performance Table'!E1059="","",IF('Reported Performance Table'!F1059="Yes","LUNA_CCT","Reported_CCT"))</f>
        <v/>
      </c>
      <c r="J1059" t="str">
        <f>IF('Reported Performance Table'!E1059="","",IF(I1059="LUNA_CCT",VLOOKUP('Reported Performance Table'!E1059,'Master List'!$B$42:$E$129,4,FALSE),"Reported_BUG"))</f>
        <v/>
      </c>
      <c r="K1059" t="str">
        <f>IF('Reported Performance Table'!E1059="","",IF(AND('Reported Performance Table'!$F1059="Yes",OR('Reported Performance Table'!$E1059='Master List'!$B$42,'Reported Performance Table'!$E1059='Master List'!$B$43,'Reported Performance Table'!$E1059='Master List'!$B$44,'Reported Performance Table'!$E1059='Master List'!$B$46,'Reported Performance Table'!$E1059='Master List'!$B$48,'Reported Performance Table'!$E1059='Master List'!$B$104,'Reported Performance Table'!$E1059='Master List'!$B$106,'Reported Performance Table'!$E1059='Master List'!$B$126)),"LUNA_Dimming","Dimming_Capability_and_Range"))</f>
        <v/>
      </c>
      <c r="L1059" s="173">
        <f>'Reported Performance Table'!BF1059</f>
        <v>0</v>
      </c>
      <c r="M1059" s="173">
        <f>'Reported Performance Table'!BG1059</f>
        <v>0</v>
      </c>
      <c r="N1059" s="173">
        <f>'Reported Performance Table'!BH1059</f>
        <v>0</v>
      </c>
      <c r="O1059" t="str">
        <f t="shared" si="33"/>
        <v>No</v>
      </c>
    </row>
    <row r="1060" spans="2:15" x14ac:dyDescent="0.25">
      <c r="B1060" s="35" t="e">
        <f>VLOOKUP('Reported Performance Table'!D1060,'Master List'!$B$20:$C$39,2,FALSE)</f>
        <v>#N/A</v>
      </c>
      <c r="C1060" t="e">
        <f>VLOOKUP('Reported Performance Table'!E1060,'Master List'!$B$42:$C$129,2,FALSE)</f>
        <v>#N/A</v>
      </c>
      <c r="D1060" t="e">
        <f>VLOOKUP('Reported Performance Table'!D1060,'Master List'!$B$20:$D$39,3,FALSE)</f>
        <v>#N/A</v>
      </c>
      <c r="E1060" s="3" t="e">
        <f>VLOOKUP('Reported Performance Table'!C1060,'Master List'!$B$11:$D$17,3,FALSE)</f>
        <v>#N/A</v>
      </c>
      <c r="F1060" t="e">
        <f t="shared" si="32"/>
        <v>#N/A</v>
      </c>
      <c r="G1060" t="e">
        <f>IF(VLOOKUP('Reported Performance Table'!E1060,'Master List'!$B$42:$D$129,3,FALSE)="","No",VLOOKUP('Reported Performance Table'!E1060,'Master List'!$B$42:$D$129,3,FALSE))</f>
        <v>#N/A</v>
      </c>
      <c r="H1060" t="e">
        <f>IF(AND(G1060="Yes_No",'Reported Performance Table'!F1060="Yes"),"No","Yes_No")</f>
        <v>#N/A</v>
      </c>
      <c r="I1060" t="str">
        <f>IF('Reported Performance Table'!E1060="","",IF('Reported Performance Table'!F1060="Yes","LUNA_CCT","Reported_CCT"))</f>
        <v/>
      </c>
      <c r="J1060" t="str">
        <f>IF('Reported Performance Table'!E1060="","",IF(I1060="LUNA_CCT",VLOOKUP('Reported Performance Table'!E1060,'Master List'!$B$42:$E$129,4,FALSE),"Reported_BUG"))</f>
        <v/>
      </c>
      <c r="K1060" t="str">
        <f>IF('Reported Performance Table'!E1060="","",IF(AND('Reported Performance Table'!$F1060="Yes",OR('Reported Performance Table'!$E1060='Master List'!$B$42,'Reported Performance Table'!$E1060='Master List'!$B$43,'Reported Performance Table'!$E1060='Master List'!$B$44,'Reported Performance Table'!$E1060='Master List'!$B$46,'Reported Performance Table'!$E1060='Master List'!$B$48,'Reported Performance Table'!$E1060='Master List'!$B$104,'Reported Performance Table'!$E1060='Master List'!$B$106,'Reported Performance Table'!$E1060='Master List'!$B$126)),"LUNA_Dimming","Dimming_Capability_and_Range"))</f>
        <v/>
      </c>
      <c r="L1060" s="173">
        <f>'Reported Performance Table'!BF1060</f>
        <v>0</v>
      </c>
      <c r="M1060" s="173">
        <f>'Reported Performance Table'!BG1060</f>
        <v>0</v>
      </c>
      <c r="N1060" s="173">
        <f>'Reported Performance Table'!BH1060</f>
        <v>0</v>
      </c>
      <c r="O1060" t="str">
        <f t="shared" si="33"/>
        <v>No</v>
      </c>
    </row>
    <row r="1061" spans="2:15" x14ac:dyDescent="0.25">
      <c r="B1061" s="35" t="e">
        <f>VLOOKUP('Reported Performance Table'!D1061,'Master List'!$B$20:$C$39,2,FALSE)</f>
        <v>#N/A</v>
      </c>
      <c r="C1061" t="e">
        <f>VLOOKUP('Reported Performance Table'!E1061,'Master List'!$B$42:$C$129,2,FALSE)</f>
        <v>#N/A</v>
      </c>
      <c r="D1061" t="e">
        <f>VLOOKUP('Reported Performance Table'!D1061,'Master List'!$B$20:$D$39,3,FALSE)</f>
        <v>#N/A</v>
      </c>
      <c r="E1061" s="3" t="e">
        <f>VLOOKUP('Reported Performance Table'!C1061,'Master List'!$B$11:$D$17,3,FALSE)</f>
        <v>#N/A</v>
      </c>
      <c r="F1061" t="e">
        <f t="shared" si="32"/>
        <v>#N/A</v>
      </c>
      <c r="G1061" t="e">
        <f>IF(VLOOKUP('Reported Performance Table'!E1061,'Master List'!$B$42:$D$129,3,FALSE)="","No",VLOOKUP('Reported Performance Table'!E1061,'Master List'!$B$42:$D$129,3,FALSE))</f>
        <v>#N/A</v>
      </c>
      <c r="H1061" t="e">
        <f>IF(AND(G1061="Yes_No",'Reported Performance Table'!F1061="Yes"),"No","Yes_No")</f>
        <v>#N/A</v>
      </c>
      <c r="I1061" t="str">
        <f>IF('Reported Performance Table'!E1061="","",IF('Reported Performance Table'!F1061="Yes","LUNA_CCT","Reported_CCT"))</f>
        <v/>
      </c>
      <c r="J1061" t="str">
        <f>IF('Reported Performance Table'!E1061="","",IF(I1061="LUNA_CCT",VLOOKUP('Reported Performance Table'!E1061,'Master List'!$B$42:$E$129,4,FALSE),"Reported_BUG"))</f>
        <v/>
      </c>
      <c r="K1061" t="str">
        <f>IF('Reported Performance Table'!E1061="","",IF(AND('Reported Performance Table'!$F1061="Yes",OR('Reported Performance Table'!$E1061='Master List'!$B$42,'Reported Performance Table'!$E1061='Master List'!$B$43,'Reported Performance Table'!$E1061='Master List'!$B$44,'Reported Performance Table'!$E1061='Master List'!$B$46,'Reported Performance Table'!$E1061='Master List'!$B$48,'Reported Performance Table'!$E1061='Master List'!$B$104,'Reported Performance Table'!$E1061='Master List'!$B$106,'Reported Performance Table'!$E1061='Master List'!$B$126)),"LUNA_Dimming","Dimming_Capability_and_Range"))</f>
        <v/>
      </c>
      <c r="L1061" s="173">
        <f>'Reported Performance Table'!BF1061</f>
        <v>0</v>
      </c>
      <c r="M1061" s="173">
        <f>'Reported Performance Table'!BG1061</f>
        <v>0</v>
      </c>
      <c r="N1061" s="173">
        <f>'Reported Performance Table'!BH1061</f>
        <v>0</v>
      </c>
      <c r="O1061" t="str">
        <f t="shared" si="33"/>
        <v>No</v>
      </c>
    </row>
    <row r="1062" spans="2:15" x14ac:dyDescent="0.25">
      <c r="B1062" s="35" t="e">
        <f>VLOOKUP('Reported Performance Table'!D1062,'Master List'!$B$20:$C$39,2,FALSE)</f>
        <v>#N/A</v>
      </c>
      <c r="C1062" t="e">
        <f>VLOOKUP('Reported Performance Table'!E1062,'Master List'!$B$42:$C$129,2,FALSE)</f>
        <v>#N/A</v>
      </c>
      <c r="D1062" t="e">
        <f>VLOOKUP('Reported Performance Table'!D1062,'Master List'!$B$20:$D$39,3,FALSE)</f>
        <v>#N/A</v>
      </c>
      <c r="E1062" s="3" t="e">
        <f>VLOOKUP('Reported Performance Table'!C1062,'Master List'!$B$11:$D$17,3,FALSE)</f>
        <v>#N/A</v>
      </c>
      <c r="F1062" t="e">
        <f t="shared" si="32"/>
        <v>#N/A</v>
      </c>
      <c r="G1062" t="e">
        <f>IF(VLOOKUP('Reported Performance Table'!E1062,'Master List'!$B$42:$D$129,3,FALSE)="","No",VLOOKUP('Reported Performance Table'!E1062,'Master List'!$B$42:$D$129,3,FALSE))</f>
        <v>#N/A</v>
      </c>
      <c r="H1062" t="e">
        <f>IF(AND(G1062="Yes_No",'Reported Performance Table'!F1062="Yes"),"No","Yes_No")</f>
        <v>#N/A</v>
      </c>
      <c r="I1062" t="str">
        <f>IF('Reported Performance Table'!E1062="","",IF('Reported Performance Table'!F1062="Yes","LUNA_CCT","Reported_CCT"))</f>
        <v/>
      </c>
      <c r="J1062" t="str">
        <f>IF('Reported Performance Table'!E1062="","",IF(I1062="LUNA_CCT",VLOOKUP('Reported Performance Table'!E1062,'Master List'!$B$42:$E$129,4,FALSE),"Reported_BUG"))</f>
        <v/>
      </c>
      <c r="K1062" t="str">
        <f>IF('Reported Performance Table'!E1062="","",IF(AND('Reported Performance Table'!$F1062="Yes",OR('Reported Performance Table'!$E1062='Master List'!$B$42,'Reported Performance Table'!$E1062='Master List'!$B$43,'Reported Performance Table'!$E1062='Master List'!$B$44,'Reported Performance Table'!$E1062='Master List'!$B$46,'Reported Performance Table'!$E1062='Master List'!$B$48,'Reported Performance Table'!$E1062='Master List'!$B$104,'Reported Performance Table'!$E1062='Master List'!$B$106,'Reported Performance Table'!$E1062='Master List'!$B$126)),"LUNA_Dimming","Dimming_Capability_and_Range"))</f>
        <v/>
      </c>
      <c r="L1062" s="173">
        <f>'Reported Performance Table'!BF1062</f>
        <v>0</v>
      </c>
      <c r="M1062" s="173">
        <f>'Reported Performance Table'!BG1062</f>
        <v>0</v>
      </c>
      <c r="N1062" s="173">
        <f>'Reported Performance Table'!BH1062</f>
        <v>0</v>
      </c>
      <c r="O1062" t="str">
        <f t="shared" si="33"/>
        <v>No</v>
      </c>
    </row>
    <row r="1063" spans="2:15" x14ac:dyDescent="0.25">
      <c r="B1063" s="35" t="e">
        <f>VLOOKUP('Reported Performance Table'!D1063,'Master List'!$B$20:$C$39,2,FALSE)</f>
        <v>#N/A</v>
      </c>
      <c r="C1063" t="e">
        <f>VLOOKUP('Reported Performance Table'!E1063,'Master List'!$B$42:$C$129,2,FALSE)</f>
        <v>#N/A</v>
      </c>
      <c r="D1063" t="e">
        <f>VLOOKUP('Reported Performance Table'!D1063,'Master List'!$B$20:$D$39,3,FALSE)</f>
        <v>#N/A</v>
      </c>
      <c r="E1063" s="3" t="e">
        <f>VLOOKUP('Reported Performance Table'!C1063,'Master List'!$B$11:$D$17,3,FALSE)</f>
        <v>#N/A</v>
      </c>
      <c r="F1063" t="e">
        <f t="shared" si="32"/>
        <v>#N/A</v>
      </c>
      <c r="G1063" t="e">
        <f>IF(VLOOKUP('Reported Performance Table'!E1063,'Master List'!$B$42:$D$129,3,FALSE)="","No",VLOOKUP('Reported Performance Table'!E1063,'Master List'!$B$42:$D$129,3,FALSE))</f>
        <v>#N/A</v>
      </c>
      <c r="H1063" t="e">
        <f>IF(AND(G1063="Yes_No",'Reported Performance Table'!F1063="Yes"),"No","Yes_No")</f>
        <v>#N/A</v>
      </c>
      <c r="I1063" t="str">
        <f>IF('Reported Performance Table'!E1063="","",IF('Reported Performance Table'!F1063="Yes","LUNA_CCT","Reported_CCT"))</f>
        <v/>
      </c>
      <c r="J1063" t="str">
        <f>IF('Reported Performance Table'!E1063="","",IF(I1063="LUNA_CCT",VLOOKUP('Reported Performance Table'!E1063,'Master List'!$B$42:$E$129,4,FALSE),"Reported_BUG"))</f>
        <v/>
      </c>
      <c r="K1063" t="str">
        <f>IF('Reported Performance Table'!E1063="","",IF(AND('Reported Performance Table'!$F1063="Yes",OR('Reported Performance Table'!$E1063='Master List'!$B$42,'Reported Performance Table'!$E1063='Master List'!$B$43,'Reported Performance Table'!$E1063='Master List'!$B$44,'Reported Performance Table'!$E1063='Master List'!$B$46,'Reported Performance Table'!$E1063='Master List'!$B$48,'Reported Performance Table'!$E1063='Master List'!$B$104,'Reported Performance Table'!$E1063='Master List'!$B$106,'Reported Performance Table'!$E1063='Master List'!$B$126)),"LUNA_Dimming","Dimming_Capability_and_Range"))</f>
        <v/>
      </c>
      <c r="L1063" s="173">
        <f>'Reported Performance Table'!BF1063</f>
        <v>0</v>
      </c>
      <c r="M1063" s="173">
        <f>'Reported Performance Table'!BG1063</f>
        <v>0</v>
      </c>
      <c r="N1063" s="173">
        <f>'Reported Performance Table'!BH1063</f>
        <v>0</v>
      </c>
      <c r="O1063" t="str">
        <f t="shared" si="33"/>
        <v>No</v>
      </c>
    </row>
    <row r="1064" spans="2:15" x14ac:dyDescent="0.25">
      <c r="B1064" s="35" t="e">
        <f>VLOOKUP('Reported Performance Table'!D1064,'Master List'!$B$20:$C$39,2,FALSE)</f>
        <v>#N/A</v>
      </c>
      <c r="C1064" t="e">
        <f>VLOOKUP('Reported Performance Table'!E1064,'Master List'!$B$42:$C$129,2,FALSE)</f>
        <v>#N/A</v>
      </c>
      <c r="D1064" t="e">
        <f>VLOOKUP('Reported Performance Table'!D1064,'Master List'!$B$20:$D$39,3,FALSE)</f>
        <v>#N/A</v>
      </c>
      <c r="E1064" s="3" t="e">
        <f>VLOOKUP('Reported Performance Table'!C1064,'Master List'!$B$11:$D$17,3,FALSE)</f>
        <v>#N/A</v>
      </c>
      <c r="F1064" t="e">
        <f t="shared" si="32"/>
        <v>#N/A</v>
      </c>
      <c r="G1064" t="e">
        <f>IF(VLOOKUP('Reported Performance Table'!E1064,'Master List'!$B$42:$D$129,3,FALSE)="","No",VLOOKUP('Reported Performance Table'!E1064,'Master List'!$B$42:$D$129,3,FALSE))</f>
        <v>#N/A</v>
      </c>
      <c r="H1064" t="e">
        <f>IF(AND(G1064="Yes_No",'Reported Performance Table'!F1064="Yes"),"No","Yes_No")</f>
        <v>#N/A</v>
      </c>
      <c r="I1064" t="str">
        <f>IF('Reported Performance Table'!E1064="","",IF('Reported Performance Table'!F1064="Yes","LUNA_CCT","Reported_CCT"))</f>
        <v/>
      </c>
      <c r="J1064" t="str">
        <f>IF('Reported Performance Table'!E1064="","",IF(I1064="LUNA_CCT",VLOOKUP('Reported Performance Table'!E1064,'Master List'!$B$42:$E$129,4,FALSE),"Reported_BUG"))</f>
        <v/>
      </c>
      <c r="K1064" t="str">
        <f>IF('Reported Performance Table'!E1064="","",IF(AND('Reported Performance Table'!$F1064="Yes",OR('Reported Performance Table'!$E1064='Master List'!$B$42,'Reported Performance Table'!$E1064='Master List'!$B$43,'Reported Performance Table'!$E1064='Master List'!$B$44,'Reported Performance Table'!$E1064='Master List'!$B$46,'Reported Performance Table'!$E1064='Master List'!$B$48,'Reported Performance Table'!$E1064='Master List'!$B$104,'Reported Performance Table'!$E1064='Master List'!$B$106,'Reported Performance Table'!$E1064='Master List'!$B$126)),"LUNA_Dimming","Dimming_Capability_and_Range"))</f>
        <v/>
      </c>
      <c r="L1064" s="173">
        <f>'Reported Performance Table'!BF1064</f>
        <v>0</v>
      </c>
      <c r="M1064" s="173">
        <f>'Reported Performance Table'!BG1064</f>
        <v>0</v>
      </c>
      <c r="N1064" s="173">
        <f>'Reported Performance Table'!BH1064</f>
        <v>0</v>
      </c>
      <c r="O1064" t="str">
        <f t="shared" si="33"/>
        <v>No</v>
      </c>
    </row>
    <row r="1065" spans="2:15" x14ac:dyDescent="0.25">
      <c r="B1065" s="35" t="e">
        <f>VLOOKUP('Reported Performance Table'!D1065,'Master List'!$B$20:$C$39,2,FALSE)</f>
        <v>#N/A</v>
      </c>
      <c r="C1065" t="e">
        <f>VLOOKUP('Reported Performance Table'!E1065,'Master List'!$B$42:$C$129,2,FALSE)</f>
        <v>#N/A</v>
      </c>
      <c r="D1065" t="e">
        <f>VLOOKUP('Reported Performance Table'!D1065,'Master List'!$B$20:$D$39,3,FALSE)</f>
        <v>#N/A</v>
      </c>
      <c r="E1065" s="3" t="e">
        <f>VLOOKUP('Reported Performance Table'!C1065,'Master List'!$B$11:$D$17,3,FALSE)</f>
        <v>#N/A</v>
      </c>
      <c r="F1065" t="e">
        <f t="shared" si="32"/>
        <v>#N/A</v>
      </c>
      <c r="G1065" t="e">
        <f>IF(VLOOKUP('Reported Performance Table'!E1065,'Master List'!$B$42:$D$129,3,FALSE)="","No",VLOOKUP('Reported Performance Table'!E1065,'Master List'!$B$42:$D$129,3,FALSE))</f>
        <v>#N/A</v>
      </c>
      <c r="H1065" t="e">
        <f>IF(AND(G1065="Yes_No",'Reported Performance Table'!F1065="Yes"),"No","Yes_No")</f>
        <v>#N/A</v>
      </c>
      <c r="I1065" t="str">
        <f>IF('Reported Performance Table'!E1065="","",IF('Reported Performance Table'!F1065="Yes","LUNA_CCT","Reported_CCT"))</f>
        <v/>
      </c>
      <c r="J1065" t="str">
        <f>IF('Reported Performance Table'!E1065="","",IF(I1065="LUNA_CCT",VLOOKUP('Reported Performance Table'!E1065,'Master List'!$B$42:$E$129,4,FALSE),"Reported_BUG"))</f>
        <v/>
      </c>
      <c r="K1065" t="str">
        <f>IF('Reported Performance Table'!E1065="","",IF(AND('Reported Performance Table'!$F1065="Yes",OR('Reported Performance Table'!$E1065='Master List'!$B$42,'Reported Performance Table'!$E1065='Master List'!$B$43,'Reported Performance Table'!$E1065='Master List'!$B$44,'Reported Performance Table'!$E1065='Master List'!$B$46,'Reported Performance Table'!$E1065='Master List'!$B$48,'Reported Performance Table'!$E1065='Master List'!$B$104,'Reported Performance Table'!$E1065='Master List'!$B$106,'Reported Performance Table'!$E1065='Master List'!$B$126)),"LUNA_Dimming","Dimming_Capability_and_Range"))</f>
        <v/>
      </c>
      <c r="L1065" s="173">
        <f>'Reported Performance Table'!BF1065</f>
        <v>0</v>
      </c>
      <c r="M1065" s="173">
        <f>'Reported Performance Table'!BG1065</f>
        <v>0</v>
      </c>
      <c r="N1065" s="173">
        <f>'Reported Performance Table'!BH1065</f>
        <v>0</v>
      </c>
      <c r="O1065" t="str">
        <f t="shared" si="33"/>
        <v>No</v>
      </c>
    </row>
    <row r="1066" spans="2:15" x14ac:dyDescent="0.25">
      <c r="B1066" s="35" t="e">
        <f>VLOOKUP('Reported Performance Table'!D1066,'Master List'!$B$20:$C$39,2,FALSE)</f>
        <v>#N/A</v>
      </c>
      <c r="C1066" t="e">
        <f>VLOOKUP('Reported Performance Table'!E1066,'Master List'!$B$42:$C$129,2,FALSE)</f>
        <v>#N/A</v>
      </c>
      <c r="D1066" t="e">
        <f>VLOOKUP('Reported Performance Table'!D1066,'Master List'!$B$20:$D$39,3,FALSE)</f>
        <v>#N/A</v>
      </c>
      <c r="E1066" s="3" t="e">
        <f>VLOOKUP('Reported Performance Table'!C1066,'Master List'!$B$11:$D$17,3,FALSE)</f>
        <v>#N/A</v>
      </c>
      <c r="F1066" t="e">
        <f t="shared" si="32"/>
        <v>#N/A</v>
      </c>
      <c r="G1066" t="e">
        <f>IF(VLOOKUP('Reported Performance Table'!E1066,'Master List'!$B$42:$D$129,3,FALSE)="","No",VLOOKUP('Reported Performance Table'!E1066,'Master List'!$B$42:$D$129,3,FALSE))</f>
        <v>#N/A</v>
      </c>
      <c r="H1066" t="e">
        <f>IF(AND(G1066="Yes_No",'Reported Performance Table'!F1066="Yes"),"No","Yes_No")</f>
        <v>#N/A</v>
      </c>
      <c r="I1066" t="str">
        <f>IF('Reported Performance Table'!E1066="","",IF('Reported Performance Table'!F1066="Yes","LUNA_CCT","Reported_CCT"))</f>
        <v/>
      </c>
      <c r="J1066" t="str">
        <f>IF('Reported Performance Table'!E1066="","",IF(I1066="LUNA_CCT",VLOOKUP('Reported Performance Table'!E1066,'Master List'!$B$42:$E$129,4,FALSE),"Reported_BUG"))</f>
        <v/>
      </c>
      <c r="K1066" t="str">
        <f>IF('Reported Performance Table'!E1066="","",IF(AND('Reported Performance Table'!$F1066="Yes",OR('Reported Performance Table'!$E1066='Master List'!$B$42,'Reported Performance Table'!$E1066='Master List'!$B$43,'Reported Performance Table'!$E1066='Master List'!$B$44,'Reported Performance Table'!$E1066='Master List'!$B$46,'Reported Performance Table'!$E1066='Master List'!$B$48,'Reported Performance Table'!$E1066='Master List'!$B$104,'Reported Performance Table'!$E1066='Master List'!$B$106,'Reported Performance Table'!$E1066='Master List'!$B$126)),"LUNA_Dimming","Dimming_Capability_and_Range"))</f>
        <v/>
      </c>
      <c r="L1066" s="173">
        <f>'Reported Performance Table'!BF1066</f>
        <v>0</v>
      </c>
      <c r="M1066" s="173">
        <f>'Reported Performance Table'!BG1066</f>
        <v>0</v>
      </c>
      <c r="N1066" s="173">
        <f>'Reported Performance Table'!BH1066</f>
        <v>0</v>
      </c>
      <c r="O1066" t="str">
        <f t="shared" si="33"/>
        <v>No</v>
      </c>
    </row>
    <row r="1067" spans="2:15" x14ac:dyDescent="0.25">
      <c r="B1067" s="35" t="e">
        <f>VLOOKUP('Reported Performance Table'!D1067,'Master List'!$B$20:$C$39,2,FALSE)</f>
        <v>#N/A</v>
      </c>
      <c r="C1067" t="e">
        <f>VLOOKUP('Reported Performance Table'!E1067,'Master List'!$B$42:$C$129,2,FALSE)</f>
        <v>#N/A</v>
      </c>
      <c r="D1067" t="e">
        <f>VLOOKUP('Reported Performance Table'!D1067,'Master List'!$B$20:$D$39,3,FALSE)</f>
        <v>#N/A</v>
      </c>
      <c r="E1067" s="3" t="e">
        <f>VLOOKUP('Reported Performance Table'!C1067,'Master List'!$B$11:$D$17,3,FALSE)</f>
        <v>#N/A</v>
      </c>
      <c r="F1067" t="e">
        <f t="shared" si="32"/>
        <v>#N/A</v>
      </c>
      <c r="G1067" t="e">
        <f>IF(VLOOKUP('Reported Performance Table'!E1067,'Master List'!$B$42:$D$129,3,FALSE)="","No",VLOOKUP('Reported Performance Table'!E1067,'Master List'!$B$42:$D$129,3,FALSE))</f>
        <v>#N/A</v>
      </c>
      <c r="H1067" t="e">
        <f>IF(AND(G1067="Yes_No",'Reported Performance Table'!F1067="Yes"),"No","Yes_No")</f>
        <v>#N/A</v>
      </c>
      <c r="I1067" t="str">
        <f>IF('Reported Performance Table'!E1067="","",IF('Reported Performance Table'!F1067="Yes","LUNA_CCT","Reported_CCT"))</f>
        <v/>
      </c>
      <c r="J1067" t="str">
        <f>IF('Reported Performance Table'!E1067="","",IF(I1067="LUNA_CCT",VLOOKUP('Reported Performance Table'!E1067,'Master List'!$B$42:$E$129,4,FALSE),"Reported_BUG"))</f>
        <v/>
      </c>
      <c r="K1067" t="str">
        <f>IF('Reported Performance Table'!E1067="","",IF(AND('Reported Performance Table'!$F1067="Yes",OR('Reported Performance Table'!$E1067='Master List'!$B$42,'Reported Performance Table'!$E1067='Master List'!$B$43,'Reported Performance Table'!$E1067='Master List'!$B$44,'Reported Performance Table'!$E1067='Master List'!$B$46,'Reported Performance Table'!$E1067='Master List'!$B$48,'Reported Performance Table'!$E1067='Master List'!$B$104,'Reported Performance Table'!$E1067='Master List'!$B$106,'Reported Performance Table'!$E1067='Master List'!$B$126)),"LUNA_Dimming","Dimming_Capability_and_Range"))</f>
        <v/>
      </c>
      <c r="L1067" s="173">
        <f>'Reported Performance Table'!BF1067</f>
        <v>0</v>
      </c>
      <c r="M1067" s="173">
        <f>'Reported Performance Table'!BG1067</f>
        <v>0</v>
      </c>
      <c r="N1067" s="173">
        <f>'Reported Performance Table'!BH1067</f>
        <v>0</v>
      </c>
      <c r="O1067" t="str">
        <f t="shared" si="33"/>
        <v>No</v>
      </c>
    </row>
    <row r="1068" spans="2:15" x14ac:dyDescent="0.25">
      <c r="B1068" s="35" t="e">
        <f>VLOOKUP('Reported Performance Table'!D1068,'Master List'!$B$20:$C$39,2,FALSE)</f>
        <v>#N/A</v>
      </c>
      <c r="C1068" t="e">
        <f>VLOOKUP('Reported Performance Table'!E1068,'Master List'!$B$42:$C$129,2,FALSE)</f>
        <v>#N/A</v>
      </c>
      <c r="D1068" t="e">
        <f>VLOOKUP('Reported Performance Table'!D1068,'Master List'!$B$20:$D$39,3,FALSE)</f>
        <v>#N/A</v>
      </c>
      <c r="E1068" s="3" t="e">
        <f>VLOOKUP('Reported Performance Table'!C1068,'Master List'!$B$11:$D$17,3,FALSE)</f>
        <v>#N/A</v>
      </c>
      <c r="F1068" t="e">
        <f t="shared" si="32"/>
        <v>#N/A</v>
      </c>
      <c r="G1068" t="e">
        <f>IF(VLOOKUP('Reported Performance Table'!E1068,'Master List'!$B$42:$D$129,3,FALSE)="","No",VLOOKUP('Reported Performance Table'!E1068,'Master List'!$B$42:$D$129,3,FALSE))</f>
        <v>#N/A</v>
      </c>
      <c r="H1068" t="e">
        <f>IF(AND(G1068="Yes_No",'Reported Performance Table'!F1068="Yes"),"No","Yes_No")</f>
        <v>#N/A</v>
      </c>
      <c r="I1068" t="str">
        <f>IF('Reported Performance Table'!E1068="","",IF('Reported Performance Table'!F1068="Yes","LUNA_CCT","Reported_CCT"))</f>
        <v/>
      </c>
      <c r="J1068" t="str">
        <f>IF('Reported Performance Table'!E1068="","",IF(I1068="LUNA_CCT",VLOOKUP('Reported Performance Table'!E1068,'Master List'!$B$42:$E$129,4,FALSE),"Reported_BUG"))</f>
        <v/>
      </c>
      <c r="K1068" t="str">
        <f>IF('Reported Performance Table'!E1068="","",IF(AND('Reported Performance Table'!$F1068="Yes",OR('Reported Performance Table'!$E1068='Master List'!$B$42,'Reported Performance Table'!$E1068='Master List'!$B$43,'Reported Performance Table'!$E1068='Master List'!$B$44,'Reported Performance Table'!$E1068='Master List'!$B$46,'Reported Performance Table'!$E1068='Master List'!$B$48,'Reported Performance Table'!$E1068='Master List'!$B$104,'Reported Performance Table'!$E1068='Master List'!$B$106,'Reported Performance Table'!$E1068='Master List'!$B$126)),"LUNA_Dimming","Dimming_Capability_and_Range"))</f>
        <v/>
      </c>
      <c r="L1068" s="173">
        <f>'Reported Performance Table'!BF1068</f>
        <v>0</v>
      </c>
      <c r="M1068" s="173">
        <f>'Reported Performance Table'!BG1068</f>
        <v>0</v>
      </c>
      <c r="N1068" s="173">
        <f>'Reported Performance Table'!BH1068</f>
        <v>0</v>
      </c>
      <c r="O1068" t="str">
        <f t="shared" si="33"/>
        <v>No</v>
      </c>
    </row>
    <row r="1069" spans="2:15" x14ac:dyDescent="0.25">
      <c r="B1069" s="35" t="e">
        <f>VLOOKUP('Reported Performance Table'!D1069,'Master List'!$B$20:$C$39,2,FALSE)</f>
        <v>#N/A</v>
      </c>
      <c r="C1069" t="e">
        <f>VLOOKUP('Reported Performance Table'!E1069,'Master List'!$B$42:$C$129,2,FALSE)</f>
        <v>#N/A</v>
      </c>
      <c r="D1069" t="e">
        <f>VLOOKUP('Reported Performance Table'!D1069,'Master List'!$B$20:$D$39,3,FALSE)</f>
        <v>#N/A</v>
      </c>
      <c r="E1069" s="3" t="e">
        <f>VLOOKUP('Reported Performance Table'!C1069,'Master List'!$B$11:$D$17,3,FALSE)</f>
        <v>#N/A</v>
      </c>
      <c r="F1069" t="e">
        <f t="shared" si="32"/>
        <v>#N/A</v>
      </c>
      <c r="G1069" t="e">
        <f>IF(VLOOKUP('Reported Performance Table'!E1069,'Master List'!$B$42:$D$129,3,FALSE)="","No",VLOOKUP('Reported Performance Table'!E1069,'Master List'!$B$42:$D$129,3,FALSE))</f>
        <v>#N/A</v>
      </c>
      <c r="H1069" t="e">
        <f>IF(AND(G1069="Yes_No",'Reported Performance Table'!F1069="Yes"),"No","Yes_No")</f>
        <v>#N/A</v>
      </c>
      <c r="I1069" t="str">
        <f>IF('Reported Performance Table'!E1069="","",IF('Reported Performance Table'!F1069="Yes","LUNA_CCT","Reported_CCT"))</f>
        <v/>
      </c>
      <c r="J1069" t="str">
        <f>IF('Reported Performance Table'!E1069="","",IF(I1069="LUNA_CCT",VLOOKUP('Reported Performance Table'!E1069,'Master List'!$B$42:$E$129,4,FALSE),"Reported_BUG"))</f>
        <v/>
      </c>
      <c r="K1069" t="str">
        <f>IF('Reported Performance Table'!E1069="","",IF(AND('Reported Performance Table'!$F1069="Yes",OR('Reported Performance Table'!$E1069='Master List'!$B$42,'Reported Performance Table'!$E1069='Master List'!$B$43,'Reported Performance Table'!$E1069='Master List'!$B$44,'Reported Performance Table'!$E1069='Master List'!$B$46,'Reported Performance Table'!$E1069='Master List'!$B$48,'Reported Performance Table'!$E1069='Master List'!$B$104,'Reported Performance Table'!$E1069='Master List'!$B$106,'Reported Performance Table'!$E1069='Master List'!$B$126)),"LUNA_Dimming","Dimming_Capability_and_Range"))</f>
        <v/>
      </c>
      <c r="L1069" s="173">
        <f>'Reported Performance Table'!BF1069</f>
        <v>0</v>
      </c>
      <c r="M1069" s="173">
        <f>'Reported Performance Table'!BG1069</f>
        <v>0</v>
      </c>
      <c r="N1069" s="173">
        <f>'Reported Performance Table'!BH1069</f>
        <v>0</v>
      </c>
      <c r="O1069" t="str">
        <f t="shared" si="33"/>
        <v>No</v>
      </c>
    </row>
    <row r="1070" spans="2:15" x14ac:dyDescent="0.25">
      <c r="B1070" s="35" t="e">
        <f>VLOOKUP('Reported Performance Table'!D1070,'Master List'!$B$20:$C$39,2,FALSE)</f>
        <v>#N/A</v>
      </c>
      <c r="C1070" t="e">
        <f>VLOOKUP('Reported Performance Table'!E1070,'Master List'!$B$42:$C$129,2,FALSE)</f>
        <v>#N/A</v>
      </c>
      <c r="D1070" t="e">
        <f>VLOOKUP('Reported Performance Table'!D1070,'Master List'!$B$20:$D$39,3,FALSE)</f>
        <v>#N/A</v>
      </c>
      <c r="E1070" s="3" t="e">
        <f>VLOOKUP('Reported Performance Table'!C1070,'Master List'!$B$11:$D$17,3,FALSE)</f>
        <v>#N/A</v>
      </c>
      <c r="F1070" t="e">
        <f t="shared" si="32"/>
        <v>#N/A</v>
      </c>
      <c r="G1070" t="e">
        <f>IF(VLOOKUP('Reported Performance Table'!E1070,'Master List'!$B$42:$D$129,3,FALSE)="","No",VLOOKUP('Reported Performance Table'!E1070,'Master List'!$B$42:$D$129,3,FALSE))</f>
        <v>#N/A</v>
      </c>
      <c r="H1070" t="e">
        <f>IF(AND(G1070="Yes_No",'Reported Performance Table'!F1070="Yes"),"No","Yes_No")</f>
        <v>#N/A</v>
      </c>
      <c r="I1070" t="str">
        <f>IF('Reported Performance Table'!E1070="","",IF('Reported Performance Table'!F1070="Yes","LUNA_CCT","Reported_CCT"))</f>
        <v/>
      </c>
      <c r="J1070" t="str">
        <f>IF('Reported Performance Table'!E1070="","",IF(I1070="LUNA_CCT",VLOOKUP('Reported Performance Table'!E1070,'Master List'!$B$42:$E$129,4,FALSE),"Reported_BUG"))</f>
        <v/>
      </c>
      <c r="K1070" t="str">
        <f>IF('Reported Performance Table'!E1070="","",IF(AND('Reported Performance Table'!$F1070="Yes",OR('Reported Performance Table'!$E1070='Master List'!$B$42,'Reported Performance Table'!$E1070='Master List'!$B$43,'Reported Performance Table'!$E1070='Master List'!$B$44,'Reported Performance Table'!$E1070='Master List'!$B$46,'Reported Performance Table'!$E1070='Master List'!$B$48,'Reported Performance Table'!$E1070='Master List'!$B$104,'Reported Performance Table'!$E1070='Master List'!$B$106,'Reported Performance Table'!$E1070='Master List'!$B$126)),"LUNA_Dimming","Dimming_Capability_and_Range"))</f>
        <v/>
      </c>
      <c r="L1070" s="173">
        <f>'Reported Performance Table'!BF1070</f>
        <v>0</v>
      </c>
      <c r="M1070" s="173">
        <f>'Reported Performance Table'!BG1070</f>
        <v>0</v>
      </c>
      <c r="N1070" s="173">
        <f>'Reported Performance Table'!BH1070</f>
        <v>0</v>
      </c>
      <c r="O1070" t="str">
        <f t="shared" si="33"/>
        <v>No</v>
      </c>
    </row>
    <row r="1071" spans="2:15" x14ac:dyDescent="0.25">
      <c r="B1071" s="35" t="e">
        <f>VLOOKUP('Reported Performance Table'!D1071,'Master List'!$B$20:$C$39,2,FALSE)</f>
        <v>#N/A</v>
      </c>
      <c r="C1071" t="e">
        <f>VLOOKUP('Reported Performance Table'!E1071,'Master List'!$B$42:$C$129,2,FALSE)</f>
        <v>#N/A</v>
      </c>
      <c r="D1071" t="e">
        <f>VLOOKUP('Reported Performance Table'!D1071,'Master List'!$B$20:$D$39,3,FALSE)</f>
        <v>#N/A</v>
      </c>
      <c r="E1071" s="3" t="e">
        <f>VLOOKUP('Reported Performance Table'!C1071,'Master List'!$B$11:$D$17,3,FALSE)</f>
        <v>#N/A</v>
      </c>
      <c r="F1071" t="e">
        <f t="shared" si="32"/>
        <v>#N/A</v>
      </c>
      <c r="G1071" t="e">
        <f>IF(VLOOKUP('Reported Performance Table'!E1071,'Master List'!$B$42:$D$129,3,FALSE)="","No",VLOOKUP('Reported Performance Table'!E1071,'Master List'!$B$42:$D$129,3,FALSE))</f>
        <v>#N/A</v>
      </c>
      <c r="H1071" t="e">
        <f>IF(AND(G1071="Yes_No",'Reported Performance Table'!F1071="Yes"),"No","Yes_No")</f>
        <v>#N/A</v>
      </c>
      <c r="I1071" t="str">
        <f>IF('Reported Performance Table'!E1071="","",IF('Reported Performance Table'!F1071="Yes","LUNA_CCT","Reported_CCT"))</f>
        <v/>
      </c>
      <c r="J1071" t="str">
        <f>IF('Reported Performance Table'!E1071="","",IF(I1071="LUNA_CCT",VLOOKUP('Reported Performance Table'!E1071,'Master List'!$B$42:$E$129,4,FALSE),"Reported_BUG"))</f>
        <v/>
      </c>
      <c r="K1071" t="str">
        <f>IF('Reported Performance Table'!E1071="","",IF(AND('Reported Performance Table'!$F1071="Yes",OR('Reported Performance Table'!$E1071='Master List'!$B$42,'Reported Performance Table'!$E1071='Master List'!$B$43,'Reported Performance Table'!$E1071='Master List'!$B$44,'Reported Performance Table'!$E1071='Master List'!$B$46,'Reported Performance Table'!$E1071='Master List'!$B$48,'Reported Performance Table'!$E1071='Master List'!$B$104,'Reported Performance Table'!$E1071='Master List'!$B$106,'Reported Performance Table'!$E1071='Master List'!$B$126)),"LUNA_Dimming","Dimming_Capability_and_Range"))</f>
        <v/>
      </c>
      <c r="L1071" s="173">
        <f>'Reported Performance Table'!BF1071</f>
        <v>0</v>
      </c>
      <c r="M1071" s="173">
        <f>'Reported Performance Table'!BG1071</f>
        <v>0</v>
      </c>
      <c r="N1071" s="173">
        <f>'Reported Performance Table'!BH1071</f>
        <v>0</v>
      </c>
      <c r="O1071" t="str">
        <f t="shared" si="33"/>
        <v>No</v>
      </c>
    </row>
    <row r="1072" spans="2:15" x14ac:dyDescent="0.25">
      <c r="B1072" s="35" t="e">
        <f>VLOOKUP('Reported Performance Table'!D1072,'Master List'!$B$20:$C$39,2,FALSE)</f>
        <v>#N/A</v>
      </c>
      <c r="C1072" t="e">
        <f>VLOOKUP('Reported Performance Table'!E1072,'Master List'!$B$42:$C$129,2,FALSE)</f>
        <v>#N/A</v>
      </c>
      <c r="D1072" t="e">
        <f>VLOOKUP('Reported Performance Table'!D1072,'Master List'!$B$20:$D$39,3,FALSE)</f>
        <v>#N/A</v>
      </c>
      <c r="E1072" s="3" t="e">
        <f>VLOOKUP('Reported Performance Table'!C1072,'Master List'!$B$11:$D$17,3,FALSE)</f>
        <v>#N/A</v>
      </c>
      <c r="F1072" t="e">
        <f t="shared" si="32"/>
        <v>#N/A</v>
      </c>
      <c r="G1072" t="e">
        <f>IF(VLOOKUP('Reported Performance Table'!E1072,'Master List'!$B$42:$D$129,3,FALSE)="","No",VLOOKUP('Reported Performance Table'!E1072,'Master List'!$B$42:$D$129,3,FALSE))</f>
        <v>#N/A</v>
      </c>
      <c r="H1072" t="e">
        <f>IF(AND(G1072="Yes_No",'Reported Performance Table'!F1072="Yes"),"No","Yes_No")</f>
        <v>#N/A</v>
      </c>
      <c r="I1072" t="str">
        <f>IF('Reported Performance Table'!E1072="","",IF('Reported Performance Table'!F1072="Yes","LUNA_CCT","Reported_CCT"))</f>
        <v/>
      </c>
      <c r="J1072" t="str">
        <f>IF('Reported Performance Table'!E1072="","",IF(I1072="LUNA_CCT",VLOOKUP('Reported Performance Table'!E1072,'Master List'!$B$42:$E$129,4,FALSE),"Reported_BUG"))</f>
        <v/>
      </c>
      <c r="K1072" t="str">
        <f>IF('Reported Performance Table'!E1072="","",IF(AND('Reported Performance Table'!$F1072="Yes",OR('Reported Performance Table'!$E1072='Master List'!$B$42,'Reported Performance Table'!$E1072='Master List'!$B$43,'Reported Performance Table'!$E1072='Master List'!$B$44,'Reported Performance Table'!$E1072='Master List'!$B$46,'Reported Performance Table'!$E1072='Master List'!$B$48,'Reported Performance Table'!$E1072='Master List'!$B$104,'Reported Performance Table'!$E1072='Master List'!$B$106,'Reported Performance Table'!$E1072='Master List'!$B$126)),"LUNA_Dimming","Dimming_Capability_and_Range"))</f>
        <v/>
      </c>
      <c r="L1072" s="173">
        <f>'Reported Performance Table'!BF1072</f>
        <v>0</v>
      </c>
      <c r="M1072" s="173">
        <f>'Reported Performance Table'!BG1072</f>
        <v>0</v>
      </c>
      <c r="N1072" s="173">
        <f>'Reported Performance Table'!BH1072</f>
        <v>0</v>
      </c>
      <c r="O1072" t="str">
        <f t="shared" si="33"/>
        <v>No</v>
      </c>
    </row>
    <row r="1073" spans="2:15" x14ac:dyDescent="0.25">
      <c r="B1073" s="35" t="e">
        <f>VLOOKUP('Reported Performance Table'!D1073,'Master List'!$B$20:$C$39,2,FALSE)</f>
        <v>#N/A</v>
      </c>
      <c r="C1073" t="e">
        <f>VLOOKUP('Reported Performance Table'!E1073,'Master List'!$B$42:$C$129,2,FALSE)</f>
        <v>#N/A</v>
      </c>
      <c r="D1073" t="e">
        <f>VLOOKUP('Reported Performance Table'!D1073,'Master List'!$B$20:$D$39,3,FALSE)</f>
        <v>#N/A</v>
      </c>
      <c r="E1073" s="3" t="e">
        <f>VLOOKUP('Reported Performance Table'!C1073,'Master List'!$B$11:$D$17,3,FALSE)</f>
        <v>#N/A</v>
      </c>
      <c r="F1073" t="e">
        <f t="shared" si="32"/>
        <v>#N/A</v>
      </c>
      <c r="G1073" t="e">
        <f>IF(VLOOKUP('Reported Performance Table'!E1073,'Master List'!$B$42:$D$129,3,FALSE)="","No",VLOOKUP('Reported Performance Table'!E1073,'Master List'!$B$42:$D$129,3,FALSE))</f>
        <v>#N/A</v>
      </c>
      <c r="H1073" t="e">
        <f>IF(AND(G1073="Yes_No",'Reported Performance Table'!F1073="Yes"),"No","Yes_No")</f>
        <v>#N/A</v>
      </c>
      <c r="I1073" t="str">
        <f>IF('Reported Performance Table'!E1073="","",IF('Reported Performance Table'!F1073="Yes","LUNA_CCT","Reported_CCT"))</f>
        <v/>
      </c>
      <c r="J1073" t="str">
        <f>IF('Reported Performance Table'!E1073="","",IF(I1073="LUNA_CCT",VLOOKUP('Reported Performance Table'!E1073,'Master List'!$B$42:$E$129,4,FALSE),"Reported_BUG"))</f>
        <v/>
      </c>
      <c r="K1073" t="str">
        <f>IF('Reported Performance Table'!E1073="","",IF(AND('Reported Performance Table'!$F1073="Yes",OR('Reported Performance Table'!$E1073='Master List'!$B$42,'Reported Performance Table'!$E1073='Master List'!$B$43,'Reported Performance Table'!$E1073='Master List'!$B$44,'Reported Performance Table'!$E1073='Master List'!$B$46,'Reported Performance Table'!$E1073='Master List'!$B$48,'Reported Performance Table'!$E1073='Master List'!$B$104,'Reported Performance Table'!$E1073='Master List'!$B$106,'Reported Performance Table'!$E1073='Master List'!$B$126)),"LUNA_Dimming","Dimming_Capability_and_Range"))</f>
        <v/>
      </c>
      <c r="L1073" s="173">
        <f>'Reported Performance Table'!BF1073</f>
        <v>0</v>
      </c>
      <c r="M1073" s="173">
        <f>'Reported Performance Table'!BG1073</f>
        <v>0</v>
      </c>
      <c r="N1073" s="173">
        <f>'Reported Performance Table'!BH1073</f>
        <v>0</v>
      </c>
      <c r="O1073" t="str">
        <f t="shared" si="33"/>
        <v>No</v>
      </c>
    </row>
    <row r="1074" spans="2:15" x14ac:dyDescent="0.25">
      <c r="B1074" s="35" t="e">
        <f>VLOOKUP('Reported Performance Table'!D1074,'Master List'!$B$20:$C$39,2,FALSE)</f>
        <v>#N/A</v>
      </c>
      <c r="C1074" t="e">
        <f>VLOOKUP('Reported Performance Table'!E1074,'Master List'!$B$42:$C$129,2,FALSE)</f>
        <v>#N/A</v>
      </c>
      <c r="D1074" t="e">
        <f>VLOOKUP('Reported Performance Table'!D1074,'Master List'!$B$20:$D$39,3,FALSE)</f>
        <v>#N/A</v>
      </c>
      <c r="E1074" s="3" t="e">
        <f>VLOOKUP('Reported Performance Table'!C1074,'Master List'!$B$11:$D$17,3,FALSE)</f>
        <v>#N/A</v>
      </c>
      <c r="F1074" t="e">
        <f t="shared" si="32"/>
        <v>#N/A</v>
      </c>
      <c r="G1074" t="e">
        <f>IF(VLOOKUP('Reported Performance Table'!E1074,'Master List'!$B$42:$D$129,3,FALSE)="","No",VLOOKUP('Reported Performance Table'!E1074,'Master List'!$B$42:$D$129,3,FALSE))</f>
        <v>#N/A</v>
      </c>
      <c r="H1074" t="e">
        <f>IF(AND(G1074="Yes_No",'Reported Performance Table'!F1074="Yes"),"No","Yes_No")</f>
        <v>#N/A</v>
      </c>
      <c r="I1074" t="str">
        <f>IF('Reported Performance Table'!E1074="","",IF('Reported Performance Table'!F1074="Yes","LUNA_CCT","Reported_CCT"))</f>
        <v/>
      </c>
      <c r="J1074" t="str">
        <f>IF('Reported Performance Table'!E1074="","",IF(I1074="LUNA_CCT",VLOOKUP('Reported Performance Table'!E1074,'Master List'!$B$42:$E$129,4,FALSE),"Reported_BUG"))</f>
        <v/>
      </c>
      <c r="K1074" t="str">
        <f>IF('Reported Performance Table'!E1074="","",IF(AND('Reported Performance Table'!$F1074="Yes",OR('Reported Performance Table'!$E1074='Master List'!$B$42,'Reported Performance Table'!$E1074='Master List'!$B$43,'Reported Performance Table'!$E1074='Master List'!$B$44,'Reported Performance Table'!$E1074='Master List'!$B$46,'Reported Performance Table'!$E1074='Master List'!$B$48,'Reported Performance Table'!$E1074='Master List'!$B$104,'Reported Performance Table'!$E1074='Master List'!$B$106,'Reported Performance Table'!$E1074='Master List'!$B$126)),"LUNA_Dimming","Dimming_Capability_and_Range"))</f>
        <v/>
      </c>
      <c r="L1074" s="173">
        <f>'Reported Performance Table'!BF1074</f>
        <v>0</v>
      </c>
      <c r="M1074" s="173">
        <f>'Reported Performance Table'!BG1074</f>
        <v>0</v>
      </c>
      <c r="N1074" s="173">
        <f>'Reported Performance Table'!BH1074</f>
        <v>0</v>
      </c>
      <c r="O1074" t="str">
        <f t="shared" si="33"/>
        <v>No</v>
      </c>
    </row>
    <row r="1075" spans="2:15" x14ac:dyDescent="0.25">
      <c r="B1075" s="35" t="e">
        <f>VLOOKUP('Reported Performance Table'!D1075,'Master List'!$B$20:$C$39,2,FALSE)</f>
        <v>#N/A</v>
      </c>
      <c r="C1075" t="e">
        <f>VLOOKUP('Reported Performance Table'!E1075,'Master List'!$B$42:$C$129,2,FALSE)</f>
        <v>#N/A</v>
      </c>
      <c r="D1075" t="e">
        <f>VLOOKUP('Reported Performance Table'!D1075,'Master List'!$B$20:$D$39,3,FALSE)</f>
        <v>#N/A</v>
      </c>
      <c r="E1075" s="3" t="e">
        <f>VLOOKUP('Reported Performance Table'!C1075,'Master List'!$B$11:$D$17,3,FALSE)</f>
        <v>#N/A</v>
      </c>
      <c r="F1075" t="e">
        <f t="shared" si="32"/>
        <v>#N/A</v>
      </c>
      <c r="G1075" t="e">
        <f>IF(VLOOKUP('Reported Performance Table'!E1075,'Master List'!$B$42:$D$129,3,FALSE)="","No",VLOOKUP('Reported Performance Table'!E1075,'Master List'!$B$42:$D$129,3,FALSE))</f>
        <v>#N/A</v>
      </c>
      <c r="H1075" t="e">
        <f>IF(AND(G1075="Yes_No",'Reported Performance Table'!F1075="Yes"),"No","Yes_No")</f>
        <v>#N/A</v>
      </c>
      <c r="I1075" t="str">
        <f>IF('Reported Performance Table'!E1075="","",IF('Reported Performance Table'!F1075="Yes","LUNA_CCT","Reported_CCT"))</f>
        <v/>
      </c>
      <c r="J1075" t="str">
        <f>IF('Reported Performance Table'!E1075="","",IF(I1075="LUNA_CCT",VLOOKUP('Reported Performance Table'!E1075,'Master List'!$B$42:$E$129,4,FALSE),"Reported_BUG"))</f>
        <v/>
      </c>
      <c r="K1075" t="str">
        <f>IF('Reported Performance Table'!E1075="","",IF(AND('Reported Performance Table'!$F1075="Yes",OR('Reported Performance Table'!$E1075='Master List'!$B$42,'Reported Performance Table'!$E1075='Master List'!$B$43,'Reported Performance Table'!$E1075='Master List'!$B$44,'Reported Performance Table'!$E1075='Master List'!$B$46,'Reported Performance Table'!$E1075='Master List'!$B$48,'Reported Performance Table'!$E1075='Master List'!$B$104,'Reported Performance Table'!$E1075='Master List'!$B$106,'Reported Performance Table'!$E1075='Master List'!$B$126)),"LUNA_Dimming","Dimming_Capability_and_Range"))</f>
        <v/>
      </c>
      <c r="L1075" s="173">
        <f>'Reported Performance Table'!BF1075</f>
        <v>0</v>
      </c>
      <c r="M1075" s="173">
        <f>'Reported Performance Table'!BG1075</f>
        <v>0</v>
      </c>
      <c r="N1075" s="173">
        <f>'Reported Performance Table'!BH1075</f>
        <v>0</v>
      </c>
      <c r="O1075" t="str">
        <f t="shared" si="33"/>
        <v>No</v>
      </c>
    </row>
    <row r="1076" spans="2:15" x14ac:dyDescent="0.25">
      <c r="B1076" s="35" t="e">
        <f>VLOOKUP('Reported Performance Table'!D1076,'Master List'!$B$20:$C$39,2,FALSE)</f>
        <v>#N/A</v>
      </c>
      <c r="C1076" t="e">
        <f>VLOOKUP('Reported Performance Table'!E1076,'Master List'!$B$42:$C$129,2,FALSE)</f>
        <v>#N/A</v>
      </c>
      <c r="D1076" t="e">
        <f>VLOOKUP('Reported Performance Table'!D1076,'Master List'!$B$20:$D$39,3,FALSE)</f>
        <v>#N/A</v>
      </c>
      <c r="E1076" s="3" t="e">
        <f>VLOOKUP('Reported Performance Table'!C1076,'Master List'!$B$11:$D$17,3,FALSE)</f>
        <v>#N/A</v>
      </c>
      <c r="F1076" t="e">
        <f t="shared" si="32"/>
        <v>#N/A</v>
      </c>
      <c r="G1076" t="e">
        <f>IF(VLOOKUP('Reported Performance Table'!E1076,'Master List'!$B$42:$D$129,3,FALSE)="","No",VLOOKUP('Reported Performance Table'!E1076,'Master List'!$B$42:$D$129,3,FALSE))</f>
        <v>#N/A</v>
      </c>
      <c r="H1076" t="e">
        <f>IF(AND(G1076="Yes_No",'Reported Performance Table'!F1076="Yes"),"No","Yes_No")</f>
        <v>#N/A</v>
      </c>
      <c r="I1076" t="str">
        <f>IF('Reported Performance Table'!E1076="","",IF('Reported Performance Table'!F1076="Yes","LUNA_CCT","Reported_CCT"))</f>
        <v/>
      </c>
      <c r="J1076" t="str">
        <f>IF('Reported Performance Table'!E1076="","",IF(I1076="LUNA_CCT",VLOOKUP('Reported Performance Table'!E1076,'Master List'!$B$42:$E$129,4,FALSE),"Reported_BUG"))</f>
        <v/>
      </c>
      <c r="K1076" t="str">
        <f>IF('Reported Performance Table'!E1076="","",IF(AND('Reported Performance Table'!$F1076="Yes",OR('Reported Performance Table'!$E1076='Master List'!$B$42,'Reported Performance Table'!$E1076='Master List'!$B$43,'Reported Performance Table'!$E1076='Master List'!$B$44,'Reported Performance Table'!$E1076='Master List'!$B$46,'Reported Performance Table'!$E1076='Master List'!$B$48,'Reported Performance Table'!$E1076='Master List'!$B$104,'Reported Performance Table'!$E1076='Master List'!$B$106,'Reported Performance Table'!$E1076='Master List'!$B$126)),"LUNA_Dimming","Dimming_Capability_and_Range"))</f>
        <v/>
      </c>
      <c r="L1076" s="173">
        <f>'Reported Performance Table'!BF1076</f>
        <v>0</v>
      </c>
      <c r="M1076" s="173">
        <f>'Reported Performance Table'!BG1076</f>
        <v>0</v>
      </c>
      <c r="N1076" s="173">
        <f>'Reported Performance Table'!BH1076</f>
        <v>0</v>
      </c>
      <c r="O1076" t="str">
        <f t="shared" si="33"/>
        <v>No</v>
      </c>
    </row>
    <row r="1077" spans="2:15" x14ac:dyDescent="0.25">
      <c r="B1077" s="35" t="e">
        <f>VLOOKUP('Reported Performance Table'!D1077,'Master List'!$B$20:$C$39,2,FALSE)</f>
        <v>#N/A</v>
      </c>
      <c r="C1077" t="e">
        <f>VLOOKUP('Reported Performance Table'!E1077,'Master List'!$B$42:$C$129,2,FALSE)</f>
        <v>#N/A</v>
      </c>
      <c r="D1077" t="e">
        <f>VLOOKUP('Reported Performance Table'!D1077,'Master List'!$B$20:$D$39,3,FALSE)</f>
        <v>#N/A</v>
      </c>
      <c r="E1077" s="3" t="e">
        <f>VLOOKUP('Reported Performance Table'!C1077,'Master List'!$B$11:$D$17,3,FALSE)</f>
        <v>#N/A</v>
      </c>
      <c r="F1077" t="e">
        <f t="shared" si="32"/>
        <v>#N/A</v>
      </c>
      <c r="G1077" t="e">
        <f>IF(VLOOKUP('Reported Performance Table'!E1077,'Master List'!$B$42:$D$129,3,FALSE)="","No",VLOOKUP('Reported Performance Table'!E1077,'Master List'!$B$42:$D$129,3,FALSE))</f>
        <v>#N/A</v>
      </c>
      <c r="H1077" t="e">
        <f>IF(AND(G1077="Yes_No",'Reported Performance Table'!F1077="Yes"),"No","Yes_No")</f>
        <v>#N/A</v>
      </c>
      <c r="I1077" t="str">
        <f>IF('Reported Performance Table'!E1077="","",IF('Reported Performance Table'!F1077="Yes","LUNA_CCT","Reported_CCT"))</f>
        <v/>
      </c>
      <c r="J1077" t="str">
        <f>IF('Reported Performance Table'!E1077="","",IF(I1077="LUNA_CCT",VLOOKUP('Reported Performance Table'!E1077,'Master List'!$B$42:$E$129,4,FALSE),"Reported_BUG"))</f>
        <v/>
      </c>
      <c r="K1077" t="str">
        <f>IF('Reported Performance Table'!E1077="","",IF(AND('Reported Performance Table'!$F1077="Yes",OR('Reported Performance Table'!$E1077='Master List'!$B$42,'Reported Performance Table'!$E1077='Master List'!$B$43,'Reported Performance Table'!$E1077='Master List'!$B$44,'Reported Performance Table'!$E1077='Master List'!$B$46,'Reported Performance Table'!$E1077='Master List'!$B$48,'Reported Performance Table'!$E1077='Master List'!$B$104,'Reported Performance Table'!$E1077='Master List'!$B$106,'Reported Performance Table'!$E1077='Master List'!$B$126)),"LUNA_Dimming","Dimming_Capability_and_Range"))</f>
        <v/>
      </c>
      <c r="L1077" s="173">
        <f>'Reported Performance Table'!BF1077</f>
        <v>0</v>
      </c>
      <c r="M1077" s="173">
        <f>'Reported Performance Table'!BG1077</f>
        <v>0</v>
      </c>
      <c r="N1077" s="173">
        <f>'Reported Performance Table'!BH1077</f>
        <v>0</v>
      </c>
      <c r="O1077" t="str">
        <f t="shared" si="33"/>
        <v>No</v>
      </c>
    </row>
    <row r="1078" spans="2:15" x14ac:dyDescent="0.25">
      <c r="B1078" s="35" t="e">
        <f>VLOOKUP('Reported Performance Table'!D1078,'Master List'!$B$20:$C$39,2,FALSE)</f>
        <v>#N/A</v>
      </c>
      <c r="C1078" t="e">
        <f>VLOOKUP('Reported Performance Table'!E1078,'Master List'!$B$42:$C$129,2,FALSE)</f>
        <v>#N/A</v>
      </c>
      <c r="D1078" t="e">
        <f>VLOOKUP('Reported Performance Table'!D1078,'Master List'!$B$20:$D$39,3,FALSE)</f>
        <v>#N/A</v>
      </c>
      <c r="E1078" s="3" t="e">
        <f>VLOOKUP('Reported Performance Table'!C1078,'Master List'!$B$11:$D$17,3,FALSE)</f>
        <v>#N/A</v>
      </c>
      <c r="F1078" t="e">
        <f t="shared" si="32"/>
        <v>#N/A</v>
      </c>
      <c r="G1078" t="e">
        <f>IF(VLOOKUP('Reported Performance Table'!E1078,'Master List'!$B$42:$D$129,3,FALSE)="","No",VLOOKUP('Reported Performance Table'!E1078,'Master List'!$B$42:$D$129,3,FALSE))</f>
        <v>#N/A</v>
      </c>
      <c r="H1078" t="e">
        <f>IF(AND(G1078="Yes_No",'Reported Performance Table'!F1078="Yes"),"No","Yes_No")</f>
        <v>#N/A</v>
      </c>
      <c r="I1078" t="str">
        <f>IF('Reported Performance Table'!E1078="","",IF('Reported Performance Table'!F1078="Yes","LUNA_CCT","Reported_CCT"))</f>
        <v/>
      </c>
      <c r="J1078" t="str">
        <f>IF('Reported Performance Table'!E1078="","",IF(I1078="LUNA_CCT",VLOOKUP('Reported Performance Table'!E1078,'Master List'!$B$42:$E$129,4,FALSE),"Reported_BUG"))</f>
        <v/>
      </c>
      <c r="K1078" t="str">
        <f>IF('Reported Performance Table'!E1078="","",IF(AND('Reported Performance Table'!$F1078="Yes",OR('Reported Performance Table'!$E1078='Master List'!$B$42,'Reported Performance Table'!$E1078='Master List'!$B$43,'Reported Performance Table'!$E1078='Master List'!$B$44,'Reported Performance Table'!$E1078='Master List'!$B$46,'Reported Performance Table'!$E1078='Master List'!$B$48,'Reported Performance Table'!$E1078='Master List'!$B$104,'Reported Performance Table'!$E1078='Master List'!$B$106,'Reported Performance Table'!$E1078='Master List'!$B$126)),"LUNA_Dimming","Dimming_Capability_and_Range"))</f>
        <v/>
      </c>
      <c r="L1078" s="173">
        <f>'Reported Performance Table'!BF1078</f>
        <v>0</v>
      </c>
      <c r="M1078" s="173">
        <f>'Reported Performance Table'!BG1078</f>
        <v>0</v>
      </c>
      <c r="N1078" s="173">
        <f>'Reported Performance Table'!BH1078</f>
        <v>0</v>
      </c>
      <c r="O1078" t="str">
        <f t="shared" si="33"/>
        <v>No</v>
      </c>
    </row>
    <row r="1079" spans="2:15" x14ac:dyDescent="0.25">
      <c r="B1079" s="35" t="e">
        <f>VLOOKUP('Reported Performance Table'!D1079,'Master List'!$B$20:$C$39,2,FALSE)</f>
        <v>#N/A</v>
      </c>
      <c r="C1079" t="e">
        <f>VLOOKUP('Reported Performance Table'!E1079,'Master List'!$B$42:$C$129,2,FALSE)</f>
        <v>#N/A</v>
      </c>
      <c r="D1079" t="e">
        <f>VLOOKUP('Reported Performance Table'!D1079,'Master List'!$B$20:$D$39,3,FALSE)</f>
        <v>#N/A</v>
      </c>
      <c r="E1079" s="3" t="e">
        <f>VLOOKUP('Reported Performance Table'!C1079,'Master List'!$B$11:$D$17,3,FALSE)</f>
        <v>#N/A</v>
      </c>
      <c r="F1079" t="e">
        <f t="shared" si="32"/>
        <v>#N/A</v>
      </c>
      <c r="G1079" t="e">
        <f>IF(VLOOKUP('Reported Performance Table'!E1079,'Master List'!$B$42:$D$129,3,FALSE)="","No",VLOOKUP('Reported Performance Table'!E1079,'Master List'!$B$42:$D$129,3,FALSE))</f>
        <v>#N/A</v>
      </c>
      <c r="H1079" t="e">
        <f>IF(AND(G1079="Yes_No",'Reported Performance Table'!F1079="Yes"),"No","Yes_No")</f>
        <v>#N/A</v>
      </c>
      <c r="I1079" t="str">
        <f>IF('Reported Performance Table'!E1079="","",IF('Reported Performance Table'!F1079="Yes","LUNA_CCT","Reported_CCT"))</f>
        <v/>
      </c>
      <c r="J1079" t="str">
        <f>IF('Reported Performance Table'!E1079="","",IF(I1079="LUNA_CCT",VLOOKUP('Reported Performance Table'!E1079,'Master List'!$B$42:$E$129,4,FALSE),"Reported_BUG"))</f>
        <v/>
      </c>
      <c r="K1079" t="str">
        <f>IF('Reported Performance Table'!E1079="","",IF(AND('Reported Performance Table'!$F1079="Yes",OR('Reported Performance Table'!$E1079='Master List'!$B$42,'Reported Performance Table'!$E1079='Master List'!$B$43,'Reported Performance Table'!$E1079='Master List'!$B$44,'Reported Performance Table'!$E1079='Master List'!$B$46,'Reported Performance Table'!$E1079='Master List'!$B$48,'Reported Performance Table'!$E1079='Master List'!$B$104,'Reported Performance Table'!$E1079='Master List'!$B$106,'Reported Performance Table'!$E1079='Master List'!$B$126)),"LUNA_Dimming","Dimming_Capability_and_Range"))</f>
        <v/>
      </c>
      <c r="L1079" s="173">
        <f>'Reported Performance Table'!BF1079</f>
        <v>0</v>
      </c>
      <c r="M1079" s="173">
        <f>'Reported Performance Table'!BG1079</f>
        <v>0</v>
      </c>
      <c r="N1079" s="173">
        <f>'Reported Performance Table'!BH1079</f>
        <v>0</v>
      </c>
      <c r="O1079" t="str">
        <f t="shared" si="33"/>
        <v>No</v>
      </c>
    </row>
    <row r="1080" spans="2:15" x14ac:dyDescent="0.25">
      <c r="B1080" s="35" t="e">
        <f>VLOOKUP('Reported Performance Table'!D1080,'Master List'!$B$20:$C$39,2,FALSE)</f>
        <v>#N/A</v>
      </c>
      <c r="C1080" t="e">
        <f>VLOOKUP('Reported Performance Table'!E1080,'Master List'!$B$42:$C$129,2,FALSE)</f>
        <v>#N/A</v>
      </c>
      <c r="D1080" t="e">
        <f>VLOOKUP('Reported Performance Table'!D1080,'Master List'!$B$20:$D$39,3,FALSE)</f>
        <v>#N/A</v>
      </c>
      <c r="E1080" s="3" t="e">
        <f>VLOOKUP('Reported Performance Table'!C1080,'Master List'!$B$11:$D$17,3,FALSE)</f>
        <v>#N/A</v>
      </c>
      <c r="F1080" t="e">
        <f t="shared" si="32"/>
        <v>#N/A</v>
      </c>
      <c r="G1080" t="e">
        <f>IF(VLOOKUP('Reported Performance Table'!E1080,'Master List'!$B$42:$D$129,3,FALSE)="","No",VLOOKUP('Reported Performance Table'!E1080,'Master List'!$B$42:$D$129,3,FALSE))</f>
        <v>#N/A</v>
      </c>
      <c r="H1080" t="e">
        <f>IF(AND(G1080="Yes_No",'Reported Performance Table'!F1080="Yes"),"No","Yes_No")</f>
        <v>#N/A</v>
      </c>
      <c r="I1080" t="str">
        <f>IF('Reported Performance Table'!E1080="","",IF('Reported Performance Table'!F1080="Yes","LUNA_CCT","Reported_CCT"))</f>
        <v/>
      </c>
      <c r="J1080" t="str">
        <f>IF('Reported Performance Table'!E1080="","",IF(I1080="LUNA_CCT",VLOOKUP('Reported Performance Table'!E1080,'Master List'!$B$42:$E$129,4,FALSE),"Reported_BUG"))</f>
        <v/>
      </c>
      <c r="K1080" t="str">
        <f>IF('Reported Performance Table'!E1080="","",IF(AND('Reported Performance Table'!$F1080="Yes",OR('Reported Performance Table'!$E1080='Master List'!$B$42,'Reported Performance Table'!$E1080='Master List'!$B$43,'Reported Performance Table'!$E1080='Master List'!$B$44,'Reported Performance Table'!$E1080='Master List'!$B$46,'Reported Performance Table'!$E1080='Master List'!$B$48,'Reported Performance Table'!$E1080='Master List'!$B$104,'Reported Performance Table'!$E1080='Master List'!$B$106,'Reported Performance Table'!$E1080='Master List'!$B$126)),"LUNA_Dimming","Dimming_Capability_and_Range"))</f>
        <v/>
      </c>
      <c r="L1080" s="173">
        <f>'Reported Performance Table'!BF1080</f>
        <v>0</v>
      </c>
      <c r="M1080" s="173">
        <f>'Reported Performance Table'!BG1080</f>
        <v>0</v>
      </c>
      <c r="N1080" s="173">
        <f>'Reported Performance Table'!BH1080</f>
        <v>0</v>
      </c>
      <c r="O1080" t="str">
        <f t="shared" si="33"/>
        <v>No</v>
      </c>
    </row>
    <row r="1081" spans="2:15" x14ac:dyDescent="0.25">
      <c r="B1081" s="35" t="e">
        <f>VLOOKUP('Reported Performance Table'!D1081,'Master List'!$B$20:$C$39,2,FALSE)</f>
        <v>#N/A</v>
      </c>
      <c r="C1081" t="e">
        <f>VLOOKUP('Reported Performance Table'!E1081,'Master List'!$B$42:$C$129,2,FALSE)</f>
        <v>#N/A</v>
      </c>
      <c r="D1081" t="e">
        <f>VLOOKUP('Reported Performance Table'!D1081,'Master List'!$B$20:$D$39,3,FALSE)</f>
        <v>#N/A</v>
      </c>
      <c r="E1081" s="3" t="e">
        <f>VLOOKUP('Reported Performance Table'!C1081,'Master List'!$B$11:$D$17,3,FALSE)</f>
        <v>#N/A</v>
      </c>
      <c r="F1081" t="e">
        <f t="shared" si="32"/>
        <v>#N/A</v>
      </c>
      <c r="G1081" t="e">
        <f>IF(VLOOKUP('Reported Performance Table'!E1081,'Master List'!$B$42:$D$129,3,FALSE)="","No",VLOOKUP('Reported Performance Table'!E1081,'Master List'!$B$42:$D$129,3,FALSE))</f>
        <v>#N/A</v>
      </c>
      <c r="H1081" t="e">
        <f>IF(AND(G1081="Yes_No",'Reported Performance Table'!F1081="Yes"),"No","Yes_No")</f>
        <v>#N/A</v>
      </c>
      <c r="I1081" t="str">
        <f>IF('Reported Performance Table'!E1081="","",IF('Reported Performance Table'!F1081="Yes","LUNA_CCT","Reported_CCT"))</f>
        <v/>
      </c>
      <c r="J1081" t="str">
        <f>IF('Reported Performance Table'!E1081="","",IF(I1081="LUNA_CCT",VLOOKUP('Reported Performance Table'!E1081,'Master List'!$B$42:$E$129,4,FALSE),"Reported_BUG"))</f>
        <v/>
      </c>
      <c r="K1081" t="str">
        <f>IF('Reported Performance Table'!E1081="","",IF(AND('Reported Performance Table'!$F1081="Yes",OR('Reported Performance Table'!$E1081='Master List'!$B$42,'Reported Performance Table'!$E1081='Master List'!$B$43,'Reported Performance Table'!$E1081='Master List'!$B$44,'Reported Performance Table'!$E1081='Master List'!$B$46,'Reported Performance Table'!$E1081='Master List'!$B$48,'Reported Performance Table'!$E1081='Master List'!$B$104,'Reported Performance Table'!$E1081='Master List'!$B$106,'Reported Performance Table'!$E1081='Master List'!$B$126)),"LUNA_Dimming","Dimming_Capability_and_Range"))</f>
        <v/>
      </c>
      <c r="L1081" s="173">
        <f>'Reported Performance Table'!BF1081</f>
        <v>0</v>
      </c>
      <c r="M1081" s="173">
        <f>'Reported Performance Table'!BG1081</f>
        <v>0</v>
      </c>
      <c r="N1081" s="173">
        <f>'Reported Performance Table'!BH1081</f>
        <v>0</v>
      </c>
      <c r="O1081" t="str">
        <f t="shared" si="33"/>
        <v>No</v>
      </c>
    </row>
    <row r="1082" spans="2:15" x14ac:dyDescent="0.25">
      <c r="B1082" s="35" t="e">
        <f>VLOOKUP('Reported Performance Table'!D1082,'Master List'!$B$20:$C$39,2,FALSE)</f>
        <v>#N/A</v>
      </c>
      <c r="C1082" t="e">
        <f>VLOOKUP('Reported Performance Table'!E1082,'Master List'!$B$42:$C$129,2,FALSE)</f>
        <v>#N/A</v>
      </c>
      <c r="D1082" t="e">
        <f>VLOOKUP('Reported Performance Table'!D1082,'Master List'!$B$20:$D$39,3,FALSE)</f>
        <v>#N/A</v>
      </c>
      <c r="E1082" s="3" t="e">
        <f>VLOOKUP('Reported Performance Table'!C1082,'Master List'!$B$11:$D$17,3,FALSE)</f>
        <v>#N/A</v>
      </c>
      <c r="F1082" t="e">
        <f t="shared" si="32"/>
        <v>#N/A</v>
      </c>
      <c r="G1082" t="e">
        <f>IF(VLOOKUP('Reported Performance Table'!E1082,'Master List'!$B$42:$D$129,3,FALSE)="","No",VLOOKUP('Reported Performance Table'!E1082,'Master List'!$B$42:$D$129,3,FALSE))</f>
        <v>#N/A</v>
      </c>
      <c r="H1082" t="e">
        <f>IF(AND(G1082="Yes_No",'Reported Performance Table'!F1082="Yes"),"No","Yes_No")</f>
        <v>#N/A</v>
      </c>
      <c r="I1082" t="str">
        <f>IF('Reported Performance Table'!E1082="","",IF('Reported Performance Table'!F1082="Yes","LUNA_CCT","Reported_CCT"))</f>
        <v/>
      </c>
      <c r="J1082" t="str">
        <f>IF('Reported Performance Table'!E1082="","",IF(I1082="LUNA_CCT",VLOOKUP('Reported Performance Table'!E1082,'Master List'!$B$42:$E$129,4,FALSE),"Reported_BUG"))</f>
        <v/>
      </c>
      <c r="K1082" t="str">
        <f>IF('Reported Performance Table'!E1082="","",IF(AND('Reported Performance Table'!$F1082="Yes",OR('Reported Performance Table'!$E1082='Master List'!$B$42,'Reported Performance Table'!$E1082='Master List'!$B$43,'Reported Performance Table'!$E1082='Master List'!$B$44,'Reported Performance Table'!$E1082='Master List'!$B$46,'Reported Performance Table'!$E1082='Master List'!$B$48,'Reported Performance Table'!$E1082='Master List'!$B$104,'Reported Performance Table'!$E1082='Master List'!$B$106,'Reported Performance Table'!$E1082='Master List'!$B$126)),"LUNA_Dimming","Dimming_Capability_and_Range"))</f>
        <v/>
      </c>
      <c r="L1082" s="173">
        <f>'Reported Performance Table'!BF1082</f>
        <v>0</v>
      </c>
      <c r="M1082" s="173">
        <f>'Reported Performance Table'!BG1082</f>
        <v>0</v>
      </c>
      <c r="N1082" s="173">
        <f>'Reported Performance Table'!BH1082</f>
        <v>0</v>
      </c>
      <c r="O1082" t="str">
        <f t="shared" si="33"/>
        <v>No</v>
      </c>
    </row>
    <row r="1083" spans="2:15" x14ac:dyDescent="0.25">
      <c r="B1083" s="35" t="e">
        <f>VLOOKUP('Reported Performance Table'!D1083,'Master List'!$B$20:$C$39,2,FALSE)</f>
        <v>#N/A</v>
      </c>
      <c r="C1083" t="e">
        <f>VLOOKUP('Reported Performance Table'!E1083,'Master List'!$B$42:$C$129,2,FALSE)</f>
        <v>#N/A</v>
      </c>
      <c r="D1083" t="e">
        <f>VLOOKUP('Reported Performance Table'!D1083,'Master List'!$B$20:$D$39,3,FALSE)</f>
        <v>#N/A</v>
      </c>
      <c r="E1083" s="3" t="e">
        <f>VLOOKUP('Reported Performance Table'!C1083,'Master List'!$B$11:$D$17,3,FALSE)</f>
        <v>#N/A</v>
      </c>
      <c r="F1083" t="e">
        <f t="shared" si="32"/>
        <v>#N/A</v>
      </c>
      <c r="G1083" t="e">
        <f>IF(VLOOKUP('Reported Performance Table'!E1083,'Master List'!$B$42:$D$129,3,FALSE)="","No",VLOOKUP('Reported Performance Table'!E1083,'Master List'!$B$42:$D$129,3,FALSE))</f>
        <v>#N/A</v>
      </c>
      <c r="H1083" t="e">
        <f>IF(AND(G1083="Yes_No",'Reported Performance Table'!F1083="Yes"),"No","Yes_No")</f>
        <v>#N/A</v>
      </c>
      <c r="I1083" t="str">
        <f>IF('Reported Performance Table'!E1083="","",IF('Reported Performance Table'!F1083="Yes","LUNA_CCT","Reported_CCT"))</f>
        <v/>
      </c>
      <c r="J1083" t="str">
        <f>IF('Reported Performance Table'!E1083="","",IF(I1083="LUNA_CCT",VLOOKUP('Reported Performance Table'!E1083,'Master List'!$B$42:$E$129,4,FALSE),"Reported_BUG"))</f>
        <v/>
      </c>
      <c r="K1083" t="str">
        <f>IF('Reported Performance Table'!E1083="","",IF(AND('Reported Performance Table'!$F1083="Yes",OR('Reported Performance Table'!$E1083='Master List'!$B$42,'Reported Performance Table'!$E1083='Master List'!$B$43,'Reported Performance Table'!$E1083='Master List'!$B$44,'Reported Performance Table'!$E1083='Master List'!$B$46,'Reported Performance Table'!$E1083='Master List'!$B$48,'Reported Performance Table'!$E1083='Master List'!$B$104,'Reported Performance Table'!$E1083='Master List'!$B$106,'Reported Performance Table'!$E1083='Master List'!$B$126)),"LUNA_Dimming","Dimming_Capability_and_Range"))</f>
        <v/>
      </c>
      <c r="L1083" s="173">
        <f>'Reported Performance Table'!BF1083</f>
        <v>0</v>
      </c>
      <c r="M1083" s="173">
        <f>'Reported Performance Table'!BG1083</f>
        <v>0</v>
      </c>
      <c r="N1083" s="173">
        <f>'Reported Performance Table'!BH1083</f>
        <v>0</v>
      </c>
      <c r="O1083" t="str">
        <f t="shared" si="33"/>
        <v>No</v>
      </c>
    </row>
    <row r="1084" spans="2:15" x14ac:dyDescent="0.25">
      <c r="B1084" s="35" t="e">
        <f>VLOOKUP('Reported Performance Table'!D1084,'Master List'!$B$20:$C$39,2,FALSE)</f>
        <v>#N/A</v>
      </c>
      <c r="C1084" t="e">
        <f>VLOOKUP('Reported Performance Table'!E1084,'Master List'!$B$42:$C$129,2,FALSE)</f>
        <v>#N/A</v>
      </c>
      <c r="D1084" t="e">
        <f>VLOOKUP('Reported Performance Table'!D1084,'Master List'!$B$20:$D$39,3,FALSE)</f>
        <v>#N/A</v>
      </c>
      <c r="E1084" s="3" t="e">
        <f>VLOOKUP('Reported Performance Table'!C1084,'Master List'!$B$11:$D$17,3,FALSE)</f>
        <v>#N/A</v>
      </c>
      <c r="F1084" t="e">
        <f t="shared" si="32"/>
        <v>#N/A</v>
      </c>
      <c r="G1084" t="e">
        <f>IF(VLOOKUP('Reported Performance Table'!E1084,'Master List'!$B$42:$D$129,3,FALSE)="","No",VLOOKUP('Reported Performance Table'!E1084,'Master List'!$B$42:$D$129,3,FALSE))</f>
        <v>#N/A</v>
      </c>
      <c r="H1084" t="e">
        <f>IF(AND(G1084="Yes_No",'Reported Performance Table'!F1084="Yes"),"No","Yes_No")</f>
        <v>#N/A</v>
      </c>
      <c r="I1084" t="str">
        <f>IF('Reported Performance Table'!E1084="","",IF('Reported Performance Table'!F1084="Yes","LUNA_CCT","Reported_CCT"))</f>
        <v/>
      </c>
      <c r="J1084" t="str">
        <f>IF('Reported Performance Table'!E1084="","",IF(I1084="LUNA_CCT",VLOOKUP('Reported Performance Table'!E1084,'Master List'!$B$42:$E$129,4,FALSE),"Reported_BUG"))</f>
        <v/>
      </c>
      <c r="K1084" t="str">
        <f>IF('Reported Performance Table'!E1084="","",IF(AND('Reported Performance Table'!$F1084="Yes",OR('Reported Performance Table'!$E1084='Master List'!$B$42,'Reported Performance Table'!$E1084='Master List'!$B$43,'Reported Performance Table'!$E1084='Master List'!$B$44,'Reported Performance Table'!$E1084='Master List'!$B$46,'Reported Performance Table'!$E1084='Master List'!$B$48,'Reported Performance Table'!$E1084='Master List'!$B$104,'Reported Performance Table'!$E1084='Master List'!$B$106,'Reported Performance Table'!$E1084='Master List'!$B$126)),"LUNA_Dimming","Dimming_Capability_and_Range"))</f>
        <v/>
      </c>
      <c r="L1084" s="173">
        <f>'Reported Performance Table'!BF1084</f>
        <v>0</v>
      </c>
      <c r="M1084" s="173">
        <f>'Reported Performance Table'!BG1084</f>
        <v>0</v>
      </c>
      <c r="N1084" s="173">
        <f>'Reported Performance Table'!BH1084</f>
        <v>0</v>
      </c>
      <c r="O1084" t="str">
        <f t="shared" si="33"/>
        <v>No</v>
      </c>
    </row>
    <row r="1085" spans="2:15" x14ac:dyDescent="0.25">
      <c r="B1085" s="35" t="e">
        <f>VLOOKUP('Reported Performance Table'!D1085,'Master List'!$B$20:$C$39,2,FALSE)</f>
        <v>#N/A</v>
      </c>
      <c r="C1085" t="e">
        <f>VLOOKUP('Reported Performance Table'!E1085,'Master List'!$B$42:$C$129,2,FALSE)</f>
        <v>#N/A</v>
      </c>
      <c r="D1085" t="e">
        <f>VLOOKUP('Reported Performance Table'!D1085,'Master List'!$B$20:$D$39,3,FALSE)</f>
        <v>#N/A</v>
      </c>
      <c r="E1085" s="3" t="e">
        <f>VLOOKUP('Reported Performance Table'!C1085,'Master List'!$B$11:$D$17,3,FALSE)</f>
        <v>#N/A</v>
      </c>
      <c r="F1085" t="e">
        <f t="shared" si="32"/>
        <v>#N/A</v>
      </c>
      <c r="G1085" t="e">
        <f>IF(VLOOKUP('Reported Performance Table'!E1085,'Master List'!$B$42:$D$129,3,FALSE)="","No",VLOOKUP('Reported Performance Table'!E1085,'Master List'!$B$42:$D$129,3,FALSE))</f>
        <v>#N/A</v>
      </c>
      <c r="H1085" t="e">
        <f>IF(AND(G1085="Yes_No",'Reported Performance Table'!F1085="Yes"),"No","Yes_No")</f>
        <v>#N/A</v>
      </c>
      <c r="I1085" t="str">
        <f>IF('Reported Performance Table'!E1085="","",IF('Reported Performance Table'!F1085="Yes","LUNA_CCT","Reported_CCT"))</f>
        <v/>
      </c>
      <c r="J1085" t="str">
        <f>IF('Reported Performance Table'!E1085="","",IF(I1085="LUNA_CCT",VLOOKUP('Reported Performance Table'!E1085,'Master List'!$B$42:$E$129,4,FALSE),"Reported_BUG"))</f>
        <v/>
      </c>
      <c r="K1085" t="str">
        <f>IF('Reported Performance Table'!E1085="","",IF(AND('Reported Performance Table'!$F1085="Yes",OR('Reported Performance Table'!$E1085='Master List'!$B$42,'Reported Performance Table'!$E1085='Master List'!$B$43,'Reported Performance Table'!$E1085='Master List'!$B$44,'Reported Performance Table'!$E1085='Master List'!$B$46,'Reported Performance Table'!$E1085='Master List'!$B$48,'Reported Performance Table'!$E1085='Master List'!$B$104,'Reported Performance Table'!$E1085='Master List'!$B$106,'Reported Performance Table'!$E1085='Master List'!$B$126)),"LUNA_Dimming","Dimming_Capability_and_Range"))</f>
        <v/>
      </c>
      <c r="L1085" s="173">
        <f>'Reported Performance Table'!BF1085</f>
        <v>0</v>
      </c>
      <c r="M1085" s="173">
        <f>'Reported Performance Table'!BG1085</f>
        <v>0</v>
      </c>
      <c r="N1085" s="173">
        <f>'Reported Performance Table'!BH1085</f>
        <v>0</v>
      </c>
      <c r="O1085" t="str">
        <f t="shared" si="33"/>
        <v>No</v>
      </c>
    </row>
    <row r="1086" spans="2:15" x14ac:dyDescent="0.25">
      <c r="B1086" s="35" t="e">
        <f>VLOOKUP('Reported Performance Table'!D1086,'Master List'!$B$20:$C$39,2,FALSE)</f>
        <v>#N/A</v>
      </c>
      <c r="C1086" t="e">
        <f>VLOOKUP('Reported Performance Table'!E1086,'Master List'!$B$42:$C$129,2,FALSE)</f>
        <v>#N/A</v>
      </c>
      <c r="D1086" t="e">
        <f>VLOOKUP('Reported Performance Table'!D1086,'Master List'!$B$20:$D$39,3,FALSE)</f>
        <v>#N/A</v>
      </c>
      <c r="E1086" s="3" t="e">
        <f>VLOOKUP('Reported Performance Table'!C1086,'Master List'!$B$11:$D$17,3,FALSE)</f>
        <v>#N/A</v>
      </c>
      <c r="F1086" t="e">
        <f t="shared" si="32"/>
        <v>#N/A</v>
      </c>
      <c r="G1086" t="e">
        <f>IF(VLOOKUP('Reported Performance Table'!E1086,'Master List'!$B$42:$D$129,3,FALSE)="","No",VLOOKUP('Reported Performance Table'!E1086,'Master List'!$B$42:$D$129,3,FALSE))</f>
        <v>#N/A</v>
      </c>
      <c r="H1086" t="e">
        <f>IF(AND(G1086="Yes_No",'Reported Performance Table'!F1086="Yes"),"No","Yes_No")</f>
        <v>#N/A</v>
      </c>
      <c r="I1086" t="str">
        <f>IF('Reported Performance Table'!E1086="","",IF('Reported Performance Table'!F1086="Yes","LUNA_CCT","Reported_CCT"))</f>
        <v/>
      </c>
      <c r="J1086" t="str">
        <f>IF('Reported Performance Table'!E1086="","",IF(I1086="LUNA_CCT",VLOOKUP('Reported Performance Table'!E1086,'Master List'!$B$42:$E$129,4,FALSE),"Reported_BUG"))</f>
        <v/>
      </c>
      <c r="K1086" t="str">
        <f>IF('Reported Performance Table'!E1086="","",IF(AND('Reported Performance Table'!$F1086="Yes",OR('Reported Performance Table'!$E1086='Master List'!$B$42,'Reported Performance Table'!$E1086='Master List'!$B$43,'Reported Performance Table'!$E1086='Master List'!$B$44,'Reported Performance Table'!$E1086='Master List'!$B$46,'Reported Performance Table'!$E1086='Master List'!$B$48,'Reported Performance Table'!$E1086='Master List'!$B$104,'Reported Performance Table'!$E1086='Master List'!$B$106,'Reported Performance Table'!$E1086='Master List'!$B$126)),"LUNA_Dimming","Dimming_Capability_and_Range"))</f>
        <v/>
      </c>
      <c r="L1086" s="173">
        <f>'Reported Performance Table'!BF1086</f>
        <v>0</v>
      </c>
      <c r="M1086" s="173">
        <f>'Reported Performance Table'!BG1086</f>
        <v>0</v>
      </c>
      <c r="N1086" s="173">
        <f>'Reported Performance Table'!BH1086</f>
        <v>0</v>
      </c>
      <c r="O1086" t="str">
        <f t="shared" si="33"/>
        <v>No</v>
      </c>
    </row>
    <row r="1087" spans="2:15" x14ac:dyDescent="0.25">
      <c r="B1087" s="35" t="e">
        <f>VLOOKUP('Reported Performance Table'!D1087,'Master List'!$B$20:$C$39,2,FALSE)</f>
        <v>#N/A</v>
      </c>
      <c r="C1087" t="e">
        <f>VLOOKUP('Reported Performance Table'!E1087,'Master List'!$B$42:$C$129,2,FALSE)</f>
        <v>#N/A</v>
      </c>
      <c r="D1087" t="e">
        <f>VLOOKUP('Reported Performance Table'!D1087,'Master List'!$B$20:$D$39,3,FALSE)</f>
        <v>#N/A</v>
      </c>
      <c r="E1087" s="3" t="e">
        <f>VLOOKUP('Reported Performance Table'!C1087,'Master List'!$B$11:$D$17,3,FALSE)</f>
        <v>#N/A</v>
      </c>
      <c r="F1087" t="e">
        <f t="shared" si="32"/>
        <v>#N/A</v>
      </c>
      <c r="G1087" t="e">
        <f>IF(VLOOKUP('Reported Performance Table'!E1087,'Master List'!$B$42:$D$129,3,FALSE)="","No",VLOOKUP('Reported Performance Table'!E1087,'Master List'!$B$42:$D$129,3,FALSE))</f>
        <v>#N/A</v>
      </c>
      <c r="H1087" t="e">
        <f>IF(AND(G1087="Yes_No",'Reported Performance Table'!F1087="Yes"),"No","Yes_No")</f>
        <v>#N/A</v>
      </c>
      <c r="I1087" t="str">
        <f>IF('Reported Performance Table'!E1087="","",IF('Reported Performance Table'!F1087="Yes","LUNA_CCT","Reported_CCT"))</f>
        <v/>
      </c>
      <c r="J1087" t="str">
        <f>IF('Reported Performance Table'!E1087="","",IF(I1087="LUNA_CCT",VLOOKUP('Reported Performance Table'!E1087,'Master List'!$B$42:$E$129,4,FALSE),"Reported_BUG"))</f>
        <v/>
      </c>
      <c r="K1087" t="str">
        <f>IF('Reported Performance Table'!E1087="","",IF(AND('Reported Performance Table'!$F1087="Yes",OR('Reported Performance Table'!$E1087='Master List'!$B$42,'Reported Performance Table'!$E1087='Master List'!$B$43,'Reported Performance Table'!$E1087='Master List'!$B$44,'Reported Performance Table'!$E1087='Master List'!$B$46,'Reported Performance Table'!$E1087='Master List'!$B$48,'Reported Performance Table'!$E1087='Master List'!$B$104,'Reported Performance Table'!$E1087='Master List'!$B$106,'Reported Performance Table'!$E1087='Master List'!$B$126)),"LUNA_Dimming","Dimming_Capability_and_Range"))</f>
        <v/>
      </c>
      <c r="L1087" s="173">
        <f>'Reported Performance Table'!BF1087</f>
        <v>0</v>
      </c>
      <c r="M1087" s="173">
        <f>'Reported Performance Table'!BG1087</f>
        <v>0</v>
      </c>
      <c r="N1087" s="173">
        <f>'Reported Performance Table'!BH1087</f>
        <v>0</v>
      </c>
      <c r="O1087" t="str">
        <f t="shared" si="33"/>
        <v>No</v>
      </c>
    </row>
    <row r="1088" spans="2:15" x14ac:dyDescent="0.25">
      <c r="B1088" s="35" t="e">
        <f>VLOOKUP('Reported Performance Table'!D1088,'Master List'!$B$20:$C$39,2,FALSE)</f>
        <v>#N/A</v>
      </c>
      <c r="C1088" t="e">
        <f>VLOOKUP('Reported Performance Table'!E1088,'Master List'!$B$42:$C$129,2,FALSE)</f>
        <v>#N/A</v>
      </c>
      <c r="D1088" t="e">
        <f>VLOOKUP('Reported Performance Table'!D1088,'Master List'!$B$20:$D$39,3,FALSE)</f>
        <v>#N/A</v>
      </c>
      <c r="E1088" s="3" t="e">
        <f>VLOOKUP('Reported Performance Table'!C1088,'Master List'!$B$11:$D$17,3,FALSE)</f>
        <v>#N/A</v>
      </c>
      <c r="F1088" t="e">
        <f t="shared" si="32"/>
        <v>#N/A</v>
      </c>
      <c r="G1088" t="e">
        <f>IF(VLOOKUP('Reported Performance Table'!E1088,'Master List'!$B$42:$D$129,3,FALSE)="","No",VLOOKUP('Reported Performance Table'!E1088,'Master List'!$B$42:$D$129,3,FALSE))</f>
        <v>#N/A</v>
      </c>
      <c r="H1088" t="e">
        <f>IF(AND(G1088="Yes_No",'Reported Performance Table'!F1088="Yes"),"No","Yes_No")</f>
        <v>#N/A</v>
      </c>
      <c r="I1088" t="str">
        <f>IF('Reported Performance Table'!E1088="","",IF('Reported Performance Table'!F1088="Yes","LUNA_CCT","Reported_CCT"))</f>
        <v/>
      </c>
      <c r="J1088" t="str">
        <f>IF('Reported Performance Table'!E1088="","",IF(I1088="LUNA_CCT",VLOOKUP('Reported Performance Table'!E1088,'Master List'!$B$42:$E$129,4,FALSE),"Reported_BUG"))</f>
        <v/>
      </c>
      <c r="K1088" t="str">
        <f>IF('Reported Performance Table'!E1088="","",IF(AND('Reported Performance Table'!$F1088="Yes",OR('Reported Performance Table'!$E1088='Master List'!$B$42,'Reported Performance Table'!$E1088='Master List'!$B$43,'Reported Performance Table'!$E1088='Master List'!$B$44,'Reported Performance Table'!$E1088='Master List'!$B$46,'Reported Performance Table'!$E1088='Master List'!$B$48,'Reported Performance Table'!$E1088='Master List'!$B$104,'Reported Performance Table'!$E1088='Master List'!$B$106,'Reported Performance Table'!$E1088='Master List'!$B$126)),"LUNA_Dimming","Dimming_Capability_and_Range"))</f>
        <v/>
      </c>
      <c r="L1088" s="173">
        <f>'Reported Performance Table'!BF1088</f>
        <v>0</v>
      </c>
      <c r="M1088" s="173">
        <f>'Reported Performance Table'!BG1088</f>
        <v>0</v>
      </c>
      <c r="N1088" s="173">
        <f>'Reported Performance Table'!BH1088</f>
        <v>0</v>
      </c>
      <c r="O1088" t="str">
        <f t="shared" si="33"/>
        <v>No</v>
      </c>
    </row>
    <row r="1089" spans="2:15" x14ac:dyDescent="0.25">
      <c r="B1089" s="35" t="e">
        <f>VLOOKUP('Reported Performance Table'!D1089,'Master List'!$B$20:$C$39,2,FALSE)</f>
        <v>#N/A</v>
      </c>
      <c r="C1089" t="e">
        <f>VLOOKUP('Reported Performance Table'!E1089,'Master List'!$B$42:$C$129,2,FALSE)</f>
        <v>#N/A</v>
      </c>
      <c r="D1089" t="e">
        <f>VLOOKUP('Reported Performance Table'!D1089,'Master List'!$B$20:$D$39,3,FALSE)</f>
        <v>#N/A</v>
      </c>
      <c r="E1089" s="3" t="e">
        <f>VLOOKUP('Reported Performance Table'!C1089,'Master List'!$B$11:$D$17,3,FALSE)</f>
        <v>#N/A</v>
      </c>
      <c r="F1089" t="e">
        <f t="shared" si="32"/>
        <v>#N/A</v>
      </c>
      <c r="G1089" t="e">
        <f>IF(VLOOKUP('Reported Performance Table'!E1089,'Master List'!$B$42:$D$129,3,FALSE)="","No",VLOOKUP('Reported Performance Table'!E1089,'Master List'!$B$42:$D$129,3,FALSE))</f>
        <v>#N/A</v>
      </c>
      <c r="H1089" t="e">
        <f>IF(AND(G1089="Yes_No",'Reported Performance Table'!F1089="Yes"),"No","Yes_No")</f>
        <v>#N/A</v>
      </c>
      <c r="I1089" t="str">
        <f>IF('Reported Performance Table'!E1089="","",IF('Reported Performance Table'!F1089="Yes","LUNA_CCT","Reported_CCT"))</f>
        <v/>
      </c>
      <c r="J1089" t="str">
        <f>IF('Reported Performance Table'!E1089="","",IF(I1089="LUNA_CCT",VLOOKUP('Reported Performance Table'!E1089,'Master List'!$B$42:$E$129,4,FALSE),"Reported_BUG"))</f>
        <v/>
      </c>
      <c r="K1089" t="str">
        <f>IF('Reported Performance Table'!E1089="","",IF(AND('Reported Performance Table'!$F1089="Yes",OR('Reported Performance Table'!$E1089='Master List'!$B$42,'Reported Performance Table'!$E1089='Master List'!$B$43,'Reported Performance Table'!$E1089='Master List'!$B$44,'Reported Performance Table'!$E1089='Master List'!$B$46,'Reported Performance Table'!$E1089='Master List'!$B$48,'Reported Performance Table'!$E1089='Master List'!$B$104,'Reported Performance Table'!$E1089='Master List'!$B$106,'Reported Performance Table'!$E1089='Master List'!$B$126)),"LUNA_Dimming","Dimming_Capability_and_Range"))</f>
        <v/>
      </c>
      <c r="L1089" s="173">
        <f>'Reported Performance Table'!BF1089</f>
        <v>0</v>
      </c>
      <c r="M1089" s="173">
        <f>'Reported Performance Table'!BG1089</f>
        <v>0</v>
      </c>
      <c r="N1089" s="173">
        <f>'Reported Performance Table'!BH1089</f>
        <v>0</v>
      </c>
      <c r="O1089" t="str">
        <f t="shared" si="33"/>
        <v>No</v>
      </c>
    </row>
    <row r="1090" spans="2:15" x14ac:dyDescent="0.25">
      <c r="B1090" s="35" t="e">
        <f>VLOOKUP('Reported Performance Table'!D1090,'Master List'!$B$20:$C$39,2,FALSE)</f>
        <v>#N/A</v>
      </c>
      <c r="C1090" t="e">
        <f>VLOOKUP('Reported Performance Table'!E1090,'Master List'!$B$42:$C$129,2,FALSE)</f>
        <v>#N/A</v>
      </c>
      <c r="D1090" t="e">
        <f>VLOOKUP('Reported Performance Table'!D1090,'Master List'!$B$20:$D$39,3,FALSE)</f>
        <v>#N/A</v>
      </c>
      <c r="E1090" s="3" t="e">
        <f>VLOOKUP('Reported Performance Table'!C1090,'Master List'!$B$11:$D$17,3,FALSE)</f>
        <v>#N/A</v>
      </c>
      <c r="F1090" t="e">
        <f t="shared" si="32"/>
        <v>#N/A</v>
      </c>
      <c r="G1090" t="e">
        <f>IF(VLOOKUP('Reported Performance Table'!E1090,'Master List'!$B$42:$D$129,3,FALSE)="","No",VLOOKUP('Reported Performance Table'!E1090,'Master List'!$B$42:$D$129,3,FALSE))</f>
        <v>#N/A</v>
      </c>
      <c r="H1090" t="e">
        <f>IF(AND(G1090="Yes_No",'Reported Performance Table'!F1090="Yes"),"No","Yes_No")</f>
        <v>#N/A</v>
      </c>
      <c r="I1090" t="str">
        <f>IF('Reported Performance Table'!E1090="","",IF('Reported Performance Table'!F1090="Yes","LUNA_CCT","Reported_CCT"))</f>
        <v/>
      </c>
      <c r="J1090" t="str">
        <f>IF('Reported Performance Table'!E1090="","",IF(I1090="LUNA_CCT",VLOOKUP('Reported Performance Table'!E1090,'Master List'!$B$42:$E$129,4,FALSE),"Reported_BUG"))</f>
        <v/>
      </c>
      <c r="K1090" t="str">
        <f>IF('Reported Performance Table'!E1090="","",IF(AND('Reported Performance Table'!$F1090="Yes",OR('Reported Performance Table'!$E1090='Master List'!$B$42,'Reported Performance Table'!$E1090='Master List'!$B$43,'Reported Performance Table'!$E1090='Master List'!$B$44,'Reported Performance Table'!$E1090='Master List'!$B$46,'Reported Performance Table'!$E1090='Master List'!$B$48,'Reported Performance Table'!$E1090='Master List'!$B$104,'Reported Performance Table'!$E1090='Master List'!$B$106,'Reported Performance Table'!$E1090='Master List'!$B$126)),"LUNA_Dimming","Dimming_Capability_and_Range"))</f>
        <v/>
      </c>
      <c r="L1090" s="173">
        <f>'Reported Performance Table'!BF1090</f>
        <v>0</v>
      </c>
      <c r="M1090" s="173">
        <f>'Reported Performance Table'!BG1090</f>
        <v>0</v>
      </c>
      <c r="N1090" s="173">
        <f>'Reported Performance Table'!BH1090</f>
        <v>0</v>
      </c>
      <c r="O1090" t="str">
        <f t="shared" si="33"/>
        <v>No</v>
      </c>
    </row>
    <row r="1091" spans="2:15" x14ac:dyDescent="0.25">
      <c r="B1091" s="35" t="e">
        <f>VLOOKUP('Reported Performance Table'!D1091,'Master List'!$B$20:$C$39,2,FALSE)</f>
        <v>#N/A</v>
      </c>
      <c r="C1091" t="e">
        <f>VLOOKUP('Reported Performance Table'!E1091,'Master List'!$B$42:$C$129,2,FALSE)</f>
        <v>#N/A</v>
      </c>
      <c r="D1091" t="e">
        <f>VLOOKUP('Reported Performance Table'!D1091,'Master List'!$B$20:$D$39,3,FALSE)</f>
        <v>#N/A</v>
      </c>
      <c r="E1091" s="3" t="e">
        <f>VLOOKUP('Reported Performance Table'!C1091,'Master List'!$B$11:$D$17,3,FALSE)</f>
        <v>#N/A</v>
      </c>
      <c r="F1091" t="e">
        <f t="shared" si="32"/>
        <v>#N/A</v>
      </c>
      <c r="G1091" t="e">
        <f>IF(VLOOKUP('Reported Performance Table'!E1091,'Master List'!$B$42:$D$129,3,FALSE)="","No",VLOOKUP('Reported Performance Table'!E1091,'Master List'!$B$42:$D$129,3,FALSE))</f>
        <v>#N/A</v>
      </c>
      <c r="H1091" t="e">
        <f>IF(AND(G1091="Yes_No",'Reported Performance Table'!F1091="Yes"),"No","Yes_No")</f>
        <v>#N/A</v>
      </c>
      <c r="I1091" t="str">
        <f>IF('Reported Performance Table'!E1091="","",IF('Reported Performance Table'!F1091="Yes","LUNA_CCT","Reported_CCT"))</f>
        <v/>
      </c>
      <c r="J1091" t="str">
        <f>IF('Reported Performance Table'!E1091="","",IF(I1091="LUNA_CCT",VLOOKUP('Reported Performance Table'!E1091,'Master List'!$B$42:$E$129,4,FALSE),"Reported_BUG"))</f>
        <v/>
      </c>
      <c r="K1091" t="str">
        <f>IF('Reported Performance Table'!E1091="","",IF(AND('Reported Performance Table'!$F1091="Yes",OR('Reported Performance Table'!$E1091='Master List'!$B$42,'Reported Performance Table'!$E1091='Master List'!$B$43,'Reported Performance Table'!$E1091='Master List'!$B$44,'Reported Performance Table'!$E1091='Master List'!$B$46,'Reported Performance Table'!$E1091='Master List'!$B$48,'Reported Performance Table'!$E1091='Master List'!$B$104,'Reported Performance Table'!$E1091='Master List'!$B$106,'Reported Performance Table'!$E1091='Master List'!$B$126)),"LUNA_Dimming","Dimming_Capability_and_Range"))</f>
        <v/>
      </c>
      <c r="L1091" s="173">
        <f>'Reported Performance Table'!BF1091</f>
        <v>0</v>
      </c>
      <c r="M1091" s="173">
        <f>'Reported Performance Table'!BG1091</f>
        <v>0</v>
      </c>
      <c r="N1091" s="173">
        <f>'Reported Performance Table'!BH1091</f>
        <v>0</v>
      </c>
      <c r="O1091" t="str">
        <f t="shared" si="33"/>
        <v>No</v>
      </c>
    </row>
    <row r="1092" spans="2:15" x14ac:dyDescent="0.25">
      <c r="B1092" s="35" t="e">
        <f>VLOOKUP('Reported Performance Table'!D1092,'Master List'!$B$20:$C$39,2,FALSE)</f>
        <v>#N/A</v>
      </c>
      <c r="C1092" t="e">
        <f>VLOOKUP('Reported Performance Table'!E1092,'Master List'!$B$42:$C$129,2,FALSE)</f>
        <v>#N/A</v>
      </c>
      <c r="D1092" t="e">
        <f>VLOOKUP('Reported Performance Table'!D1092,'Master List'!$B$20:$D$39,3,FALSE)</f>
        <v>#N/A</v>
      </c>
      <c r="E1092" s="3" t="e">
        <f>VLOOKUP('Reported Performance Table'!C1092,'Master List'!$B$11:$D$17,3,FALSE)</f>
        <v>#N/A</v>
      </c>
      <c r="F1092" t="e">
        <f t="shared" si="32"/>
        <v>#N/A</v>
      </c>
      <c r="G1092" t="e">
        <f>IF(VLOOKUP('Reported Performance Table'!E1092,'Master List'!$B$42:$D$129,3,FALSE)="","No",VLOOKUP('Reported Performance Table'!E1092,'Master List'!$B$42:$D$129,3,FALSE))</f>
        <v>#N/A</v>
      </c>
      <c r="H1092" t="e">
        <f>IF(AND(G1092="Yes_No",'Reported Performance Table'!F1092="Yes"),"No","Yes_No")</f>
        <v>#N/A</v>
      </c>
      <c r="I1092" t="str">
        <f>IF('Reported Performance Table'!E1092="","",IF('Reported Performance Table'!F1092="Yes","LUNA_CCT","Reported_CCT"))</f>
        <v/>
      </c>
      <c r="J1092" t="str">
        <f>IF('Reported Performance Table'!E1092="","",IF(I1092="LUNA_CCT",VLOOKUP('Reported Performance Table'!E1092,'Master List'!$B$42:$E$129,4,FALSE),"Reported_BUG"))</f>
        <v/>
      </c>
      <c r="K1092" t="str">
        <f>IF('Reported Performance Table'!E1092="","",IF(AND('Reported Performance Table'!$F1092="Yes",OR('Reported Performance Table'!$E1092='Master List'!$B$42,'Reported Performance Table'!$E1092='Master List'!$B$43,'Reported Performance Table'!$E1092='Master List'!$B$44,'Reported Performance Table'!$E1092='Master List'!$B$46,'Reported Performance Table'!$E1092='Master List'!$B$48,'Reported Performance Table'!$E1092='Master List'!$B$104,'Reported Performance Table'!$E1092='Master List'!$B$106,'Reported Performance Table'!$E1092='Master List'!$B$126)),"LUNA_Dimming","Dimming_Capability_and_Range"))</f>
        <v/>
      </c>
      <c r="L1092" s="173">
        <f>'Reported Performance Table'!BF1092</f>
        <v>0</v>
      </c>
      <c r="M1092" s="173">
        <f>'Reported Performance Table'!BG1092</f>
        <v>0</v>
      </c>
      <c r="N1092" s="173">
        <f>'Reported Performance Table'!BH1092</f>
        <v>0</v>
      </c>
      <c r="O1092" t="str">
        <f t="shared" si="33"/>
        <v>No</v>
      </c>
    </row>
    <row r="1093" spans="2:15" x14ac:dyDescent="0.25">
      <c r="B1093" s="35" t="e">
        <f>VLOOKUP('Reported Performance Table'!D1093,'Master List'!$B$20:$C$39,2,FALSE)</f>
        <v>#N/A</v>
      </c>
      <c r="C1093" t="e">
        <f>VLOOKUP('Reported Performance Table'!E1093,'Master List'!$B$42:$C$129,2,FALSE)</f>
        <v>#N/A</v>
      </c>
      <c r="D1093" t="e">
        <f>VLOOKUP('Reported Performance Table'!D1093,'Master List'!$B$20:$D$39,3,FALSE)</f>
        <v>#N/A</v>
      </c>
      <c r="E1093" s="3" t="e">
        <f>VLOOKUP('Reported Performance Table'!C1093,'Master List'!$B$11:$D$17,3,FALSE)</f>
        <v>#N/A</v>
      </c>
      <c r="F1093" t="e">
        <f t="shared" si="32"/>
        <v>#N/A</v>
      </c>
      <c r="G1093" t="e">
        <f>IF(VLOOKUP('Reported Performance Table'!E1093,'Master List'!$B$42:$D$129,3,FALSE)="","No",VLOOKUP('Reported Performance Table'!E1093,'Master List'!$B$42:$D$129,3,FALSE))</f>
        <v>#N/A</v>
      </c>
      <c r="H1093" t="e">
        <f>IF(AND(G1093="Yes_No",'Reported Performance Table'!F1093="Yes"),"No","Yes_No")</f>
        <v>#N/A</v>
      </c>
      <c r="I1093" t="str">
        <f>IF('Reported Performance Table'!E1093="","",IF('Reported Performance Table'!F1093="Yes","LUNA_CCT","Reported_CCT"))</f>
        <v/>
      </c>
      <c r="J1093" t="str">
        <f>IF('Reported Performance Table'!E1093="","",IF(I1093="LUNA_CCT",VLOOKUP('Reported Performance Table'!E1093,'Master List'!$B$42:$E$129,4,FALSE),"Reported_BUG"))</f>
        <v/>
      </c>
      <c r="K1093" t="str">
        <f>IF('Reported Performance Table'!E1093="","",IF(AND('Reported Performance Table'!$F1093="Yes",OR('Reported Performance Table'!$E1093='Master List'!$B$42,'Reported Performance Table'!$E1093='Master List'!$B$43,'Reported Performance Table'!$E1093='Master List'!$B$44,'Reported Performance Table'!$E1093='Master List'!$B$46,'Reported Performance Table'!$E1093='Master List'!$B$48,'Reported Performance Table'!$E1093='Master List'!$B$104,'Reported Performance Table'!$E1093='Master List'!$B$106,'Reported Performance Table'!$E1093='Master List'!$B$126)),"LUNA_Dimming","Dimming_Capability_and_Range"))</f>
        <v/>
      </c>
      <c r="L1093" s="173">
        <f>'Reported Performance Table'!BF1093</f>
        <v>0</v>
      </c>
      <c r="M1093" s="173">
        <f>'Reported Performance Table'!BG1093</f>
        <v>0</v>
      </c>
      <c r="N1093" s="173">
        <f>'Reported Performance Table'!BH1093</f>
        <v>0</v>
      </c>
      <c r="O1093" t="str">
        <f t="shared" si="33"/>
        <v>No</v>
      </c>
    </row>
    <row r="1094" spans="2:15" x14ac:dyDescent="0.25">
      <c r="B1094" s="35" t="e">
        <f>VLOOKUP('Reported Performance Table'!D1094,'Master List'!$B$20:$C$39,2,FALSE)</f>
        <v>#N/A</v>
      </c>
      <c r="C1094" t="e">
        <f>VLOOKUP('Reported Performance Table'!E1094,'Master List'!$B$42:$C$129,2,FALSE)</f>
        <v>#N/A</v>
      </c>
      <c r="D1094" t="e">
        <f>VLOOKUP('Reported Performance Table'!D1094,'Master List'!$B$20:$D$39,3,FALSE)</f>
        <v>#N/A</v>
      </c>
      <c r="E1094" s="3" t="e">
        <f>VLOOKUP('Reported Performance Table'!C1094,'Master List'!$B$11:$D$17,3,FALSE)</f>
        <v>#N/A</v>
      </c>
      <c r="F1094" t="e">
        <f t="shared" si="32"/>
        <v>#N/A</v>
      </c>
      <c r="G1094" t="e">
        <f>IF(VLOOKUP('Reported Performance Table'!E1094,'Master List'!$B$42:$D$129,3,FALSE)="","No",VLOOKUP('Reported Performance Table'!E1094,'Master List'!$B$42:$D$129,3,FALSE))</f>
        <v>#N/A</v>
      </c>
      <c r="H1094" t="e">
        <f>IF(AND(G1094="Yes_No",'Reported Performance Table'!F1094="Yes"),"No","Yes_No")</f>
        <v>#N/A</v>
      </c>
      <c r="I1094" t="str">
        <f>IF('Reported Performance Table'!E1094="","",IF('Reported Performance Table'!F1094="Yes","LUNA_CCT","Reported_CCT"))</f>
        <v/>
      </c>
      <c r="J1094" t="str">
        <f>IF('Reported Performance Table'!E1094="","",IF(I1094="LUNA_CCT",VLOOKUP('Reported Performance Table'!E1094,'Master List'!$B$42:$E$129,4,FALSE),"Reported_BUG"))</f>
        <v/>
      </c>
      <c r="K1094" t="str">
        <f>IF('Reported Performance Table'!E1094="","",IF(AND('Reported Performance Table'!$F1094="Yes",OR('Reported Performance Table'!$E1094='Master List'!$B$42,'Reported Performance Table'!$E1094='Master List'!$B$43,'Reported Performance Table'!$E1094='Master List'!$B$44,'Reported Performance Table'!$E1094='Master List'!$B$46,'Reported Performance Table'!$E1094='Master List'!$B$48,'Reported Performance Table'!$E1094='Master List'!$B$104,'Reported Performance Table'!$E1094='Master List'!$B$106,'Reported Performance Table'!$E1094='Master List'!$B$126)),"LUNA_Dimming","Dimming_Capability_and_Range"))</f>
        <v/>
      </c>
      <c r="L1094" s="173">
        <f>'Reported Performance Table'!BF1094</f>
        <v>0</v>
      </c>
      <c r="M1094" s="173">
        <f>'Reported Performance Table'!BG1094</f>
        <v>0</v>
      </c>
      <c r="N1094" s="173">
        <f>'Reported Performance Table'!BH1094</f>
        <v>0</v>
      </c>
      <c r="O1094" t="str">
        <f t="shared" si="33"/>
        <v>No</v>
      </c>
    </row>
    <row r="1095" spans="2:15" x14ac:dyDescent="0.25">
      <c r="B1095" s="35" t="e">
        <f>VLOOKUP('Reported Performance Table'!D1095,'Master List'!$B$20:$C$39,2,FALSE)</f>
        <v>#N/A</v>
      </c>
      <c r="C1095" t="e">
        <f>VLOOKUP('Reported Performance Table'!E1095,'Master List'!$B$42:$C$129,2,FALSE)</f>
        <v>#N/A</v>
      </c>
      <c r="D1095" t="e">
        <f>VLOOKUP('Reported Performance Table'!D1095,'Master List'!$B$20:$D$39,3,FALSE)</f>
        <v>#N/A</v>
      </c>
      <c r="E1095" s="3" t="e">
        <f>VLOOKUP('Reported Performance Table'!C1095,'Master List'!$B$11:$D$17,3,FALSE)</f>
        <v>#N/A</v>
      </c>
      <c r="F1095" t="e">
        <f t="shared" si="32"/>
        <v>#N/A</v>
      </c>
      <c r="G1095" t="e">
        <f>IF(VLOOKUP('Reported Performance Table'!E1095,'Master List'!$B$42:$D$129,3,FALSE)="","No",VLOOKUP('Reported Performance Table'!E1095,'Master List'!$B$42:$D$129,3,FALSE))</f>
        <v>#N/A</v>
      </c>
      <c r="H1095" t="e">
        <f>IF(AND(G1095="Yes_No",'Reported Performance Table'!F1095="Yes"),"No","Yes_No")</f>
        <v>#N/A</v>
      </c>
      <c r="I1095" t="str">
        <f>IF('Reported Performance Table'!E1095="","",IF('Reported Performance Table'!F1095="Yes","LUNA_CCT","Reported_CCT"))</f>
        <v/>
      </c>
      <c r="J1095" t="str">
        <f>IF('Reported Performance Table'!E1095="","",IF(I1095="LUNA_CCT",VLOOKUP('Reported Performance Table'!E1095,'Master List'!$B$42:$E$129,4,FALSE),"Reported_BUG"))</f>
        <v/>
      </c>
      <c r="K1095" t="str">
        <f>IF('Reported Performance Table'!E1095="","",IF(AND('Reported Performance Table'!$F1095="Yes",OR('Reported Performance Table'!$E1095='Master List'!$B$42,'Reported Performance Table'!$E1095='Master List'!$B$43,'Reported Performance Table'!$E1095='Master List'!$B$44,'Reported Performance Table'!$E1095='Master List'!$B$46,'Reported Performance Table'!$E1095='Master List'!$B$48,'Reported Performance Table'!$E1095='Master List'!$B$104,'Reported Performance Table'!$E1095='Master List'!$B$106,'Reported Performance Table'!$E1095='Master List'!$B$126)),"LUNA_Dimming","Dimming_Capability_and_Range"))</f>
        <v/>
      </c>
      <c r="L1095" s="173">
        <f>'Reported Performance Table'!BF1095</f>
        <v>0</v>
      </c>
      <c r="M1095" s="173">
        <f>'Reported Performance Table'!BG1095</f>
        <v>0</v>
      </c>
      <c r="N1095" s="173">
        <f>'Reported Performance Table'!BH1095</f>
        <v>0</v>
      </c>
      <c r="O1095" t="str">
        <f t="shared" si="33"/>
        <v>No</v>
      </c>
    </row>
    <row r="1096" spans="2:15" x14ac:dyDescent="0.25">
      <c r="B1096" s="35" t="e">
        <f>VLOOKUP('Reported Performance Table'!D1096,'Master List'!$B$20:$C$39,2,FALSE)</f>
        <v>#N/A</v>
      </c>
      <c r="C1096" t="e">
        <f>VLOOKUP('Reported Performance Table'!E1096,'Master List'!$B$42:$C$129,2,FALSE)</f>
        <v>#N/A</v>
      </c>
      <c r="D1096" t="e">
        <f>VLOOKUP('Reported Performance Table'!D1096,'Master List'!$B$20:$D$39,3,FALSE)</f>
        <v>#N/A</v>
      </c>
      <c r="E1096" s="3" t="e">
        <f>VLOOKUP('Reported Performance Table'!C1096,'Master List'!$B$11:$D$17,3,FALSE)</f>
        <v>#N/A</v>
      </c>
      <c r="F1096" t="e">
        <f t="shared" si="32"/>
        <v>#N/A</v>
      </c>
      <c r="G1096" t="e">
        <f>IF(VLOOKUP('Reported Performance Table'!E1096,'Master List'!$B$42:$D$129,3,FALSE)="","No",VLOOKUP('Reported Performance Table'!E1096,'Master List'!$B$42:$D$129,3,FALSE))</f>
        <v>#N/A</v>
      </c>
      <c r="H1096" t="e">
        <f>IF(AND(G1096="Yes_No",'Reported Performance Table'!F1096="Yes"),"No","Yes_No")</f>
        <v>#N/A</v>
      </c>
      <c r="I1096" t="str">
        <f>IF('Reported Performance Table'!E1096="","",IF('Reported Performance Table'!F1096="Yes","LUNA_CCT","Reported_CCT"))</f>
        <v/>
      </c>
      <c r="J1096" t="str">
        <f>IF('Reported Performance Table'!E1096="","",IF(I1096="LUNA_CCT",VLOOKUP('Reported Performance Table'!E1096,'Master List'!$B$42:$E$129,4,FALSE),"Reported_BUG"))</f>
        <v/>
      </c>
      <c r="K1096" t="str">
        <f>IF('Reported Performance Table'!E1096="","",IF(AND('Reported Performance Table'!$F1096="Yes",OR('Reported Performance Table'!$E1096='Master List'!$B$42,'Reported Performance Table'!$E1096='Master List'!$B$43,'Reported Performance Table'!$E1096='Master List'!$B$44,'Reported Performance Table'!$E1096='Master List'!$B$46,'Reported Performance Table'!$E1096='Master List'!$B$48,'Reported Performance Table'!$E1096='Master List'!$B$104,'Reported Performance Table'!$E1096='Master List'!$B$106,'Reported Performance Table'!$E1096='Master List'!$B$126)),"LUNA_Dimming","Dimming_Capability_and_Range"))</f>
        <v/>
      </c>
      <c r="L1096" s="173">
        <f>'Reported Performance Table'!BF1096</f>
        <v>0</v>
      </c>
      <c r="M1096" s="173">
        <f>'Reported Performance Table'!BG1096</f>
        <v>0</v>
      </c>
      <c r="N1096" s="173">
        <f>'Reported Performance Table'!BH1096</f>
        <v>0</v>
      </c>
      <c r="O1096" t="str">
        <f t="shared" si="33"/>
        <v>No</v>
      </c>
    </row>
    <row r="1097" spans="2:15" x14ac:dyDescent="0.25">
      <c r="B1097" s="35" t="e">
        <f>VLOOKUP('Reported Performance Table'!D1097,'Master List'!$B$20:$C$39,2,FALSE)</f>
        <v>#N/A</v>
      </c>
      <c r="C1097" t="e">
        <f>VLOOKUP('Reported Performance Table'!E1097,'Master List'!$B$42:$C$129,2,FALSE)</f>
        <v>#N/A</v>
      </c>
      <c r="D1097" t="e">
        <f>VLOOKUP('Reported Performance Table'!D1097,'Master List'!$B$20:$D$39,3,FALSE)</f>
        <v>#N/A</v>
      </c>
      <c r="E1097" s="3" t="e">
        <f>VLOOKUP('Reported Performance Table'!C1097,'Master List'!$B$11:$D$17,3,FALSE)</f>
        <v>#N/A</v>
      </c>
      <c r="F1097" t="e">
        <f t="shared" si="32"/>
        <v>#N/A</v>
      </c>
      <c r="G1097" t="e">
        <f>IF(VLOOKUP('Reported Performance Table'!E1097,'Master List'!$B$42:$D$129,3,FALSE)="","No",VLOOKUP('Reported Performance Table'!E1097,'Master List'!$B$42:$D$129,3,FALSE))</f>
        <v>#N/A</v>
      </c>
      <c r="H1097" t="e">
        <f>IF(AND(G1097="Yes_No",'Reported Performance Table'!F1097="Yes"),"No","Yes_No")</f>
        <v>#N/A</v>
      </c>
      <c r="I1097" t="str">
        <f>IF('Reported Performance Table'!E1097="","",IF('Reported Performance Table'!F1097="Yes","LUNA_CCT","Reported_CCT"))</f>
        <v/>
      </c>
      <c r="J1097" t="str">
        <f>IF('Reported Performance Table'!E1097="","",IF(I1097="LUNA_CCT",VLOOKUP('Reported Performance Table'!E1097,'Master List'!$B$42:$E$129,4,FALSE),"Reported_BUG"))</f>
        <v/>
      </c>
      <c r="K1097" t="str">
        <f>IF('Reported Performance Table'!E1097="","",IF(AND('Reported Performance Table'!$F1097="Yes",OR('Reported Performance Table'!$E1097='Master List'!$B$42,'Reported Performance Table'!$E1097='Master List'!$B$43,'Reported Performance Table'!$E1097='Master List'!$B$44,'Reported Performance Table'!$E1097='Master List'!$B$46,'Reported Performance Table'!$E1097='Master List'!$B$48,'Reported Performance Table'!$E1097='Master List'!$B$104,'Reported Performance Table'!$E1097='Master List'!$B$106,'Reported Performance Table'!$E1097='Master List'!$B$126)),"LUNA_Dimming","Dimming_Capability_and_Range"))</f>
        <v/>
      </c>
      <c r="L1097" s="173">
        <f>'Reported Performance Table'!BF1097</f>
        <v>0</v>
      </c>
      <c r="M1097" s="173">
        <f>'Reported Performance Table'!BG1097</f>
        <v>0</v>
      </c>
      <c r="N1097" s="173">
        <f>'Reported Performance Table'!BH1097</f>
        <v>0</v>
      </c>
      <c r="O1097" t="str">
        <f t="shared" si="33"/>
        <v>No</v>
      </c>
    </row>
    <row r="1098" spans="2:15" x14ac:dyDescent="0.25">
      <c r="B1098" s="35" t="e">
        <f>VLOOKUP('Reported Performance Table'!D1098,'Master List'!$B$20:$C$39,2,FALSE)</f>
        <v>#N/A</v>
      </c>
      <c r="C1098" t="e">
        <f>VLOOKUP('Reported Performance Table'!E1098,'Master List'!$B$42:$C$129,2,FALSE)</f>
        <v>#N/A</v>
      </c>
      <c r="D1098" t="e">
        <f>VLOOKUP('Reported Performance Table'!D1098,'Master List'!$B$20:$D$39,3,FALSE)</f>
        <v>#N/A</v>
      </c>
      <c r="E1098" s="3" t="e">
        <f>VLOOKUP('Reported Performance Table'!C1098,'Master List'!$B$11:$D$17,3,FALSE)</f>
        <v>#N/A</v>
      </c>
      <c r="F1098" t="e">
        <f t="shared" si="32"/>
        <v>#N/A</v>
      </c>
      <c r="G1098" t="e">
        <f>IF(VLOOKUP('Reported Performance Table'!E1098,'Master List'!$B$42:$D$129,3,FALSE)="","No",VLOOKUP('Reported Performance Table'!E1098,'Master List'!$B$42:$D$129,3,FALSE))</f>
        <v>#N/A</v>
      </c>
      <c r="H1098" t="e">
        <f>IF(AND(G1098="Yes_No",'Reported Performance Table'!F1098="Yes"),"No","Yes_No")</f>
        <v>#N/A</v>
      </c>
      <c r="I1098" t="str">
        <f>IF('Reported Performance Table'!E1098="","",IF('Reported Performance Table'!F1098="Yes","LUNA_CCT","Reported_CCT"))</f>
        <v/>
      </c>
      <c r="J1098" t="str">
        <f>IF('Reported Performance Table'!E1098="","",IF(I1098="LUNA_CCT",VLOOKUP('Reported Performance Table'!E1098,'Master List'!$B$42:$E$129,4,FALSE),"Reported_BUG"))</f>
        <v/>
      </c>
      <c r="K1098" t="str">
        <f>IF('Reported Performance Table'!E1098="","",IF(AND('Reported Performance Table'!$F1098="Yes",OR('Reported Performance Table'!$E1098='Master List'!$B$42,'Reported Performance Table'!$E1098='Master List'!$B$43,'Reported Performance Table'!$E1098='Master List'!$B$44,'Reported Performance Table'!$E1098='Master List'!$B$46,'Reported Performance Table'!$E1098='Master List'!$B$48,'Reported Performance Table'!$E1098='Master List'!$B$104,'Reported Performance Table'!$E1098='Master List'!$B$106,'Reported Performance Table'!$E1098='Master List'!$B$126)),"LUNA_Dimming","Dimming_Capability_and_Range"))</f>
        <v/>
      </c>
      <c r="L1098" s="173">
        <f>'Reported Performance Table'!BF1098</f>
        <v>0</v>
      </c>
      <c r="M1098" s="173">
        <f>'Reported Performance Table'!BG1098</f>
        <v>0</v>
      </c>
      <c r="N1098" s="173">
        <f>'Reported Performance Table'!BH1098</f>
        <v>0</v>
      </c>
      <c r="O1098" t="str">
        <f t="shared" si="33"/>
        <v>No</v>
      </c>
    </row>
    <row r="1099" spans="2:15" x14ac:dyDescent="0.25">
      <c r="B1099" s="35" t="e">
        <f>VLOOKUP('Reported Performance Table'!D1099,'Master List'!$B$20:$C$39,2,FALSE)</f>
        <v>#N/A</v>
      </c>
      <c r="C1099" t="e">
        <f>VLOOKUP('Reported Performance Table'!E1099,'Master List'!$B$42:$C$129,2,FALSE)</f>
        <v>#N/A</v>
      </c>
      <c r="D1099" t="e">
        <f>VLOOKUP('Reported Performance Table'!D1099,'Master List'!$B$20:$D$39,3,FALSE)</f>
        <v>#N/A</v>
      </c>
      <c r="E1099" s="3" t="e">
        <f>VLOOKUP('Reported Performance Table'!C1099,'Master List'!$B$11:$D$17,3,FALSE)</f>
        <v>#N/A</v>
      </c>
      <c r="F1099" t="e">
        <f t="shared" ref="F1099:F1162" si="34">CONCATENATE(D1099,E1099)</f>
        <v>#N/A</v>
      </c>
      <c r="G1099" t="e">
        <f>IF(VLOOKUP('Reported Performance Table'!E1099,'Master List'!$B$42:$D$129,3,FALSE)="","No",VLOOKUP('Reported Performance Table'!E1099,'Master List'!$B$42:$D$129,3,FALSE))</f>
        <v>#N/A</v>
      </c>
      <c r="H1099" t="e">
        <f>IF(AND(G1099="Yes_No",'Reported Performance Table'!F1099="Yes"),"No","Yes_No")</f>
        <v>#N/A</v>
      </c>
      <c r="I1099" t="str">
        <f>IF('Reported Performance Table'!E1099="","",IF('Reported Performance Table'!F1099="Yes","LUNA_CCT","Reported_CCT"))</f>
        <v/>
      </c>
      <c r="J1099" t="str">
        <f>IF('Reported Performance Table'!E1099="","",IF(I1099="LUNA_CCT",VLOOKUP('Reported Performance Table'!E1099,'Master List'!$B$42:$E$129,4,FALSE),"Reported_BUG"))</f>
        <v/>
      </c>
      <c r="K1099" t="str">
        <f>IF('Reported Performance Table'!E1099="","",IF(AND('Reported Performance Table'!$F1099="Yes",OR('Reported Performance Table'!$E1099='Master List'!$B$42,'Reported Performance Table'!$E1099='Master List'!$B$43,'Reported Performance Table'!$E1099='Master List'!$B$44,'Reported Performance Table'!$E1099='Master List'!$B$46,'Reported Performance Table'!$E1099='Master List'!$B$48,'Reported Performance Table'!$E1099='Master List'!$B$104,'Reported Performance Table'!$E1099='Master List'!$B$106,'Reported Performance Table'!$E1099='Master List'!$B$126)),"LUNA_Dimming","Dimming_Capability_and_Range"))</f>
        <v/>
      </c>
      <c r="L1099" s="173">
        <f>'Reported Performance Table'!BF1099</f>
        <v>0</v>
      </c>
      <c r="M1099" s="173">
        <f>'Reported Performance Table'!BG1099</f>
        <v>0</v>
      </c>
      <c r="N1099" s="173">
        <f>'Reported Performance Table'!BH1099</f>
        <v>0</v>
      </c>
      <c r="O1099" t="str">
        <f t="shared" si="33"/>
        <v>No</v>
      </c>
    </row>
    <row r="1100" spans="2:15" x14ac:dyDescent="0.25">
      <c r="B1100" s="35" t="e">
        <f>VLOOKUP('Reported Performance Table'!D1100,'Master List'!$B$20:$C$39,2,FALSE)</f>
        <v>#N/A</v>
      </c>
      <c r="C1100" t="e">
        <f>VLOOKUP('Reported Performance Table'!E1100,'Master List'!$B$42:$C$129,2,FALSE)</f>
        <v>#N/A</v>
      </c>
      <c r="D1100" t="e">
        <f>VLOOKUP('Reported Performance Table'!D1100,'Master List'!$B$20:$D$39,3,FALSE)</f>
        <v>#N/A</v>
      </c>
      <c r="E1100" s="3" t="e">
        <f>VLOOKUP('Reported Performance Table'!C1100,'Master List'!$B$11:$D$17,3,FALSE)</f>
        <v>#N/A</v>
      </c>
      <c r="F1100" t="e">
        <f t="shared" si="34"/>
        <v>#N/A</v>
      </c>
      <c r="G1100" t="e">
        <f>IF(VLOOKUP('Reported Performance Table'!E1100,'Master List'!$B$42:$D$129,3,FALSE)="","No",VLOOKUP('Reported Performance Table'!E1100,'Master List'!$B$42:$D$129,3,FALSE))</f>
        <v>#N/A</v>
      </c>
      <c r="H1100" t="e">
        <f>IF(AND(G1100="Yes_No",'Reported Performance Table'!F1100="Yes"),"No","Yes_No")</f>
        <v>#N/A</v>
      </c>
      <c r="I1100" t="str">
        <f>IF('Reported Performance Table'!E1100="","",IF('Reported Performance Table'!F1100="Yes","LUNA_CCT","Reported_CCT"))</f>
        <v/>
      </c>
      <c r="J1100" t="str">
        <f>IF('Reported Performance Table'!E1100="","",IF(I1100="LUNA_CCT",VLOOKUP('Reported Performance Table'!E1100,'Master List'!$B$42:$E$129,4,FALSE),"Reported_BUG"))</f>
        <v/>
      </c>
      <c r="K1100" t="str">
        <f>IF('Reported Performance Table'!E1100="","",IF(AND('Reported Performance Table'!$F1100="Yes",OR('Reported Performance Table'!$E1100='Master List'!$B$42,'Reported Performance Table'!$E1100='Master List'!$B$43,'Reported Performance Table'!$E1100='Master List'!$B$44,'Reported Performance Table'!$E1100='Master List'!$B$46,'Reported Performance Table'!$E1100='Master List'!$B$48,'Reported Performance Table'!$E1100='Master List'!$B$104,'Reported Performance Table'!$E1100='Master List'!$B$106,'Reported Performance Table'!$E1100='Master List'!$B$126)),"LUNA_Dimming","Dimming_Capability_and_Range"))</f>
        <v/>
      </c>
      <c r="L1100" s="173">
        <f>'Reported Performance Table'!BF1100</f>
        <v>0</v>
      </c>
      <c r="M1100" s="173">
        <f>'Reported Performance Table'!BG1100</f>
        <v>0</v>
      </c>
      <c r="N1100" s="173">
        <f>'Reported Performance Table'!BH1100</f>
        <v>0</v>
      </c>
      <c r="O1100" t="str">
        <f t="shared" ref="O1100:O1163" si="35">IF(COUNTIF(L1100:N1100,"Yes")=3,"Yes","No")</f>
        <v>No</v>
      </c>
    </row>
    <row r="1101" spans="2:15" x14ac:dyDescent="0.25">
      <c r="B1101" s="35" t="e">
        <f>VLOOKUP('Reported Performance Table'!D1101,'Master List'!$B$20:$C$39,2,FALSE)</f>
        <v>#N/A</v>
      </c>
      <c r="C1101" t="e">
        <f>VLOOKUP('Reported Performance Table'!E1101,'Master List'!$B$42:$C$129,2,FALSE)</f>
        <v>#N/A</v>
      </c>
      <c r="D1101" t="e">
        <f>VLOOKUP('Reported Performance Table'!D1101,'Master List'!$B$20:$D$39,3,FALSE)</f>
        <v>#N/A</v>
      </c>
      <c r="E1101" s="3" t="e">
        <f>VLOOKUP('Reported Performance Table'!C1101,'Master List'!$B$11:$D$17,3,FALSE)</f>
        <v>#N/A</v>
      </c>
      <c r="F1101" t="e">
        <f t="shared" si="34"/>
        <v>#N/A</v>
      </c>
      <c r="G1101" t="e">
        <f>IF(VLOOKUP('Reported Performance Table'!E1101,'Master List'!$B$42:$D$129,3,FALSE)="","No",VLOOKUP('Reported Performance Table'!E1101,'Master List'!$B$42:$D$129,3,FALSE))</f>
        <v>#N/A</v>
      </c>
      <c r="H1101" t="e">
        <f>IF(AND(G1101="Yes_No",'Reported Performance Table'!F1101="Yes"),"No","Yes_No")</f>
        <v>#N/A</v>
      </c>
      <c r="I1101" t="str">
        <f>IF('Reported Performance Table'!E1101="","",IF('Reported Performance Table'!F1101="Yes","LUNA_CCT","Reported_CCT"))</f>
        <v/>
      </c>
      <c r="J1101" t="str">
        <f>IF('Reported Performance Table'!E1101="","",IF(I1101="LUNA_CCT",VLOOKUP('Reported Performance Table'!E1101,'Master List'!$B$42:$E$129,4,FALSE),"Reported_BUG"))</f>
        <v/>
      </c>
      <c r="K1101" t="str">
        <f>IF('Reported Performance Table'!E1101="","",IF(AND('Reported Performance Table'!$F1101="Yes",OR('Reported Performance Table'!$E1101='Master List'!$B$42,'Reported Performance Table'!$E1101='Master List'!$B$43,'Reported Performance Table'!$E1101='Master List'!$B$44,'Reported Performance Table'!$E1101='Master List'!$B$46,'Reported Performance Table'!$E1101='Master List'!$B$48,'Reported Performance Table'!$E1101='Master List'!$B$104,'Reported Performance Table'!$E1101='Master List'!$B$106,'Reported Performance Table'!$E1101='Master List'!$B$126)),"LUNA_Dimming","Dimming_Capability_and_Range"))</f>
        <v/>
      </c>
      <c r="L1101" s="173">
        <f>'Reported Performance Table'!BF1101</f>
        <v>0</v>
      </c>
      <c r="M1101" s="173">
        <f>'Reported Performance Table'!BG1101</f>
        <v>0</v>
      </c>
      <c r="N1101" s="173">
        <f>'Reported Performance Table'!BH1101</f>
        <v>0</v>
      </c>
      <c r="O1101" t="str">
        <f t="shared" si="35"/>
        <v>No</v>
      </c>
    </row>
    <row r="1102" spans="2:15" x14ac:dyDescent="0.25">
      <c r="B1102" s="35" t="e">
        <f>VLOOKUP('Reported Performance Table'!D1102,'Master List'!$B$20:$C$39,2,FALSE)</f>
        <v>#N/A</v>
      </c>
      <c r="C1102" t="e">
        <f>VLOOKUP('Reported Performance Table'!E1102,'Master List'!$B$42:$C$129,2,FALSE)</f>
        <v>#N/A</v>
      </c>
      <c r="D1102" t="e">
        <f>VLOOKUP('Reported Performance Table'!D1102,'Master List'!$B$20:$D$39,3,FALSE)</f>
        <v>#N/A</v>
      </c>
      <c r="E1102" s="3" t="e">
        <f>VLOOKUP('Reported Performance Table'!C1102,'Master List'!$B$11:$D$17,3,FALSE)</f>
        <v>#N/A</v>
      </c>
      <c r="F1102" t="e">
        <f t="shared" si="34"/>
        <v>#N/A</v>
      </c>
      <c r="G1102" t="e">
        <f>IF(VLOOKUP('Reported Performance Table'!E1102,'Master List'!$B$42:$D$129,3,FALSE)="","No",VLOOKUP('Reported Performance Table'!E1102,'Master List'!$B$42:$D$129,3,FALSE))</f>
        <v>#N/A</v>
      </c>
      <c r="H1102" t="e">
        <f>IF(AND(G1102="Yes_No",'Reported Performance Table'!F1102="Yes"),"No","Yes_No")</f>
        <v>#N/A</v>
      </c>
      <c r="I1102" t="str">
        <f>IF('Reported Performance Table'!E1102="","",IF('Reported Performance Table'!F1102="Yes","LUNA_CCT","Reported_CCT"))</f>
        <v/>
      </c>
      <c r="J1102" t="str">
        <f>IF('Reported Performance Table'!E1102="","",IF(I1102="LUNA_CCT",VLOOKUP('Reported Performance Table'!E1102,'Master List'!$B$42:$E$129,4,FALSE),"Reported_BUG"))</f>
        <v/>
      </c>
      <c r="K1102" t="str">
        <f>IF('Reported Performance Table'!E1102="","",IF(AND('Reported Performance Table'!$F1102="Yes",OR('Reported Performance Table'!$E1102='Master List'!$B$42,'Reported Performance Table'!$E1102='Master List'!$B$43,'Reported Performance Table'!$E1102='Master List'!$B$44,'Reported Performance Table'!$E1102='Master List'!$B$46,'Reported Performance Table'!$E1102='Master List'!$B$48,'Reported Performance Table'!$E1102='Master List'!$B$104,'Reported Performance Table'!$E1102='Master List'!$B$106,'Reported Performance Table'!$E1102='Master List'!$B$126)),"LUNA_Dimming","Dimming_Capability_and_Range"))</f>
        <v/>
      </c>
      <c r="L1102" s="173">
        <f>'Reported Performance Table'!BF1102</f>
        <v>0</v>
      </c>
      <c r="M1102" s="173">
        <f>'Reported Performance Table'!BG1102</f>
        <v>0</v>
      </c>
      <c r="N1102" s="173">
        <f>'Reported Performance Table'!BH1102</f>
        <v>0</v>
      </c>
      <c r="O1102" t="str">
        <f t="shared" si="35"/>
        <v>No</v>
      </c>
    </row>
    <row r="1103" spans="2:15" x14ac:dyDescent="0.25">
      <c r="B1103" s="35" t="e">
        <f>VLOOKUP('Reported Performance Table'!D1103,'Master List'!$B$20:$C$39,2,FALSE)</f>
        <v>#N/A</v>
      </c>
      <c r="C1103" t="e">
        <f>VLOOKUP('Reported Performance Table'!E1103,'Master List'!$B$42:$C$129,2,FALSE)</f>
        <v>#N/A</v>
      </c>
      <c r="D1103" t="e">
        <f>VLOOKUP('Reported Performance Table'!D1103,'Master List'!$B$20:$D$39,3,FALSE)</f>
        <v>#N/A</v>
      </c>
      <c r="E1103" s="3" t="e">
        <f>VLOOKUP('Reported Performance Table'!C1103,'Master List'!$B$11:$D$17,3,FALSE)</f>
        <v>#N/A</v>
      </c>
      <c r="F1103" t="e">
        <f t="shared" si="34"/>
        <v>#N/A</v>
      </c>
      <c r="G1103" t="e">
        <f>IF(VLOOKUP('Reported Performance Table'!E1103,'Master List'!$B$42:$D$129,3,FALSE)="","No",VLOOKUP('Reported Performance Table'!E1103,'Master List'!$B$42:$D$129,3,FALSE))</f>
        <v>#N/A</v>
      </c>
      <c r="H1103" t="e">
        <f>IF(AND(G1103="Yes_No",'Reported Performance Table'!F1103="Yes"),"No","Yes_No")</f>
        <v>#N/A</v>
      </c>
      <c r="I1103" t="str">
        <f>IF('Reported Performance Table'!E1103="","",IF('Reported Performance Table'!F1103="Yes","LUNA_CCT","Reported_CCT"))</f>
        <v/>
      </c>
      <c r="J1103" t="str">
        <f>IF('Reported Performance Table'!E1103="","",IF(I1103="LUNA_CCT",VLOOKUP('Reported Performance Table'!E1103,'Master List'!$B$42:$E$129,4,FALSE),"Reported_BUG"))</f>
        <v/>
      </c>
      <c r="K1103" t="str">
        <f>IF('Reported Performance Table'!E1103="","",IF(AND('Reported Performance Table'!$F1103="Yes",OR('Reported Performance Table'!$E1103='Master List'!$B$42,'Reported Performance Table'!$E1103='Master List'!$B$43,'Reported Performance Table'!$E1103='Master List'!$B$44,'Reported Performance Table'!$E1103='Master List'!$B$46,'Reported Performance Table'!$E1103='Master List'!$B$48,'Reported Performance Table'!$E1103='Master List'!$B$104,'Reported Performance Table'!$E1103='Master List'!$B$106,'Reported Performance Table'!$E1103='Master List'!$B$126)),"LUNA_Dimming","Dimming_Capability_and_Range"))</f>
        <v/>
      </c>
      <c r="L1103" s="173">
        <f>'Reported Performance Table'!BF1103</f>
        <v>0</v>
      </c>
      <c r="M1103" s="173">
        <f>'Reported Performance Table'!BG1103</f>
        <v>0</v>
      </c>
      <c r="N1103" s="173">
        <f>'Reported Performance Table'!BH1103</f>
        <v>0</v>
      </c>
      <c r="O1103" t="str">
        <f t="shared" si="35"/>
        <v>No</v>
      </c>
    </row>
    <row r="1104" spans="2:15" x14ac:dyDescent="0.25">
      <c r="B1104" s="35" t="e">
        <f>VLOOKUP('Reported Performance Table'!D1104,'Master List'!$B$20:$C$39,2,FALSE)</f>
        <v>#N/A</v>
      </c>
      <c r="C1104" t="e">
        <f>VLOOKUP('Reported Performance Table'!E1104,'Master List'!$B$42:$C$129,2,FALSE)</f>
        <v>#N/A</v>
      </c>
      <c r="D1104" t="e">
        <f>VLOOKUP('Reported Performance Table'!D1104,'Master List'!$B$20:$D$39,3,FALSE)</f>
        <v>#N/A</v>
      </c>
      <c r="E1104" s="3" t="e">
        <f>VLOOKUP('Reported Performance Table'!C1104,'Master List'!$B$11:$D$17,3,FALSE)</f>
        <v>#N/A</v>
      </c>
      <c r="F1104" t="e">
        <f t="shared" si="34"/>
        <v>#N/A</v>
      </c>
      <c r="G1104" t="e">
        <f>IF(VLOOKUP('Reported Performance Table'!E1104,'Master List'!$B$42:$D$129,3,FALSE)="","No",VLOOKUP('Reported Performance Table'!E1104,'Master List'!$B$42:$D$129,3,FALSE))</f>
        <v>#N/A</v>
      </c>
      <c r="H1104" t="e">
        <f>IF(AND(G1104="Yes_No",'Reported Performance Table'!F1104="Yes"),"No","Yes_No")</f>
        <v>#N/A</v>
      </c>
      <c r="I1104" t="str">
        <f>IF('Reported Performance Table'!E1104="","",IF('Reported Performance Table'!F1104="Yes","LUNA_CCT","Reported_CCT"))</f>
        <v/>
      </c>
      <c r="J1104" t="str">
        <f>IF('Reported Performance Table'!E1104="","",IF(I1104="LUNA_CCT",VLOOKUP('Reported Performance Table'!E1104,'Master List'!$B$42:$E$129,4,FALSE),"Reported_BUG"))</f>
        <v/>
      </c>
      <c r="K1104" t="str">
        <f>IF('Reported Performance Table'!E1104="","",IF(AND('Reported Performance Table'!$F1104="Yes",OR('Reported Performance Table'!$E1104='Master List'!$B$42,'Reported Performance Table'!$E1104='Master List'!$B$43,'Reported Performance Table'!$E1104='Master List'!$B$44,'Reported Performance Table'!$E1104='Master List'!$B$46,'Reported Performance Table'!$E1104='Master List'!$B$48,'Reported Performance Table'!$E1104='Master List'!$B$104,'Reported Performance Table'!$E1104='Master List'!$B$106,'Reported Performance Table'!$E1104='Master List'!$B$126)),"LUNA_Dimming","Dimming_Capability_and_Range"))</f>
        <v/>
      </c>
      <c r="L1104" s="173">
        <f>'Reported Performance Table'!BF1104</f>
        <v>0</v>
      </c>
      <c r="M1104" s="173">
        <f>'Reported Performance Table'!BG1104</f>
        <v>0</v>
      </c>
      <c r="N1104" s="173">
        <f>'Reported Performance Table'!BH1104</f>
        <v>0</v>
      </c>
      <c r="O1104" t="str">
        <f t="shared" si="35"/>
        <v>No</v>
      </c>
    </row>
    <row r="1105" spans="2:15" x14ac:dyDescent="0.25">
      <c r="B1105" s="35" t="e">
        <f>VLOOKUP('Reported Performance Table'!D1105,'Master List'!$B$20:$C$39,2,FALSE)</f>
        <v>#N/A</v>
      </c>
      <c r="C1105" t="e">
        <f>VLOOKUP('Reported Performance Table'!E1105,'Master List'!$B$42:$C$129,2,FALSE)</f>
        <v>#N/A</v>
      </c>
      <c r="D1105" t="e">
        <f>VLOOKUP('Reported Performance Table'!D1105,'Master List'!$B$20:$D$39,3,FALSE)</f>
        <v>#N/A</v>
      </c>
      <c r="E1105" s="3" t="e">
        <f>VLOOKUP('Reported Performance Table'!C1105,'Master List'!$B$11:$D$17,3,FALSE)</f>
        <v>#N/A</v>
      </c>
      <c r="F1105" t="e">
        <f t="shared" si="34"/>
        <v>#N/A</v>
      </c>
      <c r="G1105" t="e">
        <f>IF(VLOOKUP('Reported Performance Table'!E1105,'Master List'!$B$42:$D$129,3,FALSE)="","No",VLOOKUP('Reported Performance Table'!E1105,'Master List'!$B$42:$D$129,3,FALSE))</f>
        <v>#N/A</v>
      </c>
      <c r="H1105" t="e">
        <f>IF(AND(G1105="Yes_No",'Reported Performance Table'!F1105="Yes"),"No","Yes_No")</f>
        <v>#N/A</v>
      </c>
      <c r="I1105" t="str">
        <f>IF('Reported Performance Table'!E1105="","",IF('Reported Performance Table'!F1105="Yes","LUNA_CCT","Reported_CCT"))</f>
        <v/>
      </c>
      <c r="J1105" t="str">
        <f>IF('Reported Performance Table'!E1105="","",IF(I1105="LUNA_CCT",VLOOKUP('Reported Performance Table'!E1105,'Master List'!$B$42:$E$129,4,FALSE),"Reported_BUG"))</f>
        <v/>
      </c>
      <c r="K1105" t="str">
        <f>IF('Reported Performance Table'!E1105="","",IF(AND('Reported Performance Table'!$F1105="Yes",OR('Reported Performance Table'!$E1105='Master List'!$B$42,'Reported Performance Table'!$E1105='Master List'!$B$43,'Reported Performance Table'!$E1105='Master List'!$B$44,'Reported Performance Table'!$E1105='Master List'!$B$46,'Reported Performance Table'!$E1105='Master List'!$B$48,'Reported Performance Table'!$E1105='Master List'!$B$104,'Reported Performance Table'!$E1105='Master List'!$B$106,'Reported Performance Table'!$E1105='Master List'!$B$126)),"LUNA_Dimming","Dimming_Capability_and_Range"))</f>
        <v/>
      </c>
      <c r="L1105" s="173">
        <f>'Reported Performance Table'!BF1105</f>
        <v>0</v>
      </c>
      <c r="M1105" s="173">
        <f>'Reported Performance Table'!BG1105</f>
        <v>0</v>
      </c>
      <c r="N1105" s="173">
        <f>'Reported Performance Table'!BH1105</f>
        <v>0</v>
      </c>
      <c r="O1105" t="str">
        <f t="shared" si="35"/>
        <v>No</v>
      </c>
    </row>
    <row r="1106" spans="2:15" x14ac:dyDescent="0.25">
      <c r="B1106" s="35" t="e">
        <f>VLOOKUP('Reported Performance Table'!D1106,'Master List'!$B$20:$C$39,2,FALSE)</f>
        <v>#N/A</v>
      </c>
      <c r="C1106" t="e">
        <f>VLOOKUP('Reported Performance Table'!E1106,'Master List'!$B$42:$C$129,2,FALSE)</f>
        <v>#N/A</v>
      </c>
      <c r="D1106" t="e">
        <f>VLOOKUP('Reported Performance Table'!D1106,'Master List'!$B$20:$D$39,3,FALSE)</f>
        <v>#N/A</v>
      </c>
      <c r="E1106" s="3" t="e">
        <f>VLOOKUP('Reported Performance Table'!C1106,'Master List'!$B$11:$D$17,3,FALSE)</f>
        <v>#N/A</v>
      </c>
      <c r="F1106" t="e">
        <f t="shared" si="34"/>
        <v>#N/A</v>
      </c>
      <c r="G1106" t="e">
        <f>IF(VLOOKUP('Reported Performance Table'!E1106,'Master List'!$B$42:$D$129,3,FALSE)="","No",VLOOKUP('Reported Performance Table'!E1106,'Master List'!$B$42:$D$129,3,FALSE))</f>
        <v>#N/A</v>
      </c>
      <c r="H1106" t="e">
        <f>IF(AND(G1106="Yes_No",'Reported Performance Table'!F1106="Yes"),"No","Yes_No")</f>
        <v>#N/A</v>
      </c>
      <c r="I1106" t="str">
        <f>IF('Reported Performance Table'!E1106="","",IF('Reported Performance Table'!F1106="Yes","LUNA_CCT","Reported_CCT"))</f>
        <v/>
      </c>
      <c r="J1106" t="str">
        <f>IF('Reported Performance Table'!E1106="","",IF(I1106="LUNA_CCT",VLOOKUP('Reported Performance Table'!E1106,'Master List'!$B$42:$E$129,4,FALSE),"Reported_BUG"))</f>
        <v/>
      </c>
      <c r="K1106" t="str">
        <f>IF('Reported Performance Table'!E1106="","",IF(AND('Reported Performance Table'!$F1106="Yes",OR('Reported Performance Table'!$E1106='Master List'!$B$42,'Reported Performance Table'!$E1106='Master List'!$B$43,'Reported Performance Table'!$E1106='Master List'!$B$44,'Reported Performance Table'!$E1106='Master List'!$B$46,'Reported Performance Table'!$E1106='Master List'!$B$48,'Reported Performance Table'!$E1106='Master List'!$B$104,'Reported Performance Table'!$E1106='Master List'!$B$106,'Reported Performance Table'!$E1106='Master List'!$B$126)),"LUNA_Dimming","Dimming_Capability_and_Range"))</f>
        <v/>
      </c>
      <c r="L1106" s="173">
        <f>'Reported Performance Table'!BF1106</f>
        <v>0</v>
      </c>
      <c r="M1106" s="173">
        <f>'Reported Performance Table'!BG1106</f>
        <v>0</v>
      </c>
      <c r="N1106" s="173">
        <f>'Reported Performance Table'!BH1106</f>
        <v>0</v>
      </c>
      <c r="O1106" t="str">
        <f t="shared" si="35"/>
        <v>No</v>
      </c>
    </row>
    <row r="1107" spans="2:15" x14ac:dyDescent="0.25">
      <c r="B1107" s="35" t="e">
        <f>VLOOKUP('Reported Performance Table'!D1107,'Master List'!$B$20:$C$39,2,FALSE)</f>
        <v>#N/A</v>
      </c>
      <c r="C1107" t="e">
        <f>VLOOKUP('Reported Performance Table'!E1107,'Master List'!$B$42:$C$129,2,FALSE)</f>
        <v>#N/A</v>
      </c>
      <c r="D1107" t="e">
        <f>VLOOKUP('Reported Performance Table'!D1107,'Master List'!$B$20:$D$39,3,FALSE)</f>
        <v>#N/A</v>
      </c>
      <c r="E1107" s="3" t="e">
        <f>VLOOKUP('Reported Performance Table'!C1107,'Master List'!$B$11:$D$17,3,FALSE)</f>
        <v>#N/A</v>
      </c>
      <c r="F1107" t="e">
        <f t="shared" si="34"/>
        <v>#N/A</v>
      </c>
      <c r="G1107" t="e">
        <f>IF(VLOOKUP('Reported Performance Table'!E1107,'Master List'!$B$42:$D$129,3,FALSE)="","No",VLOOKUP('Reported Performance Table'!E1107,'Master List'!$B$42:$D$129,3,FALSE))</f>
        <v>#N/A</v>
      </c>
      <c r="H1107" t="e">
        <f>IF(AND(G1107="Yes_No",'Reported Performance Table'!F1107="Yes"),"No","Yes_No")</f>
        <v>#N/A</v>
      </c>
      <c r="I1107" t="str">
        <f>IF('Reported Performance Table'!E1107="","",IF('Reported Performance Table'!F1107="Yes","LUNA_CCT","Reported_CCT"))</f>
        <v/>
      </c>
      <c r="J1107" t="str">
        <f>IF('Reported Performance Table'!E1107="","",IF(I1107="LUNA_CCT",VLOOKUP('Reported Performance Table'!E1107,'Master List'!$B$42:$E$129,4,FALSE),"Reported_BUG"))</f>
        <v/>
      </c>
      <c r="K1107" t="str">
        <f>IF('Reported Performance Table'!E1107="","",IF(AND('Reported Performance Table'!$F1107="Yes",OR('Reported Performance Table'!$E1107='Master List'!$B$42,'Reported Performance Table'!$E1107='Master List'!$B$43,'Reported Performance Table'!$E1107='Master List'!$B$44,'Reported Performance Table'!$E1107='Master List'!$B$46,'Reported Performance Table'!$E1107='Master List'!$B$48,'Reported Performance Table'!$E1107='Master List'!$B$104,'Reported Performance Table'!$E1107='Master List'!$B$106,'Reported Performance Table'!$E1107='Master List'!$B$126)),"LUNA_Dimming","Dimming_Capability_and_Range"))</f>
        <v/>
      </c>
      <c r="L1107" s="173">
        <f>'Reported Performance Table'!BF1107</f>
        <v>0</v>
      </c>
      <c r="M1107" s="173">
        <f>'Reported Performance Table'!BG1107</f>
        <v>0</v>
      </c>
      <c r="N1107" s="173">
        <f>'Reported Performance Table'!BH1107</f>
        <v>0</v>
      </c>
      <c r="O1107" t="str">
        <f t="shared" si="35"/>
        <v>No</v>
      </c>
    </row>
    <row r="1108" spans="2:15" x14ac:dyDescent="0.25">
      <c r="B1108" s="35" t="e">
        <f>VLOOKUP('Reported Performance Table'!D1108,'Master List'!$B$20:$C$39,2,FALSE)</f>
        <v>#N/A</v>
      </c>
      <c r="C1108" t="e">
        <f>VLOOKUP('Reported Performance Table'!E1108,'Master List'!$B$42:$C$129,2,FALSE)</f>
        <v>#N/A</v>
      </c>
      <c r="D1108" t="e">
        <f>VLOOKUP('Reported Performance Table'!D1108,'Master List'!$B$20:$D$39,3,FALSE)</f>
        <v>#N/A</v>
      </c>
      <c r="E1108" s="3" t="e">
        <f>VLOOKUP('Reported Performance Table'!C1108,'Master List'!$B$11:$D$17,3,FALSE)</f>
        <v>#N/A</v>
      </c>
      <c r="F1108" t="e">
        <f t="shared" si="34"/>
        <v>#N/A</v>
      </c>
      <c r="G1108" t="e">
        <f>IF(VLOOKUP('Reported Performance Table'!E1108,'Master List'!$B$42:$D$129,3,FALSE)="","No",VLOOKUP('Reported Performance Table'!E1108,'Master List'!$B$42:$D$129,3,FALSE))</f>
        <v>#N/A</v>
      </c>
      <c r="H1108" t="e">
        <f>IF(AND(G1108="Yes_No",'Reported Performance Table'!F1108="Yes"),"No","Yes_No")</f>
        <v>#N/A</v>
      </c>
      <c r="I1108" t="str">
        <f>IF('Reported Performance Table'!E1108="","",IF('Reported Performance Table'!F1108="Yes","LUNA_CCT","Reported_CCT"))</f>
        <v/>
      </c>
      <c r="J1108" t="str">
        <f>IF('Reported Performance Table'!E1108="","",IF(I1108="LUNA_CCT",VLOOKUP('Reported Performance Table'!E1108,'Master List'!$B$42:$E$129,4,FALSE),"Reported_BUG"))</f>
        <v/>
      </c>
      <c r="K1108" t="str">
        <f>IF('Reported Performance Table'!E1108="","",IF(AND('Reported Performance Table'!$F1108="Yes",OR('Reported Performance Table'!$E1108='Master List'!$B$42,'Reported Performance Table'!$E1108='Master List'!$B$43,'Reported Performance Table'!$E1108='Master List'!$B$44,'Reported Performance Table'!$E1108='Master List'!$B$46,'Reported Performance Table'!$E1108='Master List'!$B$48,'Reported Performance Table'!$E1108='Master List'!$B$104,'Reported Performance Table'!$E1108='Master List'!$B$106,'Reported Performance Table'!$E1108='Master List'!$B$126)),"LUNA_Dimming","Dimming_Capability_and_Range"))</f>
        <v/>
      </c>
      <c r="L1108" s="173">
        <f>'Reported Performance Table'!BF1108</f>
        <v>0</v>
      </c>
      <c r="M1108" s="173">
        <f>'Reported Performance Table'!BG1108</f>
        <v>0</v>
      </c>
      <c r="N1108" s="173">
        <f>'Reported Performance Table'!BH1108</f>
        <v>0</v>
      </c>
      <c r="O1108" t="str">
        <f t="shared" si="35"/>
        <v>No</v>
      </c>
    </row>
    <row r="1109" spans="2:15" x14ac:dyDescent="0.25">
      <c r="B1109" s="35" t="e">
        <f>VLOOKUP('Reported Performance Table'!D1109,'Master List'!$B$20:$C$39,2,FALSE)</f>
        <v>#N/A</v>
      </c>
      <c r="C1109" t="e">
        <f>VLOOKUP('Reported Performance Table'!E1109,'Master List'!$B$42:$C$129,2,FALSE)</f>
        <v>#N/A</v>
      </c>
      <c r="D1109" t="e">
        <f>VLOOKUP('Reported Performance Table'!D1109,'Master List'!$B$20:$D$39,3,FALSE)</f>
        <v>#N/A</v>
      </c>
      <c r="E1109" s="3" t="e">
        <f>VLOOKUP('Reported Performance Table'!C1109,'Master List'!$B$11:$D$17,3,FALSE)</f>
        <v>#N/A</v>
      </c>
      <c r="F1109" t="e">
        <f t="shared" si="34"/>
        <v>#N/A</v>
      </c>
      <c r="G1109" t="e">
        <f>IF(VLOOKUP('Reported Performance Table'!E1109,'Master List'!$B$42:$D$129,3,FALSE)="","No",VLOOKUP('Reported Performance Table'!E1109,'Master List'!$B$42:$D$129,3,FALSE))</f>
        <v>#N/A</v>
      </c>
      <c r="H1109" t="e">
        <f>IF(AND(G1109="Yes_No",'Reported Performance Table'!F1109="Yes"),"No","Yes_No")</f>
        <v>#N/A</v>
      </c>
      <c r="I1109" t="str">
        <f>IF('Reported Performance Table'!E1109="","",IF('Reported Performance Table'!F1109="Yes","LUNA_CCT","Reported_CCT"))</f>
        <v/>
      </c>
      <c r="J1109" t="str">
        <f>IF('Reported Performance Table'!E1109="","",IF(I1109="LUNA_CCT",VLOOKUP('Reported Performance Table'!E1109,'Master List'!$B$42:$E$129,4,FALSE),"Reported_BUG"))</f>
        <v/>
      </c>
      <c r="K1109" t="str">
        <f>IF('Reported Performance Table'!E1109="","",IF(AND('Reported Performance Table'!$F1109="Yes",OR('Reported Performance Table'!$E1109='Master List'!$B$42,'Reported Performance Table'!$E1109='Master List'!$B$43,'Reported Performance Table'!$E1109='Master List'!$B$44,'Reported Performance Table'!$E1109='Master List'!$B$46,'Reported Performance Table'!$E1109='Master List'!$B$48,'Reported Performance Table'!$E1109='Master List'!$B$104,'Reported Performance Table'!$E1109='Master List'!$B$106,'Reported Performance Table'!$E1109='Master List'!$B$126)),"LUNA_Dimming","Dimming_Capability_and_Range"))</f>
        <v/>
      </c>
      <c r="L1109" s="173">
        <f>'Reported Performance Table'!BF1109</f>
        <v>0</v>
      </c>
      <c r="M1109" s="173">
        <f>'Reported Performance Table'!BG1109</f>
        <v>0</v>
      </c>
      <c r="N1109" s="173">
        <f>'Reported Performance Table'!BH1109</f>
        <v>0</v>
      </c>
      <c r="O1109" t="str">
        <f t="shared" si="35"/>
        <v>No</v>
      </c>
    </row>
    <row r="1110" spans="2:15" x14ac:dyDescent="0.25">
      <c r="B1110" s="35" t="e">
        <f>VLOOKUP('Reported Performance Table'!D1110,'Master List'!$B$20:$C$39,2,FALSE)</f>
        <v>#N/A</v>
      </c>
      <c r="C1110" t="e">
        <f>VLOOKUP('Reported Performance Table'!E1110,'Master List'!$B$42:$C$129,2,FALSE)</f>
        <v>#N/A</v>
      </c>
      <c r="D1110" t="e">
        <f>VLOOKUP('Reported Performance Table'!D1110,'Master List'!$B$20:$D$39,3,FALSE)</f>
        <v>#N/A</v>
      </c>
      <c r="E1110" s="3" t="e">
        <f>VLOOKUP('Reported Performance Table'!C1110,'Master List'!$B$11:$D$17,3,FALSE)</f>
        <v>#N/A</v>
      </c>
      <c r="F1110" t="e">
        <f t="shared" si="34"/>
        <v>#N/A</v>
      </c>
      <c r="G1110" t="e">
        <f>IF(VLOOKUP('Reported Performance Table'!E1110,'Master List'!$B$42:$D$129,3,FALSE)="","No",VLOOKUP('Reported Performance Table'!E1110,'Master List'!$B$42:$D$129,3,FALSE))</f>
        <v>#N/A</v>
      </c>
      <c r="H1110" t="e">
        <f>IF(AND(G1110="Yes_No",'Reported Performance Table'!F1110="Yes"),"No","Yes_No")</f>
        <v>#N/A</v>
      </c>
      <c r="I1110" t="str">
        <f>IF('Reported Performance Table'!E1110="","",IF('Reported Performance Table'!F1110="Yes","LUNA_CCT","Reported_CCT"))</f>
        <v/>
      </c>
      <c r="J1110" t="str">
        <f>IF('Reported Performance Table'!E1110="","",IF(I1110="LUNA_CCT",VLOOKUP('Reported Performance Table'!E1110,'Master List'!$B$42:$E$129,4,FALSE),"Reported_BUG"))</f>
        <v/>
      </c>
      <c r="K1110" t="str">
        <f>IF('Reported Performance Table'!E1110="","",IF(AND('Reported Performance Table'!$F1110="Yes",OR('Reported Performance Table'!$E1110='Master List'!$B$42,'Reported Performance Table'!$E1110='Master List'!$B$43,'Reported Performance Table'!$E1110='Master List'!$B$44,'Reported Performance Table'!$E1110='Master List'!$B$46,'Reported Performance Table'!$E1110='Master List'!$B$48,'Reported Performance Table'!$E1110='Master List'!$B$104,'Reported Performance Table'!$E1110='Master List'!$B$106,'Reported Performance Table'!$E1110='Master List'!$B$126)),"LUNA_Dimming","Dimming_Capability_and_Range"))</f>
        <v/>
      </c>
      <c r="L1110" s="173">
        <f>'Reported Performance Table'!BF1110</f>
        <v>0</v>
      </c>
      <c r="M1110" s="173">
        <f>'Reported Performance Table'!BG1110</f>
        <v>0</v>
      </c>
      <c r="N1110" s="173">
        <f>'Reported Performance Table'!BH1110</f>
        <v>0</v>
      </c>
      <c r="O1110" t="str">
        <f t="shared" si="35"/>
        <v>No</v>
      </c>
    </row>
    <row r="1111" spans="2:15" x14ac:dyDescent="0.25">
      <c r="B1111" s="35" t="e">
        <f>VLOOKUP('Reported Performance Table'!D1111,'Master List'!$B$20:$C$39,2,FALSE)</f>
        <v>#N/A</v>
      </c>
      <c r="C1111" t="e">
        <f>VLOOKUP('Reported Performance Table'!E1111,'Master List'!$B$42:$C$129,2,FALSE)</f>
        <v>#N/A</v>
      </c>
      <c r="D1111" t="e">
        <f>VLOOKUP('Reported Performance Table'!D1111,'Master List'!$B$20:$D$39,3,FALSE)</f>
        <v>#N/A</v>
      </c>
      <c r="E1111" s="3" t="e">
        <f>VLOOKUP('Reported Performance Table'!C1111,'Master List'!$B$11:$D$17,3,FALSE)</f>
        <v>#N/A</v>
      </c>
      <c r="F1111" t="e">
        <f t="shared" si="34"/>
        <v>#N/A</v>
      </c>
      <c r="G1111" t="e">
        <f>IF(VLOOKUP('Reported Performance Table'!E1111,'Master List'!$B$42:$D$129,3,FALSE)="","No",VLOOKUP('Reported Performance Table'!E1111,'Master List'!$B$42:$D$129,3,FALSE))</f>
        <v>#N/A</v>
      </c>
      <c r="H1111" t="e">
        <f>IF(AND(G1111="Yes_No",'Reported Performance Table'!F1111="Yes"),"No","Yes_No")</f>
        <v>#N/A</v>
      </c>
      <c r="I1111" t="str">
        <f>IF('Reported Performance Table'!E1111="","",IF('Reported Performance Table'!F1111="Yes","LUNA_CCT","Reported_CCT"))</f>
        <v/>
      </c>
      <c r="J1111" t="str">
        <f>IF('Reported Performance Table'!E1111="","",IF(I1111="LUNA_CCT",VLOOKUP('Reported Performance Table'!E1111,'Master List'!$B$42:$E$129,4,FALSE),"Reported_BUG"))</f>
        <v/>
      </c>
      <c r="K1111" t="str">
        <f>IF('Reported Performance Table'!E1111="","",IF(AND('Reported Performance Table'!$F1111="Yes",OR('Reported Performance Table'!$E1111='Master List'!$B$42,'Reported Performance Table'!$E1111='Master List'!$B$43,'Reported Performance Table'!$E1111='Master List'!$B$44,'Reported Performance Table'!$E1111='Master List'!$B$46,'Reported Performance Table'!$E1111='Master List'!$B$48,'Reported Performance Table'!$E1111='Master List'!$B$104,'Reported Performance Table'!$E1111='Master List'!$B$106,'Reported Performance Table'!$E1111='Master List'!$B$126)),"LUNA_Dimming","Dimming_Capability_and_Range"))</f>
        <v/>
      </c>
      <c r="L1111" s="173">
        <f>'Reported Performance Table'!BF1111</f>
        <v>0</v>
      </c>
      <c r="M1111" s="173">
        <f>'Reported Performance Table'!BG1111</f>
        <v>0</v>
      </c>
      <c r="N1111" s="173">
        <f>'Reported Performance Table'!BH1111</f>
        <v>0</v>
      </c>
      <c r="O1111" t="str">
        <f t="shared" si="35"/>
        <v>No</v>
      </c>
    </row>
    <row r="1112" spans="2:15" x14ac:dyDescent="0.25">
      <c r="B1112" s="35" t="e">
        <f>VLOOKUP('Reported Performance Table'!D1112,'Master List'!$B$20:$C$39,2,FALSE)</f>
        <v>#N/A</v>
      </c>
      <c r="C1112" t="e">
        <f>VLOOKUP('Reported Performance Table'!E1112,'Master List'!$B$42:$C$129,2,FALSE)</f>
        <v>#N/A</v>
      </c>
      <c r="D1112" t="e">
        <f>VLOOKUP('Reported Performance Table'!D1112,'Master List'!$B$20:$D$39,3,FALSE)</f>
        <v>#N/A</v>
      </c>
      <c r="E1112" s="3" t="e">
        <f>VLOOKUP('Reported Performance Table'!C1112,'Master List'!$B$11:$D$17,3,FALSE)</f>
        <v>#N/A</v>
      </c>
      <c r="F1112" t="e">
        <f t="shared" si="34"/>
        <v>#N/A</v>
      </c>
      <c r="G1112" t="e">
        <f>IF(VLOOKUP('Reported Performance Table'!E1112,'Master List'!$B$42:$D$129,3,FALSE)="","No",VLOOKUP('Reported Performance Table'!E1112,'Master List'!$B$42:$D$129,3,FALSE))</f>
        <v>#N/A</v>
      </c>
      <c r="H1112" t="e">
        <f>IF(AND(G1112="Yes_No",'Reported Performance Table'!F1112="Yes"),"No","Yes_No")</f>
        <v>#N/A</v>
      </c>
      <c r="I1112" t="str">
        <f>IF('Reported Performance Table'!E1112="","",IF('Reported Performance Table'!F1112="Yes","LUNA_CCT","Reported_CCT"))</f>
        <v/>
      </c>
      <c r="J1112" t="str">
        <f>IF('Reported Performance Table'!E1112="","",IF(I1112="LUNA_CCT",VLOOKUP('Reported Performance Table'!E1112,'Master List'!$B$42:$E$129,4,FALSE),"Reported_BUG"))</f>
        <v/>
      </c>
      <c r="K1112" t="str">
        <f>IF('Reported Performance Table'!E1112="","",IF(AND('Reported Performance Table'!$F1112="Yes",OR('Reported Performance Table'!$E1112='Master List'!$B$42,'Reported Performance Table'!$E1112='Master List'!$B$43,'Reported Performance Table'!$E1112='Master List'!$B$44,'Reported Performance Table'!$E1112='Master List'!$B$46,'Reported Performance Table'!$E1112='Master List'!$B$48,'Reported Performance Table'!$E1112='Master List'!$B$104,'Reported Performance Table'!$E1112='Master List'!$B$106,'Reported Performance Table'!$E1112='Master List'!$B$126)),"LUNA_Dimming","Dimming_Capability_and_Range"))</f>
        <v/>
      </c>
      <c r="L1112" s="173">
        <f>'Reported Performance Table'!BF1112</f>
        <v>0</v>
      </c>
      <c r="M1112" s="173">
        <f>'Reported Performance Table'!BG1112</f>
        <v>0</v>
      </c>
      <c r="N1112" s="173">
        <f>'Reported Performance Table'!BH1112</f>
        <v>0</v>
      </c>
      <c r="O1112" t="str">
        <f t="shared" si="35"/>
        <v>No</v>
      </c>
    </row>
    <row r="1113" spans="2:15" x14ac:dyDescent="0.25">
      <c r="B1113" s="35" t="e">
        <f>VLOOKUP('Reported Performance Table'!D1113,'Master List'!$B$20:$C$39,2,FALSE)</f>
        <v>#N/A</v>
      </c>
      <c r="C1113" t="e">
        <f>VLOOKUP('Reported Performance Table'!E1113,'Master List'!$B$42:$C$129,2,FALSE)</f>
        <v>#N/A</v>
      </c>
      <c r="D1113" t="e">
        <f>VLOOKUP('Reported Performance Table'!D1113,'Master List'!$B$20:$D$39,3,FALSE)</f>
        <v>#N/A</v>
      </c>
      <c r="E1113" s="3" t="e">
        <f>VLOOKUP('Reported Performance Table'!C1113,'Master List'!$B$11:$D$17,3,FALSE)</f>
        <v>#N/A</v>
      </c>
      <c r="F1113" t="e">
        <f t="shared" si="34"/>
        <v>#N/A</v>
      </c>
      <c r="G1113" t="e">
        <f>IF(VLOOKUP('Reported Performance Table'!E1113,'Master List'!$B$42:$D$129,3,FALSE)="","No",VLOOKUP('Reported Performance Table'!E1113,'Master List'!$B$42:$D$129,3,FALSE))</f>
        <v>#N/A</v>
      </c>
      <c r="H1113" t="e">
        <f>IF(AND(G1113="Yes_No",'Reported Performance Table'!F1113="Yes"),"No","Yes_No")</f>
        <v>#N/A</v>
      </c>
      <c r="I1113" t="str">
        <f>IF('Reported Performance Table'!E1113="","",IF('Reported Performance Table'!F1113="Yes","LUNA_CCT","Reported_CCT"))</f>
        <v/>
      </c>
      <c r="J1113" t="str">
        <f>IF('Reported Performance Table'!E1113="","",IF(I1113="LUNA_CCT",VLOOKUP('Reported Performance Table'!E1113,'Master List'!$B$42:$E$129,4,FALSE),"Reported_BUG"))</f>
        <v/>
      </c>
      <c r="K1113" t="str">
        <f>IF('Reported Performance Table'!E1113="","",IF(AND('Reported Performance Table'!$F1113="Yes",OR('Reported Performance Table'!$E1113='Master List'!$B$42,'Reported Performance Table'!$E1113='Master List'!$B$43,'Reported Performance Table'!$E1113='Master List'!$B$44,'Reported Performance Table'!$E1113='Master List'!$B$46,'Reported Performance Table'!$E1113='Master List'!$B$48,'Reported Performance Table'!$E1113='Master List'!$B$104,'Reported Performance Table'!$E1113='Master List'!$B$106,'Reported Performance Table'!$E1113='Master List'!$B$126)),"LUNA_Dimming","Dimming_Capability_and_Range"))</f>
        <v/>
      </c>
      <c r="L1113" s="173">
        <f>'Reported Performance Table'!BF1113</f>
        <v>0</v>
      </c>
      <c r="M1113" s="173">
        <f>'Reported Performance Table'!BG1113</f>
        <v>0</v>
      </c>
      <c r="N1113" s="173">
        <f>'Reported Performance Table'!BH1113</f>
        <v>0</v>
      </c>
      <c r="O1113" t="str">
        <f t="shared" si="35"/>
        <v>No</v>
      </c>
    </row>
    <row r="1114" spans="2:15" x14ac:dyDescent="0.25">
      <c r="B1114" s="35" t="e">
        <f>VLOOKUP('Reported Performance Table'!D1114,'Master List'!$B$20:$C$39,2,FALSE)</f>
        <v>#N/A</v>
      </c>
      <c r="C1114" t="e">
        <f>VLOOKUP('Reported Performance Table'!E1114,'Master List'!$B$42:$C$129,2,FALSE)</f>
        <v>#N/A</v>
      </c>
      <c r="D1114" t="e">
        <f>VLOOKUP('Reported Performance Table'!D1114,'Master List'!$B$20:$D$39,3,FALSE)</f>
        <v>#N/A</v>
      </c>
      <c r="E1114" s="3" t="e">
        <f>VLOOKUP('Reported Performance Table'!C1114,'Master List'!$B$11:$D$17,3,FALSE)</f>
        <v>#N/A</v>
      </c>
      <c r="F1114" t="e">
        <f t="shared" si="34"/>
        <v>#N/A</v>
      </c>
      <c r="G1114" t="e">
        <f>IF(VLOOKUP('Reported Performance Table'!E1114,'Master List'!$B$42:$D$129,3,FALSE)="","No",VLOOKUP('Reported Performance Table'!E1114,'Master List'!$B$42:$D$129,3,FALSE))</f>
        <v>#N/A</v>
      </c>
      <c r="H1114" t="e">
        <f>IF(AND(G1114="Yes_No",'Reported Performance Table'!F1114="Yes"),"No","Yes_No")</f>
        <v>#N/A</v>
      </c>
      <c r="I1114" t="str">
        <f>IF('Reported Performance Table'!E1114="","",IF('Reported Performance Table'!F1114="Yes","LUNA_CCT","Reported_CCT"))</f>
        <v/>
      </c>
      <c r="J1114" t="str">
        <f>IF('Reported Performance Table'!E1114="","",IF(I1114="LUNA_CCT",VLOOKUP('Reported Performance Table'!E1114,'Master List'!$B$42:$E$129,4,FALSE),"Reported_BUG"))</f>
        <v/>
      </c>
      <c r="K1114" t="str">
        <f>IF('Reported Performance Table'!E1114="","",IF(AND('Reported Performance Table'!$F1114="Yes",OR('Reported Performance Table'!$E1114='Master List'!$B$42,'Reported Performance Table'!$E1114='Master List'!$B$43,'Reported Performance Table'!$E1114='Master List'!$B$44,'Reported Performance Table'!$E1114='Master List'!$B$46,'Reported Performance Table'!$E1114='Master List'!$B$48,'Reported Performance Table'!$E1114='Master List'!$B$104,'Reported Performance Table'!$E1114='Master List'!$B$106,'Reported Performance Table'!$E1114='Master List'!$B$126)),"LUNA_Dimming","Dimming_Capability_and_Range"))</f>
        <v/>
      </c>
      <c r="L1114" s="173">
        <f>'Reported Performance Table'!BF1114</f>
        <v>0</v>
      </c>
      <c r="M1114" s="173">
        <f>'Reported Performance Table'!BG1114</f>
        <v>0</v>
      </c>
      <c r="N1114" s="173">
        <f>'Reported Performance Table'!BH1114</f>
        <v>0</v>
      </c>
      <c r="O1114" t="str">
        <f t="shared" si="35"/>
        <v>No</v>
      </c>
    </row>
    <row r="1115" spans="2:15" x14ac:dyDescent="0.25">
      <c r="B1115" s="35" t="e">
        <f>VLOOKUP('Reported Performance Table'!D1115,'Master List'!$B$20:$C$39,2,FALSE)</f>
        <v>#N/A</v>
      </c>
      <c r="C1115" t="e">
        <f>VLOOKUP('Reported Performance Table'!E1115,'Master List'!$B$42:$C$129,2,FALSE)</f>
        <v>#N/A</v>
      </c>
      <c r="D1115" t="e">
        <f>VLOOKUP('Reported Performance Table'!D1115,'Master List'!$B$20:$D$39,3,FALSE)</f>
        <v>#N/A</v>
      </c>
      <c r="E1115" s="3" t="e">
        <f>VLOOKUP('Reported Performance Table'!C1115,'Master List'!$B$11:$D$17,3,FALSE)</f>
        <v>#N/A</v>
      </c>
      <c r="F1115" t="e">
        <f t="shared" si="34"/>
        <v>#N/A</v>
      </c>
      <c r="G1115" t="e">
        <f>IF(VLOOKUP('Reported Performance Table'!E1115,'Master List'!$B$42:$D$129,3,FALSE)="","No",VLOOKUP('Reported Performance Table'!E1115,'Master List'!$B$42:$D$129,3,FALSE))</f>
        <v>#N/A</v>
      </c>
      <c r="H1115" t="e">
        <f>IF(AND(G1115="Yes_No",'Reported Performance Table'!F1115="Yes"),"No","Yes_No")</f>
        <v>#N/A</v>
      </c>
      <c r="I1115" t="str">
        <f>IF('Reported Performance Table'!E1115="","",IF('Reported Performance Table'!F1115="Yes","LUNA_CCT","Reported_CCT"))</f>
        <v/>
      </c>
      <c r="J1115" t="str">
        <f>IF('Reported Performance Table'!E1115="","",IF(I1115="LUNA_CCT",VLOOKUP('Reported Performance Table'!E1115,'Master List'!$B$42:$E$129,4,FALSE),"Reported_BUG"))</f>
        <v/>
      </c>
      <c r="K1115" t="str">
        <f>IF('Reported Performance Table'!E1115="","",IF(AND('Reported Performance Table'!$F1115="Yes",OR('Reported Performance Table'!$E1115='Master List'!$B$42,'Reported Performance Table'!$E1115='Master List'!$B$43,'Reported Performance Table'!$E1115='Master List'!$B$44,'Reported Performance Table'!$E1115='Master List'!$B$46,'Reported Performance Table'!$E1115='Master List'!$B$48,'Reported Performance Table'!$E1115='Master List'!$B$104,'Reported Performance Table'!$E1115='Master List'!$B$106,'Reported Performance Table'!$E1115='Master List'!$B$126)),"LUNA_Dimming","Dimming_Capability_and_Range"))</f>
        <v/>
      </c>
      <c r="L1115" s="173">
        <f>'Reported Performance Table'!BF1115</f>
        <v>0</v>
      </c>
      <c r="M1115" s="173">
        <f>'Reported Performance Table'!BG1115</f>
        <v>0</v>
      </c>
      <c r="N1115" s="173">
        <f>'Reported Performance Table'!BH1115</f>
        <v>0</v>
      </c>
      <c r="O1115" t="str">
        <f t="shared" si="35"/>
        <v>No</v>
      </c>
    </row>
    <row r="1116" spans="2:15" x14ac:dyDescent="0.25">
      <c r="B1116" s="35" t="e">
        <f>VLOOKUP('Reported Performance Table'!D1116,'Master List'!$B$20:$C$39,2,FALSE)</f>
        <v>#N/A</v>
      </c>
      <c r="C1116" t="e">
        <f>VLOOKUP('Reported Performance Table'!E1116,'Master List'!$B$42:$C$129,2,FALSE)</f>
        <v>#N/A</v>
      </c>
      <c r="D1116" t="e">
        <f>VLOOKUP('Reported Performance Table'!D1116,'Master List'!$B$20:$D$39,3,FALSE)</f>
        <v>#N/A</v>
      </c>
      <c r="E1116" s="3" t="e">
        <f>VLOOKUP('Reported Performance Table'!C1116,'Master List'!$B$11:$D$17,3,FALSE)</f>
        <v>#N/A</v>
      </c>
      <c r="F1116" t="e">
        <f t="shared" si="34"/>
        <v>#N/A</v>
      </c>
      <c r="G1116" t="e">
        <f>IF(VLOOKUP('Reported Performance Table'!E1116,'Master List'!$B$42:$D$129,3,FALSE)="","No",VLOOKUP('Reported Performance Table'!E1116,'Master List'!$B$42:$D$129,3,FALSE))</f>
        <v>#N/A</v>
      </c>
      <c r="H1116" t="e">
        <f>IF(AND(G1116="Yes_No",'Reported Performance Table'!F1116="Yes"),"No","Yes_No")</f>
        <v>#N/A</v>
      </c>
      <c r="I1116" t="str">
        <f>IF('Reported Performance Table'!E1116="","",IF('Reported Performance Table'!F1116="Yes","LUNA_CCT","Reported_CCT"))</f>
        <v/>
      </c>
      <c r="J1116" t="str">
        <f>IF('Reported Performance Table'!E1116="","",IF(I1116="LUNA_CCT",VLOOKUP('Reported Performance Table'!E1116,'Master List'!$B$42:$E$129,4,FALSE),"Reported_BUG"))</f>
        <v/>
      </c>
      <c r="K1116" t="str">
        <f>IF('Reported Performance Table'!E1116="","",IF(AND('Reported Performance Table'!$F1116="Yes",OR('Reported Performance Table'!$E1116='Master List'!$B$42,'Reported Performance Table'!$E1116='Master List'!$B$43,'Reported Performance Table'!$E1116='Master List'!$B$44,'Reported Performance Table'!$E1116='Master List'!$B$46,'Reported Performance Table'!$E1116='Master List'!$B$48,'Reported Performance Table'!$E1116='Master List'!$B$104,'Reported Performance Table'!$E1116='Master List'!$B$106,'Reported Performance Table'!$E1116='Master List'!$B$126)),"LUNA_Dimming","Dimming_Capability_and_Range"))</f>
        <v/>
      </c>
      <c r="L1116" s="173">
        <f>'Reported Performance Table'!BF1116</f>
        <v>0</v>
      </c>
      <c r="M1116" s="173">
        <f>'Reported Performance Table'!BG1116</f>
        <v>0</v>
      </c>
      <c r="N1116" s="173">
        <f>'Reported Performance Table'!BH1116</f>
        <v>0</v>
      </c>
      <c r="O1116" t="str">
        <f t="shared" si="35"/>
        <v>No</v>
      </c>
    </row>
    <row r="1117" spans="2:15" x14ac:dyDescent="0.25">
      <c r="B1117" s="35" t="e">
        <f>VLOOKUP('Reported Performance Table'!D1117,'Master List'!$B$20:$C$39,2,FALSE)</f>
        <v>#N/A</v>
      </c>
      <c r="C1117" t="e">
        <f>VLOOKUP('Reported Performance Table'!E1117,'Master List'!$B$42:$C$129,2,FALSE)</f>
        <v>#N/A</v>
      </c>
      <c r="D1117" t="e">
        <f>VLOOKUP('Reported Performance Table'!D1117,'Master List'!$B$20:$D$39,3,FALSE)</f>
        <v>#N/A</v>
      </c>
      <c r="E1117" s="3" t="e">
        <f>VLOOKUP('Reported Performance Table'!C1117,'Master List'!$B$11:$D$17,3,FALSE)</f>
        <v>#N/A</v>
      </c>
      <c r="F1117" t="e">
        <f t="shared" si="34"/>
        <v>#N/A</v>
      </c>
      <c r="G1117" t="e">
        <f>IF(VLOOKUP('Reported Performance Table'!E1117,'Master List'!$B$42:$D$129,3,FALSE)="","No",VLOOKUP('Reported Performance Table'!E1117,'Master List'!$B$42:$D$129,3,FALSE))</f>
        <v>#N/A</v>
      </c>
      <c r="H1117" t="e">
        <f>IF(AND(G1117="Yes_No",'Reported Performance Table'!F1117="Yes"),"No","Yes_No")</f>
        <v>#N/A</v>
      </c>
      <c r="I1117" t="str">
        <f>IF('Reported Performance Table'!E1117="","",IF('Reported Performance Table'!F1117="Yes","LUNA_CCT","Reported_CCT"))</f>
        <v/>
      </c>
      <c r="J1117" t="str">
        <f>IF('Reported Performance Table'!E1117="","",IF(I1117="LUNA_CCT",VLOOKUP('Reported Performance Table'!E1117,'Master List'!$B$42:$E$129,4,FALSE),"Reported_BUG"))</f>
        <v/>
      </c>
      <c r="K1117" t="str">
        <f>IF('Reported Performance Table'!E1117="","",IF(AND('Reported Performance Table'!$F1117="Yes",OR('Reported Performance Table'!$E1117='Master List'!$B$42,'Reported Performance Table'!$E1117='Master List'!$B$43,'Reported Performance Table'!$E1117='Master List'!$B$44,'Reported Performance Table'!$E1117='Master List'!$B$46,'Reported Performance Table'!$E1117='Master List'!$B$48,'Reported Performance Table'!$E1117='Master List'!$B$104,'Reported Performance Table'!$E1117='Master List'!$B$106,'Reported Performance Table'!$E1117='Master List'!$B$126)),"LUNA_Dimming","Dimming_Capability_and_Range"))</f>
        <v/>
      </c>
      <c r="L1117" s="173">
        <f>'Reported Performance Table'!BF1117</f>
        <v>0</v>
      </c>
      <c r="M1117" s="173">
        <f>'Reported Performance Table'!BG1117</f>
        <v>0</v>
      </c>
      <c r="N1117" s="173">
        <f>'Reported Performance Table'!BH1117</f>
        <v>0</v>
      </c>
      <c r="O1117" t="str">
        <f t="shared" si="35"/>
        <v>No</v>
      </c>
    </row>
    <row r="1118" spans="2:15" x14ac:dyDescent="0.25">
      <c r="B1118" s="35" t="e">
        <f>VLOOKUP('Reported Performance Table'!D1118,'Master List'!$B$20:$C$39,2,FALSE)</f>
        <v>#N/A</v>
      </c>
      <c r="C1118" t="e">
        <f>VLOOKUP('Reported Performance Table'!E1118,'Master List'!$B$42:$C$129,2,FALSE)</f>
        <v>#N/A</v>
      </c>
      <c r="D1118" t="e">
        <f>VLOOKUP('Reported Performance Table'!D1118,'Master List'!$B$20:$D$39,3,FALSE)</f>
        <v>#N/A</v>
      </c>
      <c r="E1118" s="3" t="e">
        <f>VLOOKUP('Reported Performance Table'!C1118,'Master List'!$B$11:$D$17,3,FALSE)</f>
        <v>#N/A</v>
      </c>
      <c r="F1118" t="e">
        <f t="shared" si="34"/>
        <v>#N/A</v>
      </c>
      <c r="G1118" t="e">
        <f>IF(VLOOKUP('Reported Performance Table'!E1118,'Master List'!$B$42:$D$129,3,FALSE)="","No",VLOOKUP('Reported Performance Table'!E1118,'Master List'!$B$42:$D$129,3,FALSE))</f>
        <v>#N/A</v>
      </c>
      <c r="H1118" t="e">
        <f>IF(AND(G1118="Yes_No",'Reported Performance Table'!F1118="Yes"),"No","Yes_No")</f>
        <v>#N/A</v>
      </c>
      <c r="I1118" t="str">
        <f>IF('Reported Performance Table'!E1118="","",IF('Reported Performance Table'!F1118="Yes","LUNA_CCT","Reported_CCT"))</f>
        <v/>
      </c>
      <c r="J1118" t="str">
        <f>IF('Reported Performance Table'!E1118="","",IF(I1118="LUNA_CCT",VLOOKUP('Reported Performance Table'!E1118,'Master List'!$B$42:$E$129,4,FALSE),"Reported_BUG"))</f>
        <v/>
      </c>
      <c r="K1118" t="str">
        <f>IF('Reported Performance Table'!E1118="","",IF(AND('Reported Performance Table'!$F1118="Yes",OR('Reported Performance Table'!$E1118='Master List'!$B$42,'Reported Performance Table'!$E1118='Master List'!$B$43,'Reported Performance Table'!$E1118='Master List'!$B$44,'Reported Performance Table'!$E1118='Master List'!$B$46,'Reported Performance Table'!$E1118='Master List'!$B$48,'Reported Performance Table'!$E1118='Master List'!$B$104,'Reported Performance Table'!$E1118='Master List'!$B$106,'Reported Performance Table'!$E1118='Master List'!$B$126)),"LUNA_Dimming","Dimming_Capability_and_Range"))</f>
        <v/>
      </c>
      <c r="L1118" s="173">
        <f>'Reported Performance Table'!BF1118</f>
        <v>0</v>
      </c>
      <c r="M1118" s="173">
        <f>'Reported Performance Table'!BG1118</f>
        <v>0</v>
      </c>
      <c r="N1118" s="173">
        <f>'Reported Performance Table'!BH1118</f>
        <v>0</v>
      </c>
      <c r="O1118" t="str">
        <f t="shared" si="35"/>
        <v>No</v>
      </c>
    </row>
    <row r="1119" spans="2:15" x14ac:dyDescent="0.25">
      <c r="B1119" s="35" t="e">
        <f>VLOOKUP('Reported Performance Table'!D1119,'Master List'!$B$20:$C$39,2,FALSE)</f>
        <v>#N/A</v>
      </c>
      <c r="C1119" t="e">
        <f>VLOOKUP('Reported Performance Table'!E1119,'Master List'!$B$42:$C$129,2,FALSE)</f>
        <v>#N/A</v>
      </c>
      <c r="D1119" t="e">
        <f>VLOOKUP('Reported Performance Table'!D1119,'Master List'!$B$20:$D$39,3,FALSE)</f>
        <v>#N/A</v>
      </c>
      <c r="E1119" s="3" t="e">
        <f>VLOOKUP('Reported Performance Table'!C1119,'Master List'!$B$11:$D$17,3,FALSE)</f>
        <v>#N/A</v>
      </c>
      <c r="F1119" t="e">
        <f t="shared" si="34"/>
        <v>#N/A</v>
      </c>
      <c r="G1119" t="e">
        <f>IF(VLOOKUP('Reported Performance Table'!E1119,'Master List'!$B$42:$D$129,3,FALSE)="","No",VLOOKUP('Reported Performance Table'!E1119,'Master List'!$B$42:$D$129,3,FALSE))</f>
        <v>#N/A</v>
      </c>
      <c r="H1119" t="e">
        <f>IF(AND(G1119="Yes_No",'Reported Performance Table'!F1119="Yes"),"No","Yes_No")</f>
        <v>#N/A</v>
      </c>
      <c r="I1119" t="str">
        <f>IF('Reported Performance Table'!E1119="","",IF('Reported Performance Table'!F1119="Yes","LUNA_CCT","Reported_CCT"))</f>
        <v/>
      </c>
      <c r="J1119" t="str">
        <f>IF('Reported Performance Table'!E1119="","",IF(I1119="LUNA_CCT",VLOOKUP('Reported Performance Table'!E1119,'Master List'!$B$42:$E$129,4,FALSE),"Reported_BUG"))</f>
        <v/>
      </c>
      <c r="K1119" t="str">
        <f>IF('Reported Performance Table'!E1119="","",IF(AND('Reported Performance Table'!$F1119="Yes",OR('Reported Performance Table'!$E1119='Master List'!$B$42,'Reported Performance Table'!$E1119='Master List'!$B$43,'Reported Performance Table'!$E1119='Master List'!$B$44,'Reported Performance Table'!$E1119='Master List'!$B$46,'Reported Performance Table'!$E1119='Master List'!$B$48,'Reported Performance Table'!$E1119='Master List'!$B$104,'Reported Performance Table'!$E1119='Master List'!$B$106,'Reported Performance Table'!$E1119='Master List'!$B$126)),"LUNA_Dimming","Dimming_Capability_and_Range"))</f>
        <v/>
      </c>
      <c r="L1119" s="173">
        <f>'Reported Performance Table'!BF1119</f>
        <v>0</v>
      </c>
      <c r="M1119" s="173">
        <f>'Reported Performance Table'!BG1119</f>
        <v>0</v>
      </c>
      <c r="N1119" s="173">
        <f>'Reported Performance Table'!BH1119</f>
        <v>0</v>
      </c>
      <c r="O1119" t="str">
        <f t="shared" si="35"/>
        <v>No</v>
      </c>
    </row>
    <row r="1120" spans="2:15" x14ac:dyDescent="0.25">
      <c r="B1120" s="35" t="e">
        <f>VLOOKUP('Reported Performance Table'!D1120,'Master List'!$B$20:$C$39,2,FALSE)</f>
        <v>#N/A</v>
      </c>
      <c r="C1120" t="e">
        <f>VLOOKUP('Reported Performance Table'!E1120,'Master List'!$B$42:$C$129,2,FALSE)</f>
        <v>#N/A</v>
      </c>
      <c r="D1120" t="e">
        <f>VLOOKUP('Reported Performance Table'!D1120,'Master List'!$B$20:$D$39,3,FALSE)</f>
        <v>#N/A</v>
      </c>
      <c r="E1120" s="3" t="e">
        <f>VLOOKUP('Reported Performance Table'!C1120,'Master List'!$B$11:$D$17,3,FALSE)</f>
        <v>#N/A</v>
      </c>
      <c r="F1120" t="e">
        <f t="shared" si="34"/>
        <v>#N/A</v>
      </c>
      <c r="G1120" t="e">
        <f>IF(VLOOKUP('Reported Performance Table'!E1120,'Master List'!$B$42:$D$129,3,FALSE)="","No",VLOOKUP('Reported Performance Table'!E1120,'Master List'!$B$42:$D$129,3,FALSE))</f>
        <v>#N/A</v>
      </c>
      <c r="H1120" t="e">
        <f>IF(AND(G1120="Yes_No",'Reported Performance Table'!F1120="Yes"),"No","Yes_No")</f>
        <v>#N/A</v>
      </c>
      <c r="I1120" t="str">
        <f>IF('Reported Performance Table'!E1120="","",IF('Reported Performance Table'!F1120="Yes","LUNA_CCT","Reported_CCT"))</f>
        <v/>
      </c>
      <c r="J1120" t="str">
        <f>IF('Reported Performance Table'!E1120="","",IF(I1120="LUNA_CCT",VLOOKUP('Reported Performance Table'!E1120,'Master List'!$B$42:$E$129,4,FALSE),"Reported_BUG"))</f>
        <v/>
      </c>
      <c r="K1120" t="str">
        <f>IF('Reported Performance Table'!E1120="","",IF(AND('Reported Performance Table'!$F1120="Yes",OR('Reported Performance Table'!$E1120='Master List'!$B$42,'Reported Performance Table'!$E1120='Master List'!$B$43,'Reported Performance Table'!$E1120='Master List'!$B$44,'Reported Performance Table'!$E1120='Master List'!$B$46,'Reported Performance Table'!$E1120='Master List'!$B$48,'Reported Performance Table'!$E1120='Master List'!$B$104,'Reported Performance Table'!$E1120='Master List'!$B$106,'Reported Performance Table'!$E1120='Master List'!$B$126)),"LUNA_Dimming","Dimming_Capability_and_Range"))</f>
        <v/>
      </c>
      <c r="L1120" s="173">
        <f>'Reported Performance Table'!BF1120</f>
        <v>0</v>
      </c>
      <c r="M1120" s="173">
        <f>'Reported Performance Table'!BG1120</f>
        <v>0</v>
      </c>
      <c r="N1120" s="173">
        <f>'Reported Performance Table'!BH1120</f>
        <v>0</v>
      </c>
      <c r="O1120" t="str">
        <f t="shared" si="35"/>
        <v>No</v>
      </c>
    </row>
    <row r="1121" spans="2:15" x14ac:dyDescent="0.25">
      <c r="B1121" s="35" t="e">
        <f>VLOOKUP('Reported Performance Table'!D1121,'Master List'!$B$20:$C$39,2,FALSE)</f>
        <v>#N/A</v>
      </c>
      <c r="C1121" t="e">
        <f>VLOOKUP('Reported Performance Table'!E1121,'Master List'!$B$42:$C$129,2,FALSE)</f>
        <v>#N/A</v>
      </c>
      <c r="D1121" t="e">
        <f>VLOOKUP('Reported Performance Table'!D1121,'Master List'!$B$20:$D$39,3,FALSE)</f>
        <v>#N/A</v>
      </c>
      <c r="E1121" s="3" t="e">
        <f>VLOOKUP('Reported Performance Table'!C1121,'Master List'!$B$11:$D$17,3,FALSE)</f>
        <v>#N/A</v>
      </c>
      <c r="F1121" t="e">
        <f t="shared" si="34"/>
        <v>#N/A</v>
      </c>
      <c r="G1121" t="e">
        <f>IF(VLOOKUP('Reported Performance Table'!E1121,'Master List'!$B$42:$D$129,3,FALSE)="","No",VLOOKUP('Reported Performance Table'!E1121,'Master List'!$B$42:$D$129,3,FALSE))</f>
        <v>#N/A</v>
      </c>
      <c r="H1121" t="e">
        <f>IF(AND(G1121="Yes_No",'Reported Performance Table'!F1121="Yes"),"No","Yes_No")</f>
        <v>#N/A</v>
      </c>
      <c r="I1121" t="str">
        <f>IF('Reported Performance Table'!E1121="","",IF('Reported Performance Table'!F1121="Yes","LUNA_CCT","Reported_CCT"))</f>
        <v/>
      </c>
      <c r="J1121" t="str">
        <f>IF('Reported Performance Table'!E1121="","",IF(I1121="LUNA_CCT",VLOOKUP('Reported Performance Table'!E1121,'Master List'!$B$42:$E$129,4,FALSE),"Reported_BUG"))</f>
        <v/>
      </c>
      <c r="K1121" t="str">
        <f>IF('Reported Performance Table'!E1121="","",IF(AND('Reported Performance Table'!$F1121="Yes",OR('Reported Performance Table'!$E1121='Master List'!$B$42,'Reported Performance Table'!$E1121='Master List'!$B$43,'Reported Performance Table'!$E1121='Master List'!$B$44,'Reported Performance Table'!$E1121='Master List'!$B$46,'Reported Performance Table'!$E1121='Master List'!$B$48,'Reported Performance Table'!$E1121='Master List'!$B$104,'Reported Performance Table'!$E1121='Master List'!$B$106,'Reported Performance Table'!$E1121='Master List'!$B$126)),"LUNA_Dimming","Dimming_Capability_and_Range"))</f>
        <v/>
      </c>
      <c r="L1121" s="173">
        <f>'Reported Performance Table'!BF1121</f>
        <v>0</v>
      </c>
      <c r="M1121" s="173">
        <f>'Reported Performance Table'!BG1121</f>
        <v>0</v>
      </c>
      <c r="N1121" s="173">
        <f>'Reported Performance Table'!BH1121</f>
        <v>0</v>
      </c>
      <c r="O1121" t="str">
        <f t="shared" si="35"/>
        <v>No</v>
      </c>
    </row>
    <row r="1122" spans="2:15" x14ac:dyDescent="0.25">
      <c r="B1122" s="35" t="e">
        <f>VLOOKUP('Reported Performance Table'!D1122,'Master List'!$B$20:$C$39,2,FALSE)</f>
        <v>#N/A</v>
      </c>
      <c r="C1122" t="e">
        <f>VLOOKUP('Reported Performance Table'!E1122,'Master List'!$B$42:$C$129,2,FALSE)</f>
        <v>#N/A</v>
      </c>
      <c r="D1122" t="e">
        <f>VLOOKUP('Reported Performance Table'!D1122,'Master List'!$B$20:$D$39,3,FALSE)</f>
        <v>#N/A</v>
      </c>
      <c r="E1122" s="3" t="e">
        <f>VLOOKUP('Reported Performance Table'!C1122,'Master List'!$B$11:$D$17,3,FALSE)</f>
        <v>#N/A</v>
      </c>
      <c r="F1122" t="e">
        <f t="shared" si="34"/>
        <v>#N/A</v>
      </c>
      <c r="G1122" t="e">
        <f>IF(VLOOKUP('Reported Performance Table'!E1122,'Master List'!$B$42:$D$129,3,FALSE)="","No",VLOOKUP('Reported Performance Table'!E1122,'Master List'!$B$42:$D$129,3,FALSE))</f>
        <v>#N/A</v>
      </c>
      <c r="H1122" t="e">
        <f>IF(AND(G1122="Yes_No",'Reported Performance Table'!F1122="Yes"),"No","Yes_No")</f>
        <v>#N/A</v>
      </c>
      <c r="I1122" t="str">
        <f>IF('Reported Performance Table'!E1122="","",IF('Reported Performance Table'!F1122="Yes","LUNA_CCT","Reported_CCT"))</f>
        <v/>
      </c>
      <c r="J1122" t="str">
        <f>IF('Reported Performance Table'!E1122="","",IF(I1122="LUNA_CCT",VLOOKUP('Reported Performance Table'!E1122,'Master List'!$B$42:$E$129,4,FALSE),"Reported_BUG"))</f>
        <v/>
      </c>
      <c r="K1122" t="str">
        <f>IF('Reported Performance Table'!E1122="","",IF(AND('Reported Performance Table'!$F1122="Yes",OR('Reported Performance Table'!$E1122='Master List'!$B$42,'Reported Performance Table'!$E1122='Master List'!$B$43,'Reported Performance Table'!$E1122='Master List'!$B$44,'Reported Performance Table'!$E1122='Master List'!$B$46,'Reported Performance Table'!$E1122='Master List'!$B$48,'Reported Performance Table'!$E1122='Master List'!$B$104,'Reported Performance Table'!$E1122='Master List'!$B$106,'Reported Performance Table'!$E1122='Master List'!$B$126)),"LUNA_Dimming","Dimming_Capability_and_Range"))</f>
        <v/>
      </c>
      <c r="L1122" s="173">
        <f>'Reported Performance Table'!BF1122</f>
        <v>0</v>
      </c>
      <c r="M1122" s="173">
        <f>'Reported Performance Table'!BG1122</f>
        <v>0</v>
      </c>
      <c r="N1122" s="173">
        <f>'Reported Performance Table'!BH1122</f>
        <v>0</v>
      </c>
      <c r="O1122" t="str">
        <f t="shared" si="35"/>
        <v>No</v>
      </c>
    </row>
    <row r="1123" spans="2:15" x14ac:dyDescent="0.25">
      <c r="B1123" s="35" t="e">
        <f>VLOOKUP('Reported Performance Table'!D1123,'Master List'!$B$20:$C$39,2,FALSE)</f>
        <v>#N/A</v>
      </c>
      <c r="C1123" t="e">
        <f>VLOOKUP('Reported Performance Table'!E1123,'Master List'!$B$42:$C$129,2,FALSE)</f>
        <v>#N/A</v>
      </c>
      <c r="D1123" t="e">
        <f>VLOOKUP('Reported Performance Table'!D1123,'Master List'!$B$20:$D$39,3,FALSE)</f>
        <v>#N/A</v>
      </c>
      <c r="E1123" s="3" t="e">
        <f>VLOOKUP('Reported Performance Table'!C1123,'Master List'!$B$11:$D$17,3,FALSE)</f>
        <v>#N/A</v>
      </c>
      <c r="F1123" t="e">
        <f t="shared" si="34"/>
        <v>#N/A</v>
      </c>
      <c r="G1123" t="e">
        <f>IF(VLOOKUP('Reported Performance Table'!E1123,'Master List'!$B$42:$D$129,3,FALSE)="","No",VLOOKUP('Reported Performance Table'!E1123,'Master List'!$B$42:$D$129,3,FALSE))</f>
        <v>#N/A</v>
      </c>
      <c r="H1123" t="e">
        <f>IF(AND(G1123="Yes_No",'Reported Performance Table'!F1123="Yes"),"No","Yes_No")</f>
        <v>#N/A</v>
      </c>
      <c r="I1123" t="str">
        <f>IF('Reported Performance Table'!E1123="","",IF('Reported Performance Table'!F1123="Yes","LUNA_CCT","Reported_CCT"))</f>
        <v/>
      </c>
      <c r="J1123" t="str">
        <f>IF('Reported Performance Table'!E1123="","",IF(I1123="LUNA_CCT",VLOOKUP('Reported Performance Table'!E1123,'Master List'!$B$42:$E$129,4,FALSE),"Reported_BUG"))</f>
        <v/>
      </c>
      <c r="K1123" t="str">
        <f>IF('Reported Performance Table'!E1123="","",IF(AND('Reported Performance Table'!$F1123="Yes",OR('Reported Performance Table'!$E1123='Master List'!$B$42,'Reported Performance Table'!$E1123='Master List'!$B$43,'Reported Performance Table'!$E1123='Master List'!$B$44,'Reported Performance Table'!$E1123='Master List'!$B$46,'Reported Performance Table'!$E1123='Master List'!$B$48,'Reported Performance Table'!$E1123='Master List'!$B$104,'Reported Performance Table'!$E1123='Master List'!$B$106,'Reported Performance Table'!$E1123='Master List'!$B$126)),"LUNA_Dimming","Dimming_Capability_and_Range"))</f>
        <v/>
      </c>
      <c r="L1123" s="173">
        <f>'Reported Performance Table'!BF1123</f>
        <v>0</v>
      </c>
      <c r="M1123" s="173">
        <f>'Reported Performance Table'!BG1123</f>
        <v>0</v>
      </c>
      <c r="N1123" s="173">
        <f>'Reported Performance Table'!BH1123</f>
        <v>0</v>
      </c>
      <c r="O1123" t="str">
        <f t="shared" si="35"/>
        <v>No</v>
      </c>
    </row>
    <row r="1124" spans="2:15" x14ac:dyDescent="0.25">
      <c r="B1124" s="35" t="e">
        <f>VLOOKUP('Reported Performance Table'!D1124,'Master List'!$B$20:$C$39,2,FALSE)</f>
        <v>#N/A</v>
      </c>
      <c r="C1124" t="e">
        <f>VLOOKUP('Reported Performance Table'!E1124,'Master List'!$B$42:$C$129,2,FALSE)</f>
        <v>#N/A</v>
      </c>
      <c r="D1124" t="e">
        <f>VLOOKUP('Reported Performance Table'!D1124,'Master List'!$B$20:$D$39,3,FALSE)</f>
        <v>#N/A</v>
      </c>
      <c r="E1124" s="3" t="e">
        <f>VLOOKUP('Reported Performance Table'!C1124,'Master List'!$B$11:$D$17,3,FALSE)</f>
        <v>#N/A</v>
      </c>
      <c r="F1124" t="e">
        <f t="shared" si="34"/>
        <v>#N/A</v>
      </c>
      <c r="G1124" t="e">
        <f>IF(VLOOKUP('Reported Performance Table'!E1124,'Master List'!$B$42:$D$129,3,FALSE)="","No",VLOOKUP('Reported Performance Table'!E1124,'Master List'!$B$42:$D$129,3,FALSE))</f>
        <v>#N/A</v>
      </c>
      <c r="H1124" t="e">
        <f>IF(AND(G1124="Yes_No",'Reported Performance Table'!F1124="Yes"),"No","Yes_No")</f>
        <v>#N/A</v>
      </c>
      <c r="I1124" t="str">
        <f>IF('Reported Performance Table'!E1124="","",IF('Reported Performance Table'!F1124="Yes","LUNA_CCT","Reported_CCT"))</f>
        <v/>
      </c>
      <c r="J1124" t="str">
        <f>IF('Reported Performance Table'!E1124="","",IF(I1124="LUNA_CCT",VLOOKUP('Reported Performance Table'!E1124,'Master List'!$B$42:$E$129,4,FALSE),"Reported_BUG"))</f>
        <v/>
      </c>
      <c r="K1124" t="str">
        <f>IF('Reported Performance Table'!E1124="","",IF(AND('Reported Performance Table'!$F1124="Yes",OR('Reported Performance Table'!$E1124='Master List'!$B$42,'Reported Performance Table'!$E1124='Master List'!$B$43,'Reported Performance Table'!$E1124='Master List'!$B$44,'Reported Performance Table'!$E1124='Master List'!$B$46,'Reported Performance Table'!$E1124='Master List'!$B$48,'Reported Performance Table'!$E1124='Master List'!$B$104,'Reported Performance Table'!$E1124='Master List'!$B$106,'Reported Performance Table'!$E1124='Master List'!$B$126)),"LUNA_Dimming","Dimming_Capability_and_Range"))</f>
        <v/>
      </c>
      <c r="L1124" s="173">
        <f>'Reported Performance Table'!BF1124</f>
        <v>0</v>
      </c>
      <c r="M1124" s="173">
        <f>'Reported Performance Table'!BG1124</f>
        <v>0</v>
      </c>
      <c r="N1124" s="173">
        <f>'Reported Performance Table'!BH1124</f>
        <v>0</v>
      </c>
      <c r="O1124" t="str">
        <f t="shared" si="35"/>
        <v>No</v>
      </c>
    </row>
    <row r="1125" spans="2:15" x14ac:dyDescent="0.25">
      <c r="B1125" s="35" t="e">
        <f>VLOOKUP('Reported Performance Table'!D1125,'Master List'!$B$20:$C$39,2,FALSE)</f>
        <v>#N/A</v>
      </c>
      <c r="C1125" t="e">
        <f>VLOOKUP('Reported Performance Table'!E1125,'Master List'!$B$42:$C$129,2,FALSE)</f>
        <v>#N/A</v>
      </c>
      <c r="D1125" t="e">
        <f>VLOOKUP('Reported Performance Table'!D1125,'Master List'!$B$20:$D$39,3,FALSE)</f>
        <v>#N/A</v>
      </c>
      <c r="E1125" s="3" t="e">
        <f>VLOOKUP('Reported Performance Table'!C1125,'Master List'!$B$11:$D$17,3,FALSE)</f>
        <v>#N/A</v>
      </c>
      <c r="F1125" t="e">
        <f t="shared" si="34"/>
        <v>#N/A</v>
      </c>
      <c r="G1125" t="e">
        <f>IF(VLOOKUP('Reported Performance Table'!E1125,'Master List'!$B$42:$D$129,3,FALSE)="","No",VLOOKUP('Reported Performance Table'!E1125,'Master List'!$B$42:$D$129,3,FALSE))</f>
        <v>#N/A</v>
      </c>
      <c r="H1125" t="e">
        <f>IF(AND(G1125="Yes_No",'Reported Performance Table'!F1125="Yes"),"No","Yes_No")</f>
        <v>#N/A</v>
      </c>
      <c r="I1125" t="str">
        <f>IF('Reported Performance Table'!E1125="","",IF('Reported Performance Table'!F1125="Yes","LUNA_CCT","Reported_CCT"))</f>
        <v/>
      </c>
      <c r="J1125" t="str">
        <f>IF('Reported Performance Table'!E1125="","",IF(I1125="LUNA_CCT",VLOOKUP('Reported Performance Table'!E1125,'Master List'!$B$42:$E$129,4,FALSE),"Reported_BUG"))</f>
        <v/>
      </c>
      <c r="K1125" t="str">
        <f>IF('Reported Performance Table'!E1125="","",IF(AND('Reported Performance Table'!$F1125="Yes",OR('Reported Performance Table'!$E1125='Master List'!$B$42,'Reported Performance Table'!$E1125='Master List'!$B$43,'Reported Performance Table'!$E1125='Master List'!$B$44,'Reported Performance Table'!$E1125='Master List'!$B$46,'Reported Performance Table'!$E1125='Master List'!$B$48,'Reported Performance Table'!$E1125='Master List'!$B$104,'Reported Performance Table'!$E1125='Master List'!$B$106,'Reported Performance Table'!$E1125='Master List'!$B$126)),"LUNA_Dimming","Dimming_Capability_and_Range"))</f>
        <v/>
      </c>
      <c r="L1125" s="173">
        <f>'Reported Performance Table'!BF1125</f>
        <v>0</v>
      </c>
      <c r="M1125" s="173">
        <f>'Reported Performance Table'!BG1125</f>
        <v>0</v>
      </c>
      <c r="N1125" s="173">
        <f>'Reported Performance Table'!BH1125</f>
        <v>0</v>
      </c>
      <c r="O1125" t="str">
        <f t="shared" si="35"/>
        <v>No</v>
      </c>
    </row>
    <row r="1126" spans="2:15" x14ac:dyDescent="0.25">
      <c r="B1126" s="35" t="e">
        <f>VLOOKUP('Reported Performance Table'!D1126,'Master List'!$B$20:$C$39,2,FALSE)</f>
        <v>#N/A</v>
      </c>
      <c r="C1126" t="e">
        <f>VLOOKUP('Reported Performance Table'!E1126,'Master List'!$B$42:$C$129,2,FALSE)</f>
        <v>#N/A</v>
      </c>
      <c r="D1126" t="e">
        <f>VLOOKUP('Reported Performance Table'!D1126,'Master List'!$B$20:$D$39,3,FALSE)</f>
        <v>#N/A</v>
      </c>
      <c r="E1126" s="3" t="e">
        <f>VLOOKUP('Reported Performance Table'!C1126,'Master List'!$B$11:$D$17,3,FALSE)</f>
        <v>#N/A</v>
      </c>
      <c r="F1126" t="e">
        <f t="shared" si="34"/>
        <v>#N/A</v>
      </c>
      <c r="G1126" t="e">
        <f>IF(VLOOKUP('Reported Performance Table'!E1126,'Master List'!$B$42:$D$129,3,FALSE)="","No",VLOOKUP('Reported Performance Table'!E1126,'Master List'!$B$42:$D$129,3,FALSE))</f>
        <v>#N/A</v>
      </c>
      <c r="H1126" t="e">
        <f>IF(AND(G1126="Yes_No",'Reported Performance Table'!F1126="Yes"),"No","Yes_No")</f>
        <v>#N/A</v>
      </c>
      <c r="I1126" t="str">
        <f>IF('Reported Performance Table'!E1126="","",IF('Reported Performance Table'!F1126="Yes","LUNA_CCT","Reported_CCT"))</f>
        <v/>
      </c>
      <c r="J1126" t="str">
        <f>IF('Reported Performance Table'!E1126="","",IF(I1126="LUNA_CCT",VLOOKUP('Reported Performance Table'!E1126,'Master List'!$B$42:$E$129,4,FALSE),"Reported_BUG"))</f>
        <v/>
      </c>
      <c r="K1126" t="str">
        <f>IF('Reported Performance Table'!E1126="","",IF(AND('Reported Performance Table'!$F1126="Yes",OR('Reported Performance Table'!$E1126='Master List'!$B$42,'Reported Performance Table'!$E1126='Master List'!$B$43,'Reported Performance Table'!$E1126='Master List'!$B$44,'Reported Performance Table'!$E1126='Master List'!$B$46,'Reported Performance Table'!$E1126='Master List'!$B$48,'Reported Performance Table'!$E1126='Master List'!$B$104,'Reported Performance Table'!$E1126='Master List'!$B$106,'Reported Performance Table'!$E1126='Master List'!$B$126)),"LUNA_Dimming","Dimming_Capability_and_Range"))</f>
        <v/>
      </c>
      <c r="L1126" s="173">
        <f>'Reported Performance Table'!BF1126</f>
        <v>0</v>
      </c>
      <c r="M1126" s="173">
        <f>'Reported Performance Table'!BG1126</f>
        <v>0</v>
      </c>
      <c r="N1126" s="173">
        <f>'Reported Performance Table'!BH1126</f>
        <v>0</v>
      </c>
      <c r="O1126" t="str">
        <f t="shared" si="35"/>
        <v>No</v>
      </c>
    </row>
    <row r="1127" spans="2:15" x14ac:dyDescent="0.25">
      <c r="B1127" s="35" t="e">
        <f>VLOOKUP('Reported Performance Table'!D1127,'Master List'!$B$20:$C$39,2,FALSE)</f>
        <v>#N/A</v>
      </c>
      <c r="C1127" t="e">
        <f>VLOOKUP('Reported Performance Table'!E1127,'Master List'!$B$42:$C$129,2,FALSE)</f>
        <v>#N/A</v>
      </c>
      <c r="D1127" t="e">
        <f>VLOOKUP('Reported Performance Table'!D1127,'Master List'!$B$20:$D$39,3,FALSE)</f>
        <v>#N/A</v>
      </c>
      <c r="E1127" s="3" t="e">
        <f>VLOOKUP('Reported Performance Table'!C1127,'Master List'!$B$11:$D$17,3,FALSE)</f>
        <v>#N/A</v>
      </c>
      <c r="F1127" t="e">
        <f t="shared" si="34"/>
        <v>#N/A</v>
      </c>
      <c r="G1127" t="e">
        <f>IF(VLOOKUP('Reported Performance Table'!E1127,'Master List'!$B$42:$D$129,3,FALSE)="","No",VLOOKUP('Reported Performance Table'!E1127,'Master List'!$B$42:$D$129,3,FALSE))</f>
        <v>#N/A</v>
      </c>
      <c r="H1127" t="e">
        <f>IF(AND(G1127="Yes_No",'Reported Performance Table'!F1127="Yes"),"No","Yes_No")</f>
        <v>#N/A</v>
      </c>
      <c r="I1127" t="str">
        <f>IF('Reported Performance Table'!E1127="","",IF('Reported Performance Table'!F1127="Yes","LUNA_CCT","Reported_CCT"))</f>
        <v/>
      </c>
      <c r="J1127" t="str">
        <f>IF('Reported Performance Table'!E1127="","",IF(I1127="LUNA_CCT",VLOOKUP('Reported Performance Table'!E1127,'Master List'!$B$42:$E$129,4,FALSE),"Reported_BUG"))</f>
        <v/>
      </c>
      <c r="K1127" t="str">
        <f>IF('Reported Performance Table'!E1127="","",IF(AND('Reported Performance Table'!$F1127="Yes",OR('Reported Performance Table'!$E1127='Master List'!$B$42,'Reported Performance Table'!$E1127='Master List'!$B$43,'Reported Performance Table'!$E1127='Master List'!$B$44,'Reported Performance Table'!$E1127='Master List'!$B$46,'Reported Performance Table'!$E1127='Master List'!$B$48,'Reported Performance Table'!$E1127='Master List'!$B$104,'Reported Performance Table'!$E1127='Master List'!$B$106,'Reported Performance Table'!$E1127='Master List'!$B$126)),"LUNA_Dimming","Dimming_Capability_and_Range"))</f>
        <v/>
      </c>
      <c r="L1127" s="173">
        <f>'Reported Performance Table'!BF1127</f>
        <v>0</v>
      </c>
      <c r="M1127" s="173">
        <f>'Reported Performance Table'!BG1127</f>
        <v>0</v>
      </c>
      <c r="N1127" s="173">
        <f>'Reported Performance Table'!BH1127</f>
        <v>0</v>
      </c>
      <c r="O1127" t="str">
        <f t="shared" si="35"/>
        <v>No</v>
      </c>
    </row>
    <row r="1128" spans="2:15" x14ac:dyDescent="0.25">
      <c r="B1128" s="35" t="e">
        <f>VLOOKUP('Reported Performance Table'!D1128,'Master List'!$B$20:$C$39,2,FALSE)</f>
        <v>#N/A</v>
      </c>
      <c r="C1128" t="e">
        <f>VLOOKUP('Reported Performance Table'!E1128,'Master List'!$B$42:$C$129,2,FALSE)</f>
        <v>#N/A</v>
      </c>
      <c r="D1128" t="e">
        <f>VLOOKUP('Reported Performance Table'!D1128,'Master List'!$B$20:$D$39,3,FALSE)</f>
        <v>#N/A</v>
      </c>
      <c r="E1128" s="3" t="e">
        <f>VLOOKUP('Reported Performance Table'!C1128,'Master List'!$B$11:$D$17,3,FALSE)</f>
        <v>#N/A</v>
      </c>
      <c r="F1128" t="e">
        <f t="shared" si="34"/>
        <v>#N/A</v>
      </c>
      <c r="G1128" t="e">
        <f>IF(VLOOKUP('Reported Performance Table'!E1128,'Master List'!$B$42:$D$129,3,FALSE)="","No",VLOOKUP('Reported Performance Table'!E1128,'Master List'!$B$42:$D$129,3,FALSE))</f>
        <v>#N/A</v>
      </c>
      <c r="H1128" t="e">
        <f>IF(AND(G1128="Yes_No",'Reported Performance Table'!F1128="Yes"),"No","Yes_No")</f>
        <v>#N/A</v>
      </c>
      <c r="I1128" t="str">
        <f>IF('Reported Performance Table'!E1128="","",IF('Reported Performance Table'!F1128="Yes","LUNA_CCT","Reported_CCT"))</f>
        <v/>
      </c>
      <c r="J1128" t="str">
        <f>IF('Reported Performance Table'!E1128="","",IF(I1128="LUNA_CCT",VLOOKUP('Reported Performance Table'!E1128,'Master List'!$B$42:$E$129,4,FALSE),"Reported_BUG"))</f>
        <v/>
      </c>
      <c r="K1128" t="str">
        <f>IF('Reported Performance Table'!E1128="","",IF(AND('Reported Performance Table'!$F1128="Yes",OR('Reported Performance Table'!$E1128='Master List'!$B$42,'Reported Performance Table'!$E1128='Master List'!$B$43,'Reported Performance Table'!$E1128='Master List'!$B$44,'Reported Performance Table'!$E1128='Master List'!$B$46,'Reported Performance Table'!$E1128='Master List'!$B$48,'Reported Performance Table'!$E1128='Master List'!$B$104,'Reported Performance Table'!$E1128='Master List'!$B$106,'Reported Performance Table'!$E1128='Master List'!$B$126)),"LUNA_Dimming","Dimming_Capability_and_Range"))</f>
        <v/>
      </c>
      <c r="L1128" s="173">
        <f>'Reported Performance Table'!BF1128</f>
        <v>0</v>
      </c>
      <c r="M1128" s="173">
        <f>'Reported Performance Table'!BG1128</f>
        <v>0</v>
      </c>
      <c r="N1128" s="173">
        <f>'Reported Performance Table'!BH1128</f>
        <v>0</v>
      </c>
      <c r="O1128" t="str">
        <f t="shared" si="35"/>
        <v>No</v>
      </c>
    </row>
    <row r="1129" spans="2:15" x14ac:dyDescent="0.25">
      <c r="B1129" s="35" t="e">
        <f>VLOOKUP('Reported Performance Table'!D1129,'Master List'!$B$20:$C$39,2,FALSE)</f>
        <v>#N/A</v>
      </c>
      <c r="C1129" t="e">
        <f>VLOOKUP('Reported Performance Table'!E1129,'Master List'!$B$42:$C$129,2,FALSE)</f>
        <v>#N/A</v>
      </c>
      <c r="D1129" t="e">
        <f>VLOOKUP('Reported Performance Table'!D1129,'Master List'!$B$20:$D$39,3,FALSE)</f>
        <v>#N/A</v>
      </c>
      <c r="E1129" s="3" t="e">
        <f>VLOOKUP('Reported Performance Table'!C1129,'Master List'!$B$11:$D$17,3,FALSE)</f>
        <v>#N/A</v>
      </c>
      <c r="F1129" t="e">
        <f t="shared" si="34"/>
        <v>#N/A</v>
      </c>
      <c r="G1129" t="e">
        <f>IF(VLOOKUP('Reported Performance Table'!E1129,'Master List'!$B$42:$D$129,3,FALSE)="","No",VLOOKUP('Reported Performance Table'!E1129,'Master List'!$B$42:$D$129,3,FALSE))</f>
        <v>#N/A</v>
      </c>
      <c r="H1129" t="e">
        <f>IF(AND(G1129="Yes_No",'Reported Performance Table'!F1129="Yes"),"No","Yes_No")</f>
        <v>#N/A</v>
      </c>
      <c r="I1129" t="str">
        <f>IF('Reported Performance Table'!E1129="","",IF('Reported Performance Table'!F1129="Yes","LUNA_CCT","Reported_CCT"))</f>
        <v/>
      </c>
      <c r="J1129" t="str">
        <f>IF('Reported Performance Table'!E1129="","",IF(I1129="LUNA_CCT",VLOOKUP('Reported Performance Table'!E1129,'Master List'!$B$42:$E$129,4,FALSE),"Reported_BUG"))</f>
        <v/>
      </c>
      <c r="K1129" t="str">
        <f>IF('Reported Performance Table'!E1129="","",IF(AND('Reported Performance Table'!$F1129="Yes",OR('Reported Performance Table'!$E1129='Master List'!$B$42,'Reported Performance Table'!$E1129='Master List'!$B$43,'Reported Performance Table'!$E1129='Master List'!$B$44,'Reported Performance Table'!$E1129='Master List'!$B$46,'Reported Performance Table'!$E1129='Master List'!$B$48,'Reported Performance Table'!$E1129='Master List'!$B$104,'Reported Performance Table'!$E1129='Master List'!$B$106,'Reported Performance Table'!$E1129='Master List'!$B$126)),"LUNA_Dimming","Dimming_Capability_and_Range"))</f>
        <v/>
      </c>
      <c r="L1129" s="173">
        <f>'Reported Performance Table'!BF1129</f>
        <v>0</v>
      </c>
      <c r="M1129" s="173">
        <f>'Reported Performance Table'!BG1129</f>
        <v>0</v>
      </c>
      <c r="N1129" s="173">
        <f>'Reported Performance Table'!BH1129</f>
        <v>0</v>
      </c>
      <c r="O1129" t="str">
        <f t="shared" si="35"/>
        <v>No</v>
      </c>
    </row>
    <row r="1130" spans="2:15" x14ac:dyDescent="0.25">
      <c r="B1130" s="35" t="e">
        <f>VLOOKUP('Reported Performance Table'!D1130,'Master List'!$B$20:$C$39,2,FALSE)</f>
        <v>#N/A</v>
      </c>
      <c r="C1130" t="e">
        <f>VLOOKUP('Reported Performance Table'!E1130,'Master List'!$B$42:$C$129,2,FALSE)</f>
        <v>#N/A</v>
      </c>
      <c r="D1130" t="e">
        <f>VLOOKUP('Reported Performance Table'!D1130,'Master List'!$B$20:$D$39,3,FALSE)</f>
        <v>#N/A</v>
      </c>
      <c r="E1130" s="3" t="e">
        <f>VLOOKUP('Reported Performance Table'!C1130,'Master List'!$B$11:$D$17,3,FALSE)</f>
        <v>#N/A</v>
      </c>
      <c r="F1130" t="e">
        <f t="shared" si="34"/>
        <v>#N/A</v>
      </c>
      <c r="G1130" t="e">
        <f>IF(VLOOKUP('Reported Performance Table'!E1130,'Master List'!$B$42:$D$129,3,FALSE)="","No",VLOOKUP('Reported Performance Table'!E1130,'Master List'!$B$42:$D$129,3,FALSE))</f>
        <v>#N/A</v>
      </c>
      <c r="H1130" t="e">
        <f>IF(AND(G1130="Yes_No",'Reported Performance Table'!F1130="Yes"),"No","Yes_No")</f>
        <v>#N/A</v>
      </c>
      <c r="I1130" t="str">
        <f>IF('Reported Performance Table'!E1130="","",IF('Reported Performance Table'!F1130="Yes","LUNA_CCT","Reported_CCT"))</f>
        <v/>
      </c>
      <c r="J1130" t="str">
        <f>IF('Reported Performance Table'!E1130="","",IF(I1130="LUNA_CCT",VLOOKUP('Reported Performance Table'!E1130,'Master List'!$B$42:$E$129,4,FALSE),"Reported_BUG"))</f>
        <v/>
      </c>
      <c r="K1130" t="str">
        <f>IF('Reported Performance Table'!E1130="","",IF(AND('Reported Performance Table'!$F1130="Yes",OR('Reported Performance Table'!$E1130='Master List'!$B$42,'Reported Performance Table'!$E1130='Master List'!$B$43,'Reported Performance Table'!$E1130='Master List'!$B$44,'Reported Performance Table'!$E1130='Master List'!$B$46,'Reported Performance Table'!$E1130='Master List'!$B$48,'Reported Performance Table'!$E1130='Master List'!$B$104,'Reported Performance Table'!$E1130='Master List'!$B$106,'Reported Performance Table'!$E1130='Master List'!$B$126)),"LUNA_Dimming","Dimming_Capability_and_Range"))</f>
        <v/>
      </c>
      <c r="L1130" s="173">
        <f>'Reported Performance Table'!BF1130</f>
        <v>0</v>
      </c>
      <c r="M1130" s="173">
        <f>'Reported Performance Table'!BG1130</f>
        <v>0</v>
      </c>
      <c r="N1130" s="173">
        <f>'Reported Performance Table'!BH1130</f>
        <v>0</v>
      </c>
      <c r="O1130" t="str">
        <f t="shared" si="35"/>
        <v>No</v>
      </c>
    </row>
    <row r="1131" spans="2:15" x14ac:dyDescent="0.25">
      <c r="B1131" s="35" t="e">
        <f>VLOOKUP('Reported Performance Table'!D1131,'Master List'!$B$20:$C$39,2,FALSE)</f>
        <v>#N/A</v>
      </c>
      <c r="C1131" t="e">
        <f>VLOOKUP('Reported Performance Table'!E1131,'Master List'!$B$42:$C$129,2,FALSE)</f>
        <v>#N/A</v>
      </c>
      <c r="D1131" t="e">
        <f>VLOOKUP('Reported Performance Table'!D1131,'Master List'!$B$20:$D$39,3,FALSE)</f>
        <v>#N/A</v>
      </c>
      <c r="E1131" s="3" t="e">
        <f>VLOOKUP('Reported Performance Table'!C1131,'Master List'!$B$11:$D$17,3,FALSE)</f>
        <v>#N/A</v>
      </c>
      <c r="F1131" t="e">
        <f t="shared" si="34"/>
        <v>#N/A</v>
      </c>
      <c r="G1131" t="e">
        <f>IF(VLOOKUP('Reported Performance Table'!E1131,'Master List'!$B$42:$D$129,3,FALSE)="","No",VLOOKUP('Reported Performance Table'!E1131,'Master List'!$B$42:$D$129,3,FALSE))</f>
        <v>#N/A</v>
      </c>
      <c r="H1131" t="e">
        <f>IF(AND(G1131="Yes_No",'Reported Performance Table'!F1131="Yes"),"No","Yes_No")</f>
        <v>#N/A</v>
      </c>
      <c r="I1131" t="str">
        <f>IF('Reported Performance Table'!E1131="","",IF('Reported Performance Table'!F1131="Yes","LUNA_CCT","Reported_CCT"))</f>
        <v/>
      </c>
      <c r="J1131" t="str">
        <f>IF('Reported Performance Table'!E1131="","",IF(I1131="LUNA_CCT",VLOOKUP('Reported Performance Table'!E1131,'Master List'!$B$42:$E$129,4,FALSE),"Reported_BUG"))</f>
        <v/>
      </c>
      <c r="K1131" t="str">
        <f>IF('Reported Performance Table'!E1131="","",IF(AND('Reported Performance Table'!$F1131="Yes",OR('Reported Performance Table'!$E1131='Master List'!$B$42,'Reported Performance Table'!$E1131='Master List'!$B$43,'Reported Performance Table'!$E1131='Master List'!$B$44,'Reported Performance Table'!$E1131='Master List'!$B$46,'Reported Performance Table'!$E1131='Master List'!$B$48,'Reported Performance Table'!$E1131='Master List'!$B$104,'Reported Performance Table'!$E1131='Master List'!$B$106,'Reported Performance Table'!$E1131='Master List'!$B$126)),"LUNA_Dimming","Dimming_Capability_and_Range"))</f>
        <v/>
      </c>
      <c r="L1131" s="173">
        <f>'Reported Performance Table'!BF1131</f>
        <v>0</v>
      </c>
      <c r="M1131" s="173">
        <f>'Reported Performance Table'!BG1131</f>
        <v>0</v>
      </c>
      <c r="N1131" s="173">
        <f>'Reported Performance Table'!BH1131</f>
        <v>0</v>
      </c>
      <c r="O1131" t="str">
        <f t="shared" si="35"/>
        <v>No</v>
      </c>
    </row>
    <row r="1132" spans="2:15" x14ac:dyDescent="0.25">
      <c r="B1132" s="35" t="e">
        <f>VLOOKUP('Reported Performance Table'!D1132,'Master List'!$B$20:$C$39,2,FALSE)</f>
        <v>#N/A</v>
      </c>
      <c r="C1132" t="e">
        <f>VLOOKUP('Reported Performance Table'!E1132,'Master List'!$B$42:$C$129,2,FALSE)</f>
        <v>#N/A</v>
      </c>
      <c r="D1132" t="e">
        <f>VLOOKUP('Reported Performance Table'!D1132,'Master List'!$B$20:$D$39,3,FALSE)</f>
        <v>#N/A</v>
      </c>
      <c r="E1132" s="3" t="e">
        <f>VLOOKUP('Reported Performance Table'!C1132,'Master List'!$B$11:$D$17,3,FALSE)</f>
        <v>#N/A</v>
      </c>
      <c r="F1132" t="e">
        <f t="shared" si="34"/>
        <v>#N/A</v>
      </c>
      <c r="G1132" t="e">
        <f>IF(VLOOKUP('Reported Performance Table'!E1132,'Master List'!$B$42:$D$129,3,FALSE)="","No",VLOOKUP('Reported Performance Table'!E1132,'Master List'!$B$42:$D$129,3,FALSE))</f>
        <v>#N/A</v>
      </c>
      <c r="H1132" t="e">
        <f>IF(AND(G1132="Yes_No",'Reported Performance Table'!F1132="Yes"),"No","Yes_No")</f>
        <v>#N/A</v>
      </c>
      <c r="I1132" t="str">
        <f>IF('Reported Performance Table'!E1132="","",IF('Reported Performance Table'!F1132="Yes","LUNA_CCT","Reported_CCT"))</f>
        <v/>
      </c>
      <c r="J1132" t="str">
        <f>IF('Reported Performance Table'!E1132="","",IF(I1132="LUNA_CCT",VLOOKUP('Reported Performance Table'!E1132,'Master List'!$B$42:$E$129,4,FALSE),"Reported_BUG"))</f>
        <v/>
      </c>
      <c r="K1132" t="str">
        <f>IF('Reported Performance Table'!E1132="","",IF(AND('Reported Performance Table'!$F1132="Yes",OR('Reported Performance Table'!$E1132='Master List'!$B$42,'Reported Performance Table'!$E1132='Master List'!$B$43,'Reported Performance Table'!$E1132='Master List'!$B$44,'Reported Performance Table'!$E1132='Master List'!$B$46,'Reported Performance Table'!$E1132='Master List'!$B$48,'Reported Performance Table'!$E1132='Master List'!$B$104,'Reported Performance Table'!$E1132='Master List'!$B$106,'Reported Performance Table'!$E1132='Master List'!$B$126)),"LUNA_Dimming","Dimming_Capability_and_Range"))</f>
        <v/>
      </c>
      <c r="L1132" s="173">
        <f>'Reported Performance Table'!BF1132</f>
        <v>0</v>
      </c>
      <c r="M1132" s="173">
        <f>'Reported Performance Table'!BG1132</f>
        <v>0</v>
      </c>
      <c r="N1132" s="173">
        <f>'Reported Performance Table'!BH1132</f>
        <v>0</v>
      </c>
      <c r="O1132" t="str">
        <f t="shared" si="35"/>
        <v>No</v>
      </c>
    </row>
    <row r="1133" spans="2:15" x14ac:dyDescent="0.25">
      <c r="B1133" s="35" t="e">
        <f>VLOOKUP('Reported Performance Table'!D1133,'Master List'!$B$20:$C$39,2,FALSE)</f>
        <v>#N/A</v>
      </c>
      <c r="C1133" t="e">
        <f>VLOOKUP('Reported Performance Table'!E1133,'Master List'!$B$42:$C$129,2,FALSE)</f>
        <v>#N/A</v>
      </c>
      <c r="D1133" t="e">
        <f>VLOOKUP('Reported Performance Table'!D1133,'Master List'!$B$20:$D$39,3,FALSE)</f>
        <v>#N/A</v>
      </c>
      <c r="E1133" s="3" t="e">
        <f>VLOOKUP('Reported Performance Table'!C1133,'Master List'!$B$11:$D$17,3,FALSE)</f>
        <v>#N/A</v>
      </c>
      <c r="F1133" t="e">
        <f t="shared" si="34"/>
        <v>#N/A</v>
      </c>
      <c r="G1133" t="e">
        <f>IF(VLOOKUP('Reported Performance Table'!E1133,'Master List'!$B$42:$D$129,3,FALSE)="","No",VLOOKUP('Reported Performance Table'!E1133,'Master List'!$B$42:$D$129,3,FALSE))</f>
        <v>#N/A</v>
      </c>
      <c r="H1133" t="e">
        <f>IF(AND(G1133="Yes_No",'Reported Performance Table'!F1133="Yes"),"No","Yes_No")</f>
        <v>#N/A</v>
      </c>
      <c r="I1133" t="str">
        <f>IF('Reported Performance Table'!E1133="","",IF('Reported Performance Table'!F1133="Yes","LUNA_CCT","Reported_CCT"))</f>
        <v/>
      </c>
      <c r="J1133" t="str">
        <f>IF('Reported Performance Table'!E1133="","",IF(I1133="LUNA_CCT",VLOOKUP('Reported Performance Table'!E1133,'Master List'!$B$42:$E$129,4,FALSE),"Reported_BUG"))</f>
        <v/>
      </c>
      <c r="K1133" t="str">
        <f>IF('Reported Performance Table'!E1133="","",IF(AND('Reported Performance Table'!$F1133="Yes",OR('Reported Performance Table'!$E1133='Master List'!$B$42,'Reported Performance Table'!$E1133='Master List'!$B$43,'Reported Performance Table'!$E1133='Master List'!$B$44,'Reported Performance Table'!$E1133='Master List'!$B$46,'Reported Performance Table'!$E1133='Master List'!$B$48,'Reported Performance Table'!$E1133='Master List'!$B$104,'Reported Performance Table'!$E1133='Master List'!$B$106,'Reported Performance Table'!$E1133='Master List'!$B$126)),"LUNA_Dimming","Dimming_Capability_and_Range"))</f>
        <v/>
      </c>
      <c r="L1133" s="173">
        <f>'Reported Performance Table'!BF1133</f>
        <v>0</v>
      </c>
      <c r="M1133" s="173">
        <f>'Reported Performance Table'!BG1133</f>
        <v>0</v>
      </c>
      <c r="N1133" s="173">
        <f>'Reported Performance Table'!BH1133</f>
        <v>0</v>
      </c>
      <c r="O1133" t="str">
        <f t="shared" si="35"/>
        <v>No</v>
      </c>
    </row>
    <row r="1134" spans="2:15" x14ac:dyDescent="0.25">
      <c r="B1134" s="35" t="e">
        <f>VLOOKUP('Reported Performance Table'!D1134,'Master List'!$B$20:$C$39,2,FALSE)</f>
        <v>#N/A</v>
      </c>
      <c r="C1134" t="e">
        <f>VLOOKUP('Reported Performance Table'!E1134,'Master List'!$B$42:$C$129,2,FALSE)</f>
        <v>#N/A</v>
      </c>
      <c r="D1134" t="e">
        <f>VLOOKUP('Reported Performance Table'!D1134,'Master List'!$B$20:$D$39,3,FALSE)</f>
        <v>#N/A</v>
      </c>
      <c r="E1134" s="3" t="e">
        <f>VLOOKUP('Reported Performance Table'!C1134,'Master List'!$B$11:$D$17,3,FALSE)</f>
        <v>#N/A</v>
      </c>
      <c r="F1134" t="e">
        <f t="shared" si="34"/>
        <v>#N/A</v>
      </c>
      <c r="G1134" t="e">
        <f>IF(VLOOKUP('Reported Performance Table'!E1134,'Master List'!$B$42:$D$129,3,FALSE)="","No",VLOOKUP('Reported Performance Table'!E1134,'Master List'!$B$42:$D$129,3,FALSE))</f>
        <v>#N/A</v>
      </c>
      <c r="H1134" t="e">
        <f>IF(AND(G1134="Yes_No",'Reported Performance Table'!F1134="Yes"),"No","Yes_No")</f>
        <v>#N/A</v>
      </c>
      <c r="I1134" t="str">
        <f>IF('Reported Performance Table'!E1134="","",IF('Reported Performance Table'!F1134="Yes","LUNA_CCT","Reported_CCT"))</f>
        <v/>
      </c>
      <c r="J1134" t="str">
        <f>IF('Reported Performance Table'!E1134="","",IF(I1134="LUNA_CCT",VLOOKUP('Reported Performance Table'!E1134,'Master List'!$B$42:$E$129,4,FALSE),"Reported_BUG"))</f>
        <v/>
      </c>
      <c r="K1134" t="str">
        <f>IF('Reported Performance Table'!E1134="","",IF(AND('Reported Performance Table'!$F1134="Yes",OR('Reported Performance Table'!$E1134='Master List'!$B$42,'Reported Performance Table'!$E1134='Master List'!$B$43,'Reported Performance Table'!$E1134='Master List'!$B$44,'Reported Performance Table'!$E1134='Master List'!$B$46,'Reported Performance Table'!$E1134='Master List'!$B$48,'Reported Performance Table'!$E1134='Master List'!$B$104,'Reported Performance Table'!$E1134='Master List'!$B$106,'Reported Performance Table'!$E1134='Master List'!$B$126)),"LUNA_Dimming","Dimming_Capability_and_Range"))</f>
        <v/>
      </c>
      <c r="L1134" s="173">
        <f>'Reported Performance Table'!BF1134</f>
        <v>0</v>
      </c>
      <c r="M1134" s="173">
        <f>'Reported Performance Table'!BG1134</f>
        <v>0</v>
      </c>
      <c r="N1134" s="173">
        <f>'Reported Performance Table'!BH1134</f>
        <v>0</v>
      </c>
      <c r="O1134" t="str">
        <f t="shared" si="35"/>
        <v>No</v>
      </c>
    </row>
    <row r="1135" spans="2:15" x14ac:dyDescent="0.25">
      <c r="B1135" s="35" t="e">
        <f>VLOOKUP('Reported Performance Table'!D1135,'Master List'!$B$20:$C$39,2,FALSE)</f>
        <v>#N/A</v>
      </c>
      <c r="C1135" t="e">
        <f>VLOOKUP('Reported Performance Table'!E1135,'Master List'!$B$42:$C$129,2,FALSE)</f>
        <v>#N/A</v>
      </c>
      <c r="D1135" t="e">
        <f>VLOOKUP('Reported Performance Table'!D1135,'Master List'!$B$20:$D$39,3,FALSE)</f>
        <v>#N/A</v>
      </c>
      <c r="E1135" s="3" t="e">
        <f>VLOOKUP('Reported Performance Table'!C1135,'Master List'!$B$11:$D$17,3,FALSE)</f>
        <v>#N/A</v>
      </c>
      <c r="F1135" t="e">
        <f t="shared" si="34"/>
        <v>#N/A</v>
      </c>
      <c r="G1135" t="e">
        <f>IF(VLOOKUP('Reported Performance Table'!E1135,'Master List'!$B$42:$D$129,3,FALSE)="","No",VLOOKUP('Reported Performance Table'!E1135,'Master List'!$B$42:$D$129,3,FALSE))</f>
        <v>#N/A</v>
      </c>
      <c r="H1135" t="e">
        <f>IF(AND(G1135="Yes_No",'Reported Performance Table'!F1135="Yes"),"No","Yes_No")</f>
        <v>#N/A</v>
      </c>
      <c r="I1135" t="str">
        <f>IF('Reported Performance Table'!E1135="","",IF('Reported Performance Table'!F1135="Yes","LUNA_CCT","Reported_CCT"))</f>
        <v/>
      </c>
      <c r="J1135" t="str">
        <f>IF('Reported Performance Table'!E1135="","",IF(I1135="LUNA_CCT",VLOOKUP('Reported Performance Table'!E1135,'Master List'!$B$42:$E$129,4,FALSE),"Reported_BUG"))</f>
        <v/>
      </c>
      <c r="K1135" t="str">
        <f>IF('Reported Performance Table'!E1135="","",IF(AND('Reported Performance Table'!$F1135="Yes",OR('Reported Performance Table'!$E1135='Master List'!$B$42,'Reported Performance Table'!$E1135='Master List'!$B$43,'Reported Performance Table'!$E1135='Master List'!$B$44,'Reported Performance Table'!$E1135='Master List'!$B$46,'Reported Performance Table'!$E1135='Master List'!$B$48,'Reported Performance Table'!$E1135='Master List'!$B$104,'Reported Performance Table'!$E1135='Master List'!$B$106,'Reported Performance Table'!$E1135='Master List'!$B$126)),"LUNA_Dimming","Dimming_Capability_and_Range"))</f>
        <v/>
      </c>
      <c r="L1135" s="173">
        <f>'Reported Performance Table'!BF1135</f>
        <v>0</v>
      </c>
      <c r="M1135" s="173">
        <f>'Reported Performance Table'!BG1135</f>
        <v>0</v>
      </c>
      <c r="N1135" s="173">
        <f>'Reported Performance Table'!BH1135</f>
        <v>0</v>
      </c>
      <c r="O1135" t="str">
        <f t="shared" si="35"/>
        <v>No</v>
      </c>
    </row>
    <row r="1136" spans="2:15" x14ac:dyDescent="0.25">
      <c r="B1136" s="35" t="e">
        <f>VLOOKUP('Reported Performance Table'!D1136,'Master List'!$B$20:$C$39,2,FALSE)</f>
        <v>#N/A</v>
      </c>
      <c r="C1136" t="e">
        <f>VLOOKUP('Reported Performance Table'!E1136,'Master List'!$B$42:$C$129,2,FALSE)</f>
        <v>#N/A</v>
      </c>
      <c r="D1136" t="e">
        <f>VLOOKUP('Reported Performance Table'!D1136,'Master List'!$B$20:$D$39,3,FALSE)</f>
        <v>#N/A</v>
      </c>
      <c r="E1136" s="3" t="e">
        <f>VLOOKUP('Reported Performance Table'!C1136,'Master List'!$B$11:$D$17,3,FALSE)</f>
        <v>#N/A</v>
      </c>
      <c r="F1136" t="e">
        <f t="shared" si="34"/>
        <v>#N/A</v>
      </c>
      <c r="G1136" t="e">
        <f>IF(VLOOKUP('Reported Performance Table'!E1136,'Master List'!$B$42:$D$129,3,FALSE)="","No",VLOOKUP('Reported Performance Table'!E1136,'Master List'!$B$42:$D$129,3,FALSE))</f>
        <v>#N/A</v>
      </c>
      <c r="H1136" t="e">
        <f>IF(AND(G1136="Yes_No",'Reported Performance Table'!F1136="Yes"),"No","Yes_No")</f>
        <v>#N/A</v>
      </c>
      <c r="I1136" t="str">
        <f>IF('Reported Performance Table'!E1136="","",IF('Reported Performance Table'!F1136="Yes","LUNA_CCT","Reported_CCT"))</f>
        <v/>
      </c>
      <c r="J1136" t="str">
        <f>IF('Reported Performance Table'!E1136="","",IF(I1136="LUNA_CCT",VLOOKUP('Reported Performance Table'!E1136,'Master List'!$B$42:$E$129,4,FALSE),"Reported_BUG"))</f>
        <v/>
      </c>
      <c r="K1136" t="str">
        <f>IF('Reported Performance Table'!E1136="","",IF(AND('Reported Performance Table'!$F1136="Yes",OR('Reported Performance Table'!$E1136='Master List'!$B$42,'Reported Performance Table'!$E1136='Master List'!$B$43,'Reported Performance Table'!$E1136='Master List'!$B$44,'Reported Performance Table'!$E1136='Master List'!$B$46,'Reported Performance Table'!$E1136='Master List'!$B$48,'Reported Performance Table'!$E1136='Master List'!$B$104,'Reported Performance Table'!$E1136='Master List'!$B$106,'Reported Performance Table'!$E1136='Master List'!$B$126)),"LUNA_Dimming","Dimming_Capability_and_Range"))</f>
        <v/>
      </c>
      <c r="L1136" s="173">
        <f>'Reported Performance Table'!BF1136</f>
        <v>0</v>
      </c>
      <c r="M1136" s="173">
        <f>'Reported Performance Table'!BG1136</f>
        <v>0</v>
      </c>
      <c r="N1136" s="173">
        <f>'Reported Performance Table'!BH1136</f>
        <v>0</v>
      </c>
      <c r="O1136" t="str">
        <f t="shared" si="35"/>
        <v>No</v>
      </c>
    </row>
    <row r="1137" spans="2:15" x14ac:dyDescent="0.25">
      <c r="B1137" s="35" t="e">
        <f>VLOOKUP('Reported Performance Table'!D1137,'Master List'!$B$20:$C$39,2,FALSE)</f>
        <v>#N/A</v>
      </c>
      <c r="C1137" t="e">
        <f>VLOOKUP('Reported Performance Table'!E1137,'Master List'!$B$42:$C$129,2,FALSE)</f>
        <v>#N/A</v>
      </c>
      <c r="D1137" t="e">
        <f>VLOOKUP('Reported Performance Table'!D1137,'Master List'!$B$20:$D$39,3,FALSE)</f>
        <v>#N/A</v>
      </c>
      <c r="E1137" s="3" t="e">
        <f>VLOOKUP('Reported Performance Table'!C1137,'Master List'!$B$11:$D$17,3,FALSE)</f>
        <v>#N/A</v>
      </c>
      <c r="F1137" t="e">
        <f t="shared" si="34"/>
        <v>#N/A</v>
      </c>
      <c r="G1137" t="e">
        <f>IF(VLOOKUP('Reported Performance Table'!E1137,'Master List'!$B$42:$D$129,3,FALSE)="","No",VLOOKUP('Reported Performance Table'!E1137,'Master List'!$B$42:$D$129,3,FALSE))</f>
        <v>#N/A</v>
      </c>
      <c r="H1137" t="e">
        <f>IF(AND(G1137="Yes_No",'Reported Performance Table'!F1137="Yes"),"No","Yes_No")</f>
        <v>#N/A</v>
      </c>
      <c r="I1137" t="str">
        <f>IF('Reported Performance Table'!E1137="","",IF('Reported Performance Table'!F1137="Yes","LUNA_CCT","Reported_CCT"))</f>
        <v/>
      </c>
      <c r="J1137" t="str">
        <f>IF('Reported Performance Table'!E1137="","",IF(I1137="LUNA_CCT",VLOOKUP('Reported Performance Table'!E1137,'Master List'!$B$42:$E$129,4,FALSE),"Reported_BUG"))</f>
        <v/>
      </c>
      <c r="K1137" t="str">
        <f>IF('Reported Performance Table'!E1137="","",IF(AND('Reported Performance Table'!$F1137="Yes",OR('Reported Performance Table'!$E1137='Master List'!$B$42,'Reported Performance Table'!$E1137='Master List'!$B$43,'Reported Performance Table'!$E1137='Master List'!$B$44,'Reported Performance Table'!$E1137='Master List'!$B$46,'Reported Performance Table'!$E1137='Master List'!$B$48,'Reported Performance Table'!$E1137='Master List'!$B$104,'Reported Performance Table'!$E1137='Master List'!$B$106,'Reported Performance Table'!$E1137='Master List'!$B$126)),"LUNA_Dimming","Dimming_Capability_and_Range"))</f>
        <v/>
      </c>
      <c r="L1137" s="173">
        <f>'Reported Performance Table'!BF1137</f>
        <v>0</v>
      </c>
      <c r="M1137" s="173">
        <f>'Reported Performance Table'!BG1137</f>
        <v>0</v>
      </c>
      <c r="N1137" s="173">
        <f>'Reported Performance Table'!BH1137</f>
        <v>0</v>
      </c>
      <c r="O1137" t="str">
        <f t="shared" si="35"/>
        <v>No</v>
      </c>
    </row>
    <row r="1138" spans="2:15" x14ac:dyDescent="0.25">
      <c r="B1138" s="35" t="e">
        <f>VLOOKUP('Reported Performance Table'!D1138,'Master List'!$B$20:$C$39,2,FALSE)</f>
        <v>#N/A</v>
      </c>
      <c r="C1138" t="e">
        <f>VLOOKUP('Reported Performance Table'!E1138,'Master List'!$B$42:$C$129,2,FALSE)</f>
        <v>#N/A</v>
      </c>
      <c r="D1138" t="e">
        <f>VLOOKUP('Reported Performance Table'!D1138,'Master List'!$B$20:$D$39,3,FALSE)</f>
        <v>#N/A</v>
      </c>
      <c r="E1138" s="3" t="e">
        <f>VLOOKUP('Reported Performance Table'!C1138,'Master List'!$B$11:$D$17,3,FALSE)</f>
        <v>#N/A</v>
      </c>
      <c r="F1138" t="e">
        <f t="shared" si="34"/>
        <v>#N/A</v>
      </c>
      <c r="G1138" t="e">
        <f>IF(VLOOKUP('Reported Performance Table'!E1138,'Master List'!$B$42:$D$129,3,FALSE)="","No",VLOOKUP('Reported Performance Table'!E1138,'Master List'!$B$42:$D$129,3,FALSE))</f>
        <v>#N/A</v>
      </c>
      <c r="H1138" t="e">
        <f>IF(AND(G1138="Yes_No",'Reported Performance Table'!F1138="Yes"),"No","Yes_No")</f>
        <v>#N/A</v>
      </c>
      <c r="I1138" t="str">
        <f>IF('Reported Performance Table'!E1138="","",IF('Reported Performance Table'!F1138="Yes","LUNA_CCT","Reported_CCT"))</f>
        <v/>
      </c>
      <c r="J1138" t="str">
        <f>IF('Reported Performance Table'!E1138="","",IF(I1138="LUNA_CCT",VLOOKUP('Reported Performance Table'!E1138,'Master List'!$B$42:$E$129,4,FALSE),"Reported_BUG"))</f>
        <v/>
      </c>
      <c r="K1138" t="str">
        <f>IF('Reported Performance Table'!E1138="","",IF(AND('Reported Performance Table'!$F1138="Yes",OR('Reported Performance Table'!$E1138='Master List'!$B$42,'Reported Performance Table'!$E1138='Master List'!$B$43,'Reported Performance Table'!$E1138='Master List'!$B$44,'Reported Performance Table'!$E1138='Master List'!$B$46,'Reported Performance Table'!$E1138='Master List'!$B$48,'Reported Performance Table'!$E1138='Master List'!$B$104,'Reported Performance Table'!$E1138='Master List'!$B$106,'Reported Performance Table'!$E1138='Master List'!$B$126)),"LUNA_Dimming","Dimming_Capability_and_Range"))</f>
        <v/>
      </c>
      <c r="L1138" s="173">
        <f>'Reported Performance Table'!BF1138</f>
        <v>0</v>
      </c>
      <c r="M1138" s="173">
        <f>'Reported Performance Table'!BG1138</f>
        <v>0</v>
      </c>
      <c r="N1138" s="173">
        <f>'Reported Performance Table'!BH1138</f>
        <v>0</v>
      </c>
      <c r="O1138" t="str">
        <f t="shared" si="35"/>
        <v>No</v>
      </c>
    </row>
    <row r="1139" spans="2:15" x14ac:dyDescent="0.25">
      <c r="B1139" s="35" t="e">
        <f>VLOOKUP('Reported Performance Table'!D1139,'Master List'!$B$20:$C$39,2,FALSE)</f>
        <v>#N/A</v>
      </c>
      <c r="C1139" t="e">
        <f>VLOOKUP('Reported Performance Table'!E1139,'Master List'!$B$42:$C$129,2,FALSE)</f>
        <v>#N/A</v>
      </c>
      <c r="D1139" t="e">
        <f>VLOOKUP('Reported Performance Table'!D1139,'Master List'!$B$20:$D$39,3,FALSE)</f>
        <v>#N/A</v>
      </c>
      <c r="E1139" s="3" t="e">
        <f>VLOOKUP('Reported Performance Table'!C1139,'Master List'!$B$11:$D$17,3,FALSE)</f>
        <v>#N/A</v>
      </c>
      <c r="F1139" t="e">
        <f t="shared" si="34"/>
        <v>#N/A</v>
      </c>
      <c r="G1139" t="e">
        <f>IF(VLOOKUP('Reported Performance Table'!E1139,'Master List'!$B$42:$D$129,3,FALSE)="","No",VLOOKUP('Reported Performance Table'!E1139,'Master List'!$B$42:$D$129,3,FALSE))</f>
        <v>#N/A</v>
      </c>
      <c r="H1139" t="e">
        <f>IF(AND(G1139="Yes_No",'Reported Performance Table'!F1139="Yes"),"No","Yes_No")</f>
        <v>#N/A</v>
      </c>
      <c r="I1139" t="str">
        <f>IF('Reported Performance Table'!E1139="","",IF('Reported Performance Table'!F1139="Yes","LUNA_CCT","Reported_CCT"))</f>
        <v/>
      </c>
      <c r="J1139" t="str">
        <f>IF('Reported Performance Table'!E1139="","",IF(I1139="LUNA_CCT",VLOOKUP('Reported Performance Table'!E1139,'Master List'!$B$42:$E$129,4,FALSE),"Reported_BUG"))</f>
        <v/>
      </c>
      <c r="K1139" t="str">
        <f>IF('Reported Performance Table'!E1139="","",IF(AND('Reported Performance Table'!$F1139="Yes",OR('Reported Performance Table'!$E1139='Master List'!$B$42,'Reported Performance Table'!$E1139='Master List'!$B$43,'Reported Performance Table'!$E1139='Master List'!$B$44,'Reported Performance Table'!$E1139='Master List'!$B$46,'Reported Performance Table'!$E1139='Master List'!$B$48,'Reported Performance Table'!$E1139='Master List'!$B$104,'Reported Performance Table'!$E1139='Master List'!$B$106,'Reported Performance Table'!$E1139='Master List'!$B$126)),"LUNA_Dimming","Dimming_Capability_and_Range"))</f>
        <v/>
      </c>
      <c r="L1139" s="173">
        <f>'Reported Performance Table'!BF1139</f>
        <v>0</v>
      </c>
      <c r="M1139" s="173">
        <f>'Reported Performance Table'!BG1139</f>
        <v>0</v>
      </c>
      <c r="N1139" s="173">
        <f>'Reported Performance Table'!BH1139</f>
        <v>0</v>
      </c>
      <c r="O1139" t="str">
        <f t="shared" si="35"/>
        <v>No</v>
      </c>
    </row>
    <row r="1140" spans="2:15" x14ac:dyDescent="0.25">
      <c r="B1140" s="35" t="e">
        <f>VLOOKUP('Reported Performance Table'!D1140,'Master List'!$B$20:$C$39,2,FALSE)</f>
        <v>#N/A</v>
      </c>
      <c r="C1140" t="e">
        <f>VLOOKUP('Reported Performance Table'!E1140,'Master List'!$B$42:$C$129,2,FALSE)</f>
        <v>#N/A</v>
      </c>
      <c r="D1140" t="e">
        <f>VLOOKUP('Reported Performance Table'!D1140,'Master List'!$B$20:$D$39,3,FALSE)</f>
        <v>#N/A</v>
      </c>
      <c r="E1140" s="3" t="e">
        <f>VLOOKUP('Reported Performance Table'!C1140,'Master List'!$B$11:$D$17,3,FALSE)</f>
        <v>#N/A</v>
      </c>
      <c r="F1140" t="e">
        <f t="shared" si="34"/>
        <v>#N/A</v>
      </c>
      <c r="G1140" t="e">
        <f>IF(VLOOKUP('Reported Performance Table'!E1140,'Master List'!$B$42:$D$129,3,FALSE)="","No",VLOOKUP('Reported Performance Table'!E1140,'Master List'!$B$42:$D$129,3,FALSE))</f>
        <v>#N/A</v>
      </c>
      <c r="H1140" t="e">
        <f>IF(AND(G1140="Yes_No",'Reported Performance Table'!F1140="Yes"),"No","Yes_No")</f>
        <v>#N/A</v>
      </c>
      <c r="I1140" t="str">
        <f>IF('Reported Performance Table'!E1140="","",IF('Reported Performance Table'!F1140="Yes","LUNA_CCT","Reported_CCT"))</f>
        <v/>
      </c>
      <c r="J1140" t="str">
        <f>IF('Reported Performance Table'!E1140="","",IF(I1140="LUNA_CCT",VLOOKUP('Reported Performance Table'!E1140,'Master List'!$B$42:$E$129,4,FALSE),"Reported_BUG"))</f>
        <v/>
      </c>
      <c r="K1140" t="str">
        <f>IF('Reported Performance Table'!E1140="","",IF(AND('Reported Performance Table'!$F1140="Yes",OR('Reported Performance Table'!$E1140='Master List'!$B$42,'Reported Performance Table'!$E1140='Master List'!$B$43,'Reported Performance Table'!$E1140='Master List'!$B$44,'Reported Performance Table'!$E1140='Master List'!$B$46,'Reported Performance Table'!$E1140='Master List'!$B$48,'Reported Performance Table'!$E1140='Master List'!$B$104,'Reported Performance Table'!$E1140='Master List'!$B$106,'Reported Performance Table'!$E1140='Master List'!$B$126)),"LUNA_Dimming","Dimming_Capability_and_Range"))</f>
        <v/>
      </c>
      <c r="L1140" s="173">
        <f>'Reported Performance Table'!BF1140</f>
        <v>0</v>
      </c>
      <c r="M1140" s="173">
        <f>'Reported Performance Table'!BG1140</f>
        <v>0</v>
      </c>
      <c r="N1140" s="173">
        <f>'Reported Performance Table'!BH1140</f>
        <v>0</v>
      </c>
      <c r="O1140" t="str">
        <f t="shared" si="35"/>
        <v>No</v>
      </c>
    </row>
    <row r="1141" spans="2:15" x14ac:dyDescent="0.25">
      <c r="B1141" s="35" t="e">
        <f>VLOOKUP('Reported Performance Table'!D1141,'Master List'!$B$20:$C$39,2,FALSE)</f>
        <v>#N/A</v>
      </c>
      <c r="C1141" t="e">
        <f>VLOOKUP('Reported Performance Table'!E1141,'Master List'!$B$42:$C$129,2,FALSE)</f>
        <v>#N/A</v>
      </c>
      <c r="D1141" t="e">
        <f>VLOOKUP('Reported Performance Table'!D1141,'Master List'!$B$20:$D$39,3,FALSE)</f>
        <v>#N/A</v>
      </c>
      <c r="E1141" s="3" t="e">
        <f>VLOOKUP('Reported Performance Table'!C1141,'Master List'!$B$11:$D$17,3,FALSE)</f>
        <v>#N/A</v>
      </c>
      <c r="F1141" t="e">
        <f t="shared" si="34"/>
        <v>#N/A</v>
      </c>
      <c r="G1141" t="e">
        <f>IF(VLOOKUP('Reported Performance Table'!E1141,'Master List'!$B$42:$D$129,3,FALSE)="","No",VLOOKUP('Reported Performance Table'!E1141,'Master List'!$B$42:$D$129,3,FALSE))</f>
        <v>#N/A</v>
      </c>
      <c r="H1141" t="e">
        <f>IF(AND(G1141="Yes_No",'Reported Performance Table'!F1141="Yes"),"No","Yes_No")</f>
        <v>#N/A</v>
      </c>
      <c r="I1141" t="str">
        <f>IF('Reported Performance Table'!E1141="","",IF('Reported Performance Table'!F1141="Yes","LUNA_CCT","Reported_CCT"))</f>
        <v/>
      </c>
      <c r="J1141" t="str">
        <f>IF('Reported Performance Table'!E1141="","",IF(I1141="LUNA_CCT",VLOOKUP('Reported Performance Table'!E1141,'Master List'!$B$42:$E$129,4,FALSE),"Reported_BUG"))</f>
        <v/>
      </c>
      <c r="K1141" t="str">
        <f>IF('Reported Performance Table'!E1141="","",IF(AND('Reported Performance Table'!$F1141="Yes",OR('Reported Performance Table'!$E1141='Master List'!$B$42,'Reported Performance Table'!$E1141='Master List'!$B$43,'Reported Performance Table'!$E1141='Master List'!$B$44,'Reported Performance Table'!$E1141='Master List'!$B$46,'Reported Performance Table'!$E1141='Master List'!$B$48,'Reported Performance Table'!$E1141='Master List'!$B$104,'Reported Performance Table'!$E1141='Master List'!$B$106,'Reported Performance Table'!$E1141='Master List'!$B$126)),"LUNA_Dimming","Dimming_Capability_and_Range"))</f>
        <v/>
      </c>
      <c r="L1141" s="173">
        <f>'Reported Performance Table'!BF1141</f>
        <v>0</v>
      </c>
      <c r="M1141" s="173">
        <f>'Reported Performance Table'!BG1141</f>
        <v>0</v>
      </c>
      <c r="N1141" s="173">
        <f>'Reported Performance Table'!BH1141</f>
        <v>0</v>
      </c>
      <c r="O1141" t="str">
        <f t="shared" si="35"/>
        <v>No</v>
      </c>
    </row>
    <row r="1142" spans="2:15" x14ac:dyDescent="0.25">
      <c r="B1142" s="35" t="e">
        <f>VLOOKUP('Reported Performance Table'!D1142,'Master List'!$B$20:$C$39,2,FALSE)</f>
        <v>#N/A</v>
      </c>
      <c r="C1142" t="e">
        <f>VLOOKUP('Reported Performance Table'!E1142,'Master List'!$B$42:$C$129,2,FALSE)</f>
        <v>#N/A</v>
      </c>
      <c r="D1142" t="e">
        <f>VLOOKUP('Reported Performance Table'!D1142,'Master List'!$B$20:$D$39,3,FALSE)</f>
        <v>#N/A</v>
      </c>
      <c r="E1142" s="3" t="e">
        <f>VLOOKUP('Reported Performance Table'!C1142,'Master List'!$B$11:$D$17,3,FALSE)</f>
        <v>#N/A</v>
      </c>
      <c r="F1142" t="e">
        <f t="shared" si="34"/>
        <v>#N/A</v>
      </c>
      <c r="G1142" t="e">
        <f>IF(VLOOKUP('Reported Performance Table'!E1142,'Master List'!$B$42:$D$129,3,FALSE)="","No",VLOOKUP('Reported Performance Table'!E1142,'Master List'!$B$42:$D$129,3,FALSE))</f>
        <v>#N/A</v>
      </c>
      <c r="H1142" t="e">
        <f>IF(AND(G1142="Yes_No",'Reported Performance Table'!F1142="Yes"),"No","Yes_No")</f>
        <v>#N/A</v>
      </c>
      <c r="I1142" t="str">
        <f>IF('Reported Performance Table'!E1142="","",IF('Reported Performance Table'!F1142="Yes","LUNA_CCT","Reported_CCT"))</f>
        <v/>
      </c>
      <c r="J1142" t="str">
        <f>IF('Reported Performance Table'!E1142="","",IF(I1142="LUNA_CCT",VLOOKUP('Reported Performance Table'!E1142,'Master List'!$B$42:$E$129,4,FALSE),"Reported_BUG"))</f>
        <v/>
      </c>
      <c r="K1142" t="str">
        <f>IF('Reported Performance Table'!E1142="","",IF(AND('Reported Performance Table'!$F1142="Yes",OR('Reported Performance Table'!$E1142='Master List'!$B$42,'Reported Performance Table'!$E1142='Master List'!$B$43,'Reported Performance Table'!$E1142='Master List'!$B$44,'Reported Performance Table'!$E1142='Master List'!$B$46,'Reported Performance Table'!$E1142='Master List'!$B$48,'Reported Performance Table'!$E1142='Master List'!$B$104,'Reported Performance Table'!$E1142='Master List'!$B$106,'Reported Performance Table'!$E1142='Master List'!$B$126)),"LUNA_Dimming","Dimming_Capability_and_Range"))</f>
        <v/>
      </c>
      <c r="L1142" s="173">
        <f>'Reported Performance Table'!BF1142</f>
        <v>0</v>
      </c>
      <c r="M1142" s="173">
        <f>'Reported Performance Table'!BG1142</f>
        <v>0</v>
      </c>
      <c r="N1142" s="173">
        <f>'Reported Performance Table'!BH1142</f>
        <v>0</v>
      </c>
      <c r="O1142" t="str">
        <f t="shared" si="35"/>
        <v>No</v>
      </c>
    </row>
    <row r="1143" spans="2:15" x14ac:dyDescent="0.25">
      <c r="B1143" s="35" t="e">
        <f>VLOOKUP('Reported Performance Table'!D1143,'Master List'!$B$20:$C$39,2,FALSE)</f>
        <v>#N/A</v>
      </c>
      <c r="C1143" t="e">
        <f>VLOOKUP('Reported Performance Table'!E1143,'Master List'!$B$42:$C$129,2,FALSE)</f>
        <v>#N/A</v>
      </c>
      <c r="D1143" t="e">
        <f>VLOOKUP('Reported Performance Table'!D1143,'Master List'!$B$20:$D$39,3,FALSE)</f>
        <v>#N/A</v>
      </c>
      <c r="E1143" s="3" t="e">
        <f>VLOOKUP('Reported Performance Table'!C1143,'Master List'!$B$11:$D$17,3,FALSE)</f>
        <v>#N/A</v>
      </c>
      <c r="F1143" t="e">
        <f t="shared" si="34"/>
        <v>#N/A</v>
      </c>
      <c r="G1143" t="e">
        <f>IF(VLOOKUP('Reported Performance Table'!E1143,'Master List'!$B$42:$D$129,3,FALSE)="","No",VLOOKUP('Reported Performance Table'!E1143,'Master List'!$B$42:$D$129,3,FALSE))</f>
        <v>#N/A</v>
      </c>
      <c r="H1143" t="e">
        <f>IF(AND(G1143="Yes_No",'Reported Performance Table'!F1143="Yes"),"No","Yes_No")</f>
        <v>#N/A</v>
      </c>
      <c r="I1143" t="str">
        <f>IF('Reported Performance Table'!E1143="","",IF('Reported Performance Table'!F1143="Yes","LUNA_CCT","Reported_CCT"))</f>
        <v/>
      </c>
      <c r="J1143" t="str">
        <f>IF('Reported Performance Table'!E1143="","",IF(I1143="LUNA_CCT",VLOOKUP('Reported Performance Table'!E1143,'Master List'!$B$42:$E$129,4,FALSE),"Reported_BUG"))</f>
        <v/>
      </c>
      <c r="K1143" t="str">
        <f>IF('Reported Performance Table'!E1143="","",IF(AND('Reported Performance Table'!$F1143="Yes",OR('Reported Performance Table'!$E1143='Master List'!$B$42,'Reported Performance Table'!$E1143='Master List'!$B$43,'Reported Performance Table'!$E1143='Master List'!$B$44,'Reported Performance Table'!$E1143='Master List'!$B$46,'Reported Performance Table'!$E1143='Master List'!$B$48,'Reported Performance Table'!$E1143='Master List'!$B$104,'Reported Performance Table'!$E1143='Master List'!$B$106,'Reported Performance Table'!$E1143='Master List'!$B$126)),"LUNA_Dimming","Dimming_Capability_and_Range"))</f>
        <v/>
      </c>
      <c r="L1143" s="173">
        <f>'Reported Performance Table'!BF1143</f>
        <v>0</v>
      </c>
      <c r="M1143" s="173">
        <f>'Reported Performance Table'!BG1143</f>
        <v>0</v>
      </c>
      <c r="N1143" s="173">
        <f>'Reported Performance Table'!BH1143</f>
        <v>0</v>
      </c>
      <c r="O1143" t="str">
        <f t="shared" si="35"/>
        <v>No</v>
      </c>
    </row>
    <row r="1144" spans="2:15" x14ac:dyDescent="0.25">
      <c r="B1144" s="35" t="e">
        <f>VLOOKUP('Reported Performance Table'!D1144,'Master List'!$B$20:$C$39,2,FALSE)</f>
        <v>#N/A</v>
      </c>
      <c r="C1144" t="e">
        <f>VLOOKUP('Reported Performance Table'!E1144,'Master List'!$B$42:$C$129,2,FALSE)</f>
        <v>#N/A</v>
      </c>
      <c r="D1144" t="e">
        <f>VLOOKUP('Reported Performance Table'!D1144,'Master List'!$B$20:$D$39,3,FALSE)</f>
        <v>#N/A</v>
      </c>
      <c r="E1144" s="3" t="e">
        <f>VLOOKUP('Reported Performance Table'!C1144,'Master List'!$B$11:$D$17,3,FALSE)</f>
        <v>#N/A</v>
      </c>
      <c r="F1144" t="e">
        <f t="shared" si="34"/>
        <v>#N/A</v>
      </c>
      <c r="G1144" t="e">
        <f>IF(VLOOKUP('Reported Performance Table'!E1144,'Master List'!$B$42:$D$129,3,FALSE)="","No",VLOOKUP('Reported Performance Table'!E1144,'Master List'!$B$42:$D$129,3,FALSE))</f>
        <v>#N/A</v>
      </c>
      <c r="H1144" t="e">
        <f>IF(AND(G1144="Yes_No",'Reported Performance Table'!F1144="Yes"),"No","Yes_No")</f>
        <v>#N/A</v>
      </c>
      <c r="I1144" t="str">
        <f>IF('Reported Performance Table'!E1144="","",IF('Reported Performance Table'!F1144="Yes","LUNA_CCT","Reported_CCT"))</f>
        <v/>
      </c>
      <c r="J1144" t="str">
        <f>IF('Reported Performance Table'!E1144="","",IF(I1144="LUNA_CCT",VLOOKUP('Reported Performance Table'!E1144,'Master List'!$B$42:$E$129,4,FALSE),"Reported_BUG"))</f>
        <v/>
      </c>
      <c r="K1144" t="str">
        <f>IF('Reported Performance Table'!E1144="","",IF(AND('Reported Performance Table'!$F1144="Yes",OR('Reported Performance Table'!$E1144='Master List'!$B$42,'Reported Performance Table'!$E1144='Master List'!$B$43,'Reported Performance Table'!$E1144='Master List'!$B$44,'Reported Performance Table'!$E1144='Master List'!$B$46,'Reported Performance Table'!$E1144='Master List'!$B$48,'Reported Performance Table'!$E1144='Master List'!$B$104,'Reported Performance Table'!$E1144='Master List'!$B$106,'Reported Performance Table'!$E1144='Master List'!$B$126)),"LUNA_Dimming","Dimming_Capability_and_Range"))</f>
        <v/>
      </c>
      <c r="L1144" s="173">
        <f>'Reported Performance Table'!BF1144</f>
        <v>0</v>
      </c>
      <c r="M1144" s="173">
        <f>'Reported Performance Table'!BG1144</f>
        <v>0</v>
      </c>
      <c r="N1144" s="173">
        <f>'Reported Performance Table'!BH1144</f>
        <v>0</v>
      </c>
      <c r="O1144" t="str">
        <f t="shared" si="35"/>
        <v>No</v>
      </c>
    </row>
    <row r="1145" spans="2:15" x14ac:dyDescent="0.25">
      <c r="B1145" s="35" t="e">
        <f>VLOOKUP('Reported Performance Table'!D1145,'Master List'!$B$20:$C$39,2,FALSE)</f>
        <v>#N/A</v>
      </c>
      <c r="C1145" t="e">
        <f>VLOOKUP('Reported Performance Table'!E1145,'Master List'!$B$42:$C$129,2,FALSE)</f>
        <v>#N/A</v>
      </c>
      <c r="D1145" t="e">
        <f>VLOOKUP('Reported Performance Table'!D1145,'Master List'!$B$20:$D$39,3,FALSE)</f>
        <v>#N/A</v>
      </c>
      <c r="E1145" s="3" t="e">
        <f>VLOOKUP('Reported Performance Table'!C1145,'Master List'!$B$11:$D$17,3,FALSE)</f>
        <v>#N/A</v>
      </c>
      <c r="F1145" t="e">
        <f t="shared" si="34"/>
        <v>#N/A</v>
      </c>
      <c r="G1145" t="e">
        <f>IF(VLOOKUP('Reported Performance Table'!E1145,'Master List'!$B$42:$D$129,3,FALSE)="","No",VLOOKUP('Reported Performance Table'!E1145,'Master List'!$B$42:$D$129,3,FALSE))</f>
        <v>#N/A</v>
      </c>
      <c r="H1145" t="e">
        <f>IF(AND(G1145="Yes_No",'Reported Performance Table'!F1145="Yes"),"No","Yes_No")</f>
        <v>#N/A</v>
      </c>
      <c r="I1145" t="str">
        <f>IF('Reported Performance Table'!E1145="","",IF('Reported Performance Table'!F1145="Yes","LUNA_CCT","Reported_CCT"))</f>
        <v/>
      </c>
      <c r="J1145" t="str">
        <f>IF('Reported Performance Table'!E1145="","",IF(I1145="LUNA_CCT",VLOOKUP('Reported Performance Table'!E1145,'Master List'!$B$42:$E$129,4,FALSE),"Reported_BUG"))</f>
        <v/>
      </c>
      <c r="K1145" t="str">
        <f>IF('Reported Performance Table'!E1145="","",IF(AND('Reported Performance Table'!$F1145="Yes",OR('Reported Performance Table'!$E1145='Master List'!$B$42,'Reported Performance Table'!$E1145='Master List'!$B$43,'Reported Performance Table'!$E1145='Master List'!$B$44,'Reported Performance Table'!$E1145='Master List'!$B$46,'Reported Performance Table'!$E1145='Master List'!$B$48,'Reported Performance Table'!$E1145='Master List'!$B$104,'Reported Performance Table'!$E1145='Master List'!$B$106,'Reported Performance Table'!$E1145='Master List'!$B$126)),"LUNA_Dimming","Dimming_Capability_and_Range"))</f>
        <v/>
      </c>
      <c r="L1145" s="173">
        <f>'Reported Performance Table'!BF1145</f>
        <v>0</v>
      </c>
      <c r="M1145" s="173">
        <f>'Reported Performance Table'!BG1145</f>
        <v>0</v>
      </c>
      <c r="N1145" s="173">
        <f>'Reported Performance Table'!BH1145</f>
        <v>0</v>
      </c>
      <c r="O1145" t="str">
        <f t="shared" si="35"/>
        <v>No</v>
      </c>
    </row>
    <row r="1146" spans="2:15" x14ac:dyDescent="0.25">
      <c r="B1146" s="35" t="e">
        <f>VLOOKUP('Reported Performance Table'!D1146,'Master List'!$B$20:$C$39,2,FALSE)</f>
        <v>#N/A</v>
      </c>
      <c r="C1146" t="e">
        <f>VLOOKUP('Reported Performance Table'!E1146,'Master List'!$B$42:$C$129,2,FALSE)</f>
        <v>#N/A</v>
      </c>
      <c r="D1146" t="e">
        <f>VLOOKUP('Reported Performance Table'!D1146,'Master List'!$B$20:$D$39,3,FALSE)</f>
        <v>#N/A</v>
      </c>
      <c r="E1146" s="3" t="e">
        <f>VLOOKUP('Reported Performance Table'!C1146,'Master List'!$B$11:$D$17,3,FALSE)</f>
        <v>#N/A</v>
      </c>
      <c r="F1146" t="e">
        <f t="shared" si="34"/>
        <v>#N/A</v>
      </c>
      <c r="G1146" t="e">
        <f>IF(VLOOKUP('Reported Performance Table'!E1146,'Master List'!$B$42:$D$129,3,FALSE)="","No",VLOOKUP('Reported Performance Table'!E1146,'Master List'!$B$42:$D$129,3,FALSE))</f>
        <v>#N/A</v>
      </c>
      <c r="H1146" t="e">
        <f>IF(AND(G1146="Yes_No",'Reported Performance Table'!F1146="Yes"),"No","Yes_No")</f>
        <v>#N/A</v>
      </c>
      <c r="I1146" t="str">
        <f>IF('Reported Performance Table'!E1146="","",IF('Reported Performance Table'!F1146="Yes","LUNA_CCT","Reported_CCT"))</f>
        <v/>
      </c>
      <c r="J1146" t="str">
        <f>IF('Reported Performance Table'!E1146="","",IF(I1146="LUNA_CCT",VLOOKUP('Reported Performance Table'!E1146,'Master List'!$B$42:$E$129,4,FALSE),"Reported_BUG"))</f>
        <v/>
      </c>
      <c r="K1146" t="str">
        <f>IF('Reported Performance Table'!E1146="","",IF(AND('Reported Performance Table'!$F1146="Yes",OR('Reported Performance Table'!$E1146='Master List'!$B$42,'Reported Performance Table'!$E1146='Master List'!$B$43,'Reported Performance Table'!$E1146='Master List'!$B$44,'Reported Performance Table'!$E1146='Master List'!$B$46,'Reported Performance Table'!$E1146='Master List'!$B$48,'Reported Performance Table'!$E1146='Master List'!$B$104,'Reported Performance Table'!$E1146='Master List'!$B$106,'Reported Performance Table'!$E1146='Master List'!$B$126)),"LUNA_Dimming","Dimming_Capability_and_Range"))</f>
        <v/>
      </c>
      <c r="L1146" s="173">
        <f>'Reported Performance Table'!BF1146</f>
        <v>0</v>
      </c>
      <c r="M1146" s="173">
        <f>'Reported Performance Table'!BG1146</f>
        <v>0</v>
      </c>
      <c r="N1146" s="173">
        <f>'Reported Performance Table'!BH1146</f>
        <v>0</v>
      </c>
      <c r="O1146" t="str">
        <f t="shared" si="35"/>
        <v>No</v>
      </c>
    </row>
    <row r="1147" spans="2:15" x14ac:dyDescent="0.25">
      <c r="B1147" s="35" t="e">
        <f>VLOOKUP('Reported Performance Table'!D1147,'Master List'!$B$20:$C$39,2,FALSE)</f>
        <v>#N/A</v>
      </c>
      <c r="C1147" t="e">
        <f>VLOOKUP('Reported Performance Table'!E1147,'Master List'!$B$42:$C$129,2,FALSE)</f>
        <v>#N/A</v>
      </c>
      <c r="D1147" t="e">
        <f>VLOOKUP('Reported Performance Table'!D1147,'Master List'!$B$20:$D$39,3,FALSE)</f>
        <v>#N/A</v>
      </c>
      <c r="E1147" s="3" t="e">
        <f>VLOOKUP('Reported Performance Table'!C1147,'Master List'!$B$11:$D$17,3,FALSE)</f>
        <v>#N/A</v>
      </c>
      <c r="F1147" t="e">
        <f t="shared" si="34"/>
        <v>#N/A</v>
      </c>
      <c r="G1147" t="e">
        <f>IF(VLOOKUP('Reported Performance Table'!E1147,'Master List'!$B$42:$D$129,3,FALSE)="","No",VLOOKUP('Reported Performance Table'!E1147,'Master List'!$B$42:$D$129,3,FALSE))</f>
        <v>#N/A</v>
      </c>
      <c r="H1147" t="e">
        <f>IF(AND(G1147="Yes_No",'Reported Performance Table'!F1147="Yes"),"No","Yes_No")</f>
        <v>#N/A</v>
      </c>
      <c r="I1147" t="str">
        <f>IF('Reported Performance Table'!E1147="","",IF('Reported Performance Table'!F1147="Yes","LUNA_CCT","Reported_CCT"))</f>
        <v/>
      </c>
      <c r="J1147" t="str">
        <f>IF('Reported Performance Table'!E1147="","",IF(I1147="LUNA_CCT",VLOOKUP('Reported Performance Table'!E1147,'Master List'!$B$42:$E$129,4,FALSE),"Reported_BUG"))</f>
        <v/>
      </c>
      <c r="K1147" t="str">
        <f>IF('Reported Performance Table'!E1147="","",IF(AND('Reported Performance Table'!$F1147="Yes",OR('Reported Performance Table'!$E1147='Master List'!$B$42,'Reported Performance Table'!$E1147='Master List'!$B$43,'Reported Performance Table'!$E1147='Master List'!$B$44,'Reported Performance Table'!$E1147='Master List'!$B$46,'Reported Performance Table'!$E1147='Master List'!$B$48,'Reported Performance Table'!$E1147='Master List'!$B$104,'Reported Performance Table'!$E1147='Master List'!$B$106,'Reported Performance Table'!$E1147='Master List'!$B$126)),"LUNA_Dimming","Dimming_Capability_and_Range"))</f>
        <v/>
      </c>
      <c r="L1147" s="173">
        <f>'Reported Performance Table'!BF1147</f>
        <v>0</v>
      </c>
      <c r="M1147" s="173">
        <f>'Reported Performance Table'!BG1147</f>
        <v>0</v>
      </c>
      <c r="N1147" s="173">
        <f>'Reported Performance Table'!BH1147</f>
        <v>0</v>
      </c>
      <c r="O1147" t="str">
        <f t="shared" si="35"/>
        <v>No</v>
      </c>
    </row>
    <row r="1148" spans="2:15" x14ac:dyDescent="0.25">
      <c r="B1148" s="35" t="e">
        <f>VLOOKUP('Reported Performance Table'!D1148,'Master List'!$B$20:$C$39,2,FALSE)</f>
        <v>#N/A</v>
      </c>
      <c r="C1148" t="e">
        <f>VLOOKUP('Reported Performance Table'!E1148,'Master List'!$B$42:$C$129,2,FALSE)</f>
        <v>#N/A</v>
      </c>
      <c r="D1148" t="e">
        <f>VLOOKUP('Reported Performance Table'!D1148,'Master List'!$B$20:$D$39,3,FALSE)</f>
        <v>#N/A</v>
      </c>
      <c r="E1148" s="3" t="e">
        <f>VLOOKUP('Reported Performance Table'!C1148,'Master List'!$B$11:$D$17,3,FALSE)</f>
        <v>#N/A</v>
      </c>
      <c r="F1148" t="e">
        <f t="shared" si="34"/>
        <v>#N/A</v>
      </c>
      <c r="G1148" t="e">
        <f>IF(VLOOKUP('Reported Performance Table'!E1148,'Master List'!$B$42:$D$129,3,FALSE)="","No",VLOOKUP('Reported Performance Table'!E1148,'Master List'!$B$42:$D$129,3,FALSE))</f>
        <v>#N/A</v>
      </c>
      <c r="H1148" t="e">
        <f>IF(AND(G1148="Yes_No",'Reported Performance Table'!F1148="Yes"),"No","Yes_No")</f>
        <v>#N/A</v>
      </c>
      <c r="I1148" t="str">
        <f>IF('Reported Performance Table'!E1148="","",IF('Reported Performance Table'!F1148="Yes","LUNA_CCT","Reported_CCT"))</f>
        <v/>
      </c>
      <c r="J1148" t="str">
        <f>IF('Reported Performance Table'!E1148="","",IF(I1148="LUNA_CCT",VLOOKUP('Reported Performance Table'!E1148,'Master List'!$B$42:$E$129,4,FALSE),"Reported_BUG"))</f>
        <v/>
      </c>
      <c r="K1148" t="str">
        <f>IF('Reported Performance Table'!E1148="","",IF(AND('Reported Performance Table'!$F1148="Yes",OR('Reported Performance Table'!$E1148='Master List'!$B$42,'Reported Performance Table'!$E1148='Master List'!$B$43,'Reported Performance Table'!$E1148='Master List'!$B$44,'Reported Performance Table'!$E1148='Master List'!$B$46,'Reported Performance Table'!$E1148='Master List'!$B$48,'Reported Performance Table'!$E1148='Master List'!$B$104,'Reported Performance Table'!$E1148='Master List'!$B$106,'Reported Performance Table'!$E1148='Master List'!$B$126)),"LUNA_Dimming","Dimming_Capability_and_Range"))</f>
        <v/>
      </c>
      <c r="L1148" s="173">
        <f>'Reported Performance Table'!BF1148</f>
        <v>0</v>
      </c>
      <c r="M1148" s="173">
        <f>'Reported Performance Table'!BG1148</f>
        <v>0</v>
      </c>
      <c r="N1148" s="173">
        <f>'Reported Performance Table'!BH1148</f>
        <v>0</v>
      </c>
      <c r="O1148" t="str">
        <f t="shared" si="35"/>
        <v>No</v>
      </c>
    </row>
    <row r="1149" spans="2:15" x14ac:dyDescent="0.25">
      <c r="B1149" s="35" t="e">
        <f>VLOOKUP('Reported Performance Table'!D1149,'Master List'!$B$20:$C$39,2,FALSE)</f>
        <v>#N/A</v>
      </c>
      <c r="C1149" t="e">
        <f>VLOOKUP('Reported Performance Table'!E1149,'Master List'!$B$42:$C$129,2,FALSE)</f>
        <v>#N/A</v>
      </c>
      <c r="D1149" t="e">
        <f>VLOOKUP('Reported Performance Table'!D1149,'Master List'!$B$20:$D$39,3,FALSE)</f>
        <v>#N/A</v>
      </c>
      <c r="E1149" s="3" t="e">
        <f>VLOOKUP('Reported Performance Table'!C1149,'Master List'!$B$11:$D$17,3,FALSE)</f>
        <v>#N/A</v>
      </c>
      <c r="F1149" t="e">
        <f t="shared" si="34"/>
        <v>#N/A</v>
      </c>
      <c r="G1149" t="e">
        <f>IF(VLOOKUP('Reported Performance Table'!E1149,'Master List'!$B$42:$D$129,3,FALSE)="","No",VLOOKUP('Reported Performance Table'!E1149,'Master List'!$B$42:$D$129,3,FALSE))</f>
        <v>#N/A</v>
      </c>
      <c r="H1149" t="e">
        <f>IF(AND(G1149="Yes_No",'Reported Performance Table'!F1149="Yes"),"No","Yes_No")</f>
        <v>#N/A</v>
      </c>
      <c r="I1149" t="str">
        <f>IF('Reported Performance Table'!E1149="","",IF('Reported Performance Table'!F1149="Yes","LUNA_CCT","Reported_CCT"))</f>
        <v/>
      </c>
      <c r="J1149" t="str">
        <f>IF('Reported Performance Table'!E1149="","",IF(I1149="LUNA_CCT",VLOOKUP('Reported Performance Table'!E1149,'Master List'!$B$42:$E$129,4,FALSE),"Reported_BUG"))</f>
        <v/>
      </c>
      <c r="K1149" t="str">
        <f>IF('Reported Performance Table'!E1149="","",IF(AND('Reported Performance Table'!$F1149="Yes",OR('Reported Performance Table'!$E1149='Master List'!$B$42,'Reported Performance Table'!$E1149='Master List'!$B$43,'Reported Performance Table'!$E1149='Master List'!$B$44,'Reported Performance Table'!$E1149='Master List'!$B$46,'Reported Performance Table'!$E1149='Master List'!$B$48,'Reported Performance Table'!$E1149='Master List'!$B$104,'Reported Performance Table'!$E1149='Master List'!$B$106,'Reported Performance Table'!$E1149='Master List'!$B$126)),"LUNA_Dimming","Dimming_Capability_and_Range"))</f>
        <v/>
      </c>
      <c r="L1149" s="173">
        <f>'Reported Performance Table'!BF1149</f>
        <v>0</v>
      </c>
      <c r="M1149" s="173">
        <f>'Reported Performance Table'!BG1149</f>
        <v>0</v>
      </c>
      <c r="N1149" s="173">
        <f>'Reported Performance Table'!BH1149</f>
        <v>0</v>
      </c>
      <c r="O1149" t="str">
        <f t="shared" si="35"/>
        <v>No</v>
      </c>
    </row>
    <row r="1150" spans="2:15" x14ac:dyDescent="0.25">
      <c r="B1150" s="35" t="e">
        <f>VLOOKUP('Reported Performance Table'!D1150,'Master List'!$B$20:$C$39,2,FALSE)</f>
        <v>#N/A</v>
      </c>
      <c r="C1150" t="e">
        <f>VLOOKUP('Reported Performance Table'!E1150,'Master List'!$B$42:$C$129,2,FALSE)</f>
        <v>#N/A</v>
      </c>
      <c r="D1150" t="e">
        <f>VLOOKUP('Reported Performance Table'!D1150,'Master List'!$B$20:$D$39,3,FALSE)</f>
        <v>#N/A</v>
      </c>
      <c r="E1150" s="3" t="e">
        <f>VLOOKUP('Reported Performance Table'!C1150,'Master List'!$B$11:$D$17,3,FALSE)</f>
        <v>#N/A</v>
      </c>
      <c r="F1150" t="e">
        <f t="shared" si="34"/>
        <v>#N/A</v>
      </c>
      <c r="G1150" t="e">
        <f>IF(VLOOKUP('Reported Performance Table'!E1150,'Master List'!$B$42:$D$129,3,FALSE)="","No",VLOOKUP('Reported Performance Table'!E1150,'Master List'!$B$42:$D$129,3,FALSE))</f>
        <v>#N/A</v>
      </c>
      <c r="H1150" t="e">
        <f>IF(AND(G1150="Yes_No",'Reported Performance Table'!F1150="Yes"),"No","Yes_No")</f>
        <v>#N/A</v>
      </c>
      <c r="I1150" t="str">
        <f>IF('Reported Performance Table'!E1150="","",IF('Reported Performance Table'!F1150="Yes","LUNA_CCT","Reported_CCT"))</f>
        <v/>
      </c>
      <c r="J1150" t="str">
        <f>IF('Reported Performance Table'!E1150="","",IF(I1150="LUNA_CCT",VLOOKUP('Reported Performance Table'!E1150,'Master List'!$B$42:$E$129,4,FALSE),"Reported_BUG"))</f>
        <v/>
      </c>
      <c r="K1150" t="str">
        <f>IF('Reported Performance Table'!E1150="","",IF(AND('Reported Performance Table'!$F1150="Yes",OR('Reported Performance Table'!$E1150='Master List'!$B$42,'Reported Performance Table'!$E1150='Master List'!$B$43,'Reported Performance Table'!$E1150='Master List'!$B$44,'Reported Performance Table'!$E1150='Master List'!$B$46,'Reported Performance Table'!$E1150='Master List'!$B$48,'Reported Performance Table'!$E1150='Master List'!$B$104,'Reported Performance Table'!$E1150='Master List'!$B$106,'Reported Performance Table'!$E1150='Master List'!$B$126)),"LUNA_Dimming","Dimming_Capability_and_Range"))</f>
        <v/>
      </c>
      <c r="L1150" s="173">
        <f>'Reported Performance Table'!BF1150</f>
        <v>0</v>
      </c>
      <c r="M1150" s="173">
        <f>'Reported Performance Table'!BG1150</f>
        <v>0</v>
      </c>
      <c r="N1150" s="173">
        <f>'Reported Performance Table'!BH1150</f>
        <v>0</v>
      </c>
      <c r="O1150" t="str">
        <f t="shared" si="35"/>
        <v>No</v>
      </c>
    </row>
    <row r="1151" spans="2:15" x14ac:dyDescent="0.25">
      <c r="B1151" s="35" t="e">
        <f>VLOOKUP('Reported Performance Table'!D1151,'Master List'!$B$20:$C$39,2,FALSE)</f>
        <v>#N/A</v>
      </c>
      <c r="C1151" t="e">
        <f>VLOOKUP('Reported Performance Table'!E1151,'Master List'!$B$42:$C$129,2,FALSE)</f>
        <v>#N/A</v>
      </c>
      <c r="D1151" t="e">
        <f>VLOOKUP('Reported Performance Table'!D1151,'Master List'!$B$20:$D$39,3,FALSE)</f>
        <v>#N/A</v>
      </c>
      <c r="E1151" s="3" t="e">
        <f>VLOOKUP('Reported Performance Table'!C1151,'Master List'!$B$11:$D$17,3,FALSE)</f>
        <v>#N/A</v>
      </c>
      <c r="F1151" t="e">
        <f t="shared" si="34"/>
        <v>#N/A</v>
      </c>
      <c r="G1151" t="e">
        <f>IF(VLOOKUP('Reported Performance Table'!E1151,'Master List'!$B$42:$D$129,3,FALSE)="","No",VLOOKUP('Reported Performance Table'!E1151,'Master List'!$B$42:$D$129,3,FALSE))</f>
        <v>#N/A</v>
      </c>
      <c r="H1151" t="e">
        <f>IF(AND(G1151="Yes_No",'Reported Performance Table'!F1151="Yes"),"No","Yes_No")</f>
        <v>#N/A</v>
      </c>
      <c r="I1151" t="str">
        <f>IF('Reported Performance Table'!E1151="","",IF('Reported Performance Table'!F1151="Yes","LUNA_CCT","Reported_CCT"))</f>
        <v/>
      </c>
      <c r="J1151" t="str">
        <f>IF('Reported Performance Table'!E1151="","",IF(I1151="LUNA_CCT",VLOOKUP('Reported Performance Table'!E1151,'Master List'!$B$42:$E$129,4,FALSE),"Reported_BUG"))</f>
        <v/>
      </c>
      <c r="K1151" t="str">
        <f>IF('Reported Performance Table'!E1151="","",IF(AND('Reported Performance Table'!$F1151="Yes",OR('Reported Performance Table'!$E1151='Master List'!$B$42,'Reported Performance Table'!$E1151='Master List'!$B$43,'Reported Performance Table'!$E1151='Master List'!$B$44,'Reported Performance Table'!$E1151='Master List'!$B$46,'Reported Performance Table'!$E1151='Master List'!$B$48,'Reported Performance Table'!$E1151='Master List'!$B$104,'Reported Performance Table'!$E1151='Master List'!$B$106,'Reported Performance Table'!$E1151='Master List'!$B$126)),"LUNA_Dimming","Dimming_Capability_and_Range"))</f>
        <v/>
      </c>
      <c r="L1151" s="173">
        <f>'Reported Performance Table'!BF1151</f>
        <v>0</v>
      </c>
      <c r="M1151" s="173">
        <f>'Reported Performance Table'!BG1151</f>
        <v>0</v>
      </c>
      <c r="N1151" s="173">
        <f>'Reported Performance Table'!BH1151</f>
        <v>0</v>
      </c>
      <c r="O1151" t="str">
        <f t="shared" si="35"/>
        <v>No</v>
      </c>
    </row>
    <row r="1152" spans="2:15" x14ac:dyDescent="0.25">
      <c r="B1152" s="35" t="e">
        <f>VLOOKUP('Reported Performance Table'!D1152,'Master List'!$B$20:$C$39,2,FALSE)</f>
        <v>#N/A</v>
      </c>
      <c r="C1152" t="e">
        <f>VLOOKUP('Reported Performance Table'!E1152,'Master List'!$B$42:$C$129,2,FALSE)</f>
        <v>#N/A</v>
      </c>
      <c r="D1152" t="e">
        <f>VLOOKUP('Reported Performance Table'!D1152,'Master List'!$B$20:$D$39,3,FALSE)</f>
        <v>#N/A</v>
      </c>
      <c r="E1152" s="3" t="e">
        <f>VLOOKUP('Reported Performance Table'!C1152,'Master List'!$B$11:$D$17,3,FALSE)</f>
        <v>#N/A</v>
      </c>
      <c r="F1152" t="e">
        <f t="shared" si="34"/>
        <v>#N/A</v>
      </c>
      <c r="G1152" t="e">
        <f>IF(VLOOKUP('Reported Performance Table'!E1152,'Master List'!$B$42:$D$129,3,FALSE)="","No",VLOOKUP('Reported Performance Table'!E1152,'Master List'!$B$42:$D$129,3,FALSE))</f>
        <v>#N/A</v>
      </c>
      <c r="H1152" t="e">
        <f>IF(AND(G1152="Yes_No",'Reported Performance Table'!F1152="Yes"),"No","Yes_No")</f>
        <v>#N/A</v>
      </c>
      <c r="I1152" t="str">
        <f>IF('Reported Performance Table'!E1152="","",IF('Reported Performance Table'!F1152="Yes","LUNA_CCT","Reported_CCT"))</f>
        <v/>
      </c>
      <c r="J1152" t="str">
        <f>IF('Reported Performance Table'!E1152="","",IF(I1152="LUNA_CCT",VLOOKUP('Reported Performance Table'!E1152,'Master List'!$B$42:$E$129,4,FALSE),"Reported_BUG"))</f>
        <v/>
      </c>
      <c r="K1152" t="str">
        <f>IF('Reported Performance Table'!E1152="","",IF(AND('Reported Performance Table'!$F1152="Yes",OR('Reported Performance Table'!$E1152='Master List'!$B$42,'Reported Performance Table'!$E1152='Master List'!$B$43,'Reported Performance Table'!$E1152='Master List'!$B$44,'Reported Performance Table'!$E1152='Master List'!$B$46,'Reported Performance Table'!$E1152='Master List'!$B$48,'Reported Performance Table'!$E1152='Master List'!$B$104,'Reported Performance Table'!$E1152='Master List'!$B$106,'Reported Performance Table'!$E1152='Master List'!$B$126)),"LUNA_Dimming","Dimming_Capability_and_Range"))</f>
        <v/>
      </c>
      <c r="L1152" s="173">
        <f>'Reported Performance Table'!BF1152</f>
        <v>0</v>
      </c>
      <c r="M1152" s="173">
        <f>'Reported Performance Table'!BG1152</f>
        <v>0</v>
      </c>
      <c r="N1152" s="173">
        <f>'Reported Performance Table'!BH1152</f>
        <v>0</v>
      </c>
      <c r="O1152" t="str">
        <f t="shared" si="35"/>
        <v>No</v>
      </c>
    </row>
    <row r="1153" spans="2:15" x14ac:dyDescent="0.25">
      <c r="B1153" s="35" t="e">
        <f>VLOOKUP('Reported Performance Table'!D1153,'Master List'!$B$20:$C$39,2,FALSE)</f>
        <v>#N/A</v>
      </c>
      <c r="C1153" t="e">
        <f>VLOOKUP('Reported Performance Table'!E1153,'Master List'!$B$42:$C$129,2,FALSE)</f>
        <v>#N/A</v>
      </c>
      <c r="D1153" t="e">
        <f>VLOOKUP('Reported Performance Table'!D1153,'Master List'!$B$20:$D$39,3,FALSE)</f>
        <v>#N/A</v>
      </c>
      <c r="E1153" s="3" t="e">
        <f>VLOOKUP('Reported Performance Table'!C1153,'Master List'!$B$11:$D$17,3,FALSE)</f>
        <v>#N/A</v>
      </c>
      <c r="F1153" t="e">
        <f t="shared" si="34"/>
        <v>#N/A</v>
      </c>
      <c r="G1153" t="e">
        <f>IF(VLOOKUP('Reported Performance Table'!E1153,'Master List'!$B$42:$D$129,3,FALSE)="","No",VLOOKUP('Reported Performance Table'!E1153,'Master List'!$B$42:$D$129,3,FALSE))</f>
        <v>#N/A</v>
      </c>
      <c r="H1153" t="e">
        <f>IF(AND(G1153="Yes_No",'Reported Performance Table'!F1153="Yes"),"No","Yes_No")</f>
        <v>#N/A</v>
      </c>
      <c r="I1153" t="str">
        <f>IF('Reported Performance Table'!E1153="","",IF('Reported Performance Table'!F1153="Yes","LUNA_CCT","Reported_CCT"))</f>
        <v/>
      </c>
      <c r="J1153" t="str">
        <f>IF('Reported Performance Table'!E1153="","",IF(I1153="LUNA_CCT",VLOOKUP('Reported Performance Table'!E1153,'Master List'!$B$42:$E$129,4,FALSE),"Reported_BUG"))</f>
        <v/>
      </c>
      <c r="K1153" t="str">
        <f>IF('Reported Performance Table'!E1153="","",IF(AND('Reported Performance Table'!$F1153="Yes",OR('Reported Performance Table'!$E1153='Master List'!$B$42,'Reported Performance Table'!$E1153='Master List'!$B$43,'Reported Performance Table'!$E1153='Master List'!$B$44,'Reported Performance Table'!$E1153='Master List'!$B$46,'Reported Performance Table'!$E1153='Master List'!$B$48,'Reported Performance Table'!$E1153='Master List'!$B$104,'Reported Performance Table'!$E1153='Master List'!$B$106,'Reported Performance Table'!$E1153='Master List'!$B$126)),"LUNA_Dimming","Dimming_Capability_and_Range"))</f>
        <v/>
      </c>
      <c r="L1153" s="173">
        <f>'Reported Performance Table'!BF1153</f>
        <v>0</v>
      </c>
      <c r="M1153" s="173">
        <f>'Reported Performance Table'!BG1153</f>
        <v>0</v>
      </c>
      <c r="N1153" s="173">
        <f>'Reported Performance Table'!BH1153</f>
        <v>0</v>
      </c>
      <c r="O1153" t="str">
        <f t="shared" si="35"/>
        <v>No</v>
      </c>
    </row>
    <row r="1154" spans="2:15" x14ac:dyDescent="0.25">
      <c r="B1154" s="35" t="e">
        <f>VLOOKUP('Reported Performance Table'!D1154,'Master List'!$B$20:$C$39,2,FALSE)</f>
        <v>#N/A</v>
      </c>
      <c r="C1154" t="e">
        <f>VLOOKUP('Reported Performance Table'!E1154,'Master List'!$B$42:$C$129,2,FALSE)</f>
        <v>#N/A</v>
      </c>
      <c r="D1154" t="e">
        <f>VLOOKUP('Reported Performance Table'!D1154,'Master List'!$B$20:$D$39,3,FALSE)</f>
        <v>#N/A</v>
      </c>
      <c r="E1154" s="3" t="e">
        <f>VLOOKUP('Reported Performance Table'!C1154,'Master List'!$B$11:$D$17,3,FALSE)</f>
        <v>#N/A</v>
      </c>
      <c r="F1154" t="e">
        <f t="shared" si="34"/>
        <v>#N/A</v>
      </c>
      <c r="G1154" t="e">
        <f>IF(VLOOKUP('Reported Performance Table'!E1154,'Master List'!$B$42:$D$129,3,FALSE)="","No",VLOOKUP('Reported Performance Table'!E1154,'Master List'!$B$42:$D$129,3,FALSE))</f>
        <v>#N/A</v>
      </c>
      <c r="H1154" t="e">
        <f>IF(AND(G1154="Yes_No",'Reported Performance Table'!F1154="Yes"),"No","Yes_No")</f>
        <v>#N/A</v>
      </c>
      <c r="I1154" t="str">
        <f>IF('Reported Performance Table'!E1154="","",IF('Reported Performance Table'!F1154="Yes","LUNA_CCT","Reported_CCT"))</f>
        <v/>
      </c>
      <c r="J1154" t="str">
        <f>IF('Reported Performance Table'!E1154="","",IF(I1154="LUNA_CCT",VLOOKUP('Reported Performance Table'!E1154,'Master List'!$B$42:$E$129,4,FALSE),"Reported_BUG"))</f>
        <v/>
      </c>
      <c r="K1154" t="str">
        <f>IF('Reported Performance Table'!E1154="","",IF(AND('Reported Performance Table'!$F1154="Yes",OR('Reported Performance Table'!$E1154='Master List'!$B$42,'Reported Performance Table'!$E1154='Master List'!$B$43,'Reported Performance Table'!$E1154='Master List'!$B$44,'Reported Performance Table'!$E1154='Master List'!$B$46,'Reported Performance Table'!$E1154='Master List'!$B$48,'Reported Performance Table'!$E1154='Master List'!$B$104,'Reported Performance Table'!$E1154='Master List'!$B$106,'Reported Performance Table'!$E1154='Master List'!$B$126)),"LUNA_Dimming","Dimming_Capability_and_Range"))</f>
        <v/>
      </c>
      <c r="L1154" s="173">
        <f>'Reported Performance Table'!BF1154</f>
        <v>0</v>
      </c>
      <c r="M1154" s="173">
        <f>'Reported Performance Table'!BG1154</f>
        <v>0</v>
      </c>
      <c r="N1154" s="173">
        <f>'Reported Performance Table'!BH1154</f>
        <v>0</v>
      </c>
      <c r="O1154" t="str">
        <f t="shared" si="35"/>
        <v>No</v>
      </c>
    </row>
    <row r="1155" spans="2:15" x14ac:dyDescent="0.25">
      <c r="B1155" s="35" t="e">
        <f>VLOOKUP('Reported Performance Table'!D1155,'Master List'!$B$20:$C$39,2,FALSE)</f>
        <v>#N/A</v>
      </c>
      <c r="C1155" t="e">
        <f>VLOOKUP('Reported Performance Table'!E1155,'Master List'!$B$42:$C$129,2,FALSE)</f>
        <v>#N/A</v>
      </c>
      <c r="D1155" t="e">
        <f>VLOOKUP('Reported Performance Table'!D1155,'Master List'!$B$20:$D$39,3,FALSE)</f>
        <v>#N/A</v>
      </c>
      <c r="E1155" s="3" t="e">
        <f>VLOOKUP('Reported Performance Table'!C1155,'Master List'!$B$11:$D$17,3,FALSE)</f>
        <v>#N/A</v>
      </c>
      <c r="F1155" t="e">
        <f t="shared" si="34"/>
        <v>#N/A</v>
      </c>
      <c r="G1155" t="e">
        <f>IF(VLOOKUP('Reported Performance Table'!E1155,'Master List'!$B$42:$D$129,3,FALSE)="","No",VLOOKUP('Reported Performance Table'!E1155,'Master List'!$B$42:$D$129,3,FALSE))</f>
        <v>#N/A</v>
      </c>
      <c r="H1155" t="e">
        <f>IF(AND(G1155="Yes_No",'Reported Performance Table'!F1155="Yes"),"No","Yes_No")</f>
        <v>#N/A</v>
      </c>
      <c r="I1155" t="str">
        <f>IF('Reported Performance Table'!E1155="","",IF('Reported Performance Table'!F1155="Yes","LUNA_CCT","Reported_CCT"))</f>
        <v/>
      </c>
      <c r="J1155" t="str">
        <f>IF('Reported Performance Table'!E1155="","",IF(I1155="LUNA_CCT",VLOOKUP('Reported Performance Table'!E1155,'Master List'!$B$42:$E$129,4,FALSE),"Reported_BUG"))</f>
        <v/>
      </c>
      <c r="K1155" t="str">
        <f>IF('Reported Performance Table'!E1155="","",IF(AND('Reported Performance Table'!$F1155="Yes",OR('Reported Performance Table'!$E1155='Master List'!$B$42,'Reported Performance Table'!$E1155='Master List'!$B$43,'Reported Performance Table'!$E1155='Master List'!$B$44,'Reported Performance Table'!$E1155='Master List'!$B$46,'Reported Performance Table'!$E1155='Master List'!$B$48,'Reported Performance Table'!$E1155='Master List'!$B$104,'Reported Performance Table'!$E1155='Master List'!$B$106,'Reported Performance Table'!$E1155='Master List'!$B$126)),"LUNA_Dimming","Dimming_Capability_and_Range"))</f>
        <v/>
      </c>
      <c r="L1155" s="173">
        <f>'Reported Performance Table'!BF1155</f>
        <v>0</v>
      </c>
      <c r="M1155" s="173">
        <f>'Reported Performance Table'!BG1155</f>
        <v>0</v>
      </c>
      <c r="N1155" s="173">
        <f>'Reported Performance Table'!BH1155</f>
        <v>0</v>
      </c>
      <c r="O1155" t="str">
        <f t="shared" si="35"/>
        <v>No</v>
      </c>
    </row>
    <row r="1156" spans="2:15" x14ac:dyDescent="0.25">
      <c r="B1156" s="35" t="e">
        <f>VLOOKUP('Reported Performance Table'!D1156,'Master List'!$B$20:$C$39,2,FALSE)</f>
        <v>#N/A</v>
      </c>
      <c r="C1156" t="e">
        <f>VLOOKUP('Reported Performance Table'!E1156,'Master List'!$B$42:$C$129,2,FALSE)</f>
        <v>#N/A</v>
      </c>
      <c r="D1156" t="e">
        <f>VLOOKUP('Reported Performance Table'!D1156,'Master List'!$B$20:$D$39,3,FALSE)</f>
        <v>#N/A</v>
      </c>
      <c r="E1156" s="3" t="e">
        <f>VLOOKUP('Reported Performance Table'!C1156,'Master List'!$B$11:$D$17,3,FALSE)</f>
        <v>#N/A</v>
      </c>
      <c r="F1156" t="e">
        <f t="shared" si="34"/>
        <v>#N/A</v>
      </c>
      <c r="G1156" t="e">
        <f>IF(VLOOKUP('Reported Performance Table'!E1156,'Master List'!$B$42:$D$129,3,FALSE)="","No",VLOOKUP('Reported Performance Table'!E1156,'Master List'!$B$42:$D$129,3,FALSE))</f>
        <v>#N/A</v>
      </c>
      <c r="H1156" t="e">
        <f>IF(AND(G1156="Yes_No",'Reported Performance Table'!F1156="Yes"),"No","Yes_No")</f>
        <v>#N/A</v>
      </c>
      <c r="I1156" t="str">
        <f>IF('Reported Performance Table'!E1156="","",IF('Reported Performance Table'!F1156="Yes","LUNA_CCT","Reported_CCT"))</f>
        <v/>
      </c>
      <c r="J1156" t="str">
        <f>IF('Reported Performance Table'!E1156="","",IF(I1156="LUNA_CCT",VLOOKUP('Reported Performance Table'!E1156,'Master List'!$B$42:$E$129,4,FALSE),"Reported_BUG"))</f>
        <v/>
      </c>
      <c r="K1156" t="str">
        <f>IF('Reported Performance Table'!E1156="","",IF(AND('Reported Performance Table'!$F1156="Yes",OR('Reported Performance Table'!$E1156='Master List'!$B$42,'Reported Performance Table'!$E1156='Master List'!$B$43,'Reported Performance Table'!$E1156='Master List'!$B$44,'Reported Performance Table'!$E1156='Master List'!$B$46,'Reported Performance Table'!$E1156='Master List'!$B$48,'Reported Performance Table'!$E1156='Master List'!$B$104,'Reported Performance Table'!$E1156='Master List'!$B$106,'Reported Performance Table'!$E1156='Master List'!$B$126)),"LUNA_Dimming","Dimming_Capability_and_Range"))</f>
        <v/>
      </c>
      <c r="L1156" s="173">
        <f>'Reported Performance Table'!BF1156</f>
        <v>0</v>
      </c>
      <c r="M1156" s="173">
        <f>'Reported Performance Table'!BG1156</f>
        <v>0</v>
      </c>
      <c r="N1156" s="173">
        <f>'Reported Performance Table'!BH1156</f>
        <v>0</v>
      </c>
      <c r="O1156" t="str">
        <f t="shared" si="35"/>
        <v>No</v>
      </c>
    </row>
    <row r="1157" spans="2:15" x14ac:dyDescent="0.25">
      <c r="B1157" s="35" t="e">
        <f>VLOOKUP('Reported Performance Table'!D1157,'Master List'!$B$20:$C$39,2,FALSE)</f>
        <v>#N/A</v>
      </c>
      <c r="C1157" t="e">
        <f>VLOOKUP('Reported Performance Table'!E1157,'Master List'!$B$42:$C$129,2,FALSE)</f>
        <v>#N/A</v>
      </c>
      <c r="D1157" t="e">
        <f>VLOOKUP('Reported Performance Table'!D1157,'Master List'!$B$20:$D$39,3,FALSE)</f>
        <v>#N/A</v>
      </c>
      <c r="E1157" s="3" t="e">
        <f>VLOOKUP('Reported Performance Table'!C1157,'Master List'!$B$11:$D$17,3,FALSE)</f>
        <v>#N/A</v>
      </c>
      <c r="F1157" t="e">
        <f t="shared" si="34"/>
        <v>#N/A</v>
      </c>
      <c r="G1157" t="e">
        <f>IF(VLOOKUP('Reported Performance Table'!E1157,'Master List'!$B$42:$D$129,3,FALSE)="","No",VLOOKUP('Reported Performance Table'!E1157,'Master List'!$B$42:$D$129,3,FALSE))</f>
        <v>#N/A</v>
      </c>
      <c r="H1157" t="e">
        <f>IF(AND(G1157="Yes_No",'Reported Performance Table'!F1157="Yes"),"No","Yes_No")</f>
        <v>#N/A</v>
      </c>
      <c r="I1157" t="str">
        <f>IF('Reported Performance Table'!E1157="","",IF('Reported Performance Table'!F1157="Yes","LUNA_CCT","Reported_CCT"))</f>
        <v/>
      </c>
      <c r="J1157" t="str">
        <f>IF('Reported Performance Table'!E1157="","",IF(I1157="LUNA_CCT",VLOOKUP('Reported Performance Table'!E1157,'Master List'!$B$42:$E$129,4,FALSE),"Reported_BUG"))</f>
        <v/>
      </c>
      <c r="K1157" t="str">
        <f>IF('Reported Performance Table'!E1157="","",IF(AND('Reported Performance Table'!$F1157="Yes",OR('Reported Performance Table'!$E1157='Master List'!$B$42,'Reported Performance Table'!$E1157='Master List'!$B$43,'Reported Performance Table'!$E1157='Master List'!$B$44,'Reported Performance Table'!$E1157='Master List'!$B$46,'Reported Performance Table'!$E1157='Master List'!$B$48,'Reported Performance Table'!$E1157='Master List'!$B$104,'Reported Performance Table'!$E1157='Master List'!$B$106,'Reported Performance Table'!$E1157='Master List'!$B$126)),"LUNA_Dimming","Dimming_Capability_and_Range"))</f>
        <v/>
      </c>
      <c r="L1157" s="173">
        <f>'Reported Performance Table'!BF1157</f>
        <v>0</v>
      </c>
      <c r="M1157" s="173">
        <f>'Reported Performance Table'!BG1157</f>
        <v>0</v>
      </c>
      <c r="N1157" s="173">
        <f>'Reported Performance Table'!BH1157</f>
        <v>0</v>
      </c>
      <c r="O1157" t="str">
        <f t="shared" si="35"/>
        <v>No</v>
      </c>
    </row>
    <row r="1158" spans="2:15" x14ac:dyDescent="0.25">
      <c r="B1158" s="35" t="e">
        <f>VLOOKUP('Reported Performance Table'!D1158,'Master List'!$B$20:$C$39,2,FALSE)</f>
        <v>#N/A</v>
      </c>
      <c r="C1158" t="e">
        <f>VLOOKUP('Reported Performance Table'!E1158,'Master List'!$B$42:$C$129,2,FALSE)</f>
        <v>#N/A</v>
      </c>
      <c r="D1158" t="e">
        <f>VLOOKUP('Reported Performance Table'!D1158,'Master List'!$B$20:$D$39,3,FALSE)</f>
        <v>#N/A</v>
      </c>
      <c r="E1158" s="3" t="e">
        <f>VLOOKUP('Reported Performance Table'!C1158,'Master List'!$B$11:$D$17,3,FALSE)</f>
        <v>#N/A</v>
      </c>
      <c r="F1158" t="e">
        <f t="shared" si="34"/>
        <v>#N/A</v>
      </c>
      <c r="G1158" t="e">
        <f>IF(VLOOKUP('Reported Performance Table'!E1158,'Master List'!$B$42:$D$129,3,FALSE)="","No",VLOOKUP('Reported Performance Table'!E1158,'Master List'!$B$42:$D$129,3,FALSE))</f>
        <v>#N/A</v>
      </c>
      <c r="H1158" t="e">
        <f>IF(AND(G1158="Yes_No",'Reported Performance Table'!F1158="Yes"),"No","Yes_No")</f>
        <v>#N/A</v>
      </c>
      <c r="I1158" t="str">
        <f>IF('Reported Performance Table'!E1158="","",IF('Reported Performance Table'!F1158="Yes","LUNA_CCT","Reported_CCT"))</f>
        <v/>
      </c>
      <c r="J1158" t="str">
        <f>IF('Reported Performance Table'!E1158="","",IF(I1158="LUNA_CCT",VLOOKUP('Reported Performance Table'!E1158,'Master List'!$B$42:$E$129,4,FALSE),"Reported_BUG"))</f>
        <v/>
      </c>
      <c r="K1158" t="str">
        <f>IF('Reported Performance Table'!E1158="","",IF(AND('Reported Performance Table'!$F1158="Yes",OR('Reported Performance Table'!$E1158='Master List'!$B$42,'Reported Performance Table'!$E1158='Master List'!$B$43,'Reported Performance Table'!$E1158='Master List'!$B$44,'Reported Performance Table'!$E1158='Master List'!$B$46,'Reported Performance Table'!$E1158='Master List'!$B$48,'Reported Performance Table'!$E1158='Master List'!$B$104,'Reported Performance Table'!$E1158='Master List'!$B$106,'Reported Performance Table'!$E1158='Master List'!$B$126)),"LUNA_Dimming","Dimming_Capability_and_Range"))</f>
        <v/>
      </c>
      <c r="L1158" s="173">
        <f>'Reported Performance Table'!BF1158</f>
        <v>0</v>
      </c>
      <c r="M1158" s="173">
        <f>'Reported Performance Table'!BG1158</f>
        <v>0</v>
      </c>
      <c r="N1158" s="173">
        <f>'Reported Performance Table'!BH1158</f>
        <v>0</v>
      </c>
      <c r="O1158" t="str">
        <f t="shared" si="35"/>
        <v>No</v>
      </c>
    </row>
    <row r="1159" spans="2:15" x14ac:dyDescent="0.25">
      <c r="B1159" s="35" t="e">
        <f>VLOOKUP('Reported Performance Table'!D1159,'Master List'!$B$20:$C$39,2,FALSE)</f>
        <v>#N/A</v>
      </c>
      <c r="C1159" t="e">
        <f>VLOOKUP('Reported Performance Table'!E1159,'Master List'!$B$42:$C$129,2,FALSE)</f>
        <v>#N/A</v>
      </c>
      <c r="D1159" t="e">
        <f>VLOOKUP('Reported Performance Table'!D1159,'Master List'!$B$20:$D$39,3,FALSE)</f>
        <v>#N/A</v>
      </c>
      <c r="E1159" s="3" t="e">
        <f>VLOOKUP('Reported Performance Table'!C1159,'Master List'!$B$11:$D$17,3,FALSE)</f>
        <v>#N/A</v>
      </c>
      <c r="F1159" t="e">
        <f t="shared" si="34"/>
        <v>#N/A</v>
      </c>
      <c r="G1159" t="e">
        <f>IF(VLOOKUP('Reported Performance Table'!E1159,'Master List'!$B$42:$D$129,3,FALSE)="","No",VLOOKUP('Reported Performance Table'!E1159,'Master List'!$B$42:$D$129,3,FALSE))</f>
        <v>#N/A</v>
      </c>
      <c r="H1159" t="e">
        <f>IF(AND(G1159="Yes_No",'Reported Performance Table'!F1159="Yes"),"No","Yes_No")</f>
        <v>#N/A</v>
      </c>
      <c r="I1159" t="str">
        <f>IF('Reported Performance Table'!E1159="","",IF('Reported Performance Table'!F1159="Yes","LUNA_CCT","Reported_CCT"))</f>
        <v/>
      </c>
      <c r="J1159" t="str">
        <f>IF('Reported Performance Table'!E1159="","",IF(I1159="LUNA_CCT",VLOOKUP('Reported Performance Table'!E1159,'Master List'!$B$42:$E$129,4,FALSE),"Reported_BUG"))</f>
        <v/>
      </c>
      <c r="K1159" t="str">
        <f>IF('Reported Performance Table'!E1159="","",IF(AND('Reported Performance Table'!$F1159="Yes",OR('Reported Performance Table'!$E1159='Master List'!$B$42,'Reported Performance Table'!$E1159='Master List'!$B$43,'Reported Performance Table'!$E1159='Master List'!$B$44,'Reported Performance Table'!$E1159='Master List'!$B$46,'Reported Performance Table'!$E1159='Master List'!$B$48,'Reported Performance Table'!$E1159='Master List'!$B$104,'Reported Performance Table'!$E1159='Master List'!$B$106,'Reported Performance Table'!$E1159='Master List'!$B$126)),"LUNA_Dimming","Dimming_Capability_and_Range"))</f>
        <v/>
      </c>
      <c r="L1159" s="173">
        <f>'Reported Performance Table'!BF1159</f>
        <v>0</v>
      </c>
      <c r="M1159" s="173">
        <f>'Reported Performance Table'!BG1159</f>
        <v>0</v>
      </c>
      <c r="N1159" s="173">
        <f>'Reported Performance Table'!BH1159</f>
        <v>0</v>
      </c>
      <c r="O1159" t="str">
        <f t="shared" si="35"/>
        <v>No</v>
      </c>
    </row>
    <row r="1160" spans="2:15" x14ac:dyDescent="0.25">
      <c r="B1160" s="35" t="e">
        <f>VLOOKUP('Reported Performance Table'!D1160,'Master List'!$B$20:$C$39,2,FALSE)</f>
        <v>#N/A</v>
      </c>
      <c r="C1160" t="e">
        <f>VLOOKUP('Reported Performance Table'!E1160,'Master List'!$B$42:$C$129,2,FALSE)</f>
        <v>#N/A</v>
      </c>
      <c r="D1160" t="e">
        <f>VLOOKUP('Reported Performance Table'!D1160,'Master List'!$B$20:$D$39,3,FALSE)</f>
        <v>#N/A</v>
      </c>
      <c r="E1160" s="3" t="e">
        <f>VLOOKUP('Reported Performance Table'!C1160,'Master List'!$B$11:$D$17,3,FALSE)</f>
        <v>#N/A</v>
      </c>
      <c r="F1160" t="e">
        <f t="shared" si="34"/>
        <v>#N/A</v>
      </c>
      <c r="G1160" t="e">
        <f>IF(VLOOKUP('Reported Performance Table'!E1160,'Master List'!$B$42:$D$129,3,FALSE)="","No",VLOOKUP('Reported Performance Table'!E1160,'Master List'!$B$42:$D$129,3,FALSE))</f>
        <v>#N/A</v>
      </c>
      <c r="H1160" t="e">
        <f>IF(AND(G1160="Yes_No",'Reported Performance Table'!F1160="Yes"),"No","Yes_No")</f>
        <v>#N/A</v>
      </c>
      <c r="I1160" t="str">
        <f>IF('Reported Performance Table'!E1160="","",IF('Reported Performance Table'!F1160="Yes","LUNA_CCT","Reported_CCT"))</f>
        <v/>
      </c>
      <c r="J1160" t="str">
        <f>IF('Reported Performance Table'!E1160="","",IF(I1160="LUNA_CCT",VLOOKUP('Reported Performance Table'!E1160,'Master List'!$B$42:$E$129,4,FALSE),"Reported_BUG"))</f>
        <v/>
      </c>
      <c r="K1160" t="str">
        <f>IF('Reported Performance Table'!E1160="","",IF(AND('Reported Performance Table'!$F1160="Yes",OR('Reported Performance Table'!$E1160='Master List'!$B$42,'Reported Performance Table'!$E1160='Master List'!$B$43,'Reported Performance Table'!$E1160='Master List'!$B$44,'Reported Performance Table'!$E1160='Master List'!$B$46,'Reported Performance Table'!$E1160='Master List'!$B$48,'Reported Performance Table'!$E1160='Master List'!$B$104,'Reported Performance Table'!$E1160='Master List'!$B$106,'Reported Performance Table'!$E1160='Master List'!$B$126)),"LUNA_Dimming","Dimming_Capability_and_Range"))</f>
        <v/>
      </c>
      <c r="L1160" s="173">
        <f>'Reported Performance Table'!BF1160</f>
        <v>0</v>
      </c>
      <c r="M1160" s="173">
        <f>'Reported Performance Table'!BG1160</f>
        <v>0</v>
      </c>
      <c r="N1160" s="173">
        <f>'Reported Performance Table'!BH1160</f>
        <v>0</v>
      </c>
      <c r="O1160" t="str">
        <f t="shared" si="35"/>
        <v>No</v>
      </c>
    </row>
    <row r="1161" spans="2:15" x14ac:dyDescent="0.25">
      <c r="B1161" s="35" t="e">
        <f>VLOOKUP('Reported Performance Table'!D1161,'Master List'!$B$20:$C$39,2,FALSE)</f>
        <v>#N/A</v>
      </c>
      <c r="C1161" t="e">
        <f>VLOOKUP('Reported Performance Table'!E1161,'Master List'!$B$42:$C$129,2,FALSE)</f>
        <v>#N/A</v>
      </c>
      <c r="D1161" t="e">
        <f>VLOOKUP('Reported Performance Table'!D1161,'Master List'!$B$20:$D$39,3,FALSE)</f>
        <v>#N/A</v>
      </c>
      <c r="E1161" s="3" t="e">
        <f>VLOOKUP('Reported Performance Table'!C1161,'Master List'!$B$11:$D$17,3,FALSE)</f>
        <v>#N/A</v>
      </c>
      <c r="F1161" t="e">
        <f t="shared" si="34"/>
        <v>#N/A</v>
      </c>
      <c r="G1161" t="e">
        <f>IF(VLOOKUP('Reported Performance Table'!E1161,'Master List'!$B$42:$D$129,3,FALSE)="","No",VLOOKUP('Reported Performance Table'!E1161,'Master List'!$B$42:$D$129,3,FALSE))</f>
        <v>#N/A</v>
      </c>
      <c r="H1161" t="e">
        <f>IF(AND(G1161="Yes_No",'Reported Performance Table'!F1161="Yes"),"No","Yes_No")</f>
        <v>#N/A</v>
      </c>
      <c r="I1161" t="str">
        <f>IF('Reported Performance Table'!E1161="","",IF('Reported Performance Table'!F1161="Yes","LUNA_CCT","Reported_CCT"))</f>
        <v/>
      </c>
      <c r="J1161" t="str">
        <f>IF('Reported Performance Table'!E1161="","",IF(I1161="LUNA_CCT",VLOOKUP('Reported Performance Table'!E1161,'Master List'!$B$42:$E$129,4,FALSE),"Reported_BUG"))</f>
        <v/>
      </c>
      <c r="K1161" t="str">
        <f>IF('Reported Performance Table'!E1161="","",IF(AND('Reported Performance Table'!$F1161="Yes",OR('Reported Performance Table'!$E1161='Master List'!$B$42,'Reported Performance Table'!$E1161='Master List'!$B$43,'Reported Performance Table'!$E1161='Master List'!$B$44,'Reported Performance Table'!$E1161='Master List'!$B$46,'Reported Performance Table'!$E1161='Master List'!$B$48,'Reported Performance Table'!$E1161='Master List'!$B$104,'Reported Performance Table'!$E1161='Master List'!$B$106,'Reported Performance Table'!$E1161='Master List'!$B$126)),"LUNA_Dimming","Dimming_Capability_and_Range"))</f>
        <v/>
      </c>
      <c r="L1161" s="173">
        <f>'Reported Performance Table'!BF1161</f>
        <v>0</v>
      </c>
      <c r="M1161" s="173">
        <f>'Reported Performance Table'!BG1161</f>
        <v>0</v>
      </c>
      <c r="N1161" s="173">
        <f>'Reported Performance Table'!BH1161</f>
        <v>0</v>
      </c>
      <c r="O1161" t="str">
        <f t="shared" si="35"/>
        <v>No</v>
      </c>
    </row>
    <row r="1162" spans="2:15" x14ac:dyDescent="0.25">
      <c r="B1162" s="35" t="e">
        <f>VLOOKUP('Reported Performance Table'!D1162,'Master List'!$B$20:$C$39,2,FALSE)</f>
        <v>#N/A</v>
      </c>
      <c r="C1162" t="e">
        <f>VLOOKUP('Reported Performance Table'!E1162,'Master List'!$B$42:$C$129,2,FALSE)</f>
        <v>#N/A</v>
      </c>
      <c r="D1162" t="e">
        <f>VLOOKUP('Reported Performance Table'!D1162,'Master List'!$B$20:$D$39,3,FALSE)</f>
        <v>#N/A</v>
      </c>
      <c r="E1162" s="3" t="e">
        <f>VLOOKUP('Reported Performance Table'!C1162,'Master List'!$B$11:$D$17,3,FALSE)</f>
        <v>#N/A</v>
      </c>
      <c r="F1162" t="e">
        <f t="shared" si="34"/>
        <v>#N/A</v>
      </c>
      <c r="G1162" t="e">
        <f>IF(VLOOKUP('Reported Performance Table'!E1162,'Master List'!$B$42:$D$129,3,FALSE)="","No",VLOOKUP('Reported Performance Table'!E1162,'Master List'!$B$42:$D$129,3,FALSE))</f>
        <v>#N/A</v>
      </c>
      <c r="H1162" t="e">
        <f>IF(AND(G1162="Yes_No",'Reported Performance Table'!F1162="Yes"),"No","Yes_No")</f>
        <v>#N/A</v>
      </c>
      <c r="I1162" t="str">
        <f>IF('Reported Performance Table'!E1162="","",IF('Reported Performance Table'!F1162="Yes","LUNA_CCT","Reported_CCT"))</f>
        <v/>
      </c>
      <c r="J1162" t="str">
        <f>IF('Reported Performance Table'!E1162="","",IF(I1162="LUNA_CCT",VLOOKUP('Reported Performance Table'!E1162,'Master List'!$B$42:$E$129,4,FALSE),"Reported_BUG"))</f>
        <v/>
      </c>
      <c r="K1162" t="str">
        <f>IF('Reported Performance Table'!E1162="","",IF(AND('Reported Performance Table'!$F1162="Yes",OR('Reported Performance Table'!$E1162='Master List'!$B$42,'Reported Performance Table'!$E1162='Master List'!$B$43,'Reported Performance Table'!$E1162='Master List'!$B$44,'Reported Performance Table'!$E1162='Master List'!$B$46,'Reported Performance Table'!$E1162='Master List'!$B$48,'Reported Performance Table'!$E1162='Master List'!$B$104,'Reported Performance Table'!$E1162='Master List'!$B$106,'Reported Performance Table'!$E1162='Master List'!$B$126)),"LUNA_Dimming","Dimming_Capability_and_Range"))</f>
        <v/>
      </c>
      <c r="L1162" s="173">
        <f>'Reported Performance Table'!BF1162</f>
        <v>0</v>
      </c>
      <c r="M1162" s="173">
        <f>'Reported Performance Table'!BG1162</f>
        <v>0</v>
      </c>
      <c r="N1162" s="173">
        <f>'Reported Performance Table'!BH1162</f>
        <v>0</v>
      </c>
      <c r="O1162" t="str">
        <f t="shared" si="35"/>
        <v>No</v>
      </c>
    </row>
    <row r="1163" spans="2:15" x14ac:dyDescent="0.25">
      <c r="B1163" s="35" t="e">
        <f>VLOOKUP('Reported Performance Table'!D1163,'Master List'!$B$20:$C$39,2,FALSE)</f>
        <v>#N/A</v>
      </c>
      <c r="C1163" t="e">
        <f>VLOOKUP('Reported Performance Table'!E1163,'Master List'!$B$42:$C$129,2,FALSE)</f>
        <v>#N/A</v>
      </c>
      <c r="D1163" t="e">
        <f>VLOOKUP('Reported Performance Table'!D1163,'Master List'!$B$20:$D$39,3,FALSE)</f>
        <v>#N/A</v>
      </c>
      <c r="E1163" s="3" t="e">
        <f>VLOOKUP('Reported Performance Table'!C1163,'Master List'!$B$11:$D$17,3,FALSE)</f>
        <v>#N/A</v>
      </c>
      <c r="F1163" t="e">
        <f t="shared" ref="F1163:F1226" si="36">CONCATENATE(D1163,E1163)</f>
        <v>#N/A</v>
      </c>
      <c r="G1163" t="e">
        <f>IF(VLOOKUP('Reported Performance Table'!E1163,'Master List'!$B$42:$D$129,3,FALSE)="","No",VLOOKUP('Reported Performance Table'!E1163,'Master List'!$B$42:$D$129,3,FALSE))</f>
        <v>#N/A</v>
      </c>
      <c r="H1163" t="e">
        <f>IF(AND(G1163="Yes_No",'Reported Performance Table'!F1163="Yes"),"No","Yes_No")</f>
        <v>#N/A</v>
      </c>
      <c r="I1163" t="str">
        <f>IF('Reported Performance Table'!E1163="","",IF('Reported Performance Table'!F1163="Yes","LUNA_CCT","Reported_CCT"))</f>
        <v/>
      </c>
      <c r="J1163" t="str">
        <f>IF('Reported Performance Table'!E1163="","",IF(I1163="LUNA_CCT",VLOOKUP('Reported Performance Table'!E1163,'Master List'!$B$42:$E$129,4,FALSE),"Reported_BUG"))</f>
        <v/>
      </c>
      <c r="K1163" t="str">
        <f>IF('Reported Performance Table'!E1163="","",IF(AND('Reported Performance Table'!$F1163="Yes",OR('Reported Performance Table'!$E1163='Master List'!$B$42,'Reported Performance Table'!$E1163='Master List'!$B$43,'Reported Performance Table'!$E1163='Master List'!$B$44,'Reported Performance Table'!$E1163='Master List'!$B$46,'Reported Performance Table'!$E1163='Master List'!$B$48,'Reported Performance Table'!$E1163='Master List'!$B$104,'Reported Performance Table'!$E1163='Master List'!$B$106,'Reported Performance Table'!$E1163='Master List'!$B$126)),"LUNA_Dimming","Dimming_Capability_and_Range"))</f>
        <v/>
      </c>
      <c r="L1163" s="173">
        <f>'Reported Performance Table'!BF1163</f>
        <v>0</v>
      </c>
      <c r="M1163" s="173">
        <f>'Reported Performance Table'!BG1163</f>
        <v>0</v>
      </c>
      <c r="N1163" s="173">
        <f>'Reported Performance Table'!BH1163</f>
        <v>0</v>
      </c>
      <c r="O1163" t="str">
        <f t="shared" si="35"/>
        <v>No</v>
      </c>
    </row>
    <row r="1164" spans="2:15" x14ac:dyDescent="0.25">
      <c r="B1164" s="35" t="e">
        <f>VLOOKUP('Reported Performance Table'!D1164,'Master List'!$B$20:$C$39,2,FALSE)</f>
        <v>#N/A</v>
      </c>
      <c r="C1164" t="e">
        <f>VLOOKUP('Reported Performance Table'!E1164,'Master List'!$B$42:$C$129,2,FALSE)</f>
        <v>#N/A</v>
      </c>
      <c r="D1164" t="e">
        <f>VLOOKUP('Reported Performance Table'!D1164,'Master List'!$B$20:$D$39,3,FALSE)</f>
        <v>#N/A</v>
      </c>
      <c r="E1164" s="3" t="e">
        <f>VLOOKUP('Reported Performance Table'!C1164,'Master List'!$B$11:$D$17,3,FALSE)</f>
        <v>#N/A</v>
      </c>
      <c r="F1164" t="e">
        <f t="shared" si="36"/>
        <v>#N/A</v>
      </c>
      <c r="G1164" t="e">
        <f>IF(VLOOKUP('Reported Performance Table'!E1164,'Master List'!$B$42:$D$129,3,FALSE)="","No",VLOOKUP('Reported Performance Table'!E1164,'Master List'!$B$42:$D$129,3,FALSE))</f>
        <v>#N/A</v>
      </c>
      <c r="H1164" t="e">
        <f>IF(AND(G1164="Yes_No",'Reported Performance Table'!F1164="Yes"),"No","Yes_No")</f>
        <v>#N/A</v>
      </c>
      <c r="I1164" t="str">
        <f>IF('Reported Performance Table'!E1164="","",IF('Reported Performance Table'!F1164="Yes","LUNA_CCT","Reported_CCT"))</f>
        <v/>
      </c>
      <c r="J1164" t="str">
        <f>IF('Reported Performance Table'!E1164="","",IF(I1164="LUNA_CCT",VLOOKUP('Reported Performance Table'!E1164,'Master List'!$B$42:$E$129,4,FALSE),"Reported_BUG"))</f>
        <v/>
      </c>
      <c r="K1164" t="str">
        <f>IF('Reported Performance Table'!E1164="","",IF(AND('Reported Performance Table'!$F1164="Yes",OR('Reported Performance Table'!$E1164='Master List'!$B$42,'Reported Performance Table'!$E1164='Master List'!$B$43,'Reported Performance Table'!$E1164='Master List'!$B$44,'Reported Performance Table'!$E1164='Master List'!$B$46,'Reported Performance Table'!$E1164='Master List'!$B$48,'Reported Performance Table'!$E1164='Master List'!$B$104,'Reported Performance Table'!$E1164='Master List'!$B$106,'Reported Performance Table'!$E1164='Master List'!$B$126)),"LUNA_Dimming","Dimming_Capability_and_Range"))</f>
        <v/>
      </c>
      <c r="L1164" s="173">
        <f>'Reported Performance Table'!BF1164</f>
        <v>0</v>
      </c>
      <c r="M1164" s="173">
        <f>'Reported Performance Table'!BG1164</f>
        <v>0</v>
      </c>
      <c r="N1164" s="173">
        <f>'Reported Performance Table'!BH1164</f>
        <v>0</v>
      </c>
      <c r="O1164" t="str">
        <f t="shared" ref="O1164:O1227" si="37">IF(COUNTIF(L1164:N1164,"Yes")=3,"Yes","No")</f>
        <v>No</v>
      </c>
    </row>
    <row r="1165" spans="2:15" x14ac:dyDescent="0.25">
      <c r="B1165" s="35" t="e">
        <f>VLOOKUP('Reported Performance Table'!D1165,'Master List'!$B$20:$C$39,2,FALSE)</f>
        <v>#N/A</v>
      </c>
      <c r="C1165" t="e">
        <f>VLOOKUP('Reported Performance Table'!E1165,'Master List'!$B$42:$C$129,2,FALSE)</f>
        <v>#N/A</v>
      </c>
      <c r="D1165" t="e">
        <f>VLOOKUP('Reported Performance Table'!D1165,'Master List'!$B$20:$D$39,3,FALSE)</f>
        <v>#N/A</v>
      </c>
      <c r="E1165" s="3" t="e">
        <f>VLOOKUP('Reported Performance Table'!C1165,'Master List'!$B$11:$D$17,3,FALSE)</f>
        <v>#N/A</v>
      </c>
      <c r="F1165" t="e">
        <f t="shared" si="36"/>
        <v>#N/A</v>
      </c>
      <c r="G1165" t="e">
        <f>IF(VLOOKUP('Reported Performance Table'!E1165,'Master List'!$B$42:$D$129,3,FALSE)="","No",VLOOKUP('Reported Performance Table'!E1165,'Master List'!$B$42:$D$129,3,FALSE))</f>
        <v>#N/A</v>
      </c>
      <c r="H1165" t="e">
        <f>IF(AND(G1165="Yes_No",'Reported Performance Table'!F1165="Yes"),"No","Yes_No")</f>
        <v>#N/A</v>
      </c>
      <c r="I1165" t="str">
        <f>IF('Reported Performance Table'!E1165="","",IF('Reported Performance Table'!F1165="Yes","LUNA_CCT","Reported_CCT"))</f>
        <v/>
      </c>
      <c r="J1165" t="str">
        <f>IF('Reported Performance Table'!E1165="","",IF(I1165="LUNA_CCT",VLOOKUP('Reported Performance Table'!E1165,'Master List'!$B$42:$E$129,4,FALSE),"Reported_BUG"))</f>
        <v/>
      </c>
      <c r="K1165" t="str">
        <f>IF('Reported Performance Table'!E1165="","",IF(AND('Reported Performance Table'!$F1165="Yes",OR('Reported Performance Table'!$E1165='Master List'!$B$42,'Reported Performance Table'!$E1165='Master List'!$B$43,'Reported Performance Table'!$E1165='Master List'!$B$44,'Reported Performance Table'!$E1165='Master List'!$B$46,'Reported Performance Table'!$E1165='Master List'!$B$48,'Reported Performance Table'!$E1165='Master List'!$B$104,'Reported Performance Table'!$E1165='Master List'!$B$106,'Reported Performance Table'!$E1165='Master List'!$B$126)),"LUNA_Dimming","Dimming_Capability_and_Range"))</f>
        <v/>
      </c>
      <c r="L1165" s="173">
        <f>'Reported Performance Table'!BF1165</f>
        <v>0</v>
      </c>
      <c r="M1165" s="173">
        <f>'Reported Performance Table'!BG1165</f>
        <v>0</v>
      </c>
      <c r="N1165" s="173">
        <f>'Reported Performance Table'!BH1165</f>
        <v>0</v>
      </c>
      <c r="O1165" t="str">
        <f t="shared" si="37"/>
        <v>No</v>
      </c>
    </row>
    <row r="1166" spans="2:15" x14ac:dyDescent="0.25">
      <c r="B1166" s="35" t="e">
        <f>VLOOKUP('Reported Performance Table'!D1166,'Master List'!$B$20:$C$39,2,FALSE)</f>
        <v>#N/A</v>
      </c>
      <c r="C1166" t="e">
        <f>VLOOKUP('Reported Performance Table'!E1166,'Master List'!$B$42:$C$129,2,FALSE)</f>
        <v>#N/A</v>
      </c>
      <c r="D1166" t="e">
        <f>VLOOKUP('Reported Performance Table'!D1166,'Master List'!$B$20:$D$39,3,FALSE)</f>
        <v>#N/A</v>
      </c>
      <c r="E1166" s="3" t="e">
        <f>VLOOKUP('Reported Performance Table'!C1166,'Master List'!$B$11:$D$17,3,FALSE)</f>
        <v>#N/A</v>
      </c>
      <c r="F1166" t="e">
        <f t="shared" si="36"/>
        <v>#N/A</v>
      </c>
      <c r="G1166" t="e">
        <f>IF(VLOOKUP('Reported Performance Table'!E1166,'Master List'!$B$42:$D$129,3,FALSE)="","No",VLOOKUP('Reported Performance Table'!E1166,'Master List'!$B$42:$D$129,3,FALSE))</f>
        <v>#N/A</v>
      </c>
      <c r="H1166" t="e">
        <f>IF(AND(G1166="Yes_No",'Reported Performance Table'!F1166="Yes"),"No","Yes_No")</f>
        <v>#N/A</v>
      </c>
      <c r="I1166" t="str">
        <f>IF('Reported Performance Table'!E1166="","",IF('Reported Performance Table'!F1166="Yes","LUNA_CCT","Reported_CCT"))</f>
        <v/>
      </c>
      <c r="J1166" t="str">
        <f>IF('Reported Performance Table'!E1166="","",IF(I1166="LUNA_CCT",VLOOKUP('Reported Performance Table'!E1166,'Master List'!$B$42:$E$129,4,FALSE),"Reported_BUG"))</f>
        <v/>
      </c>
      <c r="K1166" t="str">
        <f>IF('Reported Performance Table'!E1166="","",IF(AND('Reported Performance Table'!$F1166="Yes",OR('Reported Performance Table'!$E1166='Master List'!$B$42,'Reported Performance Table'!$E1166='Master List'!$B$43,'Reported Performance Table'!$E1166='Master List'!$B$44,'Reported Performance Table'!$E1166='Master List'!$B$46,'Reported Performance Table'!$E1166='Master List'!$B$48,'Reported Performance Table'!$E1166='Master List'!$B$104,'Reported Performance Table'!$E1166='Master List'!$B$106,'Reported Performance Table'!$E1166='Master List'!$B$126)),"LUNA_Dimming","Dimming_Capability_and_Range"))</f>
        <v/>
      </c>
      <c r="L1166" s="173">
        <f>'Reported Performance Table'!BF1166</f>
        <v>0</v>
      </c>
      <c r="M1166" s="173">
        <f>'Reported Performance Table'!BG1166</f>
        <v>0</v>
      </c>
      <c r="N1166" s="173">
        <f>'Reported Performance Table'!BH1166</f>
        <v>0</v>
      </c>
      <c r="O1166" t="str">
        <f t="shared" si="37"/>
        <v>No</v>
      </c>
    </row>
    <row r="1167" spans="2:15" x14ac:dyDescent="0.25">
      <c r="B1167" s="35" t="e">
        <f>VLOOKUP('Reported Performance Table'!D1167,'Master List'!$B$20:$C$39,2,FALSE)</f>
        <v>#N/A</v>
      </c>
      <c r="C1167" t="e">
        <f>VLOOKUP('Reported Performance Table'!E1167,'Master List'!$B$42:$C$129,2,FALSE)</f>
        <v>#N/A</v>
      </c>
      <c r="D1167" t="e">
        <f>VLOOKUP('Reported Performance Table'!D1167,'Master List'!$B$20:$D$39,3,FALSE)</f>
        <v>#N/A</v>
      </c>
      <c r="E1167" s="3" t="e">
        <f>VLOOKUP('Reported Performance Table'!C1167,'Master List'!$B$11:$D$17,3,FALSE)</f>
        <v>#N/A</v>
      </c>
      <c r="F1167" t="e">
        <f t="shared" si="36"/>
        <v>#N/A</v>
      </c>
      <c r="G1167" t="e">
        <f>IF(VLOOKUP('Reported Performance Table'!E1167,'Master List'!$B$42:$D$129,3,FALSE)="","No",VLOOKUP('Reported Performance Table'!E1167,'Master List'!$B$42:$D$129,3,FALSE))</f>
        <v>#N/A</v>
      </c>
      <c r="H1167" t="e">
        <f>IF(AND(G1167="Yes_No",'Reported Performance Table'!F1167="Yes"),"No","Yes_No")</f>
        <v>#N/A</v>
      </c>
      <c r="I1167" t="str">
        <f>IF('Reported Performance Table'!E1167="","",IF('Reported Performance Table'!F1167="Yes","LUNA_CCT","Reported_CCT"))</f>
        <v/>
      </c>
      <c r="J1167" t="str">
        <f>IF('Reported Performance Table'!E1167="","",IF(I1167="LUNA_CCT",VLOOKUP('Reported Performance Table'!E1167,'Master List'!$B$42:$E$129,4,FALSE),"Reported_BUG"))</f>
        <v/>
      </c>
      <c r="K1167" t="str">
        <f>IF('Reported Performance Table'!E1167="","",IF(AND('Reported Performance Table'!$F1167="Yes",OR('Reported Performance Table'!$E1167='Master List'!$B$42,'Reported Performance Table'!$E1167='Master List'!$B$43,'Reported Performance Table'!$E1167='Master List'!$B$44,'Reported Performance Table'!$E1167='Master List'!$B$46,'Reported Performance Table'!$E1167='Master List'!$B$48,'Reported Performance Table'!$E1167='Master List'!$B$104,'Reported Performance Table'!$E1167='Master List'!$B$106,'Reported Performance Table'!$E1167='Master List'!$B$126)),"LUNA_Dimming","Dimming_Capability_and_Range"))</f>
        <v/>
      </c>
      <c r="L1167" s="173">
        <f>'Reported Performance Table'!BF1167</f>
        <v>0</v>
      </c>
      <c r="M1167" s="173">
        <f>'Reported Performance Table'!BG1167</f>
        <v>0</v>
      </c>
      <c r="N1167" s="173">
        <f>'Reported Performance Table'!BH1167</f>
        <v>0</v>
      </c>
      <c r="O1167" t="str">
        <f t="shared" si="37"/>
        <v>No</v>
      </c>
    </row>
    <row r="1168" spans="2:15" x14ac:dyDescent="0.25">
      <c r="B1168" s="35" t="e">
        <f>VLOOKUP('Reported Performance Table'!D1168,'Master List'!$B$20:$C$39,2,FALSE)</f>
        <v>#N/A</v>
      </c>
      <c r="C1168" t="e">
        <f>VLOOKUP('Reported Performance Table'!E1168,'Master List'!$B$42:$C$129,2,FALSE)</f>
        <v>#N/A</v>
      </c>
      <c r="D1168" t="e">
        <f>VLOOKUP('Reported Performance Table'!D1168,'Master List'!$B$20:$D$39,3,FALSE)</f>
        <v>#N/A</v>
      </c>
      <c r="E1168" s="3" t="e">
        <f>VLOOKUP('Reported Performance Table'!C1168,'Master List'!$B$11:$D$17,3,FALSE)</f>
        <v>#N/A</v>
      </c>
      <c r="F1168" t="e">
        <f t="shared" si="36"/>
        <v>#N/A</v>
      </c>
      <c r="G1168" t="e">
        <f>IF(VLOOKUP('Reported Performance Table'!E1168,'Master List'!$B$42:$D$129,3,FALSE)="","No",VLOOKUP('Reported Performance Table'!E1168,'Master List'!$B$42:$D$129,3,FALSE))</f>
        <v>#N/A</v>
      </c>
      <c r="H1168" t="e">
        <f>IF(AND(G1168="Yes_No",'Reported Performance Table'!F1168="Yes"),"No","Yes_No")</f>
        <v>#N/A</v>
      </c>
      <c r="I1168" t="str">
        <f>IF('Reported Performance Table'!E1168="","",IF('Reported Performance Table'!F1168="Yes","LUNA_CCT","Reported_CCT"))</f>
        <v/>
      </c>
      <c r="J1168" t="str">
        <f>IF('Reported Performance Table'!E1168="","",IF(I1168="LUNA_CCT",VLOOKUP('Reported Performance Table'!E1168,'Master List'!$B$42:$E$129,4,FALSE),"Reported_BUG"))</f>
        <v/>
      </c>
      <c r="K1168" t="str">
        <f>IF('Reported Performance Table'!E1168="","",IF(AND('Reported Performance Table'!$F1168="Yes",OR('Reported Performance Table'!$E1168='Master List'!$B$42,'Reported Performance Table'!$E1168='Master List'!$B$43,'Reported Performance Table'!$E1168='Master List'!$B$44,'Reported Performance Table'!$E1168='Master List'!$B$46,'Reported Performance Table'!$E1168='Master List'!$B$48,'Reported Performance Table'!$E1168='Master List'!$B$104,'Reported Performance Table'!$E1168='Master List'!$B$106,'Reported Performance Table'!$E1168='Master List'!$B$126)),"LUNA_Dimming","Dimming_Capability_and_Range"))</f>
        <v/>
      </c>
      <c r="L1168" s="173">
        <f>'Reported Performance Table'!BF1168</f>
        <v>0</v>
      </c>
      <c r="M1168" s="173">
        <f>'Reported Performance Table'!BG1168</f>
        <v>0</v>
      </c>
      <c r="N1168" s="173">
        <f>'Reported Performance Table'!BH1168</f>
        <v>0</v>
      </c>
      <c r="O1168" t="str">
        <f t="shared" si="37"/>
        <v>No</v>
      </c>
    </row>
    <row r="1169" spans="2:15" x14ac:dyDescent="0.25">
      <c r="B1169" s="35" t="e">
        <f>VLOOKUP('Reported Performance Table'!D1169,'Master List'!$B$20:$C$39,2,FALSE)</f>
        <v>#N/A</v>
      </c>
      <c r="C1169" t="e">
        <f>VLOOKUP('Reported Performance Table'!E1169,'Master List'!$B$42:$C$129,2,FALSE)</f>
        <v>#N/A</v>
      </c>
      <c r="D1169" t="e">
        <f>VLOOKUP('Reported Performance Table'!D1169,'Master List'!$B$20:$D$39,3,FALSE)</f>
        <v>#N/A</v>
      </c>
      <c r="E1169" s="3" t="e">
        <f>VLOOKUP('Reported Performance Table'!C1169,'Master List'!$B$11:$D$17,3,FALSE)</f>
        <v>#N/A</v>
      </c>
      <c r="F1169" t="e">
        <f t="shared" si="36"/>
        <v>#N/A</v>
      </c>
      <c r="G1169" t="e">
        <f>IF(VLOOKUP('Reported Performance Table'!E1169,'Master List'!$B$42:$D$129,3,FALSE)="","No",VLOOKUP('Reported Performance Table'!E1169,'Master List'!$B$42:$D$129,3,FALSE))</f>
        <v>#N/A</v>
      </c>
      <c r="H1169" t="e">
        <f>IF(AND(G1169="Yes_No",'Reported Performance Table'!F1169="Yes"),"No","Yes_No")</f>
        <v>#N/A</v>
      </c>
      <c r="I1169" t="str">
        <f>IF('Reported Performance Table'!E1169="","",IF('Reported Performance Table'!F1169="Yes","LUNA_CCT","Reported_CCT"))</f>
        <v/>
      </c>
      <c r="J1169" t="str">
        <f>IF('Reported Performance Table'!E1169="","",IF(I1169="LUNA_CCT",VLOOKUP('Reported Performance Table'!E1169,'Master List'!$B$42:$E$129,4,FALSE),"Reported_BUG"))</f>
        <v/>
      </c>
      <c r="K1169" t="str">
        <f>IF('Reported Performance Table'!E1169="","",IF(AND('Reported Performance Table'!$F1169="Yes",OR('Reported Performance Table'!$E1169='Master List'!$B$42,'Reported Performance Table'!$E1169='Master List'!$B$43,'Reported Performance Table'!$E1169='Master List'!$B$44,'Reported Performance Table'!$E1169='Master List'!$B$46,'Reported Performance Table'!$E1169='Master List'!$B$48,'Reported Performance Table'!$E1169='Master List'!$B$104,'Reported Performance Table'!$E1169='Master List'!$B$106,'Reported Performance Table'!$E1169='Master List'!$B$126)),"LUNA_Dimming","Dimming_Capability_and_Range"))</f>
        <v/>
      </c>
      <c r="L1169" s="173">
        <f>'Reported Performance Table'!BF1169</f>
        <v>0</v>
      </c>
      <c r="M1169" s="173">
        <f>'Reported Performance Table'!BG1169</f>
        <v>0</v>
      </c>
      <c r="N1169" s="173">
        <f>'Reported Performance Table'!BH1169</f>
        <v>0</v>
      </c>
      <c r="O1169" t="str">
        <f t="shared" si="37"/>
        <v>No</v>
      </c>
    </row>
    <row r="1170" spans="2:15" x14ac:dyDescent="0.25">
      <c r="B1170" s="35" t="e">
        <f>VLOOKUP('Reported Performance Table'!D1170,'Master List'!$B$20:$C$39,2,FALSE)</f>
        <v>#N/A</v>
      </c>
      <c r="C1170" t="e">
        <f>VLOOKUP('Reported Performance Table'!E1170,'Master List'!$B$42:$C$129,2,FALSE)</f>
        <v>#N/A</v>
      </c>
      <c r="D1170" t="e">
        <f>VLOOKUP('Reported Performance Table'!D1170,'Master List'!$B$20:$D$39,3,FALSE)</f>
        <v>#N/A</v>
      </c>
      <c r="E1170" s="3" t="e">
        <f>VLOOKUP('Reported Performance Table'!C1170,'Master List'!$B$11:$D$17,3,FALSE)</f>
        <v>#N/A</v>
      </c>
      <c r="F1170" t="e">
        <f t="shared" si="36"/>
        <v>#N/A</v>
      </c>
      <c r="G1170" t="e">
        <f>IF(VLOOKUP('Reported Performance Table'!E1170,'Master List'!$B$42:$D$129,3,FALSE)="","No",VLOOKUP('Reported Performance Table'!E1170,'Master List'!$B$42:$D$129,3,FALSE))</f>
        <v>#N/A</v>
      </c>
      <c r="H1170" t="e">
        <f>IF(AND(G1170="Yes_No",'Reported Performance Table'!F1170="Yes"),"No","Yes_No")</f>
        <v>#N/A</v>
      </c>
      <c r="I1170" t="str">
        <f>IF('Reported Performance Table'!E1170="","",IF('Reported Performance Table'!F1170="Yes","LUNA_CCT","Reported_CCT"))</f>
        <v/>
      </c>
      <c r="J1170" t="str">
        <f>IF('Reported Performance Table'!E1170="","",IF(I1170="LUNA_CCT",VLOOKUP('Reported Performance Table'!E1170,'Master List'!$B$42:$E$129,4,FALSE),"Reported_BUG"))</f>
        <v/>
      </c>
      <c r="K1170" t="str">
        <f>IF('Reported Performance Table'!E1170="","",IF(AND('Reported Performance Table'!$F1170="Yes",OR('Reported Performance Table'!$E1170='Master List'!$B$42,'Reported Performance Table'!$E1170='Master List'!$B$43,'Reported Performance Table'!$E1170='Master List'!$B$44,'Reported Performance Table'!$E1170='Master List'!$B$46,'Reported Performance Table'!$E1170='Master List'!$B$48,'Reported Performance Table'!$E1170='Master List'!$B$104,'Reported Performance Table'!$E1170='Master List'!$B$106,'Reported Performance Table'!$E1170='Master List'!$B$126)),"LUNA_Dimming","Dimming_Capability_and_Range"))</f>
        <v/>
      </c>
      <c r="L1170" s="173">
        <f>'Reported Performance Table'!BF1170</f>
        <v>0</v>
      </c>
      <c r="M1170" s="173">
        <f>'Reported Performance Table'!BG1170</f>
        <v>0</v>
      </c>
      <c r="N1170" s="173">
        <f>'Reported Performance Table'!BH1170</f>
        <v>0</v>
      </c>
      <c r="O1170" t="str">
        <f t="shared" si="37"/>
        <v>No</v>
      </c>
    </row>
    <row r="1171" spans="2:15" x14ac:dyDescent="0.25">
      <c r="B1171" s="35" t="e">
        <f>VLOOKUP('Reported Performance Table'!D1171,'Master List'!$B$20:$C$39,2,FALSE)</f>
        <v>#N/A</v>
      </c>
      <c r="C1171" t="e">
        <f>VLOOKUP('Reported Performance Table'!E1171,'Master List'!$B$42:$C$129,2,FALSE)</f>
        <v>#N/A</v>
      </c>
      <c r="D1171" t="e">
        <f>VLOOKUP('Reported Performance Table'!D1171,'Master List'!$B$20:$D$39,3,FALSE)</f>
        <v>#N/A</v>
      </c>
      <c r="E1171" s="3" t="e">
        <f>VLOOKUP('Reported Performance Table'!C1171,'Master List'!$B$11:$D$17,3,FALSE)</f>
        <v>#N/A</v>
      </c>
      <c r="F1171" t="e">
        <f t="shared" si="36"/>
        <v>#N/A</v>
      </c>
      <c r="G1171" t="e">
        <f>IF(VLOOKUP('Reported Performance Table'!E1171,'Master List'!$B$42:$D$129,3,FALSE)="","No",VLOOKUP('Reported Performance Table'!E1171,'Master List'!$B$42:$D$129,3,FALSE))</f>
        <v>#N/A</v>
      </c>
      <c r="H1171" t="e">
        <f>IF(AND(G1171="Yes_No",'Reported Performance Table'!F1171="Yes"),"No","Yes_No")</f>
        <v>#N/A</v>
      </c>
      <c r="I1171" t="str">
        <f>IF('Reported Performance Table'!E1171="","",IF('Reported Performance Table'!F1171="Yes","LUNA_CCT","Reported_CCT"))</f>
        <v/>
      </c>
      <c r="J1171" t="str">
        <f>IF('Reported Performance Table'!E1171="","",IF(I1171="LUNA_CCT",VLOOKUP('Reported Performance Table'!E1171,'Master List'!$B$42:$E$129,4,FALSE),"Reported_BUG"))</f>
        <v/>
      </c>
      <c r="K1171" t="str">
        <f>IF('Reported Performance Table'!E1171="","",IF(AND('Reported Performance Table'!$F1171="Yes",OR('Reported Performance Table'!$E1171='Master List'!$B$42,'Reported Performance Table'!$E1171='Master List'!$B$43,'Reported Performance Table'!$E1171='Master List'!$B$44,'Reported Performance Table'!$E1171='Master List'!$B$46,'Reported Performance Table'!$E1171='Master List'!$B$48,'Reported Performance Table'!$E1171='Master List'!$B$104,'Reported Performance Table'!$E1171='Master List'!$B$106,'Reported Performance Table'!$E1171='Master List'!$B$126)),"LUNA_Dimming","Dimming_Capability_and_Range"))</f>
        <v/>
      </c>
      <c r="L1171" s="173">
        <f>'Reported Performance Table'!BF1171</f>
        <v>0</v>
      </c>
      <c r="M1171" s="173">
        <f>'Reported Performance Table'!BG1171</f>
        <v>0</v>
      </c>
      <c r="N1171" s="173">
        <f>'Reported Performance Table'!BH1171</f>
        <v>0</v>
      </c>
      <c r="O1171" t="str">
        <f t="shared" si="37"/>
        <v>No</v>
      </c>
    </row>
    <row r="1172" spans="2:15" x14ac:dyDescent="0.25">
      <c r="B1172" s="35" t="e">
        <f>VLOOKUP('Reported Performance Table'!D1172,'Master List'!$B$20:$C$39,2,FALSE)</f>
        <v>#N/A</v>
      </c>
      <c r="C1172" t="e">
        <f>VLOOKUP('Reported Performance Table'!E1172,'Master List'!$B$42:$C$129,2,FALSE)</f>
        <v>#N/A</v>
      </c>
      <c r="D1172" t="e">
        <f>VLOOKUP('Reported Performance Table'!D1172,'Master List'!$B$20:$D$39,3,FALSE)</f>
        <v>#N/A</v>
      </c>
      <c r="E1172" s="3" t="e">
        <f>VLOOKUP('Reported Performance Table'!C1172,'Master List'!$B$11:$D$17,3,FALSE)</f>
        <v>#N/A</v>
      </c>
      <c r="F1172" t="e">
        <f t="shared" si="36"/>
        <v>#N/A</v>
      </c>
      <c r="G1172" t="e">
        <f>IF(VLOOKUP('Reported Performance Table'!E1172,'Master List'!$B$42:$D$129,3,FALSE)="","No",VLOOKUP('Reported Performance Table'!E1172,'Master List'!$B$42:$D$129,3,FALSE))</f>
        <v>#N/A</v>
      </c>
      <c r="H1172" t="e">
        <f>IF(AND(G1172="Yes_No",'Reported Performance Table'!F1172="Yes"),"No","Yes_No")</f>
        <v>#N/A</v>
      </c>
      <c r="I1172" t="str">
        <f>IF('Reported Performance Table'!E1172="","",IF('Reported Performance Table'!F1172="Yes","LUNA_CCT","Reported_CCT"))</f>
        <v/>
      </c>
      <c r="J1172" t="str">
        <f>IF('Reported Performance Table'!E1172="","",IF(I1172="LUNA_CCT",VLOOKUP('Reported Performance Table'!E1172,'Master List'!$B$42:$E$129,4,FALSE),"Reported_BUG"))</f>
        <v/>
      </c>
      <c r="K1172" t="str">
        <f>IF('Reported Performance Table'!E1172="","",IF(AND('Reported Performance Table'!$F1172="Yes",OR('Reported Performance Table'!$E1172='Master List'!$B$42,'Reported Performance Table'!$E1172='Master List'!$B$43,'Reported Performance Table'!$E1172='Master List'!$B$44,'Reported Performance Table'!$E1172='Master List'!$B$46,'Reported Performance Table'!$E1172='Master List'!$B$48,'Reported Performance Table'!$E1172='Master List'!$B$104,'Reported Performance Table'!$E1172='Master List'!$B$106,'Reported Performance Table'!$E1172='Master List'!$B$126)),"LUNA_Dimming","Dimming_Capability_and_Range"))</f>
        <v/>
      </c>
      <c r="L1172" s="173">
        <f>'Reported Performance Table'!BF1172</f>
        <v>0</v>
      </c>
      <c r="M1172" s="173">
        <f>'Reported Performance Table'!BG1172</f>
        <v>0</v>
      </c>
      <c r="N1172" s="173">
        <f>'Reported Performance Table'!BH1172</f>
        <v>0</v>
      </c>
      <c r="O1172" t="str">
        <f t="shared" si="37"/>
        <v>No</v>
      </c>
    </row>
    <row r="1173" spans="2:15" x14ac:dyDescent="0.25">
      <c r="B1173" s="35" t="e">
        <f>VLOOKUP('Reported Performance Table'!D1173,'Master List'!$B$20:$C$39,2,FALSE)</f>
        <v>#N/A</v>
      </c>
      <c r="C1173" t="e">
        <f>VLOOKUP('Reported Performance Table'!E1173,'Master List'!$B$42:$C$129,2,FALSE)</f>
        <v>#N/A</v>
      </c>
      <c r="D1173" t="e">
        <f>VLOOKUP('Reported Performance Table'!D1173,'Master List'!$B$20:$D$39,3,FALSE)</f>
        <v>#N/A</v>
      </c>
      <c r="E1173" s="3" t="e">
        <f>VLOOKUP('Reported Performance Table'!C1173,'Master List'!$B$11:$D$17,3,FALSE)</f>
        <v>#N/A</v>
      </c>
      <c r="F1173" t="e">
        <f t="shared" si="36"/>
        <v>#N/A</v>
      </c>
      <c r="G1173" t="e">
        <f>IF(VLOOKUP('Reported Performance Table'!E1173,'Master List'!$B$42:$D$129,3,FALSE)="","No",VLOOKUP('Reported Performance Table'!E1173,'Master List'!$B$42:$D$129,3,FALSE))</f>
        <v>#N/A</v>
      </c>
      <c r="H1173" t="e">
        <f>IF(AND(G1173="Yes_No",'Reported Performance Table'!F1173="Yes"),"No","Yes_No")</f>
        <v>#N/A</v>
      </c>
      <c r="I1173" t="str">
        <f>IF('Reported Performance Table'!E1173="","",IF('Reported Performance Table'!F1173="Yes","LUNA_CCT","Reported_CCT"))</f>
        <v/>
      </c>
      <c r="J1173" t="str">
        <f>IF('Reported Performance Table'!E1173="","",IF(I1173="LUNA_CCT",VLOOKUP('Reported Performance Table'!E1173,'Master List'!$B$42:$E$129,4,FALSE),"Reported_BUG"))</f>
        <v/>
      </c>
      <c r="K1173" t="str">
        <f>IF('Reported Performance Table'!E1173="","",IF(AND('Reported Performance Table'!$F1173="Yes",OR('Reported Performance Table'!$E1173='Master List'!$B$42,'Reported Performance Table'!$E1173='Master List'!$B$43,'Reported Performance Table'!$E1173='Master List'!$B$44,'Reported Performance Table'!$E1173='Master List'!$B$46,'Reported Performance Table'!$E1173='Master List'!$B$48,'Reported Performance Table'!$E1173='Master List'!$B$104,'Reported Performance Table'!$E1173='Master List'!$B$106,'Reported Performance Table'!$E1173='Master List'!$B$126)),"LUNA_Dimming","Dimming_Capability_and_Range"))</f>
        <v/>
      </c>
      <c r="L1173" s="173">
        <f>'Reported Performance Table'!BF1173</f>
        <v>0</v>
      </c>
      <c r="M1173" s="173">
        <f>'Reported Performance Table'!BG1173</f>
        <v>0</v>
      </c>
      <c r="N1173" s="173">
        <f>'Reported Performance Table'!BH1173</f>
        <v>0</v>
      </c>
      <c r="O1173" t="str">
        <f t="shared" si="37"/>
        <v>No</v>
      </c>
    </row>
    <row r="1174" spans="2:15" x14ac:dyDescent="0.25">
      <c r="B1174" s="35" t="e">
        <f>VLOOKUP('Reported Performance Table'!D1174,'Master List'!$B$20:$C$39,2,FALSE)</f>
        <v>#N/A</v>
      </c>
      <c r="C1174" t="e">
        <f>VLOOKUP('Reported Performance Table'!E1174,'Master List'!$B$42:$C$129,2,FALSE)</f>
        <v>#N/A</v>
      </c>
      <c r="D1174" t="e">
        <f>VLOOKUP('Reported Performance Table'!D1174,'Master List'!$B$20:$D$39,3,FALSE)</f>
        <v>#N/A</v>
      </c>
      <c r="E1174" s="3" t="e">
        <f>VLOOKUP('Reported Performance Table'!C1174,'Master List'!$B$11:$D$17,3,FALSE)</f>
        <v>#N/A</v>
      </c>
      <c r="F1174" t="e">
        <f t="shared" si="36"/>
        <v>#N/A</v>
      </c>
      <c r="G1174" t="e">
        <f>IF(VLOOKUP('Reported Performance Table'!E1174,'Master List'!$B$42:$D$129,3,FALSE)="","No",VLOOKUP('Reported Performance Table'!E1174,'Master List'!$B$42:$D$129,3,FALSE))</f>
        <v>#N/A</v>
      </c>
      <c r="H1174" t="e">
        <f>IF(AND(G1174="Yes_No",'Reported Performance Table'!F1174="Yes"),"No","Yes_No")</f>
        <v>#N/A</v>
      </c>
      <c r="I1174" t="str">
        <f>IF('Reported Performance Table'!E1174="","",IF('Reported Performance Table'!F1174="Yes","LUNA_CCT","Reported_CCT"))</f>
        <v/>
      </c>
      <c r="J1174" t="str">
        <f>IF('Reported Performance Table'!E1174="","",IF(I1174="LUNA_CCT",VLOOKUP('Reported Performance Table'!E1174,'Master List'!$B$42:$E$129,4,FALSE),"Reported_BUG"))</f>
        <v/>
      </c>
      <c r="K1174" t="str">
        <f>IF('Reported Performance Table'!E1174="","",IF(AND('Reported Performance Table'!$F1174="Yes",OR('Reported Performance Table'!$E1174='Master List'!$B$42,'Reported Performance Table'!$E1174='Master List'!$B$43,'Reported Performance Table'!$E1174='Master List'!$B$44,'Reported Performance Table'!$E1174='Master List'!$B$46,'Reported Performance Table'!$E1174='Master List'!$B$48,'Reported Performance Table'!$E1174='Master List'!$B$104,'Reported Performance Table'!$E1174='Master List'!$B$106,'Reported Performance Table'!$E1174='Master List'!$B$126)),"LUNA_Dimming","Dimming_Capability_and_Range"))</f>
        <v/>
      </c>
      <c r="L1174" s="173">
        <f>'Reported Performance Table'!BF1174</f>
        <v>0</v>
      </c>
      <c r="M1174" s="173">
        <f>'Reported Performance Table'!BG1174</f>
        <v>0</v>
      </c>
      <c r="N1174" s="173">
        <f>'Reported Performance Table'!BH1174</f>
        <v>0</v>
      </c>
      <c r="O1174" t="str">
        <f t="shared" si="37"/>
        <v>No</v>
      </c>
    </row>
    <row r="1175" spans="2:15" x14ac:dyDescent="0.25">
      <c r="B1175" s="35" t="e">
        <f>VLOOKUP('Reported Performance Table'!D1175,'Master List'!$B$20:$C$39,2,FALSE)</f>
        <v>#N/A</v>
      </c>
      <c r="C1175" t="e">
        <f>VLOOKUP('Reported Performance Table'!E1175,'Master List'!$B$42:$C$129,2,FALSE)</f>
        <v>#N/A</v>
      </c>
      <c r="D1175" t="e">
        <f>VLOOKUP('Reported Performance Table'!D1175,'Master List'!$B$20:$D$39,3,FALSE)</f>
        <v>#N/A</v>
      </c>
      <c r="E1175" s="3" t="e">
        <f>VLOOKUP('Reported Performance Table'!C1175,'Master List'!$B$11:$D$17,3,FALSE)</f>
        <v>#N/A</v>
      </c>
      <c r="F1175" t="e">
        <f t="shared" si="36"/>
        <v>#N/A</v>
      </c>
      <c r="G1175" t="e">
        <f>IF(VLOOKUP('Reported Performance Table'!E1175,'Master List'!$B$42:$D$129,3,FALSE)="","No",VLOOKUP('Reported Performance Table'!E1175,'Master List'!$B$42:$D$129,3,FALSE))</f>
        <v>#N/A</v>
      </c>
      <c r="H1175" t="e">
        <f>IF(AND(G1175="Yes_No",'Reported Performance Table'!F1175="Yes"),"No","Yes_No")</f>
        <v>#N/A</v>
      </c>
      <c r="I1175" t="str">
        <f>IF('Reported Performance Table'!E1175="","",IF('Reported Performance Table'!F1175="Yes","LUNA_CCT","Reported_CCT"))</f>
        <v/>
      </c>
      <c r="J1175" t="str">
        <f>IF('Reported Performance Table'!E1175="","",IF(I1175="LUNA_CCT",VLOOKUP('Reported Performance Table'!E1175,'Master List'!$B$42:$E$129,4,FALSE),"Reported_BUG"))</f>
        <v/>
      </c>
      <c r="K1175" t="str">
        <f>IF('Reported Performance Table'!E1175="","",IF(AND('Reported Performance Table'!$F1175="Yes",OR('Reported Performance Table'!$E1175='Master List'!$B$42,'Reported Performance Table'!$E1175='Master List'!$B$43,'Reported Performance Table'!$E1175='Master List'!$B$44,'Reported Performance Table'!$E1175='Master List'!$B$46,'Reported Performance Table'!$E1175='Master List'!$B$48,'Reported Performance Table'!$E1175='Master List'!$B$104,'Reported Performance Table'!$E1175='Master List'!$B$106,'Reported Performance Table'!$E1175='Master List'!$B$126)),"LUNA_Dimming","Dimming_Capability_and_Range"))</f>
        <v/>
      </c>
      <c r="L1175" s="173">
        <f>'Reported Performance Table'!BF1175</f>
        <v>0</v>
      </c>
      <c r="M1175" s="173">
        <f>'Reported Performance Table'!BG1175</f>
        <v>0</v>
      </c>
      <c r="N1175" s="173">
        <f>'Reported Performance Table'!BH1175</f>
        <v>0</v>
      </c>
      <c r="O1175" t="str">
        <f t="shared" si="37"/>
        <v>No</v>
      </c>
    </row>
    <row r="1176" spans="2:15" x14ac:dyDescent="0.25">
      <c r="B1176" s="35" t="e">
        <f>VLOOKUP('Reported Performance Table'!D1176,'Master List'!$B$20:$C$39,2,FALSE)</f>
        <v>#N/A</v>
      </c>
      <c r="C1176" t="e">
        <f>VLOOKUP('Reported Performance Table'!E1176,'Master List'!$B$42:$C$129,2,FALSE)</f>
        <v>#N/A</v>
      </c>
      <c r="D1176" t="e">
        <f>VLOOKUP('Reported Performance Table'!D1176,'Master List'!$B$20:$D$39,3,FALSE)</f>
        <v>#N/A</v>
      </c>
      <c r="E1176" s="3" t="e">
        <f>VLOOKUP('Reported Performance Table'!C1176,'Master List'!$B$11:$D$17,3,FALSE)</f>
        <v>#N/A</v>
      </c>
      <c r="F1176" t="e">
        <f t="shared" si="36"/>
        <v>#N/A</v>
      </c>
      <c r="G1176" t="e">
        <f>IF(VLOOKUP('Reported Performance Table'!E1176,'Master List'!$B$42:$D$129,3,FALSE)="","No",VLOOKUP('Reported Performance Table'!E1176,'Master List'!$B$42:$D$129,3,FALSE))</f>
        <v>#N/A</v>
      </c>
      <c r="H1176" t="e">
        <f>IF(AND(G1176="Yes_No",'Reported Performance Table'!F1176="Yes"),"No","Yes_No")</f>
        <v>#N/A</v>
      </c>
      <c r="I1176" t="str">
        <f>IF('Reported Performance Table'!E1176="","",IF('Reported Performance Table'!F1176="Yes","LUNA_CCT","Reported_CCT"))</f>
        <v/>
      </c>
      <c r="J1176" t="str">
        <f>IF('Reported Performance Table'!E1176="","",IF(I1176="LUNA_CCT",VLOOKUP('Reported Performance Table'!E1176,'Master List'!$B$42:$E$129,4,FALSE),"Reported_BUG"))</f>
        <v/>
      </c>
      <c r="K1176" t="str">
        <f>IF('Reported Performance Table'!E1176="","",IF(AND('Reported Performance Table'!$F1176="Yes",OR('Reported Performance Table'!$E1176='Master List'!$B$42,'Reported Performance Table'!$E1176='Master List'!$B$43,'Reported Performance Table'!$E1176='Master List'!$B$44,'Reported Performance Table'!$E1176='Master List'!$B$46,'Reported Performance Table'!$E1176='Master List'!$B$48,'Reported Performance Table'!$E1176='Master List'!$B$104,'Reported Performance Table'!$E1176='Master List'!$B$106,'Reported Performance Table'!$E1176='Master List'!$B$126)),"LUNA_Dimming","Dimming_Capability_and_Range"))</f>
        <v/>
      </c>
      <c r="L1176" s="173">
        <f>'Reported Performance Table'!BF1176</f>
        <v>0</v>
      </c>
      <c r="M1176" s="173">
        <f>'Reported Performance Table'!BG1176</f>
        <v>0</v>
      </c>
      <c r="N1176" s="173">
        <f>'Reported Performance Table'!BH1176</f>
        <v>0</v>
      </c>
      <c r="O1176" t="str">
        <f t="shared" si="37"/>
        <v>No</v>
      </c>
    </row>
    <row r="1177" spans="2:15" x14ac:dyDescent="0.25">
      <c r="B1177" s="35" t="e">
        <f>VLOOKUP('Reported Performance Table'!D1177,'Master List'!$B$20:$C$39,2,FALSE)</f>
        <v>#N/A</v>
      </c>
      <c r="C1177" t="e">
        <f>VLOOKUP('Reported Performance Table'!E1177,'Master List'!$B$42:$C$129,2,FALSE)</f>
        <v>#N/A</v>
      </c>
      <c r="D1177" t="e">
        <f>VLOOKUP('Reported Performance Table'!D1177,'Master List'!$B$20:$D$39,3,FALSE)</f>
        <v>#N/A</v>
      </c>
      <c r="E1177" s="3" t="e">
        <f>VLOOKUP('Reported Performance Table'!C1177,'Master List'!$B$11:$D$17,3,FALSE)</f>
        <v>#N/A</v>
      </c>
      <c r="F1177" t="e">
        <f t="shared" si="36"/>
        <v>#N/A</v>
      </c>
      <c r="G1177" t="e">
        <f>IF(VLOOKUP('Reported Performance Table'!E1177,'Master List'!$B$42:$D$129,3,FALSE)="","No",VLOOKUP('Reported Performance Table'!E1177,'Master List'!$B$42:$D$129,3,FALSE))</f>
        <v>#N/A</v>
      </c>
      <c r="H1177" t="e">
        <f>IF(AND(G1177="Yes_No",'Reported Performance Table'!F1177="Yes"),"No","Yes_No")</f>
        <v>#N/A</v>
      </c>
      <c r="I1177" t="str">
        <f>IF('Reported Performance Table'!E1177="","",IF('Reported Performance Table'!F1177="Yes","LUNA_CCT","Reported_CCT"))</f>
        <v/>
      </c>
      <c r="J1177" t="str">
        <f>IF('Reported Performance Table'!E1177="","",IF(I1177="LUNA_CCT",VLOOKUP('Reported Performance Table'!E1177,'Master List'!$B$42:$E$129,4,FALSE),"Reported_BUG"))</f>
        <v/>
      </c>
      <c r="K1177" t="str">
        <f>IF('Reported Performance Table'!E1177="","",IF(AND('Reported Performance Table'!$F1177="Yes",OR('Reported Performance Table'!$E1177='Master List'!$B$42,'Reported Performance Table'!$E1177='Master List'!$B$43,'Reported Performance Table'!$E1177='Master List'!$B$44,'Reported Performance Table'!$E1177='Master List'!$B$46,'Reported Performance Table'!$E1177='Master List'!$B$48,'Reported Performance Table'!$E1177='Master List'!$B$104,'Reported Performance Table'!$E1177='Master List'!$B$106,'Reported Performance Table'!$E1177='Master List'!$B$126)),"LUNA_Dimming","Dimming_Capability_and_Range"))</f>
        <v/>
      </c>
      <c r="L1177" s="173">
        <f>'Reported Performance Table'!BF1177</f>
        <v>0</v>
      </c>
      <c r="M1177" s="173">
        <f>'Reported Performance Table'!BG1177</f>
        <v>0</v>
      </c>
      <c r="N1177" s="173">
        <f>'Reported Performance Table'!BH1177</f>
        <v>0</v>
      </c>
      <c r="O1177" t="str">
        <f t="shared" si="37"/>
        <v>No</v>
      </c>
    </row>
    <row r="1178" spans="2:15" x14ac:dyDescent="0.25">
      <c r="B1178" s="35" t="e">
        <f>VLOOKUP('Reported Performance Table'!D1178,'Master List'!$B$20:$C$39,2,FALSE)</f>
        <v>#N/A</v>
      </c>
      <c r="C1178" t="e">
        <f>VLOOKUP('Reported Performance Table'!E1178,'Master List'!$B$42:$C$129,2,FALSE)</f>
        <v>#N/A</v>
      </c>
      <c r="D1178" t="e">
        <f>VLOOKUP('Reported Performance Table'!D1178,'Master List'!$B$20:$D$39,3,FALSE)</f>
        <v>#N/A</v>
      </c>
      <c r="E1178" s="3" t="e">
        <f>VLOOKUP('Reported Performance Table'!C1178,'Master List'!$B$11:$D$17,3,FALSE)</f>
        <v>#N/A</v>
      </c>
      <c r="F1178" t="e">
        <f t="shared" si="36"/>
        <v>#N/A</v>
      </c>
      <c r="G1178" t="e">
        <f>IF(VLOOKUP('Reported Performance Table'!E1178,'Master List'!$B$42:$D$129,3,FALSE)="","No",VLOOKUP('Reported Performance Table'!E1178,'Master List'!$B$42:$D$129,3,FALSE))</f>
        <v>#N/A</v>
      </c>
      <c r="H1178" t="e">
        <f>IF(AND(G1178="Yes_No",'Reported Performance Table'!F1178="Yes"),"No","Yes_No")</f>
        <v>#N/A</v>
      </c>
      <c r="I1178" t="str">
        <f>IF('Reported Performance Table'!E1178="","",IF('Reported Performance Table'!F1178="Yes","LUNA_CCT","Reported_CCT"))</f>
        <v/>
      </c>
      <c r="J1178" t="str">
        <f>IF('Reported Performance Table'!E1178="","",IF(I1178="LUNA_CCT",VLOOKUP('Reported Performance Table'!E1178,'Master List'!$B$42:$E$129,4,FALSE),"Reported_BUG"))</f>
        <v/>
      </c>
      <c r="K1178" t="str">
        <f>IF('Reported Performance Table'!E1178="","",IF(AND('Reported Performance Table'!$F1178="Yes",OR('Reported Performance Table'!$E1178='Master List'!$B$42,'Reported Performance Table'!$E1178='Master List'!$B$43,'Reported Performance Table'!$E1178='Master List'!$B$44,'Reported Performance Table'!$E1178='Master List'!$B$46,'Reported Performance Table'!$E1178='Master List'!$B$48,'Reported Performance Table'!$E1178='Master List'!$B$104,'Reported Performance Table'!$E1178='Master List'!$B$106,'Reported Performance Table'!$E1178='Master List'!$B$126)),"LUNA_Dimming","Dimming_Capability_and_Range"))</f>
        <v/>
      </c>
      <c r="L1178" s="173">
        <f>'Reported Performance Table'!BF1178</f>
        <v>0</v>
      </c>
      <c r="M1178" s="173">
        <f>'Reported Performance Table'!BG1178</f>
        <v>0</v>
      </c>
      <c r="N1178" s="173">
        <f>'Reported Performance Table'!BH1178</f>
        <v>0</v>
      </c>
      <c r="O1178" t="str">
        <f t="shared" si="37"/>
        <v>No</v>
      </c>
    </row>
    <row r="1179" spans="2:15" x14ac:dyDescent="0.25">
      <c r="B1179" s="35" t="e">
        <f>VLOOKUP('Reported Performance Table'!D1179,'Master List'!$B$20:$C$39,2,FALSE)</f>
        <v>#N/A</v>
      </c>
      <c r="C1179" t="e">
        <f>VLOOKUP('Reported Performance Table'!E1179,'Master List'!$B$42:$C$129,2,FALSE)</f>
        <v>#N/A</v>
      </c>
      <c r="D1179" t="e">
        <f>VLOOKUP('Reported Performance Table'!D1179,'Master List'!$B$20:$D$39,3,FALSE)</f>
        <v>#N/A</v>
      </c>
      <c r="E1179" s="3" t="e">
        <f>VLOOKUP('Reported Performance Table'!C1179,'Master List'!$B$11:$D$17,3,FALSE)</f>
        <v>#N/A</v>
      </c>
      <c r="F1179" t="e">
        <f t="shared" si="36"/>
        <v>#N/A</v>
      </c>
      <c r="G1179" t="e">
        <f>IF(VLOOKUP('Reported Performance Table'!E1179,'Master List'!$B$42:$D$129,3,FALSE)="","No",VLOOKUP('Reported Performance Table'!E1179,'Master List'!$B$42:$D$129,3,FALSE))</f>
        <v>#N/A</v>
      </c>
      <c r="H1179" t="e">
        <f>IF(AND(G1179="Yes_No",'Reported Performance Table'!F1179="Yes"),"No","Yes_No")</f>
        <v>#N/A</v>
      </c>
      <c r="I1179" t="str">
        <f>IF('Reported Performance Table'!E1179="","",IF('Reported Performance Table'!F1179="Yes","LUNA_CCT","Reported_CCT"))</f>
        <v/>
      </c>
      <c r="J1179" t="str">
        <f>IF('Reported Performance Table'!E1179="","",IF(I1179="LUNA_CCT",VLOOKUP('Reported Performance Table'!E1179,'Master List'!$B$42:$E$129,4,FALSE),"Reported_BUG"))</f>
        <v/>
      </c>
      <c r="K1179" t="str">
        <f>IF('Reported Performance Table'!E1179="","",IF(AND('Reported Performance Table'!$F1179="Yes",OR('Reported Performance Table'!$E1179='Master List'!$B$42,'Reported Performance Table'!$E1179='Master List'!$B$43,'Reported Performance Table'!$E1179='Master List'!$B$44,'Reported Performance Table'!$E1179='Master List'!$B$46,'Reported Performance Table'!$E1179='Master List'!$B$48,'Reported Performance Table'!$E1179='Master List'!$B$104,'Reported Performance Table'!$E1179='Master List'!$B$106,'Reported Performance Table'!$E1179='Master List'!$B$126)),"LUNA_Dimming","Dimming_Capability_and_Range"))</f>
        <v/>
      </c>
      <c r="L1179" s="173">
        <f>'Reported Performance Table'!BF1179</f>
        <v>0</v>
      </c>
      <c r="M1179" s="173">
        <f>'Reported Performance Table'!BG1179</f>
        <v>0</v>
      </c>
      <c r="N1179" s="173">
        <f>'Reported Performance Table'!BH1179</f>
        <v>0</v>
      </c>
      <c r="O1179" t="str">
        <f t="shared" si="37"/>
        <v>No</v>
      </c>
    </row>
    <row r="1180" spans="2:15" x14ac:dyDescent="0.25">
      <c r="B1180" s="35" t="e">
        <f>VLOOKUP('Reported Performance Table'!D1180,'Master List'!$B$20:$C$39,2,FALSE)</f>
        <v>#N/A</v>
      </c>
      <c r="C1180" t="e">
        <f>VLOOKUP('Reported Performance Table'!E1180,'Master List'!$B$42:$C$129,2,FALSE)</f>
        <v>#N/A</v>
      </c>
      <c r="D1180" t="e">
        <f>VLOOKUP('Reported Performance Table'!D1180,'Master List'!$B$20:$D$39,3,FALSE)</f>
        <v>#N/A</v>
      </c>
      <c r="E1180" s="3" t="e">
        <f>VLOOKUP('Reported Performance Table'!C1180,'Master List'!$B$11:$D$17,3,FALSE)</f>
        <v>#N/A</v>
      </c>
      <c r="F1180" t="e">
        <f t="shared" si="36"/>
        <v>#N/A</v>
      </c>
      <c r="G1180" t="e">
        <f>IF(VLOOKUP('Reported Performance Table'!E1180,'Master List'!$B$42:$D$129,3,FALSE)="","No",VLOOKUP('Reported Performance Table'!E1180,'Master List'!$B$42:$D$129,3,FALSE))</f>
        <v>#N/A</v>
      </c>
      <c r="H1180" t="e">
        <f>IF(AND(G1180="Yes_No",'Reported Performance Table'!F1180="Yes"),"No","Yes_No")</f>
        <v>#N/A</v>
      </c>
      <c r="I1180" t="str">
        <f>IF('Reported Performance Table'!E1180="","",IF('Reported Performance Table'!F1180="Yes","LUNA_CCT","Reported_CCT"))</f>
        <v/>
      </c>
      <c r="J1180" t="str">
        <f>IF('Reported Performance Table'!E1180="","",IF(I1180="LUNA_CCT",VLOOKUP('Reported Performance Table'!E1180,'Master List'!$B$42:$E$129,4,FALSE),"Reported_BUG"))</f>
        <v/>
      </c>
      <c r="K1180" t="str">
        <f>IF('Reported Performance Table'!E1180="","",IF(AND('Reported Performance Table'!$F1180="Yes",OR('Reported Performance Table'!$E1180='Master List'!$B$42,'Reported Performance Table'!$E1180='Master List'!$B$43,'Reported Performance Table'!$E1180='Master List'!$B$44,'Reported Performance Table'!$E1180='Master List'!$B$46,'Reported Performance Table'!$E1180='Master List'!$B$48,'Reported Performance Table'!$E1180='Master List'!$B$104,'Reported Performance Table'!$E1180='Master List'!$B$106,'Reported Performance Table'!$E1180='Master List'!$B$126)),"LUNA_Dimming","Dimming_Capability_and_Range"))</f>
        <v/>
      </c>
      <c r="L1180" s="173">
        <f>'Reported Performance Table'!BF1180</f>
        <v>0</v>
      </c>
      <c r="M1180" s="173">
        <f>'Reported Performance Table'!BG1180</f>
        <v>0</v>
      </c>
      <c r="N1180" s="173">
        <f>'Reported Performance Table'!BH1180</f>
        <v>0</v>
      </c>
      <c r="O1180" t="str">
        <f t="shared" si="37"/>
        <v>No</v>
      </c>
    </row>
    <row r="1181" spans="2:15" x14ac:dyDescent="0.25">
      <c r="B1181" s="35" t="e">
        <f>VLOOKUP('Reported Performance Table'!D1181,'Master List'!$B$20:$C$39,2,FALSE)</f>
        <v>#N/A</v>
      </c>
      <c r="C1181" t="e">
        <f>VLOOKUP('Reported Performance Table'!E1181,'Master List'!$B$42:$C$129,2,FALSE)</f>
        <v>#N/A</v>
      </c>
      <c r="D1181" t="e">
        <f>VLOOKUP('Reported Performance Table'!D1181,'Master List'!$B$20:$D$39,3,FALSE)</f>
        <v>#N/A</v>
      </c>
      <c r="E1181" s="3" t="e">
        <f>VLOOKUP('Reported Performance Table'!C1181,'Master List'!$B$11:$D$17,3,FALSE)</f>
        <v>#N/A</v>
      </c>
      <c r="F1181" t="e">
        <f t="shared" si="36"/>
        <v>#N/A</v>
      </c>
      <c r="G1181" t="e">
        <f>IF(VLOOKUP('Reported Performance Table'!E1181,'Master List'!$B$42:$D$129,3,FALSE)="","No",VLOOKUP('Reported Performance Table'!E1181,'Master List'!$B$42:$D$129,3,FALSE))</f>
        <v>#N/A</v>
      </c>
      <c r="H1181" t="e">
        <f>IF(AND(G1181="Yes_No",'Reported Performance Table'!F1181="Yes"),"No","Yes_No")</f>
        <v>#N/A</v>
      </c>
      <c r="I1181" t="str">
        <f>IF('Reported Performance Table'!E1181="","",IF('Reported Performance Table'!F1181="Yes","LUNA_CCT","Reported_CCT"))</f>
        <v/>
      </c>
      <c r="J1181" t="str">
        <f>IF('Reported Performance Table'!E1181="","",IF(I1181="LUNA_CCT",VLOOKUP('Reported Performance Table'!E1181,'Master List'!$B$42:$E$129,4,FALSE),"Reported_BUG"))</f>
        <v/>
      </c>
      <c r="K1181" t="str">
        <f>IF('Reported Performance Table'!E1181="","",IF(AND('Reported Performance Table'!$F1181="Yes",OR('Reported Performance Table'!$E1181='Master List'!$B$42,'Reported Performance Table'!$E1181='Master List'!$B$43,'Reported Performance Table'!$E1181='Master List'!$B$44,'Reported Performance Table'!$E1181='Master List'!$B$46,'Reported Performance Table'!$E1181='Master List'!$B$48,'Reported Performance Table'!$E1181='Master List'!$B$104,'Reported Performance Table'!$E1181='Master List'!$B$106,'Reported Performance Table'!$E1181='Master List'!$B$126)),"LUNA_Dimming","Dimming_Capability_and_Range"))</f>
        <v/>
      </c>
      <c r="L1181" s="173">
        <f>'Reported Performance Table'!BF1181</f>
        <v>0</v>
      </c>
      <c r="M1181" s="173">
        <f>'Reported Performance Table'!BG1181</f>
        <v>0</v>
      </c>
      <c r="N1181" s="173">
        <f>'Reported Performance Table'!BH1181</f>
        <v>0</v>
      </c>
      <c r="O1181" t="str">
        <f t="shared" si="37"/>
        <v>No</v>
      </c>
    </row>
    <row r="1182" spans="2:15" x14ac:dyDescent="0.25">
      <c r="B1182" s="35" t="e">
        <f>VLOOKUP('Reported Performance Table'!D1182,'Master List'!$B$20:$C$39,2,FALSE)</f>
        <v>#N/A</v>
      </c>
      <c r="C1182" t="e">
        <f>VLOOKUP('Reported Performance Table'!E1182,'Master List'!$B$42:$C$129,2,FALSE)</f>
        <v>#N/A</v>
      </c>
      <c r="D1182" t="e">
        <f>VLOOKUP('Reported Performance Table'!D1182,'Master List'!$B$20:$D$39,3,FALSE)</f>
        <v>#N/A</v>
      </c>
      <c r="E1182" s="3" t="e">
        <f>VLOOKUP('Reported Performance Table'!C1182,'Master List'!$B$11:$D$17,3,FALSE)</f>
        <v>#N/A</v>
      </c>
      <c r="F1182" t="e">
        <f t="shared" si="36"/>
        <v>#N/A</v>
      </c>
      <c r="G1182" t="e">
        <f>IF(VLOOKUP('Reported Performance Table'!E1182,'Master List'!$B$42:$D$129,3,FALSE)="","No",VLOOKUP('Reported Performance Table'!E1182,'Master List'!$B$42:$D$129,3,FALSE))</f>
        <v>#N/A</v>
      </c>
      <c r="H1182" t="e">
        <f>IF(AND(G1182="Yes_No",'Reported Performance Table'!F1182="Yes"),"No","Yes_No")</f>
        <v>#N/A</v>
      </c>
      <c r="I1182" t="str">
        <f>IF('Reported Performance Table'!E1182="","",IF('Reported Performance Table'!F1182="Yes","LUNA_CCT","Reported_CCT"))</f>
        <v/>
      </c>
      <c r="J1182" t="str">
        <f>IF('Reported Performance Table'!E1182="","",IF(I1182="LUNA_CCT",VLOOKUP('Reported Performance Table'!E1182,'Master List'!$B$42:$E$129,4,FALSE),"Reported_BUG"))</f>
        <v/>
      </c>
      <c r="K1182" t="str">
        <f>IF('Reported Performance Table'!E1182="","",IF(AND('Reported Performance Table'!$F1182="Yes",OR('Reported Performance Table'!$E1182='Master List'!$B$42,'Reported Performance Table'!$E1182='Master List'!$B$43,'Reported Performance Table'!$E1182='Master List'!$B$44,'Reported Performance Table'!$E1182='Master List'!$B$46,'Reported Performance Table'!$E1182='Master List'!$B$48,'Reported Performance Table'!$E1182='Master List'!$B$104,'Reported Performance Table'!$E1182='Master List'!$B$106,'Reported Performance Table'!$E1182='Master List'!$B$126)),"LUNA_Dimming","Dimming_Capability_and_Range"))</f>
        <v/>
      </c>
      <c r="L1182" s="173">
        <f>'Reported Performance Table'!BF1182</f>
        <v>0</v>
      </c>
      <c r="M1182" s="173">
        <f>'Reported Performance Table'!BG1182</f>
        <v>0</v>
      </c>
      <c r="N1182" s="173">
        <f>'Reported Performance Table'!BH1182</f>
        <v>0</v>
      </c>
      <c r="O1182" t="str">
        <f t="shared" si="37"/>
        <v>No</v>
      </c>
    </row>
    <row r="1183" spans="2:15" x14ac:dyDescent="0.25">
      <c r="B1183" s="35" t="e">
        <f>VLOOKUP('Reported Performance Table'!D1183,'Master List'!$B$20:$C$39,2,FALSE)</f>
        <v>#N/A</v>
      </c>
      <c r="C1183" t="e">
        <f>VLOOKUP('Reported Performance Table'!E1183,'Master List'!$B$42:$C$129,2,FALSE)</f>
        <v>#N/A</v>
      </c>
      <c r="D1183" t="e">
        <f>VLOOKUP('Reported Performance Table'!D1183,'Master List'!$B$20:$D$39,3,FALSE)</f>
        <v>#N/A</v>
      </c>
      <c r="E1183" s="3" t="e">
        <f>VLOOKUP('Reported Performance Table'!C1183,'Master List'!$B$11:$D$17,3,FALSE)</f>
        <v>#N/A</v>
      </c>
      <c r="F1183" t="e">
        <f t="shared" si="36"/>
        <v>#N/A</v>
      </c>
      <c r="G1183" t="e">
        <f>IF(VLOOKUP('Reported Performance Table'!E1183,'Master List'!$B$42:$D$129,3,FALSE)="","No",VLOOKUP('Reported Performance Table'!E1183,'Master List'!$B$42:$D$129,3,FALSE))</f>
        <v>#N/A</v>
      </c>
      <c r="H1183" t="e">
        <f>IF(AND(G1183="Yes_No",'Reported Performance Table'!F1183="Yes"),"No","Yes_No")</f>
        <v>#N/A</v>
      </c>
      <c r="I1183" t="str">
        <f>IF('Reported Performance Table'!E1183="","",IF('Reported Performance Table'!F1183="Yes","LUNA_CCT","Reported_CCT"))</f>
        <v/>
      </c>
      <c r="J1183" t="str">
        <f>IF('Reported Performance Table'!E1183="","",IF(I1183="LUNA_CCT",VLOOKUP('Reported Performance Table'!E1183,'Master List'!$B$42:$E$129,4,FALSE),"Reported_BUG"))</f>
        <v/>
      </c>
      <c r="K1183" t="str">
        <f>IF('Reported Performance Table'!E1183="","",IF(AND('Reported Performance Table'!$F1183="Yes",OR('Reported Performance Table'!$E1183='Master List'!$B$42,'Reported Performance Table'!$E1183='Master List'!$B$43,'Reported Performance Table'!$E1183='Master List'!$B$44,'Reported Performance Table'!$E1183='Master List'!$B$46,'Reported Performance Table'!$E1183='Master List'!$B$48,'Reported Performance Table'!$E1183='Master List'!$B$104,'Reported Performance Table'!$E1183='Master List'!$B$106,'Reported Performance Table'!$E1183='Master List'!$B$126)),"LUNA_Dimming","Dimming_Capability_and_Range"))</f>
        <v/>
      </c>
      <c r="L1183" s="173">
        <f>'Reported Performance Table'!BF1183</f>
        <v>0</v>
      </c>
      <c r="M1183" s="173">
        <f>'Reported Performance Table'!BG1183</f>
        <v>0</v>
      </c>
      <c r="N1183" s="173">
        <f>'Reported Performance Table'!BH1183</f>
        <v>0</v>
      </c>
      <c r="O1183" t="str">
        <f t="shared" si="37"/>
        <v>No</v>
      </c>
    </row>
    <row r="1184" spans="2:15" x14ac:dyDescent="0.25">
      <c r="B1184" s="35" t="e">
        <f>VLOOKUP('Reported Performance Table'!D1184,'Master List'!$B$20:$C$39,2,FALSE)</f>
        <v>#N/A</v>
      </c>
      <c r="C1184" t="e">
        <f>VLOOKUP('Reported Performance Table'!E1184,'Master List'!$B$42:$C$129,2,FALSE)</f>
        <v>#N/A</v>
      </c>
      <c r="D1184" t="e">
        <f>VLOOKUP('Reported Performance Table'!D1184,'Master List'!$B$20:$D$39,3,FALSE)</f>
        <v>#N/A</v>
      </c>
      <c r="E1184" s="3" t="e">
        <f>VLOOKUP('Reported Performance Table'!C1184,'Master List'!$B$11:$D$17,3,FALSE)</f>
        <v>#N/A</v>
      </c>
      <c r="F1184" t="e">
        <f t="shared" si="36"/>
        <v>#N/A</v>
      </c>
      <c r="G1184" t="e">
        <f>IF(VLOOKUP('Reported Performance Table'!E1184,'Master List'!$B$42:$D$129,3,FALSE)="","No",VLOOKUP('Reported Performance Table'!E1184,'Master List'!$B$42:$D$129,3,FALSE))</f>
        <v>#N/A</v>
      </c>
      <c r="H1184" t="e">
        <f>IF(AND(G1184="Yes_No",'Reported Performance Table'!F1184="Yes"),"No","Yes_No")</f>
        <v>#N/A</v>
      </c>
      <c r="I1184" t="str">
        <f>IF('Reported Performance Table'!E1184="","",IF('Reported Performance Table'!F1184="Yes","LUNA_CCT","Reported_CCT"))</f>
        <v/>
      </c>
      <c r="J1184" t="str">
        <f>IF('Reported Performance Table'!E1184="","",IF(I1184="LUNA_CCT",VLOOKUP('Reported Performance Table'!E1184,'Master List'!$B$42:$E$129,4,FALSE),"Reported_BUG"))</f>
        <v/>
      </c>
      <c r="K1184" t="str">
        <f>IF('Reported Performance Table'!E1184="","",IF(AND('Reported Performance Table'!$F1184="Yes",OR('Reported Performance Table'!$E1184='Master List'!$B$42,'Reported Performance Table'!$E1184='Master List'!$B$43,'Reported Performance Table'!$E1184='Master List'!$B$44,'Reported Performance Table'!$E1184='Master List'!$B$46,'Reported Performance Table'!$E1184='Master List'!$B$48,'Reported Performance Table'!$E1184='Master List'!$B$104,'Reported Performance Table'!$E1184='Master List'!$B$106,'Reported Performance Table'!$E1184='Master List'!$B$126)),"LUNA_Dimming","Dimming_Capability_and_Range"))</f>
        <v/>
      </c>
      <c r="L1184" s="173">
        <f>'Reported Performance Table'!BF1184</f>
        <v>0</v>
      </c>
      <c r="M1184" s="173">
        <f>'Reported Performance Table'!BG1184</f>
        <v>0</v>
      </c>
      <c r="N1184" s="173">
        <f>'Reported Performance Table'!BH1184</f>
        <v>0</v>
      </c>
      <c r="O1184" t="str">
        <f t="shared" si="37"/>
        <v>No</v>
      </c>
    </row>
    <row r="1185" spans="2:15" x14ac:dyDescent="0.25">
      <c r="B1185" s="35" t="e">
        <f>VLOOKUP('Reported Performance Table'!D1185,'Master List'!$B$20:$C$39,2,FALSE)</f>
        <v>#N/A</v>
      </c>
      <c r="C1185" t="e">
        <f>VLOOKUP('Reported Performance Table'!E1185,'Master List'!$B$42:$C$129,2,FALSE)</f>
        <v>#N/A</v>
      </c>
      <c r="D1185" t="e">
        <f>VLOOKUP('Reported Performance Table'!D1185,'Master List'!$B$20:$D$39,3,FALSE)</f>
        <v>#N/A</v>
      </c>
      <c r="E1185" s="3" t="e">
        <f>VLOOKUP('Reported Performance Table'!C1185,'Master List'!$B$11:$D$17,3,FALSE)</f>
        <v>#N/A</v>
      </c>
      <c r="F1185" t="e">
        <f t="shared" si="36"/>
        <v>#N/A</v>
      </c>
      <c r="G1185" t="e">
        <f>IF(VLOOKUP('Reported Performance Table'!E1185,'Master List'!$B$42:$D$129,3,FALSE)="","No",VLOOKUP('Reported Performance Table'!E1185,'Master List'!$B$42:$D$129,3,FALSE))</f>
        <v>#N/A</v>
      </c>
      <c r="H1185" t="e">
        <f>IF(AND(G1185="Yes_No",'Reported Performance Table'!F1185="Yes"),"No","Yes_No")</f>
        <v>#N/A</v>
      </c>
      <c r="I1185" t="str">
        <f>IF('Reported Performance Table'!E1185="","",IF('Reported Performance Table'!F1185="Yes","LUNA_CCT","Reported_CCT"))</f>
        <v/>
      </c>
      <c r="J1185" t="str">
        <f>IF('Reported Performance Table'!E1185="","",IF(I1185="LUNA_CCT",VLOOKUP('Reported Performance Table'!E1185,'Master List'!$B$42:$E$129,4,FALSE),"Reported_BUG"))</f>
        <v/>
      </c>
      <c r="K1185" t="str">
        <f>IF('Reported Performance Table'!E1185="","",IF(AND('Reported Performance Table'!$F1185="Yes",OR('Reported Performance Table'!$E1185='Master List'!$B$42,'Reported Performance Table'!$E1185='Master List'!$B$43,'Reported Performance Table'!$E1185='Master List'!$B$44,'Reported Performance Table'!$E1185='Master List'!$B$46,'Reported Performance Table'!$E1185='Master List'!$B$48,'Reported Performance Table'!$E1185='Master List'!$B$104,'Reported Performance Table'!$E1185='Master List'!$B$106,'Reported Performance Table'!$E1185='Master List'!$B$126)),"LUNA_Dimming","Dimming_Capability_and_Range"))</f>
        <v/>
      </c>
      <c r="L1185" s="173">
        <f>'Reported Performance Table'!BF1185</f>
        <v>0</v>
      </c>
      <c r="M1185" s="173">
        <f>'Reported Performance Table'!BG1185</f>
        <v>0</v>
      </c>
      <c r="N1185" s="173">
        <f>'Reported Performance Table'!BH1185</f>
        <v>0</v>
      </c>
      <c r="O1185" t="str">
        <f t="shared" si="37"/>
        <v>No</v>
      </c>
    </row>
    <row r="1186" spans="2:15" x14ac:dyDescent="0.25">
      <c r="B1186" s="35" t="e">
        <f>VLOOKUP('Reported Performance Table'!D1186,'Master List'!$B$20:$C$39,2,FALSE)</f>
        <v>#N/A</v>
      </c>
      <c r="C1186" t="e">
        <f>VLOOKUP('Reported Performance Table'!E1186,'Master List'!$B$42:$C$129,2,FALSE)</f>
        <v>#N/A</v>
      </c>
      <c r="D1186" t="e">
        <f>VLOOKUP('Reported Performance Table'!D1186,'Master List'!$B$20:$D$39,3,FALSE)</f>
        <v>#N/A</v>
      </c>
      <c r="E1186" s="3" t="e">
        <f>VLOOKUP('Reported Performance Table'!C1186,'Master List'!$B$11:$D$17,3,FALSE)</f>
        <v>#N/A</v>
      </c>
      <c r="F1186" t="e">
        <f t="shared" si="36"/>
        <v>#N/A</v>
      </c>
      <c r="G1186" t="e">
        <f>IF(VLOOKUP('Reported Performance Table'!E1186,'Master List'!$B$42:$D$129,3,FALSE)="","No",VLOOKUP('Reported Performance Table'!E1186,'Master List'!$B$42:$D$129,3,FALSE))</f>
        <v>#N/A</v>
      </c>
      <c r="H1186" t="e">
        <f>IF(AND(G1186="Yes_No",'Reported Performance Table'!F1186="Yes"),"No","Yes_No")</f>
        <v>#N/A</v>
      </c>
      <c r="I1186" t="str">
        <f>IF('Reported Performance Table'!E1186="","",IF('Reported Performance Table'!F1186="Yes","LUNA_CCT","Reported_CCT"))</f>
        <v/>
      </c>
      <c r="J1186" t="str">
        <f>IF('Reported Performance Table'!E1186="","",IF(I1186="LUNA_CCT",VLOOKUP('Reported Performance Table'!E1186,'Master List'!$B$42:$E$129,4,FALSE),"Reported_BUG"))</f>
        <v/>
      </c>
      <c r="K1186" t="str">
        <f>IF('Reported Performance Table'!E1186="","",IF(AND('Reported Performance Table'!$F1186="Yes",OR('Reported Performance Table'!$E1186='Master List'!$B$42,'Reported Performance Table'!$E1186='Master List'!$B$43,'Reported Performance Table'!$E1186='Master List'!$B$44,'Reported Performance Table'!$E1186='Master List'!$B$46,'Reported Performance Table'!$E1186='Master List'!$B$48,'Reported Performance Table'!$E1186='Master List'!$B$104,'Reported Performance Table'!$E1186='Master List'!$B$106,'Reported Performance Table'!$E1186='Master List'!$B$126)),"LUNA_Dimming","Dimming_Capability_and_Range"))</f>
        <v/>
      </c>
      <c r="L1186" s="173">
        <f>'Reported Performance Table'!BF1186</f>
        <v>0</v>
      </c>
      <c r="M1186" s="173">
        <f>'Reported Performance Table'!BG1186</f>
        <v>0</v>
      </c>
      <c r="N1186" s="173">
        <f>'Reported Performance Table'!BH1186</f>
        <v>0</v>
      </c>
      <c r="O1186" t="str">
        <f t="shared" si="37"/>
        <v>No</v>
      </c>
    </row>
    <row r="1187" spans="2:15" x14ac:dyDescent="0.25">
      <c r="B1187" s="35" t="e">
        <f>VLOOKUP('Reported Performance Table'!D1187,'Master List'!$B$20:$C$39,2,FALSE)</f>
        <v>#N/A</v>
      </c>
      <c r="C1187" t="e">
        <f>VLOOKUP('Reported Performance Table'!E1187,'Master List'!$B$42:$C$129,2,FALSE)</f>
        <v>#N/A</v>
      </c>
      <c r="D1187" t="e">
        <f>VLOOKUP('Reported Performance Table'!D1187,'Master List'!$B$20:$D$39,3,FALSE)</f>
        <v>#N/A</v>
      </c>
      <c r="E1187" s="3" t="e">
        <f>VLOOKUP('Reported Performance Table'!C1187,'Master List'!$B$11:$D$17,3,FALSE)</f>
        <v>#N/A</v>
      </c>
      <c r="F1187" t="e">
        <f t="shared" si="36"/>
        <v>#N/A</v>
      </c>
      <c r="G1187" t="e">
        <f>IF(VLOOKUP('Reported Performance Table'!E1187,'Master List'!$B$42:$D$129,3,FALSE)="","No",VLOOKUP('Reported Performance Table'!E1187,'Master List'!$B$42:$D$129,3,FALSE))</f>
        <v>#N/A</v>
      </c>
      <c r="H1187" t="e">
        <f>IF(AND(G1187="Yes_No",'Reported Performance Table'!F1187="Yes"),"No","Yes_No")</f>
        <v>#N/A</v>
      </c>
      <c r="I1187" t="str">
        <f>IF('Reported Performance Table'!E1187="","",IF('Reported Performance Table'!F1187="Yes","LUNA_CCT","Reported_CCT"))</f>
        <v/>
      </c>
      <c r="J1187" t="str">
        <f>IF('Reported Performance Table'!E1187="","",IF(I1187="LUNA_CCT",VLOOKUP('Reported Performance Table'!E1187,'Master List'!$B$42:$E$129,4,FALSE),"Reported_BUG"))</f>
        <v/>
      </c>
      <c r="K1187" t="str">
        <f>IF('Reported Performance Table'!E1187="","",IF(AND('Reported Performance Table'!$F1187="Yes",OR('Reported Performance Table'!$E1187='Master List'!$B$42,'Reported Performance Table'!$E1187='Master List'!$B$43,'Reported Performance Table'!$E1187='Master List'!$B$44,'Reported Performance Table'!$E1187='Master List'!$B$46,'Reported Performance Table'!$E1187='Master List'!$B$48,'Reported Performance Table'!$E1187='Master List'!$B$104,'Reported Performance Table'!$E1187='Master List'!$B$106,'Reported Performance Table'!$E1187='Master List'!$B$126)),"LUNA_Dimming","Dimming_Capability_and_Range"))</f>
        <v/>
      </c>
      <c r="L1187" s="173">
        <f>'Reported Performance Table'!BF1187</f>
        <v>0</v>
      </c>
      <c r="M1187" s="173">
        <f>'Reported Performance Table'!BG1187</f>
        <v>0</v>
      </c>
      <c r="N1187" s="173">
        <f>'Reported Performance Table'!BH1187</f>
        <v>0</v>
      </c>
      <c r="O1187" t="str">
        <f t="shared" si="37"/>
        <v>No</v>
      </c>
    </row>
    <row r="1188" spans="2:15" x14ac:dyDescent="0.25">
      <c r="B1188" s="35" t="e">
        <f>VLOOKUP('Reported Performance Table'!D1188,'Master List'!$B$20:$C$39,2,FALSE)</f>
        <v>#N/A</v>
      </c>
      <c r="C1188" t="e">
        <f>VLOOKUP('Reported Performance Table'!E1188,'Master List'!$B$42:$C$129,2,FALSE)</f>
        <v>#N/A</v>
      </c>
      <c r="D1188" t="e">
        <f>VLOOKUP('Reported Performance Table'!D1188,'Master List'!$B$20:$D$39,3,FALSE)</f>
        <v>#N/A</v>
      </c>
      <c r="E1188" s="3" t="e">
        <f>VLOOKUP('Reported Performance Table'!C1188,'Master List'!$B$11:$D$17,3,FALSE)</f>
        <v>#N/A</v>
      </c>
      <c r="F1188" t="e">
        <f t="shared" si="36"/>
        <v>#N/A</v>
      </c>
      <c r="G1188" t="e">
        <f>IF(VLOOKUP('Reported Performance Table'!E1188,'Master List'!$B$42:$D$129,3,FALSE)="","No",VLOOKUP('Reported Performance Table'!E1188,'Master List'!$B$42:$D$129,3,FALSE))</f>
        <v>#N/A</v>
      </c>
      <c r="H1188" t="e">
        <f>IF(AND(G1188="Yes_No",'Reported Performance Table'!F1188="Yes"),"No","Yes_No")</f>
        <v>#N/A</v>
      </c>
      <c r="I1188" t="str">
        <f>IF('Reported Performance Table'!E1188="","",IF('Reported Performance Table'!F1188="Yes","LUNA_CCT","Reported_CCT"))</f>
        <v/>
      </c>
      <c r="J1188" t="str">
        <f>IF('Reported Performance Table'!E1188="","",IF(I1188="LUNA_CCT",VLOOKUP('Reported Performance Table'!E1188,'Master List'!$B$42:$E$129,4,FALSE),"Reported_BUG"))</f>
        <v/>
      </c>
      <c r="K1188" t="str">
        <f>IF('Reported Performance Table'!E1188="","",IF(AND('Reported Performance Table'!$F1188="Yes",OR('Reported Performance Table'!$E1188='Master List'!$B$42,'Reported Performance Table'!$E1188='Master List'!$B$43,'Reported Performance Table'!$E1188='Master List'!$B$44,'Reported Performance Table'!$E1188='Master List'!$B$46,'Reported Performance Table'!$E1188='Master List'!$B$48,'Reported Performance Table'!$E1188='Master List'!$B$104,'Reported Performance Table'!$E1188='Master List'!$B$106,'Reported Performance Table'!$E1188='Master List'!$B$126)),"LUNA_Dimming","Dimming_Capability_and_Range"))</f>
        <v/>
      </c>
      <c r="L1188" s="173">
        <f>'Reported Performance Table'!BF1188</f>
        <v>0</v>
      </c>
      <c r="M1188" s="173">
        <f>'Reported Performance Table'!BG1188</f>
        <v>0</v>
      </c>
      <c r="N1188" s="173">
        <f>'Reported Performance Table'!BH1188</f>
        <v>0</v>
      </c>
      <c r="O1188" t="str">
        <f t="shared" si="37"/>
        <v>No</v>
      </c>
    </row>
    <row r="1189" spans="2:15" x14ac:dyDescent="0.25">
      <c r="B1189" s="35" t="e">
        <f>VLOOKUP('Reported Performance Table'!D1189,'Master List'!$B$20:$C$39,2,FALSE)</f>
        <v>#N/A</v>
      </c>
      <c r="C1189" t="e">
        <f>VLOOKUP('Reported Performance Table'!E1189,'Master List'!$B$42:$C$129,2,FALSE)</f>
        <v>#N/A</v>
      </c>
      <c r="D1189" t="e">
        <f>VLOOKUP('Reported Performance Table'!D1189,'Master List'!$B$20:$D$39,3,FALSE)</f>
        <v>#N/A</v>
      </c>
      <c r="E1189" s="3" t="e">
        <f>VLOOKUP('Reported Performance Table'!C1189,'Master List'!$B$11:$D$17,3,FALSE)</f>
        <v>#N/A</v>
      </c>
      <c r="F1189" t="e">
        <f t="shared" si="36"/>
        <v>#N/A</v>
      </c>
      <c r="G1189" t="e">
        <f>IF(VLOOKUP('Reported Performance Table'!E1189,'Master List'!$B$42:$D$129,3,FALSE)="","No",VLOOKUP('Reported Performance Table'!E1189,'Master List'!$B$42:$D$129,3,FALSE))</f>
        <v>#N/A</v>
      </c>
      <c r="H1189" t="e">
        <f>IF(AND(G1189="Yes_No",'Reported Performance Table'!F1189="Yes"),"No","Yes_No")</f>
        <v>#N/A</v>
      </c>
      <c r="I1189" t="str">
        <f>IF('Reported Performance Table'!E1189="","",IF('Reported Performance Table'!F1189="Yes","LUNA_CCT","Reported_CCT"))</f>
        <v/>
      </c>
      <c r="J1189" t="str">
        <f>IF('Reported Performance Table'!E1189="","",IF(I1189="LUNA_CCT",VLOOKUP('Reported Performance Table'!E1189,'Master List'!$B$42:$E$129,4,FALSE),"Reported_BUG"))</f>
        <v/>
      </c>
      <c r="K1189" t="str">
        <f>IF('Reported Performance Table'!E1189="","",IF(AND('Reported Performance Table'!$F1189="Yes",OR('Reported Performance Table'!$E1189='Master List'!$B$42,'Reported Performance Table'!$E1189='Master List'!$B$43,'Reported Performance Table'!$E1189='Master List'!$B$44,'Reported Performance Table'!$E1189='Master List'!$B$46,'Reported Performance Table'!$E1189='Master List'!$B$48,'Reported Performance Table'!$E1189='Master List'!$B$104,'Reported Performance Table'!$E1189='Master List'!$B$106,'Reported Performance Table'!$E1189='Master List'!$B$126)),"LUNA_Dimming","Dimming_Capability_and_Range"))</f>
        <v/>
      </c>
      <c r="L1189" s="173">
        <f>'Reported Performance Table'!BF1189</f>
        <v>0</v>
      </c>
      <c r="M1189" s="173">
        <f>'Reported Performance Table'!BG1189</f>
        <v>0</v>
      </c>
      <c r="N1189" s="173">
        <f>'Reported Performance Table'!BH1189</f>
        <v>0</v>
      </c>
      <c r="O1189" t="str">
        <f t="shared" si="37"/>
        <v>No</v>
      </c>
    </row>
    <row r="1190" spans="2:15" x14ac:dyDescent="0.25">
      <c r="B1190" s="35" t="e">
        <f>VLOOKUP('Reported Performance Table'!D1190,'Master List'!$B$20:$C$39,2,FALSE)</f>
        <v>#N/A</v>
      </c>
      <c r="C1190" t="e">
        <f>VLOOKUP('Reported Performance Table'!E1190,'Master List'!$B$42:$C$129,2,FALSE)</f>
        <v>#N/A</v>
      </c>
      <c r="D1190" t="e">
        <f>VLOOKUP('Reported Performance Table'!D1190,'Master List'!$B$20:$D$39,3,FALSE)</f>
        <v>#N/A</v>
      </c>
      <c r="E1190" s="3" t="e">
        <f>VLOOKUP('Reported Performance Table'!C1190,'Master List'!$B$11:$D$17,3,FALSE)</f>
        <v>#N/A</v>
      </c>
      <c r="F1190" t="e">
        <f t="shared" si="36"/>
        <v>#N/A</v>
      </c>
      <c r="G1190" t="e">
        <f>IF(VLOOKUP('Reported Performance Table'!E1190,'Master List'!$B$42:$D$129,3,FALSE)="","No",VLOOKUP('Reported Performance Table'!E1190,'Master List'!$B$42:$D$129,3,FALSE))</f>
        <v>#N/A</v>
      </c>
      <c r="H1190" t="e">
        <f>IF(AND(G1190="Yes_No",'Reported Performance Table'!F1190="Yes"),"No","Yes_No")</f>
        <v>#N/A</v>
      </c>
      <c r="I1190" t="str">
        <f>IF('Reported Performance Table'!E1190="","",IF('Reported Performance Table'!F1190="Yes","LUNA_CCT","Reported_CCT"))</f>
        <v/>
      </c>
      <c r="J1190" t="str">
        <f>IF('Reported Performance Table'!E1190="","",IF(I1190="LUNA_CCT",VLOOKUP('Reported Performance Table'!E1190,'Master List'!$B$42:$E$129,4,FALSE),"Reported_BUG"))</f>
        <v/>
      </c>
      <c r="K1190" t="str">
        <f>IF('Reported Performance Table'!E1190="","",IF(AND('Reported Performance Table'!$F1190="Yes",OR('Reported Performance Table'!$E1190='Master List'!$B$42,'Reported Performance Table'!$E1190='Master List'!$B$43,'Reported Performance Table'!$E1190='Master List'!$B$44,'Reported Performance Table'!$E1190='Master List'!$B$46,'Reported Performance Table'!$E1190='Master List'!$B$48,'Reported Performance Table'!$E1190='Master List'!$B$104,'Reported Performance Table'!$E1190='Master List'!$B$106,'Reported Performance Table'!$E1190='Master List'!$B$126)),"LUNA_Dimming","Dimming_Capability_and_Range"))</f>
        <v/>
      </c>
      <c r="L1190" s="173">
        <f>'Reported Performance Table'!BF1190</f>
        <v>0</v>
      </c>
      <c r="M1190" s="173">
        <f>'Reported Performance Table'!BG1190</f>
        <v>0</v>
      </c>
      <c r="N1190" s="173">
        <f>'Reported Performance Table'!BH1190</f>
        <v>0</v>
      </c>
      <c r="O1190" t="str">
        <f t="shared" si="37"/>
        <v>No</v>
      </c>
    </row>
    <row r="1191" spans="2:15" x14ac:dyDescent="0.25">
      <c r="B1191" s="35" t="e">
        <f>VLOOKUP('Reported Performance Table'!D1191,'Master List'!$B$20:$C$39,2,FALSE)</f>
        <v>#N/A</v>
      </c>
      <c r="C1191" t="e">
        <f>VLOOKUP('Reported Performance Table'!E1191,'Master List'!$B$42:$C$129,2,FALSE)</f>
        <v>#N/A</v>
      </c>
      <c r="D1191" t="e">
        <f>VLOOKUP('Reported Performance Table'!D1191,'Master List'!$B$20:$D$39,3,FALSE)</f>
        <v>#N/A</v>
      </c>
      <c r="E1191" s="3" t="e">
        <f>VLOOKUP('Reported Performance Table'!C1191,'Master List'!$B$11:$D$17,3,FALSE)</f>
        <v>#N/A</v>
      </c>
      <c r="F1191" t="e">
        <f t="shared" si="36"/>
        <v>#N/A</v>
      </c>
      <c r="G1191" t="e">
        <f>IF(VLOOKUP('Reported Performance Table'!E1191,'Master List'!$B$42:$D$129,3,FALSE)="","No",VLOOKUP('Reported Performance Table'!E1191,'Master List'!$B$42:$D$129,3,FALSE))</f>
        <v>#N/A</v>
      </c>
      <c r="H1191" t="e">
        <f>IF(AND(G1191="Yes_No",'Reported Performance Table'!F1191="Yes"),"No","Yes_No")</f>
        <v>#N/A</v>
      </c>
      <c r="I1191" t="str">
        <f>IF('Reported Performance Table'!E1191="","",IF('Reported Performance Table'!F1191="Yes","LUNA_CCT","Reported_CCT"))</f>
        <v/>
      </c>
      <c r="J1191" t="str">
        <f>IF('Reported Performance Table'!E1191="","",IF(I1191="LUNA_CCT",VLOOKUP('Reported Performance Table'!E1191,'Master List'!$B$42:$E$129,4,FALSE),"Reported_BUG"))</f>
        <v/>
      </c>
      <c r="K1191" t="str">
        <f>IF('Reported Performance Table'!E1191="","",IF(AND('Reported Performance Table'!$F1191="Yes",OR('Reported Performance Table'!$E1191='Master List'!$B$42,'Reported Performance Table'!$E1191='Master List'!$B$43,'Reported Performance Table'!$E1191='Master List'!$B$44,'Reported Performance Table'!$E1191='Master List'!$B$46,'Reported Performance Table'!$E1191='Master List'!$B$48,'Reported Performance Table'!$E1191='Master List'!$B$104,'Reported Performance Table'!$E1191='Master List'!$B$106,'Reported Performance Table'!$E1191='Master List'!$B$126)),"LUNA_Dimming","Dimming_Capability_and_Range"))</f>
        <v/>
      </c>
      <c r="L1191" s="173">
        <f>'Reported Performance Table'!BF1191</f>
        <v>0</v>
      </c>
      <c r="M1191" s="173">
        <f>'Reported Performance Table'!BG1191</f>
        <v>0</v>
      </c>
      <c r="N1191" s="173">
        <f>'Reported Performance Table'!BH1191</f>
        <v>0</v>
      </c>
      <c r="O1191" t="str">
        <f t="shared" si="37"/>
        <v>No</v>
      </c>
    </row>
    <row r="1192" spans="2:15" x14ac:dyDescent="0.25">
      <c r="B1192" s="35" t="e">
        <f>VLOOKUP('Reported Performance Table'!D1192,'Master List'!$B$20:$C$39,2,FALSE)</f>
        <v>#N/A</v>
      </c>
      <c r="C1192" t="e">
        <f>VLOOKUP('Reported Performance Table'!E1192,'Master List'!$B$42:$C$129,2,FALSE)</f>
        <v>#N/A</v>
      </c>
      <c r="D1192" t="e">
        <f>VLOOKUP('Reported Performance Table'!D1192,'Master List'!$B$20:$D$39,3,FALSE)</f>
        <v>#N/A</v>
      </c>
      <c r="E1192" s="3" t="e">
        <f>VLOOKUP('Reported Performance Table'!C1192,'Master List'!$B$11:$D$17,3,FALSE)</f>
        <v>#N/A</v>
      </c>
      <c r="F1192" t="e">
        <f t="shared" si="36"/>
        <v>#N/A</v>
      </c>
      <c r="G1192" t="e">
        <f>IF(VLOOKUP('Reported Performance Table'!E1192,'Master List'!$B$42:$D$129,3,FALSE)="","No",VLOOKUP('Reported Performance Table'!E1192,'Master List'!$B$42:$D$129,3,FALSE))</f>
        <v>#N/A</v>
      </c>
      <c r="H1192" t="e">
        <f>IF(AND(G1192="Yes_No",'Reported Performance Table'!F1192="Yes"),"No","Yes_No")</f>
        <v>#N/A</v>
      </c>
      <c r="I1192" t="str">
        <f>IF('Reported Performance Table'!E1192="","",IF('Reported Performance Table'!F1192="Yes","LUNA_CCT","Reported_CCT"))</f>
        <v/>
      </c>
      <c r="J1192" t="str">
        <f>IF('Reported Performance Table'!E1192="","",IF(I1192="LUNA_CCT",VLOOKUP('Reported Performance Table'!E1192,'Master List'!$B$42:$E$129,4,FALSE),"Reported_BUG"))</f>
        <v/>
      </c>
      <c r="K1192" t="str">
        <f>IF('Reported Performance Table'!E1192="","",IF(AND('Reported Performance Table'!$F1192="Yes",OR('Reported Performance Table'!$E1192='Master List'!$B$42,'Reported Performance Table'!$E1192='Master List'!$B$43,'Reported Performance Table'!$E1192='Master List'!$B$44,'Reported Performance Table'!$E1192='Master List'!$B$46,'Reported Performance Table'!$E1192='Master List'!$B$48,'Reported Performance Table'!$E1192='Master List'!$B$104,'Reported Performance Table'!$E1192='Master List'!$B$106,'Reported Performance Table'!$E1192='Master List'!$B$126)),"LUNA_Dimming","Dimming_Capability_and_Range"))</f>
        <v/>
      </c>
      <c r="L1192" s="173">
        <f>'Reported Performance Table'!BF1192</f>
        <v>0</v>
      </c>
      <c r="M1192" s="173">
        <f>'Reported Performance Table'!BG1192</f>
        <v>0</v>
      </c>
      <c r="N1192" s="173">
        <f>'Reported Performance Table'!BH1192</f>
        <v>0</v>
      </c>
      <c r="O1192" t="str">
        <f t="shared" si="37"/>
        <v>No</v>
      </c>
    </row>
    <row r="1193" spans="2:15" x14ac:dyDescent="0.25">
      <c r="B1193" s="35" t="e">
        <f>VLOOKUP('Reported Performance Table'!D1193,'Master List'!$B$20:$C$39,2,FALSE)</f>
        <v>#N/A</v>
      </c>
      <c r="C1193" t="e">
        <f>VLOOKUP('Reported Performance Table'!E1193,'Master List'!$B$42:$C$129,2,FALSE)</f>
        <v>#N/A</v>
      </c>
      <c r="D1193" t="e">
        <f>VLOOKUP('Reported Performance Table'!D1193,'Master List'!$B$20:$D$39,3,FALSE)</f>
        <v>#N/A</v>
      </c>
      <c r="E1193" s="3" t="e">
        <f>VLOOKUP('Reported Performance Table'!C1193,'Master List'!$B$11:$D$17,3,FALSE)</f>
        <v>#N/A</v>
      </c>
      <c r="F1193" t="e">
        <f t="shared" si="36"/>
        <v>#N/A</v>
      </c>
      <c r="G1193" t="e">
        <f>IF(VLOOKUP('Reported Performance Table'!E1193,'Master List'!$B$42:$D$129,3,FALSE)="","No",VLOOKUP('Reported Performance Table'!E1193,'Master List'!$B$42:$D$129,3,FALSE))</f>
        <v>#N/A</v>
      </c>
      <c r="H1193" t="e">
        <f>IF(AND(G1193="Yes_No",'Reported Performance Table'!F1193="Yes"),"No","Yes_No")</f>
        <v>#N/A</v>
      </c>
      <c r="I1193" t="str">
        <f>IF('Reported Performance Table'!E1193="","",IF('Reported Performance Table'!F1193="Yes","LUNA_CCT","Reported_CCT"))</f>
        <v/>
      </c>
      <c r="J1193" t="str">
        <f>IF('Reported Performance Table'!E1193="","",IF(I1193="LUNA_CCT",VLOOKUP('Reported Performance Table'!E1193,'Master List'!$B$42:$E$129,4,FALSE),"Reported_BUG"))</f>
        <v/>
      </c>
      <c r="K1193" t="str">
        <f>IF('Reported Performance Table'!E1193="","",IF(AND('Reported Performance Table'!$F1193="Yes",OR('Reported Performance Table'!$E1193='Master List'!$B$42,'Reported Performance Table'!$E1193='Master List'!$B$43,'Reported Performance Table'!$E1193='Master List'!$B$44,'Reported Performance Table'!$E1193='Master List'!$B$46,'Reported Performance Table'!$E1193='Master List'!$B$48,'Reported Performance Table'!$E1193='Master List'!$B$104,'Reported Performance Table'!$E1193='Master List'!$B$106,'Reported Performance Table'!$E1193='Master List'!$B$126)),"LUNA_Dimming","Dimming_Capability_and_Range"))</f>
        <v/>
      </c>
      <c r="L1193" s="173">
        <f>'Reported Performance Table'!BF1193</f>
        <v>0</v>
      </c>
      <c r="M1193" s="173">
        <f>'Reported Performance Table'!BG1193</f>
        <v>0</v>
      </c>
      <c r="N1193" s="173">
        <f>'Reported Performance Table'!BH1193</f>
        <v>0</v>
      </c>
      <c r="O1193" t="str">
        <f t="shared" si="37"/>
        <v>No</v>
      </c>
    </row>
    <row r="1194" spans="2:15" x14ac:dyDescent="0.25">
      <c r="B1194" s="35" t="e">
        <f>VLOOKUP('Reported Performance Table'!D1194,'Master List'!$B$20:$C$39,2,FALSE)</f>
        <v>#N/A</v>
      </c>
      <c r="C1194" t="e">
        <f>VLOOKUP('Reported Performance Table'!E1194,'Master List'!$B$42:$C$129,2,FALSE)</f>
        <v>#N/A</v>
      </c>
      <c r="D1194" t="e">
        <f>VLOOKUP('Reported Performance Table'!D1194,'Master List'!$B$20:$D$39,3,FALSE)</f>
        <v>#N/A</v>
      </c>
      <c r="E1194" s="3" t="e">
        <f>VLOOKUP('Reported Performance Table'!C1194,'Master List'!$B$11:$D$17,3,FALSE)</f>
        <v>#N/A</v>
      </c>
      <c r="F1194" t="e">
        <f t="shared" si="36"/>
        <v>#N/A</v>
      </c>
      <c r="G1194" t="e">
        <f>IF(VLOOKUP('Reported Performance Table'!E1194,'Master List'!$B$42:$D$129,3,FALSE)="","No",VLOOKUP('Reported Performance Table'!E1194,'Master List'!$B$42:$D$129,3,FALSE))</f>
        <v>#N/A</v>
      </c>
      <c r="H1194" t="e">
        <f>IF(AND(G1194="Yes_No",'Reported Performance Table'!F1194="Yes"),"No","Yes_No")</f>
        <v>#N/A</v>
      </c>
      <c r="I1194" t="str">
        <f>IF('Reported Performance Table'!E1194="","",IF('Reported Performance Table'!F1194="Yes","LUNA_CCT","Reported_CCT"))</f>
        <v/>
      </c>
      <c r="J1194" t="str">
        <f>IF('Reported Performance Table'!E1194="","",IF(I1194="LUNA_CCT",VLOOKUP('Reported Performance Table'!E1194,'Master List'!$B$42:$E$129,4,FALSE),"Reported_BUG"))</f>
        <v/>
      </c>
      <c r="K1194" t="str">
        <f>IF('Reported Performance Table'!E1194="","",IF(AND('Reported Performance Table'!$F1194="Yes",OR('Reported Performance Table'!$E1194='Master List'!$B$42,'Reported Performance Table'!$E1194='Master List'!$B$43,'Reported Performance Table'!$E1194='Master List'!$B$44,'Reported Performance Table'!$E1194='Master List'!$B$46,'Reported Performance Table'!$E1194='Master List'!$B$48,'Reported Performance Table'!$E1194='Master List'!$B$104,'Reported Performance Table'!$E1194='Master List'!$B$106,'Reported Performance Table'!$E1194='Master List'!$B$126)),"LUNA_Dimming","Dimming_Capability_and_Range"))</f>
        <v/>
      </c>
      <c r="L1194" s="173">
        <f>'Reported Performance Table'!BF1194</f>
        <v>0</v>
      </c>
      <c r="M1194" s="173">
        <f>'Reported Performance Table'!BG1194</f>
        <v>0</v>
      </c>
      <c r="N1194" s="173">
        <f>'Reported Performance Table'!BH1194</f>
        <v>0</v>
      </c>
      <c r="O1194" t="str">
        <f t="shared" si="37"/>
        <v>No</v>
      </c>
    </row>
    <row r="1195" spans="2:15" x14ac:dyDescent="0.25">
      <c r="B1195" s="35" t="e">
        <f>VLOOKUP('Reported Performance Table'!D1195,'Master List'!$B$20:$C$39,2,FALSE)</f>
        <v>#N/A</v>
      </c>
      <c r="C1195" t="e">
        <f>VLOOKUP('Reported Performance Table'!E1195,'Master List'!$B$42:$C$129,2,FALSE)</f>
        <v>#N/A</v>
      </c>
      <c r="D1195" t="e">
        <f>VLOOKUP('Reported Performance Table'!D1195,'Master List'!$B$20:$D$39,3,FALSE)</f>
        <v>#N/A</v>
      </c>
      <c r="E1195" s="3" t="e">
        <f>VLOOKUP('Reported Performance Table'!C1195,'Master List'!$B$11:$D$17,3,FALSE)</f>
        <v>#N/A</v>
      </c>
      <c r="F1195" t="e">
        <f t="shared" si="36"/>
        <v>#N/A</v>
      </c>
      <c r="G1195" t="e">
        <f>IF(VLOOKUP('Reported Performance Table'!E1195,'Master List'!$B$42:$D$129,3,FALSE)="","No",VLOOKUP('Reported Performance Table'!E1195,'Master List'!$B$42:$D$129,3,FALSE))</f>
        <v>#N/A</v>
      </c>
      <c r="H1195" t="e">
        <f>IF(AND(G1195="Yes_No",'Reported Performance Table'!F1195="Yes"),"No","Yes_No")</f>
        <v>#N/A</v>
      </c>
      <c r="I1195" t="str">
        <f>IF('Reported Performance Table'!E1195="","",IF('Reported Performance Table'!F1195="Yes","LUNA_CCT","Reported_CCT"))</f>
        <v/>
      </c>
      <c r="J1195" t="str">
        <f>IF('Reported Performance Table'!E1195="","",IF(I1195="LUNA_CCT",VLOOKUP('Reported Performance Table'!E1195,'Master List'!$B$42:$E$129,4,FALSE),"Reported_BUG"))</f>
        <v/>
      </c>
      <c r="K1195" t="str">
        <f>IF('Reported Performance Table'!E1195="","",IF(AND('Reported Performance Table'!$F1195="Yes",OR('Reported Performance Table'!$E1195='Master List'!$B$42,'Reported Performance Table'!$E1195='Master List'!$B$43,'Reported Performance Table'!$E1195='Master List'!$B$44,'Reported Performance Table'!$E1195='Master List'!$B$46,'Reported Performance Table'!$E1195='Master List'!$B$48,'Reported Performance Table'!$E1195='Master List'!$B$104,'Reported Performance Table'!$E1195='Master List'!$B$106,'Reported Performance Table'!$E1195='Master List'!$B$126)),"LUNA_Dimming","Dimming_Capability_and_Range"))</f>
        <v/>
      </c>
      <c r="L1195" s="173">
        <f>'Reported Performance Table'!BF1195</f>
        <v>0</v>
      </c>
      <c r="M1195" s="173">
        <f>'Reported Performance Table'!BG1195</f>
        <v>0</v>
      </c>
      <c r="N1195" s="173">
        <f>'Reported Performance Table'!BH1195</f>
        <v>0</v>
      </c>
      <c r="O1195" t="str">
        <f t="shared" si="37"/>
        <v>No</v>
      </c>
    </row>
    <row r="1196" spans="2:15" x14ac:dyDescent="0.25">
      <c r="B1196" s="35" t="e">
        <f>VLOOKUP('Reported Performance Table'!D1196,'Master List'!$B$20:$C$39,2,FALSE)</f>
        <v>#N/A</v>
      </c>
      <c r="C1196" t="e">
        <f>VLOOKUP('Reported Performance Table'!E1196,'Master List'!$B$42:$C$129,2,FALSE)</f>
        <v>#N/A</v>
      </c>
      <c r="D1196" t="e">
        <f>VLOOKUP('Reported Performance Table'!D1196,'Master List'!$B$20:$D$39,3,FALSE)</f>
        <v>#N/A</v>
      </c>
      <c r="E1196" s="3" t="e">
        <f>VLOOKUP('Reported Performance Table'!C1196,'Master List'!$B$11:$D$17,3,FALSE)</f>
        <v>#N/A</v>
      </c>
      <c r="F1196" t="e">
        <f t="shared" si="36"/>
        <v>#N/A</v>
      </c>
      <c r="G1196" t="e">
        <f>IF(VLOOKUP('Reported Performance Table'!E1196,'Master List'!$B$42:$D$129,3,FALSE)="","No",VLOOKUP('Reported Performance Table'!E1196,'Master List'!$B$42:$D$129,3,FALSE))</f>
        <v>#N/A</v>
      </c>
      <c r="H1196" t="e">
        <f>IF(AND(G1196="Yes_No",'Reported Performance Table'!F1196="Yes"),"No","Yes_No")</f>
        <v>#N/A</v>
      </c>
      <c r="I1196" t="str">
        <f>IF('Reported Performance Table'!E1196="","",IF('Reported Performance Table'!F1196="Yes","LUNA_CCT","Reported_CCT"))</f>
        <v/>
      </c>
      <c r="J1196" t="str">
        <f>IF('Reported Performance Table'!E1196="","",IF(I1196="LUNA_CCT",VLOOKUP('Reported Performance Table'!E1196,'Master List'!$B$42:$E$129,4,FALSE),"Reported_BUG"))</f>
        <v/>
      </c>
      <c r="K1196" t="str">
        <f>IF('Reported Performance Table'!E1196="","",IF(AND('Reported Performance Table'!$F1196="Yes",OR('Reported Performance Table'!$E1196='Master List'!$B$42,'Reported Performance Table'!$E1196='Master List'!$B$43,'Reported Performance Table'!$E1196='Master List'!$B$44,'Reported Performance Table'!$E1196='Master List'!$B$46,'Reported Performance Table'!$E1196='Master List'!$B$48,'Reported Performance Table'!$E1196='Master List'!$B$104,'Reported Performance Table'!$E1196='Master List'!$B$106,'Reported Performance Table'!$E1196='Master List'!$B$126)),"LUNA_Dimming","Dimming_Capability_and_Range"))</f>
        <v/>
      </c>
      <c r="L1196" s="173">
        <f>'Reported Performance Table'!BF1196</f>
        <v>0</v>
      </c>
      <c r="M1196" s="173">
        <f>'Reported Performance Table'!BG1196</f>
        <v>0</v>
      </c>
      <c r="N1196" s="173">
        <f>'Reported Performance Table'!BH1196</f>
        <v>0</v>
      </c>
      <c r="O1196" t="str">
        <f t="shared" si="37"/>
        <v>No</v>
      </c>
    </row>
    <row r="1197" spans="2:15" x14ac:dyDescent="0.25">
      <c r="B1197" s="35" t="e">
        <f>VLOOKUP('Reported Performance Table'!D1197,'Master List'!$B$20:$C$39,2,FALSE)</f>
        <v>#N/A</v>
      </c>
      <c r="C1197" t="e">
        <f>VLOOKUP('Reported Performance Table'!E1197,'Master List'!$B$42:$C$129,2,FALSE)</f>
        <v>#N/A</v>
      </c>
      <c r="D1197" t="e">
        <f>VLOOKUP('Reported Performance Table'!D1197,'Master List'!$B$20:$D$39,3,FALSE)</f>
        <v>#N/A</v>
      </c>
      <c r="E1197" s="3" t="e">
        <f>VLOOKUP('Reported Performance Table'!C1197,'Master List'!$B$11:$D$17,3,FALSE)</f>
        <v>#N/A</v>
      </c>
      <c r="F1197" t="e">
        <f t="shared" si="36"/>
        <v>#N/A</v>
      </c>
      <c r="G1197" t="e">
        <f>IF(VLOOKUP('Reported Performance Table'!E1197,'Master List'!$B$42:$D$129,3,FALSE)="","No",VLOOKUP('Reported Performance Table'!E1197,'Master List'!$B$42:$D$129,3,FALSE))</f>
        <v>#N/A</v>
      </c>
      <c r="H1197" t="e">
        <f>IF(AND(G1197="Yes_No",'Reported Performance Table'!F1197="Yes"),"No","Yes_No")</f>
        <v>#N/A</v>
      </c>
      <c r="I1197" t="str">
        <f>IF('Reported Performance Table'!E1197="","",IF('Reported Performance Table'!F1197="Yes","LUNA_CCT","Reported_CCT"))</f>
        <v/>
      </c>
      <c r="J1197" t="str">
        <f>IF('Reported Performance Table'!E1197="","",IF(I1197="LUNA_CCT",VLOOKUP('Reported Performance Table'!E1197,'Master List'!$B$42:$E$129,4,FALSE),"Reported_BUG"))</f>
        <v/>
      </c>
      <c r="K1197" t="str">
        <f>IF('Reported Performance Table'!E1197="","",IF(AND('Reported Performance Table'!$F1197="Yes",OR('Reported Performance Table'!$E1197='Master List'!$B$42,'Reported Performance Table'!$E1197='Master List'!$B$43,'Reported Performance Table'!$E1197='Master List'!$B$44,'Reported Performance Table'!$E1197='Master List'!$B$46,'Reported Performance Table'!$E1197='Master List'!$B$48,'Reported Performance Table'!$E1197='Master List'!$B$104,'Reported Performance Table'!$E1197='Master List'!$B$106,'Reported Performance Table'!$E1197='Master List'!$B$126)),"LUNA_Dimming","Dimming_Capability_and_Range"))</f>
        <v/>
      </c>
      <c r="L1197" s="173">
        <f>'Reported Performance Table'!BF1197</f>
        <v>0</v>
      </c>
      <c r="M1197" s="173">
        <f>'Reported Performance Table'!BG1197</f>
        <v>0</v>
      </c>
      <c r="N1197" s="173">
        <f>'Reported Performance Table'!BH1197</f>
        <v>0</v>
      </c>
      <c r="O1197" t="str">
        <f t="shared" si="37"/>
        <v>No</v>
      </c>
    </row>
    <row r="1198" spans="2:15" x14ac:dyDescent="0.25">
      <c r="B1198" s="35" t="e">
        <f>VLOOKUP('Reported Performance Table'!D1198,'Master List'!$B$20:$C$39,2,FALSE)</f>
        <v>#N/A</v>
      </c>
      <c r="C1198" t="e">
        <f>VLOOKUP('Reported Performance Table'!E1198,'Master List'!$B$42:$C$129,2,FALSE)</f>
        <v>#N/A</v>
      </c>
      <c r="D1198" t="e">
        <f>VLOOKUP('Reported Performance Table'!D1198,'Master List'!$B$20:$D$39,3,FALSE)</f>
        <v>#N/A</v>
      </c>
      <c r="E1198" s="3" t="e">
        <f>VLOOKUP('Reported Performance Table'!C1198,'Master List'!$B$11:$D$17,3,FALSE)</f>
        <v>#N/A</v>
      </c>
      <c r="F1198" t="e">
        <f t="shared" si="36"/>
        <v>#N/A</v>
      </c>
      <c r="G1198" t="e">
        <f>IF(VLOOKUP('Reported Performance Table'!E1198,'Master List'!$B$42:$D$129,3,FALSE)="","No",VLOOKUP('Reported Performance Table'!E1198,'Master List'!$B$42:$D$129,3,FALSE))</f>
        <v>#N/A</v>
      </c>
      <c r="H1198" t="e">
        <f>IF(AND(G1198="Yes_No",'Reported Performance Table'!F1198="Yes"),"No","Yes_No")</f>
        <v>#N/A</v>
      </c>
      <c r="I1198" t="str">
        <f>IF('Reported Performance Table'!E1198="","",IF('Reported Performance Table'!F1198="Yes","LUNA_CCT","Reported_CCT"))</f>
        <v/>
      </c>
      <c r="J1198" t="str">
        <f>IF('Reported Performance Table'!E1198="","",IF(I1198="LUNA_CCT",VLOOKUP('Reported Performance Table'!E1198,'Master List'!$B$42:$E$129,4,FALSE),"Reported_BUG"))</f>
        <v/>
      </c>
      <c r="K1198" t="str">
        <f>IF('Reported Performance Table'!E1198="","",IF(AND('Reported Performance Table'!$F1198="Yes",OR('Reported Performance Table'!$E1198='Master List'!$B$42,'Reported Performance Table'!$E1198='Master List'!$B$43,'Reported Performance Table'!$E1198='Master List'!$B$44,'Reported Performance Table'!$E1198='Master List'!$B$46,'Reported Performance Table'!$E1198='Master List'!$B$48,'Reported Performance Table'!$E1198='Master List'!$B$104,'Reported Performance Table'!$E1198='Master List'!$B$106,'Reported Performance Table'!$E1198='Master List'!$B$126)),"LUNA_Dimming","Dimming_Capability_and_Range"))</f>
        <v/>
      </c>
      <c r="L1198" s="173">
        <f>'Reported Performance Table'!BF1198</f>
        <v>0</v>
      </c>
      <c r="M1198" s="173">
        <f>'Reported Performance Table'!BG1198</f>
        <v>0</v>
      </c>
      <c r="N1198" s="173">
        <f>'Reported Performance Table'!BH1198</f>
        <v>0</v>
      </c>
      <c r="O1198" t="str">
        <f t="shared" si="37"/>
        <v>No</v>
      </c>
    </row>
    <row r="1199" spans="2:15" x14ac:dyDescent="0.25">
      <c r="B1199" s="35" t="e">
        <f>VLOOKUP('Reported Performance Table'!D1199,'Master List'!$B$20:$C$39,2,FALSE)</f>
        <v>#N/A</v>
      </c>
      <c r="C1199" t="e">
        <f>VLOOKUP('Reported Performance Table'!E1199,'Master List'!$B$42:$C$129,2,FALSE)</f>
        <v>#N/A</v>
      </c>
      <c r="D1199" t="e">
        <f>VLOOKUP('Reported Performance Table'!D1199,'Master List'!$B$20:$D$39,3,FALSE)</f>
        <v>#N/A</v>
      </c>
      <c r="E1199" s="3" t="e">
        <f>VLOOKUP('Reported Performance Table'!C1199,'Master List'!$B$11:$D$17,3,FALSE)</f>
        <v>#N/A</v>
      </c>
      <c r="F1199" t="e">
        <f t="shared" si="36"/>
        <v>#N/A</v>
      </c>
      <c r="G1199" t="e">
        <f>IF(VLOOKUP('Reported Performance Table'!E1199,'Master List'!$B$42:$D$129,3,FALSE)="","No",VLOOKUP('Reported Performance Table'!E1199,'Master List'!$B$42:$D$129,3,FALSE))</f>
        <v>#N/A</v>
      </c>
      <c r="H1199" t="e">
        <f>IF(AND(G1199="Yes_No",'Reported Performance Table'!F1199="Yes"),"No","Yes_No")</f>
        <v>#N/A</v>
      </c>
      <c r="I1199" t="str">
        <f>IF('Reported Performance Table'!E1199="","",IF('Reported Performance Table'!F1199="Yes","LUNA_CCT","Reported_CCT"))</f>
        <v/>
      </c>
      <c r="J1199" t="str">
        <f>IF('Reported Performance Table'!E1199="","",IF(I1199="LUNA_CCT",VLOOKUP('Reported Performance Table'!E1199,'Master List'!$B$42:$E$129,4,FALSE),"Reported_BUG"))</f>
        <v/>
      </c>
      <c r="K1199" t="str">
        <f>IF('Reported Performance Table'!E1199="","",IF(AND('Reported Performance Table'!$F1199="Yes",OR('Reported Performance Table'!$E1199='Master List'!$B$42,'Reported Performance Table'!$E1199='Master List'!$B$43,'Reported Performance Table'!$E1199='Master List'!$B$44,'Reported Performance Table'!$E1199='Master List'!$B$46,'Reported Performance Table'!$E1199='Master List'!$B$48,'Reported Performance Table'!$E1199='Master List'!$B$104,'Reported Performance Table'!$E1199='Master List'!$B$106,'Reported Performance Table'!$E1199='Master List'!$B$126)),"LUNA_Dimming","Dimming_Capability_and_Range"))</f>
        <v/>
      </c>
      <c r="L1199" s="173">
        <f>'Reported Performance Table'!BF1199</f>
        <v>0</v>
      </c>
      <c r="M1199" s="173">
        <f>'Reported Performance Table'!BG1199</f>
        <v>0</v>
      </c>
      <c r="N1199" s="173">
        <f>'Reported Performance Table'!BH1199</f>
        <v>0</v>
      </c>
      <c r="O1199" t="str">
        <f t="shared" si="37"/>
        <v>No</v>
      </c>
    </row>
    <row r="1200" spans="2:15" x14ac:dyDescent="0.25">
      <c r="B1200" s="35" t="e">
        <f>VLOOKUP('Reported Performance Table'!D1200,'Master List'!$B$20:$C$39,2,FALSE)</f>
        <v>#N/A</v>
      </c>
      <c r="C1200" t="e">
        <f>VLOOKUP('Reported Performance Table'!E1200,'Master List'!$B$42:$C$129,2,FALSE)</f>
        <v>#N/A</v>
      </c>
      <c r="D1200" t="e">
        <f>VLOOKUP('Reported Performance Table'!D1200,'Master List'!$B$20:$D$39,3,FALSE)</f>
        <v>#N/A</v>
      </c>
      <c r="E1200" s="3" t="e">
        <f>VLOOKUP('Reported Performance Table'!C1200,'Master List'!$B$11:$D$17,3,FALSE)</f>
        <v>#N/A</v>
      </c>
      <c r="F1200" t="e">
        <f t="shared" si="36"/>
        <v>#N/A</v>
      </c>
      <c r="G1200" t="e">
        <f>IF(VLOOKUP('Reported Performance Table'!E1200,'Master List'!$B$42:$D$129,3,FALSE)="","No",VLOOKUP('Reported Performance Table'!E1200,'Master List'!$B$42:$D$129,3,FALSE))</f>
        <v>#N/A</v>
      </c>
      <c r="H1200" t="e">
        <f>IF(AND(G1200="Yes_No",'Reported Performance Table'!F1200="Yes"),"No","Yes_No")</f>
        <v>#N/A</v>
      </c>
      <c r="I1200" t="str">
        <f>IF('Reported Performance Table'!E1200="","",IF('Reported Performance Table'!F1200="Yes","LUNA_CCT","Reported_CCT"))</f>
        <v/>
      </c>
      <c r="J1200" t="str">
        <f>IF('Reported Performance Table'!E1200="","",IF(I1200="LUNA_CCT",VLOOKUP('Reported Performance Table'!E1200,'Master List'!$B$42:$E$129,4,FALSE),"Reported_BUG"))</f>
        <v/>
      </c>
      <c r="K1200" t="str">
        <f>IF('Reported Performance Table'!E1200="","",IF(AND('Reported Performance Table'!$F1200="Yes",OR('Reported Performance Table'!$E1200='Master List'!$B$42,'Reported Performance Table'!$E1200='Master List'!$B$43,'Reported Performance Table'!$E1200='Master List'!$B$44,'Reported Performance Table'!$E1200='Master List'!$B$46,'Reported Performance Table'!$E1200='Master List'!$B$48,'Reported Performance Table'!$E1200='Master List'!$B$104,'Reported Performance Table'!$E1200='Master List'!$B$106,'Reported Performance Table'!$E1200='Master List'!$B$126)),"LUNA_Dimming","Dimming_Capability_and_Range"))</f>
        <v/>
      </c>
      <c r="L1200" s="173">
        <f>'Reported Performance Table'!BF1200</f>
        <v>0</v>
      </c>
      <c r="M1200" s="173">
        <f>'Reported Performance Table'!BG1200</f>
        <v>0</v>
      </c>
      <c r="N1200" s="173">
        <f>'Reported Performance Table'!BH1200</f>
        <v>0</v>
      </c>
      <c r="O1200" t="str">
        <f t="shared" si="37"/>
        <v>No</v>
      </c>
    </row>
    <row r="1201" spans="2:15" x14ac:dyDescent="0.25">
      <c r="B1201" s="35" t="e">
        <f>VLOOKUP('Reported Performance Table'!D1201,'Master List'!$B$20:$C$39,2,FALSE)</f>
        <v>#N/A</v>
      </c>
      <c r="C1201" t="e">
        <f>VLOOKUP('Reported Performance Table'!E1201,'Master List'!$B$42:$C$129,2,FALSE)</f>
        <v>#N/A</v>
      </c>
      <c r="D1201" t="e">
        <f>VLOOKUP('Reported Performance Table'!D1201,'Master List'!$B$20:$D$39,3,FALSE)</f>
        <v>#N/A</v>
      </c>
      <c r="E1201" s="3" t="e">
        <f>VLOOKUP('Reported Performance Table'!C1201,'Master List'!$B$11:$D$17,3,FALSE)</f>
        <v>#N/A</v>
      </c>
      <c r="F1201" t="e">
        <f t="shared" si="36"/>
        <v>#N/A</v>
      </c>
      <c r="G1201" t="e">
        <f>IF(VLOOKUP('Reported Performance Table'!E1201,'Master List'!$B$42:$D$129,3,FALSE)="","No",VLOOKUP('Reported Performance Table'!E1201,'Master List'!$B$42:$D$129,3,FALSE))</f>
        <v>#N/A</v>
      </c>
      <c r="H1201" t="e">
        <f>IF(AND(G1201="Yes_No",'Reported Performance Table'!F1201="Yes"),"No","Yes_No")</f>
        <v>#N/A</v>
      </c>
      <c r="I1201" t="str">
        <f>IF('Reported Performance Table'!E1201="","",IF('Reported Performance Table'!F1201="Yes","LUNA_CCT","Reported_CCT"))</f>
        <v/>
      </c>
      <c r="J1201" t="str">
        <f>IF('Reported Performance Table'!E1201="","",IF(I1201="LUNA_CCT",VLOOKUP('Reported Performance Table'!E1201,'Master List'!$B$42:$E$129,4,FALSE),"Reported_BUG"))</f>
        <v/>
      </c>
      <c r="K1201" t="str">
        <f>IF('Reported Performance Table'!E1201="","",IF(AND('Reported Performance Table'!$F1201="Yes",OR('Reported Performance Table'!$E1201='Master List'!$B$42,'Reported Performance Table'!$E1201='Master List'!$B$43,'Reported Performance Table'!$E1201='Master List'!$B$44,'Reported Performance Table'!$E1201='Master List'!$B$46,'Reported Performance Table'!$E1201='Master List'!$B$48,'Reported Performance Table'!$E1201='Master List'!$B$104,'Reported Performance Table'!$E1201='Master List'!$B$106,'Reported Performance Table'!$E1201='Master List'!$B$126)),"LUNA_Dimming","Dimming_Capability_and_Range"))</f>
        <v/>
      </c>
      <c r="L1201" s="173">
        <f>'Reported Performance Table'!BF1201</f>
        <v>0</v>
      </c>
      <c r="M1201" s="173">
        <f>'Reported Performance Table'!BG1201</f>
        <v>0</v>
      </c>
      <c r="N1201" s="173">
        <f>'Reported Performance Table'!BH1201</f>
        <v>0</v>
      </c>
      <c r="O1201" t="str">
        <f t="shared" si="37"/>
        <v>No</v>
      </c>
    </row>
    <row r="1202" spans="2:15" x14ac:dyDescent="0.25">
      <c r="B1202" s="35" t="e">
        <f>VLOOKUP('Reported Performance Table'!D1202,'Master List'!$B$20:$C$39,2,FALSE)</f>
        <v>#N/A</v>
      </c>
      <c r="C1202" t="e">
        <f>VLOOKUP('Reported Performance Table'!E1202,'Master List'!$B$42:$C$129,2,FALSE)</f>
        <v>#N/A</v>
      </c>
      <c r="D1202" t="e">
        <f>VLOOKUP('Reported Performance Table'!D1202,'Master List'!$B$20:$D$39,3,FALSE)</f>
        <v>#N/A</v>
      </c>
      <c r="E1202" s="3" t="e">
        <f>VLOOKUP('Reported Performance Table'!C1202,'Master List'!$B$11:$D$17,3,FALSE)</f>
        <v>#N/A</v>
      </c>
      <c r="F1202" t="e">
        <f t="shared" si="36"/>
        <v>#N/A</v>
      </c>
      <c r="G1202" t="e">
        <f>IF(VLOOKUP('Reported Performance Table'!E1202,'Master List'!$B$42:$D$129,3,FALSE)="","No",VLOOKUP('Reported Performance Table'!E1202,'Master List'!$B$42:$D$129,3,FALSE))</f>
        <v>#N/A</v>
      </c>
      <c r="H1202" t="e">
        <f>IF(AND(G1202="Yes_No",'Reported Performance Table'!F1202="Yes"),"No","Yes_No")</f>
        <v>#N/A</v>
      </c>
      <c r="I1202" t="str">
        <f>IF('Reported Performance Table'!E1202="","",IF('Reported Performance Table'!F1202="Yes","LUNA_CCT","Reported_CCT"))</f>
        <v/>
      </c>
      <c r="J1202" t="str">
        <f>IF('Reported Performance Table'!E1202="","",IF(I1202="LUNA_CCT",VLOOKUP('Reported Performance Table'!E1202,'Master List'!$B$42:$E$129,4,FALSE),"Reported_BUG"))</f>
        <v/>
      </c>
      <c r="K1202" t="str">
        <f>IF('Reported Performance Table'!E1202="","",IF(AND('Reported Performance Table'!$F1202="Yes",OR('Reported Performance Table'!$E1202='Master List'!$B$42,'Reported Performance Table'!$E1202='Master List'!$B$43,'Reported Performance Table'!$E1202='Master List'!$B$44,'Reported Performance Table'!$E1202='Master List'!$B$46,'Reported Performance Table'!$E1202='Master List'!$B$48,'Reported Performance Table'!$E1202='Master List'!$B$104,'Reported Performance Table'!$E1202='Master List'!$B$106,'Reported Performance Table'!$E1202='Master List'!$B$126)),"LUNA_Dimming","Dimming_Capability_and_Range"))</f>
        <v/>
      </c>
      <c r="L1202" s="173">
        <f>'Reported Performance Table'!BF1202</f>
        <v>0</v>
      </c>
      <c r="M1202" s="173">
        <f>'Reported Performance Table'!BG1202</f>
        <v>0</v>
      </c>
      <c r="N1202" s="173">
        <f>'Reported Performance Table'!BH1202</f>
        <v>0</v>
      </c>
      <c r="O1202" t="str">
        <f t="shared" si="37"/>
        <v>No</v>
      </c>
    </row>
    <row r="1203" spans="2:15" x14ac:dyDescent="0.25">
      <c r="B1203" s="35" t="e">
        <f>VLOOKUP('Reported Performance Table'!D1203,'Master List'!$B$20:$C$39,2,FALSE)</f>
        <v>#N/A</v>
      </c>
      <c r="C1203" t="e">
        <f>VLOOKUP('Reported Performance Table'!E1203,'Master List'!$B$42:$C$129,2,FALSE)</f>
        <v>#N/A</v>
      </c>
      <c r="D1203" t="e">
        <f>VLOOKUP('Reported Performance Table'!D1203,'Master List'!$B$20:$D$39,3,FALSE)</f>
        <v>#N/A</v>
      </c>
      <c r="E1203" s="3" t="e">
        <f>VLOOKUP('Reported Performance Table'!C1203,'Master List'!$B$11:$D$17,3,FALSE)</f>
        <v>#N/A</v>
      </c>
      <c r="F1203" t="e">
        <f t="shared" si="36"/>
        <v>#N/A</v>
      </c>
      <c r="G1203" t="e">
        <f>IF(VLOOKUP('Reported Performance Table'!E1203,'Master List'!$B$42:$D$129,3,FALSE)="","No",VLOOKUP('Reported Performance Table'!E1203,'Master List'!$B$42:$D$129,3,FALSE))</f>
        <v>#N/A</v>
      </c>
      <c r="H1203" t="e">
        <f>IF(AND(G1203="Yes_No",'Reported Performance Table'!F1203="Yes"),"No","Yes_No")</f>
        <v>#N/A</v>
      </c>
      <c r="I1203" t="str">
        <f>IF('Reported Performance Table'!E1203="","",IF('Reported Performance Table'!F1203="Yes","LUNA_CCT","Reported_CCT"))</f>
        <v/>
      </c>
      <c r="J1203" t="str">
        <f>IF('Reported Performance Table'!E1203="","",IF(I1203="LUNA_CCT",VLOOKUP('Reported Performance Table'!E1203,'Master List'!$B$42:$E$129,4,FALSE),"Reported_BUG"))</f>
        <v/>
      </c>
      <c r="K1203" t="str">
        <f>IF('Reported Performance Table'!E1203="","",IF(AND('Reported Performance Table'!$F1203="Yes",OR('Reported Performance Table'!$E1203='Master List'!$B$42,'Reported Performance Table'!$E1203='Master List'!$B$43,'Reported Performance Table'!$E1203='Master List'!$B$44,'Reported Performance Table'!$E1203='Master List'!$B$46,'Reported Performance Table'!$E1203='Master List'!$B$48,'Reported Performance Table'!$E1203='Master List'!$B$104,'Reported Performance Table'!$E1203='Master List'!$B$106,'Reported Performance Table'!$E1203='Master List'!$B$126)),"LUNA_Dimming","Dimming_Capability_and_Range"))</f>
        <v/>
      </c>
      <c r="L1203" s="173">
        <f>'Reported Performance Table'!BF1203</f>
        <v>0</v>
      </c>
      <c r="M1203" s="173">
        <f>'Reported Performance Table'!BG1203</f>
        <v>0</v>
      </c>
      <c r="N1203" s="173">
        <f>'Reported Performance Table'!BH1203</f>
        <v>0</v>
      </c>
      <c r="O1203" t="str">
        <f t="shared" si="37"/>
        <v>No</v>
      </c>
    </row>
    <row r="1204" spans="2:15" x14ac:dyDescent="0.25">
      <c r="B1204" s="35" t="e">
        <f>VLOOKUP('Reported Performance Table'!D1204,'Master List'!$B$20:$C$39,2,FALSE)</f>
        <v>#N/A</v>
      </c>
      <c r="C1204" t="e">
        <f>VLOOKUP('Reported Performance Table'!E1204,'Master List'!$B$42:$C$129,2,FALSE)</f>
        <v>#N/A</v>
      </c>
      <c r="D1204" t="e">
        <f>VLOOKUP('Reported Performance Table'!D1204,'Master List'!$B$20:$D$39,3,FALSE)</f>
        <v>#N/A</v>
      </c>
      <c r="E1204" s="3" t="e">
        <f>VLOOKUP('Reported Performance Table'!C1204,'Master List'!$B$11:$D$17,3,FALSE)</f>
        <v>#N/A</v>
      </c>
      <c r="F1204" t="e">
        <f t="shared" si="36"/>
        <v>#N/A</v>
      </c>
      <c r="G1204" t="e">
        <f>IF(VLOOKUP('Reported Performance Table'!E1204,'Master List'!$B$42:$D$129,3,FALSE)="","No",VLOOKUP('Reported Performance Table'!E1204,'Master List'!$B$42:$D$129,3,FALSE))</f>
        <v>#N/A</v>
      </c>
      <c r="H1204" t="e">
        <f>IF(AND(G1204="Yes_No",'Reported Performance Table'!F1204="Yes"),"No","Yes_No")</f>
        <v>#N/A</v>
      </c>
      <c r="I1204" t="str">
        <f>IF('Reported Performance Table'!E1204="","",IF('Reported Performance Table'!F1204="Yes","LUNA_CCT","Reported_CCT"))</f>
        <v/>
      </c>
      <c r="J1204" t="str">
        <f>IF('Reported Performance Table'!E1204="","",IF(I1204="LUNA_CCT",VLOOKUP('Reported Performance Table'!E1204,'Master List'!$B$42:$E$129,4,FALSE),"Reported_BUG"))</f>
        <v/>
      </c>
      <c r="K1204" t="str">
        <f>IF('Reported Performance Table'!E1204="","",IF(AND('Reported Performance Table'!$F1204="Yes",OR('Reported Performance Table'!$E1204='Master List'!$B$42,'Reported Performance Table'!$E1204='Master List'!$B$43,'Reported Performance Table'!$E1204='Master List'!$B$44,'Reported Performance Table'!$E1204='Master List'!$B$46,'Reported Performance Table'!$E1204='Master List'!$B$48,'Reported Performance Table'!$E1204='Master List'!$B$104,'Reported Performance Table'!$E1204='Master List'!$B$106,'Reported Performance Table'!$E1204='Master List'!$B$126)),"LUNA_Dimming","Dimming_Capability_and_Range"))</f>
        <v/>
      </c>
      <c r="L1204" s="173">
        <f>'Reported Performance Table'!BF1204</f>
        <v>0</v>
      </c>
      <c r="M1204" s="173">
        <f>'Reported Performance Table'!BG1204</f>
        <v>0</v>
      </c>
      <c r="N1204" s="173">
        <f>'Reported Performance Table'!BH1204</f>
        <v>0</v>
      </c>
      <c r="O1204" t="str">
        <f t="shared" si="37"/>
        <v>No</v>
      </c>
    </row>
    <row r="1205" spans="2:15" x14ac:dyDescent="0.25">
      <c r="B1205" s="35" t="e">
        <f>VLOOKUP('Reported Performance Table'!D1205,'Master List'!$B$20:$C$39,2,FALSE)</f>
        <v>#N/A</v>
      </c>
      <c r="C1205" t="e">
        <f>VLOOKUP('Reported Performance Table'!E1205,'Master List'!$B$42:$C$129,2,FALSE)</f>
        <v>#N/A</v>
      </c>
      <c r="D1205" t="e">
        <f>VLOOKUP('Reported Performance Table'!D1205,'Master List'!$B$20:$D$39,3,FALSE)</f>
        <v>#N/A</v>
      </c>
      <c r="E1205" s="3" t="e">
        <f>VLOOKUP('Reported Performance Table'!C1205,'Master List'!$B$11:$D$17,3,FALSE)</f>
        <v>#N/A</v>
      </c>
      <c r="F1205" t="e">
        <f t="shared" si="36"/>
        <v>#N/A</v>
      </c>
      <c r="G1205" t="e">
        <f>IF(VLOOKUP('Reported Performance Table'!E1205,'Master List'!$B$42:$D$129,3,FALSE)="","No",VLOOKUP('Reported Performance Table'!E1205,'Master List'!$B$42:$D$129,3,FALSE))</f>
        <v>#N/A</v>
      </c>
      <c r="H1205" t="e">
        <f>IF(AND(G1205="Yes_No",'Reported Performance Table'!F1205="Yes"),"No","Yes_No")</f>
        <v>#N/A</v>
      </c>
      <c r="I1205" t="str">
        <f>IF('Reported Performance Table'!E1205="","",IF('Reported Performance Table'!F1205="Yes","LUNA_CCT","Reported_CCT"))</f>
        <v/>
      </c>
      <c r="J1205" t="str">
        <f>IF('Reported Performance Table'!E1205="","",IF(I1205="LUNA_CCT",VLOOKUP('Reported Performance Table'!E1205,'Master List'!$B$42:$E$129,4,FALSE),"Reported_BUG"))</f>
        <v/>
      </c>
      <c r="K1205" t="str">
        <f>IF('Reported Performance Table'!E1205="","",IF(AND('Reported Performance Table'!$F1205="Yes",OR('Reported Performance Table'!$E1205='Master List'!$B$42,'Reported Performance Table'!$E1205='Master List'!$B$43,'Reported Performance Table'!$E1205='Master List'!$B$44,'Reported Performance Table'!$E1205='Master List'!$B$46,'Reported Performance Table'!$E1205='Master List'!$B$48,'Reported Performance Table'!$E1205='Master List'!$B$104,'Reported Performance Table'!$E1205='Master List'!$B$106,'Reported Performance Table'!$E1205='Master List'!$B$126)),"LUNA_Dimming","Dimming_Capability_and_Range"))</f>
        <v/>
      </c>
      <c r="L1205" s="173">
        <f>'Reported Performance Table'!BF1205</f>
        <v>0</v>
      </c>
      <c r="M1205" s="173">
        <f>'Reported Performance Table'!BG1205</f>
        <v>0</v>
      </c>
      <c r="N1205" s="173">
        <f>'Reported Performance Table'!BH1205</f>
        <v>0</v>
      </c>
      <c r="O1205" t="str">
        <f t="shared" si="37"/>
        <v>No</v>
      </c>
    </row>
    <row r="1206" spans="2:15" x14ac:dyDescent="0.25">
      <c r="B1206" s="35" t="e">
        <f>VLOOKUP('Reported Performance Table'!D1206,'Master List'!$B$20:$C$39,2,FALSE)</f>
        <v>#N/A</v>
      </c>
      <c r="C1206" t="e">
        <f>VLOOKUP('Reported Performance Table'!E1206,'Master List'!$B$42:$C$129,2,FALSE)</f>
        <v>#N/A</v>
      </c>
      <c r="D1206" t="e">
        <f>VLOOKUP('Reported Performance Table'!D1206,'Master List'!$B$20:$D$39,3,FALSE)</f>
        <v>#N/A</v>
      </c>
      <c r="E1206" s="3" t="e">
        <f>VLOOKUP('Reported Performance Table'!C1206,'Master List'!$B$11:$D$17,3,FALSE)</f>
        <v>#N/A</v>
      </c>
      <c r="F1206" t="e">
        <f t="shared" si="36"/>
        <v>#N/A</v>
      </c>
      <c r="G1206" t="e">
        <f>IF(VLOOKUP('Reported Performance Table'!E1206,'Master List'!$B$42:$D$129,3,FALSE)="","No",VLOOKUP('Reported Performance Table'!E1206,'Master List'!$B$42:$D$129,3,FALSE))</f>
        <v>#N/A</v>
      </c>
      <c r="H1206" t="e">
        <f>IF(AND(G1206="Yes_No",'Reported Performance Table'!F1206="Yes"),"No","Yes_No")</f>
        <v>#N/A</v>
      </c>
      <c r="I1206" t="str">
        <f>IF('Reported Performance Table'!E1206="","",IF('Reported Performance Table'!F1206="Yes","LUNA_CCT","Reported_CCT"))</f>
        <v/>
      </c>
      <c r="J1206" t="str">
        <f>IF('Reported Performance Table'!E1206="","",IF(I1206="LUNA_CCT",VLOOKUP('Reported Performance Table'!E1206,'Master List'!$B$42:$E$129,4,FALSE),"Reported_BUG"))</f>
        <v/>
      </c>
      <c r="K1206" t="str">
        <f>IF('Reported Performance Table'!E1206="","",IF(AND('Reported Performance Table'!$F1206="Yes",OR('Reported Performance Table'!$E1206='Master List'!$B$42,'Reported Performance Table'!$E1206='Master List'!$B$43,'Reported Performance Table'!$E1206='Master List'!$B$44,'Reported Performance Table'!$E1206='Master List'!$B$46,'Reported Performance Table'!$E1206='Master List'!$B$48,'Reported Performance Table'!$E1206='Master List'!$B$104,'Reported Performance Table'!$E1206='Master List'!$B$106,'Reported Performance Table'!$E1206='Master List'!$B$126)),"LUNA_Dimming","Dimming_Capability_and_Range"))</f>
        <v/>
      </c>
      <c r="L1206" s="173">
        <f>'Reported Performance Table'!BF1206</f>
        <v>0</v>
      </c>
      <c r="M1206" s="173">
        <f>'Reported Performance Table'!BG1206</f>
        <v>0</v>
      </c>
      <c r="N1206" s="173">
        <f>'Reported Performance Table'!BH1206</f>
        <v>0</v>
      </c>
      <c r="O1206" t="str">
        <f t="shared" si="37"/>
        <v>No</v>
      </c>
    </row>
    <row r="1207" spans="2:15" x14ac:dyDescent="0.25">
      <c r="B1207" s="35" t="e">
        <f>VLOOKUP('Reported Performance Table'!D1207,'Master List'!$B$20:$C$39,2,FALSE)</f>
        <v>#N/A</v>
      </c>
      <c r="C1207" t="e">
        <f>VLOOKUP('Reported Performance Table'!E1207,'Master List'!$B$42:$C$129,2,FALSE)</f>
        <v>#N/A</v>
      </c>
      <c r="D1207" t="e">
        <f>VLOOKUP('Reported Performance Table'!D1207,'Master List'!$B$20:$D$39,3,FALSE)</f>
        <v>#N/A</v>
      </c>
      <c r="E1207" s="3" t="e">
        <f>VLOOKUP('Reported Performance Table'!C1207,'Master List'!$B$11:$D$17,3,FALSE)</f>
        <v>#N/A</v>
      </c>
      <c r="F1207" t="e">
        <f t="shared" si="36"/>
        <v>#N/A</v>
      </c>
      <c r="G1207" t="e">
        <f>IF(VLOOKUP('Reported Performance Table'!E1207,'Master List'!$B$42:$D$129,3,FALSE)="","No",VLOOKUP('Reported Performance Table'!E1207,'Master List'!$B$42:$D$129,3,FALSE))</f>
        <v>#N/A</v>
      </c>
      <c r="H1207" t="e">
        <f>IF(AND(G1207="Yes_No",'Reported Performance Table'!F1207="Yes"),"No","Yes_No")</f>
        <v>#N/A</v>
      </c>
      <c r="I1207" t="str">
        <f>IF('Reported Performance Table'!E1207="","",IF('Reported Performance Table'!F1207="Yes","LUNA_CCT","Reported_CCT"))</f>
        <v/>
      </c>
      <c r="J1207" t="str">
        <f>IF('Reported Performance Table'!E1207="","",IF(I1207="LUNA_CCT",VLOOKUP('Reported Performance Table'!E1207,'Master List'!$B$42:$E$129,4,FALSE),"Reported_BUG"))</f>
        <v/>
      </c>
      <c r="K1207" t="str">
        <f>IF('Reported Performance Table'!E1207="","",IF(AND('Reported Performance Table'!$F1207="Yes",OR('Reported Performance Table'!$E1207='Master List'!$B$42,'Reported Performance Table'!$E1207='Master List'!$B$43,'Reported Performance Table'!$E1207='Master List'!$B$44,'Reported Performance Table'!$E1207='Master List'!$B$46,'Reported Performance Table'!$E1207='Master List'!$B$48,'Reported Performance Table'!$E1207='Master List'!$B$104,'Reported Performance Table'!$E1207='Master List'!$B$106,'Reported Performance Table'!$E1207='Master List'!$B$126)),"LUNA_Dimming","Dimming_Capability_and_Range"))</f>
        <v/>
      </c>
      <c r="L1207" s="173">
        <f>'Reported Performance Table'!BF1207</f>
        <v>0</v>
      </c>
      <c r="M1207" s="173">
        <f>'Reported Performance Table'!BG1207</f>
        <v>0</v>
      </c>
      <c r="N1207" s="173">
        <f>'Reported Performance Table'!BH1207</f>
        <v>0</v>
      </c>
      <c r="O1207" t="str">
        <f t="shared" si="37"/>
        <v>No</v>
      </c>
    </row>
    <row r="1208" spans="2:15" x14ac:dyDescent="0.25">
      <c r="B1208" s="35" t="e">
        <f>VLOOKUP('Reported Performance Table'!D1208,'Master List'!$B$20:$C$39,2,FALSE)</f>
        <v>#N/A</v>
      </c>
      <c r="C1208" t="e">
        <f>VLOOKUP('Reported Performance Table'!E1208,'Master List'!$B$42:$C$129,2,FALSE)</f>
        <v>#N/A</v>
      </c>
      <c r="D1208" t="e">
        <f>VLOOKUP('Reported Performance Table'!D1208,'Master List'!$B$20:$D$39,3,FALSE)</f>
        <v>#N/A</v>
      </c>
      <c r="E1208" s="3" t="e">
        <f>VLOOKUP('Reported Performance Table'!C1208,'Master List'!$B$11:$D$17,3,FALSE)</f>
        <v>#N/A</v>
      </c>
      <c r="F1208" t="e">
        <f t="shared" si="36"/>
        <v>#N/A</v>
      </c>
      <c r="G1208" t="e">
        <f>IF(VLOOKUP('Reported Performance Table'!E1208,'Master List'!$B$42:$D$129,3,FALSE)="","No",VLOOKUP('Reported Performance Table'!E1208,'Master List'!$B$42:$D$129,3,FALSE))</f>
        <v>#N/A</v>
      </c>
      <c r="H1208" t="e">
        <f>IF(AND(G1208="Yes_No",'Reported Performance Table'!F1208="Yes"),"No","Yes_No")</f>
        <v>#N/A</v>
      </c>
      <c r="I1208" t="str">
        <f>IF('Reported Performance Table'!E1208="","",IF('Reported Performance Table'!F1208="Yes","LUNA_CCT","Reported_CCT"))</f>
        <v/>
      </c>
      <c r="J1208" t="str">
        <f>IF('Reported Performance Table'!E1208="","",IF(I1208="LUNA_CCT",VLOOKUP('Reported Performance Table'!E1208,'Master List'!$B$42:$E$129,4,FALSE),"Reported_BUG"))</f>
        <v/>
      </c>
      <c r="K1208" t="str">
        <f>IF('Reported Performance Table'!E1208="","",IF(AND('Reported Performance Table'!$F1208="Yes",OR('Reported Performance Table'!$E1208='Master List'!$B$42,'Reported Performance Table'!$E1208='Master List'!$B$43,'Reported Performance Table'!$E1208='Master List'!$B$44,'Reported Performance Table'!$E1208='Master List'!$B$46,'Reported Performance Table'!$E1208='Master List'!$B$48,'Reported Performance Table'!$E1208='Master List'!$B$104,'Reported Performance Table'!$E1208='Master List'!$B$106,'Reported Performance Table'!$E1208='Master List'!$B$126)),"LUNA_Dimming","Dimming_Capability_and_Range"))</f>
        <v/>
      </c>
      <c r="L1208" s="173">
        <f>'Reported Performance Table'!BF1208</f>
        <v>0</v>
      </c>
      <c r="M1208" s="173">
        <f>'Reported Performance Table'!BG1208</f>
        <v>0</v>
      </c>
      <c r="N1208" s="173">
        <f>'Reported Performance Table'!BH1208</f>
        <v>0</v>
      </c>
      <c r="O1208" t="str">
        <f t="shared" si="37"/>
        <v>No</v>
      </c>
    </row>
    <row r="1209" spans="2:15" x14ac:dyDescent="0.25">
      <c r="B1209" s="35" t="e">
        <f>VLOOKUP('Reported Performance Table'!D1209,'Master List'!$B$20:$C$39,2,FALSE)</f>
        <v>#N/A</v>
      </c>
      <c r="C1209" t="e">
        <f>VLOOKUP('Reported Performance Table'!E1209,'Master List'!$B$42:$C$129,2,FALSE)</f>
        <v>#N/A</v>
      </c>
      <c r="D1209" t="e">
        <f>VLOOKUP('Reported Performance Table'!D1209,'Master List'!$B$20:$D$39,3,FALSE)</f>
        <v>#N/A</v>
      </c>
      <c r="E1209" s="3" t="e">
        <f>VLOOKUP('Reported Performance Table'!C1209,'Master List'!$B$11:$D$17,3,FALSE)</f>
        <v>#N/A</v>
      </c>
      <c r="F1209" t="e">
        <f t="shared" si="36"/>
        <v>#N/A</v>
      </c>
      <c r="G1209" t="e">
        <f>IF(VLOOKUP('Reported Performance Table'!E1209,'Master List'!$B$42:$D$129,3,FALSE)="","No",VLOOKUP('Reported Performance Table'!E1209,'Master List'!$B$42:$D$129,3,FALSE))</f>
        <v>#N/A</v>
      </c>
      <c r="H1209" t="e">
        <f>IF(AND(G1209="Yes_No",'Reported Performance Table'!F1209="Yes"),"No","Yes_No")</f>
        <v>#N/A</v>
      </c>
      <c r="I1209" t="str">
        <f>IF('Reported Performance Table'!E1209="","",IF('Reported Performance Table'!F1209="Yes","LUNA_CCT","Reported_CCT"))</f>
        <v/>
      </c>
      <c r="J1209" t="str">
        <f>IF('Reported Performance Table'!E1209="","",IF(I1209="LUNA_CCT",VLOOKUP('Reported Performance Table'!E1209,'Master List'!$B$42:$E$129,4,FALSE),"Reported_BUG"))</f>
        <v/>
      </c>
      <c r="K1209" t="str">
        <f>IF('Reported Performance Table'!E1209="","",IF(AND('Reported Performance Table'!$F1209="Yes",OR('Reported Performance Table'!$E1209='Master List'!$B$42,'Reported Performance Table'!$E1209='Master List'!$B$43,'Reported Performance Table'!$E1209='Master List'!$B$44,'Reported Performance Table'!$E1209='Master List'!$B$46,'Reported Performance Table'!$E1209='Master List'!$B$48,'Reported Performance Table'!$E1209='Master List'!$B$104,'Reported Performance Table'!$E1209='Master List'!$B$106,'Reported Performance Table'!$E1209='Master List'!$B$126)),"LUNA_Dimming","Dimming_Capability_and_Range"))</f>
        <v/>
      </c>
      <c r="L1209" s="173">
        <f>'Reported Performance Table'!BF1209</f>
        <v>0</v>
      </c>
      <c r="M1209" s="173">
        <f>'Reported Performance Table'!BG1209</f>
        <v>0</v>
      </c>
      <c r="N1209" s="173">
        <f>'Reported Performance Table'!BH1209</f>
        <v>0</v>
      </c>
      <c r="O1209" t="str">
        <f t="shared" si="37"/>
        <v>No</v>
      </c>
    </row>
    <row r="1210" spans="2:15" x14ac:dyDescent="0.25">
      <c r="B1210" s="35" t="e">
        <f>VLOOKUP('Reported Performance Table'!D1210,'Master List'!$B$20:$C$39,2,FALSE)</f>
        <v>#N/A</v>
      </c>
      <c r="C1210" t="e">
        <f>VLOOKUP('Reported Performance Table'!E1210,'Master List'!$B$42:$C$129,2,FALSE)</f>
        <v>#N/A</v>
      </c>
      <c r="D1210" t="e">
        <f>VLOOKUP('Reported Performance Table'!D1210,'Master List'!$B$20:$D$39,3,FALSE)</f>
        <v>#N/A</v>
      </c>
      <c r="E1210" s="3" t="e">
        <f>VLOOKUP('Reported Performance Table'!C1210,'Master List'!$B$11:$D$17,3,FALSE)</f>
        <v>#N/A</v>
      </c>
      <c r="F1210" t="e">
        <f t="shared" si="36"/>
        <v>#N/A</v>
      </c>
      <c r="G1210" t="e">
        <f>IF(VLOOKUP('Reported Performance Table'!E1210,'Master List'!$B$42:$D$129,3,FALSE)="","No",VLOOKUP('Reported Performance Table'!E1210,'Master List'!$B$42:$D$129,3,FALSE))</f>
        <v>#N/A</v>
      </c>
      <c r="H1210" t="e">
        <f>IF(AND(G1210="Yes_No",'Reported Performance Table'!F1210="Yes"),"No","Yes_No")</f>
        <v>#N/A</v>
      </c>
      <c r="I1210" t="str">
        <f>IF('Reported Performance Table'!E1210="","",IF('Reported Performance Table'!F1210="Yes","LUNA_CCT","Reported_CCT"))</f>
        <v/>
      </c>
      <c r="J1210" t="str">
        <f>IF('Reported Performance Table'!E1210="","",IF(I1210="LUNA_CCT",VLOOKUP('Reported Performance Table'!E1210,'Master List'!$B$42:$E$129,4,FALSE),"Reported_BUG"))</f>
        <v/>
      </c>
      <c r="K1210" t="str">
        <f>IF('Reported Performance Table'!E1210="","",IF(AND('Reported Performance Table'!$F1210="Yes",OR('Reported Performance Table'!$E1210='Master List'!$B$42,'Reported Performance Table'!$E1210='Master List'!$B$43,'Reported Performance Table'!$E1210='Master List'!$B$44,'Reported Performance Table'!$E1210='Master List'!$B$46,'Reported Performance Table'!$E1210='Master List'!$B$48,'Reported Performance Table'!$E1210='Master List'!$B$104,'Reported Performance Table'!$E1210='Master List'!$B$106,'Reported Performance Table'!$E1210='Master List'!$B$126)),"LUNA_Dimming","Dimming_Capability_and_Range"))</f>
        <v/>
      </c>
      <c r="L1210" s="173">
        <f>'Reported Performance Table'!BF1210</f>
        <v>0</v>
      </c>
      <c r="M1210" s="173">
        <f>'Reported Performance Table'!BG1210</f>
        <v>0</v>
      </c>
      <c r="N1210" s="173">
        <f>'Reported Performance Table'!BH1210</f>
        <v>0</v>
      </c>
      <c r="O1210" t="str">
        <f t="shared" si="37"/>
        <v>No</v>
      </c>
    </row>
    <row r="1211" spans="2:15" x14ac:dyDescent="0.25">
      <c r="B1211" s="35" t="e">
        <f>VLOOKUP('Reported Performance Table'!D1211,'Master List'!$B$20:$C$39,2,FALSE)</f>
        <v>#N/A</v>
      </c>
      <c r="C1211" t="e">
        <f>VLOOKUP('Reported Performance Table'!E1211,'Master List'!$B$42:$C$129,2,FALSE)</f>
        <v>#N/A</v>
      </c>
      <c r="D1211" t="e">
        <f>VLOOKUP('Reported Performance Table'!D1211,'Master List'!$B$20:$D$39,3,FALSE)</f>
        <v>#N/A</v>
      </c>
      <c r="E1211" s="3" t="e">
        <f>VLOOKUP('Reported Performance Table'!C1211,'Master List'!$B$11:$D$17,3,FALSE)</f>
        <v>#N/A</v>
      </c>
      <c r="F1211" t="e">
        <f t="shared" si="36"/>
        <v>#N/A</v>
      </c>
      <c r="G1211" t="e">
        <f>IF(VLOOKUP('Reported Performance Table'!E1211,'Master List'!$B$42:$D$129,3,FALSE)="","No",VLOOKUP('Reported Performance Table'!E1211,'Master List'!$B$42:$D$129,3,FALSE))</f>
        <v>#N/A</v>
      </c>
      <c r="H1211" t="e">
        <f>IF(AND(G1211="Yes_No",'Reported Performance Table'!F1211="Yes"),"No","Yes_No")</f>
        <v>#N/A</v>
      </c>
      <c r="I1211" t="str">
        <f>IF('Reported Performance Table'!E1211="","",IF('Reported Performance Table'!F1211="Yes","LUNA_CCT","Reported_CCT"))</f>
        <v/>
      </c>
      <c r="J1211" t="str">
        <f>IF('Reported Performance Table'!E1211="","",IF(I1211="LUNA_CCT",VLOOKUP('Reported Performance Table'!E1211,'Master List'!$B$42:$E$129,4,FALSE),"Reported_BUG"))</f>
        <v/>
      </c>
      <c r="K1211" t="str">
        <f>IF('Reported Performance Table'!E1211="","",IF(AND('Reported Performance Table'!$F1211="Yes",OR('Reported Performance Table'!$E1211='Master List'!$B$42,'Reported Performance Table'!$E1211='Master List'!$B$43,'Reported Performance Table'!$E1211='Master List'!$B$44,'Reported Performance Table'!$E1211='Master List'!$B$46,'Reported Performance Table'!$E1211='Master List'!$B$48,'Reported Performance Table'!$E1211='Master List'!$B$104,'Reported Performance Table'!$E1211='Master List'!$B$106,'Reported Performance Table'!$E1211='Master List'!$B$126)),"LUNA_Dimming","Dimming_Capability_and_Range"))</f>
        <v/>
      </c>
      <c r="L1211" s="173">
        <f>'Reported Performance Table'!BF1211</f>
        <v>0</v>
      </c>
      <c r="M1211" s="173">
        <f>'Reported Performance Table'!BG1211</f>
        <v>0</v>
      </c>
      <c r="N1211" s="173">
        <f>'Reported Performance Table'!BH1211</f>
        <v>0</v>
      </c>
      <c r="O1211" t="str">
        <f t="shared" si="37"/>
        <v>No</v>
      </c>
    </row>
    <row r="1212" spans="2:15" x14ac:dyDescent="0.25">
      <c r="B1212" s="35" t="e">
        <f>VLOOKUP('Reported Performance Table'!D1212,'Master List'!$B$20:$C$39,2,FALSE)</f>
        <v>#N/A</v>
      </c>
      <c r="C1212" t="e">
        <f>VLOOKUP('Reported Performance Table'!E1212,'Master List'!$B$42:$C$129,2,FALSE)</f>
        <v>#N/A</v>
      </c>
      <c r="D1212" t="e">
        <f>VLOOKUP('Reported Performance Table'!D1212,'Master List'!$B$20:$D$39,3,FALSE)</f>
        <v>#N/A</v>
      </c>
      <c r="E1212" s="3" t="e">
        <f>VLOOKUP('Reported Performance Table'!C1212,'Master List'!$B$11:$D$17,3,FALSE)</f>
        <v>#N/A</v>
      </c>
      <c r="F1212" t="e">
        <f t="shared" si="36"/>
        <v>#N/A</v>
      </c>
      <c r="G1212" t="e">
        <f>IF(VLOOKUP('Reported Performance Table'!E1212,'Master List'!$B$42:$D$129,3,FALSE)="","No",VLOOKUP('Reported Performance Table'!E1212,'Master List'!$B$42:$D$129,3,FALSE))</f>
        <v>#N/A</v>
      </c>
      <c r="H1212" t="e">
        <f>IF(AND(G1212="Yes_No",'Reported Performance Table'!F1212="Yes"),"No","Yes_No")</f>
        <v>#N/A</v>
      </c>
      <c r="I1212" t="str">
        <f>IF('Reported Performance Table'!E1212="","",IF('Reported Performance Table'!F1212="Yes","LUNA_CCT","Reported_CCT"))</f>
        <v/>
      </c>
      <c r="J1212" t="str">
        <f>IF('Reported Performance Table'!E1212="","",IF(I1212="LUNA_CCT",VLOOKUP('Reported Performance Table'!E1212,'Master List'!$B$42:$E$129,4,FALSE),"Reported_BUG"))</f>
        <v/>
      </c>
      <c r="K1212" t="str">
        <f>IF('Reported Performance Table'!E1212="","",IF(AND('Reported Performance Table'!$F1212="Yes",OR('Reported Performance Table'!$E1212='Master List'!$B$42,'Reported Performance Table'!$E1212='Master List'!$B$43,'Reported Performance Table'!$E1212='Master List'!$B$44,'Reported Performance Table'!$E1212='Master List'!$B$46,'Reported Performance Table'!$E1212='Master List'!$B$48,'Reported Performance Table'!$E1212='Master List'!$B$104,'Reported Performance Table'!$E1212='Master List'!$B$106,'Reported Performance Table'!$E1212='Master List'!$B$126)),"LUNA_Dimming","Dimming_Capability_and_Range"))</f>
        <v/>
      </c>
      <c r="L1212" s="173">
        <f>'Reported Performance Table'!BF1212</f>
        <v>0</v>
      </c>
      <c r="M1212" s="173">
        <f>'Reported Performance Table'!BG1212</f>
        <v>0</v>
      </c>
      <c r="N1212" s="173">
        <f>'Reported Performance Table'!BH1212</f>
        <v>0</v>
      </c>
      <c r="O1212" t="str">
        <f t="shared" si="37"/>
        <v>No</v>
      </c>
    </row>
    <row r="1213" spans="2:15" x14ac:dyDescent="0.25">
      <c r="B1213" s="35" t="e">
        <f>VLOOKUP('Reported Performance Table'!D1213,'Master List'!$B$20:$C$39,2,FALSE)</f>
        <v>#N/A</v>
      </c>
      <c r="C1213" t="e">
        <f>VLOOKUP('Reported Performance Table'!E1213,'Master List'!$B$42:$C$129,2,FALSE)</f>
        <v>#N/A</v>
      </c>
      <c r="D1213" t="e">
        <f>VLOOKUP('Reported Performance Table'!D1213,'Master List'!$B$20:$D$39,3,FALSE)</f>
        <v>#N/A</v>
      </c>
      <c r="E1213" s="3" t="e">
        <f>VLOOKUP('Reported Performance Table'!C1213,'Master List'!$B$11:$D$17,3,FALSE)</f>
        <v>#N/A</v>
      </c>
      <c r="F1213" t="e">
        <f t="shared" si="36"/>
        <v>#N/A</v>
      </c>
      <c r="G1213" t="e">
        <f>IF(VLOOKUP('Reported Performance Table'!E1213,'Master List'!$B$42:$D$129,3,FALSE)="","No",VLOOKUP('Reported Performance Table'!E1213,'Master List'!$B$42:$D$129,3,FALSE))</f>
        <v>#N/A</v>
      </c>
      <c r="H1213" t="e">
        <f>IF(AND(G1213="Yes_No",'Reported Performance Table'!F1213="Yes"),"No","Yes_No")</f>
        <v>#N/A</v>
      </c>
      <c r="I1213" t="str">
        <f>IF('Reported Performance Table'!E1213="","",IF('Reported Performance Table'!F1213="Yes","LUNA_CCT","Reported_CCT"))</f>
        <v/>
      </c>
      <c r="J1213" t="str">
        <f>IF('Reported Performance Table'!E1213="","",IF(I1213="LUNA_CCT",VLOOKUP('Reported Performance Table'!E1213,'Master List'!$B$42:$E$129,4,FALSE),"Reported_BUG"))</f>
        <v/>
      </c>
      <c r="K1213" t="str">
        <f>IF('Reported Performance Table'!E1213="","",IF(AND('Reported Performance Table'!$F1213="Yes",OR('Reported Performance Table'!$E1213='Master List'!$B$42,'Reported Performance Table'!$E1213='Master List'!$B$43,'Reported Performance Table'!$E1213='Master List'!$B$44,'Reported Performance Table'!$E1213='Master List'!$B$46,'Reported Performance Table'!$E1213='Master List'!$B$48,'Reported Performance Table'!$E1213='Master List'!$B$104,'Reported Performance Table'!$E1213='Master List'!$B$106,'Reported Performance Table'!$E1213='Master List'!$B$126)),"LUNA_Dimming","Dimming_Capability_and_Range"))</f>
        <v/>
      </c>
      <c r="L1213" s="173">
        <f>'Reported Performance Table'!BF1213</f>
        <v>0</v>
      </c>
      <c r="M1213" s="173">
        <f>'Reported Performance Table'!BG1213</f>
        <v>0</v>
      </c>
      <c r="N1213" s="173">
        <f>'Reported Performance Table'!BH1213</f>
        <v>0</v>
      </c>
      <c r="O1213" t="str">
        <f t="shared" si="37"/>
        <v>No</v>
      </c>
    </row>
    <row r="1214" spans="2:15" x14ac:dyDescent="0.25">
      <c r="B1214" s="35" t="e">
        <f>VLOOKUP('Reported Performance Table'!D1214,'Master List'!$B$20:$C$39,2,FALSE)</f>
        <v>#N/A</v>
      </c>
      <c r="C1214" t="e">
        <f>VLOOKUP('Reported Performance Table'!E1214,'Master List'!$B$42:$C$129,2,FALSE)</f>
        <v>#N/A</v>
      </c>
      <c r="D1214" t="e">
        <f>VLOOKUP('Reported Performance Table'!D1214,'Master List'!$B$20:$D$39,3,FALSE)</f>
        <v>#N/A</v>
      </c>
      <c r="E1214" s="3" t="e">
        <f>VLOOKUP('Reported Performance Table'!C1214,'Master List'!$B$11:$D$17,3,FALSE)</f>
        <v>#N/A</v>
      </c>
      <c r="F1214" t="e">
        <f t="shared" si="36"/>
        <v>#N/A</v>
      </c>
      <c r="G1214" t="e">
        <f>IF(VLOOKUP('Reported Performance Table'!E1214,'Master List'!$B$42:$D$129,3,FALSE)="","No",VLOOKUP('Reported Performance Table'!E1214,'Master List'!$B$42:$D$129,3,FALSE))</f>
        <v>#N/A</v>
      </c>
      <c r="H1214" t="e">
        <f>IF(AND(G1214="Yes_No",'Reported Performance Table'!F1214="Yes"),"No","Yes_No")</f>
        <v>#N/A</v>
      </c>
      <c r="I1214" t="str">
        <f>IF('Reported Performance Table'!E1214="","",IF('Reported Performance Table'!F1214="Yes","LUNA_CCT","Reported_CCT"))</f>
        <v/>
      </c>
      <c r="J1214" t="str">
        <f>IF('Reported Performance Table'!E1214="","",IF(I1214="LUNA_CCT",VLOOKUP('Reported Performance Table'!E1214,'Master List'!$B$42:$E$129,4,FALSE),"Reported_BUG"))</f>
        <v/>
      </c>
      <c r="K1214" t="str">
        <f>IF('Reported Performance Table'!E1214="","",IF(AND('Reported Performance Table'!$F1214="Yes",OR('Reported Performance Table'!$E1214='Master List'!$B$42,'Reported Performance Table'!$E1214='Master List'!$B$43,'Reported Performance Table'!$E1214='Master List'!$B$44,'Reported Performance Table'!$E1214='Master List'!$B$46,'Reported Performance Table'!$E1214='Master List'!$B$48,'Reported Performance Table'!$E1214='Master List'!$B$104,'Reported Performance Table'!$E1214='Master List'!$B$106,'Reported Performance Table'!$E1214='Master List'!$B$126)),"LUNA_Dimming","Dimming_Capability_and_Range"))</f>
        <v/>
      </c>
      <c r="L1214" s="173">
        <f>'Reported Performance Table'!BF1214</f>
        <v>0</v>
      </c>
      <c r="M1214" s="173">
        <f>'Reported Performance Table'!BG1214</f>
        <v>0</v>
      </c>
      <c r="N1214" s="173">
        <f>'Reported Performance Table'!BH1214</f>
        <v>0</v>
      </c>
      <c r="O1214" t="str">
        <f t="shared" si="37"/>
        <v>No</v>
      </c>
    </row>
    <row r="1215" spans="2:15" x14ac:dyDescent="0.25">
      <c r="B1215" s="35" t="e">
        <f>VLOOKUP('Reported Performance Table'!D1215,'Master List'!$B$20:$C$39,2,FALSE)</f>
        <v>#N/A</v>
      </c>
      <c r="C1215" t="e">
        <f>VLOOKUP('Reported Performance Table'!E1215,'Master List'!$B$42:$C$129,2,FALSE)</f>
        <v>#N/A</v>
      </c>
      <c r="D1215" t="e">
        <f>VLOOKUP('Reported Performance Table'!D1215,'Master List'!$B$20:$D$39,3,FALSE)</f>
        <v>#N/A</v>
      </c>
      <c r="E1215" s="3" t="e">
        <f>VLOOKUP('Reported Performance Table'!C1215,'Master List'!$B$11:$D$17,3,FALSE)</f>
        <v>#N/A</v>
      </c>
      <c r="F1215" t="e">
        <f t="shared" si="36"/>
        <v>#N/A</v>
      </c>
      <c r="G1215" t="e">
        <f>IF(VLOOKUP('Reported Performance Table'!E1215,'Master List'!$B$42:$D$129,3,FALSE)="","No",VLOOKUP('Reported Performance Table'!E1215,'Master List'!$B$42:$D$129,3,FALSE))</f>
        <v>#N/A</v>
      </c>
      <c r="H1215" t="e">
        <f>IF(AND(G1215="Yes_No",'Reported Performance Table'!F1215="Yes"),"No","Yes_No")</f>
        <v>#N/A</v>
      </c>
      <c r="I1215" t="str">
        <f>IF('Reported Performance Table'!E1215="","",IF('Reported Performance Table'!F1215="Yes","LUNA_CCT","Reported_CCT"))</f>
        <v/>
      </c>
      <c r="J1215" t="str">
        <f>IF('Reported Performance Table'!E1215="","",IF(I1215="LUNA_CCT",VLOOKUP('Reported Performance Table'!E1215,'Master List'!$B$42:$E$129,4,FALSE),"Reported_BUG"))</f>
        <v/>
      </c>
      <c r="K1215" t="str">
        <f>IF('Reported Performance Table'!E1215="","",IF(AND('Reported Performance Table'!$F1215="Yes",OR('Reported Performance Table'!$E1215='Master List'!$B$42,'Reported Performance Table'!$E1215='Master List'!$B$43,'Reported Performance Table'!$E1215='Master List'!$B$44,'Reported Performance Table'!$E1215='Master List'!$B$46,'Reported Performance Table'!$E1215='Master List'!$B$48,'Reported Performance Table'!$E1215='Master List'!$B$104,'Reported Performance Table'!$E1215='Master List'!$B$106,'Reported Performance Table'!$E1215='Master List'!$B$126)),"LUNA_Dimming","Dimming_Capability_and_Range"))</f>
        <v/>
      </c>
      <c r="L1215" s="173">
        <f>'Reported Performance Table'!BF1215</f>
        <v>0</v>
      </c>
      <c r="M1215" s="173">
        <f>'Reported Performance Table'!BG1215</f>
        <v>0</v>
      </c>
      <c r="N1215" s="173">
        <f>'Reported Performance Table'!BH1215</f>
        <v>0</v>
      </c>
      <c r="O1215" t="str">
        <f t="shared" si="37"/>
        <v>No</v>
      </c>
    </row>
    <row r="1216" spans="2:15" x14ac:dyDescent="0.25">
      <c r="B1216" s="35" t="e">
        <f>VLOOKUP('Reported Performance Table'!D1216,'Master List'!$B$20:$C$39,2,FALSE)</f>
        <v>#N/A</v>
      </c>
      <c r="C1216" t="e">
        <f>VLOOKUP('Reported Performance Table'!E1216,'Master List'!$B$42:$C$129,2,FALSE)</f>
        <v>#N/A</v>
      </c>
      <c r="D1216" t="e">
        <f>VLOOKUP('Reported Performance Table'!D1216,'Master List'!$B$20:$D$39,3,FALSE)</f>
        <v>#N/A</v>
      </c>
      <c r="E1216" s="3" t="e">
        <f>VLOOKUP('Reported Performance Table'!C1216,'Master List'!$B$11:$D$17,3,FALSE)</f>
        <v>#N/A</v>
      </c>
      <c r="F1216" t="e">
        <f t="shared" si="36"/>
        <v>#N/A</v>
      </c>
      <c r="G1216" t="e">
        <f>IF(VLOOKUP('Reported Performance Table'!E1216,'Master List'!$B$42:$D$129,3,FALSE)="","No",VLOOKUP('Reported Performance Table'!E1216,'Master List'!$B$42:$D$129,3,FALSE))</f>
        <v>#N/A</v>
      </c>
      <c r="H1216" t="e">
        <f>IF(AND(G1216="Yes_No",'Reported Performance Table'!F1216="Yes"),"No","Yes_No")</f>
        <v>#N/A</v>
      </c>
      <c r="I1216" t="str">
        <f>IF('Reported Performance Table'!E1216="","",IF('Reported Performance Table'!F1216="Yes","LUNA_CCT","Reported_CCT"))</f>
        <v/>
      </c>
      <c r="J1216" t="str">
        <f>IF('Reported Performance Table'!E1216="","",IF(I1216="LUNA_CCT",VLOOKUP('Reported Performance Table'!E1216,'Master List'!$B$42:$E$129,4,FALSE),"Reported_BUG"))</f>
        <v/>
      </c>
      <c r="K1216" t="str">
        <f>IF('Reported Performance Table'!E1216="","",IF(AND('Reported Performance Table'!$F1216="Yes",OR('Reported Performance Table'!$E1216='Master List'!$B$42,'Reported Performance Table'!$E1216='Master List'!$B$43,'Reported Performance Table'!$E1216='Master List'!$B$44,'Reported Performance Table'!$E1216='Master List'!$B$46,'Reported Performance Table'!$E1216='Master List'!$B$48,'Reported Performance Table'!$E1216='Master List'!$B$104,'Reported Performance Table'!$E1216='Master List'!$B$106,'Reported Performance Table'!$E1216='Master List'!$B$126)),"LUNA_Dimming","Dimming_Capability_and_Range"))</f>
        <v/>
      </c>
      <c r="L1216" s="173">
        <f>'Reported Performance Table'!BF1216</f>
        <v>0</v>
      </c>
      <c r="M1216" s="173">
        <f>'Reported Performance Table'!BG1216</f>
        <v>0</v>
      </c>
      <c r="N1216" s="173">
        <f>'Reported Performance Table'!BH1216</f>
        <v>0</v>
      </c>
      <c r="O1216" t="str">
        <f t="shared" si="37"/>
        <v>No</v>
      </c>
    </row>
    <row r="1217" spans="2:15" x14ac:dyDescent="0.25">
      <c r="B1217" s="35" t="e">
        <f>VLOOKUP('Reported Performance Table'!D1217,'Master List'!$B$20:$C$39,2,FALSE)</f>
        <v>#N/A</v>
      </c>
      <c r="C1217" t="e">
        <f>VLOOKUP('Reported Performance Table'!E1217,'Master List'!$B$42:$C$129,2,FALSE)</f>
        <v>#N/A</v>
      </c>
      <c r="D1217" t="e">
        <f>VLOOKUP('Reported Performance Table'!D1217,'Master List'!$B$20:$D$39,3,FALSE)</f>
        <v>#N/A</v>
      </c>
      <c r="E1217" s="3" t="e">
        <f>VLOOKUP('Reported Performance Table'!C1217,'Master List'!$B$11:$D$17,3,FALSE)</f>
        <v>#N/A</v>
      </c>
      <c r="F1217" t="e">
        <f t="shared" si="36"/>
        <v>#N/A</v>
      </c>
      <c r="G1217" t="e">
        <f>IF(VLOOKUP('Reported Performance Table'!E1217,'Master List'!$B$42:$D$129,3,FALSE)="","No",VLOOKUP('Reported Performance Table'!E1217,'Master List'!$B$42:$D$129,3,FALSE))</f>
        <v>#N/A</v>
      </c>
      <c r="H1217" t="e">
        <f>IF(AND(G1217="Yes_No",'Reported Performance Table'!F1217="Yes"),"No","Yes_No")</f>
        <v>#N/A</v>
      </c>
      <c r="I1217" t="str">
        <f>IF('Reported Performance Table'!E1217="","",IF('Reported Performance Table'!F1217="Yes","LUNA_CCT","Reported_CCT"))</f>
        <v/>
      </c>
      <c r="J1217" t="str">
        <f>IF('Reported Performance Table'!E1217="","",IF(I1217="LUNA_CCT",VLOOKUP('Reported Performance Table'!E1217,'Master List'!$B$42:$E$129,4,FALSE),"Reported_BUG"))</f>
        <v/>
      </c>
      <c r="K1217" t="str">
        <f>IF('Reported Performance Table'!E1217="","",IF(AND('Reported Performance Table'!$F1217="Yes",OR('Reported Performance Table'!$E1217='Master List'!$B$42,'Reported Performance Table'!$E1217='Master List'!$B$43,'Reported Performance Table'!$E1217='Master List'!$B$44,'Reported Performance Table'!$E1217='Master List'!$B$46,'Reported Performance Table'!$E1217='Master List'!$B$48,'Reported Performance Table'!$E1217='Master List'!$B$104,'Reported Performance Table'!$E1217='Master List'!$B$106,'Reported Performance Table'!$E1217='Master List'!$B$126)),"LUNA_Dimming","Dimming_Capability_and_Range"))</f>
        <v/>
      </c>
      <c r="L1217" s="173">
        <f>'Reported Performance Table'!BF1217</f>
        <v>0</v>
      </c>
      <c r="M1217" s="173">
        <f>'Reported Performance Table'!BG1217</f>
        <v>0</v>
      </c>
      <c r="N1217" s="173">
        <f>'Reported Performance Table'!BH1217</f>
        <v>0</v>
      </c>
      <c r="O1217" t="str">
        <f t="shared" si="37"/>
        <v>No</v>
      </c>
    </row>
    <row r="1218" spans="2:15" x14ac:dyDescent="0.25">
      <c r="B1218" s="35" t="e">
        <f>VLOOKUP('Reported Performance Table'!D1218,'Master List'!$B$20:$C$39,2,FALSE)</f>
        <v>#N/A</v>
      </c>
      <c r="C1218" t="e">
        <f>VLOOKUP('Reported Performance Table'!E1218,'Master List'!$B$42:$C$129,2,FALSE)</f>
        <v>#N/A</v>
      </c>
      <c r="D1218" t="e">
        <f>VLOOKUP('Reported Performance Table'!D1218,'Master List'!$B$20:$D$39,3,FALSE)</f>
        <v>#N/A</v>
      </c>
      <c r="E1218" s="3" t="e">
        <f>VLOOKUP('Reported Performance Table'!C1218,'Master List'!$B$11:$D$17,3,FALSE)</f>
        <v>#N/A</v>
      </c>
      <c r="F1218" t="e">
        <f t="shared" si="36"/>
        <v>#N/A</v>
      </c>
      <c r="G1218" t="e">
        <f>IF(VLOOKUP('Reported Performance Table'!E1218,'Master List'!$B$42:$D$129,3,FALSE)="","No",VLOOKUP('Reported Performance Table'!E1218,'Master List'!$B$42:$D$129,3,FALSE))</f>
        <v>#N/A</v>
      </c>
      <c r="H1218" t="e">
        <f>IF(AND(G1218="Yes_No",'Reported Performance Table'!F1218="Yes"),"No","Yes_No")</f>
        <v>#N/A</v>
      </c>
      <c r="I1218" t="str">
        <f>IF('Reported Performance Table'!E1218="","",IF('Reported Performance Table'!F1218="Yes","LUNA_CCT","Reported_CCT"))</f>
        <v/>
      </c>
      <c r="J1218" t="str">
        <f>IF('Reported Performance Table'!E1218="","",IF(I1218="LUNA_CCT",VLOOKUP('Reported Performance Table'!E1218,'Master List'!$B$42:$E$129,4,FALSE),"Reported_BUG"))</f>
        <v/>
      </c>
      <c r="K1218" t="str">
        <f>IF('Reported Performance Table'!E1218="","",IF(AND('Reported Performance Table'!$F1218="Yes",OR('Reported Performance Table'!$E1218='Master List'!$B$42,'Reported Performance Table'!$E1218='Master List'!$B$43,'Reported Performance Table'!$E1218='Master List'!$B$44,'Reported Performance Table'!$E1218='Master List'!$B$46,'Reported Performance Table'!$E1218='Master List'!$B$48,'Reported Performance Table'!$E1218='Master List'!$B$104,'Reported Performance Table'!$E1218='Master List'!$B$106,'Reported Performance Table'!$E1218='Master List'!$B$126)),"LUNA_Dimming","Dimming_Capability_and_Range"))</f>
        <v/>
      </c>
      <c r="L1218" s="173">
        <f>'Reported Performance Table'!BF1218</f>
        <v>0</v>
      </c>
      <c r="M1218" s="173">
        <f>'Reported Performance Table'!BG1218</f>
        <v>0</v>
      </c>
      <c r="N1218" s="173">
        <f>'Reported Performance Table'!BH1218</f>
        <v>0</v>
      </c>
      <c r="O1218" t="str">
        <f t="shared" si="37"/>
        <v>No</v>
      </c>
    </row>
    <row r="1219" spans="2:15" x14ac:dyDescent="0.25">
      <c r="B1219" s="35" t="e">
        <f>VLOOKUP('Reported Performance Table'!D1219,'Master List'!$B$20:$C$39,2,FALSE)</f>
        <v>#N/A</v>
      </c>
      <c r="C1219" t="e">
        <f>VLOOKUP('Reported Performance Table'!E1219,'Master List'!$B$42:$C$129,2,FALSE)</f>
        <v>#N/A</v>
      </c>
      <c r="D1219" t="e">
        <f>VLOOKUP('Reported Performance Table'!D1219,'Master List'!$B$20:$D$39,3,FALSE)</f>
        <v>#N/A</v>
      </c>
      <c r="E1219" s="3" t="e">
        <f>VLOOKUP('Reported Performance Table'!C1219,'Master List'!$B$11:$D$17,3,FALSE)</f>
        <v>#N/A</v>
      </c>
      <c r="F1219" t="e">
        <f t="shared" si="36"/>
        <v>#N/A</v>
      </c>
      <c r="G1219" t="e">
        <f>IF(VLOOKUP('Reported Performance Table'!E1219,'Master List'!$B$42:$D$129,3,FALSE)="","No",VLOOKUP('Reported Performance Table'!E1219,'Master List'!$B$42:$D$129,3,FALSE))</f>
        <v>#N/A</v>
      </c>
      <c r="H1219" t="e">
        <f>IF(AND(G1219="Yes_No",'Reported Performance Table'!F1219="Yes"),"No","Yes_No")</f>
        <v>#N/A</v>
      </c>
      <c r="I1219" t="str">
        <f>IF('Reported Performance Table'!E1219="","",IF('Reported Performance Table'!F1219="Yes","LUNA_CCT","Reported_CCT"))</f>
        <v/>
      </c>
      <c r="J1219" t="str">
        <f>IF('Reported Performance Table'!E1219="","",IF(I1219="LUNA_CCT",VLOOKUP('Reported Performance Table'!E1219,'Master List'!$B$42:$E$129,4,FALSE),"Reported_BUG"))</f>
        <v/>
      </c>
      <c r="K1219" t="str">
        <f>IF('Reported Performance Table'!E1219="","",IF(AND('Reported Performance Table'!$F1219="Yes",OR('Reported Performance Table'!$E1219='Master List'!$B$42,'Reported Performance Table'!$E1219='Master List'!$B$43,'Reported Performance Table'!$E1219='Master List'!$B$44,'Reported Performance Table'!$E1219='Master List'!$B$46,'Reported Performance Table'!$E1219='Master List'!$B$48,'Reported Performance Table'!$E1219='Master List'!$B$104,'Reported Performance Table'!$E1219='Master List'!$B$106,'Reported Performance Table'!$E1219='Master List'!$B$126)),"LUNA_Dimming","Dimming_Capability_and_Range"))</f>
        <v/>
      </c>
      <c r="L1219" s="173">
        <f>'Reported Performance Table'!BF1219</f>
        <v>0</v>
      </c>
      <c r="M1219" s="173">
        <f>'Reported Performance Table'!BG1219</f>
        <v>0</v>
      </c>
      <c r="N1219" s="173">
        <f>'Reported Performance Table'!BH1219</f>
        <v>0</v>
      </c>
      <c r="O1219" t="str">
        <f t="shared" si="37"/>
        <v>No</v>
      </c>
    </row>
    <row r="1220" spans="2:15" x14ac:dyDescent="0.25">
      <c r="B1220" s="35" t="e">
        <f>VLOOKUP('Reported Performance Table'!D1220,'Master List'!$B$20:$C$39,2,FALSE)</f>
        <v>#N/A</v>
      </c>
      <c r="C1220" t="e">
        <f>VLOOKUP('Reported Performance Table'!E1220,'Master List'!$B$42:$C$129,2,FALSE)</f>
        <v>#N/A</v>
      </c>
      <c r="D1220" t="e">
        <f>VLOOKUP('Reported Performance Table'!D1220,'Master List'!$B$20:$D$39,3,FALSE)</f>
        <v>#N/A</v>
      </c>
      <c r="E1220" s="3" t="e">
        <f>VLOOKUP('Reported Performance Table'!C1220,'Master List'!$B$11:$D$17,3,FALSE)</f>
        <v>#N/A</v>
      </c>
      <c r="F1220" t="e">
        <f t="shared" si="36"/>
        <v>#N/A</v>
      </c>
      <c r="G1220" t="e">
        <f>IF(VLOOKUP('Reported Performance Table'!E1220,'Master List'!$B$42:$D$129,3,FALSE)="","No",VLOOKUP('Reported Performance Table'!E1220,'Master List'!$B$42:$D$129,3,FALSE))</f>
        <v>#N/A</v>
      </c>
      <c r="H1220" t="e">
        <f>IF(AND(G1220="Yes_No",'Reported Performance Table'!F1220="Yes"),"No","Yes_No")</f>
        <v>#N/A</v>
      </c>
      <c r="I1220" t="str">
        <f>IF('Reported Performance Table'!E1220="","",IF('Reported Performance Table'!F1220="Yes","LUNA_CCT","Reported_CCT"))</f>
        <v/>
      </c>
      <c r="J1220" t="str">
        <f>IF('Reported Performance Table'!E1220="","",IF(I1220="LUNA_CCT",VLOOKUP('Reported Performance Table'!E1220,'Master List'!$B$42:$E$129,4,FALSE),"Reported_BUG"))</f>
        <v/>
      </c>
      <c r="K1220" t="str">
        <f>IF('Reported Performance Table'!E1220="","",IF(AND('Reported Performance Table'!$F1220="Yes",OR('Reported Performance Table'!$E1220='Master List'!$B$42,'Reported Performance Table'!$E1220='Master List'!$B$43,'Reported Performance Table'!$E1220='Master List'!$B$44,'Reported Performance Table'!$E1220='Master List'!$B$46,'Reported Performance Table'!$E1220='Master List'!$B$48,'Reported Performance Table'!$E1220='Master List'!$B$104,'Reported Performance Table'!$E1220='Master List'!$B$106,'Reported Performance Table'!$E1220='Master List'!$B$126)),"LUNA_Dimming","Dimming_Capability_and_Range"))</f>
        <v/>
      </c>
      <c r="L1220" s="173">
        <f>'Reported Performance Table'!BF1220</f>
        <v>0</v>
      </c>
      <c r="M1220" s="173">
        <f>'Reported Performance Table'!BG1220</f>
        <v>0</v>
      </c>
      <c r="N1220" s="173">
        <f>'Reported Performance Table'!BH1220</f>
        <v>0</v>
      </c>
      <c r="O1220" t="str">
        <f t="shared" si="37"/>
        <v>No</v>
      </c>
    </row>
    <row r="1221" spans="2:15" x14ac:dyDescent="0.25">
      <c r="B1221" s="35" t="e">
        <f>VLOOKUP('Reported Performance Table'!D1221,'Master List'!$B$20:$C$39,2,FALSE)</f>
        <v>#N/A</v>
      </c>
      <c r="C1221" t="e">
        <f>VLOOKUP('Reported Performance Table'!E1221,'Master List'!$B$42:$C$129,2,FALSE)</f>
        <v>#N/A</v>
      </c>
      <c r="D1221" t="e">
        <f>VLOOKUP('Reported Performance Table'!D1221,'Master List'!$B$20:$D$39,3,FALSE)</f>
        <v>#N/A</v>
      </c>
      <c r="E1221" s="3" t="e">
        <f>VLOOKUP('Reported Performance Table'!C1221,'Master List'!$B$11:$D$17,3,FALSE)</f>
        <v>#N/A</v>
      </c>
      <c r="F1221" t="e">
        <f t="shared" si="36"/>
        <v>#N/A</v>
      </c>
      <c r="G1221" t="e">
        <f>IF(VLOOKUP('Reported Performance Table'!E1221,'Master List'!$B$42:$D$129,3,FALSE)="","No",VLOOKUP('Reported Performance Table'!E1221,'Master List'!$B$42:$D$129,3,FALSE))</f>
        <v>#N/A</v>
      </c>
      <c r="H1221" t="e">
        <f>IF(AND(G1221="Yes_No",'Reported Performance Table'!F1221="Yes"),"No","Yes_No")</f>
        <v>#N/A</v>
      </c>
      <c r="I1221" t="str">
        <f>IF('Reported Performance Table'!E1221="","",IF('Reported Performance Table'!F1221="Yes","LUNA_CCT","Reported_CCT"))</f>
        <v/>
      </c>
      <c r="J1221" t="str">
        <f>IF('Reported Performance Table'!E1221="","",IF(I1221="LUNA_CCT",VLOOKUP('Reported Performance Table'!E1221,'Master List'!$B$42:$E$129,4,FALSE),"Reported_BUG"))</f>
        <v/>
      </c>
      <c r="K1221" t="str">
        <f>IF('Reported Performance Table'!E1221="","",IF(AND('Reported Performance Table'!$F1221="Yes",OR('Reported Performance Table'!$E1221='Master List'!$B$42,'Reported Performance Table'!$E1221='Master List'!$B$43,'Reported Performance Table'!$E1221='Master List'!$B$44,'Reported Performance Table'!$E1221='Master List'!$B$46,'Reported Performance Table'!$E1221='Master List'!$B$48,'Reported Performance Table'!$E1221='Master List'!$B$104,'Reported Performance Table'!$E1221='Master List'!$B$106,'Reported Performance Table'!$E1221='Master List'!$B$126)),"LUNA_Dimming","Dimming_Capability_and_Range"))</f>
        <v/>
      </c>
      <c r="L1221" s="173">
        <f>'Reported Performance Table'!BF1221</f>
        <v>0</v>
      </c>
      <c r="M1221" s="173">
        <f>'Reported Performance Table'!BG1221</f>
        <v>0</v>
      </c>
      <c r="N1221" s="173">
        <f>'Reported Performance Table'!BH1221</f>
        <v>0</v>
      </c>
      <c r="O1221" t="str">
        <f t="shared" si="37"/>
        <v>No</v>
      </c>
    </row>
    <row r="1222" spans="2:15" x14ac:dyDescent="0.25">
      <c r="B1222" s="35" t="e">
        <f>VLOOKUP('Reported Performance Table'!D1222,'Master List'!$B$20:$C$39,2,FALSE)</f>
        <v>#N/A</v>
      </c>
      <c r="C1222" t="e">
        <f>VLOOKUP('Reported Performance Table'!E1222,'Master List'!$B$42:$C$129,2,FALSE)</f>
        <v>#N/A</v>
      </c>
      <c r="D1222" t="e">
        <f>VLOOKUP('Reported Performance Table'!D1222,'Master List'!$B$20:$D$39,3,FALSE)</f>
        <v>#N/A</v>
      </c>
      <c r="E1222" s="3" t="e">
        <f>VLOOKUP('Reported Performance Table'!C1222,'Master List'!$B$11:$D$17,3,FALSE)</f>
        <v>#N/A</v>
      </c>
      <c r="F1222" t="e">
        <f t="shared" si="36"/>
        <v>#N/A</v>
      </c>
      <c r="G1222" t="e">
        <f>IF(VLOOKUP('Reported Performance Table'!E1222,'Master List'!$B$42:$D$129,3,FALSE)="","No",VLOOKUP('Reported Performance Table'!E1222,'Master List'!$B$42:$D$129,3,FALSE))</f>
        <v>#N/A</v>
      </c>
      <c r="H1222" t="e">
        <f>IF(AND(G1222="Yes_No",'Reported Performance Table'!F1222="Yes"),"No","Yes_No")</f>
        <v>#N/A</v>
      </c>
      <c r="I1222" t="str">
        <f>IF('Reported Performance Table'!E1222="","",IF('Reported Performance Table'!F1222="Yes","LUNA_CCT","Reported_CCT"))</f>
        <v/>
      </c>
      <c r="J1222" t="str">
        <f>IF('Reported Performance Table'!E1222="","",IF(I1222="LUNA_CCT",VLOOKUP('Reported Performance Table'!E1222,'Master List'!$B$42:$E$129,4,FALSE),"Reported_BUG"))</f>
        <v/>
      </c>
      <c r="K1222" t="str">
        <f>IF('Reported Performance Table'!E1222="","",IF(AND('Reported Performance Table'!$F1222="Yes",OR('Reported Performance Table'!$E1222='Master List'!$B$42,'Reported Performance Table'!$E1222='Master List'!$B$43,'Reported Performance Table'!$E1222='Master List'!$B$44,'Reported Performance Table'!$E1222='Master List'!$B$46,'Reported Performance Table'!$E1222='Master List'!$B$48,'Reported Performance Table'!$E1222='Master List'!$B$104,'Reported Performance Table'!$E1222='Master List'!$B$106,'Reported Performance Table'!$E1222='Master List'!$B$126)),"LUNA_Dimming","Dimming_Capability_and_Range"))</f>
        <v/>
      </c>
      <c r="L1222" s="173">
        <f>'Reported Performance Table'!BF1222</f>
        <v>0</v>
      </c>
      <c r="M1222" s="173">
        <f>'Reported Performance Table'!BG1222</f>
        <v>0</v>
      </c>
      <c r="N1222" s="173">
        <f>'Reported Performance Table'!BH1222</f>
        <v>0</v>
      </c>
      <c r="O1222" t="str">
        <f t="shared" si="37"/>
        <v>No</v>
      </c>
    </row>
    <row r="1223" spans="2:15" x14ac:dyDescent="0.25">
      <c r="B1223" s="35" t="e">
        <f>VLOOKUP('Reported Performance Table'!D1223,'Master List'!$B$20:$C$39,2,FALSE)</f>
        <v>#N/A</v>
      </c>
      <c r="C1223" t="e">
        <f>VLOOKUP('Reported Performance Table'!E1223,'Master List'!$B$42:$C$129,2,FALSE)</f>
        <v>#N/A</v>
      </c>
      <c r="D1223" t="e">
        <f>VLOOKUP('Reported Performance Table'!D1223,'Master List'!$B$20:$D$39,3,FALSE)</f>
        <v>#N/A</v>
      </c>
      <c r="E1223" s="3" t="e">
        <f>VLOOKUP('Reported Performance Table'!C1223,'Master List'!$B$11:$D$17,3,FALSE)</f>
        <v>#N/A</v>
      </c>
      <c r="F1223" t="e">
        <f t="shared" si="36"/>
        <v>#N/A</v>
      </c>
      <c r="G1223" t="e">
        <f>IF(VLOOKUP('Reported Performance Table'!E1223,'Master List'!$B$42:$D$129,3,FALSE)="","No",VLOOKUP('Reported Performance Table'!E1223,'Master List'!$B$42:$D$129,3,FALSE))</f>
        <v>#N/A</v>
      </c>
      <c r="H1223" t="e">
        <f>IF(AND(G1223="Yes_No",'Reported Performance Table'!F1223="Yes"),"No","Yes_No")</f>
        <v>#N/A</v>
      </c>
      <c r="I1223" t="str">
        <f>IF('Reported Performance Table'!E1223="","",IF('Reported Performance Table'!F1223="Yes","LUNA_CCT","Reported_CCT"))</f>
        <v/>
      </c>
      <c r="J1223" t="str">
        <f>IF('Reported Performance Table'!E1223="","",IF(I1223="LUNA_CCT",VLOOKUP('Reported Performance Table'!E1223,'Master List'!$B$42:$E$129,4,FALSE),"Reported_BUG"))</f>
        <v/>
      </c>
      <c r="K1223" t="str">
        <f>IF('Reported Performance Table'!E1223="","",IF(AND('Reported Performance Table'!$F1223="Yes",OR('Reported Performance Table'!$E1223='Master List'!$B$42,'Reported Performance Table'!$E1223='Master List'!$B$43,'Reported Performance Table'!$E1223='Master List'!$B$44,'Reported Performance Table'!$E1223='Master List'!$B$46,'Reported Performance Table'!$E1223='Master List'!$B$48,'Reported Performance Table'!$E1223='Master List'!$B$104,'Reported Performance Table'!$E1223='Master List'!$B$106,'Reported Performance Table'!$E1223='Master List'!$B$126)),"LUNA_Dimming","Dimming_Capability_and_Range"))</f>
        <v/>
      </c>
      <c r="L1223" s="173">
        <f>'Reported Performance Table'!BF1223</f>
        <v>0</v>
      </c>
      <c r="M1223" s="173">
        <f>'Reported Performance Table'!BG1223</f>
        <v>0</v>
      </c>
      <c r="N1223" s="173">
        <f>'Reported Performance Table'!BH1223</f>
        <v>0</v>
      </c>
      <c r="O1223" t="str">
        <f t="shared" si="37"/>
        <v>No</v>
      </c>
    </row>
    <row r="1224" spans="2:15" x14ac:dyDescent="0.25">
      <c r="B1224" s="35" t="e">
        <f>VLOOKUP('Reported Performance Table'!D1224,'Master List'!$B$20:$C$39,2,FALSE)</f>
        <v>#N/A</v>
      </c>
      <c r="C1224" t="e">
        <f>VLOOKUP('Reported Performance Table'!E1224,'Master List'!$B$42:$C$129,2,FALSE)</f>
        <v>#N/A</v>
      </c>
      <c r="D1224" t="e">
        <f>VLOOKUP('Reported Performance Table'!D1224,'Master List'!$B$20:$D$39,3,FALSE)</f>
        <v>#N/A</v>
      </c>
      <c r="E1224" s="3" t="e">
        <f>VLOOKUP('Reported Performance Table'!C1224,'Master List'!$B$11:$D$17,3,FALSE)</f>
        <v>#N/A</v>
      </c>
      <c r="F1224" t="e">
        <f t="shared" si="36"/>
        <v>#N/A</v>
      </c>
      <c r="G1224" t="e">
        <f>IF(VLOOKUP('Reported Performance Table'!E1224,'Master List'!$B$42:$D$129,3,FALSE)="","No",VLOOKUP('Reported Performance Table'!E1224,'Master List'!$B$42:$D$129,3,FALSE))</f>
        <v>#N/A</v>
      </c>
      <c r="H1224" t="e">
        <f>IF(AND(G1224="Yes_No",'Reported Performance Table'!F1224="Yes"),"No","Yes_No")</f>
        <v>#N/A</v>
      </c>
      <c r="I1224" t="str">
        <f>IF('Reported Performance Table'!E1224="","",IF('Reported Performance Table'!F1224="Yes","LUNA_CCT","Reported_CCT"))</f>
        <v/>
      </c>
      <c r="J1224" t="str">
        <f>IF('Reported Performance Table'!E1224="","",IF(I1224="LUNA_CCT",VLOOKUP('Reported Performance Table'!E1224,'Master List'!$B$42:$E$129,4,FALSE),"Reported_BUG"))</f>
        <v/>
      </c>
      <c r="K1224" t="str">
        <f>IF('Reported Performance Table'!E1224="","",IF(AND('Reported Performance Table'!$F1224="Yes",OR('Reported Performance Table'!$E1224='Master List'!$B$42,'Reported Performance Table'!$E1224='Master List'!$B$43,'Reported Performance Table'!$E1224='Master List'!$B$44,'Reported Performance Table'!$E1224='Master List'!$B$46,'Reported Performance Table'!$E1224='Master List'!$B$48,'Reported Performance Table'!$E1224='Master List'!$B$104,'Reported Performance Table'!$E1224='Master List'!$B$106,'Reported Performance Table'!$E1224='Master List'!$B$126)),"LUNA_Dimming","Dimming_Capability_and_Range"))</f>
        <v/>
      </c>
      <c r="L1224" s="173">
        <f>'Reported Performance Table'!BF1224</f>
        <v>0</v>
      </c>
      <c r="M1224" s="173">
        <f>'Reported Performance Table'!BG1224</f>
        <v>0</v>
      </c>
      <c r="N1224" s="173">
        <f>'Reported Performance Table'!BH1224</f>
        <v>0</v>
      </c>
      <c r="O1224" t="str">
        <f t="shared" si="37"/>
        <v>No</v>
      </c>
    </row>
    <row r="1225" spans="2:15" x14ac:dyDescent="0.25">
      <c r="B1225" s="35" t="e">
        <f>VLOOKUP('Reported Performance Table'!D1225,'Master List'!$B$20:$C$39,2,FALSE)</f>
        <v>#N/A</v>
      </c>
      <c r="C1225" t="e">
        <f>VLOOKUP('Reported Performance Table'!E1225,'Master List'!$B$42:$C$129,2,FALSE)</f>
        <v>#N/A</v>
      </c>
      <c r="D1225" t="e">
        <f>VLOOKUP('Reported Performance Table'!D1225,'Master List'!$B$20:$D$39,3,FALSE)</f>
        <v>#N/A</v>
      </c>
      <c r="E1225" s="3" t="e">
        <f>VLOOKUP('Reported Performance Table'!C1225,'Master List'!$B$11:$D$17,3,FALSE)</f>
        <v>#N/A</v>
      </c>
      <c r="F1225" t="e">
        <f t="shared" si="36"/>
        <v>#N/A</v>
      </c>
      <c r="G1225" t="e">
        <f>IF(VLOOKUP('Reported Performance Table'!E1225,'Master List'!$B$42:$D$129,3,FALSE)="","No",VLOOKUP('Reported Performance Table'!E1225,'Master List'!$B$42:$D$129,3,FALSE))</f>
        <v>#N/A</v>
      </c>
      <c r="H1225" t="e">
        <f>IF(AND(G1225="Yes_No",'Reported Performance Table'!F1225="Yes"),"No","Yes_No")</f>
        <v>#N/A</v>
      </c>
      <c r="I1225" t="str">
        <f>IF('Reported Performance Table'!E1225="","",IF('Reported Performance Table'!F1225="Yes","LUNA_CCT","Reported_CCT"))</f>
        <v/>
      </c>
      <c r="J1225" t="str">
        <f>IF('Reported Performance Table'!E1225="","",IF(I1225="LUNA_CCT",VLOOKUP('Reported Performance Table'!E1225,'Master List'!$B$42:$E$129,4,FALSE),"Reported_BUG"))</f>
        <v/>
      </c>
      <c r="K1225" t="str">
        <f>IF('Reported Performance Table'!E1225="","",IF(AND('Reported Performance Table'!$F1225="Yes",OR('Reported Performance Table'!$E1225='Master List'!$B$42,'Reported Performance Table'!$E1225='Master List'!$B$43,'Reported Performance Table'!$E1225='Master List'!$B$44,'Reported Performance Table'!$E1225='Master List'!$B$46,'Reported Performance Table'!$E1225='Master List'!$B$48,'Reported Performance Table'!$E1225='Master List'!$B$104,'Reported Performance Table'!$E1225='Master List'!$B$106,'Reported Performance Table'!$E1225='Master List'!$B$126)),"LUNA_Dimming","Dimming_Capability_and_Range"))</f>
        <v/>
      </c>
      <c r="L1225" s="173">
        <f>'Reported Performance Table'!BF1225</f>
        <v>0</v>
      </c>
      <c r="M1225" s="173">
        <f>'Reported Performance Table'!BG1225</f>
        <v>0</v>
      </c>
      <c r="N1225" s="173">
        <f>'Reported Performance Table'!BH1225</f>
        <v>0</v>
      </c>
      <c r="O1225" t="str">
        <f t="shared" si="37"/>
        <v>No</v>
      </c>
    </row>
    <row r="1226" spans="2:15" x14ac:dyDescent="0.25">
      <c r="B1226" s="35" t="e">
        <f>VLOOKUP('Reported Performance Table'!D1226,'Master List'!$B$20:$C$39,2,FALSE)</f>
        <v>#N/A</v>
      </c>
      <c r="C1226" t="e">
        <f>VLOOKUP('Reported Performance Table'!E1226,'Master List'!$B$42:$C$129,2,FALSE)</f>
        <v>#N/A</v>
      </c>
      <c r="D1226" t="e">
        <f>VLOOKUP('Reported Performance Table'!D1226,'Master List'!$B$20:$D$39,3,FALSE)</f>
        <v>#N/A</v>
      </c>
      <c r="E1226" s="3" t="e">
        <f>VLOOKUP('Reported Performance Table'!C1226,'Master List'!$B$11:$D$17,3,FALSE)</f>
        <v>#N/A</v>
      </c>
      <c r="F1226" t="e">
        <f t="shared" si="36"/>
        <v>#N/A</v>
      </c>
      <c r="G1226" t="e">
        <f>IF(VLOOKUP('Reported Performance Table'!E1226,'Master List'!$B$42:$D$129,3,FALSE)="","No",VLOOKUP('Reported Performance Table'!E1226,'Master List'!$B$42:$D$129,3,FALSE))</f>
        <v>#N/A</v>
      </c>
      <c r="H1226" t="e">
        <f>IF(AND(G1226="Yes_No",'Reported Performance Table'!F1226="Yes"),"No","Yes_No")</f>
        <v>#N/A</v>
      </c>
      <c r="I1226" t="str">
        <f>IF('Reported Performance Table'!E1226="","",IF('Reported Performance Table'!F1226="Yes","LUNA_CCT","Reported_CCT"))</f>
        <v/>
      </c>
      <c r="J1226" t="str">
        <f>IF('Reported Performance Table'!E1226="","",IF(I1226="LUNA_CCT",VLOOKUP('Reported Performance Table'!E1226,'Master List'!$B$42:$E$129,4,FALSE),"Reported_BUG"))</f>
        <v/>
      </c>
      <c r="K1226" t="str">
        <f>IF('Reported Performance Table'!E1226="","",IF(AND('Reported Performance Table'!$F1226="Yes",OR('Reported Performance Table'!$E1226='Master List'!$B$42,'Reported Performance Table'!$E1226='Master List'!$B$43,'Reported Performance Table'!$E1226='Master List'!$B$44,'Reported Performance Table'!$E1226='Master List'!$B$46,'Reported Performance Table'!$E1226='Master List'!$B$48,'Reported Performance Table'!$E1226='Master List'!$B$104,'Reported Performance Table'!$E1226='Master List'!$B$106,'Reported Performance Table'!$E1226='Master List'!$B$126)),"LUNA_Dimming","Dimming_Capability_and_Range"))</f>
        <v/>
      </c>
      <c r="L1226" s="173">
        <f>'Reported Performance Table'!BF1226</f>
        <v>0</v>
      </c>
      <c r="M1226" s="173">
        <f>'Reported Performance Table'!BG1226</f>
        <v>0</v>
      </c>
      <c r="N1226" s="173">
        <f>'Reported Performance Table'!BH1226</f>
        <v>0</v>
      </c>
      <c r="O1226" t="str">
        <f t="shared" si="37"/>
        <v>No</v>
      </c>
    </row>
    <row r="1227" spans="2:15" x14ac:dyDescent="0.25">
      <c r="B1227" s="35" t="e">
        <f>VLOOKUP('Reported Performance Table'!D1227,'Master List'!$B$20:$C$39,2,FALSE)</f>
        <v>#N/A</v>
      </c>
      <c r="C1227" t="e">
        <f>VLOOKUP('Reported Performance Table'!E1227,'Master List'!$B$42:$C$129,2,FALSE)</f>
        <v>#N/A</v>
      </c>
      <c r="D1227" t="e">
        <f>VLOOKUP('Reported Performance Table'!D1227,'Master List'!$B$20:$D$39,3,FALSE)</f>
        <v>#N/A</v>
      </c>
      <c r="E1227" s="3" t="e">
        <f>VLOOKUP('Reported Performance Table'!C1227,'Master List'!$B$11:$D$17,3,FALSE)</f>
        <v>#N/A</v>
      </c>
      <c r="F1227" t="e">
        <f t="shared" ref="F1227:F1290" si="38">CONCATENATE(D1227,E1227)</f>
        <v>#N/A</v>
      </c>
      <c r="G1227" t="e">
        <f>IF(VLOOKUP('Reported Performance Table'!E1227,'Master List'!$B$42:$D$129,3,FALSE)="","No",VLOOKUP('Reported Performance Table'!E1227,'Master List'!$B$42:$D$129,3,FALSE))</f>
        <v>#N/A</v>
      </c>
      <c r="H1227" t="e">
        <f>IF(AND(G1227="Yes_No",'Reported Performance Table'!F1227="Yes"),"No","Yes_No")</f>
        <v>#N/A</v>
      </c>
      <c r="I1227" t="str">
        <f>IF('Reported Performance Table'!E1227="","",IF('Reported Performance Table'!F1227="Yes","LUNA_CCT","Reported_CCT"))</f>
        <v/>
      </c>
      <c r="J1227" t="str">
        <f>IF('Reported Performance Table'!E1227="","",IF(I1227="LUNA_CCT",VLOOKUP('Reported Performance Table'!E1227,'Master List'!$B$42:$E$129,4,FALSE),"Reported_BUG"))</f>
        <v/>
      </c>
      <c r="K1227" t="str">
        <f>IF('Reported Performance Table'!E1227="","",IF(AND('Reported Performance Table'!$F1227="Yes",OR('Reported Performance Table'!$E1227='Master List'!$B$42,'Reported Performance Table'!$E1227='Master List'!$B$43,'Reported Performance Table'!$E1227='Master List'!$B$44,'Reported Performance Table'!$E1227='Master List'!$B$46,'Reported Performance Table'!$E1227='Master List'!$B$48,'Reported Performance Table'!$E1227='Master List'!$B$104,'Reported Performance Table'!$E1227='Master List'!$B$106,'Reported Performance Table'!$E1227='Master List'!$B$126)),"LUNA_Dimming","Dimming_Capability_and_Range"))</f>
        <v/>
      </c>
      <c r="L1227" s="173">
        <f>'Reported Performance Table'!BF1227</f>
        <v>0</v>
      </c>
      <c r="M1227" s="173">
        <f>'Reported Performance Table'!BG1227</f>
        <v>0</v>
      </c>
      <c r="N1227" s="173">
        <f>'Reported Performance Table'!BH1227</f>
        <v>0</v>
      </c>
      <c r="O1227" t="str">
        <f t="shared" si="37"/>
        <v>No</v>
      </c>
    </row>
    <row r="1228" spans="2:15" x14ac:dyDescent="0.25">
      <c r="B1228" s="35" t="e">
        <f>VLOOKUP('Reported Performance Table'!D1228,'Master List'!$B$20:$C$39,2,FALSE)</f>
        <v>#N/A</v>
      </c>
      <c r="C1228" t="e">
        <f>VLOOKUP('Reported Performance Table'!E1228,'Master List'!$B$42:$C$129,2,FALSE)</f>
        <v>#N/A</v>
      </c>
      <c r="D1228" t="e">
        <f>VLOOKUP('Reported Performance Table'!D1228,'Master List'!$B$20:$D$39,3,FALSE)</f>
        <v>#N/A</v>
      </c>
      <c r="E1228" s="3" t="e">
        <f>VLOOKUP('Reported Performance Table'!C1228,'Master List'!$B$11:$D$17,3,FALSE)</f>
        <v>#N/A</v>
      </c>
      <c r="F1228" t="e">
        <f t="shared" si="38"/>
        <v>#N/A</v>
      </c>
      <c r="G1228" t="e">
        <f>IF(VLOOKUP('Reported Performance Table'!E1228,'Master List'!$B$42:$D$129,3,FALSE)="","No",VLOOKUP('Reported Performance Table'!E1228,'Master List'!$B$42:$D$129,3,FALSE))</f>
        <v>#N/A</v>
      </c>
      <c r="H1228" t="e">
        <f>IF(AND(G1228="Yes_No",'Reported Performance Table'!F1228="Yes"),"No","Yes_No")</f>
        <v>#N/A</v>
      </c>
      <c r="I1228" t="str">
        <f>IF('Reported Performance Table'!E1228="","",IF('Reported Performance Table'!F1228="Yes","LUNA_CCT","Reported_CCT"))</f>
        <v/>
      </c>
      <c r="J1228" t="str">
        <f>IF('Reported Performance Table'!E1228="","",IF(I1228="LUNA_CCT",VLOOKUP('Reported Performance Table'!E1228,'Master List'!$B$42:$E$129,4,FALSE),"Reported_BUG"))</f>
        <v/>
      </c>
      <c r="K1228" t="str">
        <f>IF('Reported Performance Table'!E1228="","",IF(AND('Reported Performance Table'!$F1228="Yes",OR('Reported Performance Table'!$E1228='Master List'!$B$42,'Reported Performance Table'!$E1228='Master List'!$B$43,'Reported Performance Table'!$E1228='Master List'!$B$44,'Reported Performance Table'!$E1228='Master List'!$B$46,'Reported Performance Table'!$E1228='Master List'!$B$48,'Reported Performance Table'!$E1228='Master List'!$B$104,'Reported Performance Table'!$E1228='Master List'!$B$106,'Reported Performance Table'!$E1228='Master List'!$B$126)),"LUNA_Dimming","Dimming_Capability_and_Range"))</f>
        <v/>
      </c>
      <c r="L1228" s="173">
        <f>'Reported Performance Table'!BF1228</f>
        <v>0</v>
      </c>
      <c r="M1228" s="173">
        <f>'Reported Performance Table'!BG1228</f>
        <v>0</v>
      </c>
      <c r="N1228" s="173">
        <f>'Reported Performance Table'!BH1228</f>
        <v>0</v>
      </c>
      <c r="O1228" t="str">
        <f t="shared" ref="O1228:O1291" si="39">IF(COUNTIF(L1228:N1228,"Yes")=3,"Yes","No")</f>
        <v>No</v>
      </c>
    </row>
    <row r="1229" spans="2:15" x14ac:dyDescent="0.25">
      <c r="B1229" s="35" t="e">
        <f>VLOOKUP('Reported Performance Table'!D1229,'Master List'!$B$20:$C$39,2,FALSE)</f>
        <v>#N/A</v>
      </c>
      <c r="C1229" t="e">
        <f>VLOOKUP('Reported Performance Table'!E1229,'Master List'!$B$42:$C$129,2,FALSE)</f>
        <v>#N/A</v>
      </c>
      <c r="D1229" t="e">
        <f>VLOOKUP('Reported Performance Table'!D1229,'Master List'!$B$20:$D$39,3,FALSE)</f>
        <v>#N/A</v>
      </c>
      <c r="E1229" s="3" t="e">
        <f>VLOOKUP('Reported Performance Table'!C1229,'Master List'!$B$11:$D$17,3,FALSE)</f>
        <v>#N/A</v>
      </c>
      <c r="F1229" t="e">
        <f t="shared" si="38"/>
        <v>#N/A</v>
      </c>
      <c r="G1229" t="e">
        <f>IF(VLOOKUP('Reported Performance Table'!E1229,'Master List'!$B$42:$D$129,3,FALSE)="","No",VLOOKUP('Reported Performance Table'!E1229,'Master List'!$B$42:$D$129,3,FALSE))</f>
        <v>#N/A</v>
      </c>
      <c r="H1229" t="e">
        <f>IF(AND(G1229="Yes_No",'Reported Performance Table'!F1229="Yes"),"No","Yes_No")</f>
        <v>#N/A</v>
      </c>
      <c r="I1229" t="str">
        <f>IF('Reported Performance Table'!E1229="","",IF('Reported Performance Table'!F1229="Yes","LUNA_CCT","Reported_CCT"))</f>
        <v/>
      </c>
      <c r="J1229" t="str">
        <f>IF('Reported Performance Table'!E1229="","",IF(I1229="LUNA_CCT",VLOOKUP('Reported Performance Table'!E1229,'Master List'!$B$42:$E$129,4,FALSE),"Reported_BUG"))</f>
        <v/>
      </c>
      <c r="K1229" t="str">
        <f>IF('Reported Performance Table'!E1229="","",IF(AND('Reported Performance Table'!$F1229="Yes",OR('Reported Performance Table'!$E1229='Master List'!$B$42,'Reported Performance Table'!$E1229='Master List'!$B$43,'Reported Performance Table'!$E1229='Master List'!$B$44,'Reported Performance Table'!$E1229='Master List'!$B$46,'Reported Performance Table'!$E1229='Master List'!$B$48,'Reported Performance Table'!$E1229='Master List'!$B$104,'Reported Performance Table'!$E1229='Master List'!$B$106,'Reported Performance Table'!$E1229='Master List'!$B$126)),"LUNA_Dimming","Dimming_Capability_and_Range"))</f>
        <v/>
      </c>
      <c r="L1229" s="173">
        <f>'Reported Performance Table'!BF1229</f>
        <v>0</v>
      </c>
      <c r="M1229" s="173">
        <f>'Reported Performance Table'!BG1229</f>
        <v>0</v>
      </c>
      <c r="N1229" s="173">
        <f>'Reported Performance Table'!BH1229</f>
        <v>0</v>
      </c>
      <c r="O1229" t="str">
        <f t="shared" si="39"/>
        <v>No</v>
      </c>
    </row>
    <row r="1230" spans="2:15" x14ac:dyDescent="0.25">
      <c r="B1230" s="35" t="e">
        <f>VLOOKUP('Reported Performance Table'!D1230,'Master List'!$B$20:$C$39,2,FALSE)</f>
        <v>#N/A</v>
      </c>
      <c r="C1230" t="e">
        <f>VLOOKUP('Reported Performance Table'!E1230,'Master List'!$B$42:$C$129,2,FALSE)</f>
        <v>#N/A</v>
      </c>
      <c r="D1230" t="e">
        <f>VLOOKUP('Reported Performance Table'!D1230,'Master List'!$B$20:$D$39,3,FALSE)</f>
        <v>#N/A</v>
      </c>
      <c r="E1230" s="3" t="e">
        <f>VLOOKUP('Reported Performance Table'!C1230,'Master List'!$B$11:$D$17,3,FALSE)</f>
        <v>#N/A</v>
      </c>
      <c r="F1230" t="e">
        <f t="shared" si="38"/>
        <v>#N/A</v>
      </c>
      <c r="G1230" t="e">
        <f>IF(VLOOKUP('Reported Performance Table'!E1230,'Master List'!$B$42:$D$129,3,FALSE)="","No",VLOOKUP('Reported Performance Table'!E1230,'Master List'!$B$42:$D$129,3,FALSE))</f>
        <v>#N/A</v>
      </c>
      <c r="H1230" t="e">
        <f>IF(AND(G1230="Yes_No",'Reported Performance Table'!F1230="Yes"),"No","Yes_No")</f>
        <v>#N/A</v>
      </c>
      <c r="I1230" t="str">
        <f>IF('Reported Performance Table'!E1230="","",IF('Reported Performance Table'!F1230="Yes","LUNA_CCT","Reported_CCT"))</f>
        <v/>
      </c>
      <c r="J1230" t="str">
        <f>IF('Reported Performance Table'!E1230="","",IF(I1230="LUNA_CCT",VLOOKUP('Reported Performance Table'!E1230,'Master List'!$B$42:$E$129,4,FALSE),"Reported_BUG"))</f>
        <v/>
      </c>
      <c r="K1230" t="str">
        <f>IF('Reported Performance Table'!E1230="","",IF(AND('Reported Performance Table'!$F1230="Yes",OR('Reported Performance Table'!$E1230='Master List'!$B$42,'Reported Performance Table'!$E1230='Master List'!$B$43,'Reported Performance Table'!$E1230='Master List'!$B$44,'Reported Performance Table'!$E1230='Master List'!$B$46,'Reported Performance Table'!$E1230='Master List'!$B$48,'Reported Performance Table'!$E1230='Master List'!$B$104,'Reported Performance Table'!$E1230='Master List'!$B$106,'Reported Performance Table'!$E1230='Master List'!$B$126)),"LUNA_Dimming","Dimming_Capability_and_Range"))</f>
        <v/>
      </c>
      <c r="L1230" s="173">
        <f>'Reported Performance Table'!BF1230</f>
        <v>0</v>
      </c>
      <c r="M1230" s="173">
        <f>'Reported Performance Table'!BG1230</f>
        <v>0</v>
      </c>
      <c r="N1230" s="173">
        <f>'Reported Performance Table'!BH1230</f>
        <v>0</v>
      </c>
      <c r="O1230" t="str">
        <f t="shared" si="39"/>
        <v>No</v>
      </c>
    </row>
    <row r="1231" spans="2:15" x14ac:dyDescent="0.25">
      <c r="B1231" s="35" t="e">
        <f>VLOOKUP('Reported Performance Table'!D1231,'Master List'!$B$20:$C$39,2,FALSE)</f>
        <v>#N/A</v>
      </c>
      <c r="C1231" t="e">
        <f>VLOOKUP('Reported Performance Table'!E1231,'Master List'!$B$42:$C$129,2,FALSE)</f>
        <v>#N/A</v>
      </c>
      <c r="D1231" t="e">
        <f>VLOOKUP('Reported Performance Table'!D1231,'Master List'!$B$20:$D$39,3,FALSE)</f>
        <v>#N/A</v>
      </c>
      <c r="E1231" s="3" t="e">
        <f>VLOOKUP('Reported Performance Table'!C1231,'Master List'!$B$11:$D$17,3,FALSE)</f>
        <v>#N/A</v>
      </c>
      <c r="F1231" t="e">
        <f t="shared" si="38"/>
        <v>#N/A</v>
      </c>
      <c r="G1231" t="e">
        <f>IF(VLOOKUP('Reported Performance Table'!E1231,'Master List'!$B$42:$D$129,3,FALSE)="","No",VLOOKUP('Reported Performance Table'!E1231,'Master List'!$B$42:$D$129,3,FALSE))</f>
        <v>#N/A</v>
      </c>
      <c r="H1231" t="e">
        <f>IF(AND(G1231="Yes_No",'Reported Performance Table'!F1231="Yes"),"No","Yes_No")</f>
        <v>#N/A</v>
      </c>
      <c r="I1231" t="str">
        <f>IF('Reported Performance Table'!E1231="","",IF('Reported Performance Table'!F1231="Yes","LUNA_CCT","Reported_CCT"))</f>
        <v/>
      </c>
      <c r="J1231" t="str">
        <f>IF('Reported Performance Table'!E1231="","",IF(I1231="LUNA_CCT",VLOOKUP('Reported Performance Table'!E1231,'Master List'!$B$42:$E$129,4,FALSE),"Reported_BUG"))</f>
        <v/>
      </c>
      <c r="K1231" t="str">
        <f>IF('Reported Performance Table'!E1231="","",IF(AND('Reported Performance Table'!$F1231="Yes",OR('Reported Performance Table'!$E1231='Master List'!$B$42,'Reported Performance Table'!$E1231='Master List'!$B$43,'Reported Performance Table'!$E1231='Master List'!$B$44,'Reported Performance Table'!$E1231='Master List'!$B$46,'Reported Performance Table'!$E1231='Master List'!$B$48,'Reported Performance Table'!$E1231='Master List'!$B$104,'Reported Performance Table'!$E1231='Master List'!$B$106,'Reported Performance Table'!$E1231='Master List'!$B$126)),"LUNA_Dimming","Dimming_Capability_and_Range"))</f>
        <v/>
      </c>
      <c r="L1231" s="173">
        <f>'Reported Performance Table'!BF1231</f>
        <v>0</v>
      </c>
      <c r="M1231" s="173">
        <f>'Reported Performance Table'!BG1231</f>
        <v>0</v>
      </c>
      <c r="N1231" s="173">
        <f>'Reported Performance Table'!BH1231</f>
        <v>0</v>
      </c>
      <c r="O1231" t="str">
        <f t="shared" si="39"/>
        <v>No</v>
      </c>
    </row>
    <row r="1232" spans="2:15" x14ac:dyDescent="0.25">
      <c r="B1232" s="35" t="e">
        <f>VLOOKUP('Reported Performance Table'!D1232,'Master List'!$B$20:$C$39,2,FALSE)</f>
        <v>#N/A</v>
      </c>
      <c r="C1232" t="e">
        <f>VLOOKUP('Reported Performance Table'!E1232,'Master List'!$B$42:$C$129,2,FALSE)</f>
        <v>#N/A</v>
      </c>
      <c r="D1232" t="e">
        <f>VLOOKUP('Reported Performance Table'!D1232,'Master List'!$B$20:$D$39,3,FALSE)</f>
        <v>#N/A</v>
      </c>
      <c r="E1232" s="3" t="e">
        <f>VLOOKUP('Reported Performance Table'!C1232,'Master List'!$B$11:$D$17,3,FALSE)</f>
        <v>#N/A</v>
      </c>
      <c r="F1232" t="e">
        <f t="shared" si="38"/>
        <v>#N/A</v>
      </c>
      <c r="G1232" t="e">
        <f>IF(VLOOKUP('Reported Performance Table'!E1232,'Master List'!$B$42:$D$129,3,FALSE)="","No",VLOOKUP('Reported Performance Table'!E1232,'Master List'!$B$42:$D$129,3,FALSE))</f>
        <v>#N/A</v>
      </c>
      <c r="H1232" t="e">
        <f>IF(AND(G1232="Yes_No",'Reported Performance Table'!F1232="Yes"),"No","Yes_No")</f>
        <v>#N/A</v>
      </c>
      <c r="I1232" t="str">
        <f>IF('Reported Performance Table'!E1232="","",IF('Reported Performance Table'!F1232="Yes","LUNA_CCT","Reported_CCT"))</f>
        <v/>
      </c>
      <c r="J1232" t="str">
        <f>IF('Reported Performance Table'!E1232="","",IF(I1232="LUNA_CCT",VLOOKUP('Reported Performance Table'!E1232,'Master List'!$B$42:$E$129,4,FALSE),"Reported_BUG"))</f>
        <v/>
      </c>
      <c r="K1232" t="str">
        <f>IF('Reported Performance Table'!E1232="","",IF(AND('Reported Performance Table'!$F1232="Yes",OR('Reported Performance Table'!$E1232='Master List'!$B$42,'Reported Performance Table'!$E1232='Master List'!$B$43,'Reported Performance Table'!$E1232='Master List'!$B$44,'Reported Performance Table'!$E1232='Master List'!$B$46,'Reported Performance Table'!$E1232='Master List'!$B$48,'Reported Performance Table'!$E1232='Master List'!$B$104,'Reported Performance Table'!$E1232='Master List'!$B$106,'Reported Performance Table'!$E1232='Master List'!$B$126)),"LUNA_Dimming","Dimming_Capability_and_Range"))</f>
        <v/>
      </c>
      <c r="L1232" s="173">
        <f>'Reported Performance Table'!BF1232</f>
        <v>0</v>
      </c>
      <c r="M1232" s="173">
        <f>'Reported Performance Table'!BG1232</f>
        <v>0</v>
      </c>
      <c r="N1232" s="173">
        <f>'Reported Performance Table'!BH1232</f>
        <v>0</v>
      </c>
      <c r="O1232" t="str">
        <f t="shared" si="39"/>
        <v>No</v>
      </c>
    </row>
    <row r="1233" spans="2:15" x14ac:dyDescent="0.25">
      <c r="B1233" s="35" t="e">
        <f>VLOOKUP('Reported Performance Table'!D1233,'Master List'!$B$20:$C$39,2,FALSE)</f>
        <v>#N/A</v>
      </c>
      <c r="C1233" t="e">
        <f>VLOOKUP('Reported Performance Table'!E1233,'Master List'!$B$42:$C$129,2,FALSE)</f>
        <v>#N/A</v>
      </c>
      <c r="D1233" t="e">
        <f>VLOOKUP('Reported Performance Table'!D1233,'Master List'!$B$20:$D$39,3,FALSE)</f>
        <v>#N/A</v>
      </c>
      <c r="E1233" s="3" t="e">
        <f>VLOOKUP('Reported Performance Table'!C1233,'Master List'!$B$11:$D$17,3,FALSE)</f>
        <v>#N/A</v>
      </c>
      <c r="F1233" t="e">
        <f t="shared" si="38"/>
        <v>#N/A</v>
      </c>
      <c r="G1233" t="e">
        <f>IF(VLOOKUP('Reported Performance Table'!E1233,'Master List'!$B$42:$D$129,3,FALSE)="","No",VLOOKUP('Reported Performance Table'!E1233,'Master List'!$B$42:$D$129,3,FALSE))</f>
        <v>#N/A</v>
      </c>
      <c r="H1233" t="e">
        <f>IF(AND(G1233="Yes_No",'Reported Performance Table'!F1233="Yes"),"No","Yes_No")</f>
        <v>#N/A</v>
      </c>
      <c r="I1233" t="str">
        <f>IF('Reported Performance Table'!E1233="","",IF('Reported Performance Table'!F1233="Yes","LUNA_CCT","Reported_CCT"))</f>
        <v/>
      </c>
      <c r="J1233" t="str">
        <f>IF('Reported Performance Table'!E1233="","",IF(I1233="LUNA_CCT",VLOOKUP('Reported Performance Table'!E1233,'Master List'!$B$42:$E$129,4,FALSE),"Reported_BUG"))</f>
        <v/>
      </c>
      <c r="K1233" t="str">
        <f>IF('Reported Performance Table'!E1233="","",IF(AND('Reported Performance Table'!$F1233="Yes",OR('Reported Performance Table'!$E1233='Master List'!$B$42,'Reported Performance Table'!$E1233='Master List'!$B$43,'Reported Performance Table'!$E1233='Master List'!$B$44,'Reported Performance Table'!$E1233='Master List'!$B$46,'Reported Performance Table'!$E1233='Master List'!$B$48,'Reported Performance Table'!$E1233='Master List'!$B$104,'Reported Performance Table'!$E1233='Master List'!$B$106,'Reported Performance Table'!$E1233='Master List'!$B$126)),"LUNA_Dimming","Dimming_Capability_and_Range"))</f>
        <v/>
      </c>
      <c r="L1233" s="173">
        <f>'Reported Performance Table'!BF1233</f>
        <v>0</v>
      </c>
      <c r="M1233" s="173">
        <f>'Reported Performance Table'!BG1233</f>
        <v>0</v>
      </c>
      <c r="N1233" s="173">
        <f>'Reported Performance Table'!BH1233</f>
        <v>0</v>
      </c>
      <c r="O1233" t="str">
        <f t="shared" si="39"/>
        <v>No</v>
      </c>
    </row>
    <row r="1234" spans="2:15" x14ac:dyDescent="0.25">
      <c r="B1234" s="35" t="e">
        <f>VLOOKUP('Reported Performance Table'!D1234,'Master List'!$B$20:$C$39,2,FALSE)</f>
        <v>#N/A</v>
      </c>
      <c r="C1234" t="e">
        <f>VLOOKUP('Reported Performance Table'!E1234,'Master List'!$B$42:$C$129,2,FALSE)</f>
        <v>#N/A</v>
      </c>
      <c r="D1234" t="e">
        <f>VLOOKUP('Reported Performance Table'!D1234,'Master List'!$B$20:$D$39,3,FALSE)</f>
        <v>#N/A</v>
      </c>
      <c r="E1234" s="3" t="e">
        <f>VLOOKUP('Reported Performance Table'!C1234,'Master List'!$B$11:$D$17,3,FALSE)</f>
        <v>#N/A</v>
      </c>
      <c r="F1234" t="e">
        <f t="shared" si="38"/>
        <v>#N/A</v>
      </c>
      <c r="G1234" t="e">
        <f>IF(VLOOKUP('Reported Performance Table'!E1234,'Master List'!$B$42:$D$129,3,FALSE)="","No",VLOOKUP('Reported Performance Table'!E1234,'Master List'!$B$42:$D$129,3,FALSE))</f>
        <v>#N/A</v>
      </c>
      <c r="H1234" t="e">
        <f>IF(AND(G1234="Yes_No",'Reported Performance Table'!F1234="Yes"),"No","Yes_No")</f>
        <v>#N/A</v>
      </c>
      <c r="I1234" t="str">
        <f>IF('Reported Performance Table'!E1234="","",IF('Reported Performance Table'!F1234="Yes","LUNA_CCT","Reported_CCT"))</f>
        <v/>
      </c>
      <c r="J1234" t="str">
        <f>IF('Reported Performance Table'!E1234="","",IF(I1234="LUNA_CCT",VLOOKUP('Reported Performance Table'!E1234,'Master List'!$B$42:$E$129,4,FALSE),"Reported_BUG"))</f>
        <v/>
      </c>
      <c r="K1234" t="str">
        <f>IF('Reported Performance Table'!E1234="","",IF(AND('Reported Performance Table'!$F1234="Yes",OR('Reported Performance Table'!$E1234='Master List'!$B$42,'Reported Performance Table'!$E1234='Master List'!$B$43,'Reported Performance Table'!$E1234='Master List'!$B$44,'Reported Performance Table'!$E1234='Master List'!$B$46,'Reported Performance Table'!$E1234='Master List'!$B$48,'Reported Performance Table'!$E1234='Master List'!$B$104,'Reported Performance Table'!$E1234='Master List'!$B$106,'Reported Performance Table'!$E1234='Master List'!$B$126)),"LUNA_Dimming","Dimming_Capability_and_Range"))</f>
        <v/>
      </c>
      <c r="L1234" s="173">
        <f>'Reported Performance Table'!BF1234</f>
        <v>0</v>
      </c>
      <c r="M1234" s="173">
        <f>'Reported Performance Table'!BG1234</f>
        <v>0</v>
      </c>
      <c r="N1234" s="173">
        <f>'Reported Performance Table'!BH1234</f>
        <v>0</v>
      </c>
      <c r="O1234" t="str">
        <f t="shared" si="39"/>
        <v>No</v>
      </c>
    </row>
    <row r="1235" spans="2:15" x14ac:dyDescent="0.25">
      <c r="B1235" s="35" t="e">
        <f>VLOOKUP('Reported Performance Table'!D1235,'Master List'!$B$20:$C$39,2,FALSE)</f>
        <v>#N/A</v>
      </c>
      <c r="C1235" t="e">
        <f>VLOOKUP('Reported Performance Table'!E1235,'Master List'!$B$42:$C$129,2,FALSE)</f>
        <v>#N/A</v>
      </c>
      <c r="D1235" t="e">
        <f>VLOOKUP('Reported Performance Table'!D1235,'Master List'!$B$20:$D$39,3,FALSE)</f>
        <v>#N/A</v>
      </c>
      <c r="E1235" s="3" t="e">
        <f>VLOOKUP('Reported Performance Table'!C1235,'Master List'!$B$11:$D$17,3,FALSE)</f>
        <v>#N/A</v>
      </c>
      <c r="F1235" t="e">
        <f t="shared" si="38"/>
        <v>#N/A</v>
      </c>
      <c r="G1235" t="e">
        <f>IF(VLOOKUP('Reported Performance Table'!E1235,'Master List'!$B$42:$D$129,3,FALSE)="","No",VLOOKUP('Reported Performance Table'!E1235,'Master List'!$B$42:$D$129,3,FALSE))</f>
        <v>#N/A</v>
      </c>
      <c r="H1235" t="e">
        <f>IF(AND(G1235="Yes_No",'Reported Performance Table'!F1235="Yes"),"No","Yes_No")</f>
        <v>#N/A</v>
      </c>
      <c r="I1235" t="str">
        <f>IF('Reported Performance Table'!E1235="","",IF('Reported Performance Table'!F1235="Yes","LUNA_CCT","Reported_CCT"))</f>
        <v/>
      </c>
      <c r="J1235" t="str">
        <f>IF('Reported Performance Table'!E1235="","",IF(I1235="LUNA_CCT",VLOOKUP('Reported Performance Table'!E1235,'Master List'!$B$42:$E$129,4,FALSE),"Reported_BUG"))</f>
        <v/>
      </c>
      <c r="K1235" t="str">
        <f>IF('Reported Performance Table'!E1235="","",IF(AND('Reported Performance Table'!$F1235="Yes",OR('Reported Performance Table'!$E1235='Master List'!$B$42,'Reported Performance Table'!$E1235='Master List'!$B$43,'Reported Performance Table'!$E1235='Master List'!$B$44,'Reported Performance Table'!$E1235='Master List'!$B$46,'Reported Performance Table'!$E1235='Master List'!$B$48,'Reported Performance Table'!$E1235='Master List'!$B$104,'Reported Performance Table'!$E1235='Master List'!$B$106,'Reported Performance Table'!$E1235='Master List'!$B$126)),"LUNA_Dimming","Dimming_Capability_and_Range"))</f>
        <v/>
      </c>
      <c r="L1235" s="173">
        <f>'Reported Performance Table'!BF1235</f>
        <v>0</v>
      </c>
      <c r="M1235" s="173">
        <f>'Reported Performance Table'!BG1235</f>
        <v>0</v>
      </c>
      <c r="N1235" s="173">
        <f>'Reported Performance Table'!BH1235</f>
        <v>0</v>
      </c>
      <c r="O1235" t="str">
        <f t="shared" si="39"/>
        <v>No</v>
      </c>
    </row>
    <row r="1236" spans="2:15" x14ac:dyDescent="0.25">
      <c r="B1236" s="35" t="e">
        <f>VLOOKUP('Reported Performance Table'!D1236,'Master List'!$B$20:$C$39,2,FALSE)</f>
        <v>#N/A</v>
      </c>
      <c r="C1236" t="e">
        <f>VLOOKUP('Reported Performance Table'!E1236,'Master List'!$B$42:$C$129,2,FALSE)</f>
        <v>#N/A</v>
      </c>
      <c r="D1236" t="e">
        <f>VLOOKUP('Reported Performance Table'!D1236,'Master List'!$B$20:$D$39,3,FALSE)</f>
        <v>#N/A</v>
      </c>
      <c r="E1236" s="3" t="e">
        <f>VLOOKUP('Reported Performance Table'!C1236,'Master List'!$B$11:$D$17,3,FALSE)</f>
        <v>#N/A</v>
      </c>
      <c r="F1236" t="e">
        <f t="shared" si="38"/>
        <v>#N/A</v>
      </c>
      <c r="G1236" t="e">
        <f>IF(VLOOKUP('Reported Performance Table'!E1236,'Master List'!$B$42:$D$129,3,FALSE)="","No",VLOOKUP('Reported Performance Table'!E1236,'Master List'!$B$42:$D$129,3,FALSE))</f>
        <v>#N/A</v>
      </c>
      <c r="H1236" t="e">
        <f>IF(AND(G1236="Yes_No",'Reported Performance Table'!F1236="Yes"),"No","Yes_No")</f>
        <v>#N/A</v>
      </c>
      <c r="I1236" t="str">
        <f>IF('Reported Performance Table'!E1236="","",IF('Reported Performance Table'!F1236="Yes","LUNA_CCT","Reported_CCT"))</f>
        <v/>
      </c>
      <c r="J1236" t="str">
        <f>IF('Reported Performance Table'!E1236="","",IF(I1236="LUNA_CCT",VLOOKUP('Reported Performance Table'!E1236,'Master List'!$B$42:$E$129,4,FALSE),"Reported_BUG"))</f>
        <v/>
      </c>
      <c r="K1236" t="str">
        <f>IF('Reported Performance Table'!E1236="","",IF(AND('Reported Performance Table'!$F1236="Yes",OR('Reported Performance Table'!$E1236='Master List'!$B$42,'Reported Performance Table'!$E1236='Master List'!$B$43,'Reported Performance Table'!$E1236='Master List'!$B$44,'Reported Performance Table'!$E1236='Master List'!$B$46,'Reported Performance Table'!$E1236='Master List'!$B$48,'Reported Performance Table'!$E1236='Master List'!$B$104,'Reported Performance Table'!$E1236='Master List'!$B$106,'Reported Performance Table'!$E1236='Master List'!$B$126)),"LUNA_Dimming","Dimming_Capability_and_Range"))</f>
        <v/>
      </c>
      <c r="L1236" s="173">
        <f>'Reported Performance Table'!BF1236</f>
        <v>0</v>
      </c>
      <c r="M1236" s="173">
        <f>'Reported Performance Table'!BG1236</f>
        <v>0</v>
      </c>
      <c r="N1236" s="173">
        <f>'Reported Performance Table'!BH1236</f>
        <v>0</v>
      </c>
      <c r="O1236" t="str">
        <f t="shared" si="39"/>
        <v>No</v>
      </c>
    </row>
    <row r="1237" spans="2:15" x14ac:dyDescent="0.25">
      <c r="B1237" s="35" t="e">
        <f>VLOOKUP('Reported Performance Table'!D1237,'Master List'!$B$20:$C$39,2,FALSE)</f>
        <v>#N/A</v>
      </c>
      <c r="C1237" t="e">
        <f>VLOOKUP('Reported Performance Table'!E1237,'Master List'!$B$42:$C$129,2,FALSE)</f>
        <v>#N/A</v>
      </c>
      <c r="D1237" t="e">
        <f>VLOOKUP('Reported Performance Table'!D1237,'Master List'!$B$20:$D$39,3,FALSE)</f>
        <v>#N/A</v>
      </c>
      <c r="E1237" s="3" t="e">
        <f>VLOOKUP('Reported Performance Table'!C1237,'Master List'!$B$11:$D$17,3,FALSE)</f>
        <v>#N/A</v>
      </c>
      <c r="F1237" t="e">
        <f t="shared" si="38"/>
        <v>#N/A</v>
      </c>
      <c r="G1237" t="e">
        <f>IF(VLOOKUP('Reported Performance Table'!E1237,'Master List'!$B$42:$D$129,3,FALSE)="","No",VLOOKUP('Reported Performance Table'!E1237,'Master List'!$B$42:$D$129,3,FALSE))</f>
        <v>#N/A</v>
      </c>
      <c r="H1237" t="e">
        <f>IF(AND(G1237="Yes_No",'Reported Performance Table'!F1237="Yes"),"No","Yes_No")</f>
        <v>#N/A</v>
      </c>
      <c r="I1237" t="str">
        <f>IF('Reported Performance Table'!E1237="","",IF('Reported Performance Table'!F1237="Yes","LUNA_CCT","Reported_CCT"))</f>
        <v/>
      </c>
      <c r="J1237" t="str">
        <f>IF('Reported Performance Table'!E1237="","",IF(I1237="LUNA_CCT",VLOOKUP('Reported Performance Table'!E1237,'Master List'!$B$42:$E$129,4,FALSE),"Reported_BUG"))</f>
        <v/>
      </c>
      <c r="K1237" t="str">
        <f>IF('Reported Performance Table'!E1237="","",IF(AND('Reported Performance Table'!$F1237="Yes",OR('Reported Performance Table'!$E1237='Master List'!$B$42,'Reported Performance Table'!$E1237='Master List'!$B$43,'Reported Performance Table'!$E1237='Master List'!$B$44,'Reported Performance Table'!$E1237='Master List'!$B$46,'Reported Performance Table'!$E1237='Master List'!$B$48,'Reported Performance Table'!$E1237='Master List'!$B$104,'Reported Performance Table'!$E1237='Master List'!$B$106,'Reported Performance Table'!$E1237='Master List'!$B$126)),"LUNA_Dimming","Dimming_Capability_and_Range"))</f>
        <v/>
      </c>
      <c r="L1237" s="173">
        <f>'Reported Performance Table'!BF1237</f>
        <v>0</v>
      </c>
      <c r="M1237" s="173">
        <f>'Reported Performance Table'!BG1237</f>
        <v>0</v>
      </c>
      <c r="N1237" s="173">
        <f>'Reported Performance Table'!BH1237</f>
        <v>0</v>
      </c>
      <c r="O1237" t="str">
        <f t="shared" si="39"/>
        <v>No</v>
      </c>
    </row>
    <row r="1238" spans="2:15" x14ac:dyDescent="0.25">
      <c r="B1238" s="35" t="e">
        <f>VLOOKUP('Reported Performance Table'!D1238,'Master List'!$B$20:$C$39,2,FALSE)</f>
        <v>#N/A</v>
      </c>
      <c r="C1238" t="e">
        <f>VLOOKUP('Reported Performance Table'!E1238,'Master List'!$B$42:$C$129,2,FALSE)</f>
        <v>#N/A</v>
      </c>
      <c r="D1238" t="e">
        <f>VLOOKUP('Reported Performance Table'!D1238,'Master List'!$B$20:$D$39,3,FALSE)</f>
        <v>#N/A</v>
      </c>
      <c r="E1238" s="3" t="e">
        <f>VLOOKUP('Reported Performance Table'!C1238,'Master List'!$B$11:$D$17,3,FALSE)</f>
        <v>#N/A</v>
      </c>
      <c r="F1238" t="e">
        <f t="shared" si="38"/>
        <v>#N/A</v>
      </c>
      <c r="G1238" t="e">
        <f>IF(VLOOKUP('Reported Performance Table'!E1238,'Master List'!$B$42:$D$129,3,FALSE)="","No",VLOOKUP('Reported Performance Table'!E1238,'Master List'!$B$42:$D$129,3,FALSE))</f>
        <v>#N/A</v>
      </c>
      <c r="H1238" t="e">
        <f>IF(AND(G1238="Yes_No",'Reported Performance Table'!F1238="Yes"),"No","Yes_No")</f>
        <v>#N/A</v>
      </c>
      <c r="I1238" t="str">
        <f>IF('Reported Performance Table'!E1238="","",IF('Reported Performance Table'!F1238="Yes","LUNA_CCT","Reported_CCT"))</f>
        <v/>
      </c>
      <c r="J1238" t="str">
        <f>IF('Reported Performance Table'!E1238="","",IF(I1238="LUNA_CCT",VLOOKUP('Reported Performance Table'!E1238,'Master List'!$B$42:$E$129,4,FALSE),"Reported_BUG"))</f>
        <v/>
      </c>
      <c r="K1238" t="str">
        <f>IF('Reported Performance Table'!E1238="","",IF(AND('Reported Performance Table'!$F1238="Yes",OR('Reported Performance Table'!$E1238='Master List'!$B$42,'Reported Performance Table'!$E1238='Master List'!$B$43,'Reported Performance Table'!$E1238='Master List'!$B$44,'Reported Performance Table'!$E1238='Master List'!$B$46,'Reported Performance Table'!$E1238='Master List'!$B$48,'Reported Performance Table'!$E1238='Master List'!$B$104,'Reported Performance Table'!$E1238='Master List'!$B$106,'Reported Performance Table'!$E1238='Master List'!$B$126)),"LUNA_Dimming","Dimming_Capability_and_Range"))</f>
        <v/>
      </c>
      <c r="L1238" s="173">
        <f>'Reported Performance Table'!BF1238</f>
        <v>0</v>
      </c>
      <c r="M1238" s="173">
        <f>'Reported Performance Table'!BG1238</f>
        <v>0</v>
      </c>
      <c r="N1238" s="173">
        <f>'Reported Performance Table'!BH1238</f>
        <v>0</v>
      </c>
      <c r="O1238" t="str">
        <f t="shared" si="39"/>
        <v>No</v>
      </c>
    </row>
    <row r="1239" spans="2:15" x14ac:dyDescent="0.25">
      <c r="B1239" s="35" t="e">
        <f>VLOOKUP('Reported Performance Table'!D1239,'Master List'!$B$20:$C$39,2,FALSE)</f>
        <v>#N/A</v>
      </c>
      <c r="C1239" t="e">
        <f>VLOOKUP('Reported Performance Table'!E1239,'Master List'!$B$42:$C$129,2,FALSE)</f>
        <v>#N/A</v>
      </c>
      <c r="D1239" t="e">
        <f>VLOOKUP('Reported Performance Table'!D1239,'Master List'!$B$20:$D$39,3,FALSE)</f>
        <v>#N/A</v>
      </c>
      <c r="E1239" s="3" t="e">
        <f>VLOOKUP('Reported Performance Table'!C1239,'Master List'!$B$11:$D$17,3,FALSE)</f>
        <v>#N/A</v>
      </c>
      <c r="F1239" t="e">
        <f t="shared" si="38"/>
        <v>#N/A</v>
      </c>
      <c r="G1239" t="e">
        <f>IF(VLOOKUP('Reported Performance Table'!E1239,'Master List'!$B$42:$D$129,3,FALSE)="","No",VLOOKUP('Reported Performance Table'!E1239,'Master List'!$B$42:$D$129,3,FALSE))</f>
        <v>#N/A</v>
      </c>
      <c r="H1239" t="e">
        <f>IF(AND(G1239="Yes_No",'Reported Performance Table'!F1239="Yes"),"No","Yes_No")</f>
        <v>#N/A</v>
      </c>
      <c r="I1239" t="str">
        <f>IF('Reported Performance Table'!E1239="","",IF('Reported Performance Table'!F1239="Yes","LUNA_CCT","Reported_CCT"))</f>
        <v/>
      </c>
      <c r="J1239" t="str">
        <f>IF('Reported Performance Table'!E1239="","",IF(I1239="LUNA_CCT",VLOOKUP('Reported Performance Table'!E1239,'Master List'!$B$42:$E$129,4,FALSE),"Reported_BUG"))</f>
        <v/>
      </c>
      <c r="K1239" t="str">
        <f>IF('Reported Performance Table'!E1239="","",IF(AND('Reported Performance Table'!$F1239="Yes",OR('Reported Performance Table'!$E1239='Master List'!$B$42,'Reported Performance Table'!$E1239='Master List'!$B$43,'Reported Performance Table'!$E1239='Master List'!$B$44,'Reported Performance Table'!$E1239='Master List'!$B$46,'Reported Performance Table'!$E1239='Master List'!$B$48,'Reported Performance Table'!$E1239='Master List'!$B$104,'Reported Performance Table'!$E1239='Master List'!$B$106,'Reported Performance Table'!$E1239='Master List'!$B$126)),"LUNA_Dimming","Dimming_Capability_and_Range"))</f>
        <v/>
      </c>
      <c r="L1239" s="173">
        <f>'Reported Performance Table'!BF1239</f>
        <v>0</v>
      </c>
      <c r="M1239" s="173">
        <f>'Reported Performance Table'!BG1239</f>
        <v>0</v>
      </c>
      <c r="N1239" s="173">
        <f>'Reported Performance Table'!BH1239</f>
        <v>0</v>
      </c>
      <c r="O1239" t="str">
        <f t="shared" si="39"/>
        <v>No</v>
      </c>
    </row>
    <row r="1240" spans="2:15" x14ac:dyDescent="0.25">
      <c r="B1240" s="35" t="e">
        <f>VLOOKUP('Reported Performance Table'!D1240,'Master List'!$B$20:$C$39,2,FALSE)</f>
        <v>#N/A</v>
      </c>
      <c r="C1240" t="e">
        <f>VLOOKUP('Reported Performance Table'!E1240,'Master List'!$B$42:$C$129,2,FALSE)</f>
        <v>#N/A</v>
      </c>
      <c r="D1240" t="e">
        <f>VLOOKUP('Reported Performance Table'!D1240,'Master List'!$B$20:$D$39,3,FALSE)</f>
        <v>#N/A</v>
      </c>
      <c r="E1240" s="3" t="e">
        <f>VLOOKUP('Reported Performance Table'!C1240,'Master List'!$B$11:$D$17,3,FALSE)</f>
        <v>#N/A</v>
      </c>
      <c r="F1240" t="e">
        <f t="shared" si="38"/>
        <v>#N/A</v>
      </c>
      <c r="G1240" t="e">
        <f>IF(VLOOKUP('Reported Performance Table'!E1240,'Master List'!$B$42:$D$129,3,FALSE)="","No",VLOOKUP('Reported Performance Table'!E1240,'Master List'!$B$42:$D$129,3,FALSE))</f>
        <v>#N/A</v>
      </c>
      <c r="H1240" t="e">
        <f>IF(AND(G1240="Yes_No",'Reported Performance Table'!F1240="Yes"),"No","Yes_No")</f>
        <v>#N/A</v>
      </c>
      <c r="I1240" t="str">
        <f>IF('Reported Performance Table'!E1240="","",IF('Reported Performance Table'!F1240="Yes","LUNA_CCT","Reported_CCT"))</f>
        <v/>
      </c>
      <c r="J1240" t="str">
        <f>IF('Reported Performance Table'!E1240="","",IF(I1240="LUNA_CCT",VLOOKUP('Reported Performance Table'!E1240,'Master List'!$B$42:$E$129,4,FALSE),"Reported_BUG"))</f>
        <v/>
      </c>
      <c r="K1240" t="str">
        <f>IF('Reported Performance Table'!E1240="","",IF(AND('Reported Performance Table'!$F1240="Yes",OR('Reported Performance Table'!$E1240='Master List'!$B$42,'Reported Performance Table'!$E1240='Master List'!$B$43,'Reported Performance Table'!$E1240='Master List'!$B$44,'Reported Performance Table'!$E1240='Master List'!$B$46,'Reported Performance Table'!$E1240='Master List'!$B$48,'Reported Performance Table'!$E1240='Master List'!$B$104,'Reported Performance Table'!$E1240='Master List'!$B$106,'Reported Performance Table'!$E1240='Master List'!$B$126)),"LUNA_Dimming","Dimming_Capability_and_Range"))</f>
        <v/>
      </c>
      <c r="L1240" s="173">
        <f>'Reported Performance Table'!BF1240</f>
        <v>0</v>
      </c>
      <c r="M1240" s="173">
        <f>'Reported Performance Table'!BG1240</f>
        <v>0</v>
      </c>
      <c r="N1240" s="173">
        <f>'Reported Performance Table'!BH1240</f>
        <v>0</v>
      </c>
      <c r="O1240" t="str">
        <f t="shared" si="39"/>
        <v>No</v>
      </c>
    </row>
    <row r="1241" spans="2:15" x14ac:dyDescent="0.25">
      <c r="B1241" s="35" t="e">
        <f>VLOOKUP('Reported Performance Table'!D1241,'Master List'!$B$20:$C$39,2,FALSE)</f>
        <v>#N/A</v>
      </c>
      <c r="C1241" t="e">
        <f>VLOOKUP('Reported Performance Table'!E1241,'Master List'!$B$42:$C$129,2,FALSE)</f>
        <v>#N/A</v>
      </c>
      <c r="D1241" t="e">
        <f>VLOOKUP('Reported Performance Table'!D1241,'Master List'!$B$20:$D$39,3,FALSE)</f>
        <v>#N/A</v>
      </c>
      <c r="E1241" s="3" t="e">
        <f>VLOOKUP('Reported Performance Table'!C1241,'Master List'!$B$11:$D$17,3,FALSE)</f>
        <v>#N/A</v>
      </c>
      <c r="F1241" t="e">
        <f t="shared" si="38"/>
        <v>#N/A</v>
      </c>
      <c r="G1241" t="e">
        <f>IF(VLOOKUP('Reported Performance Table'!E1241,'Master List'!$B$42:$D$129,3,FALSE)="","No",VLOOKUP('Reported Performance Table'!E1241,'Master List'!$B$42:$D$129,3,FALSE))</f>
        <v>#N/A</v>
      </c>
      <c r="H1241" t="e">
        <f>IF(AND(G1241="Yes_No",'Reported Performance Table'!F1241="Yes"),"No","Yes_No")</f>
        <v>#N/A</v>
      </c>
      <c r="I1241" t="str">
        <f>IF('Reported Performance Table'!E1241="","",IF('Reported Performance Table'!F1241="Yes","LUNA_CCT","Reported_CCT"))</f>
        <v/>
      </c>
      <c r="J1241" t="str">
        <f>IF('Reported Performance Table'!E1241="","",IF(I1241="LUNA_CCT",VLOOKUP('Reported Performance Table'!E1241,'Master List'!$B$42:$E$129,4,FALSE),"Reported_BUG"))</f>
        <v/>
      </c>
      <c r="K1241" t="str">
        <f>IF('Reported Performance Table'!E1241="","",IF(AND('Reported Performance Table'!$F1241="Yes",OR('Reported Performance Table'!$E1241='Master List'!$B$42,'Reported Performance Table'!$E1241='Master List'!$B$43,'Reported Performance Table'!$E1241='Master List'!$B$44,'Reported Performance Table'!$E1241='Master List'!$B$46,'Reported Performance Table'!$E1241='Master List'!$B$48,'Reported Performance Table'!$E1241='Master List'!$B$104,'Reported Performance Table'!$E1241='Master List'!$B$106,'Reported Performance Table'!$E1241='Master List'!$B$126)),"LUNA_Dimming","Dimming_Capability_and_Range"))</f>
        <v/>
      </c>
      <c r="L1241" s="173">
        <f>'Reported Performance Table'!BF1241</f>
        <v>0</v>
      </c>
      <c r="M1241" s="173">
        <f>'Reported Performance Table'!BG1241</f>
        <v>0</v>
      </c>
      <c r="N1241" s="173">
        <f>'Reported Performance Table'!BH1241</f>
        <v>0</v>
      </c>
      <c r="O1241" t="str">
        <f t="shared" si="39"/>
        <v>No</v>
      </c>
    </row>
    <row r="1242" spans="2:15" x14ac:dyDescent="0.25">
      <c r="B1242" s="35" t="e">
        <f>VLOOKUP('Reported Performance Table'!D1242,'Master List'!$B$20:$C$39,2,FALSE)</f>
        <v>#N/A</v>
      </c>
      <c r="C1242" t="e">
        <f>VLOOKUP('Reported Performance Table'!E1242,'Master List'!$B$42:$C$129,2,FALSE)</f>
        <v>#N/A</v>
      </c>
      <c r="D1242" t="e">
        <f>VLOOKUP('Reported Performance Table'!D1242,'Master List'!$B$20:$D$39,3,FALSE)</f>
        <v>#N/A</v>
      </c>
      <c r="E1242" s="3" t="e">
        <f>VLOOKUP('Reported Performance Table'!C1242,'Master List'!$B$11:$D$17,3,FALSE)</f>
        <v>#N/A</v>
      </c>
      <c r="F1242" t="e">
        <f t="shared" si="38"/>
        <v>#N/A</v>
      </c>
      <c r="G1242" t="e">
        <f>IF(VLOOKUP('Reported Performance Table'!E1242,'Master List'!$B$42:$D$129,3,FALSE)="","No",VLOOKUP('Reported Performance Table'!E1242,'Master List'!$B$42:$D$129,3,FALSE))</f>
        <v>#N/A</v>
      </c>
      <c r="H1242" t="e">
        <f>IF(AND(G1242="Yes_No",'Reported Performance Table'!F1242="Yes"),"No","Yes_No")</f>
        <v>#N/A</v>
      </c>
      <c r="I1242" t="str">
        <f>IF('Reported Performance Table'!E1242="","",IF('Reported Performance Table'!F1242="Yes","LUNA_CCT","Reported_CCT"))</f>
        <v/>
      </c>
      <c r="J1242" t="str">
        <f>IF('Reported Performance Table'!E1242="","",IF(I1242="LUNA_CCT",VLOOKUP('Reported Performance Table'!E1242,'Master List'!$B$42:$E$129,4,FALSE),"Reported_BUG"))</f>
        <v/>
      </c>
      <c r="K1242" t="str">
        <f>IF('Reported Performance Table'!E1242="","",IF(AND('Reported Performance Table'!$F1242="Yes",OR('Reported Performance Table'!$E1242='Master List'!$B$42,'Reported Performance Table'!$E1242='Master List'!$B$43,'Reported Performance Table'!$E1242='Master List'!$B$44,'Reported Performance Table'!$E1242='Master List'!$B$46,'Reported Performance Table'!$E1242='Master List'!$B$48,'Reported Performance Table'!$E1242='Master List'!$B$104,'Reported Performance Table'!$E1242='Master List'!$B$106,'Reported Performance Table'!$E1242='Master List'!$B$126)),"LUNA_Dimming","Dimming_Capability_and_Range"))</f>
        <v/>
      </c>
      <c r="L1242" s="173">
        <f>'Reported Performance Table'!BF1242</f>
        <v>0</v>
      </c>
      <c r="M1242" s="173">
        <f>'Reported Performance Table'!BG1242</f>
        <v>0</v>
      </c>
      <c r="N1242" s="173">
        <f>'Reported Performance Table'!BH1242</f>
        <v>0</v>
      </c>
      <c r="O1242" t="str">
        <f t="shared" si="39"/>
        <v>No</v>
      </c>
    </row>
    <row r="1243" spans="2:15" x14ac:dyDescent="0.25">
      <c r="B1243" s="35" t="e">
        <f>VLOOKUP('Reported Performance Table'!D1243,'Master List'!$B$20:$C$39,2,FALSE)</f>
        <v>#N/A</v>
      </c>
      <c r="C1243" t="e">
        <f>VLOOKUP('Reported Performance Table'!E1243,'Master List'!$B$42:$C$129,2,FALSE)</f>
        <v>#N/A</v>
      </c>
      <c r="D1243" t="e">
        <f>VLOOKUP('Reported Performance Table'!D1243,'Master List'!$B$20:$D$39,3,FALSE)</f>
        <v>#N/A</v>
      </c>
      <c r="E1243" s="3" t="e">
        <f>VLOOKUP('Reported Performance Table'!C1243,'Master List'!$B$11:$D$17,3,FALSE)</f>
        <v>#N/A</v>
      </c>
      <c r="F1243" t="e">
        <f t="shared" si="38"/>
        <v>#N/A</v>
      </c>
      <c r="G1243" t="e">
        <f>IF(VLOOKUP('Reported Performance Table'!E1243,'Master List'!$B$42:$D$129,3,FALSE)="","No",VLOOKUP('Reported Performance Table'!E1243,'Master List'!$B$42:$D$129,3,FALSE))</f>
        <v>#N/A</v>
      </c>
      <c r="H1243" t="e">
        <f>IF(AND(G1243="Yes_No",'Reported Performance Table'!F1243="Yes"),"No","Yes_No")</f>
        <v>#N/A</v>
      </c>
      <c r="I1243" t="str">
        <f>IF('Reported Performance Table'!E1243="","",IF('Reported Performance Table'!F1243="Yes","LUNA_CCT","Reported_CCT"))</f>
        <v/>
      </c>
      <c r="J1243" t="str">
        <f>IF('Reported Performance Table'!E1243="","",IF(I1243="LUNA_CCT",VLOOKUP('Reported Performance Table'!E1243,'Master List'!$B$42:$E$129,4,FALSE),"Reported_BUG"))</f>
        <v/>
      </c>
      <c r="K1243" t="str">
        <f>IF('Reported Performance Table'!E1243="","",IF(AND('Reported Performance Table'!$F1243="Yes",OR('Reported Performance Table'!$E1243='Master List'!$B$42,'Reported Performance Table'!$E1243='Master List'!$B$43,'Reported Performance Table'!$E1243='Master List'!$B$44,'Reported Performance Table'!$E1243='Master List'!$B$46,'Reported Performance Table'!$E1243='Master List'!$B$48,'Reported Performance Table'!$E1243='Master List'!$B$104,'Reported Performance Table'!$E1243='Master List'!$B$106,'Reported Performance Table'!$E1243='Master List'!$B$126)),"LUNA_Dimming","Dimming_Capability_and_Range"))</f>
        <v/>
      </c>
      <c r="L1243" s="173">
        <f>'Reported Performance Table'!BF1243</f>
        <v>0</v>
      </c>
      <c r="M1243" s="173">
        <f>'Reported Performance Table'!BG1243</f>
        <v>0</v>
      </c>
      <c r="N1243" s="173">
        <f>'Reported Performance Table'!BH1243</f>
        <v>0</v>
      </c>
      <c r="O1243" t="str">
        <f t="shared" si="39"/>
        <v>No</v>
      </c>
    </row>
    <row r="1244" spans="2:15" x14ac:dyDescent="0.25">
      <c r="B1244" s="35" t="e">
        <f>VLOOKUP('Reported Performance Table'!D1244,'Master List'!$B$20:$C$39,2,FALSE)</f>
        <v>#N/A</v>
      </c>
      <c r="C1244" t="e">
        <f>VLOOKUP('Reported Performance Table'!E1244,'Master List'!$B$42:$C$129,2,FALSE)</f>
        <v>#N/A</v>
      </c>
      <c r="D1244" t="e">
        <f>VLOOKUP('Reported Performance Table'!D1244,'Master List'!$B$20:$D$39,3,FALSE)</f>
        <v>#N/A</v>
      </c>
      <c r="E1244" s="3" t="e">
        <f>VLOOKUP('Reported Performance Table'!C1244,'Master List'!$B$11:$D$17,3,FALSE)</f>
        <v>#N/A</v>
      </c>
      <c r="F1244" t="e">
        <f t="shared" si="38"/>
        <v>#N/A</v>
      </c>
      <c r="G1244" t="e">
        <f>IF(VLOOKUP('Reported Performance Table'!E1244,'Master List'!$B$42:$D$129,3,FALSE)="","No",VLOOKUP('Reported Performance Table'!E1244,'Master List'!$B$42:$D$129,3,FALSE))</f>
        <v>#N/A</v>
      </c>
      <c r="H1244" t="e">
        <f>IF(AND(G1244="Yes_No",'Reported Performance Table'!F1244="Yes"),"No","Yes_No")</f>
        <v>#N/A</v>
      </c>
      <c r="I1244" t="str">
        <f>IF('Reported Performance Table'!E1244="","",IF('Reported Performance Table'!F1244="Yes","LUNA_CCT","Reported_CCT"))</f>
        <v/>
      </c>
      <c r="J1244" t="str">
        <f>IF('Reported Performance Table'!E1244="","",IF(I1244="LUNA_CCT",VLOOKUP('Reported Performance Table'!E1244,'Master List'!$B$42:$E$129,4,FALSE),"Reported_BUG"))</f>
        <v/>
      </c>
      <c r="K1244" t="str">
        <f>IF('Reported Performance Table'!E1244="","",IF(AND('Reported Performance Table'!$F1244="Yes",OR('Reported Performance Table'!$E1244='Master List'!$B$42,'Reported Performance Table'!$E1244='Master List'!$B$43,'Reported Performance Table'!$E1244='Master List'!$B$44,'Reported Performance Table'!$E1244='Master List'!$B$46,'Reported Performance Table'!$E1244='Master List'!$B$48,'Reported Performance Table'!$E1244='Master List'!$B$104,'Reported Performance Table'!$E1244='Master List'!$B$106,'Reported Performance Table'!$E1244='Master List'!$B$126)),"LUNA_Dimming","Dimming_Capability_and_Range"))</f>
        <v/>
      </c>
      <c r="L1244" s="173">
        <f>'Reported Performance Table'!BF1244</f>
        <v>0</v>
      </c>
      <c r="M1244" s="173">
        <f>'Reported Performance Table'!BG1244</f>
        <v>0</v>
      </c>
      <c r="N1244" s="173">
        <f>'Reported Performance Table'!BH1244</f>
        <v>0</v>
      </c>
      <c r="O1244" t="str">
        <f t="shared" si="39"/>
        <v>No</v>
      </c>
    </row>
    <row r="1245" spans="2:15" x14ac:dyDescent="0.25">
      <c r="B1245" s="35" t="e">
        <f>VLOOKUP('Reported Performance Table'!D1245,'Master List'!$B$20:$C$39,2,FALSE)</f>
        <v>#N/A</v>
      </c>
      <c r="C1245" t="e">
        <f>VLOOKUP('Reported Performance Table'!E1245,'Master List'!$B$42:$C$129,2,FALSE)</f>
        <v>#N/A</v>
      </c>
      <c r="D1245" t="e">
        <f>VLOOKUP('Reported Performance Table'!D1245,'Master List'!$B$20:$D$39,3,FALSE)</f>
        <v>#N/A</v>
      </c>
      <c r="E1245" s="3" t="e">
        <f>VLOOKUP('Reported Performance Table'!C1245,'Master List'!$B$11:$D$17,3,FALSE)</f>
        <v>#N/A</v>
      </c>
      <c r="F1245" t="e">
        <f t="shared" si="38"/>
        <v>#N/A</v>
      </c>
      <c r="G1245" t="e">
        <f>IF(VLOOKUP('Reported Performance Table'!E1245,'Master List'!$B$42:$D$129,3,FALSE)="","No",VLOOKUP('Reported Performance Table'!E1245,'Master List'!$B$42:$D$129,3,FALSE))</f>
        <v>#N/A</v>
      </c>
      <c r="H1245" t="e">
        <f>IF(AND(G1245="Yes_No",'Reported Performance Table'!F1245="Yes"),"No","Yes_No")</f>
        <v>#N/A</v>
      </c>
      <c r="I1245" t="str">
        <f>IF('Reported Performance Table'!E1245="","",IF('Reported Performance Table'!F1245="Yes","LUNA_CCT","Reported_CCT"))</f>
        <v/>
      </c>
      <c r="J1245" t="str">
        <f>IF('Reported Performance Table'!E1245="","",IF(I1245="LUNA_CCT",VLOOKUP('Reported Performance Table'!E1245,'Master List'!$B$42:$E$129,4,FALSE),"Reported_BUG"))</f>
        <v/>
      </c>
      <c r="K1245" t="str">
        <f>IF('Reported Performance Table'!E1245="","",IF(AND('Reported Performance Table'!$F1245="Yes",OR('Reported Performance Table'!$E1245='Master List'!$B$42,'Reported Performance Table'!$E1245='Master List'!$B$43,'Reported Performance Table'!$E1245='Master List'!$B$44,'Reported Performance Table'!$E1245='Master List'!$B$46,'Reported Performance Table'!$E1245='Master List'!$B$48,'Reported Performance Table'!$E1245='Master List'!$B$104,'Reported Performance Table'!$E1245='Master List'!$B$106,'Reported Performance Table'!$E1245='Master List'!$B$126)),"LUNA_Dimming","Dimming_Capability_and_Range"))</f>
        <v/>
      </c>
      <c r="L1245" s="173">
        <f>'Reported Performance Table'!BF1245</f>
        <v>0</v>
      </c>
      <c r="M1245" s="173">
        <f>'Reported Performance Table'!BG1245</f>
        <v>0</v>
      </c>
      <c r="N1245" s="173">
        <f>'Reported Performance Table'!BH1245</f>
        <v>0</v>
      </c>
      <c r="O1245" t="str">
        <f t="shared" si="39"/>
        <v>No</v>
      </c>
    </row>
    <row r="1246" spans="2:15" x14ac:dyDescent="0.25">
      <c r="B1246" s="35" t="e">
        <f>VLOOKUP('Reported Performance Table'!D1246,'Master List'!$B$20:$C$39,2,FALSE)</f>
        <v>#N/A</v>
      </c>
      <c r="C1246" t="e">
        <f>VLOOKUP('Reported Performance Table'!E1246,'Master List'!$B$42:$C$129,2,FALSE)</f>
        <v>#N/A</v>
      </c>
      <c r="D1246" t="e">
        <f>VLOOKUP('Reported Performance Table'!D1246,'Master List'!$B$20:$D$39,3,FALSE)</f>
        <v>#N/A</v>
      </c>
      <c r="E1246" s="3" t="e">
        <f>VLOOKUP('Reported Performance Table'!C1246,'Master List'!$B$11:$D$17,3,FALSE)</f>
        <v>#N/A</v>
      </c>
      <c r="F1246" t="e">
        <f t="shared" si="38"/>
        <v>#N/A</v>
      </c>
      <c r="G1246" t="e">
        <f>IF(VLOOKUP('Reported Performance Table'!E1246,'Master List'!$B$42:$D$129,3,FALSE)="","No",VLOOKUP('Reported Performance Table'!E1246,'Master List'!$B$42:$D$129,3,FALSE))</f>
        <v>#N/A</v>
      </c>
      <c r="H1246" t="e">
        <f>IF(AND(G1246="Yes_No",'Reported Performance Table'!F1246="Yes"),"No","Yes_No")</f>
        <v>#N/A</v>
      </c>
      <c r="I1246" t="str">
        <f>IF('Reported Performance Table'!E1246="","",IF('Reported Performance Table'!F1246="Yes","LUNA_CCT","Reported_CCT"))</f>
        <v/>
      </c>
      <c r="J1246" t="str">
        <f>IF('Reported Performance Table'!E1246="","",IF(I1246="LUNA_CCT",VLOOKUP('Reported Performance Table'!E1246,'Master List'!$B$42:$E$129,4,FALSE),"Reported_BUG"))</f>
        <v/>
      </c>
      <c r="K1246" t="str">
        <f>IF('Reported Performance Table'!E1246="","",IF(AND('Reported Performance Table'!$F1246="Yes",OR('Reported Performance Table'!$E1246='Master List'!$B$42,'Reported Performance Table'!$E1246='Master List'!$B$43,'Reported Performance Table'!$E1246='Master List'!$B$44,'Reported Performance Table'!$E1246='Master List'!$B$46,'Reported Performance Table'!$E1246='Master List'!$B$48,'Reported Performance Table'!$E1246='Master List'!$B$104,'Reported Performance Table'!$E1246='Master List'!$B$106,'Reported Performance Table'!$E1246='Master List'!$B$126)),"LUNA_Dimming","Dimming_Capability_and_Range"))</f>
        <v/>
      </c>
      <c r="L1246" s="173">
        <f>'Reported Performance Table'!BF1246</f>
        <v>0</v>
      </c>
      <c r="M1246" s="173">
        <f>'Reported Performance Table'!BG1246</f>
        <v>0</v>
      </c>
      <c r="N1246" s="173">
        <f>'Reported Performance Table'!BH1246</f>
        <v>0</v>
      </c>
      <c r="O1246" t="str">
        <f t="shared" si="39"/>
        <v>No</v>
      </c>
    </row>
    <row r="1247" spans="2:15" x14ac:dyDescent="0.25">
      <c r="B1247" s="35" t="e">
        <f>VLOOKUP('Reported Performance Table'!D1247,'Master List'!$B$20:$C$39,2,FALSE)</f>
        <v>#N/A</v>
      </c>
      <c r="C1247" t="e">
        <f>VLOOKUP('Reported Performance Table'!E1247,'Master List'!$B$42:$C$129,2,FALSE)</f>
        <v>#N/A</v>
      </c>
      <c r="D1247" t="e">
        <f>VLOOKUP('Reported Performance Table'!D1247,'Master List'!$B$20:$D$39,3,FALSE)</f>
        <v>#N/A</v>
      </c>
      <c r="E1247" s="3" t="e">
        <f>VLOOKUP('Reported Performance Table'!C1247,'Master List'!$B$11:$D$17,3,FALSE)</f>
        <v>#N/A</v>
      </c>
      <c r="F1247" t="e">
        <f t="shared" si="38"/>
        <v>#N/A</v>
      </c>
      <c r="G1247" t="e">
        <f>IF(VLOOKUP('Reported Performance Table'!E1247,'Master List'!$B$42:$D$129,3,FALSE)="","No",VLOOKUP('Reported Performance Table'!E1247,'Master List'!$B$42:$D$129,3,FALSE))</f>
        <v>#N/A</v>
      </c>
      <c r="H1247" t="e">
        <f>IF(AND(G1247="Yes_No",'Reported Performance Table'!F1247="Yes"),"No","Yes_No")</f>
        <v>#N/A</v>
      </c>
      <c r="I1247" t="str">
        <f>IF('Reported Performance Table'!E1247="","",IF('Reported Performance Table'!F1247="Yes","LUNA_CCT","Reported_CCT"))</f>
        <v/>
      </c>
      <c r="J1247" t="str">
        <f>IF('Reported Performance Table'!E1247="","",IF(I1247="LUNA_CCT",VLOOKUP('Reported Performance Table'!E1247,'Master List'!$B$42:$E$129,4,FALSE),"Reported_BUG"))</f>
        <v/>
      </c>
      <c r="K1247" t="str">
        <f>IF('Reported Performance Table'!E1247="","",IF(AND('Reported Performance Table'!$F1247="Yes",OR('Reported Performance Table'!$E1247='Master List'!$B$42,'Reported Performance Table'!$E1247='Master List'!$B$43,'Reported Performance Table'!$E1247='Master List'!$B$44,'Reported Performance Table'!$E1247='Master List'!$B$46,'Reported Performance Table'!$E1247='Master List'!$B$48,'Reported Performance Table'!$E1247='Master List'!$B$104,'Reported Performance Table'!$E1247='Master List'!$B$106,'Reported Performance Table'!$E1247='Master List'!$B$126)),"LUNA_Dimming","Dimming_Capability_and_Range"))</f>
        <v/>
      </c>
      <c r="L1247" s="173">
        <f>'Reported Performance Table'!BF1247</f>
        <v>0</v>
      </c>
      <c r="M1247" s="173">
        <f>'Reported Performance Table'!BG1247</f>
        <v>0</v>
      </c>
      <c r="N1247" s="173">
        <f>'Reported Performance Table'!BH1247</f>
        <v>0</v>
      </c>
      <c r="O1247" t="str">
        <f t="shared" si="39"/>
        <v>No</v>
      </c>
    </row>
    <row r="1248" spans="2:15" x14ac:dyDescent="0.25">
      <c r="B1248" s="35" t="e">
        <f>VLOOKUP('Reported Performance Table'!D1248,'Master List'!$B$20:$C$39,2,FALSE)</f>
        <v>#N/A</v>
      </c>
      <c r="C1248" t="e">
        <f>VLOOKUP('Reported Performance Table'!E1248,'Master List'!$B$42:$C$129,2,FALSE)</f>
        <v>#N/A</v>
      </c>
      <c r="D1248" t="e">
        <f>VLOOKUP('Reported Performance Table'!D1248,'Master List'!$B$20:$D$39,3,FALSE)</f>
        <v>#N/A</v>
      </c>
      <c r="E1248" s="3" t="e">
        <f>VLOOKUP('Reported Performance Table'!C1248,'Master List'!$B$11:$D$17,3,FALSE)</f>
        <v>#N/A</v>
      </c>
      <c r="F1248" t="e">
        <f t="shared" si="38"/>
        <v>#N/A</v>
      </c>
      <c r="G1248" t="e">
        <f>IF(VLOOKUP('Reported Performance Table'!E1248,'Master List'!$B$42:$D$129,3,FALSE)="","No",VLOOKUP('Reported Performance Table'!E1248,'Master List'!$B$42:$D$129,3,FALSE))</f>
        <v>#N/A</v>
      </c>
      <c r="H1248" t="e">
        <f>IF(AND(G1248="Yes_No",'Reported Performance Table'!F1248="Yes"),"No","Yes_No")</f>
        <v>#N/A</v>
      </c>
      <c r="I1248" t="str">
        <f>IF('Reported Performance Table'!E1248="","",IF('Reported Performance Table'!F1248="Yes","LUNA_CCT","Reported_CCT"))</f>
        <v/>
      </c>
      <c r="J1248" t="str">
        <f>IF('Reported Performance Table'!E1248="","",IF(I1248="LUNA_CCT",VLOOKUP('Reported Performance Table'!E1248,'Master List'!$B$42:$E$129,4,FALSE),"Reported_BUG"))</f>
        <v/>
      </c>
      <c r="K1248" t="str">
        <f>IF('Reported Performance Table'!E1248="","",IF(AND('Reported Performance Table'!$F1248="Yes",OR('Reported Performance Table'!$E1248='Master List'!$B$42,'Reported Performance Table'!$E1248='Master List'!$B$43,'Reported Performance Table'!$E1248='Master List'!$B$44,'Reported Performance Table'!$E1248='Master List'!$B$46,'Reported Performance Table'!$E1248='Master List'!$B$48,'Reported Performance Table'!$E1248='Master List'!$B$104,'Reported Performance Table'!$E1248='Master List'!$B$106,'Reported Performance Table'!$E1248='Master List'!$B$126)),"LUNA_Dimming","Dimming_Capability_and_Range"))</f>
        <v/>
      </c>
      <c r="L1248" s="173">
        <f>'Reported Performance Table'!BF1248</f>
        <v>0</v>
      </c>
      <c r="M1248" s="173">
        <f>'Reported Performance Table'!BG1248</f>
        <v>0</v>
      </c>
      <c r="N1248" s="173">
        <f>'Reported Performance Table'!BH1248</f>
        <v>0</v>
      </c>
      <c r="O1248" t="str">
        <f t="shared" si="39"/>
        <v>No</v>
      </c>
    </row>
    <row r="1249" spans="2:15" x14ac:dyDescent="0.25">
      <c r="B1249" s="35" t="e">
        <f>VLOOKUP('Reported Performance Table'!D1249,'Master List'!$B$20:$C$39,2,FALSE)</f>
        <v>#N/A</v>
      </c>
      <c r="C1249" t="e">
        <f>VLOOKUP('Reported Performance Table'!E1249,'Master List'!$B$42:$C$129,2,FALSE)</f>
        <v>#N/A</v>
      </c>
      <c r="D1249" t="e">
        <f>VLOOKUP('Reported Performance Table'!D1249,'Master List'!$B$20:$D$39,3,FALSE)</f>
        <v>#N/A</v>
      </c>
      <c r="E1249" s="3" t="e">
        <f>VLOOKUP('Reported Performance Table'!C1249,'Master List'!$B$11:$D$17,3,FALSE)</f>
        <v>#N/A</v>
      </c>
      <c r="F1249" t="e">
        <f t="shared" si="38"/>
        <v>#N/A</v>
      </c>
      <c r="G1249" t="e">
        <f>IF(VLOOKUP('Reported Performance Table'!E1249,'Master List'!$B$42:$D$129,3,FALSE)="","No",VLOOKUP('Reported Performance Table'!E1249,'Master List'!$B$42:$D$129,3,FALSE))</f>
        <v>#N/A</v>
      </c>
      <c r="H1249" t="e">
        <f>IF(AND(G1249="Yes_No",'Reported Performance Table'!F1249="Yes"),"No","Yes_No")</f>
        <v>#N/A</v>
      </c>
      <c r="I1249" t="str">
        <f>IF('Reported Performance Table'!E1249="","",IF('Reported Performance Table'!F1249="Yes","LUNA_CCT","Reported_CCT"))</f>
        <v/>
      </c>
      <c r="J1249" t="str">
        <f>IF('Reported Performance Table'!E1249="","",IF(I1249="LUNA_CCT",VLOOKUP('Reported Performance Table'!E1249,'Master List'!$B$42:$E$129,4,FALSE),"Reported_BUG"))</f>
        <v/>
      </c>
      <c r="K1249" t="str">
        <f>IF('Reported Performance Table'!E1249="","",IF(AND('Reported Performance Table'!$F1249="Yes",OR('Reported Performance Table'!$E1249='Master List'!$B$42,'Reported Performance Table'!$E1249='Master List'!$B$43,'Reported Performance Table'!$E1249='Master List'!$B$44,'Reported Performance Table'!$E1249='Master List'!$B$46,'Reported Performance Table'!$E1249='Master List'!$B$48,'Reported Performance Table'!$E1249='Master List'!$B$104,'Reported Performance Table'!$E1249='Master List'!$B$106,'Reported Performance Table'!$E1249='Master List'!$B$126)),"LUNA_Dimming","Dimming_Capability_and_Range"))</f>
        <v/>
      </c>
      <c r="L1249" s="173">
        <f>'Reported Performance Table'!BF1249</f>
        <v>0</v>
      </c>
      <c r="M1249" s="173">
        <f>'Reported Performance Table'!BG1249</f>
        <v>0</v>
      </c>
      <c r="N1249" s="173">
        <f>'Reported Performance Table'!BH1249</f>
        <v>0</v>
      </c>
      <c r="O1249" t="str">
        <f t="shared" si="39"/>
        <v>No</v>
      </c>
    </row>
    <row r="1250" spans="2:15" x14ac:dyDescent="0.25">
      <c r="B1250" s="35" t="e">
        <f>VLOOKUP('Reported Performance Table'!D1250,'Master List'!$B$20:$C$39,2,FALSE)</f>
        <v>#N/A</v>
      </c>
      <c r="C1250" t="e">
        <f>VLOOKUP('Reported Performance Table'!E1250,'Master List'!$B$42:$C$129,2,FALSE)</f>
        <v>#N/A</v>
      </c>
      <c r="D1250" t="e">
        <f>VLOOKUP('Reported Performance Table'!D1250,'Master List'!$B$20:$D$39,3,FALSE)</f>
        <v>#N/A</v>
      </c>
      <c r="E1250" s="3" t="e">
        <f>VLOOKUP('Reported Performance Table'!C1250,'Master List'!$B$11:$D$17,3,FALSE)</f>
        <v>#N/A</v>
      </c>
      <c r="F1250" t="e">
        <f t="shared" si="38"/>
        <v>#N/A</v>
      </c>
      <c r="G1250" t="e">
        <f>IF(VLOOKUP('Reported Performance Table'!E1250,'Master List'!$B$42:$D$129,3,FALSE)="","No",VLOOKUP('Reported Performance Table'!E1250,'Master List'!$B$42:$D$129,3,FALSE))</f>
        <v>#N/A</v>
      </c>
      <c r="H1250" t="e">
        <f>IF(AND(G1250="Yes_No",'Reported Performance Table'!F1250="Yes"),"No","Yes_No")</f>
        <v>#N/A</v>
      </c>
      <c r="I1250" t="str">
        <f>IF('Reported Performance Table'!E1250="","",IF('Reported Performance Table'!F1250="Yes","LUNA_CCT","Reported_CCT"))</f>
        <v/>
      </c>
      <c r="J1250" t="str">
        <f>IF('Reported Performance Table'!E1250="","",IF(I1250="LUNA_CCT",VLOOKUP('Reported Performance Table'!E1250,'Master List'!$B$42:$E$129,4,FALSE),"Reported_BUG"))</f>
        <v/>
      </c>
      <c r="K1250" t="str">
        <f>IF('Reported Performance Table'!E1250="","",IF(AND('Reported Performance Table'!$F1250="Yes",OR('Reported Performance Table'!$E1250='Master List'!$B$42,'Reported Performance Table'!$E1250='Master List'!$B$43,'Reported Performance Table'!$E1250='Master List'!$B$44,'Reported Performance Table'!$E1250='Master List'!$B$46,'Reported Performance Table'!$E1250='Master List'!$B$48,'Reported Performance Table'!$E1250='Master List'!$B$104,'Reported Performance Table'!$E1250='Master List'!$B$106,'Reported Performance Table'!$E1250='Master List'!$B$126)),"LUNA_Dimming","Dimming_Capability_and_Range"))</f>
        <v/>
      </c>
      <c r="L1250" s="173">
        <f>'Reported Performance Table'!BF1250</f>
        <v>0</v>
      </c>
      <c r="M1250" s="173">
        <f>'Reported Performance Table'!BG1250</f>
        <v>0</v>
      </c>
      <c r="N1250" s="173">
        <f>'Reported Performance Table'!BH1250</f>
        <v>0</v>
      </c>
      <c r="O1250" t="str">
        <f t="shared" si="39"/>
        <v>No</v>
      </c>
    </row>
    <row r="1251" spans="2:15" x14ac:dyDescent="0.25">
      <c r="B1251" s="35" t="e">
        <f>VLOOKUP('Reported Performance Table'!D1251,'Master List'!$B$20:$C$39,2,FALSE)</f>
        <v>#N/A</v>
      </c>
      <c r="C1251" t="e">
        <f>VLOOKUP('Reported Performance Table'!E1251,'Master List'!$B$42:$C$129,2,FALSE)</f>
        <v>#N/A</v>
      </c>
      <c r="D1251" t="e">
        <f>VLOOKUP('Reported Performance Table'!D1251,'Master List'!$B$20:$D$39,3,FALSE)</f>
        <v>#N/A</v>
      </c>
      <c r="E1251" s="3" t="e">
        <f>VLOOKUP('Reported Performance Table'!C1251,'Master List'!$B$11:$D$17,3,FALSE)</f>
        <v>#N/A</v>
      </c>
      <c r="F1251" t="e">
        <f t="shared" si="38"/>
        <v>#N/A</v>
      </c>
      <c r="G1251" t="e">
        <f>IF(VLOOKUP('Reported Performance Table'!E1251,'Master List'!$B$42:$D$129,3,FALSE)="","No",VLOOKUP('Reported Performance Table'!E1251,'Master List'!$B$42:$D$129,3,FALSE))</f>
        <v>#N/A</v>
      </c>
      <c r="H1251" t="e">
        <f>IF(AND(G1251="Yes_No",'Reported Performance Table'!F1251="Yes"),"No","Yes_No")</f>
        <v>#N/A</v>
      </c>
      <c r="I1251" t="str">
        <f>IF('Reported Performance Table'!E1251="","",IF('Reported Performance Table'!F1251="Yes","LUNA_CCT","Reported_CCT"))</f>
        <v/>
      </c>
      <c r="J1251" t="str">
        <f>IF('Reported Performance Table'!E1251="","",IF(I1251="LUNA_CCT",VLOOKUP('Reported Performance Table'!E1251,'Master List'!$B$42:$E$129,4,FALSE),"Reported_BUG"))</f>
        <v/>
      </c>
      <c r="K1251" t="str">
        <f>IF('Reported Performance Table'!E1251="","",IF(AND('Reported Performance Table'!$F1251="Yes",OR('Reported Performance Table'!$E1251='Master List'!$B$42,'Reported Performance Table'!$E1251='Master List'!$B$43,'Reported Performance Table'!$E1251='Master List'!$B$44,'Reported Performance Table'!$E1251='Master List'!$B$46,'Reported Performance Table'!$E1251='Master List'!$B$48,'Reported Performance Table'!$E1251='Master List'!$B$104,'Reported Performance Table'!$E1251='Master List'!$B$106,'Reported Performance Table'!$E1251='Master List'!$B$126)),"LUNA_Dimming","Dimming_Capability_and_Range"))</f>
        <v/>
      </c>
      <c r="L1251" s="173">
        <f>'Reported Performance Table'!BF1251</f>
        <v>0</v>
      </c>
      <c r="M1251" s="173">
        <f>'Reported Performance Table'!BG1251</f>
        <v>0</v>
      </c>
      <c r="N1251" s="173">
        <f>'Reported Performance Table'!BH1251</f>
        <v>0</v>
      </c>
      <c r="O1251" t="str">
        <f t="shared" si="39"/>
        <v>No</v>
      </c>
    </row>
    <row r="1252" spans="2:15" x14ac:dyDescent="0.25">
      <c r="B1252" s="35" t="e">
        <f>VLOOKUP('Reported Performance Table'!D1252,'Master List'!$B$20:$C$39,2,FALSE)</f>
        <v>#N/A</v>
      </c>
      <c r="C1252" t="e">
        <f>VLOOKUP('Reported Performance Table'!E1252,'Master List'!$B$42:$C$129,2,FALSE)</f>
        <v>#N/A</v>
      </c>
      <c r="D1252" t="e">
        <f>VLOOKUP('Reported Performance Table'!D1252,'Master List'!$B$20:$D$39,3,FALSE)</f>
        <v>#N/A</v>
      </c>
      <c r="E1252" s="3" t="e">
        <f>VLOOKUP('Reported Performance Table'!C1252,'Master List'!$B$11:$D$17,3,FALSE)</f>
        <v>#N/A</v>
      </c>
      <c r="F1252" t="e">
        <f t="shared" si="38"/>
        <v>#N/A</v>
      </c>
      <c r="G1252" t="e">
        <f>IF(VLOOKUP('Reported Performance Table'!E1252,'Master List'!$B$42:$D$129,3,FALSE)="","No",VLOOKUP('Reported Performance Table'!E1252,'Master List'!$B$42:$D$129,3,FALSE))</f>
        <v>#N/A</v>
      </c>
      <c r="H1252" t="e">
        <f>IF(AND(G1252="Yes_No",'Reported Performance Table'!F1252="Yes"),"No","Yes_No")</f>
        <v>#N/A</v>
      </c>
      <c r="I1252" t="str">
        <f>IF('Reported Performance Table'!E1252="","",IF('Reported Performance Table'!F1252="Yes","LUNA_CCT","Reported_CCT"))</f>
        <v/>
      </c>
      <c r="J1252" t="str">
        <f>IF('Reported Performance Table'!E1252="","",IF(I1252="LUNA_CCT",VLOOKUP('Reported Performance Table'!E1252,'Master List'!$B$42:$E$129,4,FALSE),"Reported_BUG"))</f>
        <v/>
      </c>
      <c r="K1252" t="str">
        <f>IF('Reported Performance Table'!E1252="","",IF(AND('Reported Performance Table'!$F1252="Yes",OR('Reported Performance Table'!$E1252='Master List'!$B$42,'Reported Performance Table'!$E1252='Master List'!$B$43,'Reported Performance Table'!$E1252='Master List'!$B$44,'Reported Performance Table'!$E1252='Master List'!$B$46,'Reported Performance Table'!$E1252='Master List'!$B$48,'Reported Performance Table'!$E1252='Master List'!$B$104,'Reported Performance Table'!$E1252='Master List'!$B$106,'Reported Performance Table'!$E1252='Master List'!$B$126)),"LUNA_Dimming","Dimming_Capability_and_Range"))</f>
        <v/>
      </c>
      <c r="L1252" s="173">
        <f>'Reported Performance Table'!BF1252</f>
        <v>0</v>
      </c>
      <c r="M1252" s="173">
        <f>'Reported Performance Table'!BG1252</f>
        <v>0</v>
      </c>
      <c r="N1252" s="173">
        <f>'Reported Performance Table'!BH1252</f>
        <v>0</v>
      </c>
      <c r="O1252" t="str">
        <f t="shared" si="39"/>
        <v>No</v>
      </c>
    </row>
    <row r="1253" spans="2:15" x14ac:dyDescent="0.25">
      <c r="B1253" s="35" t="e">
        <f>VLOOKUP('Reported Performance Table'!D1253,'Master List'!$B$20:$C$39,2,FALSE)</f>
        <v>#N/A</v>
      </c>
      <c r="C1253" t="e">
        <f>VLOOKUP('Reported Performance Table'!E1253,'Master List'!$B$42:$C$129,2,FALSE)</f>
        <v>#N/A</v>
      </c>
      <c r="D1253" t="e">
        <f>VLOOKUP('Reported Performance Table'!D1253,'Master List'!$B$20:$D$39,3,FALSE)</f>
        <v>#N/A</v>
      </c>
      <c r="E1253" s="3" t="e">
        <f>VLOOKUP('Reported Performance Table'!C1253,'Master List'!$B$11:$D$17,3,FALSE)</f>
        <v>#N/A</v>
      </c>
      <c r="F1253" t="e">
        <f t="shared" si="38"/>
        <v>#N/A</v>
      </c>
      <c r="G1253" t="e">
        <f>IF(VLOOKUP('Reported Performance Table'!E1253,'Master List'!$B$42:$D$129,3,FALSE)="","No",VLOOKUP('Reported Performance Table'!E1253,'Master List'!$B$42:$D$129,3,FALSE))</f>
        <v>#N/A</v>
      </c>
      <c r="H1253" t="e">
        <f>IF(AND(G1253="Yes_No",'Reported Performance Table'!F1253="Yes"),"No","Yes_No")</f>
        <v>#N/A</v>
      </c>
      <c r="I1253" t="str">
        <f>IF('Reported Performance Table'!E1253="","",IF('Reported Performance Table'!F1253="Yes","LUNA_CCT","Reported_CCT"))</f>
        <v/>
      </c>
      <c r="J1253" t="str">
        <f>IF('Reported Performance Table'!E1253="","",IF(I1253="LUNA_CCT",VLOOKUP('Reported Performance Table'!E1253,'Master List'!$B$42:$E$129,4,FALSE),"Reported_BUG"))</f>
        <v/>
      </c>
      <c r="K1253" t="str">
        <f>IF('Reported Performance Table'!E1253="","",IF(AND('Reported Performance Table'!$F1253="Yes",OR('Reported Performance Table'!$E1253='Master List'!$B$42,'Reported Performance Table'!$E1253='Master List'!$B$43,'Reported Performance Table'!$E1253='Master List'!$B$44,'Reported Performance Table'!$E1253='Master List'!$B$46,'Reported Performance Table'!$E1253='Master List'!$B$48,'Reported Performance Table'!$E1253='Master List'!$B$104,'Reported Performance Table'!$E1253='Master List'!$B$106,'Reported Performance Table'!$E1253='Master List'!$B$126)),"LUNA_Dimming","Dimming_Capability_and_Range"))</f>
        <v/>
      </c>
      <c r="L1253" s="173">
        <f>'Reported Performance Table'!BF1253</f>
        <v>0</v>
      </c>
      <c r="M1253" s="173">
        <f>'Reported Performance Table'!BG1253</f>
        <v>0</v>
      </c>
      <c r="N1253" s="173">
        <f>'Reported Performance Table'!BH1253</f>
        <v>0</v>
      </c>
      <c r="O1253" t="str">
        <f t="shared" si="39"/>
        <v>No</v>
      </c>
    </row>
    <row r="1254" spans="2:15" x14ac:dyDescent="0.25">
      <c r="B1254" s="35" t="e">
        <f>VLOOKUP('Reported Performance Table'!D1254,'Master List'!$B$20:$C$39,2,FALSE)</f>
        <v>#N/A</v>
      </c>
      <c r="C1254" t="e">
        <f>VLOOKUP('Reported Performance Table'!E1254,'Master List'!$B$42:$C$129,2,FALSE)</f>
        <v>#N/A</v>
      </c>
      <c r="D1254" t="e">
        <f>VLOOKUP('Reported Performance Table'!D1254,'Master List'!$B$20:$D$39,3,FALSE)</f>
        <v>#N/A</v>
      </c>
      <c r="E1254" s="3" t="e">
        <f>VLOOKUP('Reported Performance Table'!C1254,'Master List'!$B$11:$D$17,3,FALSE)</f>
        <v>#N/A</v>
      </c>
      <c r="F1254" t="e">
        <f t="shared" si="38"/>
        <v>#N/A</v>
      </c>
      <c r="G1254" t="e">
        <f>IF(VLOOKUP('Reported Performance Table'!E1254,'Master List'!$B$42:$D$129,3,FALSE)="","No",VLOOKUP('Reported Performance Table'!E1254,'Master List'!$B$42:$D$129,3,FALSE))</f>
        <v>#N/A</v>
      </c>
      <c r="H1254" t="e">
        <f>IF(AND(G1254="Yes_No",'Reported Performance Table'!F1254="Yes"),"No","Yes_No")</f>
        <v>#N/A</v>
      </c>
      <c r="I1254" t="str">
        <f>IF('Reported Performance Table'!E1254="","",IF('Reported Performance Table'!F1254="Yes","LUNA_CCT","Reported_CCT"))</f>
        <v/>
      </c>
      <c r="J1254" t="str">
        <f>IF('Reported Performance Table'!E1254="","",IF(I1254="LUNA_CCT",VLOOKUP('Reported Performance Table'!E1254,'Master List'!$B$42:$E$129,4,FALSE),"Reported_BUG"))</f>
        <v/>
      </c>
      <c r="K1254" t="str">
        <f>IF('Reported Performance Table'!E1254="","",IF(AND('Reported Performance Table'!$F1254="Yes",OR('Reported Performance Table'!$E1254='Master List'!$B$42,'Reported Performance Table'!$E1254='Master List'!$B$43,'Reported Performance Table'!$E1254='Master List'!$B$44,'Reported Performance Table'!$E1254='Master List'!$B$46,'Reported Performance Table'!$E1254='Master List'!$B$48,'Reported Performance Table'!$E1254='Master List'!$B$104,'Reported Performance Table'!$E1254='Master List'!$B$106,'Reported Performance Table'!$E1254='Master List'!$B$126)),"LUNA_Dimming","Dimming_Capability_and_Range"))</f>
        <v/>
      </c>
      <c r="L1254" s="173">
        <f>'Reported Performance Table'!BF1254</f>
        <v>0</v>
      </c>
      <c r="M1254" s="173">
        <f>'Reported Performance Table'!BG1254</f>
        <v>0</v>
      </c>
      <c r="N1254" s="173">
        <f>'Reported Performance Table'!BH1254</f>
        <v>0</v>
      </c>
      <c r="O1254" t="str">
        <f t="shared" si="39"/>
        <v>No</v>
      </c>
    </row>
    <row r="1255" spans="2:15" x14ac:dyDescent="0.25">
      <c r="B1255" s="35" t="e">
        <f>VLOOKUP('Reported Performance Table'!D1255,'Master List'!$B$20:$C$39,2,FALSE)</f>
        <v>#N/A</v>
      </c>
      <c r="C1255" t="e">
        <f>VLOOKUP('Reported Performance Table'!E1255,'Master List'!$B$42:$C$129,2,FALSE)</f>
        <v>#N/A</v>
      </c>
      <c r="D1255" t="e">
        <f>VLOOKUP('Reported Performance Table'!D1255,'Master List'!$B$20:$D$39,3,FALSE)</f>
        <v>#N/A</v>
      </c>
      <c r="E1255" s="3" t="e">
        <f>VLOOKUP('Reported Performance Table'!C1255,'Master List'!$B$11:$D$17,3,FALSE)</f>
        <v>#N/A</v>
      </c>
      <c r="F1255" t="e">
        <f t="shared" si="38"/>
        <v>#N/A</v>
      </c>
      <c r="G1255" t="e">
        <f>IF(VLOOKUP('Reported Performance Table'!E1255,'Master List'!$B$42:$D$129,3,FALSE)="","No",VLOOKUP('Reported Performance Table'!E1255,'Master List'!$B$42:$D$129,3,FALSE))</f>
        <v>#N/A</v>
      </c>
      <c r="H1255" t="e">
        <f>IF(AND(G1255="Yes_No",'Reported Performance Table'!F1255="Yes"),"No","Yes_No")</f>
        <v>#N/A</v>
      </c>
      <c r="I1255" t="str">
        <f>IF('Reported Performance Table'!E1255="","",IF('Reported Performance Table'!F1255="Yes","LUNA_CCT","Reported_CCT"))</f>
        <v/>
      </c>
      <c r="J1255" t="str">
        <f>IF('Reported Performance Table'!E1255="","",IF(I1255="LUNA_CCT",VLOOKUP('Reported Performance Table'!E1255,'Master List'!$B$42:$E$129,4,FALSE),"Reported_BUG"))</f>
        <v/>
      </c>
      <c r="K1255" t="str">
        <f>IF('Reported Performance Table'!E1255="","",IF(AND('Reported Performance Table'!$F1255="Yes",OR('Reported Performance Table'!$E1255='Master List'!$B$42,'Reported Performance Table'!$E1255='Master List'!$B$43,'Reported Performance Table'!$E1255='Master List'!$B$44,'Reported Performance Table'!$E1255='Master List'!$B$46,'Reported Performance Table'!$E1255='Master List'!$B$48,'Reported Performance Table'!$E1255='Master List'!$B$104,'Reported Performance Table'!$E1255='Master List'!$B$106,'Reported Performance Table'!$E1255='Master List'!$B$126)),"LUNA_Dimming","Dimming_Capability_and_Range"))</f>
        <v/>
      </c>
      <c r="L1255" s="173">
        <f>'Reported Performance Table'!BF1255</f>
        <v>0</v>
      </c>
      <c r="M1255" s="173">
        <f>'Reported Performance Table'!BG1255</f>
        <v>0</v>
      </c>
      <c r="N1255" s="173">
        <f>'Reported Performance Table'!BH1255</f>
        <v>0</v>
      </c>
      <c r="O1255" t="str">
        <f t="shared" si="39"/>
        <v>No</v>
      </c>
    </row>
    <row r="1256" spans="2:15" x14ac:dyDescent="0.25">
      <c r="B1256" s="35" t="e">
        <f>VLOOKUP('Reported Performance Table'!D1256,'Master List'!$B$20:$C$39,2,FALSE)</f>
        <v>#N/A</v>
      </c>
      <c r="C1256" t="e">
        <f>VLOOKUP('Reported Performance Table'!E1256,'Master List'!$B$42:$C$129,2,FALSE)</f>
        <v>#N/A</v>
      </c>
      <c r="D1256" t="e">
        <f>VLOOKUP('Reported Performance Table'!D1256,'Master List'!$B$20:$D$39,3,FALSE)</f>
        <v>#N/A</v>
      </c>
      <c r="E1256" s="3" t="e">
        <f>VLOOKUP('Reported Performance Table'!C1256,'Master List'!$B$11:$D$17,3,FALSE)</f>
        <v>#N/A</v>
      </c>
      <c r="F1256" t="e">
        <f t="shared" si="38"/>
        <v>#N/A</v>
      </c>
      <c r="G1256" t="e">
        <f>IF(VLOOKUP('Reported Performance Table'!E1256,'Master List'!$B$42:$D$129,3,FALSE)="","No",VLOOKUP('Reported Performance Table'!E1256,'Master List'!$B$42:$D$129,3,FALSE))</f>
        <v>#N/A</v>
      </c>
      <c r="H1256" t="e">
        <f>IF(AND(G1256="Yes_No",'Reported Performance Table'!F1256="Yes"),"No","Yes_No")</f>
        <v>#N/A</v>
      </c>
      <c r="I1256" t="str">
        <f>IF('Reported Performance Table'!E1256="","",IF('Reported Performance Table'!F1256="Yes","LUNA_CCT","Reported_CCT"))</f>
        <v/>
      </c>
      <c r="J1256" t="str">
        <f>IF('Reported Performance Table'!E1256="","",IF(I1256="LUNA_CCT",VLOOKUP('Reported Performance Table'!E1256,'Master List'!$B$42:$E$129,4,FALSE),"Reported_BUG"))</f>
        <v/>
      </c>
      <c r="K1256" t="str">
        <f>IF('Reported Performance Table'!E1256="","",IF(AND('Reported Performance Table'!$F1256="Yes",OR('Reported Performance Table'!$E1256='Master List'!$B$42,'Reported Performance Table'!$E1256='Master List'!$B$43,'Reported Performance Table'!$E1256='Master List'!$B$44,'Reported Performance Table'!$E1256='Master List'!$B$46,'Reported Performance Table'!$E1256='Master List'!$B$48,'Reported Performance Table'!$E1256='Master List'!$B$104,'Reported Performance Table'!$E1256='Master List'!$B$106,'Reported Performance Table'!$E1256='Master List'!$B$126)),"LUNA_Dimming","Dimming_Capability_and_Range"))</f>
        <v/>
      </c>
      <c r="L1256" s="173">
        <f>'Reported Performance Table'!BF1256</f>
        <v>0</v>
      </c>
      <c r="M1256" s="173">
        <f>'Reported Performance Table'!BG1256</f>
        <v>0</v>
      </c>
      <c r="N1256" s="173">
        <f>'Reported Performance Table'!BH1256</f>
        <v>0</v>
      </c>
      <c r="O1256" t="str">
        <f t="shared" si="39"/>
        <v>No</v>
      </c>
    </row>
    <row r="1257" spans="2:15" x14ac:dyDescent="0.25">
      <c r="B1257" s="35" t="e">
        <f>VLOOKUP('Reported Performance Table'!D1257,'Master List'!$B$20:$C$39,2,FALSE)</f>
        <v>#N/A</v>
      </c>
      <c r="C1257" t="e">
        <f>VLOOKUP('Reported Performance Table'!E1257,'Master List'!$B$42:$C$129,2,FALSE)</f>
        <v>#N/A</v>
      </c>
      <c r="D1257" t="e">
        <f>VLOOKUP('Reported Performance Table'!D1257,'Master List'!$B$20:$D$39,3,FALSE)</f>
        <v>#N/A</v>
      </c>
      <c r="E1257" s="3" t="e">
        <f>VLOOKUP('Reported Performance Table'!C1257,'Master List'!$B$11:$D$17,3,FALSE)</f>
        <v>#N/A</v>
      </c>
      <c r="F1257" t="e">
        <f t="shared" si="38"/>
        <v>#N/A</v>
      </c>
      <c r="G1257" t="e">
        <f>IF(VLOOKUP('Reported Performance Table'!E1257,'Master List'!$B$42:$D$129,3,FALSE)="","No",VLOOKUP('Reported Performance Table'!E1257,'Master List'!$B$42:$D$129,3,FALSE))</f>
        <v>#N/A</v>
      </c>
      <c r="H1257" t="e">
        <f>IF(AND(G1257="Yes_No",'Reported Performance Table'!F1257="Yes"),"No","Yes_No")</f>
        <v>#N/A</v>
      </c>
      <c r="I1257" t="str">
        <f>IF('Reported Performance Table'!E1257="","",IF('Reported Performance Table'!F1257="Yes","LUNA_CCT","Reported_CCT"))</f>
        <v/>
      </c>
      <c r="J1257" t="str">
        <f>IF('Reported Performance Table'!E1257="","",IF(I1257="LUNA_CCT",VLOOKUP('Reported Performance Table'!E1257,'Master List'!$B$42:$E$129,4,FALSE),"Reported_BUG"))</f>
        <v/>
      </c>
      <c r="K1257" t="str">
        <f>IF('Reported Performance Table'!E1257="","",IF(AND('Reported Performance Table'!$F1257="Yes",OR('Reported Performance Table'!$E1257='Master List'!$B$42,'Reported Performance Table'!$E1257='Master List'!$B$43,'Reported Performance Table'!$E1257='Master List'!$B$44,'Reported Performance Table'!$E1257='Master List'!$B$46,'Reported Performance Table'!$E1257='Master List'!$B$48,'Reported Performance Table'!$E1257='Master List'!$B$104,'Reported Performance Table'!$E1257='Master List'!$B$106,'Reported Performance Table'!$E1257='Master List'!$B$126)),"LUNA_Dimming","Dimming_Capability_and_Range"))</f>
        <v/>
      </c>
      <c r="L1257" s="173">
        <f>'Reported Performance Table'!BF1257</f>
        <v>0</v>
      </c>
      <c r="M1257" s="173">
        <f>'Reported Performance Table'!BG1257</f>
        <v>0</v>
      </c>
      <c r="N1257" s="173">
        <f>'Reported Performance Table'!BH1257</f>
        <v>0</v>
      </c>
      <c r="O1257" t="str">
        <f t="shared" si="39"/>
        <v>No</v>
      </c>
    </row>
    <row r="1258" spans="2:15" x14ac:dyDescent="0.25">
      <c r="B1258" s="35" t="e">
        <f>VLOOKUP('Reported Performance Table'!D1258,'Master List'!$B$20:$C$39,2,FALSE)</f>
        <v>#N/A</v>
      </c>
      <c r="C1258" t="e">
        <f>VLOOKUP('Reported Performance Table'!E1258,'Master List'!$B$42:$C$129,2,FALSE)</f>
        <v>#N/A</v>
      </c>
      <c r="D1258" t="e">
        <f>VLOOKUP('Reported Performance Table'!D1258,'Master List'!$B$20:$D$39,3,FALSE)</f>
        <v>#N/A</v>
      </c>
      <c r="E1258" s="3" t="e">
        <f>VLOOKUP('Reported Performance Table'!C1258,'Master List'!$B$11:$D$17,3,FALSE)</f>
        <v>#N/A</v>
      </c>
      <c r="F1258" t="e">
        <f t="shared" si="38"/>
        <v>#N/A</v>
      </c>
      <c r="G1258" t="e">
        <f>IF(VLOOKUP('Reported Performance Table'!E1258,'Master List'!$B$42:$D$129,3,FALSE)="","No",VLOOKUP('Reported Performance Table'!E1258,'Master List'!$B$42:$D$129,3,FALSE))</f>
        <v>#N/A</v>
      </c>
      <c r="H1258" t="e">
        <f>IF(AND(G1258="Yes_No",'Reported Performance Table'!F1258="Yes"),"No","Yes_No")</f>
        <v>#N/A</v>
      </c>
      <c r="I1258" t="str">
        <f>IF('Reported Performance Table'!E1258="","",IF('Reported Performance Table'!F1258="Yes","LUNA_CCT","Reported_CCT"))</f>
        <v/>
      </c>
      <c r="J1258" t="str">
        <f>IF('Reported Performance Table'!E1258="","",IF(I1258="LUNA_CCT",VLOOKUP('Reported Performance Table'!E1258,'Master List'!$B$42:$E$129,4,FALSE),"Reported_BUG"))</f>
        <v/>
      </c>
      <c r="K1258" t="str">
        <f>IF('Reported Performance Table'!E1258="","",IF(AND('Reported Performance Table'!$F1258="Yes",OR('Reported Performance Table'!$E1258='Master List'!$B$42,'Reported Performance Table'!$E1258='Master List'!$B$43,'Reported Performance Table'!$E1258='Master List'!$B$44,'Reported Performance Table'!$E1258='Master List'!$B$46,'Reported Performance Table'!$E1258='Master List'!$B$48,'Reported Performance Table'!$E1258='Master List'!$B$104,'Reported Performance Table'!$E1258='Master List'!$B$106,'Reported Performance Table'!$E1258='Master List'!$B$126)),"LUNA_Dimming","Dimming_Capability_and_Range"))</f>
        <v/>
      </c>
      <c r="L1258" s="173">
        <f>'Reported Performance Table'!BF1258</f>
        <v>0</v>
      </c>
      <c r="M1258" s="173">
        <f>'Reported Performance Table'!BG1258</f>
        <v>0</v>
      </c>
      <c r="N1258" s="173">
        <f>'Reported Performance Table'!BH1258</f>
        <v>0</v>
      </c>
      <c r="O1258" t="str">
        <f t="shared" si="39"/>
        <v>No</v>
      </c>
    </row>
    <row r="1259" spans="2:15" x14ac:dyDescent="0.25">
      <c r="B1259" s="35" t="e">
        <f>VLOOKUP('Reported Performance Table'!D1259,'Master List'!$B$20:$C$39,2,FALSE)</f>
        <v>#N/A</v>
      </c>
      <c r="C1259" t="e">
        <f>VLOOKUP('Reported Performance Table'!E1259,'Master List'!$B$42:$C$129,2,FALSE)</f>
        <v>#N/A</v>
      </c>
      <c r="D1259" t="e">
        <f>VLOOKUP('Reported Performance Table'!D1259,'Master List'!$B$20:$D$39,3,FALSE)</f>
        <v>#N/A</v>
      </c>
      <c r="E1259" s="3" t="e">
        <f>VLOOKUP('Reported Performance Table'!C1259,'Master List'!$B$11:$D$17,3,FALSE)</f>
        <v>#N/A</v>
      </c>
      <c r="F1259" t="e">
        <f t="shared" si="38"/>
        <v>#N/A</v>
      </c>
      <c r="G1259" t="e">
        <f>IF(VLOOKUP('Reported Performance Table'!E1259,'Master List'!$B$42:$D$129,3,FALSE)="","No",VLOOKUP('Reported Performance Table'!E1259,'Master List'!$B$42:$D$129,3,FALSE))</f>
        <v>#N/A</v>
      </c>
      <c r="H1259" t="e">
        <f>IF(AND(G1259="Yes_No",'Reported Performance Table'!F1259="Yes"),"No","Yes_No")</f>
        <v>#N/A</v>
      </c>
      <c r="I1259" t="str">
        <f>IF('Reported Performance Table'!E1259="","",IF('Reported Performance Table'!F1259="Yes","LUNA_CCT","Reported_CCT"))</f>
        <v/>
      </c>
      <c r="J1259" t="str">
        <f>IF('Reported Performance Table'!E1259="","",IF(I1259="LUNA_CCT",VLOOKUP('Reported Performance Table'!E1259,'Master List'!$B$42:$E$129,4,FALSE),"Reported_BUG"))</f>
        <v/>
      </c>
      <c r="K1259" t="str">
        <f>IF('Reported Performance Table'!E1259="","",IF(AND('Reported Performance Table'!$F1259="Yes",OR('Reported Performance Table'!$E1259='Master List'!$B$42,'Reported Performance Table'!$E1259='Master List'!$B$43,'Reported Performance Table'!$E1259='Master List'!$B$44,'Reported Performance Table'!$E1259='Master List'!$B$46,'Reported Performance Table'!$E1259='Master List'!$B$48,'Reported Performance Table'!$E1259='Master List'!$B$104,'Reported Performance Table'!$E1259='Master List'!$B$106,'Reported Performance Table'!$E1259='Master List'!$B$126)),"LUNA_Dimming","Dimming_Capability_and_Range"))</f>
        <v/>
      </c>
      <c r="L1259" s="173">
        <f>'Reported Performance Table'!BF1259</f>
        <v>0</v>
      </c>
      <c r="M1259" s="173">
        <f>'Reported Performance Table'!BG1259</f>
        <v>0</v>
      </c>
      <c r="N1259" s="173">
        <f>'Reported Performance Table'!BH1259</f>
        <v>0</v>
      </c>
      <c r="O1259" t="str">
        <f t="shared" si="39"/>
        <v>No</v>
      </c>
    </row>
    <row r="1260" spans="2:15" x14ac:dyDescent="0.25">
      <c r="B1260" s="35" t="e">
        <f>VLOOKUP('Reported Performance Table'!D1260,'Master List'!$B$20:$C$39,2,FALSE)</f>
        <v>#N/A</v>
      </c>
      <c r="C1260" t="e">
        <f>VLOOKUP('Reported Performance Table'!E1260,'Master List'!$B$42:$C$129,2,FALSE)</f>
        <v>#N/A</v>
      </c>
      <c r="D1260" t="e">
        <f>VLOOKUP('Reported Performance Table'!D1260,'Master List'!$B$20:$D$39,3,FALSE)</f>
        <v>#N/A</v>
      </c>
      <c r="E1260" s="3" t="e">
        <f>VLOOKUP('Reported Performance Table'!C1260,'Master List'!$B$11:$D$17,3,FALSE)</f>
        <v>#N/A</v>
      </c>
      <c r="F1260" t="e">
        <f t="shared" si="38"/>
        <v>#N/A</v>
      </c>
      <c r="G1260" t="e">
        <f>IF(VLOOKUP('Reported Performance Table'!E1260,'Master List'!$B$42:$D$129,3,FALSE)="","No",VLOOKUP('Reported Performance Table'!E1260,'Master List'!$B$42:$D$129,3,FALSE))</f>
        <v>#N/A</v>
      </c>
      <c r="H1260" t="e">
        <f>IF(AND(G1260="Yes_No",'Reported Performance Table'!F1260="Yes"),"No","Yes_No")</f>
        <v>#N/A</v>
      </c>
      <c r="I1260" t="str">
        <f>IF('Reported Performance Table'!E1260="","",IF('Reported Performance Table'!F1260="Yes","LUNA_CCT","Reported_CCT"))</f>
        <v/>
      </c>
      <c r="J1260" t="str">
        <f>IF('Reported Performance Table'!E1260="","",IF(I1260="LUNA_CCT",VLOOKUP('Reported Performance Table'!E1260,'Master List'!$B$42:$E$129,4,FALSE),"Reported_BUG"))</f>
        <v/>
      </c>
      <c r="K1260" t="str">
        <f>IF('Reported Performance Table'!E1260="","",IF(AND('Reported Performance Table'!$F1260="Yes",OR('Reported Performance Table'!$E1260='Master List'!$B$42,'Reported Performance Table'!$E1260='Master List'!$B$43,'Reported Performance Table'!$E1260='Master List'!$B$44,'Reported Performance Table'!$E1260='Master List'!$B$46,'Reported Performance Table'!$E1260='Master List'!$B$48,'Reported Performance Table'!$E1260='Master List'!$B$104,'Reported Performance Table'!$E1260='Master List'!$B$106,'Reported Performance Table'!$E1260='Master List'!$B$126)),"LUNA_Dimming","Dimming_Capability_and_Range"))</f>
        <v/>
      </c>
      <c r="L1260" s="173">
        <f>'Reported Performance Table'!BF1260</f>
        <v>0</v>
      </c>
      <c r="M1260" s="173">
        <f>'Reported Performance Table'!BG1260</f>
        <v>0</v>
      </c>
      <c r="N1260" s="173">
        <f>'Reported Performance Table'!BH1260</f>
        <v>0</v>
      </c>
      <c r="O1260" t="str">
        <f t="shared" si="39"/>
        <v>No</v>
      </c>
    </row>
    <row r="1261" spans="2:15" x14ac:dyDescent="0.25">
      <c r="B1261" s="35" t="e">
        <f>VLOOKUP('Reported Performance Table'!D1261,'Master List'!$B$20:$C$39,2,FALSE)</f>
        <v>#N/A</v>
      </c>
      <c r="C1261" t="e">
        <f>VLOOKUP('Reported Performance Table'!E1261,'Master List'!$B$42:$C$129,2,FALSE)</f>
        <v>#N/A</v>
      </c>
      <c r="D1261" t="e">
        <f>VLOOKUP('Reported Performance Table'!D1261,'Master List'!$B$20:$D$39,3,FALSE)</f>
        <v>#N/A</v>
      </c>
      <c r="E1261" s="3" t="e">
        <f>VLOOKUP('Reported Performance Table'!C1261,'Master List'!$B$11:$D$17,3,FALSE)</f>
        <v>#N/A</v>
      </c>
      <c r="F1261" t="e">
        <f t="shared" si="38"/>
        <v>#N/A</v>
      </c>
      <c r="G1261" t="e">
        <f>IF(VLOOKUP('Reported Performance Table'!E1261,'Master List'!$B$42:$D$129,3,FALSE)="","No",VLOOKUP('Reported Performance Table'!E1261,'Master List'!$B$42:$D$129,3,FALSE))</f>
        <v>#N/A</v>
      </c>
      <c r="H1261" t="e">
        <f>IF(AND(G1261="Yes_No",'Reported Performance Table'!F1261="Yes"),"No","Yes_No")</f>
        <v>#N/A</v>
      </c>
      <c r="I1261" t="str">
        <f>IF('Reported Performance Table'!E1261="","",IF('Reported Performance Table'!F1261="Yes","LUNA_CCT","Reported_CCT"))</f>
        <v/>
      </c>
      <c r="J1261" t="str">
        <f>IF('Reported Performance Table'!E1261="","",IF(I1261="LUNA_CCT",VLOOKUP('Reported Performance Table'!E1261,'Master List'!$B$42:$E$129,4,FALSE),"Reported_BUG"))</f>
        <v/>
      </c>
      <c r="K1261" t="str">
        <f>IF('Reported Performance Table'!E1261="","",IF(AND('Reported Performance Table'!$F1261="Yes",OR('Reported Performance Table'!$E1261='Master List'!$B$42,'Reported Performance Table'!$E1261='Master List'!$B$43,'Reported Performance Table'!$E1261='Master List'!$B$44,'Reported Performance Table'!$E1261='Master List'!$B$46,'Reported Performance Table'!$E1261='Master List'!$B$48,'Reported Performance Table'!$E1261='Master List'!$B$104,'Reported Performance Table'!$E1261='Master List'!$B$106,'Reported Performance Table'!$E1261='Master List'!$B$126)),"LUNA_Dimming","Dimming_Capability_and_Range"))</f>
        <v/>
      </c>
      <c r="L1261" s="173">
        <f>'Reported Performance Table'!BF1261</f>
        <v>0</v>
      </c>
      <c r="M1261" s="173">
        <f>'Reported Performance Table'!BG1261</f>
        <v>0</v>
      </c>
      <c r="N1261" s="173">
        <f>'Reported Performance Table'!BH1261</f>
        <v>0</v>
      </c>
      <c r="O1261" t="str">
        <f t="shared" si="39"/>
        <v>No</v>
      </c>
    </row>
    <row r="1262" spans="2:15" x14ac:dyDescent="0.25">
      <c r="B1262" s="35" t="e">
        <f>VLOOKUP('Reported Performance Table'!D1262,'Master List'!$B$20:$C$39,2,FALSE)</f>
        <v>#N/A</v>
      </c>
      <c r="C1262" t="e">
        <f>VLOOKUP('Reported Performance Table'!E1262,'Master List'!$B$42:$C$129,2,FALSE)</f>
        <v>#N/A</v>
      </c>
      <c r="D1262" t="e">
        <f>VLOOKUP('Reported Performance Table'!D1262,'Master List'!$B$20:$D$39,3,FALSE)</f>
        <v>#N/A</v>
      </c>
      <c r="E1262" s="3" t="e">
        <f>VLOOKUP('Reported Performance Table'!C1262,'Master List'!$B$11:$D$17,3,FALSE)</f>
        <v>#N/A</v>
      </c>
      <c r="F1262" t="e">
        <f t="shared" si="38"/>
        <v>#N/A</v>
      </c>
      <c r="G1262" t="e">
        <f>IF(VLOOKUP('Reported Performance Table'!E1262,'Master List'!$B$42:$D$129,3,FALSE)="","No",VLOOKUP('Reported Performance Table'!E1262,'Master List'!$B$42:$D$129,3,FALSE))</f>
        <v>#N/A</v>
      </c>
      <c r="H1262" t="e">
        <f>IF(AND(G1262="Yes_No",'Reported Performance Table'!F1262="Yes"),"No","Yes_No")</f>
        <v>#N/A</v>
      </c>
      <c r="I1262" t="str">
        <f>IF('Reported Performance Table'!E1262="","",IF('Reported Performance Table'!F1262="Yes","LUNA_CCT","Reported_CCT"))</f>
        <v/>
      </c>
      <c r="J1262" t="str">
        <f>IF('Reported Performance Table'!E1262="","",IF(I1262="LUNA_CCT",VLOOKUP('Reported Performance Table'!E1262,'Master List'!$B$42:$E$129,4,FALSE),"Reported_BUG"))</f>
        <v/>
      </c>
      <c r="K1262" t="str">
        <f>IF('Reported Performance Table'!E1262="","",IF(AND('Reported Performance Table'!$F1262="Yes",OR('Reported Performance Table'!$E1262='Master List'!$B$42,'Reported Performance Table'!$E1262='Master List'!$B$43,'Reported Performance Table'!$E1262='Master List'!$B$44,'Reported Performance Table'!$E1262='Master List'!$B$46,'Reported Performance Table'!$E1262='Master List'!$B$48,'Reported Performance Table'!$E1262='Master List'!$B$104,'Reported Performance Table'!$E1262='Master List'!$B$106,'Reported Performance Table'!$E1262='Master List'!$B$126)),"LUNA_Dimming","Dimming_Capability_and_Range"))</f>
        <v/>
      </c>
      <c r="L1262" s="173">
        <f>'Reported Performance Table'!BF1262</f>
        <v>0</v>
      </c>
      <c r="M1262" s="173">
        <f>'Reported Performance Table'!BG1262</f>
        <v>0</v>
      </c>
      <c r="N1262" s="173">
        <f>'Reported Performance Table'!BH1262</f>
        <v>0</v>
      </c>
      <c r="O1262" t="str">
        <f t="shared" si="39"/>
        <v>No</v>
      </c>
    </row>
    <row r="1263" spans="2:15" x14ac:dyDescent="0.25">
      <c r="B1263" s="35" t="e">
        <f>VLOOKUP('Reported Performance Table'!D1263,'Master List'!$B$20:$C$39,2,FALSE)</f>
        <v>#N/A</v>
      </c>
      <c r="C1263" t="e">
        <f>VLOOKUP('Reported Performance Table'!E1263,'Master List'!$B$42:$C$129,2,FALSE)</f>
        <v>#N/A</v>
      </c>
      <c r="D1263" t="e">
        <f>VLOOKUP('Reported Performance Table'!D1263,'Master List'!$B$20:$D$39,3,FALSE)</f>
        <v>#N/A</v>
      </c>
      <c r="E1263" s="3" t="e">
        <f>VLOOKUP('Reported Performance Table'!C1263,'Master List'!$B$11:$D$17,3,FALSE)</f>
        <v>#N/A</v>
      </c>
      <c r="F1263" t="e">
        <f t="shared" si="38"/>
        <v>#N/A</v>
      </c>
      <c r="G1263" t="e">
        <f>IF(VLOOKUP('Reported Performance Table'!E1263,'Master List'!$B$42:$D$129,3,FALSE)="","No",VLOOKUP('Reported Performance Table'!E1263,'Master List'!$B$42:$D$129,3,FALSE))</f>
        <v>#N/A</v>
      </c>
      <c r="H1263" t="e">
        <f>IF(AND(G1263="Yes_No",'Reported Performance Table'!F1263="Yes"),"No","Yes_No")</f>
        <v>#N/A</v>
      </c>
      <c r="I1263" t="str">
        <f>IF('Reported Performance Table'!E1263="","",IF('Reported Performance Table'!F1263="Yes","LUNA_CCT","Reported_CCT"))</f>
        <v/>
      </c>
      <c r="J1263" t="str">
        <f>IF('Reported Performance Table'!E1263="","",IF(I1263="LUNA_CCT",VLOOKUP('Reported Performance Table'!E1263,'Master List'!$B$42:$E$129,4,FALSE),"Reported_BUG"))</f>
        <v/>
      </c>
      <c r="K1263" t="str">
        <f>IF('Reported Performance Table'!E1263="","",IF(AND('Reported Performance Table'!$F1263="Yes",OR('Reported Performance Table'!$E1263='Master List'!$B$42,'Reported Performance Table'!$E1263='Master List'!$B$43,'Reported Performance Table'!$E1263='Master List'!$B$44,'Reported Performance Table'!$E1263='Master List'!$B$46,'Reported Performance Table'!$E1263='Master List'!$B$48,'Reported Performance Table'!$E1263='Master List'!$B$104,'Reported Performance Table'!$E1263='Master List'!$B$106,'Reported Performance Table'!$E1263='Master List'!$B$126)),"LUNA_Dimming","Dimming_Capability_and_Range"))</f>
        <v/>
      </c>
      <c r="L1263" s="173">
        <f>'Reported Performance Table'!BF1263</f>
        <v>0</v>
      </c>
      <c r="M1263" s="173">
        <f>'Reported Performance Table'!BG1263</f>
        <v>0</v>
      </c>
      <c r="N1263" s="173">
        <f>'Reported Performance Table'!BH1263</f>
        <v>0</v>
      </c>
      <c r="O1263" t="str">
        <f t="shared" si="39"/>
        <v>No</v>
      </c>
    </row>
    <row r="1264" spans="2:15" x14ac:dyDescent="0.25">
      <c r="B1264" s="35" t="e">
        <f>VLOOKUP('Reported Performance Table'!D1264,'Master List'!$B$20:$C$39,2,FALSE)</f>
        <v>#N/A</v>
      </c>
      <c r="C1264" t="e">
        <f>VLOOKUP('Reported Performance Table'!E1264,'Master List'!$B$42:$C$129,2,FALSE)</f>
        <v>#N/A</v>
      </c>
      <c r="D1264" t="e">
        <f>VLOOKUP('Reported Performance Table'!D1264,'Master List'!$B$20:$D$39,3,FALSE)</f>
        <v>#N/A</v>
      </c>
      <c r="E1264" s="3" t="e">
        <f>VLOOKUP('Reported Performance Table'!C1264,'Master List'!$B$11:$D$17,3,FALSE)</f>
        <v>#N/A</v>
      </c>
      <c r="F1264" t="e">
        <f t="shared" si="38"/>
        <v>#N/A</v>
      </c>
      <c r="G1264" t="e">
        <f>IF(VLOOKUP('Reported Performance Table'!E1264,'Master List'!$B$42:$D$129,3,FALSE)="","No",VLOOKUP('Reported Performance Table'!E1264,'Master List'!$B$42:$D$129,3,FALSE))</f>
        <v>#N/A</v>
      </c>
      <c r="H1264" t="e">
        <f>IF(AND(G1264="Yes_No",'Reported Performance Table'!F1264="Yes"),"No","Yes_No")</f>
        <v>#N/A</v>
      </c>
      <c r="I1264" t="str">
        <f>IF('Reported Performance Table'!E1264="","",IF('Reported Performance Table'!F1264="Yes","LUNA_CCT","Reported_CCT"))</f>
        <v/>
      </c>
      <c r="J1264" t="str">
        <f>IF('Reported Performance Table'!E1264="","",IF(I1264="LUNA_CCT",VLOOKUP('Reported Performance Table'!E1264,'Master List'!$B$42:$E$129,4,FALSE),"Reported_BUG"))</f>
        <v/>
      </c>
      <c r="K1264" t="str">
        <f>IF('Reported Performance Table'!E1264="","",IF(AND('Reported Performance Table'!$F1264="Yes",OR('Reported Performance Table'!$E1264='Master List'!$B$42,'Reported Performance Table'!$E1264='Master List'!$B$43,'Reported Performance Table'!$E1264='Master List'!$B$44,'Reported Performance Table'!$E1264='Master List'!$B$46,'Reported Performance Table'!$E1264='Master List'!$B$48,'Reported Performance Table'!$E1264='Master List'!$B$104,'Reported Performance Table'!$E1264='Master List'!$B$106,'Reported Performance Table'!$E1264='Master List'!$B$126)),"LUNA_Dimming","Dimming_Capability_and_Range"))</f>
        <v/>
      </c>
      <c r="L1264" s="173">
        <f>'Reported Performance Table'!BF1264</f>
        <v>0</v>
      </c>
      <c r="M1264" s="173">
        <f>'Reported Performance Table'!BG1264</f>
        <v>0</v>
      </c>
      <c r="N1264" s="173">
        <f>'Reported Performance Table'!BH1264</f>
        <v>0</v>
      </c>
      <c r="O1264" t="str">
        <f t="shared" si="39"/>
        <v>No</v>
      </c>
    </row>
    <row r="1265" spans="2:15" x14ac:dyDescent="0.25">
      <c r="B1265" s="35" t="e">
        <f>VLOOKUP('Reported Performance Table'!D1265,'Master List'!$B$20:$C$39,2,FALSE)</f>
        <v>#N/A</v>
      </c>
      <c r="C1265" t="e">
        <f>VLOOKUP('Reported Performance Table'!E1265,'Master List'!$B$42:$C$129,2,FALSE)</f>
        <v>#N/A</v>
      </c>
      <c r="D1265" t="e">
        <f>VLOOKUP('Reported Performance Table'!D1265,'Master List'!$B$20:$D$39,3,FALSE)</f>
        <v>#N/A</v>
      </c>
      <c r="E1265" s="3" t="e">
        <f>VLOOKUP('Reported Performance Table'!C1265,'Master List'!$B$11:$D$17,3,FALSE)</f>
        <v>#N/A</v>
      </c>
      <c r="F1265" t="e">
        <f t="shared" si="38"/>
        <v>#N/A</v>
      </c>
      <c r="G1265" t="e">
        <f>IF(VLOOKUP('Reported Performance Table'!E1265,'Master List'!$B$42:$D$129,3,FALSE)="","No",VLOOKUP('Reported Performance Table'!E1265,'Master List'!$B$42:$D$129,3,FALSE))</f>
        <v>#N/A</v>
      </c>
      <c r="H1265" t="e">
        <f>IF(AND(G1265="Yes_No",'Reported Performance Table'!F1265="Yes"),"No","Yes_No")</f>
        <v>#N/A</v>
      </c>
      <c r="I1265" t="str">
        <f>IF('Reported Performance Table'!E1265="","",IF('Reported Performance Table'!F1265="Yes","LUNA_CCT","Reported_CCT"))</f>
        <v/>
      </c>
      <c r="J1265" t="str">
        <f>IF('Reported Performance Table'!E1265="","",IF(I1265="LUNA_CCT",VLOOKUP('Reported Performance Table'!E1265,'Master List'!$B$42:$E$129,4,FALSE),"Reported_BUG"))</f>
        <v/>
      </c>
      <c r="K1265" t="str">
        <f>IF('Reported Performance Table'!E1265="","",IF(AND('Reported Performance Table'!$F1265="Yes",OR('Reported Performance Table'!$E1265='Master List'!$B$42,'Reported Performance Table'!$E1265='Master List'!$B$43,'Reported Performance Table'!$E1265='Master List'!$B$44,'Reported Performance Table'!$E1265='Master List'!$B$46,'Reported Performance Table'!$E1265='Master List'!$B$48,'Reported Performance Table'!$E1265='Master List'!$B$104,'Reported Performance Table'!$E1265='Master List'!$B$106,'Reported Performance Table'!$E1265='Master List'!$B$126)),"LUNA_Dimming","Dimming_Capability_and_Range"))</f>
        <v/>
      </c>
      <c r="L1265" s="173">
        <f>'Reported Performance Table'!BF1265</f>
        <v>0</v>
      </c>
      <c r="M1265" s="173">
        <f>'Reported Performance Table'!BG1265</f>
        <v>0</v>
      </c>
      <c r="N1265" s="173">
        <f>'Reported Performance Table'!BH1265</f>
        <v>0</v>
      </c>
      <c r="O1265" t="str">
        <f t="shared" si="39"/>
        <v>No</v>
      </c>
    </row>
    <row r="1266" spans="2:15" x14ac:dyDescent="0.25">
      <c r="B1266" s="35" t="e">
        <f>VLOOKUP('Reported Performance Table'!D1266,'Master List'!$B$20:$C$39,2,FALSE)</f>
        <v>#N/A</v>
      </c>
      <c r="C1266" t="e">
        <f>VLOOKUP('Reported Performance Table'!E1266,'Master List'!$B$42:$C$129,2,FALSE)</f>
        <v>#N/A</v>
      </c>
      <c r="D1266" t="e">
        <f>VLOOKUP('Reported Performance Table'!D1266,'Master List'!$B$20:$D$39,3,FALSE)</f>
        <v>#N/A</v>
      </c>
      <c r="E1266" s="3" t="e">
        <f>VLOOKUP('Reported Performance Table'!C1266,'Master List'!$B$11:$D$17,3,FALSE)</f>
        <v>#N/A</v>
      </c>
      <c r="F1266" t="e">
        <f t="shared" si="38"/>
        <v>#N/A</v>
      </c>
      <c r="G1266" t="e">
        <f>IF(VLOOKUP('Reported Performance Table'!E1266,'Master List'!$B$42:$D$129,3,FALSE)="","No",VLOOKUP('Reported Performance Table'!E1266,'Master List'!$B$42:$D$129,3,FALSE))</f>
        <v>#N/A</v>
      </c>
      <c r="H1266" t="e">
        <f>IF(AND(G1266="Yes_No",'Reported Performance Table'!F1266="Yes"),"No","Yes_No")</f>
        <v>#N/A</v>
      </c>
      <c r="I1266" t="str">
        <f>IF('Reported Performance Table'!E1266="","",IF('Reported Performance Table'!F1266="Yes","LUNA_CCT","Reported_CCT"))</f>
        <v/>
      </c>
      <c r="J1266" t="str">
        <f>IF('Reported Performance Table'!E1266="","",IF(I1266="LUNA_CCT",VLOOKUP('Reported Performance Table'!E1266,'Master List'!$B$42:$E$129,4,FALSE),"Reported_BUG"))</f>
        <v/>
      </c>
      <c r="K1266" t="str">
        <f>IF('Reported Performance Table'!E1266="","",IF(AND('Reported Performance Table'!$F1266="Yes",OR('Reported Performance Table'!$E1266='Master List'!$B$42,'Reported Performance Table'!$E1266='Master List'!$B$43,'Reported Performance Table'!$E1266='Master List'!$B$44,'Reported Performance Table'!$E1266='Master List'!$B$46,'Reported Performance Table'!$E1266='Master List'!$B$48,'Reported Performance Table'!$E1266='Master List'!$B$104,'Reported Performance Table'!$E1266='Master List'!$B$106,'Reported Performance Table'!$E1266='Master List'!$B$126)),"LUNA_Dimming","Dimming_Capability_and_Range"))</f>
        <v/>
      </c>
      <c r="L1266" s="173">
        <f>'Reported Performance Table'!BF1266</f>
        <v>0</v>
      </c>
      <c r="M1266" s="173">
        <f>'Reported Performance Table'!BG1266</f>
        <v>0</v>
      </c>
      <c r="N1266" s="173">
        <f>'Reported Performance Table'!BH1266</f>
        <v>0</v>
      </c>
      <c r="O1266" t="str">
        <f t="shared" si="39"/>
        <v>No</v>
      </c>
    </row>
    <row r="1267" spans="2:15" x14ac:dyDescent="0.25">
      <c r="B1267" s="35" t="e">
        <f>VLOOKUP('Reported Performance Table'!D1267,'Master List'!$B$20:$C$39,2,FALSE)</f>
        <v>#N/A</v>
      </c>
      <c r="C1267" t="e">
        <f>VLOOKUP('Reported Performance Table'!E1267,'Master List'!$B$42:$C$129,2,FALSE)</f>
        <v>#N/A</v>
      </c>
      <c r="D1267" t="e">
        <f>VLOOKUP('Reported Performance Table'!D1267,'Master List'!$B$20:$D$39,3,FALSE)</f>
        <v>#N/A</v>
      </c>
      <c r="E1267" s="3" t="e">
        <f>VLOOKUP('Reported Performance Table'!C1267,'Master List'!$B$11:$D$17,3,FALSE)</f>
        <v>#N/A</v>
      </c>
      <c r="F1267" t="e">
        <f t="shared" si="38"/>
        <v>#N/A</v>
      </c>
      <c r="G1267" t="e">
        <f>IF(VLOOKUP('Reported Performance Table'!E1267,'Master List'!$B$42:$D$129,3,FALSE)="","No",VLOOKUP('Reported Performance Table'!E1267,'Master List'!$B$42:$D$129,3,FALSE))</f>
        <v>#N/A</v>
      </c>
      <c r="H1267" t="e">
        <f>IF(AND(G1267="Yes_No",'Reported Performance Table'!F1267="Yes"),"No","Yes_No")</f>
        <v>#N/A</v>
      </c>
      <c r="I1267" t="str">
        <f>IF('Reported Performance Table'!E1267="","",IF('Reported Performance Table'!F1267="Yes","LUNA_CCT","Reported_CCT"))</f>
        <v/>
      </c>
      <c r="J1267" t="str">
        <f>IF('Reported Performance Table'!E1267="","",IF(I1267="LUNA_CCT",VLOOKUP('Reported Performance Table'!E1267,'Master List'!$B$42:$E$129,4,FALSE),"Reported_BUG"))</f>
        <v/>
      </c>
      <c r="K1267" t="str">
        <f>IF('Reported Performance Table'!E1267="","",IF(AND('Reported Performance Table'!$F1267="Yes",OR('Reported Performance Table'!$E1267='Master List'!$B$42,'Reported Performance Table'!$E1267='Master List'!$B$43,'Reported Performance Table'!$E1267='Master List'!$B$44,'Reported Performance Table'!$E1267='Master List'!$B$46,'Reported Performance Table'!$E1267='Master List'!$B$48,'Reported Performance Table'!$E1267='Master List'!$B$104,'Reported Performance Table'!$E1267='Master List'!$B$106,'Reported Performance Table'!$E1267='Master List'!$B$126)),"LUNA_Dimming","Dimming_Capability_and_Range"))</f>
        <v/>
      </c>
      <c r="L1267" s="173">
        <f>'Reported Performance Table'!BF1267</f>
        <v>0</v>
      </c>
      <c r="M1267" s="173">
        <f>'Reported Performance Table'!BG1267</f>
        <v>0</v>
      </c>
      <c r="N1267" s="173">
        <f>'Reported Performance Table'!BH1267</f>
        <v>0</v>
      </c>
      <c r="O1267" t="str">
        <f t="shared" si="39"/>
        <v>No</v>
      </c>
    </row>
    <row r="1268" spans="2:15" x14ac:dyDescent="0.25">
      <c r="B1268" s="35" t="e">
        <f>VLOOKUP('Reported Performance Table'!D1268,'Master List'!$B$20:$C$39,2,FALSE)</f>
        <v>#N/A</v>
      </c>
      <c r="C1268" t="e">
        <f>VLOOKUP('Reported Performance Table'!E1268,'Master List'!$B$42:$C$129,2,FALSE)</f>
        <v>#N/A</v>
      </c>
      <c r="D1268" t="e">
        <f>VLOOKUP('Reported Performance Table'!D1268,'Master List'!$B$20:$D$39,3,FALSE)</f>
        <v>#N/A</v>
      </c>
      <c r="E1268" s="3" t="e">
        <f>VLOOKUP('Reported Performance Table'!C1268,'Master List'!$B$11:$D$17,3,FALSE)</f>
        <v>#N/A</v>
      </c>
      <c r="F1268" t="e">
        <f t="shared" si="38"/>
        <v>#N/A</v>
      </c>
      <c r="G1268" t="e">
        <f>IF(VLOOKUP('Reported Performance Table'!E1268,'Master List'!$B$42:$D$129,3,FALSE)="","No",VLOOKUP('Reported Performance Table'!E1268,'Master List'!$B$42:$D$129,3,FALSE))</f>
        <v>#N/A</v>
      </c>
      <c r="H1268" t="e">
        <f>IF(AND(G1268="Yes_No",'Reported Performance Table'!F1268="Yes"),"No","Yes_No")</f>
        <v>#N/A</v>
      </c>
      <c r="I1268" t="str">
        <f>IF('Reported Performance Table'!E1268="","",IF('Reported Performance Table'!F1268="Yes","LUNA_CCT","Reported_CCT"))</f>
        <v/>
      </c>
      <c r="J1268" t="str">
        <f>IF('Reported Performance Table'!E1268="","",IF(I1268="LUNA_CCT",VLOOKUP('Reported Performance Table'!E1268,'Master List'!$B$42:$E$129,4,FALSE),"Reported_BUG"))</f>
        <v/>
      </c>
      <c r="K1268" t="str">
        <f>IF('Reported Performance Table'!E1268="","",IF(AND('Reported Performance Table'!$F1268="Yes",OR('Reported Performance Table'!$E1268='Master List'!$B$42,'Reported Performance Table'!$E1268='Master List'!$B$43,'Reported Performance Table'!$E1268='Master List'!$B$44,'Reported Performance Table'!$E1268='Master List'!$B$46,'Reported Performance Table'!$E1268='Master List'!$B$48,'Reported Performance Table'!$E1268='Master List'!$B$104,'Reported Performance Table'!$E1268='Master List'!$B$106,'Reported Performance Table'!$E1268='Master List'!$B$126)),"LUNA_Dimming","Dimming_Capability_and_Range"))</f>
        <v/>
      </c>
      <c r="L1268" s="173">
        <f>'Reported Performance Table'!BF1268</f>
        <v>0</v>
      </c>
      <c r="M1268" s="173">
        <f>'Reported Performance Table'!BG1268</f>
        <v>0</v>
      </c>
      <c r="N1268" s="173">
        <f>'Reported Performance Table'!BH1268</f>
        <v>0</v>
      </c>
      <c r="O1268" t="str">
        <f t="shared" si="39"/>
        <v>No</v>
      </c>
    </row>
    <row r="1269" spans="2:15" x14ac:dyDescent="0.25">
      <c r="B1269" s="35" t="e">
        <f>VLOOKUP('Reported Performance Table'!D1269,'Master List'!$B$20:$C$39,2,FALSE)</f>
        <v>#N/A</v>
      </c>
      <c r="C1269" t="e">
        <f>VLOOKUP('Reported Performance Table'!E1269,'Master List'!$B$42:$C$129,2,FALSE)</f>
        <v>#N/A</v>
      </c>
      <c r="D1269" t="e">
        <f>VLOOKUP('Reported Performance Table'!D1269,'Master List'!$B$20:$D$39,3,FALSE)</f>
        <v>#N/A</v>
      </c>
      <c r="E1269" s="3" t="e">
        <f>VLOOKUP('Reported Performance Table'!C1269,'Master List'!$B$11:$D$17,3,FALSE)</f>
        <v>#N/A</v>
      </c>
      <c r="F1269" t="e">
        <f t="shared" si="38"/>
        <v>#N/A</v>
      </c>
      <c r="G1269" t="e">
        <f>IF(VLOOKUP('Reported Performance Table'!E1269,'Master List'!$B$42:$D$129,3,FALSE)="","No",VLOOKUP('Reported Performance Table'!E1269,'Master List'!$B$42:$D$129,3,FALSE))</f>
        <v>#N/A</v>
      </c>
      <c r="H1269" t="e">
        <f>IF(AND(G1269="Yes_No",'Reported Performance Table'!F1269="Yes"),"No","Yes_No")</f>
        <v>#N/A</v>
      </c>
      <c r="I1269" t="str">
        <f>IF('Reported Performance Table'!E1269="","",IF('Reported Performance Table'!F1269="Yes","LUNA_CCT","Reported_CCT"))</f>
        <v/>
      </c>
      <c r="J1269" t="str">
        <f>IF('Reported Performance Table'!E1269="","",IF(I1269="LUNA_CCT",VLOOKUP('Reported Performance Table'!E1269,'Master List'!$B$42:$E$129,4,FALSE),"Reported_BUG"))</f>
        <v/>
      </c>
      <c r="K1269" t="str">
        <f>IF('Reported Performance Table'!E1269="","",IF(AND('Reported Performance Table'!$F1269="Yes",OR('Reported Performance Table'!$E1269='Master List'!$B$42,'Reported Performance Table'!$E1269='Master List'!$B$43,'Reported Performance Table'!$E1269='Master List'!$B$44,'Reported Performance Table'!$E1269='Master List'!$B$46,'Reported Performance Table'!$E1269='Master List'!$B$48,'Reported Performance Table'!$E1269='Master List'!$B$104,'Reported Performance Table'!$E1269='Master List'!$B$106,'Reported Performance Table'!$E1269='Master List'!$B$126)),"LUNA_Dimming","Dimming_Capability_and_Range"))</f>
        <v/>
      </c>
      <c r="L1269" s="173">
        <f>'Reported Performance Table'!BF1269</f>
        <v>0</v>
      </c>
      <c r="M1269" s="173">
        <f>'Reported Performance Table'!BG1269</f>
        <v>0</v>
      </c>
      <c r="N1269" s="173">
        <f>'Reported Performance Table'!BH1269</f>
        <v>0</v>
      </c>
      <c r="O1269" t="str">
        <f t="shared" si="39"/>
        <v>No</v>
      </c>
    </row>
    <row r="1270" spans="2:15" x14ac:dyDescent="0.25">
      <c r="B1270" s="35" t="e">
        <f>VLOOKUP('Reported Performance Table'!D1270,'Master List'!$B$20:$C$39,2,FALSE)</f>
        <v>#N/A</v>
      </c>
      <c r="C1270" t="e">
        <f>VLOOKUP('Reported Performance Table'!E1270,'Master List'!$B$42:$C$129,2,FALSE)</f>
        <v>#N/A</v>
      </c>
      <c r="D1270" t="e">
        <f>VLOOKUP('Reported Performance Table'!D1270,'Master List'!$B$20:$D$39,3,FALSE)</f>
        <v>#N/A</v>
      </c>
      <c r="E1270" s="3" t="e">
        <f>VLOOKUP('Reported Performance Table'!C1270,'Master List'!$B$11:$D$17,3,FALSE)</f>
        <v>#N/A</v>
      </c>
      <c r="F1270" t="e">
        <f t="shared" si="38"/>
        <v>#N/A</v>
      </c>
      <c r="G1270" t="e">
        <f>IF(VLOOKUP('Reported Performance Table'!E1270,'Master List'!$B$42:$D$129,3,FALSE)="","No",VLOOKUP('Reported Performance Table'!E1270,'Master List'!$B$42:$D$129,3,FALSE))</f>
        <v>#N/A</v>
      </c>
      <c r="H1270" t="e">
        <f>IF(AND(G1270="Yes_No",'Reported Performance Table'!F1270="Yes"),"No","Yes_No")</f>
        <v>#N/A</v>
      </c>
      <c r="I1270" t="str">
        <f>IF('Reported Performance Table'!E1270="","",IF('Reported Performance Table'!F1270="Yes","LUNA_CCT","Reported_CCT"))</f>
        <v/>
      </c>
      <c r="J1270" t="str">
        <f>IF('Reported Performance Table'!E1270="","",IF(I1270="LUNA_CCT",VLOOKUP('Reported Performance Table'!E1270,'Master List'!$B$42:$E$129,4,FALSE),"Reported_BUG"))</f>
        <v/>
      </c>
      <c r="K1270" t="str">
        <f>IF('Reported Performance Table'!E1270="","",IF(AND('Reported Performance Table'!$F1270="Yes",OR('Reported Performance Table'!$E1270='Master List'!$B$42,'Reported Performance Table'!$E1270='Master List'!$B$43,'Reported Performance Table'!$E1270='Master List'!$B$44,'Reported Performance Table'!$E1270='Master List'!$B$46,'Reported Performance Table'!$E1270='Master List'!$B$48,'Reported Performance Table'!$E1270='Master List'!$B$104,'Reported Performance Table'!$E1270='Master List'!$B$106,'Reported Performance Table'!$E1270='Master List'!$B$126)),"LUNA_Dimming","Dimming_Capability_and_Range"))</f>
        <v/>
      </c>
      <c r="L1270" s="173">
        <f>'Reported Performance Table'!BF1270</f>
        <v>0</v>
      </c>
      <c r="M1270" s="173">
        <f>'Reported Performance Table'!BG1270</f>
        <v>0</v>
      </c>
      <c r="N1270" s="173">
        <f>'Reported Performance Table'!BH1270</f>
        <v>0</v>
      </c>
      <c r="O1270" t="str">
        <f t="shared" si="39"/>
        <v>No</v>
      </c>
    </row>
    <row r="1271" spans="2:15" x14ac:dyDescent="0.25">
      <c r="B1271" s="35" t="e">
        <f>VLOOKUP('Reported Performance Table'!D1271,'Master List'!$B$20:$C$39,2,FALSE)</f>
        <v>#N/A</v>
      </c>
      <c r="C1271" t="e">
        <f>VLOOKUP('Reported Performance Table'!E1271,'Master List'!$B$42:$C$129,2,FALSE)</f>
        <v>#N/A</v>
      </c>
      <c r="D1271" t="e">
        <f>VLOOKUP('Reported Performance Table'!D1271,'Master List'!$B$20:$D$39,3,FALSE)</f>
        <v>#N/A</v>
      </c>
      <c r="E1271" s="3" t="e">
        <f>VLOOKUP('Reported Performance Table'!C1271,'Master List'!$B$11:$D$17,3,FALSE)</f>
        <v>#N/A</v>
      </c>
      <c r="F1271" t="e">
        <f t="shared" si="38"/>
        <v>#N/A</v>
      </c>
      <c r="G1271" t="e">
        <f>IF(VLOOKUP('Reported Performance Table'!E1271,'Master List'!$B$42:$D$129,3,FALSE)="","No",VLOOKUP('Reported Performance Table'!E1271,'Master List'!$B$42:$D$129,3,FALSE))</f>
        <v>#N/A</v>
      </c>
      <c r="H1271" t="e">
        <f>IF(AND(G1271="Yes_No",'Reported Performance Table'!F1271="Yes"),"No","Yes_No")</f>
        <v>#N/A</v>
      </c>
      <c r="I1271" t="str">
        <f>IF('Reported Performance Table'!E1271="","",IF('Reported Performance Table'!F1271="Yes","LUNA_CCT","Reported_CCT"))</f>
        <v/>
      </c>
      <c r="J1271" t="str">
        <f>IF('Reported Performance Table'!E1271="","",IF(I1271="LUNA_CCT",VLOOKUP('Reported Performance Table'!E1271,'Master List'!$B$42:$E$129,4,FALSE),"Reported_BUG"))</f>
        <v/>
      </c>
      <c r="K1271" t="str">
        <f>IF('Reported Performance Table'!E1271="","",IF(AND('Reported Performance Table'!$F1271="Yes",OR('Reported Performance Table'!$E1271='Master List'!$B$42,'Reported Performance Table'!$E1271='Master List'!$B$43,'Reported Performance Table'!$E1271='Master List'!$B$44,'Reported Performance Table'!$E1271='Master List'!$B$46,'Reported Performance Table'!$E1271='Master List'!$B$48,'Reported Performance Table'!$E1271='Master List'!$B$104,'Reported Performance Table'!$E1271='Master List'!$B$106,'Reported Performance Table'!$E1271='Master List'!$B$126)),"LUNA_Dimming","Dimming_Capability_and_Range"))</f>
        <v/>
      </c>
      <c r="L1271" s="173">
        <f>'Reported Performance Table'!BF1271</f>
        <v>0</v>
      </c>
      <c r="M1271" s="173">
        <f>'Reported Performance Table'!BG1271</f>
        <v>0</v>
      </c>
      <c r="N1271" s="173">
        <f>'Reported Performance Table'!BH1271</f>
        <v>0</v>
      </c>
      <c r="O1271" t="str">
        <f t="shared" si="39"/>
        <v>No</v>
      </c>
    </row>
    <row r="1272" spans="2:15" x14ac:dyDescent="0.25">
      <c r="B1272" s="35" t="e">
        <f>VLOOKUP('Reported Performance Table'!D1272,'Master List'!$B$20:$C$39,2,FALSE)</f>
        <v>#N/A</v>
      </c>
      <c r="C1272" t="e">
        <f>VLOOKUP('Reported Performance Table'!E1272,'Master List'!$B$42:$C$129,2,FALSE)</f>
        <v>#N/A</v>
      </c>
      <c r="D1272" t="e">
        <f>VLOOKUP('Reported Performance Table'!D1272,'Master List'!$B$20:$D$39,3,FALSE)</f>
        <v>#N/A</v>
      </c>
      <c r="E1272" s="3" t="e">
        <f>VLOOKUP('Reported Performance Table'!C1272,'Master List'!$B$11:$D$17,3,FALSE)</f>
        <v>#N/A</v>
      </c>
      <c r="F1272" t="e">
        <f t="shared" si="38"/>
        <v>#N/A</v>
      </c>
      <c r="G1272" t="e">
        <f>IF(VLOOKUP('Reported Performance Table'!E1272,'Master List'!$B$42:$D$129,3,FALSE)="","No",VLOOKUP('Reported Performance Table'!E1272,'Master List'!$B$42:$D$129,3,FALSE))</f>
        <v>#N/A</v>
      </c>
      <c r="H1272" t="e">
        <f>IF(AND(G1272="Yes_No",'Reported Performance Table'!F1272="Yes"),"No","Yes_No")</f>
        <v>#N/A</v>
      </c>
      <c r="I1272" t="str">
        <f>IF('Reported Performance Table'!E1272="","",IF('Reported Performance Table'!F1272="Yes","LUNA_CCT","Reported_CCT"))</f>
        <v/>
      </c>
      <c r="J1272" t="str">
        <f>IF('Reported Performance Table'!E1272="","",IF(I1272="LUNA_CCT",VLOOKUP('Reported Performance Table'!E1272,'Master List'!$B$42:$E$129,4,FALSE),"Reported_BUG"))</f>
        <v/>
      </c>
      <c r="K1272" t="str">
        <f>IF('Reported Performance Table'!E1272="","",IF(AND('Reported Performance Table'!$F1272="Yes",OR('Reported Performance Table'!$E1272='Master List'!$B$42,'Reported Performance Table'!$E1272='Master List'!$B$43,'Reported Performance Table'!$E1272='Master List'!$B$44,'Reported Performance Table'!$E1272='Master List'!$B$46,'Reported Performance Table'!$E1272='Master List'!$B$48,'Reported Performance Table'!$E1272='Master List'!$B$104,'Reported Performance Table'!$E1272='Master List'!$B$106,'Reported Performance Table'!$E1272='Master List'!$B$126)),"LUNA_Dimming","Dimming_Capability_and_Range"))</f>
        <v/>
      </c>
      <c r="L1272" s="173">
        <f>'Reported Performance Table'!BF1272</f>
        <v>0</v>
      </c>
      <c r="M1272" s="173">
        <f>'Reported Performance Table'!BG1272</f>
        <v>0</v>
      </c>
      <c r="N1272" s="173">
        <f>'Reported Performance Table'!BH1272</f>
        <v>0</v>
      </c>
      <c r="O1272" t="str">
        <f t="shared" si="39"/>
        <v>No</v>
      </c>
    </row>
    <row r="1273" spans="2:15" x14ac:dyDescent="0.25">
      <c r="B1273" s="35" t="e">
        <f>VLOOKUP('Reported Performance Table'!D1273,'Master List'!$B$20:$C$39,2,FALSE)</f>
        <v>#N/A</v>
      </c>
      <c r="C1273" t="e">
        <f>VLOOKUP('Reported Performance Table'!E1273,'Master List'!$B$42:$C$129,2,FALSE)</f>
        <v>#N/A</v>
      </c>
      <c r="D1273" t="e">
        <f>VLOOKUP('Reported Performance Table'!D1273,'Master List'!$B$20:$D$39,3,FALSE)</f>
        <v>#N/A</v>
      </c>
      <c r="E1273" s="3" t="e">
        <f>VLOOKUP('Reported Performance Table'!C1273,'Master List'!$B$11:$D$17,3,FALSE)</f>
        <v>#N/A</v>
      </c>
      <c r="F1273" t="e">
        <f t="shared" si="38"/>
        <v>#N/A</v>
      </c>
      <c r="G1273" t="e">
        <f>IF(VLOOKUP('Reported Performance Table'!E1273,'Master List'!$B$42:$D$129,3,FALSE)="","No",VLOOKUP('Reported Performance Table'!E1273,'Master List'!$B$42:$D$129,3,FALSE))</f>
        <v>#N/A</v>
      </c>
      <c r="H1273" t="e">
        <f>IF(AND(G1273="Yes_No",'Reported Performance Table'!F1273="Yes"),"No","Yes_No")</f>
        <v>#N/A</v>
      </c>
      <c r="I1273" t="str">
        <f>IF('Reported Performance Table'!E1273="","",IF('Reported Performance Table'!F1273="Yes","LUNA_CCT","Reported_CCT"))</f>
        <v/>
      </c>
      <c r="J1273" t="str">
        <f>IF('Reported Performance Table'!E1273="","",IF(I1273="LUNA_CCT",VLOOKUP('Reported Performance Table'!E1273,'Master List'!$B$42:$E$129,4,FALSE),"Reported_BUG"))</f>
        <v/>
      </c>
      <c r="K1273" t="str">
        <f>IF('Reported Performance Table'!E1273="","",IF(AND('Reported Performance Table'!$F1273="Yes",OR('Reported Performance Table'!$E1273='Master List'!$B$42,'Reported Performance Table'!$E1273='Master List'!$B$43,'Reported Performance Table'!$E1273='Master List'!$B$44,'Reported Performance Table'!$E1273='Master List'!$B$46,'Reported Performance Table'!$E1273='Master List'!$B$48,'Reported Performance Table'!$E1273='Master List'!$B$104,'Reported Performance Table'!$E1273='Master List'!$B$106,'Reported Performance Table'!$E1273='Master List'!$B$126)),"LUNA_Dimming","Dimming_Capability_and_Range"))</f>
        <v/>
      </c>
      <c r="L1273" s="173">
        <f>'Reported Performance Table'!BF1273</f>
        <v>0</v>
      </c>
      <c r="M1273" s="173">
        <f>'Reported Performance Table'!BG1273</f>
        <v>0</v>
      </c>
      <c r="N1273" s="173">
        <f>'Reported Performance Table'!BH1273</f>
        <v>0</v>
      </c>
      <c r="O1273" t="str">
        <f t="shared" si="39"/>
        <v>No</v>
      </c>
    </row>
    <row r="1274" spans="2:15" x14ac:dyDescent="0.25">
      <c r="B1274" s="35" t="e">
        <f>VLOOKUP('Reported Performance Table'!D1274,'Master List'!$B$20:$C$39,2,FALSE)</f>
        <v>#N/A</v>
      </c>
      <c r="C1274" t="e">
        <f>VLOOKUP('Reported Performance Table'!E1274,'Master List'!$B$42:$C$129,2,FALSE)</f>
        <v>#N/A</v>
      </c>
      <c r="D1274" t="e">
        <f>VLOOKUP('Reported Performance Table'!D1274,'Master List'!$B$20:$D$39,3,FALSE)</f>
        <v>#N/A</v>
      </c>
      <c r="E1274" s="3" t="e">
        <f>VLOOKUP('Reported Performance Table'!C1274,'Master List'!$B$11:$D$17,3,FALSE)</f>
        <v>#N/A</v>
      </c>
      <c r="F1274" t="e">
        <f t="shared" si="38"/>
        <v>#N/A</v>
      </c>
      <c r="G1274" t="e">
        <f>IF(VLOOKUP('Reported Performance Table'!E1274,'Master List'!$B$42:$D$129,3,FALSE)="","No",VLOOKUP('Reported Performance Table'!E1274,'Master List'!$B$42:$D$129,3,FALSE))</f>
        <v>#N/A</v>
      </c>
      <c r="H1274" t="e">
        <f>IF(AND(G1274="Yes_No",'Reported Performance Table'!F1274="Yes"),"No","Yes_No")</f>
        <v>#N/A</v>
      </c>
      <c r="I1274" t="str">
        <f>IF('Reported Performance Table'!E1274="","",IF('Reported Performance Table'!F1274="Yes","LUNA_CCT","Reported_CCT"))</f>
        <v/>
      </c>
      <c r="J1274" t="str">
        <f>IF('Reported Performance Table'!E1274="","",IF(I1274="LUNA_CCT",VLOOKUP('Reported Performance Table'!E1274,'Master List'!$B$42:$E$129,4,FALSE),"Reported_BUG"))</f>
        <v/>
      </c>
      <c r="K1274" t="str">
        <f>IF('Reported Performance Table'!E1274="","",IF(AND('Reported Performance Table'!$F1274="Yes",OR('Reported Performance Table'!$E1274='Master List'!$B$42,'Reported Performance Table'!$E1274='Master List'!$B$43,'Reported Performance Table'!$E1274='Master List'!$B$44,'Reported Performance Table'!$E1274='Master List'!$B$46,'Reported Performance Table'!$E1274='Master List'!$B$48,'Reported Performance Table'!$E1274='Master List'!$B$104,'Reported Performance Table'!$E1274='Master List'!$B$106,'Reported Performance Table'!$E1274='Master List'!$B$126)),"LUNA_Dimming","Dimming_Capability_and_Range"))</f>
        <v/>
      </c>
      <c r="L1274" s="173">
        <f>'Reported Performance Table'!BF1274</f>
        <v>0</v>
      </c>
      <c r="M1274" s="173">
        <f>'Reported Performance Table'!BG1274</f>
        <v>0</v>
      </c>
      <c r="N1274" s="173">
        <f>'Reported Performance Table'!BH1274</f>
        <v>0</v>
      </c>
      <c r="O1274" t="str">
        <f t="shared" si="39"/>
        <v>No</v>
      </c>
    </row>
    <row r="1275" spans="2:15" x14ac:dyDescent="0.25">
      <c r="B1275" s="35" t="e">
        <f>VLOOKUP('Reported Performance Table'!D1275,'Master List'!$B$20:$C$39,2,FALSE)</f>
        <v>#N/A</v>
      </c>
      <c r="C1275" t="e">
        <f>VLOOKUP('Reported Performance Table'!E1275,'Master List'!$B$42:$C$129,2,FALSE)</f>
        <v>#N/A</v>
      </c>
      <c r="D1275" t="e">
        <f>VLOOKUP('Reported Performance Table'!D1275,'Master List'!$B$20:$D$39,3,FALSE)</f>
        <v>#N/A</v>
      </c>
      <c r="E1275" s="3" t="e">
        <f>VLOOKUP('Reported Performance Table'!C1275,'Master List'!$B$11:$D$17,3,FALSE)</f>
        <v>#N/A</v>
      </c>
      <c r="F1275" t="e">
        <f t="shared" si="38"/>
        <v>#N/A</v>
      </c>
      <c r="G1275" t="e">
        <f>IF(VLOOKUP('Reported Performance Table'!E1275,'Master List'!$B$42:$D$129,3,FALSE)="","No",VLOOKUP('Reported Performance Table'!E1275,'Master List'!$B$42:$D$129,3,FALSE))</f>
        <v>#N/A</v>
      </c>
      <c r="H1275" t="e">
        <f>IF(AND(G1275="Yes_No",'Reported Performance Table'!F1275="Yes"),"No","Yes_No")</f>
        <v>#N/A</v>
      </c>
      <c r="I1275" t="str">
        <f>IF('Reported Performance Table'!E1275="","",IF('Reported Performance Table'!F1275="Yes","LUNA_CCT","Reported_CCT"))</f>
        <v/>
      </c>
      <c r="J1275" t="str">
        <f>IF('Reported Performance Table'!E1275="","",IF(I1275="LUNA_CCT",VLOOKUP('Reported Performance Table'!E1275,'Master List'!$B$42:$E$129,4,FALSE),"Reported_BUG"))</f>
        <v/>
      </c>
      <c r="K1275" t="str">
        <f>IF('Reported Performance Table'!E1275="","",IF(AND('Reported Performance Table'!$F1275="Yes",OR('Reported Performance Table'!$E1275='Master List'!$B$42,'Reported Performance Table'!$E1275='Master List'!$B$43,'Reported Performance Table'!$E1275='Master List'!$B$44,'Reported Performance Table'!$E1275='Master List'!$B$46,'Reported Performance Table'!$E1275='Master List'!$B$48,'Reported Performance Table'!$E1275='Master List'!$B$104,'Reported Performance Table'!$E1275='Master List'!$B$106,'Reported Performance Table'!$E1275='Master List'!$B$126)),"LUNA_Dimming","Dimming_Capability_and_Range"))</f>
        <v/>
      </c>
      <c r="L1275" s="173">
        <f>'Reported Performance Table'!BF1275</f>
        <v>0</v>
      </c>
      <c r="M1275" s="173">
        <f>'Reported Performance Table'!BG1275</f>
        <v>0</v>
      </c>
      <c r="N1275" s="173">
        <f>'Reported Performance Table'!BH1275</f>
        <v>0</v>
      </c>
      <c r="O1275" t="str">
        <f t="shared" si="39"/>
        <v>No</v>
      </c>
    </row>
    <row r="1276" spans="2:15" x14ac:dyDescent="0.25">
      <c r="B1276" s="35" t="e">
        <f>VLOOKUP('Reported Performance Table'!D1276,'Master List'!$B$20:$C$39,2,FALSE)</f>
        <v>#N/A</v>
      </c>
      <c r="C1276" t="e">
        <f>VLOOKUP('Reported Performance Table'!E1276,'Master List'!$B$42:$C$129,2,FALSE)</f>
        <v>#N/A</v>
      </c>
      <c r="D1276" t="e">
        <f>VLOOKUP('Reported Performance Table'!D1276,'Master List'!$B$20:$D$39,3,FALSE)</f>
        <v>#N/A</v>
      </c>
      <c r="E1276" s="3" t="e">
        <f>VLOOKUP('Reported Performance Table'!C1276,'Master List'!$B$11:$D$17,3,FALSE)</f>
        <v>#N/A</v>
      </c>
      <c r="F1276" t="e">
        <f t="shared" si="38"/>
        <v>#N/A</v>
      </c>
      <c r="G1276" t="e">
        <f>IF(VLOOKUP('Reported Performance Table'!E1276,'Master List'!$B$42:$D$129,3,FALSE)="","No",VLOOKUP('Reported Performance Table'!E1276,'Master List'!$B$42:$D$129,3,FALSE))</f>
        <v>#N/A</v>
      </c>
      <c r="H1276" t="e">
        <f>IF(AND(G1276="Yes_No",'Reported Performance Table'!F1276="Yes"),"No","Yes_No")</f>
        <v>#N/A</v>
      </c>
      <c r="I1276" t="str">
        <f>IF('Reported Performance Table'!E1276="","",IF('Reported Performance Table'!F1276="Yes","LUNA_CCT","Reported_CCT"))</f>
        <v/>
      </c>
      <c r="J1276" t="str">
        <f>IF('Reported Performance Table'!E1276="","",IF(I1276="LUNA_CCT",VLOOKUP('Reported Performance Table'!E1276,'Master List'!$B$42:$E$129,4,FALSE),"Reported_BUG"))</f>
        <v/>
      </c>
      <c r="K1276" t="str">
        <f>IF('Reported Performance Table'!E1276="","",IF(AND('Reported Performance Table'!$F1276="Yes",OR('Reported Performance Table'!$E1276='Master List'!$B$42,'Reported Performance Table'!$E1276='Master List'!$B$43,'Reported Performance Table'!$E1276='Master List'!$B$44,'Reported Performance Table'!$E1276='Master List'!$B$46,'Reported Performance Table'!$E1276='Master List'!$B$48,'Reported Performance Table'!$E1276='Master List'!$B$104,'Reported Performance Table'!$E1276='Master List'!$B$106,'Reported Performance Table'!$E1276='Master List'!$B$126)),"LUNA_Dimming","Dimming_Capability_and_Range"))</f>
        <v/>
      </c>
      <c r="L1276" s="173">
        <f>'Reported Performance Table'!BF1276</f>
        <v>0</v>
      </c>
      <c r="M1276" s="173">
        <f>'Reported Performance Table'!BG1276</f>
        <v>0</v>
      </c>
      <c r="N1276" s="173">
        <f>'Reported Performance Table'!BH1276</f>
        <v>0</v>
      </c>
      <c r="O1276" t="str">
        <f t="shared" si="39"/>
        <v>No</v>
      </c>
    </row>
    <row r="1277" spans="2:15" x14ac:dyDescent="0.25">
      <c r="B1277" s="35" t="e">
        <f>VLOOKUP('Reported Performance Table'!D1277,'Master List'!$B$20:$C$39,2,FALSE)</f>
        <v>#N/A</v>
      </c>
      <c r="C1277" t="e">
        <f>VLOOKUP('Reported Performance Table'!E1277,'Master List'!$B$42:$C$129,2,FALSE)</f>
        <v>#N/A</v>
      </c>
      <c r="D1277" t="e">
        <f>VLOOKUP('Reported Performance Table'!D1277,'Master List'!$B$20:$D$39,3,FALSE)</f>
        <v>#N/A</v>
      </c>
      <c r="E1277" s="3" t="e">
        <f>VLOOKUP('Reported Performance Table'!C1277,'Master List'!$B$11:$D$17,3,FALSE)</f>
        <v>#N/A</v>
      </c>
      <c r="F1277" t="e">
        <f t="shared" si="38"/>
        <v>#N/A</v>
      </c>
      <c r="G1277" t="e">
        <f>IF(VLOOKUP('Reported Performance Table'!E1277,'Master List'!$B$42:$D$129,3,FALSE)="","No",VLOOKUP('Reported Performance Table'!E1277,'Master List'!$B$42:$D$129,3,FALSE))</f>
        <v>#N/A</v>
      </c>
      <c r="H1277" t="e">
        <f>IF(AND(G1277="Yes_No",'Reported Performance Table'!F1277="Yes"),"No","Yes_No")</f>
        <v>#N/A</v>
      </c>
      <c r="I1277" t="str">
        <f>IF('Reported Performance Table'!E1277="","",IF('Reported Performance Table'!F1277="Yes","LUNA_CCT","Reported_CCT"))</f>
        <v/>
      </c>
      <c r="J1277" t="str">
        <f>IF('Reported Performance Table'!E1277="","",IF(I1277="LUNA_CCT",VLOOKUP('Reported Performance Table'!E1277,'Master List'!$B$42:$E$129,4,FALSE),"Reported_BUG"))</f>
        <v/>
      </c>
      <c r="K1277" t="str">
        <f>IF('Reported Performance Table'!E1277="","",IF(AND('Reported Performance Table'!$F1277="Yes",OR('Reported Performance Table'!$E1277='Master List'!$B$42,'Reported Performance Table'!$E1277='Master List'!$B$43,'Reported Performance Table'!$E1277='Master List'!$B$44,'Reported Performance Table'!$E1277='Master List'!$B$46,'Reported Performance Table'!$E1277='Master List'!$B$48,'Reported Performance Table'!$E1277='Master List'!$B$104,'Reported Performance Table'!$E1277='Master List'!$B$106,'Reported Performance Table'!$E1277='Master List'!$B$126)),"LUNA_Dimming","Dimming_Capability_and_Range"))</f>
        <v/>
      </c>
      <c r="L1277" s="173">
        <f>'Reported Performance Table'!BF1277</f>
        <v>0</v>
      </c>
      <c r="M1277" s="173">
        <f>'Reported Performance Table'!BG1277</f>
        <v>0</v>
      </c>
      <c r="N1277" s="173">
        <f>'Reported Performance Table'!BH1277</f>
        <v>0</v>
      </c>
      <c r="O1277" t="str">
        <f t="shared" si="39"/>
        <v>No</v>
      </c>
    </row>
    <row r="1278" spans="2:15" x14ac:dyDescent="0.25">
      <c r="B1278" s="35" t="e">
        <f>VLOOKUP('Reported Performance Table'!D1278,'Master List'!$B$20:$C$39,2,FALSE)</f>
        <v>#N/A</v>
      </c>
      <c r="C1278" t="e">
        <f>VLOOKUP('Reported Performance Table'!E1278,'Master List'!$B$42:$C$129,2,FALSE)</f>
        <v>#N/A</v>
      </c>
      <c r="D1278" t="e">
        <f>VLOOKUP('Reported Performance Table'!D1278,'Master List'!$B$20:$D$39,3,FALSE)</f>
        <v>#N/A</v>
      </c>
      <c r="E1278" s="3" t="e">
        <f>VLOOKUP('Reported Performance Table'!C1278,'Master List'!$B$11:$D$17,3,FALSE)</f>
        <v>#N/A</v>
      </c>
      <c r="F1278" t="e">
        <f t="shared" si="38"/>
        <v>#N/A</v>
      </c>
      <c r="G1278" t="e">
        <f>IF(VLOOKUP('Reported Performance Table'!E1278,'Master List'!$B$42:$D$129,3,FALSE)="","No",VLOOKUP('Reported Performance Table'!E1278,'Master List'!$B$42:$D$129,3,FALSE))</f>
        <v>#N/A</v>
      </c>
      <c r="H1278" t="e">
        <f>IF(AND(G1278="Yes_No",'Reported Performance Table'!F1278="Yes"),"No","Yes_No")</f>
        <v>#N/A</v>
      </c>
      <c r="I1278" t="str">
        <f>IF('Reported Performance Table'!E1278="","",IF('Reported Performance Table'!F1278="Yes","LUNA_CCT","Reported_CCT"))</f>
        <v/>
      </c>
      <c r="J1278" t="str">
        <f>IF('Reported Performance Table'!E1278="","",IF(I1278="LUNA_CCT",VLOOKUP('Reported Performance Table'!E1278,'Master List'!$B$42:$E$129,4,FALSE),"Reported_BUG"))</f>
        <v/>
      </c>
      <c r="K1278" t="str">
        <f>IF('Reported Performance Table'!E1278="","",IF(AND('Reported Performance Table'!$F1278="Yes",OR('Reported Performance Table'!$E1278='Master List'!$B$42,'Reported Performance Table'!$E1278='Master List'!$B$43,'Reported Performance Table'!$E1278='Master List'!$B$44,'Reported Performance Table'!$E1278='Master List'!$B$46,'Reported Performance Table'!$E1278='Master List'!$B$48,'Reported Performance Table'!$E1278='Master List'!$B$104,'Reported Performance Table'!$E1278='Master List'!$B$106,'Reported Performance Table'!$E1278='Master List'!$B$126)),"LUNA_Dimming","Dimming_Capability_and_Range"))</f>
        <v/>
      </c>
      <c r="L1278" s="173">
        <f>'Reported Performance Table'!BF1278</f>
        <v>0</v>
      </c>
      <c r="M1278" s="173">
        <f>'Reported Performance Table'!BG1278</f>
        <v>0</v>
      </c>
      <c r="N1278" s="173">
        <f>'Reported Performance Table'!BH1278</f>
        <v>0</v>
      </c>
      <c r="O1278" t="str">
        <f t="shared" si="39"/>
        <v>No</v>
      </c>
    </row>
    <row r="1279" spans="2:15" x14ac:dyDescent="0.25">
      <c r="B1279" s="35" t="e">
        <f>VLOOKUP('Reported Performance Table'!D1279,'Master List'!$B$20:$C$39,2,FALSE)</f>
        <v>#N/A</v>
      </c>
      <c r="C1279" t="e">
        <f>VLOOKUP('Reported Performance Table'!E1279,'Master List'!$B$42:$C$129,2,FALSE)</f>
        <v>#N/A</v>
      </c>
      <c r="D1279" t="e">
        <f>VLOOKUP('Reported Performance Table'!D1279,'Master List'!$B$20:$D$39,3,FALSE)</f>
        <v>#N/A</v>
      </c>
      <c r="E1279" s="3" t="e">
        <f>VLOOKUP('Reported Performance Table'!C1279,'Master List'!$B$11:$D$17,3,FALSE)</f>
        <v>#N/A</v>
      </c>
      <c r="F1279" t="e">
        <f t="shared" si="38"/>
        <v>#N/A</v>
      </c>
      <c r="G1279" t="e">
        <f>IF(VLOOKUP('Reported Performance Table'!E1279,'Master List'!$B$42:$D$129,3,FALSE)="","No",VLOOKUP('Reported Performance Table'!E1279,'Master List'!$B$42:$D$129,3,FALSE))</f>
        <v>#N/A</v>
      </c>
      <c r="H1279" t="e">
        <f>IF(AND(G1279="Yes_No",'Reported Performance Table'!F1279="Yes"),"No","Yes_No")</f>
        <v>#N/A</v>
      </c>
      <c r="I1279" t="str">
        <f>IF('Reported Performance Table'!E1279="","",IF('Reported Performance Table'!F1279="Yes","LUNA_CCT","Reported_CCT"))</f>
        <v/>
      </c>
      <c r="J1279" t="str">
        <f>IF('Reported Performance Table'!E1279="","",IF(I1279="LUNA_CCT",VLOOKUP('Reported Performance Table'!E1279,'Master List'!$B$42:$E$129,4,FALSE),"Reported_BUG"))</f>
        <v/>
      </c>
      <c r="K1279" t="str">
        <f>IF('Reported Performance Table'!E1279="","",IF(AND('Reported Performance Table'!$F1279="Yes",OR('Reported Performance Table'!$E1279='Master List'!$B$42,'Reported Performance Table'!$E1279='Master List'!$B$43,'Reported Performance Table'!$E1279='Master List'!$B$44,'Reported Performance Table'!$E1279='Master List'!$B$46,'Reported Performance Table'!$E1279='Master List'!$B$48,'Reported Performance Table'!$E1279='Master List'!$B$104,'Reported Performance Table'!$E1279='Master List'!$B$106,'Reported Performance Table'!$E1279='Master List'!$B$126)),"LUNA_Dimming","Dimming_Capability_and_Range"))</f>
        <v/>
      </c>
      <c r="L1279" s="173">
        <f>'Reported Performance Table'!BF1279</f>
        <v>0</v>
      </c>
      <c r="M1279" s="173">
        <f>'Reported Performance Table'!BG1279</f>
        <v>0</v>
      </c>
      <c r="N1279" s="173">
        <f>'Reported Performance Table'!BH1279</f>
        <v>0</v>
      </c>
      <c r="O1279" t="str">
        <f t="shared" si="39"/>
        <v>No</v>
      </c>
    </row>
    <row r="1280" spans="2:15" x14ac:dyDescent="0.25">
      <c r="B1280" s="35" t="e">
        <f>VLOOKUP('Reported Performance Table'!D1280,'Master List'!$B$20:$C$39,2,FALSE)</f>
        <v>#N/A</v>
      </c>
      <c r="C1280" t="e">
        <f>VLOOKUP('Reported Performance Table'!E1280,'Master List'!$B$42:$C$129,2,FALSE)</f>
        <v>#N/A</v>
      </c>
      <c r="D1280" t="e">
        <f>VLOOKUP('Reported Performance Table'!D1280,'Master List'!$B$20:$D$39,3,FALSE)</f>
        <v>#N/A</v>
      </c>
      <c r="E1280" s="3" t="e">
        <f>VLOOKUP('Reported Performance Table'!C1280,'Master List'!$B$11:$D$17,3,FALSE)</f>
        <v>#N/A</v>
      </c>
      <c r="F1280" t="e">
        <f t="shared" si="38"/>
        <v>#N/A</v>
      </c>
      <c r="G1280" t="e">
        <f>IF(VLOOKUP('Reported Performance Table'!E1280,'Master List'!$B$42:$D$129,3,FALSE)="","No",VLOOKUP('Reported Performance Table'!E1280,'Master List'!$B$42:$D$129,3,FALSE))</f>
        <v>#N/A</v>
      </c>
      <c r="H1280" t="e">
        <f>IF(AND(G1280="Yes_No",'Reported Performance Table'!F1280="Yes"),"No","Yes_No")</f>
        <v>#N/A</v>
      </c>
      <c r="I1280" t="str">
        <f>IF('Reported Performance Table'!E1280="","",IF('Reported Performance Table'!F1280="Yes","LUNA_CCT","Reported_CCT"))</f>
        <v/>
      </c>
      <c r="J1280" t="str">
        <f>IF('Reported Performance Table'!E1280="","",IF(I1280="LUNA_CCT",VLOOKUP('Reported Performance Table'!E1280,'Master List'!$B$42:$E$129,4,FALSE),"Reported_BUG"))</f>
        <v/>
      </c>
      <c r="K1280" t="str">
        <f>IF('Reported Performance Table'!E1280="","",IF(AND('Reported Performance Table'!$F1280="Yes",OR('Reported Performance Table'!$E1280='Master List'!$B$42,'Reported Performance Table'!$E1280='Master List'!$B$43,'Reported Performance Table'!$E1280='Master List'!$B$44,'Reported Performance Table'!$E1280='Master List'!$B$46,'Reported Performance Table'!$E1280='Master List'!$B$48,'Reported Performance Table'!$E1280='Master List'!$B$104,'Reported Performance Table'!$E1280='Master List'!$B$106,'Reported Performance Table'!$E1280='Master List'!$B$126)),"LUNA_Dimming","Dimming_Capability_and_Range"))</f>
        <v/>
      </c>
      <c r="L1280" s="173">
        <f>'Reported Performance Table'!BF1280</f>
        <v>0</v>
      </c>
      <c r="M1280" s="173">
        <f>'Reported Performance Table'!BG1280</f>
        <v>0</v>
      </c>
      <c r="N1280" s="173">
        <f>'Reported Performance Table'!BH1280</f>
        <v>0</v>
      </c>
      <c r="O1280" t="str">
        <f t="shared" si="39"/>
        <v>No</v>
      </c>
    </row>
    <row r="1281" spans="2:15" x14ac:dyDescent="0.25">
      <c r="B1281" s="35" t="e">
        <f>VLOOKUP('Reported Performance Table'!D1281,'Master List'!$B$20:$C$39,2,FALSE)</f>
        <v>#N/A</v>
      </c>
      <c r="C1281" t="e">
        <f>VLOOKUP('Reported Performance Table'!E1281,'Master List'!$B$42:$C$129,2,FALSE)</f>
        <v>#N/A</v>
      </c>
      <c r="D1281" t="e">
        <f>VLOOKUP('Reported Performance Table'!D1281,'Master List'!$B$20:$D$39,3,FALSE)</f>
        <v>#N/A</v>
      </c>
      <c r="E1281" s="3" t="e">
        <f>VLOOKUP('Reported Performance Table'!C1281,'Master List'!$B$11:$D$17,3,FALSE)</f>
        <v>#N/A</v>
      </c>
      <c r="F1281" t="e">
        <f t="shared" si="38"/>
        <v>#N/A</v>
      </c>
      <c r="G1281" t="e">
        <f>IF(VLOOKUP('Reported Performance Table'!E1281,'Master List'!$B$42:$D$129,3,FALSE)="","No",VLOOKUP('Reported Performance Table'!E1281,'Master List'!$B$42:$D$129,3,FALSE))</f>
        <v>#N/A</v>
      </c>
      <c r="H1281" t="e">
        <f>IF(AND(G1281="Yes_No",'Reported Performance Table'!F1281="Yes"),"No","Yes_No")</f>
        <v>#N/A</v>
      </c>
      <c r="I1281" t="str">
        <f>IF('Reported Performance Table'!E1281="","",IF('Reported Performance Table'!F1281="Yes","LUNA_CCT","Reported_CCT"))</f>
        <v/>
      </c>
      <c r="J1281" t="str">
        <f>IF('Reported Performance Table'!E1281="","",IF(I1281="LUNA_CCT",VLOOKUP('Reported Performance Table'!E1281,'Master List'!$B$42:$E$129,4,FALSE),"Reported_BUG"))</f>
        <v/>
      </c>
      <c r="K1281" t="str">
        <f>IF('Reported Performance Table'!E1281="","",IF(AND('Reported Performance Table'!$F1281="Yes",OR('Reported Performance Table'!$E1281='Master List'!$B$42,'Reported Performance Table'!$E1281='Master List'!$B$43,'Reported Performance Table'!$E1281='Master List'!$B$44,'Reported Performance Table'!$E1281='Master List'!$B$46,'Reported Performance Table'!$E1281='Master List'!$B$48,'Reported Performance Table'!$E1281='Master List'!$B$104,'Reported Performance Table'!$E1281='Master List'!$B$106,'Reported Performance Table'!$E1281='Master List'!$B$126)),"LUNA_Dimming","Dimming_Capability_and_Range"))</f>
        <v/>
      </c>
      <c r="L1281" s="173">
        <f>'Reported Performance Table'!BF1281</f>
        <v>0</v>
      </c>
      <c r="M1281" s="173">
        <f>'Reported Performance Table'!BG1281</f>
        <v>0</v>
      </c>
      <c r="N1281" s="173">
        <f>'Reported Performance Table'!BH1281</f>
        <v>0</v>
      </c>
      <c r="O1281" t="str">
        <f t="shared" si="39"/>
        <v>No</v>
      </c>
    </row>
    <row r="1282" spans="2:15" x14ac:dyDescent="0.25">
      <c r="B1282" s="35" t="e">
        <f>VLOOKUP('Reported Performance Table'!D1282,'Master List'!$B$20:$C$39,2,FALSE)</f>
        <v>#N/A</v>
      </c>
      <c r="C1282" t="e">
        <f>VLOOKUP('Reported Performance Table'!E1282,'Master List'!$B$42:$C$129,2,FALSE)</f>
        <v>#N/A</v>
      </c>
      <c r="D1282" t="e">
        <f>VLOOKUP('Reported Performance Table'!D1282,'Master List'!$B$20:$D$39,3,FALSE)</f>
        <v>#N/A</v>
      </c>
      <c r="E1282" s="3" t="e">
        <f>VLOOKUP('Reported Performance Table'!C1282,'Master List'!$B$11:$D$17,3,FALSE)</f>
        <v>#N/A</v>
      </c>
      <c r="F1282" t="e">
        <f t="shared" si="38"/>
        <v>#N/A</v>
      </c>
      <c r="G1282" t="e">
        <f>IF(VLOOKUP('Reported Performance Table'!E1282,'Master List'!$B$42:$D$129,3,FALSE)="","No",VLOOKUP('Reported Performance Table'!E1282,'Master List'!$B$42:$D$129,3,FALSE))</f>
        <v>#N/A</v>
      </c>
      <c r="H1282" t="e">
        <f>IF(AND(G1282="Yes_No",'Reported Performance Table'!F1282="Yes"),"No","Yes_No")</f>
        <v>#N/A</v>
      </c>
      <c r="I1282" t="str">
        <f>IF('Reported Performance Table'!E1282="","",IF('Reported Performance Table'!F1282="Yes","LUNA_CCT","Reported_CCT"))</f>
        <v/>
      </c>
      <c r="J1282" t="str">
        <f>IF('Reported Performance Table'!E1282="","",IF(I1282="LUNA_CCT",VLOOKUP('Reported Performance Table'!E1282,'Master List'!$B$42:$E$129,4,FALSE),"Reported_BUG"))</f>
        <v/>
      </c>
      <c r="K1282" t="str">
        <f>IF('Reported Performance Table'!E1282="","",IF(AND('Reported Performance Table'!$F1282="Yes",OR('Reported Performance Table'!$E1282='Master List'!$B$42,'Reported Performance Table'!$E1282='Master List'!$B$43,'Reported Performance Table'!$E1282='Master List'!$B$44,'Reported Performance Table'!$E1282='Master List'!$B$46,'Reported Performance Table'!$E1282='Master List'!$B$48,'Reported Performance Table'!$E1282='Master List'!$B$104,'Reported Performance Table'!$E1282='Master List'!$B$106,'Reported Performance Table'!$E1282='Master List'!$B$126)),"LUNA_Dimming","Dimming_Capability_and_Range"))</f>
        <v/>
      </c>
      <c r="L1282" s="173">
        <f>'Reported Performance Table'!BF1282</f>
        <v>0</v>
      </c>
      <c r="M1282" s="173">
        <f>'Reported Performance Table'!BG1282</f>
        <v>0</v>
      </c>
      <c r="N1282" s="173">
        <f>'Reported Performance Table'!BH1282</f>
        <v>0</v>
      </c>
      <c r="O1282" t="str">
        <f t="shared" si="39"/>
        <v>No</v>
      </c>
    </row>
    <row r="1283" spans="2:15" x14ac:dyDescent="0.25">
      <c r="B1283" s="35" t="e">
        <f>VLOOKUP('Reported Performance Table'!D1283,'Master List'!$B$20:$C$39,2,FALSE)</f>
        <v>#N/A</v>
      </c>
      <c r="C1283" t="e">
        <f>VLOOKUP('Reported Performance Table'!E1283,'Master List'!$B$42:$C$129,2,FALSE)</f>
        <v>#N/A</v>
      </c>
      <c r="D1283" t="e">
        <f>VLOOKUP('Reported Performance Table'!D1283,'Master List'!$B$20:$D$39,3,FALSE)</f>
        <v>#N/A</v>
      </c>
      <c r="E1283" s="3" t="e">
        <f>VLOOKUP('Reported Performance Table'!C1283,'Master List'!$B$11:$D$17,3,FALSE)</f>
        <v>#N/A</v>
      </c>
      <c r="F1283" t="e">
        <f t="shared" si="38"/>
        <v>#N/A</v>
      </c>
      <c r="G1283" t="e">
        <f>IF(VLOOKUP('Reported Performance Table'!E1283,'Master List'!$B$42:$D$129,3,FALSE)="","No",VLOOKUP('Reported Performance Table'!E1283,'Master List'!$B$42:$D$129,3,FALSE))</f>
        <v>#N/A</v>
      </c>
      <c r="H1283" t="e">
        <f>IF(AND(G1283="Yes_No",'Reported Performance Table'!F1283="Yes"),"No","Yes_No")</f>
        <v>#N/A</v>
      </c>
      <c r="I1283" t="str">
        <f>IF('Reported Performance Table'!E1283="","",IF('Reported Performance Table'!F1283="Yes","LUNA_CCT","Reported_CCT"))</f>
        <v/>
      </c>
      <c r="J1283" t="str">
        <f>IF('Reported Performance Table'!E1283="","",IF(I1283="LUNA_CCT",VLOOKUP('Reported Performance Table'!E1283,'Master List'!$B$42:$E$129,4,FALSE),"Reported_BUG"))</f>
        <v/>
      </c>
      <c r="K1283" t="str">
        <f>IF('Reported Performance Table'!E1283="","",IF(AND('Reported Performance Table'!$F1283="Yes",OR('Reported Performance Table'!$E1283='Master List'!$B$42,'Reported Performance Table'!$E1283='Master List'!$B$43,'Reported Performance Table'!$E1283='Master List'!$B$44,'Reported Performance Table'!$E1283='Master List'!$B$46,'Reported Performance Table'!$E1283='Master List'!$B$48,'Reported Performance Table'!$E1283='Master List'!$B$104,'Reported Performance Table'!$E1283='Master List'!$B$106,'Reported Performance Table'!$E1283='Master List'!$B$126)),"LUNA_Dimming","Dimming_Capability_and_Range"))</f>
        <v/>
      </c>
      <c r="L1283" s="173">
        <f>'Reported Performance Table'!BF1283</f>
        <v>0</v>
      </c>
      <c r="M1283" s="173">
        <f>'Reported Performance Table'!BG1283</f>
        <v>0</v>
      </c>
      <c r="N1283" s="173">
        <f>'Reported Performance Table'!BH1283</f>
        <v>0</v>
      </c>
      <c r="O1283" t="str">
        <f t="shared" si="39"/>
        <v>No</v>
      </c>
    </row>
    <row r="1284" spans="2:15" x14ac:dyDescent="0.25">
      <c r="B1284" s="35" t="e">
        <f>VLOOKUP('Reported Performance Table'!D1284,'Master List'!$B$20:$C$39,2,FALSE)</f>
        <v>#N/A</v>
      </c>
      <c r="C1284" t="e">
        <f>VLOOKUP('Reported Performance Table'!E1284,'Master List'!$B$42:$C$129,2,FALSE)</f>
        <v>#N/A</v>
      </c>
      <c r="D1284" t="e">
        <f>VLOOKUP('Reported Performance Table'!D1284,'Master List'!$B$20:$D$39,3,FALSE)</f>
        <v>#N/A</v>
      </c>
      <c r="E1284" s="3" t="e">
        <f>VLOOKUP('Reported Performance Table'!C1284,'Master List'!$B$11:$D$17,3,FALSE)</f>
        <v>#N/A</v>
      </c>
      <c r="F1284" t="e">
        <f t="shared" si="38"/>
        <v>#N/A</v>
      </c>
      <c r="G1284" t="e">
        <f>IF(VLOOKUP('Reported Performance Table'!E1284,'Master List'!$B$42:$D$129,3,FALSE)="","No",VLOOKUP('Reported Performance Table'!E1284,'Master List'!$B$42:$D$129,3,FALSE))</f>
        <v>#N/A</v>
      </c>
      <c r="H1284" t="e">
        <f>IF(AND(G1284="Yes_No",'Reported Performance Table'!F1284="Yes"),"No","Yes_No")</f>
        <v>#N/A</v>
      </c>
      <c r="I1284" t="str">
        <f>IF('Reported Performance Table'!E1284="","",IF('Reported Performance Table'!F1284="Yes","LUNA_CCT","Reported_CCT"))</f>
        <v/>
      </c>
      <c r="J1284" t="str">
        <f>IF('Reported Performance Table'!E1284="","",IF(I1284="LUNA_CCT",VLOOKUP('Reported Performance Table'!E1284,'Master List'!$B$42:$E$129,4,FALSE),"Reported_BUG"))</f>
        <v/>
      </c>
      <c r="K1284" t="str">
        <f>IF('Reported Performance Table'!E1284="","",IF(AND('Reported Performance Table'!$F1284="Yes",OR('Reported Performance Table'!$E1284='Master List'!$B$42,'Reported Performance Table'!$E1284='Master List'!$B$43,'Reported Performance Table'!$E1284='Master List'!$B$44,'Reported Performance Table'!$E1284='Master List'!$B$46,'Reported Performance Table'!$E1284='Master List'!$B$48,'Reported Performance Table'!$E1284='Master List'!$B$104,'Reported Performance Table'!$E1284='Master List'!$B$106,'Reported Performance Table'!$E1284='Master List'!$B$126)),"LUNA_Dimming","Dimming_Capability_and_Range"))</f>
        <v/>
      </c>
      <c r="L1284" s="173">
        <f>'Reported Performance Table'!BF1284</f>
        <v>0</v>
      </c>
      <c r="M1284" s="173">
        <f>'Reported Performance Table'!BG1284</f>
        <v>0</v>
      </c>
      <c r="N1284" s="173">
        <f>'Reported Performance Table'!BH1284</f>
        <v>0</v>
      </c>
      <c r="O1284" t="str">
        <f t="shared" si="39"/>
        <v>No</v>
      </c>
    </row>
    <row r="1285" spans="2:15" x14ac:dyDescent="0.25">
      <c r="B1285" s="35" t="e">
        <f>VLOOKUP('Reported Performance Table'!D1285,'Master List'!$B$20:$C$39,2,FALSE)</f>
        <v>#N/A</v>
      </c>
      <c r="C1285" t="e">
        <f>VLOOKUP('Reported Performance Table'!E1285,'Master List'!$B$42:$C$129,2,FALSE)</f>
        <v>#N/A</v>
      </c>
      <c r="D1285" t="e">
        <f>VLOOKUP('Reported Performance Table'!D1285,'Master List'!$B$20:$D$39,3,FALSE)</f>
        <v>#N/A</v>
      </c>
      <c r="E1285" s="3" t="e">
        <f>VLOOKUP('Reported Performance Table'!C1285,'Master List'!$B$11:$D$17,3,FALSE)</f>
        <v>#N/A</v>
      </c>
      <c r="F1285" t="e">
        <f t="shared" si="38"/>
        <v>#N/A</v>
      </c>
      <c r="G1285" t="e">
        <f>IF(VLOOKUP('Reported Performance Table'!E1285,'Master List'!$B$42:$D$129,3,FALSE)="","No",VLOOKUP('Reported Performance Table'!E1285,'Master List'!$B$42:$D$129,3,FALSE))</f>
        <v>#N/A</v>
      </c>
      <c r="H1285" t="e">
        <f>IF(AND(G1285="Yes_No",'Reported Performance Table'!F1285="Yes"),"No","Yes_No")</f>
        <v>#N/A</v>
      </c>
      <c r="I1285" t="str">
        <f>IF('Reported Performance Table'!E1285="","",IF('Reported Performance Table'!F1285="Yes","LUNA_CCT","Reported_CCT"))</f>
        <v/>
      </c>
      <c r="J1285" t="str">
        <f>IF('Reported Performance Table'!E1285="","",IF(I1285="LUNA_CCT",VLOOKUP('Reported Performance Table'!E1285,'Master List'!$B$42:$E$129,4,FALSE),"Reported_BUG"))</f>
        <v/>
      </c>
      <c r="K1285" t="str">
        <f>IF('Reported Performance Table'!E1285="","",IF(AND('Reported Performance Table'!$F1285="Yes",OR('Reported Performance Table'!$E1285='Master List'!$B$42,'Reported Performance Table'!$E1285='Master List'!$B$43,'Reported Performance Table'!$E1285='Master List'!$B$44,'Reported Performance Table'!$E1285='Master List'!$B$46,'Reported Performance Table'!$E1285='Master List'!$B$48,'Reported Performance Table'!$E1285='Master List'!$B$104,'Reported Performance Table'!$E1285='Master List'!$B$106,'Reported Performance Table'!$E1285='Master List'!$B$126)),"LUNA_Dimming","Dimming_Capability_and_Range"))</f>
        <v/>
      </c>
      <c r="L1285" s="173">
        <f>'Reported Performance Table'!BF1285</f>
        <v>0</v>
      </c>
      <c r="M1285" s="173">
        <f>'Reported Performance Table'!BG1285</f>
        <v>0</v>
      </c>
      <c r="N1285" s="173">
        <f>'Reported Performance Table'!BH1285</f>
        <v>0</v>
      </c>
      <c r="O1285" t="str">
        <f t="shared" si="39"/>
        <v>No</v>
      </c>
    </row>
    <row r="1286" spans="2:15" x14ac:dyDescent="0.25">
      <c r="B1286" s="35" t="e">
        <f>VLOOKUP('Reported Performance Table'!D1286,'Master List'!$B$20:$C$39,2,FALSE)</f>
        <v>#N/A</v>
      </c>
      <c r="C1286" t="e">
        <f>VLOOKUP('Reported Performance Table'!E1286,'Master List'!$B$42:$C$129,2,FALSE)</f>
        <v>#N/A</v>
      </c>
      <c r="D1286" t="e">
        <f>VLOOKUP('Reported Performance Table'!D1286,'Master List'!$B$20:$D$39,3,FALSE)</f>
        <v>#N/A</v>
      </c>
      <c r="E1286" s="3" t="e">
        <f>VLOOKUP('Reported Performance Table'!C1286,'Master List'!$B$11:$D$17,3,FALSE)</f>
        <v>#N/A</v>
      </c>
      <c r="F1286" t="e">
        <f t="shared" si="38"/>
        <v>#N/A</v>
      </c>
      <c r="G1286" t="e">
        <f>IF(VLOOKUP('Reported Performance Table'!E1286,'Master List'!$B$42:$D$129,3,FALSE)="","No",VLOOKUP('Reported Performance Table'!E1286,'Master List'!$B$42:$D$129,3,FALSE))</f>
        <v>#N/A</v>
      </c>
      <c r="H1286" t="e">
        <f>IF(AND(G1286="Yes_No",'Reported Performance Table'!F1286="Yes"),"No","Yes_No")</f>
        <v>#N/A</v>
      </c>
      <c r="I1286" t="str">
        <f>IF('Reported Performance Table'!E1286="","",IF('Reported Performance Table'!F1286="Yes","LUNA_CCT","Reported_CCT"))</f>
        <v/>
      </c>
      <c r="J1286" t="str">
        <f>IF('Reported Performance Table'!E1286="","",IF(I1286="LUNA_CCT",VLOOKUP('Reported Performance Table'!E1286,'Master List'!$B$42:$E$129,4,FALSE),"Reported_BUG"))</f>
        <v/>
      </c>
      <c r="K1286" t="str">
        <f>IF('Reported Performance Table'!E1286="","",IF(AND('Reported Performance Table'!$F1286="Yes",OR('Reported Performance Table'!$E1286='Master List'!$B$42,'Reported Performance Table'!$E1286='Master List'!$B$43,'Reported Performance Table'!$E1286='Master List'!$B$44,'Reported Performance Table'!$E1286='Master List'!$B$46,'Reported Performance Table'!$E1286='Master List'!$B$48,'Reported Performance Table'!$E1286='Master List'!$B$104,'Reported Performance Table'!$E1286='Master List'!$B$106,'Reported Performance Table'!$E1286='Master List'!$B$126)),"LUNA_Dimming","Dimming_Capability_and_Range"))</f>
        <v/>
      </c>
      <c r="L1286" s="173">
        <f>'Reported Performance Table'!BF1286</f>
        <v>0</v>
      </c>
      <c r="M1286" s="173">
        <f>'Reported Performance Table'!BG1286</f>
        <v>0</v>
      </c>
      <c r="N1286" s="173">
        <f>'Reported Performance Table'!BH1286</f>
        <v>0</v>
      </c>
      <c r="O1286" t="str">
        <f t="shared" si="39"/>
        <v>No</v>
      </c>
    </row>
    <row r="1287" spans="2:15" x14ac:dyDescent="0.25">
      <c r="B1287" s="35" t="e">
        <f>VLOOKUP('Reported Performance Table'!D1287,'Master List'!$B$20:$C$39,2,FALSE)</f>
        <v>#N/A</v>
      </c>
      <c r="C1287" t="e">
        <f>VLOOKUP('Reported Performance Table'!E1287,'Master List'!$B$42:$C$129,2,FALSE)</f>
        <v>#N/A</v>
      </c>
      <c r="D1287" t="e">
        <f>VLOOKUP('Reported Performance Table'!D1287,'Master List'!$B$20:$D$39,3,FALSE)</f>
        <v>#N/A</v>
      </c>
      <c r="E1287" s="3" t="e">
        <f>VLOOKUP('Reported Performance Table'!C1287,'Master List'!$B$11:$D$17,3,FALSE)</f>
        <v>#N/A</v>
      </c>
      <c r="F1287" t="e">
        <f t="shared" si="38"/>
        <v>#N/A</v>
      </c>
      <c r="G1287" t="e">
        <f>IF(VLOOKUP('Reported Performance Table'!E1287,'Master List'!$B$42:$D$129,3,FALSE)="","No",VLOOKUP('Reported Performance Table'!E1287,'Master List'!$B$42:$D$129,3,FALSE))</f>
        <v>#N/A</v>
      </c>
      <c r="H1287" t="e">
        <f>IF(AND(G1287="Yes_No",'Reported Performance Table'!F1287="Yes"),"No","Yes_No")</f>
        <v>#N/A</v>
      </c>
      <c r="I1287" t="str">
        <f>IF('Reported Performance Table'!E1287="","",IF('Reported Performance Table'!F1287="Yes","LUNA_CCT","Reported_CCT"))</f>
        <v/>
      </c>
      <c r="J1287" t="str">
        <f>IF('Reported Performance Table'!E1287="","",IF(I1287="LUNA_CCT",VLOOKUP('Reported Performance Table'!E1287,'Master List'!$B$42:$E$129,4,FALSE),"Reported_BUG"))</f>
        <v/>
      </c>
      <c r="K1287" t="str">
        <f>IF('Reported Performance Table'!E1287="","",IF(AND('Reported Performance Table'!$F1287="Yes",OR('Reported Performance Table'!$E1287='Master List'!$B$42,'Reported Performance Table'!$E1287='Master List'!$B$43,'Reported Performance Table'!$E1287='Master List'!$B$44,'Reported Performance Table'!$E1287='Master List'!$B$46,'Reported Performance Table'!$E1287='Master List'!$B$48,'Reported Performance Table'!$E1287='Master List'!$B$104,'Reported Performance Table'!$E1287='Master List'!$B$106,'Reported Performance Table'!$E1287='Master List'!$B$126)),"LUNA_Dimming","Dimming_Capability_and_Range"))</f>
        <v/>
      </c>
      <c r="L1287" s="173">
        <f>'Reported Performance Table'!BF1287</f>
        <v>0</v>
      </c>
      <c r="M1287" s="173">
        <f>'Reported Performance Table'!BG1287</f>
        <v>0</v>
      </c>
      <c r="N1287" s="173">
        <f>'Reported Performance Table'!BH1287</f>
        <v>0</v>
      </c>
      <c r="O1287" t="str">
        <f t="shared" si="39"/>
        <v>No</v>
      </c>
    </row>
    <row r="1288" spans="2:15" x14ac:dyDescent="0.25">
      <c r="B1288" s="35" t="e">
        <f>VLOOKUP('Reported Performance Table'!D1288,'Master List'!$B$20:$C$39,2,FALSE)</f>
        <v>#N/A</v>
      </c>
      <c r="C1288" t="e">
        <f>VLOOKUP('Reported Performance Table'!E1288,'Master List'!$B$42:$C$129,2,FALSE)</f>
        <v>#N/A</v>
      </c>
      <c r="D1288" t="e">
        <f>VLOOKUP('Reported Performance Table'!D1288,'Master List'!$B$20:$D$39,3,FALSE)</f>
        <v>#N/A</v>
      </c>
      <c r="E1288" s="3" t="e">
        <f>VLOOKUP('Reported Performance Table'!C1288,'Master List'!$B$11:$D$17,3,FALSE)</f>
        <v>#N/A</v>
      </c>
      <c r="F1288" t="e">
        <f t="shared" si="38"/>
        <v>#N/A</v>
      </c>
      <c r="G1288" t="e">
        <f>IF(VLOOKUP('Reported Performance Table'!E1288,'Master List'!$B$42:$D$129,3,FALSE)="","No",VLOOKUP('Reported Performance Table'!E1288,'Master List'!$B$42:$D$129,3,FALSE))</f>
        <v>#N/A</v>
      </c>
      <c r="H1288" t="e">
        <f>IF(AND(G1288="Yes_No",'Reported Performance Table'!F1288="Yes"),"No","Yes_No")</f>
        <v>#N/A</v>
      </c>
      <c r="I1288" t="str">
        <f>IF('Reported Performance Table'!E1288="","",IF('Reported Performance Table'!F1288="Yes","LUNA_CCT","Reported_CCT"))</f>
        <v/>
      </c>
      <c r="J1288" t="str">
        <f>IF('Reported Performance Table'!E1288="","",IF(I1288="LUNA_CCT",VLOOKUP('Reported Performance Table'!E1288,'Master List'!$B$42:$E$129,4,FALSE),"Reported_BUG"))</f>
        <v/>
      </c>
      <c r="K1288" t="str">
        <f>IF('Reported Performance Table'!E1288="","",IF(AND('Reported Performance Table'!$F1288="Yes",OR('Reported Performance Table'!$E1288='Master List'!$B$42,'Reported Performance Table'!$E1288='Master List'!$B$43,'Reported Performance Table'!$E1288='Master List'!$B$44,'Reported Performance Table'!$E1288='Master List'!$B$46,'Reported Performance Table'!$E1288='Master List'!$B$48,'Reported Performance Table'!$E1288='Master List'!$B$104,'Reported Performance Table'!$E1288='Master List'!$B$106,'Reported Performance Table'!$E1288='Master List'!$B$126)),"LUNA_Dimming","Dimming_Capability_and_Range"))</f>
        <v/>
      </c>
      <c r="L1288" s="173">
        <f>'Reported Performance Table'!BF1288</f>
        <v>0</v>
      </c>
      <c r="M1288" s="173">
        <f>'Reported Performance Table'!BG1288</f>
        <v>0</v>
      </c>
      <c r="N1288" s="173">
        <f>'Reported Performance Table'!BH1288</f>
        <v>0</v>
      </c>
      <c r="O1288" t="str">
        <f t="shared" si="39"/>
        <v>No</v>
      </c>
    </row>
    <row r="1289" spans="2:15" x14ac:dyDescent="0.25">
      <c r="B1289" s="35" t="e">
        <f>VLOOKUP('Reported Performance Table'!D1289,'Master List'!$B$20:$C$39,2,FALSE)</f>
        <v>#N/A</v>
      </c>
      <c r="C1289" t="e">
        <f>VLOOKUP('Reported Performance Table'!E1289,'Master List'!$B$42:$C$129,2,FALSE)</f>
        <v>#N/A</v>
      </c>
      <c r="D1289" t="e">
        <f>VLOOKUP('Reported Performance Table'!D1289,'Master List'!$B$20:$D$39,3,FALSE)</f>
        <v>#N/A</v>
      </c>
      <c r="E1289" s="3" t="e">
        <f>VLOOKUP('Reported Performance Table'!C1289,'Master List'!$B$11:$D$17,3,FALSE)</f>
        <v>#N/A</v>
      </c>
      <c r="F1289" t="e">
        <f t="shared" si="38"/>
        <v>#N/A</v>
      </c>
      <c r="G1289" t="e">
        <f>IF(VLOOKUP('Reported Performance Table'!E1289,'Master List'!$B$42:$D$129,3,FALSE)="","No",VLOOKUP('Reported Performance Table'!E1289,'Master List'!$B$42:$D$129,3,FALSE))</f>
        <v>#N/A</v>
      </c>
      <c r="H1289" t="e">
        <f>IF(AND(G1289="Yes_No",'Reported Performance Table'!F1289="Yes"),"No","Yes_No")</f>
        <v>#N/A</v>
      </c>
      <c r="I1289" t="str">
        <f>IF('Reported Performance Table'!E1289="","",IF('Reported Performance Table'!F1289="Yes","LUNA_CCT","Reported_CCT"))</f>
        <v/>
      </c>
      <c r="J1289" t="str">
        <f>IF('Reported Performance Table'!E1289="","",IF(I1289="LUNA_CCT",VLOOKUP('Reported Performance Table'!E1289,'Master List'!$B$42:$E$129,4,FALSE),"Reported_BUG"))</f>
        <v/>
      </c>
      <c r="K1289" t="str">
        <f>IF('Reported Performance Table'!E1289="","",IF(AND('Reported Performance Table'!$F1289="Yes",OR('Reported Performance Table'!$E1289='Master List'!$B$42,'Reported Performance Table'!$E1289='Master List'!$B$43,'Reported Performance Table'!$E1289='Master List'!$B$44,'Reported Performance Table'!$E1289='Master List'!$B$46,'Reported Performance Table'!$E1289='Master List'!$B$48,'Reported Performance Table'!$E1289='Master List'!$B$104,'Reported Performance Table'!$E1289='Master List'!$B$106,'Reported Performance Table'!$E1289='Master List'!$B$126)),"LUNA_Dimming","Dimming_Capability_and_Range"))</f>
        <v/>
      </c>
      <c r="L1289" s="173">
        <f>'Reported Performance Table'!BF1289</f>
        <v>0</v>
      </c>
      <c r="M1289" s="173">
        <f>'Reported Performance Table'!BG1289</f>
        <v>0</v>
      </c>
      <c r="N1289" s="173">
        <f>'Reported Performance Table'!BH1289</f>
        <v>0</v>
      </c>
      <c r="O1289" t="str">
        <f t="shared" si="39"/>
        <v>No</v>
      </c>
    </row>
    <row r="1290" spans="2:15" x14ac:dyDescent="0.25">
      <c r="B1290" s="35" t="e">
        <f>VLOOKUP('Reported Performance Table'!D1290,'Master List'!$B$20:$C$39,2,FALSE)</f>
        <v>#N/A</v>
      </c>
      <c r="C1290" t="e">
        <f>VLOOKUP('Reported Performance Table'!E1290,'Master List'!$B$42:$C$129,2,FALSE)</f>
        <v>#N/A</v>
      </c>
      <c r="D1290" t="e">
        <f>VLOOKUP('Reported Performance Table'!D1290,'Master List'!$B$20:$D$39,3,FALSE)</f>
        <v>#N/A</v>
      </c>
      <c r="E1290" s="3" t="e">
        <f>VLOOKUP('Reported Performance Table'!C1290,'Master List'!$B$11:$D$17,3,FALSE)</f>
        <v>#N/A</v>
      </c>
      <c r="F1290" t="e">
        <f t="shared" si="38"/>
        <v>#N/A</v>
      </c>
      <c r="G1290" t="e">
        <f>IF(VLOOKUP('Reported Performance Table'!E1290,'Master List'!$B$42:$D$129,3,FALSE)="","No",VLOOKUP('Reported Performance Table'!E1290,'Master List'!$B$42:$D$129,3,FALSE))</f>
        <v>#N/A</v>
      </c>
      <c r="H1290" t="e">
        <f>IF(AND(G1290="Yes_No",'Reported Performance Table'!F1290="Yes"),"No","Yes_No")</f>
        <v>#N/A</v>
      </c>
      <c r="I1290" t="str">
        <f>IF('Reported Performance Table'!E1290="","",IF('Reported Performance Table'!F1290="Yes","LUNA_CCT","Reported_CCT"))</f>
        <v/>
      </c>
      <c r="J1290" t="str">
        <f>IF('Reported Performance Table'!E1290="","",IF(I1290="LUNA_CCT",VLOOKUP('Reported Performance Table'!E1290,'Master List'!$B$42:$E$129,4,FALSE),"Reported_BUG"))</f>
        <v/>
      </c>
      <c r="K1290" t="str">
        <f>IF('Reported Performance Table'!E1290="","",IF(AND('Reported Performance Table'!$F1290="Yes",OR('Reported Performance Table'!$E1290='Master List'!$B$42,'Reported Performance Table'!$E1290='Master List'!$B$43,'Reported Performance Table'!$E1290='Master List'!$B$44,'Reported Performance Table'!$E1290='Master List'!$B$46,'Reported Performance Table'!$E1290='Master List'!$B$48,'Reported Performance Table'!$E1290='Master List'!$B$104,'Reported Performance Table'!$E1290='Master List'!$B$106,'Reported Performance Table'!$E1290='Master List'!$B$126)),"LUNA_Dimming","Dimming_Capability_and_Range"))</f>
        <v/>
      </c>
      <c r="L1290" s="173">
        <f>'Reported Performance Table'!BF1290</f>
        <v>0</v>
      </c>
      <c r="M1290" s="173">
        <f>'Reported Performance Table'!BG1290</f>
        <v>0</v>
      </c>
      <c r="N1290" s="173">
        <f>'Reported Performance Table'!BH1290</f>
        <v>0</v>
      </c>
      <c r="O1290" t="str">
        <f t="shared" si="39"/>
        <v>No</v>
      </c>
    </row>
    <row r="1291" spans="2:15" x14ac:dyDescent="0.25">
      <c r="B1291" s="35" t="e">
        <f>VLOOKUP('Reported Performance Table'!D1291,'Master List'!$B$20:$C$39,2,FALSE)</f>
        <v>#N/A</v>
      </c>
      <c r="C1291" t="e">
        <f>VLOOKUP('Reported Performance Table'!E1291,'Master List'!$B$42:$C$129,2,FALSE)</f>
        <v>#N/A</v>
      </c>
      <c r="D1291" t="e">
        <f>VLOOKUP('Reported Performance Table'!D1291,'Master List'!$B$20:$D$39,3,FALSE)</f>
        <v>#N/A</v>
      </c>
      <c r="E1291" s="3" t="e">
        <f>VLOOKUP('Reported Performance Table'!C1291,'Master List'!$B$11:$D$17,3,FALSE)</f>
        <v>#N/A</v>
      </c>
      <c r="F1291" t="e">
        <f t="shared" ref="F1291:F1354" si="40">CONCATENATE(D1291,E1291)</f>
        <v>#N/A</v>
      </c>
      <c r="G1291" t="e">
        <f>IF(VLOOKUP('Reported Performance Table'!E1291,'Master List'!$B$42:$D$129,3,FALSE)="","No",VLOOKUP('Reported Performance Table'!E1291,'Master List'!$B$42:$D$129,3,FALSE))</f>
        <v>#N/A</v>
      </c>
      <c r="H1291" t="e">
        <f>IF(AND(G1291="Yes_No",'Reported Performance Table'!F1291="Yes"),"No","Yes_No")</f>
        <v>#N/A</v>
      </c>
      <c r="I1291" t="str">
        <f>IF('Reported Performance Table'!E1291="","",IF('Reported Performance Table'!F1291="Yes","LUNA_CCT","Reported_CCT"))</f>
        <v/>
      </c>
      <c r="J1291" t="str">
        <f>IF('Reported Performance Table'!E1291="","",IF(I1291="LUNA_CCT",VLOOKUP('Reported Performance Table'!E1291,'Master List'!$B$42:$E$129,4,FALSE),"Reported_BUG"))</f>
        <v/>
      </c>
      <c r="K1291" t="str">
        <f>IF('Reported Performance Table'!E1291="","",IF(AND('Reported Performance Table'!$F1291="Yes",OR('Reported Performance Table'!$E1291='Master List'!$B$42,'Reported Performance Table'!$E1291='Master List'!$B$43,'Reported Performance Table'!$E1291='Master List'!$B$44,'Reported Performance Table'!$E1291='Master List'!$B$46,'Reported Performance Table'!$E1291='Master List'!$B$48,'Reported Performance Table'!$E1291='Master List'!$B$104,'Reported Performance Table'!$E1291='Master List'!$B$106,'Reported Performance Table'!$E1291='Master List'!$B$126)),"LUNA_Dimming","Dimming_Capability_and_Range"))</f>
        <v/>
      </c>
      <c r="L1291" s="173">
        <f>'Reported Performance Table'!BF1291</f>
        <v>0</v>
      </c>
      <c r="M1291" s="173">
        <f>'Reported Performance Table'!BG1291</f>
        <v>0</v>
      </c>
      <c r="N1291" s="173">
        <f>'Reported Performance Table'!BH1291</f>
        <v>0</v>
      </c>
      <c r="O1291" t="str">
        <f t="shared" si="39"/>
        <v>No</v>
      </c>
    </row>
    <row r="1292" spans="2:15" x14ac:dyDescent="0.25">
      <c r="B1292" s="35" t="e">
        <f>VLOOKUP('Reported Performance Table'!D1292,'Master List'!$B$20:$C$39,2,FALSE)</f>
        <v>#N/A</v>
      </c>
      <c r="C1292" t="e">
        <f>VLOOKUP('Reported Performance Table'!E1292,'Master List'!$B$42:$C$129,2,FALSE)</f>
        <v>#N/A</v>
      </c>
      <c r="D1292" t="e">
        <f>VLOOKUP('Reported Performance Table'!D1292,'Master List'!$B$20:$D$39,3,FALSE)</f>
        <v>#N/A</v>
      </c>
      <c r="E1292" s="3" t="e">
        <f>VLOOKUP('Reported Performance Table'!C1292,'Master List'!$B$11:$D$17,3,FALSE)</f>
        <v>#N/A</v>
      </c>
      <c r="F1292" t="e">
        <f t="shared" si="40"/>
        <v>#N/A</v>
      </c>
      <c r="G1292" t="e">
        <f>IF(VLOOKUP('Reported Performance Table'!E1292,'Master List'!$B$42:$D$129,3,FALSE)="","No",VLOOKUP('Reported Performance Table'!E1292,'Master List'!$B$42:$D$129,3,FALSE))</f>
        <v>#N/A</v>
      </c>
      <c r="H1292" t="e">
        <f>IF(AND(G1292="Yes_No",'Reported Performance Table'!F1292="Yes"),"No","Yes_No")</f>
        <v>#N/A</v>
      </c>
      <c r="I1292" t="str">
        <f>IF('Reported Performance Table'!E1292="","",IF('Reported Performance Table'!F1292="Yes","LUNA_CCT","Reported_CCT"))</f>
        <v/>
      </c>
      <c r="J1292" t="str">
        <f>IF('Reported Performance Table'!E1292="","",IF(I1292="LUNA_CCT",VLOOKUP('Reported Performance Table'!E1292,'Master List'!$B$42:$E$129,4,FALSE),"Reported_BUG"))</f>
        <v/>
      </c>
      <c r="K1292" t="str">
        <f>IF('Reported Performance Table'!E1292="","",IF(AND('Reported Performance Table'!$F1292="Yes",OR('Reported Performance Table'!$E1292='Master List'!$B$42,'Reported Performance Table'!$E1292='Master List'!$B$43,'Reported Performance Table'!$E1292='Master List'!$B$44,'Reported Performance Table'!$E1292='Master List'!$B$46,'Reported Performance Table'!$E1292='Master List'!$B$48,'Reported Performance Table'!$E1292='Master List'!$B$104,'Reported Performance Table'!$E1292='Master List'!$B$106,'Reported Performance Table'!$E1292='Master List'!$B$126)),"LUNA_Dimming","Dimming_Capability_and_Range"))</f>
        <v/>
      </c>
      <c r="L1292" s="173">
        <f>'Reported Performance Table'!BF1292</f>
        <v>0</v>
      </c>
      <c r="M1292" s="173">
        <f>'Reported Performance Table'!BG1292</f>
        <v>0</v>
      </c>
      <c r="N1292" s="173">
        <f>'Reported Performance Table'!BH1292</f>
        <v>0</v>
      </c>
      <c r="O1292" t="str">
        <f t="shared" ref="O1292:O1355" si="41">IF(COUNTIF(L1292:N1292,"Yes")=3,"Yes","No")</f>
        <v>No</v>
      </c>
    </row>
    <row r="1293" spans="2:15" x14ac:dyDescent="0.25">
      <c r="B1293" s="35" t="e">
        <f>VLOOKUP('Reported Performance Table'!D1293,'Master List'!$B$20:$C$39,2,FALSE)</f>
        <v>#N/A</v>
      </c>
      <c r="C1293" t="e">
        <f>VLOOKUP('Reported Performance Table'!E1293,'Master List'!$B$42:$C$129,2,FALSE)</f>
        <v>#N/A</v>
      </c>
      <c r="D1293" t="e">
        <f>VLOOKUP('Reported Performance Table'!D1293,'Master List'!$B$20:$D$39,3,FALSE)</f>
        <v>#N/A</v>
      </c>
      <c r="E1293" s="3" t="e">
        <f>VLOOKUP('Reported Performance Table'!C1293,'Master List'!$B$11:$D$17,3,FALSE)</f>
        <v>#N/A</v>
      </c>
      <c r="F1293" t="e">
        <f t="shared" si="40"/>
        <v>#N/A</v>
      </c>
      <c r="G1293" t="e">
        <f>IF(VLOOKUP('Reported Performance Table'!E1293,'Master List'!$B$42:$D$129,3,FALSE)="","No",VLOOKUP('Reported Performance Table'!E1293,'Master List'!$B$42:$D$129,3,FALSE))</f>
        <v>#N/A</v>
      </c>
      <c r="H1293" t="e">
        <f>IF(AND(G1293="Yes_No",'Reported Performance Table'!F1293="Yes"),"No","Yes_No")</f>
        <v>#N/A</v>
      </c>
      <c r="I1293" t="str">
        <f>IF('Reported Performance Table'!E1293="","",IF('Reported Performance Table'!F1293="Yes","LUNA_CCT","Reported_CCT"))</f>
        <v/>
      </c>
      <c r="J1293" t="str">
        <f>IF('Reported Performance Table'!E1293="","",IF(I1293="LUNA_CCT",VLOOKUP('Reported Performance Table'!E1293,'Master List'!$B$42:$E$129,4,FALSE),"Reported_BUG"))</f>
        <v/>
      </c>
      <c r="K1293" t="str">
        <f>IF('Reported Performance Table'!E1293="","",IF(AND('Reported Performance Table'!$F1293="Yes",OR('Reported Performance Table'!$E1293='Master List'!$B$42,'Reported Performance Table'!$E1293='Master List'!$B$43,'Reported Performance Table'!$E1293='Master List'!$B$44,'Reported Performance Table'!$E1293='Master List'!$B$46,'Reported Performance Table'!$E1293='Master List'!$B$48,'Reported Performance Table'!$E1293='Master List'!$B$104,'Reported Performance Table'!$E1293='Master List'!$B$106,'Reported Performance Table'!$E1293='Master List'!$B$126)),"LUNA_Dimming","Dimming_Capability_and_Range"))</f>
        <v/>
      </c>
      <c r="L1293" s="173">
        <f>'Reported Performance Table'!BF1293</f>
        <v>0</v>
      </c>
      <c r="M1293" s="173">
        <f>'Reported Performance Table'!BG1293</f>
        <v>0</v>
      </c>
      <c r="N1293" s="173">
        <f>'Reported Performance Table'!BH1293</f>
        <v>0</v>
      </c>
      <c r="O1293" t="str">
        <f t="shared" si="41"/>
        <v>No</v>
      </c>
    </row>
    <row r="1294" spans="2:15" x14ac:dyDescent="0.25">
      <c r="B1294" s="35" t="e">
        <f>VLOOKUP('Reported Performance Table'!D1294,'Master List'!$B$20:$C$39,2,FALSE)</f>
        <v>#N/A</v>
      </c>
      <c r="C1294" t="e">
        <f>VLOOKUP('Reported Performance Table'!E1294,'Master List'!$B$42:$C$129,2,FALSE)</f>
        <v>#N/A</v>
      </c>
      <c r="D1294" t="e">
        <f>VLOOKUP('Reported Performance Table'!D1294,'Master List'!$B$20:$D$39,3,FALSE)</f>
        <v>#N/A</v>
      </c>
      <c r="E1294" s="3" t="e">
        <f>VLOOKUP('Reported Performance Table'!C1294,'Master List'!$B$11:$D$17,3,FALSE)</f>
        <v>#N/A</v>
      </c>
      <c r="F1294" t="e">
        <f t="shared" si="40"/>
        <v>#N/A</v>
      </c>
      <c r="G1294" t="e">
        <f>IF(VLOOKUP('Reported Performance Table'!E1294,'Master List'!$B$42:$D$129,3,FALSE)="","No",VLOOKUP('Reported Performance Table'!E1294,'Master List'!$B$42:$D$129,3,FALSE))</f>
        <v>#N/A</v>
      </c>
      <c r="H1294" t="e">
        <f>IF(AND(G1294="Yes_No",'Reported Performance Table'!F1294="Yes"),"No","Yes_No")</f>
        <v>#N/A</v>
      </c>
      <c r="I1294" t="str">
        <f>IF('Reported Performance Table'!E1294="","",IF('Reported Performance Table'!F1294="Yes","LUNA_CCT","Reported_CCT"))</f>
        <v/>
      </c>
      <c r="J1294" t="str">
        <f>IF('Reported Performance Table'!E1294="","",IF(I1294="LUNA_CCT",VLOOKUP('Reported Performance Table'!E1294,'Master List'!$B$42:$E$129,4,FALSE),"Reported_BUG"))</f>
        <v/>
      </c>
      <c r="K1294" t="str">
        <f>IF('Reported Performance Table'!E1294="","",IF(AND('Reported Performance Table'!$F1294="Yes",OR('Reported Performance Table'!$E1294='Master List'!$B$42,'Reported Performance Table'!$E1294='Master List'!$B$43,'Reported Performance Table'!$E1294='Master List'!$B$44,'Reported Performance Table'!$E1294='Master List'!$B$46,'Reported Performance Table'!$E1294='Master List'!$B$48,'Reported Performance Table'!$E1294='Master List'!$B$104,'Reported Performance Table'!$E1294='Master List'!$B$106,'Reported Performance Table'!$E1294='Master List'!$B$126)),"LUNA_Dimming","Dimming_Capability_and_Range"))</f>
        <v/>
      </c>
      <c r="L1294" s="173">
        <f>'Reported Performance Table'!BF1294</f>
        <v>0</v>
      </c>
      <c r="M1294" s="173">
        <f>'Reported Performance Table'!BG1294</f>
        <v>0</v>
      </c>
      <c r="N1294" s="173">
        <f>'Reported Performance Table'!BH1294</f>
        <v>0</v>
      </c>
      <c r="O1294" t="str">
        <f t="shared" si="41"/>
        <v>No</v>
      </c>
    </row>
    <row r="1295" spans="2:15" x14ac:dyDescent="0.25">
      <c r="B1295" s="35" t="e">
        <f>VLOOKUP('Reported Performance Table'!D1295,'Master List'!$B$20:$C$39,2,FALSE)</f>
        <v>#N/A</v>
      </c>
      <c r="C1295" t="e">
        <f>VLOOKUP('Reported Performance Table'!E1295,'Master List'!$B$42:$C$129,2,FALSE)</f>
        <v>#N/A</v>
      </c>
      <c r="D1295" t="e">
        <f>VLOOKUP('Reported Performance Table'!D1295,'Master List'!$B$20:$D$39,3,FALSE)</f>
        <v>#N/A</v>
      </c>
      <c r="E1295" s="3" t="e">
        <f>VLOOKUP('Reported Performance Table'!C1295,'Master List'!$B$11:$D$17,3,FALSE)</f>
        <v>#N/A</v>
      </c>
      <c r="F1295" t="e">
        <f t="shared" si="40"/>
        <v>#N/A</v>
      </c>
      <c r="G1295" t="e">
        <f>IF(VLOOKUP('Reported Performance Table'!E1295,'Master List'!$B$42:$D$129,3,FALSE)="","No",VLOOKUP('Reported Performance Table'!E1295,'Master List'!$B$42:$D$129,3,FALSE))</f>
        <v>#N/A</v>
      </c>
      <c r="H1295" t="e">
        <f>IF(AND(G1295="Yes_No",'Reported Performance Table'!F1295="Yes"),"No","Yes_No")</f>
        <v>#N/A</v>
      </c>
      <c r="I1295" t="str">
        <f>IF('Reported Performance Table'!E1295="","",IF('Reported Performance Table'!F1295="Yes","LUNA_CCT","Reported_CCT"))</f>
        <v/>
      </c>
      <c r="J1295" t="str">
        <f>IF('Reported Performance Table'!E1295="","",IF(I1295="LUNA_CCT",VLOOKUP('Reported Performance Table'!E1295,'Master List'!$B$42:$E$129,4,FALSE),"Reported_BUG"))</f>
        <v/>
      </c>
      <c r="K1295" t="str">
        <f>IF('Reported Performance Table'!E1295="","",IF(AND('Reported Performance Table'!$F1295="Yes",OR('Reported Performance Table'!$E1295='Master List'!$B$42,'Reported Performance Table'!$E1295='Master List'!$B$43,'Reported Performance Table'!$E1295='Master List'!$B$44,'Reported Performance Table'!$E1295='Master List'!$B$46,'Reported Performance Table'!$E1295='Master List'!$B$48,'Reported Performance Table'!$E1295='Master List'!$B$104,'Reported Performance Table'!$E1295='Master List'!$B$106,'Reported Performance Table'!$E1295='Master List'!$B$126)),"LUNA_Dimming","Dimming_Capability_and_Range"))</f>
        <v/>
      </c>
      <c r="L1295" s="173">
        <f>'Reported Performance Table'!BF1295</f>
        <v>0</v>
      </c>
      <c r="M1295" s="173">
        <f>'Reported Performance Table'!BG1295</f>
        <v>0</v>
      </c>
      <c r="N1295" s="173">
        <f>'Reported Performance Table'!BH1295</f>
        <v>0</v>
      </c>
      <c r="O1295" t="str">
        <f t="shared" si="41"/>
        <v>No</v>
      </c>
    </row>
    <row r="1296" spans="2:15" x14ac:dyDescent="0.25">
      <c r="B1296" s="35" t="e">
        <f>VLOOKUP('Reported Performance Table'!D1296,'Master List'!$B$20:$C$39,2,FALSE)</f>
        <v>#N/A</v>
      </c>
      <c r="C1296" t="e">
        <f>VLOOKUP('Reported Performance Table'!E1296,'Master List'!$B$42:$C$129,2,FALSE)</f>
        <v>#N/A</v>
      </c>
      <c r="D1296" t="e">
        <f>VLOOKUP('Reported Performance Table'!D1296,'Master List'!$B$20:$D$39,3,FALSE)</f>
        <v>#N/A</v>
      </c>
      <c r="E1296" s="3" t="e">
        <f>VLOOKUP('Reported Performance Table'!C1296,'Master List'!$B$11:$D$17,3,FALSE)</f>
        <v>#N/A</v>
      </c>
      <c r="F1296" t="e">
        <f t="shared" si="40"/>
        <v>#N/A</v>
      </c>
      <c r="G1296" t="e">
        <f>IF(VLOOKUP('Reported Performance Table'!E1296,'Master List'!$B$42:$D$129,3,FALSE)="","No",VLOOKUP('Reported Performance Table'!E1296,'Master List'!$B$42:$D$129,3,FALSE))</f>
        <v>#N/A</v>
      </c>
      <c r="H1296" t="e">
        <f>IF(AND(G1296="Yes_No",'Reported Performance Table'!F1296="Yes"),"No","Yes_No")</f>
        <v>#N/A</v>
      </c>
      <c r="I1296" t="str">
        <f>IF('Reported Performance Table'!E1296="","",IF('Reported Performance Table'!F1296="Yes","LUNA_CCT","Reported_CCT"))</f>
        <v/>
      </c>
      <c r="J1296" t="str">
        <f>IF('Reported Performance Table'!E1296="","",IF(I1296="LUNA_CCT",VLOOKUP('Reported Performance Table'!E1296,'Master List'!$B$42:$E$129,4,FALSE),"Reported_BUG"))</f>
        <v/>
      </c>
      <c r="K1296" t="str">
        <f>IF('Reported Performance Table'!E1296="","",IF(AND('Reported Performance Table'!$F1296="Yes",OR('Reported Performance Table'!$E1296='Master List'!$B$42,'Reported Performance Table'!$E1296='Master List'!$B$43,'Reported Performance Table'!$E1296='Master List'!$B$44,'Reported Performance Table'!$E1296='Master List'!$B$46,'Reported Performance Table'!$E1296='Master List'!$B$48,'Reported Performance Table'!$E1296='Master List'!$B$104,'Reported Performance Table'!$E1296='Master List'!$B$106,'Reported Performance Table'!$E1296='Master List'!$B$126)),"LUNA_Dimming","Dimming_Capability_and_Range"))</f>
        <v/>
      </c>
      <c r="L1296" s="173">
        <f>'Reported Performance Table'!BF1296</f>
        <v>0</v>
      </c>
      <c r="M1296" s="173">
        <f>'Reported Performance Table'!BG1296</f>
        <v>0</v>
      </c>
      <c r="N1296" s="173">
        <f>'Reported Performance Table'!BH1296</f>
        <v>0</v>
      </c>
      <c r="O1296" t="str">
        <f t="shared" si="41"/>
        <v>No</v>
      </c>
    </row>
    <row r="1297" spans="2:15" x14ac:dyDescent="0.25">
      <c r="B1297" s="35" t="e">
        <f>VLOOKUP('Reported Performance Table'!D1297,'Master List'!$B$20:$C$39,2,FALSE)</f>
        <v>#N/A</v>
      </c>
      <c r="C1297" t="e">
        <f>VLOOKUP('Reported Performance Table'!E1297,'Master List'!$B$42:$C$129,2,FALSE)</f>
        <v>#N/A</v>
      </c>
      <c r="D1297" t="e">
        <f>VLOOKUP('Reported Performance Table'!D1297,'Master List'!$B$20:$D$39,3,FALSE)</f>
        <v>#N/A</v>
      </c>
      <c r="E1297" s="3" t="e">
        <f>VLOOKUP('Reported Performance Table'!C1297,'Master List'!$B$11:$D$17,3,FALSE)</f>
        <v>#N/A</v>
      </c>
      <c r="F1297" t="e">
        <f t="shared" si="40"/>
        <v>#N/A</v>
      </c>
      <c r="G1297" t="e">
        <f>IF(VLOOKUP('Reported Performance Table'!E1297,'Master List'!$B$42:$D$129,3,FALSE)="","No",VLOOKUP('Reported Performance Table'!E1297,'Master List'!$B$42:$D$129,3,FALSE))</f>
        <v>#N/A</v>
      </c>
      <c r="H1297" t="e">
        <f>IF(AND(G1297="Yes_No",'Reported Performance Table'!F1297="Yes"),"No","Yes_No")</f>
        <v>#N/A</v>
      </c>
      <c r="I1297" t="str">
        <f>IF('Reported Performance Table'!E1297="","",IF('Reported Performance Table'!F1297="Yes","LUNA_CCT","Reported_CCT"))</f>
        <v/>
      </c>
      <c r="J1297" t="str">
        <f>IF('Reported Performance Table'!E1297="","",IF(I1297="LUNA_CCT",VLOOKUP('Reported Performance Table'!E1297,'Master List'!$B$42:$E$129,4,FALSE),"Reported_BUG"))</f>
        <v/>
      </c>
      <c r="K1297" t="str">
        <f>IF('Reported Performance Table'!E1297="","",IF(AND('Reported Performance Table'!$F1297="Yes",OR('Reported Performance Table'!$E1297='Master List'!$B$42,'Reported Performance Table'!$E1297='Master List'!$B$43,'Reported Performance Table'!$E1297='Master List'!$B$44,'Reported Performance Table'!$E1297='Master List'!$B$46,'Reported Performance Table'!$E1297='Master List'!$B$48,'Reported Performance Table'!$E1297='Master List'!$B$104,'Reported Performance Table'!$E1297='Master List'!$B$106,'Reported Performance Table'!$E1297='Master List'!$B$126)),"LUNA_Dimming","Dimming_Capability_and_Range"))</f>
        <v/>
      </c>
      <c r="L1297" s="173">
        <f>'Reported Performance Table'!BF1297</f>
        <v>0</v>
      </c>
      <c r="M1297" s="173">
        <f>'Reported Performance Table'!BG1297</f>
        <v>0</v>
      </c>
      <c r="N1297" s="173">
        <f>'Reported Performance Table'!BH1297</f>
        <v>0</v>
      </c>
      <c r="O1297" t="str">
        <f t="shared" si="41"/>
        <v>No</v>
      </c>
    </row>
    <row r="1298" spans="2:15" x14ac:dyDescent="0.25">
      <c r="B1298" s="35" t="e">
        <f>VLOOKUP('Reported Performance Table'!D1298,'Master List'!$B$20:$C$39,2,FALSE)</f>
        <v>#N/A</v>
      </c>
      <c r="C1298" t="e">
        <f>VLOOKUP('Reported Performance Table'!E1298,'Master List'!$B$42:$C$129,2,FALSE)</f>
        <v>#N/A</v>
      </c>
      <c r="D1298" t="e">
        <f>VLOOKUP('Reported Performance Table'!D1298,'Master List'!$B$20:$D$39,3,FALSE)</f>
        <v>#N/A</v>
      </c>
      <c r="E1298" s="3" t="e">
        <f>VLOOKUP('Reported Performance Table'!C1298,'Master List'!$B$11:$D$17,3,FALSE)</f>
        <v>#N/A</v>
      </c>
      <c r="F1298" t="e">
        <f t="shared" si="40"/>
        <v>#N/A</v>
      </c>
      <c r="G1298" t="e">
        <f>IF(VLOOKUP('Reported Performance Table'!E1298,'Master List'!$B$42:$D$129,3,FALSE)="","No",VLOOKUP('Reported Performance Table'!E1298,'Master List'!$B$42:$D$129,3,FALSE))</f>
        <v>#N/A</v>
      </c>
      <c r="H1298" t="e">
        <f>IF(AND(G1298="Yes_No",'Reported Performance Table'!F1298="Yes"),"No","Yes_No")</f>
        <v>#N/A</v>
      </c>
      <c r="I1298" t="str">
        <f>IF('Reported Performance Table'!E1298="","",IF('Reported Performance Table'!F1298="Yes","LUNA_CCT","Reported_CCT"))</f>
        <v/>
      </c>
      <c r="J1298" t="str">
        <f>IF('Reported Performance Table'!E1298="","",IF(I1298="LUNA_CCT",VLOOKUP('Reported Performance Table'!E1298,'Master List'!$B$42:$E$129,4,FALSE),"Reported_BUG"))</f>
        <v/>
      </c>
      <c r="K1298" t="str">
        <f>IF('Reported Performance Table'!E1298="","",IF(AND('Reported Performance Table'!$F1298="Yes",OR('Reported Performance Table'!$E1298='Master List'!$B$42,'Reported Performance Table'!$E1298='Master List'!$B$43,'Reported Performance Table'!$E1298='Master List'!$B$44,'Reported Performance Table'!$E1298='Master List'!$B$46,'Reported Performance Table'!$E1298='Master List'!$B$48,'Reported Performance Table'!$E1298='Master List'!$B$104,'Reported Performance Table'!$E1298='Master List'!$B$106,'Reported Performance Table'!$E1298='Master List'!$B$126)),"LUNA_Dimming","Dimming_Capability_and_Range"))</f>
        <v/>
      </c>
      <c r="L1298" s="173">
        <f>'Reported Performance Table'!BF1298</f>
        <v>0</v>
      </c>
      <c r="M1298" s="173">
        <f>'Reported Performance Table'!BG1298</f>
        <v>0</v>
      </c>
      <c r="N1298" s="173">
        <f>'Reported Performance Table'!BH1298</f>
        <v>0</v>
      </c>
      <c r="O1298" t="str">
        <f t="shared" si="41"/>
        <v>No</v>
      </c>
    </row>
    <row r="1299" spans="2:15" x14ac:dyDescent="0.25">
      <c r="B1299" s="35" t="e">
        <f>VLOOKUP('Reported Performance Table'!D1299,'Master List'!$B$20:$C$39,2,FALSE)</f>
        <v>#N/A</v>
      </c>
      <c r="C1299" t="e">
        <f>VLOOKUP('Reported Performance Table'!E1299,'Master List'!$B$42:$C$129,2,FALSE)</f>
        <v>#N/A</v>
      </c>
      <c r="D1299" t="e">
        <f>VLOOKUP('Reported Performance Table'!D1299,'Master List'!$B$20:$D$39,3,FALSE)</f>
        <v>#N/A</v>
      </c>
      <c r="E1299" s="3" t="e">
        <f>VLOOKUP('Reported Performance Table'!C1299,'Master List'!$B$11:$D$17,3,FALSE)</f>
        <v>#N/A</v>
      </c>
      <c r="F1299" t="e">
        <f t="shared" si="40"/>
        <v>#N/A</v>
      </c>
      <c r="G1299" t="e">
        <f>IF(VLOOKUP('Reported Performance Table'!E1299,'Master List'!$B$42:$D$129,3,FALSE)="","No",VLOOKUP('Reported Performance Table'!E1299,'Master List'!$B$42:$D$129,3,FALSE))</f>
        <v>#N/A</v>
      </c>
      <c r="H1299" t="e">
        <f>IF(AND(G1299="Yes_No",'Reported Performance Table'!F1299="Yes"),"No","Yes_No")</f>
        <v>#N/A</v>
      </c>
      <c r="I1299" t="str">
        <f>IF('Reported Performance Table'!E1299="","",IF('Reported Performance Table'!F1299="Yes","LUNA_CCT","Reported_CCT"))</f>
        <v/>
      </c>
      <c r="J1299" t="str">
        <f>IF('Reported Performance Table'!E1299="","",IF(I1299="LUNA_CCT",VLOOKUP('Reported Performance Table'!E1299,'Master List'!$B$42:$E$129,4,FALSE),"Reported_BUG"))</f>
        <v/>
      </c>
      <c r="K1299" t="str">
        <f>IF('Reported Performance Table'!E1299="","",IF(AND('Reported Performance Table'!$F1299="Yes",OR('Reported Performance Table'!$E1299='Master List'!$B$42,'Reported Performance Table'!$E1299='Master List'!$B$43,'Reported Performance Table'!$E1299='Master List'!$B$44,'Reported Performance Table'!$E1299='Master List'!$B$46,'Reported Performance Table'!$E1299='Master List'!$B$48,'Reported Performance Table'!$E1299='Master List'!$B$104,'Reported Performance Table'!$E1299='Master List'!$B$106,'Reported Performance Table'!$E1299='Master List'!$B$126)),"LUNA_Dimming","Dimming_Capability_and_Range"))</f>
        <v/>
      </c>
      <c r="L1299" s="173">
        <f>'Reported Performance Table'!BF1299</f>
        <v>0</v>
      </c>
      <c r="M1299" s="173">
        <f>'Reported Performance Table'!BG1299</f>
        <v>0</v>
      </c>
      <c r="N1299" s="173">
        <f>'Reported Performance Table'!BH1299</f>
        <v>0</v>
      </c>
      <c r="O1299" t="str">
        <f t="shared" si="41"/>
        <v>No</v>
      </c>
    </row>
    <row r="1300" spans="2:15" x14ac:dyDescent="0.25">
      <c r="B1300" s="35" t="e">
        <f>VLOOKUP('Reported Performance Table'!D1300,'Master List'!$B$20:$C$39,2,FALSE)</f>
        <v>#N/A</v>
      </c>
      <c r="C1300" t="e">
        <f>VLOOKUP('Reported Performance Table'!E1300,'Master List'!$B$42:$C$129,2,FALSE)</f>
        <v>#N/A</v>
      </c>
      <c r="D1300" t="e">
        <f>VLOOKUP('Reported Performance Table'!D1300,'Master List'!$B$20:$D$39,3,FALSE)</f>
        <v>#N/A</v>
      </c>
      <c r="E1300" s="3" t="e">
        <f>VLOOKUP('Reported Performance Table'!C1300,'Master List'!$B$11:$D$17,3,FALSE)</f>
        <v>#N/A</v>
      </c>
      <c r="F1300" t="e">
        <f t="shared" si="40"/>
        <v>#N/A</v>
      </c>
      <c r="G1300" t="e">
        <f>IF(VLOOKUP('Reported Performance Table'!E1300,'Master List'!$B$42:$D$129,3,FALSE)="","No",VLOOKUP('Reported Performance Table'!E1300,'Master List'!$B$42:$D$129,3,FALSE))</f>
        <v>#N/A</v>
      </c>
      <c r="H1300" t="e">
        <f>IF(AND(G1300="Yes_No",'Reported Performance Table'!F1300="Yes"),"No","Yes_No")</f>
        <v>#N/A</v>
      </c>
      <c r="I1300" t="str">
        <f>IF('Reported Performance Table'!E1300="","",IF('Reported Performance Table'!F1300="Yes","LUNA_CCT","Reported_CCT"))</f>
        <v/>
      </c>
      <c r="J1300" t="str">
        <f>IF('Reported Performance Table'!E1300="","",IF(I1300="LUNA_CCT",VLOOKUP('Reported Performance Table'!E1300,'Master List'!$B$42:$E$129,4,FALSE),"Reported_BUG"))</f>
        <v/>
      </c>
      <c r="K1300" t="str">
        <f>IF('Reported Performance Table'!E1300="","",IF(AND('Reported Performance Table'!$F1300="Yes",OR('Reported Performance Table'!$E1300='Master List'!$B$42,'Reported Performance Table'!$E1300='Master List'!$B$43,'Reported Performance Table'!$E1300='Master List'!$B$44,'Reported Performance Table'!$E1300='Master List'!$B$46,'Reported Performance Table'!$E1300='Master List'!$B$48,'Reported Performance Table'!$E1300='Master List'!$B$104,'Reported Performance Table'!$E1300='Master List'!$B$106,'Reported Performance Table'!$E1300='Master List'!$B$126)),"LUNA_Dimming","Dimming_Capability_and_Range"))</f>
        <v/>
      </c>
      <c r="L1300" s="173">
        <f>'Reported Performance Table'!BF1300</f>
        <v>0</v>
      </c>
      <c r="M1300" s="173">
        <f>'Reported Performance Table'!BG1300</f>
        <v>0</v>
      </c>
      <c r="N1300" s="173">
        <f>'Reported Performance Table'!BH1300</f>
        <v>0</v>
      </c>
      <c r="O1300" t="str">
        <f t="shared" si="41"/>
        <v>No</v>
      </c>
    </row>
    <row r="1301" spans="2:15" x14ac:dyDescent="0.25">
      <c r="B1301" s="35" t="e">
        <f>VLOOKUP('Reported Performance Table'!D1301,'Master List'!$B$20:$C$39,2,FALSE)</f>
        <v>#N/A</v>
      </c>
      <c r="C1301" t="e">
        <f>VLOOKUP('Reported Performance Table'!E1301,'Master List'!$B$42:$C$129,2,FALSE)</f>
        <v>#N/A</v>
      </c>
      <c r="D1301" t="e">
        <f>VLOOKUP('Reported Performance Table'!D1301,'Master List'!$B$20:$D$39,3,FALSE)</f>
        <v>#N/A</v>
      </c>
      <c r="E1301" s="3" t="e">
        <f>VLOOKUP('Reported Performance Table'!C1301,'Master List'!$B$11:$D$17,3,FALSE)</f>
        <v>#N/A</v>
      </c>
      <c r="F1301" t="e">
        <f t="shared" si="40"/>
        <v>#N/A</v>
      </c>
      <c r="G1301" t="e">
        <f>IF(VLOOKUP('Reported Performance Table'!E1301,'Master List'!$B$42:$D$129,3,FALSE)="","No",VLOOKUP('Reported Performance Table'!E1301,'Master List'!$B$42:$D$129,3,FALSE))</f>
        <v>#N/A</v>
      </c>
      <c r="H1301" t="e">
        <f>IF(AND(G1301="Yes_No",'Reported Performance Table'!F1301="Yes"),"No","Yes_No")</f>
        <v>#N/A</v>
      </c>
      <c r="I1301" t="str">
        <f>IF('Reported Performance Table'!E1301="","",IF('Reported Performance Table'!F1301="Yes","LUNA_CCT","Reported_CCT"))</f>
        <v/>
      </c>
      <c r="J1301" t="str">
        <f>IF('Reported Performance Table'!E1301="","",IF(I1301="LUNA_CCT",VLOOKUP('Reported Performance Table'!E1301,'Master List'!$B$42:$E$129,4,FALSE),"Reported_BUG"))</f>
        <v/>
      </c>
      <c r="K1301" t="str">
        <f>IF('Reported Performance Table'!E1301="","",IF(AND('Reported Performance Table'!$F1301="Yes",OR('Reported Performance Table'!$E1301='Master List'!$B$42,'Reported Performance Table'!$E1301='Master List'!$B$43,'Reported Performance Table'!$E1301='Master List'!$B$44,'Reported Performance Table'!$E1301='Master List'!$B$46,'Reported Performance Table'!$E1301='Master List'!$B$48,'Reported Performance Table'!$E1301='Master List'!$B$104,'Reported Performance Table'!$E1301='Master List'!$B$106,'Reported Performance Table'!$E1301='Master List'!$B$126)),"LUNA_Dimming","Dimming_Capability_and_Range"))</f>
        <v/>
      </c>
      <c r="L1301" s="173">
        <f>'Reported Performance Table'!BF1301</f>
        <v>0</v>
      </c>
      <c r="M1301" s="173">
        <f>'Reported Performance Table'!BG1301</f>
        <v>0</v>
      </c>
      <c r="N1301" s="173">
        <f>'Reported Performance Table'!BH1301</f>
        <v>0</v>
      </c>
      <c r="O1301" t="str">
        <f t="shared" si="41"/>
        <v>No</v>
      </c>
    </row>
    <row r="1302" spans="2:15" x14ac:dyDescent="0.25">
      <c r="B1302" s="35" t="e">
        <f>VLOOKUP('Reported Performance Table'!D1302,'Master List'!$B$20:$C$39,2,FALSE)</f>
        <v>#N/A</v>
      </c>
      <c r="C1302" t="e">
        <f>VLOOKUP('Reported Performance Table'!E1302,'Master List'!$B$42:$C$129,2,FALSE)</f>
        <v>#N/A</v>
      </c>
      <c r="D1302" t="e">
        <f>VLOOKUP('Reported Performance Table'!D1302,'Master List'!$B$20:$D$39,3,FALSE)</f>
        <v>#N/A</v>
      </c>
      <c r="E1302" s="3" t="e">
        <f>VLOOKUP('Reported Performance Table'!C1302,'Master List'!$B$11:$D$17,3,FALSE)</f>
        <v>#N/A</v>
      </c>
      <c r="F1302" t="e">
        <f t="shared" si="40"/>
        <v>#N/A</v>
      </c>
      <c r="G1302" t="e">
        <f>IF(VLOOKUP('Reported Performance Table'!E1302,'Master List'!$B$42:$D$129,3,FALSE)="","No",VLOOKUP('Reported Performance Table'!E1302,'Master List'!$B$42:$D$129,3,FALSE))</f>
        <v>#N/A</v>
      </c>
      <c r="H1302" t="e">
        <f>IF(AND(G1302="Yes_No",'Reported Performance Table'!F1302="Yes"),"No","Yes_No")</f>
        <v>#N/A</v>
      </c>
      <c r="I1302" t="str">
        <f>IF('Reported Performance Table'!E1302="","",IF('Reported Performance Table'!F1302="Yes","LUNA_CCT","Reported_CCT"))</f>
        <v/>
      </c>
      <c r="J1302" t="str">
        <f>IF('Reported Performance Table'!E1302="","",IF(I1302="LUNA_CCT",VLOOKUP('Reported Performance Table'!E1302,'Master List'!$B$42:$E$129,4,FALSE),"Reported_BUG"))</f>
        <v/>
      </c>
      <c r="K1302" t="str">
        <f>IF('Reported Performance Table'!E1302="","",IF(AND('Reported Performance Table'!$F1302="Yes",OR('Reported Performance Table'!$E1302='Master List'!$B$42,'Reported Performance Table'!$E1302='Master List'!$B$43,'Reported Performance Table'!$E1302='Master List'!$B$44,'Reported Performance Table'!$E1302='Master List'!$B$46,'Reported Performance Table'!$E1302='Master List'!$B$48,'Reported Performance Table'!$E1302='Master List'!$B$104,'Reported Performance Table'!$E1302='Master List'!$B$106,'Reported Performance Table'!$E1302='Master List'!$B$126)),"LUNA_Dimming","Dimming_Capability_and_Range"))</f>
        <v/>
      </c>
      <c r="L1302" s="173">
        <f>'Reported Performance Table'!BF1302</f>
        <v>0</v>
      </c>
      <c r="M1302" s="173">
        <f>'Reported Performance Table'!BG1302</f>
        <v>0</v>
      </c>
      <c r="N1302" s="173">
        <f>'Reported Performance Table'!BH1302</f>
        <v>0</v>
      </c>
      <c r="O1302" t="str">
        <f t="shared" si="41"/>
        <v>No</v>
      </c>
    </row>
    <row r="1303" spans="2:15" x14ac:dyDescent="0.25">
      <c r="B1303" s="35" t="e">
        <f>VLOOKUP('Reported Performance Table'!D1303,'Master List'!$B$20:$C$39,2,FALSE)</f>
        <v>#N/A</v>
      </c>
      <c r="C1303" t="e">
        <f>VLOOKUP('Reported Performance Table'!E1303,'Master List'!$B$42:$C$129,2,FALSE)</f>
        <v>#N/A</v>
      </c>
      <c r="D1303" t="e">
        <f>VLOOKUP('Reported Performance Table'!D1303,'Master List'!$B$20:$D$39,3,FALSE)</f>
        <v>#N/A</v>
      </c>
      <c r="E1303" s="3" t="e">
        <f>VLOOKUP('Reported Performance Table'!C1303,'Master List'!$B$11:$D$17,3,FALSE)</f>
        <v>#N/A</v>
      </c>
      <c r="F1303" t="e">
        <f t="shared" si="40"/>
        <v>#N/A</v>
      </c>
      <c r="G1303" t="e">
        <f>IF(VLOOKUP('Reported Performance Table'!E1303,'Master List'!$B$42:$D$129,3,FALSE)="","No",VLOOKUP('Reported Performance Table'!E1303,'Master List'!$B$42:$D$129,3,FALSE))</f>
        <v>#N/A</v>
      </c>
      <c r="H1303" t="e">
        <f>IF(AND(G1303="Yes_No",'Reported Performance Table'!F1303="Yes"),"No","Yes_No")</f>
        <v>#N/A</v>
      </c>
      <c r="I1303" t="str">
        <f>IF('Reported Performance Table'!E1303="","",IF('Reported Performance Table'!F1303="Yes","LUNA_CCT","Reported_CCT"))</f>
        <v/>
      </c>
      <c r="J1303" t="str">
        <f>IF('Reported Performance Table'!E1303="","",IF(I1303="LUNA_CCT",VLOOKUP('Reported Performance Table'!E1303,'Master List'!$B$42:$E$129,4,FALSE),"Reported_BUG"))</f>
        <v/>
      </c>
      <c r="K1303" t="str">
        <f>IF('Reported Performance Table'!E1303="","",IF(AND('Reported Performance Table'!$F1303="Yes",OR('Reported Performance Table'!$E1303='Master List'!$B$42,'Reported Performance Table'!$E1303='Master List'!$B$43,'Reported Performance Table'!$E1303='Master List'!$B$44,'Reported Performance Table'!$E1303='Master List'!$B$46,'Reported Performance Table'!$E1303='Master List'!$B$48,'Reported Performance Table'!$E1303='Master List'!$B$104,'Reported Performance Table'!$E1303='Master List'!$B$106,'Reported Performance Table'!$E1303='Master List'!$B$126)),"LUNA_Dimming","Dimming_Capability_and_Range"))</f>
        <v/>
      </c>
      <c r="L1303" s="173">
        <f>'Reported Performance Table'!BF1303</f>
        <v>0</v>
      </c>
      <c r="M1303" s="173">
        <f>'Reported Performance Table'!BG1303</f>
        <v>0</v>
      </c>
      <c r="N1303" s="173">
        <f>'Reported Performance Table'!BH1303</f>
        <v>0</v>
      </c>
      <c r="O1303" t="str">
        <f t="shared" si="41"/>
        <v>No</v>
      </c>
    </row>
    <row r="1304" spans="2:15" x14ac:dyDescent="0.25">
      <c r="B1304" s="35" t="e">
        <f>VLOOKUP('Reported Performance Table'!D1304,'Master List'!$B$20:$C$39,2,FALSE)</f>
        <v>#N/A</v>
      </c>
      <c r="C1304" t="e">
        <f>VLOOKUP('Reported Performance Table'!E1304,'Master List'!$B$42:$C$129,2,FALSE)</f>
        <v>#N/A</v>
      </c>
      <c r="D1304" t="e">
        <f>VLOOKUP('Reported Performance Table'!D1304,'Master List'!$B$20:$D$39,3,FALSE)</f>
        <v>#N/A</v>
      </c>
      <c r="E1304" s="3" t="e">
        <f>VLOOKUP('Reported Performance Table'!C1304,'Master List'!$B$11:$D$17,3,FALSE)</f>
        <v>#N/A</v>
      </c>
      <c r="F1304" t="e">
        <f t="shared" si="40"/>
        <v>#N/A</v>
      </c>
      <c r="G1304" t="e">
        <f>IF(VLOOKUP('Reported Performance Table'!E1304,'Master List'!$B$42:$D$129,3,FALSE)="","No",VLOOKUP('Reported Performance Table'!E1304,'Master List'!$B$42:$D$129,3,FALSE))</f>
        <v>#N/A</v>
      </c>
      <c r="H1304" t="e">
        <f>IF(AND(G1304="Yes_No",'Reported Performance Table'!F1304="Yes"),"No","Yes_No")</f>
        <v>#N/A</v>
      </c>
      <c r="I1304" t="str">
        <f>IF('Reported Performance Table'!E1304="","",IF('Reported Performance Table'!F1304="Yes","LUNA_CCT","Reported_CCT"))</f>
        <v/>
      </c>
      <c r="J1304" t="str">
        <f>IF('Reported Performance Table'!E1304="","",IF(I1304="LUNA_CCT",VLOOKUP('Reported Performance Table'!E1304,'Master List'!$B$42:$E$129,4,FALSE),"Reported_BUG"))</f>
        <v/>
      </c>
      <c r="K1304" t="str">
        <f>IF('Reported Performance Table'!E1304="","",IF(AND('Reported Performance Table'!$F1304="Yes",OR('Reported Performance Table'!$E1304='Master List'!$B$42,'Reported Performance Table'!$E1304='Master List'!$B$43,'Reported Performance Table'!$E1304='Master List'!$B$44,'Reported Performance Table'!$E1304='Master List'!$B$46,'Reported Performance Table'!$E1304='Master List'!$B$48,'Reported Performance Table'!$E1304='Master List'!$B$104,'Reported Performance Table'!$E1304='Master List'!$B$106,'Reported Performance Table'!$E1304='Master List'!$B$126)),"LUNA_Dimming","Dimming_Capability_and_Range"))</f>
        <v/>
      </c>
      <c r="L1304" s="173">
        <f>'Reported Performance Table'!BF1304</f>
        <v>0</v>
      </c>
      <c r="M1304" s="173">
        <f>'Reported Performance Table'!BG1304</f>
        <v>0</v>
      </c>
      <c r="N1304" s="173">
        <f>'Reported Performance Table'!BH1304</f>
        <v>0</v>
      </c>
      <c r="O1304" t="str">
        <f t="shared" si="41"/>
        <v>No</v>
      </c>
    </row>
    <row r="1305" spans="2:15" x14ac:dyDescent="0.25">
      <c r="B1305" s="35" t="e">
        <f>VLOOKUP('Reported Performance Table'!D1305,'Master List'!$B$20:$C$39,2,FALSE)</f>
        <v>#N/A</v>
      </c>
      <c r="C1305" t="e">
        <f>VLOOKUP('Reported Performance Table'!E1305,'Master List'!$B$42:$C$129,2,FALSE)</f>
        <v>#N/A</v>
      </c>
      <c r="D1305" t="e">
        <f>VLOOKUP('Reported Performance Table'!D1305,'Master List'!$B$20:$D$39,3,FALSE)</f>
        <v>#N/A</v>
      </c>
      <c r="E1305" s="3" t="e">
        <f>VLOOKUP('Reported Performance Table'!C1305,'Master List'!$B$11:$D$17,3,FALSE)</f>
        <v>#N/A</v>
      </c>
      <c r="F1305" t="e">
        <f t="shared" si="40"/>
        <v>#N/A</v>
      </c>
      <c r="G1305" t="e">
        <f>IF(VLOOKUP('Reported Performance Table'!E1305,'Master List'!$B$42:$D$129,3,FALSE)="","No",VLOOKUP('Reported Performance Table'!E1305,'Master List'!$B$42:$D$129,3,FALSE))</f>
        <v>#N/A</v>
      </c>
      <c r="H1305" t="e">
        <f>IF(AND(G1305="Yes_No",'Reported Performance Table'!F1305="Yes"),"No","Yes_No")</f>
        <v>#N/A</v>
      </c>
      <c r="I1305" t="str">
        <f>IF('Reported Performance Table'!E1305="","",IF('Reported Performance Table'!F1305="Yes","LUNA_CCT","Reported_CCT"))</f>
        <v/>
      </c>
      <c r="J1305" t="str">
        <f>IF('Reported Performance Table'!E1305="","",IF(I1305="LUNA_CCT",VLOOKUP('Reported Performance Table'!E1305,'Master List'!$B$42:$E$129,4,FALSE),"Reported_BUG"))</f>
        <v/>
      </c>
      <c r="K1305" t="str">
        <f>IF('Reported Performance Table'!E1305="","",IF(AND('Reported Performance Table'!$F1305="Yes",OR('Reported Performance Table'!$E1305='Master List'!$B$42,'Reported Performance Table'!$E1305='Master List'!$B$43,'Reported Performance Table'!$E1305='Master List'!$B$44,'Reported Performance Table'!$E1305='Master List'!$B$46,'Reported Performance Table'!$E1305='Master List'!$B$48,'Reported Performance Table'!$E1305='Master List'!$B$104,'Reported Performance Table'!$E1305='Master List'!$B$106,'Reported Performance Table'!$E1305='Master List'!$B$126)),"LUNA_Dimming","Dimming_Capability_and_Range"))</f>
        <v/>
      </c>
      <c r="L1305" s="173">
        <f>'Reported Performance Table'!BF1305</f>
        <v>0</v>
      </c>
      <c r="M1305" s="173">
        <f>'Reported Performance Table'!BG1305</f>
        <v>0</v>
      </c>
      <c r="N1305" s="173">
        <f>'Reported Performance Table'!BH1305</f>
        <v>0</v>
      </c>
      <c r="O1305" t="str">
        <f t="shared" si="41"/>
        <v>No</v>
      </c>
    </row>
    <row r="1306" spans="2:15" x14ac:dyDescent="0.25">
      <c r="B1306" s="35" t="e">
        <f>VLOOKUP('Reported Performance Table'!D1306,'Master List'!$B$20:$C$39,2,FALSE)</f>
        <v>#N/A</v>
      </c>
      <c r="C1306" t="e">
        <f>VLOOKUP('Reported Performance Table'!E1306,'Master List'!$B$42:$C$129,2,FALSE)</f>
        <v>#N/A</v>
      </c>
      <c r="D1306" t="e">
        <f>VLOOKUP('Reported Performance Table'!D1306,'Master List'!$B$20:$D$39,3,FALSE)</f>
        <v>#N/A</v>
      </c>
      <c r="E1306" s="3" t="e">
        <f>VLOOKUP('Reported Performance Table'!C1306,'Master List'!$B$11:$D$17,3,FALSE)</f>
        <v>#N/A</v>
      </c>
      <c r="F1306" t="e">
        <f t="shared" si="40"/>
        <v>#N/A</v>
      </c>
      <c r="G1306" t="e">
        <f>IF(VLOOKUP('Reported Performance Table'!E1306,'Master List'!$B$42:$D$129,3,FALSE)="","No",VLOOKUP('Reported Performance Table'!E1306,'Master List'!$B$42:$D$129,3,FALSE))</f>
        <v>#N/A</v>
      </c>
      <c r="H1306" t="e">
        <f>IF(AND(G1306="Yes_No",'Reported Performance Table'!F1306="Yes"),"No","Yes_No")</f>
        <v>#N/A</v>
      </c>
      <c r="I1306" t="str">
        <f>IF('Reported Performance Table'!E1306="","",IF('Reported Performance Table'!F1306="Yes","LUNA_CCT","Reported_CCT"))</f>
        <v/>
      </c>
      <c r="J1306" t="str">
        <f>IF('Reported Performance Table'!E1306="","",IF(I1306="LUNA_CCT",VLOOKUP('Reported Performance Table'!E1306,'Master List'!$B$42:$E$129,4,FALSE),"Reported_BUG"))</f>
        <v/>
      </c>
      <c r="K1306" t="str">
        <f>IF('Reported Performance Table'!E1306="","",IF(AND('Reported Performance Table'!$F1306="Yes",OR('Reported Performance Table'!$E1306='Master List'!$B$42,'Reported Performance Table'!$E1306='Master List'!$B$43,'Reported Performance Table'!$E1306='Master List'!$B$44,'Reported Performance Table'!$E1306='Master List'!$B$46,'Reported Performance Table'!$E1306='Master List'!$B$48,'Reported Performance Table'!$E1306='Master List'!$B$104,'Reported Performance Table'!$E1306='Master List'!$B$106,'Reported Performance Table'!$E1306='Master List'!$B$126)),"LUNA_Dimming","Dimming_Capability_and_Range"))</f>
        <v/>
      </c>
      <c r="L1306" s="173">
        <f>'Reported Performance Table'!BF1306</f>
        <v>0</v>
      </c>
      <c r="M1306" s="173">
        <f>'Reported Performance Table'!BG1306</f>
        <v>0</v>
      </c>
      <c r="N1306" s="173">
        <f>'Reported Performance Table'!BH1306</f>
        <v>0</v>
      </c>
      <c r="O1306" t="str">
        <f t="shared" si="41"/>
        <v>No</v>
      </c>
    </row>
    <row r="1307" spans="2:15" x14ac:dyDescent="0.25">
      <c r="B1307" s="35" t="e">
        <f>VLOOKUP('Reported Performance Table'!D1307,'Master List'!$B$20:$C$39,2,FALSE)</f>
        <v>#N/A</v>
      </c>
      <c r="C1307" t="e">
        <f>VLOOKUP('Reported Performance Table'!E1307,'Master List'!$B$42:$C$129,2,FALSE)</f>
        <v>#N/A</v>
      </c>
      <c r="D1307" t="e">
        <f>VLOOKUP('Reported Performance Table'!D1307,'Master List'!$B$20:$D$39,3,FALSE)</f>
        <v>#N/A</v>
      </c>
      <c r="E1307" s="3" t="e">
        <f>VLOOKUP('Reported Performance Table'!C1307,'Master List'!$B$11:$D$17,3,FALSE)</f>
        <v>#N/A</v>
      </c>
      <c r="F1307" t="e">
        <f t="shared" si="40"/>
        <v>#N/A</v>
      </c>
      <c r="G1307" t="e">
        <f>IF(VLOOKUP('Reported Performance Table'!E1307,'Master List'!$B$42:$D$129,3,FALSE)="","No",VLOOKUP('Reported Performance Table'!E1307,'Master List'!$B$42:$D$129,3,FALSE))</f>
        <v>#N/A</v>
      </c>
      <c r="H1307" t="e">
        <f>IF(AND(G1307="Yes_No",'Reported Performance Table'!F1307="Yes"),"No","Yes_No")</f>
        <v>#N/A</v>
      </c>
      <c r="I1307" t="str">
        <f>IF('Reported Performance Table'!E1307="","",IF('Reported Performance Table'!F1307="Yes","LUNA_CCT","Reported_CCT"))</f>
        <v/>
      </c>
      <c r="J1307" t="str">
        <f>IF('Reported Performance Table'!E1307="","",IF(I1307="LUNA_CCT",VLOOKUP('Reported Performance Table'!E1307,'Master List'!$B$42:$E$129,4,FALSE),"Reported_BUG"))</f>
        <v/>
      </c>
      <c r="K1307" t="str">
        <f>IF('Reported Performance Table'!E1307="","",IF(AND('Reported Performance Table'!$F1307="Yes",OR('Reported Performance Table'!$E1307='Master List'!$B$42,'Reported Performance Table'!$E1307='Master List'!$B$43,'Reported Performance Table'!$E1307='Master List'!$B$44,'Reported Performance Table'!$E1307='Master List'!$B$46,'Reported Performance Table'!$E1307='Master List'!$B$48,'Reported Performance Table'!$E1307='Master List'!$B$104,'Reported Performance Table'!$E1307='Master List'!$B$106,'Reported Performance Table'!$E1307='Master List'!$B$126)),"LUNA_Dimming","Dimming_Capability_and_Range"))</f>
        <v/>
      </c>
      <c r="L1307" s="173">
        <f>'Reported Performance Table'!BF1307</f>
        <v>0</v>
      </c>
      <c r="M1307" s="173">
        <f>'Reported Performance Table'!BG1307</f>
        <v>0</v>
      </c>
      <c r="N1307" s="173">
        <f>'Reported Performance Table'!BH1307</f>
        <v>0</v>
      </c>
      <c r="O1307" t="str">
        <f t="shared" si="41"/>
        <v>No</v>
      </c>
    </row>
    <row r="1308" spans="2:15" x14ac:dyDescent="0.25">
      <c r="B1308" s="35" t="e">
        <f>VLOOKUP('Reported Performance Table'!D1308,'Master List'!$B$20:$C$39,2,FALSE)</f>
        <v>#N/A</v>
      </c>
      <c r="C1308" t="e">
        <f>VLOOKUP('Reported Performance Table'!E1308,'Master List'!$B$42:$C$129,2,FALSE)</f>
        <v>#N/A</v>
      </c>
      <c r="D1308" t="e">
        <f>VLOOKUP('Reported Performance Table'!D1308,'Master List'!$B$20:$D$39,3,FALSE)</f>
        <v>#N/A</v>
      </c>
      <c r="E1308" s="3" t="e">
        <f>VLOOKUP('Reported Performance Table'!C1308,'Master List'!$B$11:$D$17,3,FALSE)</f>
        <v>#N/A</v>
      </c>
      <c r="F1308" t="e">
        <f t="shared" si="40"/>
        <v>#N/A</v>
      </c>
      <c r="G1308" t="e">
        <f>IF(VLOOKUP('Reported Performance Table'!E1308,'Master List'!$B$42:$D$129,3,FALSE)="","No",VLOOKUP('Reported Performance Table'!E1308,'Master List'!$B$42:$D$129,3,FALSE))</f>
        <v>#N/A</v>
      </c>
      <c r="H1308" t="e">
        <f>IF(AND(G1308="Yes_No",'Reported Performance Table'!F1308="Yes"),"No","Yes_No")</f>
        <v>#N/A</v>
      </c>
      <c r="I1308" t="str">
        <f>IF('Reported Performance Table'!E1308="","",IF('Reported Performance Table'!F1308="Yes","LUNA_CCT","Reported_CCT"))</f>
        <v/>
      </c>
      <c r="J1308" t="str">
        <f>IF('Reported Performance Table'!E1308="","",IF(I1308="LUNA_CCT",VLOOKUP('Reported Performance Table'!E1308,'Master List'!$B$42:$E$129,4,FALSE),"Reported_BUG"))</f>
        <v/>
      </c>
      <c r="K1308" t="str">
        <f>IF('Reported Performance Table'!E1308="","",IF(AND('Reported Performance Table'!$F1308="Yes",OR('Reported Performance Table'!$E1308='Master List'!$B$42,'Reported Performance Table'!$E1308='Master List'!$B$43,'Reported Performance Table'!$E1308='Master List'!$B$44,'Reported Performance Table'!$E1308='Master List'!$B$46,'Reported Performance Table'!$E1308='Master List'!$B$48,'Reported Performance Table'!$E1308='Master List'!$B$104,'Reported Performance Table'!$E1308='Master List'!$B$106,'Reported Performance Table'!$E1308='Master List'!$B$126)),"LUNA_Dimming","Dimming_Capability_and_Range"))</f>
        <v/>
      </c>
      <c r="L1308" s="173">
        <f>'Reported Performance Table'!BF1308</f>
        <v>0</v>
      </c>
      <c r="M1308" s="173">
        <f>'Reported Performance Table'!BG1308</f>
        <v>0</v>
      </c>
      <c r="N1308" s="173">
        <f>'Reported Performance Table'!BH1308</f>
        <v>0</v>
      </c>
      <c r="O1308" t="str">
        <f t="shared" si="41"/>
        <v>No</v>
      </c>
    </row>
    <row r="1309" spans="2:15" x14ac:dyDescent="0.25">
      <c r="B1309" s="35" t="e">
        <f>VLOOKUP('Reported Performance Table'!D1309,'Master List'!$B$20:$C$39,2,FALSE)</f>
        <v>#N/A</v>
      </c>
      <c r="C1309" t="e">
        <f>VLOOKUP('Reported Performance Table'!E1309,'Master List'!$B$42:$C$129,2,FALSE)</f>
        <v>#N/A</v>
      </c>
      <c r="D1309" t="e">
        <f>VLOOKUP('Reported Performance Table'!D1309,'Master List'!$B$20:$D$39,3,FALSE)</f>
        <v>#N/A</v>
      </c>
      <c r="E1309" s="3" t="e">
        <f>VLOOKUP('Reported Performance Table'!C1309,'Master List'!$B$11:$D$17,3,FALSE)</f>
        <v>#N/A</v>
      </c>
      <c r="F1309" t="e">
        <f t="shared" si="40"/>
        <v>#N/A</v>
      </c>
      <c r="G1309" t="e">
        <f>IF(VLOOKUP('Reported Performance Table'!E1309,'Master List'!$B$42:$D$129,3,FALSE)="","No",VLOOKUP('Reported Performance Table'!E1309,'Master List'!$B$42:$D$129,3,FALSE))</f>
        <v>#N/A</v>
      </c>
      <c r="H1309" t="e">
        <f>IF(AND(G1309="Yes_No",'Reported Performance Table'!F1309="Yes"),"No","Yes_No")</f>
        <v>#N/A</v>
      </c>
      <c r="I1309" t="str">
        <f>IF('Reported Performance Table'!E1309="","",IF('Reported Performance Table'!F1309="Yes","LUNA_CCT","Reported_CCT"))</f>
        <v/>
      </c>
      <c r="J1309" t="str">
        <f>IF('Reported Performance Table'!E1309="","",IF(I1309="LUNA_CCT",VLOOKUP('Reported Performance Table'!E1309,'Master List'!$B$42:$E$129,4,FALSE),"Reported_BUG"))</f>
        <v/>
      </c>
      <c r="K1309" t="str">
        <f>IF('Reported Performance Table'!E1309="","",IF(AND('Reported Performance Table'!$F1309="Yes",OR('Reported Performance Table'!$E1309='Master List'!$B$42,'Reported Performance Table'!$E1309='Master List'!$B$43,'Reported Performance Table'!$E1309='Master List'!$B$44,'Reported Performance Table'!$E1309='Master List'!$B$46,'Reported Performance Table'!$E1309='Master List'!$B$48,'Reported Performance Table'!$E1309='Master List'!$B$104,'Reported Performance Table'!$E1309='Master List'!$B$106,'Reported Performance Table'!$E1309='Master List'!$B$126)),"LUNA_Dimming","Dimming_Capability_and_Range"))</f>
        <v/>
      </c>
      <c r="L1309" s="173">
        <f>'Reported Performance Table'!BF1309</f>
        <v>0</v>
      </c>
      <c r="M1309" s="173">
        <f>'Reported Performance Table'!BG1309</f>
        <v>0</v>
      </c>
      <c r="N1309" s="173">
        <f>'Reported Performance Table'!BH1309</f>
        <v>0</v>
      </c>
      <c r="O1309" t="str">
        <f t="shared" si="41"/>
        <v>No</v>
      </c>
    </row>
    <row r="1310" spans="2:15" x14ac:dyDescent="0.25">
      <c r="B1310" s="35" t="e">
        <f>VLOOKUP('Reported Performance Table'!D1310,'Master List'!$B$20:$C$39,2,FALSE)</f>
        <v>#N/A</v>
      </c>
      <c r="C1310" t="e">
        <f>VLOOKUP('Reported Performance Table'!E1310,'Master List'!$B$42:$C$129,2,FALSE)</f>
        <v>#N/A</v>
      </c>
      <c r="D1310" t="e">
        <f>VLOOKUP('Reported Performance Table'!D1310,'Master List'!$B$20:$D$39,3,FALSE)</f>
        <v>#N/A</v>
      </c>
      <c r="E1310" s="3" t="e">
        <f>VLOOKUP('Reported Performance Table'!C1310,'Master List'!$B$11:$D$17,3,FALSE)</f>
        <v>#N/A</v>
      </c>
      <c r="F1310" t="e">
        <f t="shared" si="40"/>
        <v>#N/A</v>
      </c>
      <c r="G1310" t="e">
        <f>IF(VLOOKUP('Reported Performance Table'!E1310,'Master List'!$B$42:$D$129,3,FALSE)="","No",VLOOKUP('Reported Performance Table'!E1310,'Master List'!$B$42:$D$129,3,FALSE))</f>
        <v>#N/A</v>
      </c>
      <c r="H1310" t="e">
        <f>IF(AND(G1310="Yes_No",'Reported Performance Table'!F1310="Yes"),"No","Yes_No")</f>
        <v>#N/A</v>
      </c>
      <c r="I1310" t="str">
        <f>IF('Reported Performance Table'!E1310="","",IF('Reported Performance Table'!F1310="Yes","LUNA_CCT","Reported_CCT"))</f>
        <v/>
      </c>
      <c r="J1310" t="str">
        <f>IF('Reported Performance Table'!E1310="","",IF(I1310="LUNA_CCT",VLOOKUP('Reported Performance Table'!E1310,'Master List'!$B$42:$E$129,4,FALSE),"Reported_BUG"))</f>
        <v/>
      </c>
      <c r="K1310" t="str">
        <f>IF('Reported Performance Table'!E1310="","",IF(AND('Reported Performance Table'!$F1310="Yes",OR('Reported Performance Table'!$E1310='Master List'!$B$42,'Reported Performance Table'!$E1310='Master List'!$B$43,'Reported Performance Table'!$E1310='Master List'!$B$44,'Reported Performance Table'!$E1310='Master List'!$B$46,'Reported Performance Table'!$E1310='Master List'!$B$48,'Reported Performance Table'!$E1310='Master List'!$B$104,'Reported Performance Table'!$E1310='Master List'!$B$106,'Reported Performance Table'!$E1310='Master List'!$B$126)),"LUNA_Dimming","Dimming_Capability_and_Range"))</f>
        <v/>
      </c>
      <c r="L1310" s="173">
        <f>'Reported Performance Table'!BF1310</f>
        <v>0</v>
      </c>
      <c r="M1310" s="173">
        <f>'Reported Performance Table'!BG1310</f>
        <v>0</v>
      </c>
      <c r="N1310" s="173">
        <f>'Reported Performance Table'!BH1310</f>
        <v>0</v>
      </c>
      <c r="O1310" t="str">
        <f t="shared" si="41"/>
        <v>No</v>
      </c>
    </row>
    <row r="1311" spans="2:15" x14ac:dyDescent="0.25">
      <c r="B1311" s="35" t="e">
        <f>VLOOKUP('Reported Performance Table'!D1311,'Master List'!$B$20:$C$39,2,FALSE)</f>
        <v>#N/A</v>
      </c>
      <c r="C1311" t="e">
        <f>VLOOKUP('Reported Performance Table'!E1311,'Master List'!$B$42:$C$129,2,FALSE)</f>
        <v>#N/A</v>
      </c>
      <c r="D1311" t="e">
        <f>VLOOKUP('Reported Performance Table'!D1311,'Master List'!$B$20:$D$39,3,FALSE)</f>
        <v>#N/A</v>
      </c>
      <c r="E1311" s="3" t="e">
        <f>VLOOKUP('Reported Performance Table'!C1311,'Master List'!$B$11:$D$17,3,FALSE)</f>
        <v>#N/A</v>
      </c>
      <c r="F1311" t="e">
        <f t="shared" si="40"/>
        <v>#N/A</v>
      </c>
      <c r="G1311" t="e">
        <f>IF(VLOOKUP('Reported Performance Table'!E1311,'Master List'!$B$42:$D$129,3,FALSE)="","No",VLOOKUP('Reported Performance Table'!E1311,'Master List'!$B$42:$D$129,3,FALSE))</f>
        <v>#N/A</v>
      </c>
      <c r="H1311" t="e">
        <f>IF(AND(G1311="Yes_No",'Reported Performance Table'!F1311="Yes"),"No","Yes_No")</f>
        <v>#N/A</v>
      </c>
      <c r="I1311" t="str">
        <f>IF('Reported Performance Table'!E1311="","",IF('Reported Performance Table'!F1311="Yes","LUNA_CCT","Reported_CCT"))</f>
        <v/>
      </c>
      <c r="J1311" t="str">
        <f>IF('Reported Performance Table'!E1311="","",IF(I1311="LUNA_CCT",VLOOKUP('Reported Performance Table'!E1311,'Master List'!$B$42:$E$129,4,FALSE),"Reported_BUG"))</f>
        <v/>
      </c>
      <c r="K1311" t="str">
        <f>IF('Reported Performance Table'!E1311="","",IF(AND('Reported Performance Table'!$F1311="Yes",OR('Reported Performance Table'!$E1311='Master List'!$B$42,'Reported Performance Table'!$E1311='Master List'!$B$43,'Reported Performance Table'!$E1311='Master List'!$B$44,'Reported Performance Table'!$E1311='Master List'!$B$46,'Reported Performance Table'!$E1311='Master List'!$B$48,'Reported Performance Table'!$E1311='Master List'!$B$104,'Reported Performance Table'!$E1311='Master List'!$B$106,'Reported Performance Table'!$E1311='Master List'!$B$126)),"LUNA_Dimming","Dimming_Capability_and_Range"))</f>
        <v/>
      </c>
      <c r="L1311" s="173">
        <f>'Reported Performance Table'!BF1311</f>
        <v>0</v>
      </c>
      <c r="M1311" s="173">
        <f>'Reported Performance Table'!BG1311</f>
        <v>0</v>
      </c>
      <c r="N1311" s="173">
        <f>'Reported Performance Table'!BH1311</f>
        <v>0</v>
      </c>
      <c r="O1311" t="str">
        <f t="shared" si="41"/>
        <v>No</v>
      </c>
    </row>
    <row r="1312" spans="2:15" x14ac:dyDescent="0.25">
      <c r="B1312" s="35" t="e">
        <f>VLOOKUP('Reported Performance Table'!D1312,'Master List'!$B$20:$C$39,2,FALSE)</f>
        <v>#N/A</v>
      </c>
      <c r="C1312" t="e">
        <f>VLOOKUP('Reported Performance Table'!E1312,'Master List'!$B$42:$C$129,2,FALSE)</f>
        <v>#N/A</v>
      </c>
      <c r="D1312" t="e">
        <f>VLOOKUP('Reported Performance Table'!D1312,'Master List'!$B$20:$D$39,3,FALSE)</f>
        <v>#N/A</v>
      </c>
      <c r="E1312" s="3" t="e">
        <f>VLOOKUP('Reported Performance Table'!C1312,'Master List'!$B$11:$D$17,3,FALSE)</f>
        <v>#N/A</v>
      </c>
      <c r="F1312" t="e">
        <f t="shared" si="40"/>
        <v>#N/A</v>
      </c>
      <c r="G1312" t="e">
        <f>IF(VLOOKUP('Reported Performance Table'!E1312,'Master List'!$B$42:$D$129,3,FALSE)="","No",VLOOKUP('Reported Performance Table'!E1312,'Master List'!$B$42:$D$129,3,FALSE))</f>
        <v>#N/A</v>
      </c>
      <c r="H1312" t="e">
        <f>IF(AND(G1312="Yes_No",'Reported Performance Table'!F1312="Yes"),"No","Yes_No")</f>
        <v>#N/A</v>
      </c>
      <c r="I1312" t="str">
        <f>IF('Reported Performance Table'!E1312="","",IF('Reported Performance Table'!F1312="Yes","LUNA_CCT","Reported_CCT"))</f>
        <v/>
      </c>
      <c r="J1312" t="str">
        <f>IF('Reported Performance Table'!E1312="","",IF(I1312="LUNA_CCT",VLOOKUP('Reported Performance Table'!E1312,'Master List'!$B$42:$E$129,4,FALSE),"Reported_BUG"))</f>
        <v/>
      </c>
      <c r="K1312" t="str">
        <f>IF('Reported Performance Table'!E1312="","",IF(AND('Reported Performance Table'!$F1312="Yes",OR('Reported Performance Table'!$E1312='Master List'!$B$42,'Reported Performance Table'!$E1312='Master List'!$B$43,'Reported Performance Table'!$E1312='Master List'!$B$44,'Reported Performance Table'!$E1312='Master List'!$B$46,'Reported Performance Table'!$E1312='Master List'!$B$48,'Reported Performance Table'!$E1312='Master List'!$B$104,'Reported Performance Table'!$E1312='Master List'!$B$106,'Reported Performance Table'!$E1312='Master List'!$B$126)),"LUNA_Dimming","Dimming_Capability_and_Range"))</f>
        <v/>
      </c>
      <c r="L1312" s="173">
        <f>'Reported Performance Table'!BF1312</f>
        <v>0</v>
      </c>
      <c r="M1312" s="173">
        <f>'Reported Performance Table'!BG1312</f>
        <v>0</v>
      </c>
      <c r="N1312" s="173">
        <f>'Reported Performance Table'!BH1312</f>
        <v>0</v>
      </c>
      <c r="O1312" t="str">
        <f t="shared" si="41"/>
        <v>No</v>
      </c>
    </row>
    <row r="1313" spans="2:15" x14ac:dyDescent="0.25">
      <c r="B1313" s="35" t="e">
        <f>VLOOKUP('Reported Performance Table'!D1313,'Master List'!$B$20:$C$39,2,FALSE)</f>
        <v>#N/A</v>
      </c>
      <c r="C1313" t="e">
        <f>VLOOKUP('Reported Performance Table'!E1313,'Master List'!$B$42:$C$129,2,FALSE)</f>
        <v>#N/A</v>
      </c>
      <c r="D1313" t="e">
        <f>VLOOKUP('Reported Performance Table'!D1313,'Master List'!$B$20:$D$39,3,FALSE)</f>
        <v>#N/A</v>
      </c>
      <c r="E1313" s="3" t="e">
        <f>VLOOKUP('Reported Performance Table'!C1313,'Master List'!$B$11:$D$17,3,FALSE)</f>
        <v>#N/A</v>
      </c>
      <c r="F1313" t="e">
        <f t="shared" si="40"/>
        <v>#N/A</v>
      </c>
      <c r="G1313" t="e">
        <f>IF(VLOOKUP('Reported Performance Table'!E1313,'Master List'!$B$42:$D$129,3,FALSE)="","No",VLOOKUP('Reported Performance Table'!E1313,'Master List'!$B$42:$D$129,3,FALSE))</f>
        <v>#N/A</v>
      </c>
      <c r="H1313" t="e">
        <f>IF(AND(G1313="Yes_No",'Reported Performance Table'!F1313="Yes"),"No","Yes_No")</f>
        <v>#N/A</v>
      </c>
      <c r="I1313" t="str">
        <f>IF('Reported Performance Table'!E1313="","",IF('Reported Performance Table'!F1313="Yes","LUNA_CCT","Reported_CCT"))</f>
        <v/>
      </c>
      <c r="J1313" t="str">
        <f>IF('Reported Performance Table'!E1313="","",IF(I1313="LUNA_CCT",VLOOKUP('Reported Performance Table'!E1313,'Master List'!$B$42:$E$129,4,FALSE),"Reported_BUG"))</f>
        <v/>
      </c>
      <c r="K1313" t="str">
        <f>IF('Reported Performance Table'!E1313="","",IF(AND('Reported Performance Table'!$F1313="Yes",OR('Reported Performance Table'!$E1313='Master List'!$B$42,'Reported Performance Table'!$E1313='Master List'!$B$43,'Reported Performance Table'!$E1313='Master List'!$B$44,'Reported Performance Table'!$E1313='Master List'!$B$46,'Reported Performance Table'!$E1313='Master List'!$B$48,'Reported Performance Table'!$E1313='Master List'!$B$104,'Reported Performance Table'!$E1313='Master List'!$B$106,'Reported Performance Table'!$E1313='Master List'!$B$126)),"LUNA_Dimming","Dimming_Capability_and_Range"))</f>
        <v/>
      </c>
      <c r="L1313" s="173">
        <f>'Reported Performance Table'!BF1313</f>
        <v>0</v>
      </c>
      <c r="M1313" s="173">
        <f>'Reported Performance Table'!BG1313</f>
        <v>0</v>
      </c>
      <c r="N1313" s="173">
        <f>'Reported Performance Table'!BH1313</f>
        <v>0</v>
      </c>
      <c r="O1313" t="str">
        <f t="shared" si="41"/>
        <v>No</v>
      </c>
    </row>
    <row r="1314" spans="2:15" x14ac:dyDescent="0.25">
      <c r="B1314" s="35" t="e">
        <f>VLOOKUP('Reported Performance Table'!D1314,'Master List'!$B$20:$C$39,2,FALSE)</f>
        <v>#N/A</v>
      </c>
      <c r="C1314" t="e">
        <f>VLOOKUP('Reported Performance Table'!E1314,'Master List'!$B$42:$C$129,2,FALSE)</f>
        <v>#N/A</v>
      </c>
      <c r="D1314" t="e">
        <f>VLOOKUP('Reported Performance Table'!D1314,'Master List'!$B$20:$D$39,3,FALSE)</f>
        <v>#N/A</v>
      </c>
      <c r="E1314" s="3" t="e">
        <f>VLOOKUP('Reported Performance Table'!C1314,'Master List'!$B$11:$D$17,3,FALSE)</f>
        <v>#N/A</v>
      </c>
      <c r="F1314" t="e">
        <f t="shared" si="40"/>
        <v>#N/A</v>
      </c>
      <c r="G1314" t="e">
        <f>IF(VLOOKUP('Reported Performance Table'!E1314,'Master List'!$B$42:$D$129,3,FALSE)="","No",VLOOKUP('Reported Performance Table'!E1314,'Master List'!$B$42:$D$129,3,FALSE))</f>
        <v>#N/A</v>
      </c>
      <c r="H1314" t="e">
        <f>IF(AND(G1314="Yes_No",'Reported Performance Table'!F1314="Yes"),"No","Yes_No")</f>
        <v>#N/A</v>
      </c>
      <c r="I1314" t="str">
        <f>IF('Reported Performance Table'!E1314="","",IF('Reported Performance Table'!F1314="Yes","LUNA_CCT","Reported_CCT"))</f>
        <v/>
      </c>
      <c r="J1314" t="str">
        <f>IF('Reported Performance Table'!E1314="","",IF(I1314="LUNA_CCT",VLOOKUP('Reported Performance Table'!E1314,'Master List'!$B$42:$E$129,4,FALSE),"Reported_BUG"))</f>
        <v/>
      </c>
      <c r="K1314" t="str">
        <f>IF('Reported Performance Table'!E1314="","",IF(AND('Reported Performance Table'!$F1314="Yes",OR('Reported Performance Table'!$E1314='Master List'!$B$42,'Reported Performance Table'!$E1314='Master List'!$B$43,'Reported Performance Table'!$E1314='Master List'!$B$44,'Reported Performance Table'!$E1314='Master List'!$B$46,'Reported Performance Table'!$E1314='Master List'!$B$48,'Reported Performance Table'!$E1314='Master List'!$B$104,'Reported Performance Table'!$E1314='Master List'!$B$106,'Reported Performance Table'!$E1314='Master List'!$B$126)),"LUNA_Dimming","Dimming_Capability_and_Range"))</f>
        <v/>
      </c>
      <c r="L1314" s="173">
        <f>'Reported Performance Table'!BF1314</f>
        <v>0</v>
      </c>
      <c r="M1314" s="173">
        <f>'Reported Performance Table'!BG1314</f>
        <v>0</v>
      </c>
      <c r="N1314" s="173">
        <f>'Reported Performance Table'!BH1314</f>
        <v>0</v>
      </c>
      <c r="O1314" t="str">
        <f t="shared" si="41"/>
        <v>No</v>
      </c>
    </row>
    <row r="1315" spans="2:15" x14ac:dyDescent="0.25">
      <c r="B1315" s="35" t="e">
        <f>VLOOKUP('Reported Performance Table'!D1315,'Master List'!$B$20:$C$39,2,FALSE)</f>
        <v>#N/A</v>
      </c>
      <c r="C1315" t="e">
        <f>VLOOKUP('Reported Performance Table'!E1315,'Master List'!$B$42:$C$129,2,FALSE)</f>
        <v>#N/A</v>
      </c>
      <c r="D1315" t="e">
        <f>VLOOKUP('Reported Performance Table'!D1315,'Master List'!$B$20:$D$39,3,FALSE)</f>
        <v>#N/A</v>
      </c>
      <c r="E1315" s="3" t="e">
        <f>VLOOKUP('Reported Performance Table'!C1315,'Master List'!$B$11:$D$17,3,FALSE)</f>
        <v>#N/A</v>
      </c>
      <c r="F1315" t="e">
        <f t="shared" si="40"/>
        <v>#N/A</v>
      </c>
      <c r="G1315" t="e">
        <f>IF(VLOOKUP('Reported Performance Table'!E1315,'Master List'!$B$42:$D$129,3,FALSE)="","No",VLOOKUP('Reported Performance Table'!E1315,'Master List'!$B$42:$D$129,3,FALSE))</f>
        <v>#N/A</v>
      </c>
      <c r="H1315" t="e">
        <f>IF(AND(G1315="Yes_No",'Reported Performance Table'!F1315="Yes"),"No","Yes_No")</f>
        <v>#N/A</v>
      </c>
      <c r="I1315" t="str">
        <f>IF('Reported Performance Table'!E1315="","",IF('Reported Performance Table'!F1315="Yes","LUNA_CCT","Reported_CCT"))</f>
        <v/>
      </c>
      <c r="J1315" t="str">
        <f>IF('Reported Performance Table'!E1315="","",IF(I1315="LUNA_CCT",VLOOKUP('Reported Performance Table'!E1315,'Master List'!$B$42:$E$129,4,FALSE),"Reported_BUG"))</f>
        <v/>
      </c>
      <c r="K1315" t="str">
        <f>IF('Reported Performance Table'!E1315="","",IF(AND('Reported Performance Table'!$F1315="Yes",OR('Reported Performance Table'!$E1315='Master List'!$B$42,'Reported Performance Table'!$E1315='Master List'!$B$43,'Reported Performance Table'!$E1315='Master List'!$B$44,'Reported Performance Table'!$E1315='Master List'!$B$46,'Reported Performance Table'!$E1315='Master List'!$B$48,'Reported Performance Table'!$E1315='Master List'!$B$104,'Reported Performance Table'!$E1315='Master List'!$B$106,'Reported Performance Table'!$E1315='Master List'!$B$126)),"LUNA_Dimming","Dimming_Capability_and_Range"))</f>
        <v/>
      </c>
      <c r="L1315" s="173">
        <f>'Reported Performance Table'!BF1315</f>
        <v>0</v>
      </c>
      <c r="M1315" s="173">
        <f>'Reported Performance Table'!BG1315</f>
        <v>0</v>
      </c>
      <c r="N1315" s="173">
        <f>'Reported Performance Table'!BH1315</f>
        <v>0</v>
      </c>
      <c r="O1315" t="str">
        <f t="shared" si="41"/>
        <v>No</v>
      </c>
    </row>
    <row r="1316" spans="2:15" x14ac:dyDescent="0.25">
      <c r="B1316" s="35" t="e">
        <f>VLOOKUP('Reported Performance Table'!D1316,'Master List'!$B$20:$C$39,2,FALSE)</f>
        <v>#N/A</v>
      </c>
      <c r="C1316" t="e">
        <f>VLOOKUP('Reported Performance Table'!E1316,'Master List'!$B$42:$C$129,2,FALSE)</f>
        <v>#N/A</v>
      </c>
      <c r="D1316" t="e">
        <f>VLOOKUP('Reported Performance Table'!D1316,'Master List'!$B$20:$D$39,3,FALSE)</f>
        <v>#N/A</v>
      </c>
      <c r="E1316" s="3" t="e">
        <f>VLOOKUP('Reported Performance Table'!C1316,'Master List'!$B$11:$D$17,3,FALSE)</f>
        <v>#N/A</v>
      </c>
      <c r="F1316" t="e">
        <f t="shared" si="40"/>
        <v>#N/A</v>
      </c>
      <c r="G1316" t="e">
        <f>IF(VLOOKUP('Reported Performance Table'!E1316,'Master List'!$B$42:$D$129,3,FALSE)="","No",VLOOKUP('Reported Performance Table'!E1316,'Master List'!$B$42:$D$129,3,FALSE))</f>
        <v>#N/A</v>
      </c>
      <c r="H1316" t="e">
        <f>IF(AND(G1316="Yes_No",'Reported Performance Table'!F1316="Yes"),"No","Yes_No")</f>
        <v>#N/A</v>
      </c>
      <c r="I1316" t="str">
        <f>IF('Reported Performance Table'!E1316="","",IF('Reported Performance Table'!F1316="Yes","LUNA_CCT","Reported_CCT"))</f>
        <v/>
      </c>
      <c r="J1316" t="str">
        <f>IF('Reported Performance Table'!E1316="","",IF(I1316="LUNA_CCT",VLOOKUP('Reported Performance Table'!E1316,'Master List'!$B$42:$E$129,4,FALSE),"Reported_BUG"))</f>
        <v/>
      </c>
      <c r="K1316" t="str">
        <f>IF('Reported Performance Table'!E1316="","",IF(AND('Reported Performance Table'!$F1316="Yes",OR('Reported Performance Table'!$E1316='Master List'!$B$42,'Reported Performance Table'!$E1316='Master List'!$B$43,'Reported Performance Table'!$E1316='Master List'!$B$44,'Reported Performance Table'!$E1316='Master List'!$B$46,'Reported Performance Table'!$E1316='Master List'!$B$48,'Reported Performance Table'!$E1316='Master List'!$B$104,'Reported Performance Table'!$E1316='Master List'!$B$106,'Reported Performance Table'!$E1316='Master List'!$B$126)),"LUNA_Dimming","Dimming_Capability_and_Range"))</f>
        <v/>
      </c>
      <c r="L1316" s="173">
        <f>'Reported Performance Table'!BF1316</f>
        <v>0</v>
      </c>
      <c r="M1316" s="173">
        <f>'Reported Performance Table'!BG1316</f>
        <v>0</v>
      </c>
      <c r="N1316" s="173">
        <f>'Reported Performance Table'!BH1316</f>
        <v>0</v>
      </c>
      <c r="O1316" t="str">
        <f t="shared" si="41"/>
        <v>No</v>
      </c>
    </row>
    <row r="1317" spans="2:15" x14ac:dyDescent="0.25">
      <c r="B1317" s="35" t="e">
        <f>VLOOKUP('Reported Performance Table'!D1317,'Master List'!$B$20:$C$39,2,FALSE)</f>
        <v>#N/A</v>
      </c>
      <c r="C1317" t="e">
        <f>VLOOKUP('Reported Performance Table'!E1317,'Master List'!$B$42:$C$129,2,FALSE)</f>
        <v>#N/A</v>
      </c>
      <c r="D1317" t="e">
        <f>VLOOKUP('Reported Performance Table'!D1317,'Master List'!$B$20:$D$39,3,FALSE)</f>
        <v>#N/A</v>
      </c>
      <c r="E1317" s="3" t="e">
        <f>VLOOKUP('Reported Performance Table'!C1317,'Master List'!$B$11:$D$17,3,FALSE)</f>
        <v>#N/A</v>
      </c>
      <c r="F1317" t="e">
        <f t="shared" si="40"/>
        <v>#N/A</v>
      </c>
      <c r="G1317" t="e">
        <f>IF(VLOOKUP('Reported Performance Table'!E1317,'Master List'!$B$42:$D$129,3,FALSE)="","No",VLOOKUP('Reported Performance Table'!E1317,'Master List'!$B$42:$D$129,3,FALSE))</f>
        <v>#N/A</v>
      </c>
      <c r="H1317" t="e">
        <f>IF(AND(G1317="Yes_No",'Reported Performance Table'!F1317="Yes"),"No","Yes_No")</f>
        <v>#N/A</v>
      </c>
      <c r="I1317" t="str">
        <f>IF('Reported Performance Table'!E1317="","",IF('Reported Performance Table'!F1317="Yes","LUNA_CCT","Reported_CCT"))</f>
        <v/>
      </c>
      <c r="J1317" t="str">
        <f>IF('Reported Performance Table'!E1317="","",IF(I1317="LUNA_CCT",VLOOKUP('Reported Performance Table'!E1317,'Master List'!$B$42:$E$129,4,FALSE),"Reported_BUG"))</f>
        <v/>
      </c>
      <c r="K1317" t="str">
        <f>IF('Reported Performance Table'!E1317="","",IF(AND('Reported Performance Table'!$F1317="Yes",OR('Reported Performance Table'!$E1317='Master List'!$B$42,'Reported Performance Table'!$E1317='Master List'!$B$43,'Reported Performance Table'!$E1317='Master List'!$B$44,'Reported Performance Table'!$E1317='Master List'!$B$46,'Reported Performance Table'!$E1317='Master List'!$B$48,'Reported Performance Table'!$E1317='Master List'!$B$104,'Reported Performance Table'!$E1317='Master List'!$B$106,'Reported Performance Table'!$E1317='Master List'!$B$126)),"LUNA_Dimming","Dimming_Capability_and_Range"))</f>
        <v/>
      </c>
      <c r="L1317" s="173">
        <f>'Reported Performance Table'!BF1317</f>
        <v>0</v>
      </c>
      <c r="M1317" s="173">
        <f>'Reported Performance Table'!BG1317</f>
        <v>0</v>
      </c>
      <c r="N1317" s="173">
        <f>'Reported Performance Table'!BH1317</f>
        <v>0</v>
      </c>
      <c r="O1317" t="str">
        <f t="shared" si="41"/>
        <v>No</v>
      </c>
    </row>
    <row r="1318" spans="2:15" x14ac:dyDescent="0.25">
      <c r="B1318" s="35" t="e">
        <f>VLOOKUP('Reported Performance Table'!D1318,'Master List'!$B$20:$C$39,2,FALSE)</f>
        <v>#N/A</v>
      </c>
      <c r="C1318" t="e">
        <f>VLOOKUP('Reported Performance Table'!E1318,'Master List'!$B$42:$C$129,2,FALSE)</f>
        <v>#N/A</v>
      </c>
      <c r="D1318" t="e">
        <f>VLOOKUP('Reported Performance Table'!D1318,'Master List'!$B$20:$D$39,3,FALSE)</f>
        <v>#N/A</v>
      </c>
      <c r="E1318" s="3" t="e">
        <f>VLOOKUP('Reported Performance Table'!C1318,'Master List'!$B$11:$D$17,3,FALSE)</f>
        <v>#N/A</v>
      </c>
      <c r="F1318" t="e">
        <f t="shared" si="40"/>
        <v>#N/A</v>
      </c>
      <c r="G1318" t="e">
        <f>IF(VLOOKUP('Reported Performance Table'!E1318,'Master List'!$B$42:$D$129,3,FALSE)="","No",VLOOKUP('Reported Performance Table'!E1318,'Master List'!$B$42:$D$129,3,FALSE))</f>
        <v>#N/A</v>
      </c>
      <c r="H1318" t="e">
        <f>IF(AND(G1318="Yes_No",'Reported Performance Table'!F1318="Yes"),"No","Yes_No")</f>
        <v>#N/A</v>
      </c>
      <c r="I1318" t="str">
        <f>IF('Reported Performance Table'!E1318="","",IF('Reported Performance Table'!F1318="Yes","LUNA_CCT","Reported_CCT"))</f>
        <v/>
      </c>
      <c r="J1318" t="str">
        <f>IF('Reported Performance Table'!E1318="","",IF(I1318="LUNA_CCT",VLOOKUP('Reported Performance Table'!E1318,'Master List'!$B$42:$E$129,4,FALSE),"Reported_BUG"))</f>
        <v/>
      </c>
      <c r="K1318" t="str">
        <f>IF('Reported Performance Table'!E1318="","",IF(AND('Reported Performance Table'!$F1318="Yes",OR('Reported Performance Table'!$E1318='Master List'!$B$42,'Reported Performance Table'!$E1318='Master List'!$B$43,'Reported Performance Table'!$E1318='Master List'!$B$44,'Reported Performance Table'!$E1318='Master List'!$B$46,'Reported Performance Table'!$E1318='Master List'!$B$48,'Reported Performance Table'!$E1318='Master List'!$B$104,'Reported Performance Table'!$E1318='Master List'!$B$106,'Reported Performance Table'!$E1318='Master List'!$B$126)),"LUNA_Dimming","Dimming_Capability_and_Range"))</f>
        <v/>
      </c>
      <c r="L1318" s="173">
        <f>'Reported Performance Table'!BF1318</f>
        <v>0</v>
      </c>
      <c r="M1318" s="173">
        <f>'Reported Performance Table'!BG1318</f>
        <v>0</v>
      </c>
      <c r="N1318" s="173">
        <f>'Reported Performance Table'!BH1318</f>
        <v>0</v>
      </c>
      <c r="O1318" t="str">
        <f t="shared" si="41"/>
        <v>No</v>
      </c>
    </row>
    <row r="1319" spans="2:15" x14ac:dyDescent="0.25">
      <c r="B1319" s="35" t="e">
        <f>VLOOKUP('Reported Performance Table'!D1319,'Master List'!$B$20:$C$39,2,FALSE)</f>
        <v>#N/A</v>
      </c>
      <c r="C1319" t="e">
        <f>VLOOKUP('Reported Performance Table'!E1319,'Master List'!$B$42:$C$129,2,FALSE)</f>
        <v>#N/A</v>
      </c>
      <c r="D1319" t="e">
        <f>VLOOKUP('Reported Performance Table'!D1319,'Master List'!$B$20:$D$39,3,FALSE)</f>
        <v>#N/A</v>
      </c>
      <c r="E1319" s="3" t="e">
        <f>VLOOKUP('Reported Performance Table'!C1319,'Master List'!$B$11:$D$17,3,FALSE)</f>
        <v>#N/A</v>
      </c>
      <c r="F1319" t="e">
        <f t="shared" si="40"/>
        <v>#N/A</v>
      </c>
      <c r="G1319" t="e">
        <f>IF(VLOOKUP('Reported Performance Table'!E1319,'Master List'!$B$42:$D$129,3,FALSE)="","No",VLOOKUP('Reported Performance Table'!E1319,'Master List'!$B$42:$D$129,3,FALSE))</f>
        <v>#N/A</v>
      </c>
      <c r="H1319" t="e">
        <f>IF(AND(G1319="Yes_No",'Reported Performance Table'!F1319="Yes"),"No","Yes_No")</f>
        <v>#N/A</v>
      </c>
      <c r="I1319" t="str">
        <f>IF('Reported Performance Table'!E1319="","",IF('Reported Performance Table'!F1319="Yes","LUNA_CCT","Reported_CCT"))</f>
        <v/>
      </c>
      <c r="J1319" t="str">
        <f>IF('Reported Performance Table'!E1319="","",IF(I1319="LUNA_CCT",VLOOKUP('Reported Performance Table'!E1319,'Master List'!$B$42:$E$129,4,FALSE),"Reported_BUG"))</f>
        <v/>
      </c>
      <c r="K1319" t="str">
        <f>IF('Reported Performance Table'!E1319="","",IF(AND('Reported Performance Table'!$F1319="Yes",OR('Reported Performance Table'!$E1319='Master List'!$B$42,'Reported Performance Table'!$E1319='Master List'!$B$43,'Reported Performance Table'!$E1319='Master List'!$B$44,'Reported Performance Table'!$E1319='Master List'!$B$46,'Reported Performance Table'!$E1319='Master List'!$B$48,'Reported Performance Table'!$E1319='Master List'!$B$104,'Reported Performance Table'!$E1319='Master List'!$B$106,'Reported Performance Table'!$E1319='Master List'!$B$126)),"LUNA_Dimming","Dimming_Capability_and_Range"))</f>
        <v/>
      </c>
      <c r="L1319" s="173">
        <f>'Reported Performance Table'!BF1319</f>
        <v>0</v>
      </c>
      <c r="M1319" s="173">
        <f>'Reported Performance Table'!BG1319</f>
        <v>0</v>
      </c>
      <c r="N1319" s="173">
        <f>'Reported Performance Table'!BH1319</f>
        <v>0</v>
      </c>
      <c r="O1319" t="str">
        <f t="shared" si="41"/>
        <v>No</v>
      </c>
    </row>
    <row r="1320" spans="2:15" x14ac:dyDescent="0.25">
      <c r="B1320" s="35" t="e">
        <f>VLOOKUP('Reported Performance Table'!D1320,'Master List'!$B$20:$C$39,2,FALSE)</f>
        <v>#N/A</v>
      </c>
      <c r="C1320" t="e">
        <f>VLOOKUP('Reported Performance Table'!E1320,'Master List'!$B$42:$C$129,2,FALSE)</f>
        <v>#N/A</v>
      </c>
      <c r="D1320" t="e">
        <f>VLOOKUP('Reported Performance Table'!D1320,'Master List'!$B$20:$D$39,3,FALSE)</f>
        <v>#N/A</v>
      </c>
      <c r="E1320" s="3" t="e">
        <f>VLOOKUP('Reported Performance Table'!C1320,'Master List'!$B$11:$D$17,3,FALSE)</f>
        <v>#N/A</v>
      </c>
      <c r="F1320" t="e">
        <f t="shared" si="40"/>
        <v>#N/A</v>
      </c>
      <c r="G1320" t="e">
        <f>IF(VLOOKUP('Reported Performance Table'!E1320,'Master List'!$B$42:$D$129,3,FALSE)="","No",VLOOKUP('Reported Performance Table'!E1320,'Master List'!$B$42:$D$129,3,FALSE))</f>
        <v>#N/A</v>
      </c>
      <c r="H1320" t="e">
        <f>IF(AND(G1320="Yes_No",'Reported Performance Table'!F1320="Yes"),"No","Yes_No")</f>
        <v>#N/A</v>
      </c>
      <c r="I1320" t="str">
        <f>IF('Reported Performance Table'!E1320="","",IF('Reported Performance Table'!F1320="Yes","LUNA_CCT","Reported_CCT"))</f>
        <v/>
      </c>
      <c r="J1320" t="str">
        <f>IF('Reported Performance Table'!E1320="","",IF(I1320="LUNA_CCT",VLOOKUP('Reported Performance Table'!E1320,'Master List'!$B$42:$E$129,4,FALSE),"Reported_BUG"))</f>
        <v/>
      </c>
      <c r="K1320" t="str">
        <f>IF('Reported Performance Table'!E1320="","",IF(AND('Reported Performance Table'!$F1320="Yes",OR('Reported Performance Table'!$E1320='Master List'!$B$42,'Reported Performance Table'!$E1320='Master List'!$B$43,'Reported Performance Table'!$E1320='Master List'!$B$44,'Reported Performance Table'!$E1320='Master List'!$B$46,'Reported Performance Table'!$E1320='Master List'!$B$48,'Reported Performance Table'!$E1320='Master List'!$B$104,'Reported Performance Table'!$E1320='Master List'!$B$106,'Reported Performance Table'!$E1320='Master List'!$B$126)),"LUNA_Dimming","Dimming_Capability_and_Range"))</f>
        <v/>
      </c>
      <c r="L1320" s="173">
        <f>'Reported Performance Table'!BF1320</f>
        <v>0</v>
      </c>
      <c r="M1320" s="173">
        <f>'Reported Performance Table'!BG1320</f>
        <v>0</v>
      </c>
      <c r="N1320" s="173">
        <f>'Reported Performance Table'!BH1320</f>
        <v>0</v>
      </c>
      <c r="O1320" t="str">
        <f t="shared" si="41"/>
        <v>No</v>
      </c>
    </row>
    <row r="1321" spans="2:15" x14ac:dyDescent="0.25">
      <c r="B1321" s="35" t="e">
        <f>VLOOKUP('Reported Performance Table'!D1321,'Master List'!$B$20:$C$39,2,FALSE)</f>
        <v>#N/A</v>
      </c>
      <c r="C1321" t="e">
        <f>VLOOKUP('Reported Performance Table'!E1321,'Master List'!$B$42:$C$129,2,FALSE)</f>
        <v>#N/A</v>
      </c>
      <c r="D1321" t="e">
        <f>VLOOKUP('Reported Performance Table'!D1321,'Master List'!$B$20:$D$39,3,FALSE)</f>
        <v>#N/A</v>
      </c>
      <c r="E1321" s="3" t="e">
        <f>VLOOKUP('Reported Performance Table'!C1321,'Master List'!$B$11:$D$17,3,FALSE)</f>
        <v>#N/A</v>
      </c>
      <c r="F1321" t="e">
        <f t="shared" si="40"/>
        <v>#N/A</v>
      </c>
      <c r="G1321" t="e">
        <f>IF(VLOOKUP('Reported Performance Table'!E1321,'Master List'!$B$42:$D$129,3,FALSE)="","No",VLOOKUP('Reported Performance Table'!E1321,'Master List'!$B$42:$D$129,3,FALSE))</f>
        <v>#N/A</v>
      </c>
      <c r="H1321" t="e">
        <f>IF(AND(G1321="Yes_No",'Reported Performance Table'!F1321="Yes"),"No","Yes_No")</f>
        <v>#N/A</v>
      </c>
      <c r="I1321" t="str">
        <f>IF('Reported Performance Table'!E1321="","",IF('Reported Performance Table'!F1321="Yes","LUNA_CCT","Reported_CCT"))</f>
        <v/>
      </c>
      <c r="J1321" t="str">
        <f>IF('Reported Performance Table'!E1321="","",IF(I1321="LUNA_CCT",VLOOKUP('Reported Performance Table'!E1321,'Master List'!$B$42:$E$129,4,FALSE),"Reported_BUG"))</f>
        <v/>
      </c>
      <c r="K1321" t="str">
        <f>IF('Reported Performance Table'!E1321="","",IF(AND('Reported Performance Table'!$F1321="Yes",OR('Reported Performance Table'!$E1321='Master List'!$B$42,'Reported Performance Table'!$E1321='Master List'!$B$43,'Reported Performance Table'!$E1321='Master List'!$B$44,'Reported Performance Table'!$E1321='Master List'!$B$46,'Reported Performance Table'!$E1321='Master List'!$B$48,'Reported Performance Table'!$E1321='Master List'!$B$104,'Reported Performance Table'!$E1321='Master List'!$B$106,'Reported Performance Table'!$E1321='Master List'!$B$126)),"LUNA_Dimming","Dimming_Capability_and_Range"))</f>
        <v/>
      </c>
      <c r="L1321" s="173">
        <f>'Reported Performance Table'!BF1321</f>
        <v>0</v>
      </c>
      <c r="M1321" s="173">
        <f>'Reported Performance Table'!BG1321</f>
        <v>0</v>
      </c>
      <c r="N1321" s="173">
        <f>'Reported Performance Table'!BH1321</f>
        <v>0</v>
      </c>
      <c r="O1321" t="str">
        <f t="shared" si="41"/>
        <v>No</v>
      </c>
    </row>
    <row r="1322" spans="2:15" x14ac:dyDescent="0.25">
      <c r="B1322" s="35" t="e">
        <f>VLOOKUP('Reported Performance Table'!D1322,'Master List'!$B$20:$C$39,2,FALSE)</f>
        <v>#N/A</v>
      </c>
      <c r="C1322" t="e">
        <f>VLOOKUP('Reported Performance Table'!E1322,'Master List'!$B$42:$C$129,2,FALSE)</f>
        <v>#N/A</v>
      </c>
      <c r="D1322" t="e">
        <f>VLOOKUP('Reported Performance Table'!D1322,'Master List'!$B$20:$D$39,3,FALSE)</f>
        <v>#N/A</v>
      </c>
      <c r="E1322" s="3" t="e">
        <f>VLOOKUP('Reported Performance Table'!C1322,'Master List'!$B$11:$D$17,3,FALSE)</f>
        <v>#N/A</v>
      </c>
      <c r="F1322" t="e">
        <f t="shared" si="40"/>
        <v>#N/A</v>
      </c>
      <c r="G1322" t="e">
        <f>IF(VLOOKUP('Reported Performance Table'!E1322,'Master List'!$B$42:$D$129,3,FALSE)="","No",VLOOKUP('Reported Performance Table'!E1322,'Master List'!$B$42:$D$129,3,FALSE))</f>
        <v>#N/A</v>
      </c>
      <c r="H1322" t="e">
        <f>IF(AND(G1322="Yes_No",'Reported Performance Table'!F1322="Yes"),"No","Yes_No")</f>
        <v>#N/A</v>
      </c>
      <c r="I1322" t="str">
        <f>IF('Reported Performance Table'!E1322="","",IF('Reported Performance Table'!F1322="Yes","LUNA_CCT","Reported_CCT"))</f>
        <v/>
      </c>
      <c r="J1322" t="str">
        <f>IF('Reported Performance Table'!E1322="","",IF(I1322="LUNA_CCT",VLOOKUP('Reported Performance Table'!E1322,'Master List'!$B$42:$E$129,4,FALSE),"Reported_BUG"))</f>
        <v/>
      </c>
      <c r="K1322" t="str">
        <f>IF('Reported Performance Table'!E1322="","",IF(AND('Reported Performance Table'!$F1322="Yes",OR('Reported Performance Table'!$E1322='Master List'!$B$42,'Reported Performance Table'!$E1322='Master List'!$B$43,'Reported Performance Table'!$E1322='Master List'!$B$44,'Reported Performance Table'!$E1322='Master List'!$B$46,'Reported Performance Table'!$E1322='Master List'!$B$48,'Reported Performance Table'!$E1322='Master List'!$B$104,'Reported Performance Table'!$E1322='Master List'!$B$106,'Reported Performance Table'!$E1322='Master List'!$B$126)),"LUNA_Dimming","Dimming_Capability_and_Range"))</f>
        <v/>
      </c>
      <c r="L1322" s="173">
        <f>'Reported Performance Table'!BF1322</f>
        <v>0</v>
      </c>
      <c r="M1322" s="173">
        <f>'Reported Performance Table'!BG1322</f>
        <v>0</v>
      </c>
      <c r="N1322" s="173">
        <f>'Reported Performance Table'!BH1322</f>
        <v>0</v>
      </c>
      <c r="O1322" t="str">
        <f t="shared" si="41"/>
        <v>No</v>
      </c>
    </row>
    <row r="1323" spans="2:15" x14ac:dyDescent="0.25">
      <c r="B1323" s="35" t="e">
        <f>VLOOKUP('Reported Performance Table'!D1323,'Master List'!$B$20:$C$39,2,FALSE)</f>
        <v>#N/A</v>
      </c>
      <c r="C1323" t="e">
        <f>VLOOKUP('Reported Performance Table'!E1323,'Master List'!$B$42:$C$129,2,FALSE)</f>
        <v>#N/A</v>
      </c>
      <c r="D1323" t="e">
        <f>VLOOKUP('Reported Performance Table'!D1323,'Master List'!$B$20:$D$39,3,FALSE)</f>
        <v>#N/A</v>
      </c>
      <c r="E1323" s="3" t="e">
        <f>VLOOKUP('Reported Performance Table'!C1323,'Master List'!$B$11:$D$17,3,FALSE)</f>
        <v>#N/A</v>
      </c>
      <c r="F1323" t="e">
        <f t="shared" si="40"/>
        <v>#N/A</v>
      </c>
      <c r="G1323" t="e">
        <f>IF(VLOOKUP('Reported Performance Table'!E1323,'Master List'!$B$42:$D$129,3,FALSE)="","No",VLOOKUP('Reported Performance Table'!E1323,'Master List'!$B$42:$D$129,3,FALSE))</f>
        <v>#N/A</v>
      </c>
      <c r="H1323" t="e">
        <f>IF(AND(G1323="Yes_No",'Reported Performance Table'!F1323="Yes"),"No","Yes_No")</f>
        <v>#N/A</v>
      </c>
      <c r="I1323" t="str">
        <f>IF('Reported Performance Table'!E1323="","",IF('Reported Performance Table'!F1323="Yes","LUNA_CCT","Reported_CCT"))</f>
        <v/>
      </c>
      <c r="J1323" t="str">
        <f>IF('Reported Performance Table'!E1323="","",IF(I1323="LUNA_CCT",VLOOKUP('Reported Performance Table'!E1323,'Master List'!$B$42:$E$129,4,FALSE),"Reported_BUG"))</f>
        <v/>
      </c>
      <c r="K1323" t="str">
        <f>IF('Reported Performance Table'!E1323="","",IF(AND('Reported Performance Table'!$F1323="Yes",OR('Reported Performance Table'!$E1323='Master List'!$B$42,'Reported Performance Table'!$E1323='Master List'!$B$43,'Reported Performance Table'!$E1323='Master List'!$B$44,'Reported Performance Table'!$E1323='Master List'!$B$46,'Reported Performance Table'!$E1323='Master List'!$B$48,'Reported Performance Table'!$E1323='Master List'!$B$104,'Reported Performance Table'!$E1323='Master List'!$B$106,'Reported Performance Table'!$E1323='Master List'!$B$126)),"LUNA_Dimming","Dimming_Capability_and_Range"))</f>
        <v/>
      </c>
      <c r="L1323" s="173">
        <f>'Reported Performance Table'!BF1323</f>
        <v>0</v>
      </c>
      <c r="M1323" s="173">
        <f>'Reported Performance Table'!BG1323</f>
        <v>0</v>
      </c>
      <c r="N1323" s="173">
        <f>'Reported Performance Table'!BH1323</f>
        <v>0</v>
      </c>
      <c r="O1323" t="str">
        <f t="shared" si="41"/>
        <v>No</v>
      </c>
    </row>
    <row r="1324" spans="2:15" x14ac:dyDescent="0.25">
      <c r="B1324" s="35" t="e">
        <f>VLOOKUP('Reported Performance Table'!D1324,'Master List'!$B$20:$C$39,2,FALSE)</f>
        <v>#N/A</v>
      </c>
      <c r="C1324" t="e">
        <f>VLOOKUP('Reported Performance Table'!E1324,'Master List'!$B$42:$C$129,2,FALSE)</f>
        <v>#N/A</v>
      </c>
      <c r="D1324" t="e">
        <f>VLOOKUP('Reported Performance Table'!D1324,'Master List'!$B$20:$D$39,3,FALSE)</f>
        <v>#N/A</v>
      </c>
      <c r="E1324" s="3" t="e">
        <f>VLOOKUP('Reported Performance Table'!C1324,'Master List'!$B$11:$D$17,3,FALSE)</f>
        <v>#N/A</v>
      </c>
      <c r="F1324" t="e">
        <f t="shared" si="40"/>
        <v>#N/A</v>
      </c>
      <c r="G1324" t="e">
        <f>IF(VLOOKUP('Reported Performance Table'!E1324,'Master List'!$B$42:$D$129,3,FALSE)="","No",VLOOKUP('Reported Performance Table'!E1324,'Master List'!$B$42:$D$129,3,FALSE))</f>
        <v>#N/A</v>
      </c>
      <c r="H1324" t="e">
        <f>IF(AND(G1324="Yes_No",'Reported Performance Table'!F1324="Yes"),"No","Yes_No")</f>
        <v>#N/A</v>
      </c>
      <c r="I1324" t="str">
        <f>IF('Reported Performance Table'!E1324="","",IF('Reported Performance Table'!F1324="Yes","LUNA_CCT","Reported_CCT"))</f>
        <v/>
      </c>
      <c r="J1324" t="str">
        <f>IF('Reported Performance Table'!E1324="","",IF(I1324="LUNA_CCT",VLOOKUP('Reported Performance Table'!E1324,'Master List'!$B$42:$E$129,4,FALSE),"Reported_BUG"))</f>
        <v/>
      </c>
      <c r="K1324" t="str">
        <f>IF('Reported Performance Table'!E1324="","",IF(AND('Reported Performance Table'!$F1324="Yes",OR('Reported Performance Table'!$E1324='Master List'!$B$42,'Reported Performance Table'!$E1324='Master List'!$B$43,'Reported Performance Table'!$E1324='Master List'!$B$44,'Reported Performance Table'!$E1324='Master List'!$B$46,'Reported Performance Table'!$E1324='Master List'!$B$48,'Reported Performance Table'!$E1324='Master List'!$B$104,'Reported Performance Table'!$E1324='Master List'!$B$106,'Reported Performance Table'!$E1324='Master List'!$B$126)),"LUNA_Dimming","Dimming_Capability_and_Range"))</f>
        <v/>
      </c>
      <c r="L1324" s="173">
        <f>'Reported Performance Table'!BF1324</f>
        <v>0</v>
      </c>
      <c r="M1324" s="173">
        <f>'Reported Performance Table'!BG1324</f>
        <v>0</v>
      </c>
      <c r="N1324" s="173">
        <f>'Reported Performance Table'!BH1324</f>
        <v>0</v>
      </c>
      <c r="O1324" t="str">
        <f t="shared" si="41"/>
        <v>No</v>
      </c>
    </row>
    <row r="1325" spans="2:15" x14ac:dyDescent="0.25">
      <c r="B1325" s="35" t="e">
        <f>VLOOKUP('Reported Performance Table'!D1325,'Master List'!$B$20:$C$39,2,FALSE)</f>
        <v>#N/A</v>
      </c>
      <c r="C1325" t="e">
        <f>VLOOKUP('Reported Performance Table'!E1325,'Master List'!$B$42:$C$129,2,FALSE)</f>
        <v>#N/A</v>
      </c>
      <c r="D1325" t="e">
        <f>VLOOKUP('Reported Performance Table'!D1325,'Master List'!$B$20:$D$39,3,FALSE)</f>
        <v>#N/A</v>
      </c>
      <c r="E1325" s="3" t="e">
        <f>VLOOKUP('Reported Performance Table'!C1325,'Master List'!$B$11:$D$17,3,FALSE)</f>
        <v>#N/A</v>
      </c>
      <c r="F1325" t="e">
        <f t="shared" si="40"/>
        <v>#N/A</v>
      </c>
      <c r="G1325" t="e">
        <f>IF(VLOOKUP('Reported Performance Table'!E1325,'Master List'!$B$42:$D$129,3,FALSE)="","No",VLOOKUP('Reported Performance Table'!E1325,'Master List'!$B$42:$D$129,3,FALSE))</f>
        <v>#N/A</v>
      </c>
      <c r="H1325" t="e">
        <f>IF(AND(G1325="Yes_No",'Reported Performance Table'!F1325="Yes"),"No","Yes_No")</f>
        <v>#N/A</v>
      </c>
      <c r="I1325" t="str">
        <f>IF('Reported Performance Table'!E1325="","",IF('Reported Performance Table'!F1325="Yes","LUNA_CCT","Reported_CCT"))</f>
        <v/>
      </c>
      <c r="J1325" t="str">
        <f>IF('Reported Performance Table'!E1325="","",IF(I1325="LUNA_CCT",VLOOKUP('Reported Performance Table'!E1325,'Master List'!$B$42:$E$129,4,FALSE),"Reported_BUG"))</f>
        <v/>
      </c>
      <c r="K1325" t="str">
        <f>IF('Reported Performance Table'!E1325="","",IF(AND('Reported Performance Table'!$F1325="Yes",OR('Reported Performance Table'!$E1325='Master List'!$B$42,'Reported Performance Table'!$E1325='Master List'!$B$43,'Reported Performance Table'!$E1325='Master List'!$B$44,'Reported Performance Table'!$E1325='Master List'!$B$46,'Reported Performance Table'!$E1325='Master List'!$B$48,'Reported Performance Table'!$E1325='Master List'!$B$104,'Reported Performance Table'!$E1325='Master List'!$B$106,'Reported Performance Table'!$E1325='Master List'!$B$126)),"LUNA_Dimming","Dimming_Capability_and_Range"))</f>
        <v/>
      </c>
      <c r="L1325" s="173">
        <f>'Reported Performance Table'!BF1325</f>
        <v>0</v>
      </c>
      <c r="M1325" s="173">
        <f>'Reported Performance Table'!BG1325</f>
        <v>0</v>
      </c>
      <c r="N1325" s="173">
        <f>'Reported Performance Table'!BH1325</f>
        <v>0</v>
      </c>
      <c r="O1325" t="str">
        <f t="shared" si="41"/>
        <v>No</v>
      </c>
    </row>
    <row r="1326" spans="2:15" x14ac:dyDescent="0.25">
      <c r="B1326" s="35" t="e">
        <f>VLOOKUP('Reported Performance Table'!D1326,'Master List'!$B$20:$C$39,2,FALSE)</f>
        <v>#N/A</v>
      </c>
      <c r="C1326" t="e">
        <f>VLOOKUP('Reported Performance Table'!E1326,'Master List'!$B$42:$C$129,2,FALSE)</f>
        <v>#N/A</v>
      </c>
      <c r="D1326" t="e">
        <f>VLOOKUP('Reported Performance Table'!D1326,'Master List'!$B$20:$D$39,3,FALSE)</f>
        <v>#N/A</v>
      </c>
      <c r="E1326" s="3" t="e">
        <f>VLOOKUP('Reported Performance Table'!C1326,'Master List'!$B$11:$D$17,3,FALSE)</f>
        <v>#N/A</v>
      </c>
      <c r="F1326" t="e">
        <f t="shared" si="40"/>
        <v>#N/A</v>
      </c>
      <c r="G1326" t="e">
        <f>IF(VLOOKUP('Reported Performance Table'!E1326,'Master List'!$B$42:$D$129,3,FALSE)="","No",VLOOKUP('Reported Performance Table'!E1326,'Master List'!$B$42:$D$129,3,FALSE))</f>
        <v>#N/A</v>
      </c>
      <c r="H1326" t="e">
        <f>IF(AND(G1326="Yes_No",'Reported Performance Table'!F1326="Yes"),"No","Yes_No")</f>
        <v>#N/A</v>
      </c>
      <c r="I1326" t="str">
        <f>IF('Reported Performance Table'!E1326="","",IF('Reported Performance Table'!F1326="Yes","LUNA_CCT","Reported_CCT"))</f>
        <v/>
      </c>
      <c r="J1326" t="str">
        <f>IF('Reported Performance Table'!E1326="","",IF(I1326="LUNA_CCT",VLOOKUP('Reported Performance Table'!E1326,'Master List'!$B$42:$E$129,4,FALSE),"Reported_BUG"))</f>
        <v/>
      </c>
      <c r="K1326" t="str">
        <f>IF('Reported Performance Table'!E1326="","",IF(AND('Reported Performance Table'!$F1326="Yes",OR('Reported Performance Table'!$E1326='Master List'!$B$42,'Reported Performance Table'!$E1326='Master List'!$B$43,'Reported Performance Table'!$E1326='Master List'!$B$44,'Reported Performance Table'!$E1326='Master List'!$B$46,'Reported Performance Table'!$E1326='Master List'!$B$48,'Reported Performance Table'!$E1326='Master List'!$B$104,'Reported Performance Table'!$E1326='Master List'!$B$106,'Reported Performance Table'!$E1326='Master List'!$B$126)),"LUNA_Dimming","Dimming_Capability_and_Range"))</f>
        <v/>
      </c>
      <c r="L1326" s="173">
        <f>'Reported Performance Table'!BF1326</f>
        <v>0</v>
      </c>
      <c r="M1326" s="173">
        <f>'Reported Performance Table'!BG1326</f>
        <v>0</v>
      </c>
      <c r="N1326" s="173">
        <f>'Reported Performance Table'!BH1326</f>
        <v>0</v>
      </c>
      <c r="O1326" t="str">
        <f t="shared" si="41"/>
        <v>No</v>
      </c>
    </row>
    <row r="1327" spans="2:15" x14ac:dyDescent="0.25">
      <c r="B1327" s="35" t="e">
        <f>VLOOKUP('Reported Performance Table'!D1327,'Master List'!$B$20:$C$39,2,FALSE)</f>
        <v>#N/A</v>
      </c>
      <c r="C1327" t="e">
        <f>VLOOKUP('Reported Performance Table'!E1327,'Master List'!$B$42:$C$129,2,FALSE)</f>
        <v>#N/A</v>
      </c>
      <c r="D1327" t="e">
        <f>VLOOKUP('Reported Performance Table'!D1327,'Master List'!$B$20:$D$39,3,FALSE)</f>
        <v>#N/A</v>
      </c>
      <c r="E1327" s="3" t="e">
        <f>VLOOKUP('Reported Performance Table'!C1327,'Master List'!$B$11:$D$17,3,FALSE)</f>
        <v>#N/A</v>
      </c>
      <c r="F1327" t="e">
        <f t="shared" si="40"/>
        <v>#N/A</v>
      </c>
      <c r="G1327" t="e">
        <f>IF(VLOOKUP('Reported Performance Table'!E1327,'Master List'!$B$42:$D$129,3,FALSE)="","No",VLOOKUP('Reported Performance Table'!E1327,'Master List'!$B$42:$D$129,3,FALSE))</f>
        <v>#N/A</v>
      </c>
      <c r="H1327" t="e">
        <f>IF(AND(G1327="Yes_No",'Reported Performance Table'!F1327="Yes"),"No","Yes_No")</f>
        <v>#N/A</v>
      </c>
      <c r="I1327" t="str">
        <f>IF('Reported Performance Table'!E1327="","",IF('Reported Performance Table'!F1327="Yes","LUNA_CCT","Reported_CCT"))</f>
        <v/>
      </c>
      <c r="J1327" t="str">
        <f>IF('Reported Performance Table'!E1327="","",IF(I1327="LUNA_CCT",VLOOKUP('Reported Performance Table'!E1327,'Master List'!$B$42:$E$129,4,FALSE),"Reported_BUG"))</f>
        <v/>
      </c>
      <c r="K1327" t="str">
        <f>IF('Reported Performance Table'!E1327="","",IF(AND('Reported Performance Table'!$F1327="Yes",OR('Reported Performance Table'!$E1327='Master List'!$B$42,'Reported Performance Table'!$E1327='Master List'!$B$43,'Reported Performance Table'!$E1327='Master List'!$B$44,'Reported Performance Table'!$E1327='Master List'!$B$46,'Reported Performance Table'!$E1327='Master List'!$B$48,'Reported Performance Table'!$E1327='Master List'!$B$104,'Reported Performance Table'!$E1327='Master List'!$B$106,'Reported Performance Table'!$E1327='Master List'!$B$126)),"LUNA_Dimming","Dimming_Capability_and_Range"))</f>
        <v/>
      </c>
      <c r="L1327" s="173">
        <f>'Reported Performance Table'!BF1327</f>
        <v>0</v>
      </c>
      <c r="M1327" s="173">
        <f>'Reported Performance Table'!BG1327</f>
        <v>0</v>
      </c>
      <c r="N1327" s="173">
        <f>'Reported Performance Table'!BH1327</f>
        <v>0</v>
      </c>
      <c r="O1327" t="str">
        <f t="shared" si="41"/>
        <v>No</v>
      </c>
    </row>
    <row r="1328" spans="2:15" x14ac:dyDescent="0.25">
      <c r="B1328" s="35" t="e">
        <f>VLOOKUP('Reported Performance Table'!D1328,'Master List'!$B$20:$C$39,2,FALSE)</f>
        <v>#N/A</v>
      </c>
      <c r="C1328" t="e">
        <f>VLOOKUP('Reported Performance Table'!E1328,'Master List'!$B$42:$C$129,2,FALSE)</f>
        <v>#N/A</v>
      </c>
      <c r="D1328" t="e">
        <f>VLOOKUP('Reported Performance Table'!D1328,'Master List'!$B$20:$D$39,3,FALSE)</f>
        <v>#N/A</v>
      </c>
      <c r="E1328" s="3" t="e">
        <f>VLOOKUP('Reported Performance Table'!C1328,'Master List'!$B$11:$D$17,3,FALSE)</f>
        <v>#N/A</v>
      </c>
      <c r="F1328" t="e">
        <f t="shared" si="40"/>
        <v>#N/A</v>
      </c>
      <c r="G1328" t="e">
        <f>IF(VLOOKUP('Reported Performance Table'!E1328,'Master List'!$B$42:$D$129,3,FALSE)="","No",VLOOKUP('Reported Performance Table'!E1328,'Master List'!$B$42:$D$129,3,FALSE))</f>
        <v>#N/A</v>
      </c>
      <c r="H1328" t="e">
        <f>IF(AND(G1328="Yes_No",'Reported Performance Table'!F1328="Yes"),"No","Yes_No")</f>
        <v>#N/A</v>
      </c>
      <c r="I1328" t="str">
        <f>IF('Reported Performance Table'!E1328="","",IF('Reported Performance Table'!F1328="Yes","LUNA_CCT","Reported_CCT"))</f>
        <v/>
      </c>
      <c r="J1328" t="str">
        <f>IF('Reported Performance Table'!E1328="","",IF(I1328="LUNA_CCT",VLOOKUP('Reported Performance Table'!E1328,'Master List'!$B$42:$E$129,4,FALSE),"Reported_BUG"))</f>
        <v/>
      </c>
      <c r="K1328" t="str">
        <f>IF('Reported Performance Table'!E1328="","",IF(AND('Reported Performance Table'!$F1328="Yes",OR('Reported Performance Table'!$E1328='Master List'!$B$42,'Reported Performance Table'!$E1328='Master List'!$B$43,'Reported Performance Table'!$E1328='Master List'!$B$44,'Reported Performance Table'!$E1328='Master List'!$B$46,'Reported Performance Table'!$E1328='Master List'!$B$48,'Reported Performance Table'!$E1328='Master List'!$B$104,'Reported Performance Table'!$E1328='Master List'!$B$106,'Reported Performance Table'!$E1328='Master List'!$B$126)),"LUNA_Dimming","Dimming_Capability_and_Range"))</f>
        <v/>
      </c>
      <c r="L1328" s="173">
        <f>'Reported Performance Table'!BF1328</f>
        <v>0</v>
      </c>
      <c r="M1328" s="173">
        <f>'Reported Performance Table'!BG1328</f>
        <v>0</v>
      </c>
      <c r="N1328" s="173">
        <f>'Reported Performance Table'!BH1328</f>
        <v>0</v>
      </c>
      <c r="O1328" t="str">
        <f t="shared" si="41"/>
        <v>No</v>
      </c>
    </row>
    <row r="1329" spans="2:15" x14ac:dyDescent="0.25">
      <c r="B1329" s="35" t="e">
        <f>VLOOKUP('Reported Performance Table'!D1329,'Master List'!$B$20:$C$39,2,FALSE)</f>
        <v>#N/A</v>
      </c>
      <c r="C1329" t="e">
        <f>VLOOKUP('Reported Performance Table'!E1329,'Master List'!$B$42:$C$129,2,FALSE)</f>
        <v>#N/A</v>
      </c>
      <c r="D1329" t="e">
        <f>VLOOKUP('Reported Performance Table'!D1329,'Master List'!$B$20:$D$39,3,FALSE)</f>
        <v>#N/A</v>
      </c>
      <c r="E1329" s="3" t="e">
        <f>VLOOKUP('Reported Performance Table'!C1329,'Master List'!$B$11:$D$17,3,FALSE)</f>
        <v>#N/A</v>
      </c>
      <c r="F1329" t="e">
        <f t="shared" si="40"/>
        <v>#N/A</v>
      </c>
      <c r="G1329" t="e">
        <f>IF(VLOOKUP('Reported Performance Table'!E1329,'Master List'!$B$42:$D$129,3,FALSE)="","No",VLOOKUP('Reported Performance Table'!E1329,'Master List'!$B$42:$D$129,3,FALSE))</f>
        <v>#N/A</v>
      </c>
      <c r="H1329" t="e">
        <f>IF(AND(G1329="Yes_No",'Reported Performance Table'!F1329="Yes"),"No","Yes_No")</f>
        <v>#N/A</v>
      </c>
      <c r="I1329" t="str">
        <f>IF('Reported Performance Table'!E1329="","",IF('Reported Performance Table'!F1329="Yes","LUNA_CCT","Reported_CCT"))</f>
        <v/>
      </c>
      <c r="J1329" t="str">
        <f>IF('Reported Performance Table'!E1329="","",IF(I1329="LUNA_CCT",VLOOKUP('Reported Performance Table'!E1329,'Master List'!$B$42:$E$129,4,FALSE),"Reported_BUG"))</f>
        <v/>
      </c>
      <c r="K1329" t="str">
        <f>IF('Reported Performance Table'!E1329="","",IF(AND('Reported Performance Table'!$F1329="Yes",OR('Reported Performance Table'!$E1329='Master List'!$B$42,'Reported Performance Table'!$E1329='Master List'!$B$43,'Reported Performance Table'!$E1329='Master List'!$B$44,'Reported Performance Table'!$E1329='Master List'!$B$46,'Reported Performance Table'!$E1329='Master List'!$B$48,'Reported Performance Table'!$E1329='Master List'!$B$104,'Reported Performance Table'!$E1329='Master List'!$B$106,'Reported Performance Table'!$E1329='Master List'!$B$126)),"LUNA_Dimming","Dimming_Capability_and_Range"))</f>
        <v/>
      </c>
      <c r="L1329" s="173">
        <f>'Reported Performance Table'!BF1329</f>
        <v>0</v>
      </c>
      <c r="M1329" s="173">
        <f>'Reported Performance Table'!BG1329</f>
        <v>0</v>
      </c>
      <c r="N1329" s="173">
        <f>'Reported Performance Table'!BH1329</f>
        <v>0</v>
      </c>
      <c r="O1329" t="str">
        <f t="shared" si="41"/>
        <v>No</v>
      </c>
    </row>
    <row r="1330" spans="2:15" x14ac:dyDescent="0.25">
      <c r="B1330" s="35" t="e">
        <f>VLOOKUP('Reported Performance Table'!D1330,'Master List'!$B$20:$C$39,2,FALSE)</f>
        <v>#N/A</v>
      </c>
      <c r="C1330" t="e">
        <f>VLOOKUP('Reported Performance Table'!E1330,'Master List'!$B$42:$C$129,2,FALSE)</f>
        <v>#N/A</v>
      </c>
      <c r="D1330" t="e">
        <f>VLOOKUP('Reported Performance Table'!D1330,'Master List'!$B$20:$D$39,3,FALSE)</f>
        <v>#N/A</v>
      </c>
      <c r="E1330" s="3" t="e">
        <f>VLOOKUP('Reported Performance Table'!C1330,'Master List'!$B$11:$D$17,3,FALSE)</f>
        <v>#N/A</v>
      </c>
      <c r="F1330" t="e">
        <f t="shared" si="40"/>
        <v>#N/A</v>
      </c>
      <c r="G1330" t="e">
        <f>IF(VLOOKUP('Reported Performance Table'!E1330,'Master List'!$B$42:$D$129,3,FALSE)="","No",VLOOKUP('Reported Performance Table'!E1330,'Master List'!$B$42:$D$129,3,FALSE))</f>
        <v>#N/A</v>
      </c>
      <c r="H1330" t="e">
        <f>IF(AND(G1330="Yes_No",'Reported Performance Table'!F1330="Yes"),"No","Yes_No")</f>
        <v>#N/A</v>
      </c>
      <c r="I1330" t="str">
        <f>IF('Reported Performance Table'!E1330="","",IF('Reported Performance Table'!F1330="Yes","LUNA_CCT","Reported_CCT"))</f>
        <v/>
      </c>
      <c r="J1330" t="str">
        <f>IF('Reported Performance Table'!E1330="","",IF(I1330="LUNA_CCT",VLOOKUP('Reported Performance Table'!E1330,'Master List'!$B$42:$E$129,4,FALSE),"Reported_BUG"))</f>
        <v/>
      </c>
      <c r="K1330" t="str">
        <f>IF('Reported Performance Table'!E1330="","",IF(AND('Reported Performance Table'!$F1330="Yes",OR('Reported Performance Table'!$E1330='Master List'!$B$42,'Reported Performance Table'!$E1330='Master List'!$B$43,'Reported Performance Table'!$E1330='Master List'!$B$44,'Reported Performance Table'!$E1330='Master List'!$B$46,'Reported Performance Table'!$E1330='Master List'!$B$48,'Reported Performance Table'!$E1330='Master List'!$B$104,'Reported Performance Table'!$E1330='Master List'!$B$106,'Reported Performance Table'!$E1330='Master List'!$B$126)),"LUNA_Dimming","Dimming_Capability_and_Range"))</f>
        <v/>
      </c>
      <c r="L1330" s="173">
        <f>'Reported Performance Table'!BF1330</f>
        <v>0</v>
      </c>
      <c r="M1330" s="173">
        <f>'Reported Performance Table'!BG1330</f>
        <v>0</v>
      </c>
      <c r="N1330" s="173">
        <f>'Reported Performance Table'!BH1330</f>
        <v>0</v>
      </c>
      <c r="O1330" t="str">
        <f t="shared" si="41"/>
        <v>No</v>
      </c>
    </row>
    <row r="1331" spans="2:15" x14ac:dyDescent="0.25">
      <c r="B1331" s="35" t="e">
        <f>VLOOKUP('Reported Performance Table'!D1331,'Master List'!$B$20:$C$39,2,FALSE)</f>
        <v>#N/A</v>
      </c>
      <c r="C1331" t="e">
        <f>VLOOKUP('Reported Performance Table'!E1331,'Master List'!$B$42:$C$129,2,FALSE)</f>
        <v>#N/A</v>
      </c>
      <c r="D1331" t="e">
        <f>VLOOKUP('Reported Performance Table'!D1331,'Master List'!$B$20:$D$39,3,FALSE)</f>
        <v>#N/A</v>
      </c>
      <c r="E1331" s="3" t="e">
        <f>VLOOKUP('Reported Performance Table'!C1331,'Master List'!$B$11:$D$17,3,FALSE)</f>
        <v>#N/A</v>
      </c>
      <c r="F1331" t="e">
        <f t="shared" si="40"/>
        <v>#N/A</v>
      </c>
      <c r="G1331" t="e">
        <f>IF(VLOOKUP('Reported Performance Table'!E1331,'Master List'!$B$42:$D$129,3,FALSE)="","No",VLOOKUP('Reported Performance Table'!E1331,'Master List'!$B$42:$D$129,3,FALSE))</f>
        <v>#N/A</v>
      </c>
      <c r="H1331" t="e">
        <f>IF(AND(G1331="Yes_No",'Reported Performance Table'!F1331="Yes"),"No","Yes_No")</f>
        <v>#N/A</v>
      </c>
      <c r="I1331" t="str">
        <f>IF('Reported Performance Table'!E1331="","",IF('Reported Performance Table'!F1331="Yes","LUNA_CCT","Reported_CCT"))</f>
        <v/>
      </c>
      <c r="J1331" t="str">
        <f>IF('Reported Performance Table'!E1331="","",IF(I1331="LUNA_CCT",VLOOKUP('Reported Performance Table'!E1331,'Master List'!$B$42:$E$129,4,FALSE),"Reported_BUG"))</f>
        <v/>
      </c>
      <c r="K1331" t="str">
        <f>IF('Reported Performance Table'!E1331="","",IF(AND('Reported Performance Table'!$F1331="Yes",OR('Reported Performance Table'!$E1331='Master List'!$B$42,'Reported Performance Table'!$E1331='Master List'!$B$43,'Reported Performance Table'!$E1331='Master List'!$B$44,'Reported Performance Table'!$E1331='Master List'!$B$46,'Reported Performance Table'!$E1331='Master List'!$B$48,'Reported Performance Table'!$E1331='Master List'!$B$104,'Reported Performance Table'!$E1331='Master List'!$B$106,'Reported Performance Table'!$E1331='Master List'!$B$126)),"LUNA_Dimming","Dimming_Capability_and_Range"))</f>
        <v/>
      </c>
      <c r="L1331" s="173">
        <f>'Reported Performance Table'!BF1331</f>
        <v>0</v>
      </c>
      <c r="M1331" s="173">
        <f>'Reported Performance Table'!BG1331</f>
        <v>0</v>
      </c>
      <c r="N1331" s="173">
        <f>'Reported Performance Table'!BH1331</f>
        <v>0</v>
      </c>
      <c r="O1331" t="str">
        <f t="shared" si="41"/>
        <v>No</v>
      </c>
    </row>
    <row r="1332" spans="2:15" x14ac:dyDescent="0.25">
      <c r="B1332" s="35" t="e">
        <f>VLOOKUP('Reported Performance Table'!D1332,'Master List'!$B$20:$C$39,2,FALSE)</f>
        <v>#N/A</v>
      </c>
      <c r="C1332" t="e">
        <f>VLOOKUP('Reported Performance Table'!E1332,'Master List'!$B$42:$C$129,2,FALSE)</f>
        <v>#N/A</v>
      </c>
      <c r="D1332" t="e">
        <f>VLOOKUP('Reported Performance Table'!D1332,'Master List'!$B$20:$D$39,3,FALSE)</f>
        <v>#N/A</v>
      </c>
      <c r="E1332" s="3" t="e">
        <f>VLOOKUP('Reported Performance Table'!C1332,'Master List'!$B$11:$D$17,3,FALSE)</f>
        <v>#N/A</v>
      </c>
      <c r="F1332" t="e">
        <f t="shared" si="40"/>
        <v>#N/A</v>
      </c>
      <c r="G1332" t="e">
        <f>IF(VLOOKUP('Reported Performance Table'!E1332,'Master List'!$B$42:$D$129,3,FALSE)="","No",VLOOKUP('Reported Performance Table'!E1332,'Master List'!$B$42:$D$129,3,FALSE))</f>
        <v>#N/A</v>
      </c>
      <c r="H1332" t="e">
        <f>IF(AND(G1332="Yes_No",'Reported Performance Table'!F1332="Yes"),"No","Yes_No")</f>
        <v>#N/A</v>
      </c>
      <c r="I1332" t="str">
        <f>IF('Reported Performance Table'!E1332="","",IF('Reported Performance Table'!F1332="Yes","LUNA_CCT","Reported_CCT"))</f>
        <v/>
      </c>
      <c r="J1332" t="str">
        <f>IF('Reported Performance Table'!E1332="","",IF(I1332="LUNA_CCT",VLOOKUP('Reported Performance Table'!E1332,'Master List'!$B$42:$E$129,4,FALSE),"Reported_BUG"))</f>
        <v/>
      </c>
      <c r="K1332" t="str">
        <f>IF('Reported Performance Table'!E1332="","",IF(AND('Reported Performance Table'!$F1332="Yes",OR('Reported Performance Table'!$E1332='Master List'!$B$42,'Reported Performance Table'!$E1332='Master List'!$B$43,'Reported Performance Table'!$E1332='Master List'!$B$44,'Reported Performance Table'!$E1332='Master List'!$B$46,'Reported Performance Table'!$E1332='Master List'!$B$48,'Reported Performance Table'!$E1332='Master List'!$B$104,'Reported Performance Table'!$E1332='Master List'!$B$106,'Reported Performance Table'!$E1332='Master List'!$B$126)),"LUNA_Dimming","Dimming_Capability_and_Range"))</f>
        <v/>
      </c>
      <c r="L1332" s="173">
        <f>'Reported Performance Table'!BF1332</f>
        <v>0</v>
      </c>
      <c r="M1332" s="173">
        <f>'Reported Performance Table'!BG1332</f>
        <v>0</v>
      </c>
      <c r="N1332" s="173">
        <f>'Reported Performance Table'!BH1332</f>
        <v>0</v>
      </c>
      <c r="O1332" t="str">
        <f t="shared" si="41"/>
        <v>No</v>
      </c>
    </row>
    <row r="1333" spans="2:15" x14ac:dyDescent="0.25">
      <c r="B1333" s="35" t="e">
        <f>VLOOKUP('Reported Performance Table'!D1333,'Master List'!$B$20:$C$39,2,FALSE)</f>
        <v>#N/A</v>
      </c>
      <c r="C1333" t="e">
        <f>VLOOKUP('Reported Performance Table'!E1333,'Master List'!$B$42:$C$129,2,FALSE)</f>
        <v>#N/A</v>
      </c>
      <c r="D1333" t="e">
        <f>VLOOKUP('Reported Performance Table'!D1333,'Master List'!$B$20:$D$39,3,FALSE)</f>
        <v>#N/A</v>
      </c>
      <c r="E1333" s="3" t="e">
        <f>VLOOKUP('Reported Performance Table'!C1333,'Master List'!$B$11:$D$17,3,FALSE)</f>
        <v>#N/A</v>
      </c>
      <c r="F1333" t="e">
        <f t="shared" si="40"/>
        <v>#N/A</v>
      </c>
      <c r="G1333" t="e">
        <f>IF(VLOOKUP('Reported Performance Table'!E1333,'Master List'!$B$42:$D$129,3,FALSE)="","No",VLOOKUP('Reported Performance Table'!E1333,'Master List'!$B$42:$D$129,3,FALSE))</f>
        <v>#N/A</v>
      </c>
      <c r="H1333" t="e">
        <f>IF(AND(G1333="Yes_No",'Reported Performance Table'!F1333="Yes"),"No","Yes_No")</f>
        <v>#N/A</v>
      </c>
      <c r="I1333" t="str">
        <f>IF('Reported Performance Table'!E1333="","",IF('Reported Performance Table'!F1333="Yes","LUNA_CCT","Reported_CCT"))</f>
        <v/>
      </c>
      <c r="J1333" t="str">
        <f>IF('Reported Performance Table'!E1333="","",IF(I1333="LUNA_CCT",VLOOKUP('Reported Performance Table'!E1333,'Master List'!$B$42:$E$129,4,FALSE),"Reported_BUG"))</f>
        <v/>
      </c>
      <c r="K1333" t="str">
        <f>IF('Reported Performance Table'!E1333="","",IF(AND('Reported Performance Table'!$F1333="Yes",OR('Reported Performance Table'!$E1333='Master List'!$B$42,'Reported Performance Table'!$E1333='Master List'!$B$43,'Reported Performance Table'!$E1333='Master List'!$B$44,'Reported Performance Table'!$E1333='Master List'!$B$46,'Reported Performance Table'!$E1333='Master List'!$B$48,'Reported Performance Table'!$E1333='Master List'!$B$104,'Reported Performance Table'!$E1333='Master List'!$B$106,'Reported Performance Table'!$E1333='Master List'!$B$126)),"LUNA_Dimming","Dimming_Capability_and_Range"))</f>
        <v/>
      </c>
      <c r="L1333" s="173">
        <f>'Reported Performance Table'!BF1333</f>
        <v>0</v>
      </c>
      <c r="M1333" s="173">
        <f>'Reported Performance Table'!BG1333</f>
        <v>0</v>
      </c>
      <c r="N1333" s="173">
        <f>'Reported Performance Table'!BH1333</f>
        <v>0</v>
      </c>
      <c r="O1333" t="str">
        <f t="shared" si="41"/>
        <v>No</v>
      </c>
    </row>
    <row r="1334" spans="2:15" x14ac:dyDescent="0.25">
      <c r="B1334" s="35" t="e">
        <f>VLOOKUP('Reported Performance Table'!D1334,'Master List'!$B$20:$C$39,2,FALSE)</f>
        <v>#N/A</v>
      </c>
      <c r="C1334" t="e">
        <f>VLOOKUP('Reported Performance Table'!E1334,'Master List'!$B$42:$C$129,2,FALSE)</f>
        <v>#N/A</v>
      </c>
      <c r="D1334" t="e">
        <f>VLOOKUP('Reported Performance Table'!D1334,'Master List'!$B$20:$D$39,3,FALSE)</f>
        <v>#N/A</v>
      </c>
      <c r="E1334" s="3" t="e">
        <f>VLOOKUP('Reported Performance Table'!C1334,'Master List'!$B$11:$D$17,3,FALSE)</f>
        <v>#N/A</v>
      </c>
      <c r="F1334" t="e">
        <f t="shared" si="40"/>
        <v>#N/A</v>
      </c>
      <c r="G1334" t="e">
        <f>IF(VLOOKUP('Reported Performance Table'!E1334,'Master List'!$B$42:$D$129,3,FALSE)="","No",VLOOKUP('Reported Performance Table'!E1334,'Master List'!$B$42:$D$129,3,FALSE))</f>
        <v>#N/A</v>
      </c>
      <c r="H1334" t="e">
        <f>IF(AND(G1334="Yes_No",'Reported Performance Table'!F1334="Yes"),"No","Yes_No")</f>
        <v>#N/A</v>
      </c>
      <c r="I1334" t="str">
        <f>IF('Reported Performance Table'!E1334="","",IF('Reported Performance Table'!F1334="Yes","LUNA_CCT","Reported_CCT"))</f>
        <v/>
      </c>
      <c r="J1334" t="str">
        <f>IF('Reported Performance Table'!E1334="","",IF(I1334="LUNA_CCT",VLOOKUP('Reported Performance Table'!E1334,'Master List'!$B$42:$E$129,4,FALSE),"Reported_BUG"))</f>
        <v/>
      </c>
      <c r="K1334" t="str">
        <f>IF('Reported Performance Table'!E1334="","",IF(AND('Reported Performance Table'!$F1334="Yes",OR('Reported Performance Table'!$E1334='Master List'!$B$42,'Reported Performance Table'!$E1334='Master List'!$B$43,'Reported Performance Table'!$E1334='Master List'!$B$44,'Reported Performance Table'!$E1334='Master List'!$B$46,'Reported Performance Table'!$E1334='Master List'!$B$48,'Reported Performance Table'!$E1334='Master List'!$B$104,'Reported Performance Table'!$E1334='Master List'!$B$106,'Reported Performance Table'!$E1334='Master List'!$B$126)),"LUNA_Dimming","Dimming_Capability_and_Range"))</f>
        <v/>
      </c>
      <c r="L1334" s="173">
        <f>'Reported Performance Table'!BF1334</f>
        <v>0</v>
      </c>
      <c r="M1334" s="173">
        <f>'Reported Performance Table'!BG1334</f>
        <v>0</v>
      </c>
      <c r="N1334" s="173">
        <f>'Reported Performance Table'!BH1334</f>
        <v>0</v>
      </c>
      <c r="O1334" t="str">
        <f t="shared" si="41"/>
        <v>No</v>
      </c>
    </row>
    <row r="1335" spans="2:15" x14ac:dyDescent="0.25">
      <c r="B1335" s="35" t="e">
        <f>VLOOKUP('Reported Performance Table'!D1335,'Master List'!$B$20:$C$39,2,FALSE)</f>
        <v>#N/A</v>
      </c>
      <c r="C1335" t="e">
        <f>VLOOKUP('Reported Performance Table'!E1335,'Master List'!$B$42:$C$129,2,FALSE)</f>
        <v>#N/A</v>
      </c>
      <c r="D1335" t="e">
        <f>VLOOKUP('Reported Performance Table'!D1335,'Master List'!$B$20:$D$39,3,FALSE)</f>
        <v>#N/A</v>
      </c>
      <c r="E1335" s="3" t="e">
        <f>VLOOKUP('Reported Performance Table'!C1335,'Master List'!$B$11:$D$17,3,FALSE)</f>
        <v>#N/A</v>
      </c>
      <c r="F1335" t="e">
        <f t="shared" si="40"/>
        <v>#N/A</v>
      </c>
      <c r="G1335" t="e">
        <f>IF(VLOOKUP('Reported Performance Table'!E1335,'Master List'!$B$42:$D$129,3,FALSE)="","No",VLOOKUP('Reported Performance Table'!E1335,'Master List'!$B$42:$D$129,3,FALSE))</f>
        <v>#N/A</v>
      </c>
      <c r="H1335" t="e">
        <f>IF(AND(G1335="Yes_No",'Reported Performance Table'!F1335="Yes"),"No","Yes_No")</f>
        <v>#N/A</v>
      </c>
      <c r="I1335" t="str">
        <f>IF('Reported Performance Table'!E1335="","",IF('Reported Performance Table'!F1335="Yes","LUNA_CCT","Reported_CCT"))</f>
        <v/>
      </c>
      <c r="J1335" t="str">
        <f>IF('Reported Performance Table'!E1335="","",IF(I1335="LUNA_CCT",VLOOKUP('Reported Performance Table'!E1335,'Master List'!$B$42:$E$129,4,FALSE),"Reported_BUG"))</f>
        <v/>
      </c>
      <c r="K1335" t="str">
        <f>IF('Reported Performance Table'!E1335="","",IF(AND('Reported Performance Table'!$F1335="Yes",OR('Reported Performance Table'!$E1335='Master List'!$B$42,'Reported Performance Table'!$E1335='Master List'!$B$43,'Reported Performance Table'!$E1335='Master List'!$B$44,'Reported Performance Table'!$E1335='Master List'!$B$46,'Reported Performance Table'!$E1335='Master List'!$B$48,'Reported Performance Table'!$E1335='Master List'!$B$104,'Reported Performance Table'!$E1335='Master List'!$B$106,'Reported Performance Table'!$E1335='Master List'!$B$126)),"LUNA_Dimming","Dimming_Capability_and_Range"))</f>
        <v/>
      </c>
      <c r="L1335" s="173">
        <f>'Reported Performance Table'!BF1335</f>
        <v>0</v>
      </c>
      <c r="M1335" s="173">
        <f>'Reported Performance Table'!BG1335</f>
        <v>0</v>
      </c>
      <c r="N1335" s="173">
        <f>'Reported Performance Table'!BH1335</f>
        <v>0</v>
      </c>
      <c r="O1335" t="str">
        <f t="shared" si="41"/>
        <v>No</v>
      </c>
    </row>
    <row r="1336" spans="2:15" x14ac:dyDescent="0.25">
      <c r="B1336" s="35" t="e">
        <f>VLOOKUP('Reported Performance Table'!D1336,'Master List'!$B$20:$C$39,2,FALSE)</f>
        <v>#N/A</v>
      </c>
      <c r="C1336" t="e">
        <f>VLOOKUP('Reported Performance Table'!E1336,'Master List'!$B$42:$C$129,2,FALSE)</f>
        <v>#N/A</v>
      </c>
      <c r="D1336" t="e">
        <f>VLOOKUP('Reported Performance Table'!D1336,'Master List'!$B$20:$D$39,3,FALSE)</f>
        <v>#N/A</v>
      </c>
      <c r="E1336" s="3" t="e">
        <f>VLOOKUP('Reported Performance Table'!C1336,'Master List'!$B$11:$D$17,3,FALSE)</f>
        <v>#N/A</v>
      </c>
      <c r="F1336" t="e">
        <f t="shared" si="40"/>
        <v>#N/A</v>
      </c>
      <c r="G1336" t="e">
        <f>IF(VLOOKUP('Reported Performance Table'!E1336,'Master List'!$B$42:$D$129,3,FALSE)="","No",VLOOKUP('Reported Performance Table'!E1336,'Master List'!$B$42:$D$129,3,FALSE))</f>
        <v>#N/A</v>
      </c>
      <c r="H1336" t="e">
        <f>IF(AND(G1336="Yes_No",'Reported Performance Table'!F1336="Yes"),"No","Yes_No")</f>
        <v>#N/A</v>
      </c>
      <c r="I1336" t="str">
        <f>IF('Reported Performance Table'!E1336="","",IF('Reported Performance Table'!F1336="Yes","LUNA_CCT","Reported_CCT"))</f>
        <v/>
      </c>
      <c r="J1336" t="str">
        <f>IF('Reported Performance Table'!E1336="","",IF(I1336="LUNA_CCT",VLOOKUP('Reported Performance Table'!E1336,'Master List'!$B$42:$E$129,4,FALSE),"Reported_BUG"))</f>
        <v/>
      </c>
      <c r="K1336" t="str">
        <f>IF('Reported Performance Table'!E1336="","",IF(AND('Reported Performance Table'!$F1336="Yes",OR('Reported Performance Table'!$E1336='Master List'!$B$42,'Reported Performance Table'!$E1336='Master List'!$B$43,'Reported Performance Table'!$E1336='Master List'!$B$44,'Reported Performance Table'!$E1336='Master List'!$B$46,'Reported Performance Table'!$E1336='Master List'!$B$48,'Reported Performance Table'!$E1336='Master List'!$B$104,'Reported Performance Table'!$E1336='Master List'!$B$106,'Reported Performance Table'!$E1336='Master List'!$B$126)),"LUNA_Dimming","Dimming_Capability_and_Range"))</f>
        <v/>
      </c>
      <c r="L1336" s="173">
        <f>'Reported Performance Table'!BF1336</f>
        <v>0</v>
      </c>
      <c r="M1336" s="173">
        <f>'Reported Performance Table'!BG1336</f>
        <v>0</v>
      </c>
      <c r="N1336" s="173">
        <f>'Reported Performance Table'!BH1336</f>
        <v>0</v>
      </c>
      <c r="O1336" t="str">
        <f t="shared" si="41"/>
        <v>No</v>
      </c>
    </row>
    <row r="1337" spans="2:15" x14ac:dyDescent="0.25">
      <c r="B1337" s="35" t="e">
        <f>VLOOKUP('Reported Performance Table'!D1337,'Master List'!$B$20:$C$39,2,FALSE)</f>
        <v>#N/A</v>
      </c>
      <c r="C1337" t="e">
        <f>VLOOKUP('Reported Performance Table'!E1337,'Master List'!$B$42:$C$129,2,FALSE)</f>
        <v>#N/A</v>
      </c>
      <c r="D1337" t="e">
        <f>VLOOKUP('Reported Performance Table'!D1337,'Master List'!$B$20:$D$39,3,FALSE)</f>
        <v>#N/A</v>
      </c>
      <c r="E1337" s="3" t="e">
        <f>VLOOKUP('Reported Performance Table'!C1337,'Master List'!$B$11:$D$17,3,FALSE)</f>
        <v>#N/A</v>
      </c>
      <c r="F1337" t="e">
        <f t="shared" si="40"/>
        <v>#N/A</v>
      </c>
      <c r="G1337" t="e">
        <f>IF(VLOOKUP('Reported Performance Table'!E1337,'Master List'!$B$42:$D$129,3,FALSE)="","No",VLOOKUP('Reported Performance Table'!E1337,'Master List'!$B$42:$D$129,3,FALSE))</f>
        <v>#N/A</v>
      </c>
      <c r="H1337" t="e">
        <f>IF(AND(G1337="Yes_No",'Reported Performance Table'!F1337="Yes"),"No","Yes_No")</f>
        <v>#N/A</v>
      </c>
      <c r="I1337" t="str">
        <f>IF('Reported Performance Table'!E1337="","",IF('Reported Performance Table'!F1337="Yes","LUNA_CCT","Reported_CCT"))</f>
        <v/>
      </c>
      <c r="J1337" t="str">
        <f>IF('Reported Performance Table'!E1337="","",IF(I1337="LUNA_CCT",VLOOKUP('Reported Performance Table'!E1337,'Master List'!$B$42:$E$129,4,FALSE),"Reported_BUG"))</f>
        <v/>
      </c>
      <c r="K1337" t="str">
        <f>IF('Reported Performance Table'!E1337="","",IF(AND('Reported Performance Table'!$F1337="Yes",OR('Reported Performance Table'!$E1337='Master List'!$B$42,'Reported Performance Table'!$E1337='Master List'!$B$43,'Reported Performance Table'!$E1337='Master List'!$B$44,'Reported Performance Table'!$E1337='Master List'!$B$46,'Reported Performance Table'!$E1337='Master List'!$B$48,'Reported Performance Table'!$E1337='Master List'!$B$104,'Reported Performance Table'!$E1337='Master List'!$B$106,'Reported Performance Table'!$E1337='Master List'!$B$126)),"LUNA_Dimming","Dimming_Capability_and_Range"))</f>
        <v/>
      </c>
      <c r="L1337" s="173">
        <f>'Reported Performance Table'!BF1337</f>
        <v>0</v>
      </c>
      <c r="M1337" s="173">
        <f>'Reported Performance Table'!BG1337</f>
        <v>0</v>
      </c>
      <c r="N1337" s="173">
        <f>'Reported Performance Table'!BH1337</f>
        <v>0</v>
      </c>
      <c r="O1337" t="str">
        <f t="shared" si="41"/>
        <v>No</v>
      </c>
    </row>
    <row r="1338" spans="2:15" x14ac:dyDescent="0.25">
      <c r="B1338" s="35" t="e">
        <f>VLOOKUP('Reported Performance Table'!D1338,'Master List'!$B$20:$C$39,2,FALSE)</f>
        <v>#N/A</v>
      </c>
      <c r="C1338" t="e">
        <f>VLOOKUP('Reported Performance Table'!E1338,'Master List'!$B$42:$C$129,2,FALSE)</f>
        <v>#N/A</v>
      </c>
      <c r="D1338" t="e">
        <f>VLOOKUP('Reported Performance Table'!D1338,'Master List'!$B$20:$D$39,3,FALSE)</f>
        <v>#N/A</v>
      </c>
      <c r="E1338" s="3" t="e">
        <f>VLOOKUP('Reported Performance Table'!C1338,'Master List'!$B$11:$D$17,3,FALSE)</f>
        <v>#N/A</v>
      </c>
      <c r="F1338" t="e">
        <f t="shared" si="40"/>
        <v>#N/A</v>
      </c>
      <c r="G1338" t="e">
        <f>IF(VLOOKUP('Reported Performance Table'!E1338,'Master List'!$B$42:$D$129,3,FALSE)="","No",VLOOKUP('Reported Performance Table'!E1338,'Master List'!$B$42:$D$129,3,FALSE))</f>
        <v>#N/A</v>
      </c>
      <c r="H1338" t="e">
        <f>IF(AND(G1338="Yes_No",'Reported Performance Table'!F1338="Yes"),"No","Yes_No")</f>
        <v>#N/A</v>
      </c>
      <c r="I1338" t="str">
        <f>IF('Reported Performance Table'!E1338="","",IF('Reported Performance Table'!F1338="Yes","LUNA_CCT","Reported_CCT"))</f>
        <v/>
      </c>
      <c r="J1338" t="str">
        <f>IF('Reported Performance Table'!E1338="","",IF(I1338="LUNA_CCT",VLOOKUP('Reported Performance Table'!E1338,'Master List'!$B$42:$E$129,4,FALSE),"Reported_BUG"))</f>
        <v/>
      </c>
      <c r="K1338" t="str">
        <f>IF('Reported Performance Table'!E1338="","",IF(AND('Reported Performance Table'!$F1338="Yes",OR('Reported Performance Table'!$E1338='Master List'!$B$42,'Reported Performance Table'!$E1338='Master List'!$B$43,'Reported Performance Table'!$E1338='Master List'!$B$44,'Reported Performance Table'!$E1338='Master List'!$B$46,'Reported Performance Table'!$E1338='Master List'!$B$48,'Reported Performance Table'!$E1338='Master List'!$B$104,'Reported Performance Table'!$E1338='Master List'!$B$106,'Reported Performance Table'!$E1338='Master List'!$B$126)),"LUNA_Dimming","Dimming_Capability_and_Range"))</f>
        <v/>
      </c>
      <c r="L1338" s="173">
        <f>'Reported Performance Table'!BF1338</f>
        <v>0</v>
      </c>
      <c r="M1338" s="173">
        <f>'Reported Performance Table'!BG1338</f>
        <v>0</v>
      </c>
      <c r="N1338" s="173">
        <f>'Reported Performance Table'!BH1338</f>
        <v>0</v>
      </c>
      <c r="O1338" t="str">
        <f t="shared" si="41"/>
        <v>No</v>
      </c>
    </row>
    <row r="1339" spans="2:15" x14ac:dyDescent="0.25">
      <c r="B1339" s="35" t="e">
        <f>VLOOKUP('Reported Performance Table'!D1339,'Master List'!$B$20:$C$39,2,FALSE)</f>
        <v>#N/A</v>
      </c>
      <c r="C1339" t="e">
        <f>VLOOKUP('Reported Performance Table'!E1339,'Master List'!$B$42:$C$129,2,FALSE)</f>
        <v>#N/A</v>
      </c>
      <c r="D1339" t="e">
        <f>VLOOKUP('Reported Performance Table'!D1339,'Master List'!$B$20:$D$39,3,FALSE)</f>
        <v>#N/A</v>
      </c>
      <c r="E1339" s="3" t="e">
        <f>VLOOKUP('Reported Performance Table'!C1339,'Master List'!$B$11:$D$17,3,FALSE)</f>
        <v>#N/A</v>
      </c>
      <c r="F1339" t="e">
        <f t="shared" si="40"/>
        <v>#N/A</v>
      </c>
      <c r="G1339" t="e">
        <f>IF(VLOOKUP('Reported Performance Table'!E1339,'Master List'!$B$42:$D$129,3,FALSE)="","No",VLOOKUP('Reported Performance Table'!E1339,'Master List'!$B$42:$D$129,3,FALSE))</f>
        <v>#N/A</v>
      </c>
      <c r="H1339" t="e">
        <f>IF(AND(G1339="Yes_No",'Reported Performance Table'!F1339="Yes"),"No","Yes_No")</f>
        <v>#N/A</v>
      </c>
      <c r="I1339" t="str">
        <f>IF('Reported Performance Table'!E1339="","",IF('Reported Performance Table'!F1339="Yes","LUNA_CCT","Reported_CCT"))</f>
        <v/>
      </c>
      <c r="J1339" t="str">
        <f>IF('Reported Performance Table'!E1339="","",IF(I1339="LUNA_CCT",VLOOKUP('Reported Performance Table'!E1339,'Master List'!$B$42:$E$129,4,FALSE),"Reported_BUG"))</f>
        <v/>
      </c>
      <c r="K1339" t="str">
        <f>IF('Reported Performance Table'!E1339="","",IF(AND('Reported Performance Table'!$F1339="Yes",OR('Reported Performance Table'!$E1339='Master List'!$B$42,'Reported Performance Table'!$E1339='Master List'!$B$43,'Reported Performance Table'!$E1339='Master List'!$B$44,'Reported Performance Table'!$E1339='Master List'!$B$46,'Reported Performance Table'!$E1339='Master List'!$B$48,'Reported Performance Table'!$E1339='Master List'!$B$104,'Reported Performance Table'!$E1339='Master List'!$B$106,'Reported Performance Table'!$E1339='Master List'!$B$126)),"LUNA_Dimming","Dimming_Capability_and_Range"))</f>
        <v/>
      </c>
      <c r="L1339" s="173">
        <f>'Reported Performance Table'!BF1339</f>
        <v>0</v>
      </c>
      <c r="M1339" s="173">
        <f>'Reported Performance Table'!BG1339</f>
        <v>0</v>
      </c>
      <c r="N1339" s="173">
        <f>'Reported Performance Table'!BH1339</f>
        <v>0</v>
      </c>
      <c r="O1339" t="str">
        <f t="shared" si="41"/>
        <v>No</v>
      </c>
    </row>
    <row r="1340" spans="2:15" x14ac:dyDescent="0.25">
      <c r="B1340" s="35" t="e">
        <f>VLOOKUP('Reported Performance Table'!D1340,'Master List'!$B$20:$C$39,2,FALSE)</f>
        <v>#N/A</v>
      </c>
      <c r="C1340" t="e">
        <f>VLOOKUP('Reported Performance Table'!E1340,'Master List'!$B$42:$C$129,2,FALSE)</f>
        <v>#N/A</v>
      </c>
      <c r="D1340" t="e">
        <f>VLOOKUP('Reported Performance Table'!D1340,'Master List'!$B$20:$D$39,3,FALSE)</f>
        <v>#N/A</v>
      </c>
      <c r="E1340" s="3" t="e">
        <f>VLOOKUP('Reported Performance Table'!C1340,'Master List'!$B$11:$D$17,3,FALSE)</f>
        <v>#N/A</v>
      </c>
      <c r="F1340" t="e">
        <f t="shared" si="40"/>
        <v>#N/A</v>
      </c>
      <c r="G1340" t="e">
        <f>IF(VLOOKUP('Reported Performance Table'!E1340,'Master List'!$B$42:$D$129,3,FALSE)="","No",VLOOKUP('Reported Performance Table'!E1340,'Master List'!$B$42:$D$129,3,FALSE))</f>
        <v>#N/A</v>
      </c>
      <c r="H1340" t="e">
        <f>IF(AND(G1340="Yes_No",'Reported Performance Table'!F1340="Yes"),"No","Yes_No")</f>
        <v>#N/A</v>
      </c>
      <c r="I1340" t="str">
        <f>IF('Reported Performance Table'!E1340="","",IF('Reported Performance Table'!F1340="Yes","LUNA_CCT","Reported_CCT"))</f>
        <v/>
      </c>
      <c r="J1340" t="str">
        <f>IF('Reported Performance Table'!E1340="","",IF(I1340="LUNA_CCT",VLOOKUP('Reported Performance Table'!E1340,'Master List'!$B$42:$E$129,4,FALSE),"Reported_BUG"))</f>
        <v/>
      </c>
      <c r="K1340" t="str">
        <f>IF('Reported Performance Table'!E1340="","",IF(AND('Reported Performance Table'!$F1340="Yes",OR('Reported Performance Table'!$E1340='Master List'!$B$42,'Reported Performance Table'!$E1340='Master List'!$B$43,'Reported Performance Table'!$E1340='Master List'!$B$44,'Reported Performance Table'!$E1340='Master List'!$B$46,'Reported Performance Table'!$E1340='Master List'!$B$48,'Reported Performance Table'!$E1340='Master List'!$B$104,'Reported Performance Table'!$E1340='Master List'!$B$106,'Reported Performance Table'!$E1340='Master List'!$B$126)),"LUNA_Dimming","Dimming_Capability_and_Range"))</f>
        <v/>
      </c>
      <c r="L1340" s="173">
        <f>'Reported Performance Table'!BF1340</f>
        <v>0</v>
      </c>
      <c r="M1340" s="173">
        <f>'Reported Performance Table'!BG1340</f>
        <v>0</v>
      </c>
      <c r="N1340" s="173">
        <f>'Reported Performance Table'!BH1340</f>
        <v>0</v>
      </c>
      <c r="O1340" t="str">
        <f t="shared" si="41"/>
        <v>No</v>
      </c>
    </row>
    <row r="1341" spans="2:15" x14ac:dyDescent="0.25">
      <c r="B1341" s="35" t="e">
        <f>VLOOKUP('Reported Performance Table'!D1341,'Master List'!$B$20:$C$39,2,FALSE)</f>
        <v>#N/A</v>
      </c>
      <c r="C1341" t="e">
        <f>VLOOKUP('Reported Performance Table'!E1341,'Master List'!$B$42:$C$129,2,FALSE)</f>
        <v>#N/A</v>
      </c>
      <c r="D1341" t="e">
        <f>VLOOKUP('Reported Performance Table'!D1341,'Master List'!$B$20:$D$39,3,FALSE)</f>
        <v>#N/A</v>
      </c>
      <c r="E1341" s="3" t="e">
        <f>VLOOKUP('Reported Performance Table'!C1341,'Master List'!$B$11:$D$17,3,FALSE)</f>
        <v>#N/A</v>
      </c>
      <c r="F1341" t="e">
        <f t="shared" si="40"/>
        <v>#N/A</v>
      </c>
      <c r="G1341" t="e">
        <f>IF(VLOOKUP('Reported Performance Table'!E1341,'Master List'!$B$42:$D$129,3,FALSE)="","No",VLOOKUP('Reported Performance Table'!E1341,'Master List'!$B$42:$D$129,3,FALSE))</f>
        <v>#N/A</v>
      </c>
      <c r="H1341" t="e">
        <f>IF(AND(G1341="Yes_No",'Reported Performance Table'!F1341="Yes"),"No","Yes_No")</f>
        <v>#N/A</v>
      </c>
      <c r="I1341" t="str">
        <f>IF('Reported Performance Table'!E1341="","",IF('Reported Performance Table'!F1341="Yes","LUNA_CCT","Reported_CCT"))</f>
        <v/>
      </c>
      <c r="J1341" t="str">
        <f>IF('Reported Performance Table'!E1341="","",IF(I1341="LUNA_CCT",VLOOKUP('Reported Performance Table'!E1341,'Master List'!$B$42:$E$129,4,FALSE),"Reported_BUG"))</f>
        <v/>
      </c>
      <c r="K1341" t="str">
        <f>IF('Reported Performance Table'!E1341="","",IF(AND('Reported Performance Table'!$F1341="Yes",OR('Reported Performance Table'!$E1341='Master List'!$B$42,'Reported Performance Table'!$E1341='Master List'!$B$43,'Reported Performance Table'!$E1341='Master List'!$B$44,'Reported Performance Table'!$E1341='Master List'!$B$46,'Reported Performance Table'!$E1341='Master List'!$B$48,'Reported Performance Table'!$E1341='Master List'!$B$104,'Reported Performance Table'!$E1341='Master List'!$B$106,'Reported Performance Table'!$E1341='Master List'!$B$126)),"LUNA_Dimming","Dimming_Capability_and_Range"))</f>
        <v/>
      </c>
      <c r="L1341" s="173">
        <f>'Reported Performance Table'!BF1341</f>
        <v>0</v>
      </c>
      <c r="M1341" s="173">
        <f>'Reported Performance Table'!BG1341</f>
        <v>0</v>
      </c>
      <c r="N1341" s="173">
        <f>'Reported Performance Table'!BH1341</f>
        <v>0</v>
      </c>
      <c r="O1341" t="str">
        <f t="shared" si="41"/>
        <v>No</v>
      </c>
    </row>
    <row r="1342" spans="2:15" x14ac:dyDescent="0.25">
      <c r="B1342" s="35" t="e">
        <f>VLOOKUP('Reported Performance Table'!D1342,'Master List'!$B$20:$C$39,2,FALSE)</f>
        <v>#N/A</v>
      </c>
      <c r="C1342" t="e">
        <f>VLOOKUP('Reported Performance Table'!E1342,'Master List'!$B$42:$C$129,2,FALSE)</f>
        <v>#N/A</v>
      </c>
      <c r="D1342" t="e">
        <f>VLOOKUP('Reported Performance Table'!D1342,'Master List'!$B$20:$D$39,3,FALSE)</f>
        <v>#N/A</v>
      </c>
      <c r="E1342" s="3" t="e">
        <f>VLOOKUP('Reported Performance Table'!C1342,'Master List'!$B$11:$D$17,3,FALSE)</f>
        <v>#N/A</v>
      </c>
      <c r="F1342" t="e">
        <f t="shared" si="40"/>
        <v>#N/A</v>
      </c>
      <c r="G1342" t="e">
        <f>IF(VLOOKUP('Reported Performance Table'!E1342,'Master List'!$B$42:$D$129,3,FALSE)="","No",VLOOKUP('Reported Performance Table'!E1342,'Master List'!$B$42:$D$129,3,FALSE))</f>
        <v>#N/A</v>
      </c>
      <c r="H1342" t="e">
        <f>IF(AND(G1342="Yes_No",'Reported Performance Table'!F1342="Yes"),"No","Yes_No")</f>
        <v>#N/A</v>
      </c>
      <c r="I1342" t="str">
        <f>IF('Reported Performance Table'!E1342="","",IF('Reported Performance Table'!F1342="Yes","LUNA_CCT","Reported_CCT"))</f>
        <v/>
      </c>
      <c r="J1342" t="str">
        <f>IF('Reported Performance Table'!E1342="","",IF(I1342="LUNA_CCT",VLOOKUP('Reported Performance Table'!E1342,'Master List'!$B$42:$E$129,4,FALSE),"Reported_BUG"))</f>
        <v/>
      </c>
      <c r="K1342" t="str">
        <f>IF('Reported Performance Table'!E1342="","",IF(AND('Reported Performance Table'!$F1342="Yes",OR('Reported Performance Table'!$E1342='Master List'!$B$42,'Reported Performance Table'!$E1342='Master List'!$B$43,'Reported Performance Table'!$E1342='Master List'!$B$44,'Reported Performance Table'!$E1342='Master List'!$B$46,'Reported Performance Table'!$E1342='Master List'!$B$48,'Reported Performance Table'!$E1342='Master List'!$B$104,'Reported Performance Table'!$E1342='Master List'!$B$106,'Reported Performance Table'!$E1342='Master List'!$B$126)),"LUNA_Dimming","Dimming_Capability_and_Range"))</f>
        <v/>
      </c>
      <c r="L1342" s="173">
        <f>'Reported Performance Table'!BF1342</f>
        <v>0</v>
      </c>
      <c r="M1342" s="173">
        <f>'Reported Performance Table'!BG1342</f>
        <v>0</v>
      </c>
      <c r="N1342" s="173">
        <f>'Reported Performance Table'!BH1342</f>
        <v>0</v>
      </c>
      <c r="O1342" t="str">
        <f t="shared" si="41"/>
        <v>No</v>
      </c>
    </row>
    <row r="1343" spans="2:15" x14ac:dyDescent="0.25">
      <c r="B1343" s="35" t="e">
        <f>VLOOKUP('Reported Performance Table'!D1343,'Master List'!$B$20:$C$39,2,FALSE)</f>
        <v>#N/A</v>
      </c>
      <c r="C1343" t="e">
        <f>VLOOKUP('Reported Performance Table'!E1343,'Master List'!$B$42:$C$129,2,FALSE)</f>
        <v>#N/A</v>
      </c>
      <c r="D1343" t="e">
        <f>VLOOKUP('Reported Performance Table'!D1343,'Master List'!$B$20:$D$39,3,FALSE)</f>
        <v>#N/A</v>
      </c>
      <c r="E1343" s="3" t="e">
        <f>VLOOKUP('Reported Performance Table'!C1343,'Master List'!$B$11:$D$17,3,FALSE)</f>
        <v>#N/A</v>
      </c>
      <c r="F1343" t="e">
        <f t="shared" si="40"/>
        <v>#N/A</v>
      </c>
      <c r="G1343" t="e">
        <f>IF(VLOOKUP('Reported Performance Table'!E1343,'Master List'!$B$42:$D$129,3,FALSE)="","No",VLOOKUP('Reported Performance Table'!E1343,'Master List'!$B$42:$D$129,3,FALSE))</f>
        <v>#N/A</v>
      </c>
      <c r="H1343" t="e">
        <f>IF(AND(G1343="Yes_No",'Reported Performance Table'!F1343="Yes"),"No","Yes_No")</f>
        <v>#N/A</v>
      </c>
      <c r="I1343" t="str">
        <f>IF('Reported Performance Table'!E1343="","",IF('Reported Performance Table'!F1343="Yes","LUNA_CCT","Reported_CCT"))</f>
        <v/>
      </c>
      <c r="J1343" t="str">
        <f>IF('Reported Performance Table'!E1343="","",IF(I1343="LUNA_CCT",VLOOKUP('Reported Performance Table'!E1343,'Master List'!$B$42:$E$129,4,FALSE),"Reported_BUG"))</f>
        <v/>
      </c>
      <c r="K1343" t="str">
        <f>IF('Reported Performance Table'!E1343="","",IF(AND('Reported Performance Table'!$F1343="Yes",OR('Reported Performance Table'!$E1343='Master List'!$B$42,'Reported Performance Table'!$E1343='Master List'!$B$43,'Reported Performance Table'!$E1343='Master List'!$B$44,'Reported Performance Table'!$E1343='Master List'!$B$46,'Reported Performance Table'!$E1343='Master List'!$B$48,'Reported Performance Table'!$E1343='Master List'!$B$104,'Reported Performance Table'!$E1343='Master List'!$B$106,'Reported Performance Table'!$E1343='Master List'!$B$126)),"LUNA_Dimming","Dimming_Capability_and_Range"))</f>
        <v/>
      </c>
      <c r="L1343" s="173">
        <f>'Reported Performance Table'!BF1343</f>
        <v>0</v>
      </c>
      <c r="M1343" s="173">
        <f>'Reported Performance Table'!BG1343</f>
        <v>0</v>
      </c>
      <c r="N1343" s="173">
        <f>'Reported Performance Table'!BH1343</f>
        <v>0</v>
      </c>
      <c r="O1343" t="str">
        <f t="shared" si="41"/>
        <v>No</v>
      </c>
    </row>
    <row r="1344" spans="2:15" x14ac:dyDescent="0.25">
      <c r="B1344" s="35" t="e">
        <f>VLOOKUP('Reported Performance Table'!D1344,'Master List'!$B$20:$C$39,2,FALSE)</f>
        <v>#N/A</v>
      </c>
      <c r="C1344" t="e">
        <f>VLOOKUP('Reported Performance Table'!E1344,'Master List'!$B$42:$C$129,2,FALSE)</f>
        <v>#N/A</v>
      </c>
      <c r="D1344" t="e">
        <f>VLOOKUP('Reported Performance Table'!D1344,'Master List'!$B$20:$D$39,3,FALSE)</f>
        <v>#N/A</v>
      </c>
      <c r="E1344" s="3" t="e">
        <f>VLOOKUP('Reported Performance Table'!C1344,'Master List'!$B$11:$D$17,3,FALSE)</f>
        <v>#N/A</v>
      </c>
      <c r="F1344" t="e">
        <f t="shared" si="40"/>
        <v>#N/A</v>
      </c>
      <c r="G1344" t="e">
        <f>IF(VLOOKUP('Reported Performance Table'!E1344,'Master List'!$B$42:$D$129,3,FALSE)="","No",VLOOKUP('Reported Performance Table'!E1344,'Master List'!$B$42:$D$129,3,FALSE))</f>
        <v>#N/A</v>
      </c>
      <c r="H1344" t="e">
        <f>IF(AND(G1344="Yes_No",'Reported Performance Table'!F1344="Yes"),"No","Yes_No")</f>
        <v>#N/A</v>
      </c>
      <c r="I1344" t="str">
        <f>IF('Reported Performance Table'!E1344="","",IF('Reported Performance Table'!F1344="Yes","LUNA_CCT","Reported_CCT"))</f>
        <v/>
      </c>
      <c r="J1344" t="str">
        <f>IF('Reported Performance Table'!E1344="","",IF(I1344="LUNA_CCT",VLOOKUP('Reported Performance Table'!E1344,'Master List'!$B$42:$E$129,4,FALSE),"Reported_BUG"))</f>
        <v/>
      </c>
      <c r="K1344" t="str">
        <f>IF('Reported Performance Table'!E1344="","",IF(AND('Reported Performance Table'!$F1344="Yes",OR('Reported Performance Table'!$E1344='Master List'!$B$42,'Reported Performance Table'!$E1344='Master List'!$B$43,'Reported Performance Table'!$E1344='Master List'!$B$44,'Reported Performance Table'!$E1344='Master List'!$B$46,'Reported Performance Table'!$E1344='Master List'!$B$48,'Reported Performance Table'!$E1344='Master List'!$B$104,'Reported Performance Table'!$E1344='Master List'!$B$106,'Reported Performance Table'!$E1344='Master List'!$B$126)),"LUNA_Dimming","Dimming_Capability_and_Range"))</f>
        <v/>
      </c>
      <c r="L1344" s="173">
        <f>'Reported Performance Table'!BF1344</f>
        <v>0</v>
      </c>
      <c r="M1344" s="173">
        <f>'Reported Performance Table'!BG1344</f>
        <v>0</v>
      </c>
      <c r="N1344" s="173">
        <f>'Reported Performance Table'!BH1344</f>
        <v>0</v>
      </c>
      <c r="O1344" t="str">
        <f t="shared" si="41"/>
        <v>No</v>
      </c>
    </row>
    <row r="1345" spans="2:15" x14ac:dyDescent="0.25">
      <c r="B1345" s="35" t="e">
        <f>VLOOKUP('Reported Performance Table'!D1345,'Master List'!$B$20:$C$39,2,FALSE)</f>
        <v>#N/A</v>
      </c>
      <c r="C1345" t="e">
        <f>VLOOKUP('Reported Performance Table'!E1345,'Master List'!$B$42:$C$129,2,FALSE)</f>
        <v>#N/A</v>
      </c>
      <c r="D1345" t="e">
        <f>VLOOKUP('Reported Performance Table'!D1345,'Master List'!$B$20:$D$39,3,FALSE)</f>
        <v>#N/A</v>
      </c>
      <c r="E1345" s="3" t="e">
        <f>VLOOKUP('Reported Performance Table'!C1345,'Master List'!$B$11:$D$17,3,FALSE)</f>
        <v>#N/A</v>
      </c>
      <c r="F1345" t="e">
        <f t="shared" si="40"/>
        <v>#N/A</v>
      </c>
      <c r="G1345" t="e">
        <f>IF(VLOOKUP('Reported Performance Table'!E1345,'Master List'!$B$42:$D$129,3,FALSE)="","No",VLOOKUP('Reported Performance Table'!E1345,'Master List'!$B$42:$D$129,3,FALSE))</f>
        <v>#N/A</v>
      </c>
      <c r="H1345" t="e">
        <f>IF(AND(G1345="Yes_No",'Reported Performance Table'!F1345="Yes"),"No","Yes_No")</f>
        <v>#N/A</v>
      </c>
      <c r="I1345" t="str">
        <f>IF('Reported Performance Table'!E1345="","",IF('Reported Performance Table'!F1345="Yes","LUNA_CCT","Reported_CCT"))</f>
        <v/>
      </c>
      <c r="J1345" t="str">
        <f>IF('Reported Performance Table'!E1345="","",IF(I1345="LUNA_CCT",VLOOKUP('Reported Performance Table'!E1345,'Master List'!$B$42:$E$129,4,FALSE),"Reported_BUG"))</f>
        <v/>
      </c>
      <c r="K1345" t="str">
        <f>IF('Reported Performance Table'!E1345="","",IF(AND('Reported Performance Table'!$F1345="Yes",OR('Reported Performance Table'!$E1345='Master List'!$B$42,'Reported Performance Table'!$E1345='Master List'!$B$43,'Reported Performance Table'!$E1345='Master List'!$B$44,'Reported Performance Table'!$E1345='Master List'!$B$46,'Reported Performance Table'!$E1345='Master List'!$B$48,'Reported Performance Table'!$E1345='Master List'!$B$104,'Reported Performance Table'!$E1345='Master List'!$B$106,'Reported Performance Table'!$E1345='Master List'!$B$126)),"LUNA_Dimming","Dimming_Capability_and_Range"))</f>
        <v/>
      </c>
      <c r="L1345" s="173">
        <f>'Reported Performance Table'!BF1345</f>
        <v>0</v>
      </c>
      <c r="M1345" s="173">
        <f>'Reported Performance Table'!BG1345</f>
        <v>0</v>
      </c>
      <c r="N1345" s="173">
        <f>'Reported Performance Table'!BH1345</f>
        <v>0</v>
      </c>
      <c r="O1345" t="str">
        <f t="shared" si="41"/>
        <v>No</v>
      </c>
    </row>
    <row r="1346" spans="2:15" x14ac:dyDescent="0.25">
      <c r="B1346" s="35" t="e">
        <f>VLOOKUP('Reported Performance Table'!D1346,'Master List'!$B$20:$C$39,2,FALSE)</f>
        <v>#N/A</v>
      </c>
      <c r="C1346" t="e">
        <f>VLOOKUP('Reported Performance Table'!E1346,'Master List'!$B$42:$C$129,2,FALSE)</f>
        <v>#N/A</v>
      </c>
      <c r="D1346" t="e">
        <f>VLOOKUP('Reported Performance Table'!D1346,'Master List'!$B$20:$D$39,3,FALSE)</f>
        <v>#N/A</v>
      </c>
      <c r="E1346" s="3" t="e">
        <f>VLOOKUP('Reported Performance Table'!C1346,'Master List'!$B$11:$D$17,3,FALSE)</f>
        <v>#N/A</v>
      </c>
      <c r="F1346" t="e">
        <f t="shared" si="40"/>
        <v>#N/A</v>
      </c>
      <c r="G1346" t="e">
        <f>IF(VLOOKUP('Reported Performance Table'!E1346,'Master List'!$B$42:$D$129,3,FALSE)="","No",VLOOKUP('Reported Performance Table'!E1346,'Master List'!$B$42:$D$129,3,FALSE))</f>
        <v>#N/A</v>
      </c>
      <c r="H1346" t="e">
        <f>IF(AND(G1346="Yes_No",'Reported Performance Table'!F1346="Yes"),"No","Yes_No")</f>
        <v>#N/A</v>
      </c>
      <c r="I1346" t="str">
        <f>IF('Reported Performance Table'!E1346="","",IF('Reported Performance Table'!F1346="Yes","LUNA_CCT","Reported_CCT"))</f>
        <v/>
      </c>
      <c r="J1346" t="str">
        <f>IF('Reported Performance Table'!E1346="","",IF(I1346="LUNA_CCT",VLOOKUP('Reported Performance Table'!E1346,'Master List'!$B$42:$E$129,4,FALSE),"Reported_BUG"))</f>
        <v/>
      </c>
      <c r="K1346" t="str">
        <f>IF('Reported Performance Table'!E1346="","",IF(AND('Reported Performance Table'!$F1346="Yes",OR('Reported Performance Table'!$E1346='Master List'!$B$42,'Reported Performance Table'!$E1346='Master List'!$B$43,'Reported Performance Table'!$E1346='Master List'!$B$44,'Reported Performance Table'!$E1346='Master List'!$B$46,'Reported Performance Table'!$E1346='Master List'!$B$48,'Reported Performance Table'!$E1346='Master List'!$B$104,'Reported Performance Table'!$E1346='Master List'!$B$106,'Reported Performance Table'!$E1346='Master List'!$B$126)),"LUNA_Dimming","Dimming_Capability_and_Range"))</f>
        <v/>
      </c>
      <c r="L1346" s="173">
        <f>'Reported Performance Table'!BF1346</f>
        <v>0</v>
      </c>
      <c r="M1346" s="173">
        <f>'Reported Performance Table'!BG1346</f>
        <v>0</v>
      </c>
      <c r="N1346" s="173">
        <f>'Reported Performance Table'!BH1346</f>
        <v>0</v>
      </c>
      <c r="O1346" t="str">
        <f t="shared" si="41"/>
        <v>No</v>
      </c>
    </row>
    <row r="1347" spans="2:15" x14ac:dyDescent="0.25">
      <c r="B1347" s="35" t="e">
        <f>VLOOKUP('Reported Performance Table'!D1347,'Master List'!$B$20:$C$39,2,FALSE)</f>
        <v>#N/A</v>
      </c>
      <c r="C1347" t="e">
        <f>VLOOKUP('Reported Performance Table'!E1347,'Master List'!$B$42:$C$129,2,FALSE)</f>
        <v>#N/A</v>
      </c>
      <c r="D1347" t="e">
        <f>VLOOKUP('Reported Performance Table'!D1347,'Master List'!$B$20:$D$39,3,FALSE)</f>
        <v>#N/A</v>
      </c>
      <c r="E1347" s="3" t="e">
        <f>VLOOKUP('Reported Performance Table'!C1347,'Master List'!$B$11:$D$17,3,FALSE)</f>
        <v>#N/A</v>
      </c>
      <c r="F1347" t="e">
        <f t="shared" si="40"/>
        <v>#N/A</v>
      </c>
      <c r="G1347" t="e">
        <f>IF(VLOOKUP('Reported Performance Table'!E1347,'Master List'!$B$42:$D$129,3,FALSE)="","No",VLOOKUP('Reported Performance Table'!E1347,'Master List'!$B$42:$D$129,3,FALSE))</f>
        <v>#N/A</v>
      </c>
      <c r="H1347" t="e">
        <f>IF(AND(G1347="Yes_No",'Reported Performance Table'!F1347="Yes"),"No","Yes_No")</f>
        <v>#N/A</v>
      </c>
      <c r="I1347" t="str">
        <f>IF('Reported Performance Table'!E1347="","",IF('Reported Performance Table'!F1347="Yes","LUNA_CCT","Reported_CCT"))</f>
        <v/>
      </c>
      <c r="J1347" t="str">
        <f>IF('Reported Performance Table'!E1347="","",IF(I1347="LUNA_CCT",VLOOKUP('Reported Performance Table'!E1347,'Master List'!$B$42:$E$129,4,FALSE),"Reported_BUG"))</f>
        <v/>
      </c>
      <c r="K1347" t="str">
        <f>IF('Reported Performance Table'!E1347="","",IF(AND('Reported Performance Table'!$F1347="Yes",OR('Reported Performance Table'!$E1347='Master List'!$B$42,'Reported Performance Table'!$E1347='Master List'!$B$43,'Reported Performance Table'!$E1347='Master List'!$B$44,'Reported Performance Table'!$E1347='Master List'!$B$46,'Reported Performance Table'!$E1347='Master List'!$B$48,'Reported Performance Table'!$E1347='Master List'!$B$104,'Reported Performance Table'!$E1347='Master List'!$B$106,'Reported Performance Table'!$E1347='Master List'!$B$126)),"LUNA_Dimming","Dimming_Capability_and_Range"))</f>
        <v/>
      </c>
      <c r="L1347" s="173">
        <f>'Reported Performance Table'!BF1347</f>
        <v>0</v>
      </c>
      <c r="M1347" s="173">
        <f>'Reported Performance Table'!BG1347</f>
        <v>0</v>
      </c>
      <c r="N1347" s="173">
        <f>'Reported Performance Table'!BH1347</f>
        <v>0</v>
      </c>
      <c r="O1347" t="str">
        <f t="shared" si="41"/>
        <v>No</v>
      </c>
    </row>
    <row r="1348" spans="2:15" x14ac:dyDescent="0.25">
      <c r="B1348" s="35" t="e">
        <f>VLOOKUP('Reported Performance Table'!D1348,'Master List'!$B$20:$C$39,2,FALSE)</f>
        <v>#N/A</v>
      </c>
      <c r="C1348" t="e">
        <f>VLOOKUP('Reported Performance Table'!E1348,'Master List'!$B$42:$C$129,2,FALSE)</f>
        <v>#N/A</v>
      </c>
      <c r="D1348" t="e">
        <f>VLOOKUP('Reported Performance Table'!D1348,'Master List'!$B$20:$D$39,3,FALSE)</f>
        <v>#N/A</v>
      </c>
      <c r="E1348" s="3" t="e">
        <f>VLOOKUP('Reported Performance Table'!C1348,'Master List'!$B$11:$D$17,3,FALSE)</f>
        <v>#N/A</v>
      </c>
      <c r="F1348" t="e">
        <f t="shared" si="40"/>
        <v>#N/A</v>
      </c>
      <c r="G1348" t="e">
        <f>IF(VLOOKUP('Reported Performance Table'!E1348,'Master List'!$B$42:$D$129,3,FALSE)="","No",VLOOKUP('Reported Performance Table'!E1348,'Master List'!$B$42:$D$129,3,FALSE))</f>
        <v>#N/A</v>
      </c>
      <c r="H1348" t="e">
        <f>IF(AND(G1348="Yes_No",'Reported Performance Table'!F1348="Yes"),"No","Yes_No")</f>
        <v>#N/A</v>
      </c>
      <c r="I1348" t="str">
        <f>IF('Reported Performance Table'!E1348="","",IF('Reported Performance Table'!F1348="Yes","LUNA_CCT","Reported_CCT"))</f>
        <v/>
      </c>
      <c r="J1348" t="str">
        <f>IF('Reported Performance Table'!E1348="","",IF(I1348="LUNA_CCT",VLOOKUP('Reported Performance Table'!E1348,'Master List'!$B$42:$E$129,4,FALSE),"Reported_BUG"))</f>
        <v/>
      </c>
      <c r="K1348" t="str">
        <f>IF('Reported Performance Table'!E1348="","",IF(AND('Reported Performance Table'!$F1348="Yes",OR('Reported Performance Table'!$E1348='Master List'!$B$42,'Reported Performance Table'!$E1348='Master List'!$B$43,'Reported Performance Table'!$E1348='Master List'!$B$44,'Reported Performance Table'!$E1348='Master List'!$B$46,'Reported Performance Table'!$E1348='Master List'!$B$48,'Reported Performance Table'!$E1348='Master List'!$B$104,'Reported Performance Table'!$E1348='Master List'!$B$106,'Reported Performance Table'!$E1348='Master List'!$B$126)),"LUNA_Dimming","Dimming_Capability_and_Range"))</f>
        <v/>
      </c>
      <c r="L1348" s="173">
        <f>'Reported Performance Table'!BF1348</f>
        <v>0</v>
      </c>
      <c r="M1348" s="173">
        <f>'Reported Performance Table'!BG1348</f>
        <v>0</v>
      </c>
      <c r="N1348" s="173">
        <f>'Reported Performance Table'!BH1348</f>
        <v>0</v>
      </c>
      <c r="O1348" t="str">
        <f t="shared" si="41"/>
        <v>No</v>
      </c>
    </row>
    <row r="1349" spans="2:15" x14ac:dyDescent="0.25">
      <c r="B1349" s="35" t="e">
        <f>VLOOKUP('Reported Performance Table'!D1349,'Master List'!$B$20:$C$39,2,FALSE)</f>
        <v>#N/A</v>
      </c>
      <c r="C1349" t="e">
        <f>VLOOKUP('Reported Performance Table'!E1349,'Master List'!$B$42:$C$129,2,FALSE)</f>
        <v>#N/A</v>
      </c>
      <c r="D1349" t="e">
        <f>VLOOKUP('Reported Performance Table'!D1349,'Master List'!$B$20:$D$39,3,FALSE)</f>
        <v>#N/A</v>
      </c>
      <c r="E1349" s="3" t="e">
        <f>VLOOKUP('Reported Performance Table'!C1349,'Master List'!$B$11:$D$17,3,FALSE)</f>
        <v>#N/A</v>
      </c>
      <c r="F1349" t="e">
        <f t="shared" si="40"/>
        <v>#N/A</v>
      </c>
      <c r="G1349" t="e">
        <f>IF(VLOOKUP('Reported Performance Table'!E1349,'Master List'!$B$42:$D$129,3,FALSE)="","No",VLOOKUP('Reported Performance Table'!E1349,'Master List'!$B$42:$D$129,3,FALSE))</f>
        <v>#N/A</v>
      </c>
      <c r="H1349" t="e">
        <f>IF(AND(G1349="Yes_No",'Reported Performance Table'!F1349="Yes"),"No","Yes_No")</f>
        <v>#N/A</v>
      </c>
      <c r="I1349" t="str">
        <f>IF('Reported Performance Table'!E1349="","",IF('Reported Performance Table'!F1349="Yes","LUNA_CCT","Reported_CCT"))</f>
        <v/>
      </c>
      <c r="J1349" t="str">
        <f>IF('Reported Performance Table'!E1349="","",IF(I1349="LUNA_CCT",VLOOKUP('Reported Performance Table'!E1349,'Master List'!$B$42:$E$129,4,FALSE),"Reported_BUG"))</f>
        <v/>
      </c>
      <c r="K1349" t="str">
        <f>IF('Reported Performance Table'!E1349="","",IF(AND('Reported Performance Table'!$F1349="Yes",OR('Reported Performance Table'!$E1349='Master List'!$B$42,'Reported Performance Table'!$E1349='Master List'!$B$43,'Reported Performance Table'!$E1349='Master List'!$B$44,'Reported Performance Table'!$E1349='Master List'!$B$46,'Reported Performance Table'!$E1349='Master List'!$B$48,'Reported Performance Table'!$E1349='Master List'!$B$104,'Reported Performance Table'!$E1349='Master List'!$B$106,'Reported Performance Table'!$E1349='Master List'!$B$126)),"LUNA_Dimming","Dimming_Capability_and_Range"))</f>
        <v/>
      </c>
      <c r="L1349" s="173">
        <f>'Reported Performance Table'!BF1349</f>
        <v>0</v>
      </c>
      <c r="M1349" s="173">
        <f>'Reported Performance Table'!BG1349</f>
        <v>0</v>
      </c>
      <c r="N1349" s="173">
        <f>'Reported Performance Table'!BH1349</f>
        <v>0</v>
      </c>
      <c r="O1349" t="str">
        <f t="shared" si="41"/>
        <v>No</v>
      </c>
    </row>
    <row r="1350" spans="2:15" x14ac:dyDescent="0.25">
      <c r="B1350" s="35" t="e">
        <f>VLOOKUP('Reported Performance Table'!D1350,'Master List'!$B$20:$C$39,2,FALSE)</f>
        <v>#N/A</v>
      </c>
      <c r="C1350" t="e">
        <f>VLOOKUP('Reported Performance Table'!E1350,'Master List'!$B$42:$C$129,2,FALSE)</f>
        <v>#N/A</v>
      </c>
      <c r="D1350" t="e">
        <f>VLOOKUP('Reported Performance Table'!D1350,'Master List'!$B$20:$D$39,3,FALSE)</f>
        <v>#N/A</v>
      </c>
      <c r="E1350" s="3" t="e">
        <f>VLOOKUP('Reported Performance Table'!C1350,'Master List'!$B$11:$D$17,3,FALSE)</f>
        <v>#N/A</v>
      </c>
      <c r="F1350" t="e">
        <f t="shared" si="40"/>
        <v>#N/A</v>
      </c>
      <c r="G1350" t="e">
        <f>IF(VLOOKUP('Reported Performance Table'!E1350,'Master List'!$B$42:$D$129,3,FALSE)="","No",VLOOKUP('Reported Performance Table'!E1350,'Master List'!$B$42:$D$129,3,FALSE))</f>
        <v>#N/A</v>
      </c>
      <c r="H1350" t="e">
        <f>IF(AND(G1350="Yes_No",'Reported Performance Table'!F1350="Yes"),"No","Yes_No")</f>
        <v>#N/A</v>
      </c>
      <c r="I1350" t="str">
        <f>IF('Reported Performance Table'!E1350="","",IF('Reported Performance Table'!F1350="Yes","LUNA_CCT","Reported_CCT"))</f>
        <v/>
      </c>
      <c r="J1350" t="str">
        <f>IF('Reported Performance Table'!E1350="","",IF(I1350="LUNA_CCT",VLOOKUP('Reported Performance Table'!E1350,'Master List'!$B$42:$E$129,4,FALSE),"Reported_BUG"))</f>
        <v/>
      </c>
      <c r="K1350" t="str">
        <f>IF('Reported Performance Table'!E1350="","",IF(AND('Reported Performance Table'!$F1350="Yes",OR('Reported Performance Table'!$E1350='Master List'!$B$42,'Reported Performance Table'!$E1350='Master List'!$B$43,'Reported Performance Table'!$E1350='Master List'!$B$44,'Reported Performance Table'!$E1350='Master List'!$B$46,'Reported Performance Table'!$E1350='Master List'!$B$48,'Reported Performance Table'!$E1350='Master List'!$B$104,'Reported Performance Table'!$E1350='Master List'!$B$106,'Reported Performance Table'!$E1350='Master List'!$B$126)),"LUNA_Dimming","Dimming_Capability_and_Range"))</f>
        <v/>
      </c>
      <c r="L1350" s="173">
        <f>'Reported Performance Table'!BF1350</f>
        <v>0</v>
      </c>
      <c r="M1350" s="173">
        <f>'Reported Performance Table'!BG1350</f>
        <v>0</v>
      </c>
      <c r="N1350" s="173">
        <f>'Reported Performance Table'!BH1350</f>
        <v>0</v>
      </c>
      <c r="O1350" t="str">
        <f t="shared" si="41"/>
        <v>No</v>
      </c>
    </row>
    <row r="1351" spans="2:15" x14ac:dyDescent="0.25">
      <c r="B1351" s="35" t="e">
        <f>VLOOKUP('Reported Performance Table'!D1351,'Master List'!$B$20:$C$39,2,FALSE)</f>
        <v>#N/A</v>
      </c>
      <c r="C1351" t="e">
        <f>VLOOKUP('Reported Performance Table'!E1351,'Master List'!$B$42:$C$129,2,FALSE)</f>
        <v>#N/A</v>
      </c>
      <c r="D1351" t="e">
        <f>VLOOKUP('Reported Performance Table'!D1351,'Master List'!$B$20:$D$39,3,FALSE)</f>
        <v>#N/A</v>
      </c>
      <c r="E1351" s="3" t="e">
        <f>VLOOKUP('Reported Performance Table'!C1351,'Master List'!$B$11:$D$17,3,FALSE)</f>
        <v>#N/A</v>
      </c>
      <c r="F1351" t="e">
        <f t="shared" si="40"/>
        <v>#N/A</v>
      </c>
      <c r="G1351" t="e">
        <f>IF(VLOOKUP('Reported Performance Table'!E1351,'Master List'!$B$42:$D$129,3,FALSE)="","No",VLOOKUP('Reported Performance Table'!E1351,'Master List'!$B$42:$D$129,3,FALSE))</f>
        <v>#N/A</v>
      </c>
      <c r="H1351" t="e">
        <f>IF(AND(G1351="Yes_No",'Reported Performance Table'!F1351="Yes"),"No","Yes_No")</f>
        <v>#N/A</v>
      </c>
      <c r="I1351" t="str">
        <f>IF('Reported Performance Table'!E1351="","",IF('Reported Performance Table'!F1351="Yes","LUNA_CCT","Reported_CCT"))</f>
        <v/>
      </c>
      <c r="J1351" t="str">
        <f>IF('Reported Performance Table'!E1351="","",IF(I1351="LUNA_CCT",VLOOKUP('Reported Performance Table'!E1351,'Master List'!$B$42:$E$129,4,FALSE),"Reported_BUG"))</f>
        <v/>
      </c>
      <c r="K1351" t="str">
        <f>IF('Reported Performance Table'!E1351="","",IF(AND('Reported Performance Table'!$F1351="Yes",OR('Reported Performance Table'!$E1351='Master List'!$B$42,'Reported Performance Table'!$E1351='Master List'!$B$43,'Reported Performance Table'!$E1351='Master List'!$B$44,'Reported Performance Table'!$E1351='Master List'!$B$46,'Reported Performance Table'!$E1351='Master List'!$B$48,'Reported Performance Table'!$E1351='Master List'!$B$104,'Reported Performance Table'!$E1351='Master List'!$B$106,'Reported Performance Table'!$E1351='Master List'!$B$126)),"LUNA_Dimming","Dimming_Capability_and_Range"))</f>
        <v/>
      </c>
      <c r="L1351" s="173">
        <f>'Reported Performance Table'!BF1351</f>
        <v>0</v>
      </c>
      <c r="M1351" s="173">
        <f>'Reported Performance Table'!BG1351</f>
        <v>0</v>
      </c>
      <c r="N1351" s="173">
        <f>'Reported Performance Table'!BH1351</f>
        <v>0</v>
      </c>
      <c r="O1351" t="str">
        <f t="shared" si="41"/>
        <v>No</v>
      </c>
    </row>
    <row r="1352" spans="2:15" x14ac:dyDescent="0.25">
      <c r="B1352" s="35" t="e">
        <f>VLOOKUP('Reported Performance Table'!D1352,'Master List'!$B$20:$C$39,2,FALSE)</f>
        <v>#N/A</v>
      </c>
      <c r="C1352" t="e">
        <f>VLOOKUP('Reported Performance Table'!E1352,'Master List'!$B$42:$C$129,2,FALSE)</f>
        <v>#N/A</v>
      </c>
      <c r="D1352" t="e">
        <f>VLOOKUP('Reported Performance Table'!D1352,'Master List'!$B$20:$D$39,3,FALSE)</f>
        <v>#N/A</v>
      </c>
      <c r="E1352" s="3" t="e">
        <f>VLOOKUP('Reported Performance Table'!C1352,'Master List'!$B$11:$D$17,3,FALSE)</f>
        <v>#N/A</v>
      </c>
      <c r="F1352" t="e">
        <f t="shared" si="40"/>
        <v>#N/A</v>
      </c>
      <c r="G1352" t="e">
        <f>IF(VLOOKUP('Reported Performance Table'!E1352,'Master List'!$B$42:$D$129,3,FALSE)="","No",VLOOKUP('Reported Performance Table'!E1352,'Master List'!$B$42:$D$129,3,FALSE))</f>
        <v>#N/A</v>
      </c>
      <c r="H1352" t="e">
        <f>IF(AND(G1352="Yes_No",'Reported Performance Table'!F1352="Yes"),"No","Yes_No")</f>
        <v>#N/A</v>
      </c>
      <c r="I1352" t="str">
        <f>IF('Reported Performance Table'!E1352="","",IF('Reported Performance Table'!F1352="Yes","LUNA_CCT","Reported_CCT"))</f>
        <v/>
      </c>
      <c r="J1352" t="str">
        <f>IF('Reported Performance Table'!E1352="","",IF(I1352="LUNA_CCT",VLOOKUP('Reported Performance Table'!E1352,'Master List'!$B$42:$E$129,4,FALSE),"Reported_BUG"))</f>
        <v/>
      </c>
      <c r="K1352" t="str">
        <f>IF('Reported Performance Table'!E1352="","",IF(AND('Reported Performance Table'!$F1352="Yes",OR('Reported Performance Table'!$E1352='Master List'!$B$42,'Reported Performance Table'!$E1352='Master List'!$B$43,'Reported Performance Table'!$E1352='Master List'!$B$44,'Reported Performance Table'!$E1352='Master List'!$B$46,'Reported Performance Table'!$E1352='Master List'!$B$48,'Reported Performance Table'!$E1352='Master List'!$B$104,'Reported Performance Table'!$E1352='Master List'!$B$106,'Reported Performance Table'!$E1352='Master List'!$B$126)),"LUNA_Dimming","Dimming_Capability_and_Range"))</f>
        <v/>
      </c>
      <c r="L1352" s="173">
        <f>'Reported Performance Table'!BF1352</f>
        <v>0</v>
      </c>
      <c r="M1352" s="173">
        <f>'Reported Performance Table'!BG1352</f>
        <v>0</v>
      </c>
      <c r="N1352" s="173">
        <f>'Reported Performance Table'!BH1352</f>
        <v>0</v>
      </c>
      <c r="O1352" t="str">
        <f t="shared" si="41"/>
        <v>No</v>
      </c>
    </row>
    <row r="1353" spans="2:15" x14ac:dyDescent="0.25">
      <c r="B1353" s="35" t="e">
        <f>VLOOKUP('Reported Performance Table'!D1353,'Master List'!$B$20:$C$39,2,FALSE)</f>
        <v>#N/A</v>
      </c>
      <c r="C1353" t="e">
        <f>VLOOKUP('Reported Performance Table'!E1353,'Master List'!$B$42:$C$129,2,FALSE)</f>
        <v>#N/A</v>
      </c>
      <c r="D1353" t="e">
        <f>VLOOKUP('Reported Performance Table'!D1353,'Master List'!$B$20:$D$39,3,FALSE)</f>
        <v>#N/A</v>
      </c>
      <c r="E1353" s="3" t="e">
        <f>VLOOKUP('Reported Performance Table'!C1353,'Master List'!$B$11:$D$17,3,FALSE)</f>
        <v>#N/A</v>
      </c>
      <c r="F1353" t="e">
        <f t="shared" si="40"/>
        <v>#N/A</v>
      </c>
      <c r="G1353" t="e">
        <f>IF(VLOOKUP('Reported Performance Table'!E1353,'Master List'!$B$42:$D$129,3,FALSE)="","No",VLOOKUP('Reported Performance Table'!E1353,'Master List'!$B$42:$D$129,3,FALSE))</f>
        <v>#N/A</v>
      </c>
      <c r="H1353" t="e">
        <f>IF(AND(G1353="Yes_No",'Reported Performance Table'!F1353="Yes"),"No","Yes_No")</f>
        <v>#N/A</v>
      </c>
      <c r="I1353" t="str">
        <f>IF('Reported Performance Table'!E1353="","",IF('Reported Performance Table'!F1353="Yes","LUNA_CCT","Reported_CCT"))</f>
        <v/>
      </c>
      <c r="J1353" t="str">
        <f>IF('Reported Performance Table'!E1353="","",IF(I1353="LUNA_CCT",VLOOKUP('Reported Performance Table'!E1353,'Master List'!$B$42:$E$129,4,FALSE),"Reported_BUG"))</f>
        <v/>
      </c>
      <c r="K1353" t="str">
        <f>IF('Reported Performance Table'!E1353="","",IF(AND('Reported Performance Table'!$F1353="Yes",OR('Reported Performance Table'!$E1353='Master List'!$B$42,'Reported Performance Table'!$E1353='Master List'!$B$43,'Reported Performance Table'!$E1353='Master List'!$B$44,'Reported Performance Table'!$E1353='Master List'!$B$46,'Reported Performance Table'!$E1353='Master List'!$B$48,'Reported Performance Table'!$E1353='Master List'!$B$104,'Reported Performance Table'!$E1353='Master List'!$B$106,'Reported Performance Table'!$E1353='Master List'!$B$126)),"LUNA_Dimming","Dimming_Capability_and_Range"))</f>
        <v/>
      </c>
      <c r="L1353" s="173">
        <f>'Reported Performance Table'!BF1353</f>
        <v>0</v>
      </c>
      <c r="M1353" s="173">
        <f>'Reported Performance Table'!BG1353</f>
        <v>0</v>
      </c>
      <c r="N1353" s="173">
        <f>'Reported Performance Table'!BH1353</f>
        <v>0</v>
      </c>
      <c r="O1353" t="str">
        <f t="shared" si="41"/>
        <v>No</v>
      </c>
    </row>
    <row r="1354" spans="2:15" x14ac:dyDescent="0.25">
      <c r="B1354" s="35" t="e">
        <f>VLOOKUP('Reported Performance Table'!D1354,'Master List'!$B$20:$C$39,2,FALSE)</f>
        <v>#N/A</v>
      </c>
      <c r="C1354" t="e">
        <f>VLOOKUP('Reported Performance Table'!E1354,'Master List'!$B$42:$C$129,2,FALSE)</f>
        <v>#N/A</v>
      </c>
      <c r="D1354" t="e">
        <f>VLOOKUP('Reported Performance Table'!D1354,'Master List'!$B$20:$D$39,3,FALSE)</f>
        <v>#N/A</v>
      </c>
      <c r="E1354" s="3" t="e">
        <f>VLOOKUP('Reported Performance Table'!C1354,'Master List'!$B$11:$D$17,3,FALSE)</f>
        <v>#N/A</v>
      </c>
      <c r="F1354" t="e">
        <f t="shared" si="40"/>
        <v>#N/A</v>
      </c>
      <c r="G1354" t="e">
        <f>IF(VLOOKUP('Reported Performance Table'!E1354,'Master List'!$B$42:$D$129,3,FALSE)="","No",VLOOKUP('Reported Performance Table'!E1354,'Master List'!$B$42:$D$129,3,FALSE))</f>
        <v>#N/A</v>
      </c>
      <c r="H1354" t="e">
        <f>IF(AND(G1354="Yes_No",'Reported Performance Table'!F1354="Yes"),"No","Yes_No")</f>
        <v>#N/A</v>
      </c>
      <c r="I1354" t="str">
        <f>IF('Reported Performance Table'!E1354="","",IF('Reported Performance Table'!F1354="Yes","LUNA_CCT","Reported_CCT"))</f>
        <v/>
      </c>
      <c r="J1354" t="str">
        <f>IF('Reported Performance Table'!E1354="","",IF(I1354="LUNA_CCT",VLOOKUP('Reported Performance Table'!E1354,'Master List'!$B$42:$E$129,4,FALSE),"Reported_BUG"))</f>
        <v/>
      </c>
      <c r="K1354" t="str">
        <f>IF('Reported Performance Table'!E1354="","",IF(AND('Reported Performance Table'!$F1354="Yes",OR('Reported Performance Table'!$E1354='Master List'!$B$42,'Reported Performance Table'!$E1354='Master List'!$B$43,'Reported Performance Table'!$E1354='Master List'!$B$44,'Reported Performance Table'!$E1354='Master List'!$B$46,'Reported Performance Table'!$E1354='Master List'!$B$48,'Reported Performance Table'!$E1354='Master List'!$B$104,'Reported Performance Table'!$E1354='Master List'!$B$106,'Reported Performance Table'!$E1354='Master List'!$B$126)),"LUNA_Dimming","Dimming_Capability_and_Range"))</f>
        <v/>
      </c>
      <c r="L1354" s="173">
        <f>'Reported Performance Table'!BF1354</f>
        <v>0</v>
      </c>
      <c r="M1354" s="173">
        <f>'Reported Performance Table'!BG1354</f>
        <v>0</v>
      </c>
      <c r="N1354" s="173">
        <f>'Reported Performance Table'!BH1354</f>
        <v>0</v>
      </c>
      <c r="O1354" t="str">
        <f t="shared" si="41"/>
        <v>No</v>
      </c>
    </row>
    <row r="1355" spans="2:15" x14ac:dyDescent="0.25">
      <c r="B1355" s="35" t="e">
        <f>VLOOKUP('Reported Performance Table'!D1355,'Master List'!$B$20:$C$39,2,FALSE)</f>
        <v>#N/A</v>
      </c>
      <c r="C1355" t="e">
        <f>VLOOKUP('Reported Performance Table'!E1355,'Master List'!$B$42:$C$129,2,FALSE)</f>
        <v>#N/A</v>
      </c>
      <c r="D1355" t="e">
        <f>VLOOKUP('Reported Performance Table'!D1355,'Master List'!$B$20:$D$39,3,FALSE)</f>
        <v>#N/A</v>
      </c>
      <c r="E1355" s="3" t="e">
        <f>VLOOKUP('Reported Performance Table'!C1355,'Master List'!$B$11:$D$17,3,FALSE)</f>
        <v>#N/A</v>
      </c>
      <c r="F1355" t="e">
        <f t="shared" ref="F1355:F1418" si="42">CONCATENATE(D1355,E1355)</f>
        <v>#N/A</v>
      </c>
      <c r="G1355" t="e">
        <f>IF(VLOOKUP('Reported Performance Table'!E1355,'Master List'!$B$42:$D$129,3,FALSE)="","No",VLOOKUP('Reported Performance Table'!E1355,'Master List'!$B$42:$D$129,3,FALSE))</f>
        <v>#N/A</v>
      </c>
      <c r="H1355" t="e">
        <f>IF(AND(G1355="Yes_No",'Reported Performance Table'!F1355="Yes"),"No","Yes_No")</f>
        <v>#N/A</v>
      </c>
      <c r="I1355" t="str">
        <f>IF('Reported Performance Table'!E1355="","",IF('Reported Performance Table'!F1355="Yes","LUNA_CCT","Reported_CCT"))</f>
        <v/>
      </c>
      <c r="J1355" t="str">
        <f>IF('Reported Performance Table'!E1355="","",IF(I1355="LUNA_CCT",VLOOKUP('Reported Performance Table'!E1355,'Master List'!$B$42:$E$129,4,FALSE),"Reported_BUG"))</f>
        <v/>
      </c>
      <c r="K1355" t="str">
        <f>IF('Reported Performance Table'!E1355="","",IF(AND('Reported Performance Table'!$F1355="Yes",OR('Reported Performance Table'!$E1355='Master List'!$B$42,'Reported Performance Table'!$E1355='Master List'!$B$43,'Reported Performance Table'!$E1355='Master List'!$B$44,'Reported Performance Table'!$E1355='Master List'!$B$46,'Reported Performance Table'!$E1355='Master List'!$B$48,'Reported Performance Table'!$E1355='Master List'!$B$104,'Reported Performance Table'!$E1355='Master List'!$B$106,'Reported Performance Table'!$E1355='Master List'!$B$126)),"LUNA_Dimming","Dimming_Capability_and_Range"))</f>
        <v/>
      </c>
      <c r="L1355" s="173">
        <f>'Reported Performance Table'!BF1355</f>
        <v>0</v>
      </c>
      <c r="M1355" s="173">
        <f>'Reported Performance Table'!BG1355</f>
        <v>0</v>
      </c>
      <c r="N1355" s="173">
        <f>'Reported Performance Table'!BH1355</f>
        <v>0</v>
      </c>
      <c r="O1355" t="str">
        <f t="shared" si="41"/>
        <v>No</v>
      </c>
    </row>
    <row r="1356" spans="2:15" x14ac:dyDescent="0.25">
      <c r="B1356" s="35" t="e">
        <f>VLOOKUP('Reported Performance Table'!D1356,'Master List'!$B$20:$C$39,2,FALSE)</f>
        <v>#N/A</v>
      </c>
      <c r="C1356" t="e">
        <f>VLOOKUP('Reported Performance Table'!E1356,'Master List'!$B$42:$C$129,2,FALSE)</f>
        <v>#N/A</v>
      </c>
      <c r="D1356" t="e">
        <f>VLOOKUP('Reported Performance Table'!D1356,'Master List'!$B$20:$D$39,3,FALSE)</f>
        <v>#N/A</v>
      </c>
      <c r="E1356" s="3" t="e">
        <f>VLOOKUP('Reported Performance Table'!C1356,'Master List'!$B$11:$D$17,3,FALSE)</f>
        <v>#N/A</v>
      </c>
      <c r="F1356" t="e">
        <f t="shared" si="42"/>
        <v>#N/A</v>
      </c>
      <c r="G1356" t="e">
        <f>IF(VLOOKUP('Reported Performance Table'!E1356,'Master List'!$B$42:$D$129,3,FALSE)="","No",VLOOKUP('Reported Performance Table'!E1356,'Master List'!$B$42:$D$129,3,FALSE))</f>
        <v>#N/A</v>
      </c>
      <c r="H1356" t="e">
        <f>IF(AND(G1356="Yes_No",'Reported Performance Table'!F1356="Yes"),"No","Yes_No")</f>
        <v>#N/A</v>
      </c>
      <c r="I1356" t="str">
        <f>IF('Reported Performance Table'!E1356="","",IF('Reported Performance Table'!F1356="Yes","LUNA_CCT","Reported_CCT"))</f>
        <v/>
      </c>
      <c r="J1356" t="str">
        <f>IF('Reported Performance Table'!E1356="","",IF(I1356="LUNA_CCT",VLOOKUP('Reported Performance Table'!E1356,'Master List'!$B$42:$E$129,4,FALSE),"Reported_BUG"))</f>
        <v/>
      </c>
      <c r="K1356" t="str">
        <f>IF('Reported Performance Table'!E1356="","",IF(AND('Reported Performance Table'!$F1356="Yes",OR('Reported Performance Table'!$E1356='Master List'!$B$42,'Reported Performance Table'!$E1356='Master List'!$B$43,'Reported Performance Table'!$E1356='Master List'!$B$44,'Reported Performance Table'!$E1356='Master List'!$B$46,'Reported Performance Table'!$E1356='Master List'!$B$48,'Reported Performance Table'!$E1356='Master List'!$B$104,'Reported Performance Table'!$E1356='Master List'!$B$106,'Reported Performance Table'!$E1356='Master List'!$B$126)),"LUNA_Dimming","Dimming_Capability_and_Range"))</f>
        <v/>
      </c>
      <c r="L1356" s="173">
        <f>'Reported Performance Table'!BF1356</f>
        <v>0</v>
      </c>
      <c r="M1356" s="173">
        <f>'Reported Performance Table'!BG1356</f>
        <v>0</v>
      </c>
      <c r="N1356" s="173">
        <f>'Reported Performance Table'!BH1356</f>
        <v>0</v>
      </c>
      <c r="O1356" t="str">
        <f t="shared" ref="O1356:O1419" si="43">IF(COUNTIF(L1356:N1356,"Yes")=3,"Yes","No")</f>
        <v>No</v>
      </c>
    </row>
    <row r="1357" spans="2:15" x14ac:dyDescent="0.25">
      <c r="B1357" s="35" t="e">
        <f>VLOOKUP('Reported Performance Table'!D1357,'Master List'!$B$20:$C$39,2,FALSE)</f>
        <v>#N/A</v>
      </c>
      <c r="C1357" t="e">
        <f>VLOOKUP('Reported Performance Table'!E1357,'Master List'!$B$42:$C$129,2,FALSE)</f>
        <v>#N/A</v>
      </c>
      <c r="D1357" t="e">
        <f>VLOOKUP('Reported Performance Table'!D1357,'Master List'!$B$20:$D$39,3,FALSE)</f>
        <v>#N/A</v>
      </c>
      <c r="E1357" s="3" t="e">
        <f>VLOOKUP('Reported Performance Table'!C1357,'Master List'!$B$11:$D$17,3,FALSE)</f>
        <v>#N/A</v>
      </c>
      <c r="F1357" t="e">
        <f t="shared" si="42"/>
        <v>#N/A</v>
      </c>
      <c r="G1357" t="e">
        <f>IF(VLOOKUP('Reported Performance Table'!E1357,'Master List'!$B$42:$D$129,3,FALSE)="","No",VLOOKUP('Reported Performance Table'!E1357,'Master List'!$B$42:$D$129,3,FALSE))</f>
        <v>#N/A</v>
      </c>
      <c r="H1357" t="e">
        <f>IF(AND(G1357="Yes_No",'Reported Performance Table'!F1357="Yes"),"No","Yes_No")</f>
        <v>#N/A</v>
      </c>
      <c r="I1357" t="str">
        <f>IF('Reported Performance Table'!E1357="","",IF('Reported Performance Table'!F1357="Yes","LUNA_CCT","Reported_CCT"))</f>
        <v/>
      </c>
      <c r="J1357" t="str">
        <f>IF('Reported Performance Table'!E1357="","",IF(I1357="LUNA_CCT",VLOOKUP('Reported Performance Table'!E1357,'Master List'!$B$42:$E$129,4,FALSE),"Reported_BUG"))</f>
        <v/>
      </c>
      <c r="K1357" t="str">
        <f>IF('Reported Performance Table'!E1357="","",IF(AND('Reported Performance Table'!$F1357="Yes",OR('Reported Performance Table'!$E1357='Master List'!$B$42,'Reported Performance Table'!$E1357='Master List'!$B$43,'Reported Performance Table'!$E1357='Master List'!$B$44,'Reported Performance Table'!$E1357='Master List'!$B$46,'Reported Performance Table'!$E1357='Master List'!$B$48,'Reported Performance Table'!$E1357='Master List'!$B$104,'Reported Performance Table'!$E1357='Master List'!$B$106,'Reported Performance Table'!$E1357='Master List'!$B$126)),"LUNA_Dimming","Dimming_Capability_and_Range"))</f>
        <v/>
      </c>
      <c r="L1357" s="173">
        <f>'Reported Performance Table'!BF1357</f>
        <v>0</v>
      </c>
      <c r="M1357" s="173">
        <f>'Reported Performance Table'!BG1357</f>
        <v>0</v>
      </c>
      <c r="N1357" s="173">
        <f>'Reported Performance Table'!BH1357</f>
        <v>0</v>
      </c>
      <c r="O1357" t="str">
        <f t="shared" si="43"/>
        <v>No</v>
      </c>
    </row>
    <row r="1358" spans="2:15" x14ac:dyDescent="0.25">
      <c r="B1358" s="35" t="e">
        <f>VLOOKUP('Reported Performance Table'!D1358,'Master List'!$B$20:$C$39,2,FALSE)</f>
        <v>#N/A</v>
      </c>
      <c r="C1358" t="e">
        <f>VLOOKUP('Reported Performance Table'!E1358,'Master List'!$B$42:$C$129,2,FALSE)</f>
        <v>#N/A</v>
      </c>
      <c r="D1358" t="e">
        <f>VLOOKUP('Reported Performance Table'!D1358,'Master List'!$B$20:$D$39,3,FALSE)</f>
        <v>#N/A</v>
      </c>
      <c r="E1358" s="3" t="e">
        <f>VLOOKUP('Reported Performance Table'!C1358,'Master List'!$B$11:$D$17,3,FALSE)</f>
        <v>#N/A</v>
      </c>
      <c r="F1358" t="e">
        <f t="shared" si="42"/>
        <v>#N/A</v>
      </c>
      <c r="G1358" t="e">
        <f>IF(VLOOKUP('Reported Performance Table'!E1358,'Master List'!$B$42:$D$129,3,FALSE)="","No",VLOOKUP('Reported Performance Table'!E1358,'Master List'!$B$42:$D$129,3,FALSE))</f>
        <v>#N/A</v>
      </c>
      <c r="H1358" t="e">
        <f>IF(AND(G1358="Yes_No",'Reported Performance Table'!F1358="Yes"),"No","Yes_No")</f>
        <v>#N/A</v>
      </c>
      <c r="I1358" t="str">
        <f>IF('Reported Performance Table'!E1358="","",IF('Reported Performance Table'!F1358="Yes","LUNA_CCT","Reported_CCT"))</f>
        <v/>
      </c>
      <c r="J1358" t="str">
        <f>IF('Reported Performance Table'!E1358="","",IF(I1358="LUNA_CCT",VLOOKUP('Reported Performance Table'!E1358,'Master List'!$B$42:$E$129,4,FALSE),"Reported_BUG"))</f>
        <v/>
      </c>
      <c r="K1358" t="str">
        <f>IF('Reported Performance Table'!E1358="","",IF(AND('Reported Performance Table'!$F1358="Yes",OR('Reported Performance Table'!$E1358='Master List'!$B$42,'Reported Performance Table'!$E1358='Master List'!$B$43,'Reported Performance Table'!$E1358='Master List'!$B$44,'Reported Performance Table'!$E1358='Master List'!$B$46,'Reported Performance Table'!$E1358='Master List'!$B$48,'Reported Performance Table'!$E1358='Master List'!$B$104,'Reported Performance Table'!$E1358='Master List'!$B$106,'Reported Performance Table'!$E1358='Master List'!$B$126)),"LUNA_Dimming","Dimming_Capability_and_Range"))</f>
        <v/>
      </c>
      <c r="L1358" s="173">
        <f>'Reported Performance Table'!BF1358</f>
        <v>0</v>
      </c>
      <c r="M1358" s="173">
        <f>'Reported Performance Table'!BG1358</f>
        <v>0</v>
      </c>
      <c r="N1358" s="173">
        <f>'Reported Performance Table'!BH1358</f>
        <v>0</v>
      </c>
      <c r="O1358" t="str">
        <f t="shared" si="43"/>
        <v>No</v>
      </c>
    </row>
    <row r="1359" spans="2:15" x14ac:dyDescent="0.25">
      <c r="B1359" s="35" t="e">
        <f>VLOOKUP('Reported Performance Table'!D1359,'Master List'!$B$20:$C$39,2,FALSE)</f>
        <v>#N/A</v>
      </c>
      <c r="C1359" t="e">
        <f>VLOOKUP('Reported Performance Table'!E1359,'Master List'!$B$42:$C$129,2,FALSE)</f>
        <v>#N/A</v>
      </c>
      <c r="D1359" t="e">
        <f>VLOOKUP('Reported Performance Table'!D1359,'Master List'!$B$20:$D$39,3,FALSE)</f>
        <v>#N/A</v>
      </c>
      <c r="E1359" s="3" t="e">
        <f>VLOOKUP('Reported Performance Table'!C1359,'Master List'!$B$11:$D$17,3,FALSE)</f>
        <v>#N/A</v>
      </c>
      <c r="F1359" t="e">
        <f t="shared" si="42"/>
        <v>#N/A</v>
      </c>
      <c r="G1359" t="e">
        <f>IF(VLOOKUP('Reported Performance Table'!E1359,'Master List'!$B$42:$D$129,3,FALSE)="","No",VLOOKUP('Reported Performance Table'!E1359,'Master List'!$B$42:$D$129,3,FALSE))</f>
        <v>#N/A</v>
      </c>
      <c r="H1359" t="e">
        <f>IF(AND(G1359="Yes_No",'Reported Performance Table'!F1359="Yes"),"No","Yes_No")</f>
        <v>#N/A</v>
      </c>
      <c r="I1359" t="str">
        <f>IF('Reported Performance Table'!E1359="","",IF('Reported Performance Table'!F1359="Yes","LUNA_CCT","Reported_CCT"))</f>
        <v/>
      </c>
      <c r="J1359" t="str">
        <f>IF('Reported Performance Table'!E1359="","",IF(I1359="LUNA_CCT",VLOOKUP('Reported Performance Table'!E1359,'Master List'!$B$42:$E$129,4,FALSE),"Reported_BUG"))</f>
        <v/>
      </c>
      <c r="K1359" t="str">
        <f>IF('Reported Performance Table'!E1359="","",IF(AND('Reported Performance Table'!$F1359="Yes",OR('Reported Performance Table'!$E1359='Master List'!$B$42,'Reported Performance Table'!$E1359='Master List'!$B$43,'Reported Performance Table'!$E1359='Master List'!$B$44,'Reported Performance Table'!$E1359='Master List'!$B$46,'Reported Performance Table'!$E1359='Master List'!$B$48,'Reported Performance Table'!$E1359='Master List'!$B$104,'Reported Performance Table'!$E1359='Master List'!$B$106,'Reported Performance Table'!$E1359='Master List'!$B$126)),"LUNA_Dimming","Dimming_Capability_and_Range"))</f>
        <v/>
      </c>
      <c r="L1359" s="173">
        <f>'Reported Performance Table'!BF1359</f>
        <v>0</v>
      </c>
      <c r="M1359" s="173">
        <f>'Reported Performance Table'!BG1359</f>
        <v>0</v>
      </c>
      <c r="N1359" s="173">
        <f>'Reported Performance Table'!BH1359</f>
        <v>0</v>
      </c>
      <c r="O1359" t="str">
        <f t="shared" si="43"/>
        <v>No</v>
      </c>
    </row>
    <row r="1360" spans="2:15" x14ac:dyDescent="0.25">
      <c r="B1360" s="35" t="e">
        <f>VLOOKUP('Reported Performance Table'!D1360,'Master List'!$B$20:$C$39,2,FALSE)</f>
        <v>#N/A</v>
      </c>
      <c r="C1360" t="e">
        <f>VLOOKUP('Reported Performance Table'!E1360,'Master List'!$B$42:$C$129,2,FALSE)</f>
        <v>#N/A</v>
      </c>
      <c r="D1360" t="e">
        <f>VLOOKUP('Reported Performance Table'!D1360,'Master List'!$B$20:$D$39,3,FALSE)</f>
        <v>#N/A</v>
      </c>
      <c r="E1360" s="3" t="e">
        <f>VLOOKUP('Reported Performance Table'!C1360,'Master List'!$B$11:$D$17,3,FALSE)</f>
        <v>#N/A</v>
      </c>
      <c r="F1360" t="e">
        <f t="shared" si="42"/>
        <v>#N/A</v>
      </c>
      <c r="G1360" t="e">
        <f>IF(VLOOKUP('Reported Performance Table'!E1360,'Master List'!$B$42:$D$129,3,FALSE)="","No",VLOOKUP('Reported Performance Table'!E1360,'Master List'!$B$42:$D$129,3,FALSE))</f>
        <v>#N/A</v>
      </c>
      <c r="H1360" t="e">
        <f>IF(AND(G1360="Yes_No",'Reported Performance Table'!F1360="Yes"),"No","Yes_No")</f>
        <v>#N/A</v>
      </c>
      <c r="I1360" t="str">
        <f>IF('Reported Performance Table'!E1360="","",IF('Reported Performance Table'!F1360="Yes","LUNA_CCT","Reported_CCT"))</f>
        <v/>
      </c>
      <c r="J1360" t="str">
        <f>IF('Reported Performance Table'!E1360="","",IF(I1360="LUNA_CCT",VLOOKUP('Reported Performance Table'!E1360,'Master List'!$B$42:$E$129,4,FALSE),"Reported_BUG"))</f>
        <v/>
      </c>
      <c r="K1360" t="str">
        <f>IF('Reported Performance Table'!E1360="","",IF(AND('Reported Performance Table'!$F1360="Yes",OR('Reported Performance Table'!$E1360='Master List'!$B$42,'Reported Performance Table'!$E1360='Master List'!$B$43,'Reported Performance Table'!$E1360='Master List'!$B$44,'Reported Performance Table'!$E1360='Master List'!$B$46,'Reported Performance Table'!$E1360='Master List'!$B$48,'Reported Performance Table'!$E1360='Master List'!$B$104,'Reported Performance Table'!$E1360='Master List'!$B$106,'Reported Performance Table'!$E1360='Master List'!$B$126)),"LUNA_Dimming","Dimming_Capability_and_Range"))</f>
        <v/>
      </c>
      <c r="L1360" s="173">
        <f>'Reported Performance Table'!BF1360</f>
        <v>0</v>
      </c>
      <c r="M1360" s="173">
        <f>'Reported Performance Table'!BG1360</f>
        <v>0</v>
      </c>
      <c r="N1360" s="173">
        <f>'Reported Performance Table'!BH1360</f>
        <v>0</v>
      </c>
      <c r="O1360" t="str">
        <f t="shared" si="43"/>
        <v>No</v>
      </c>
    </row>
    <row r="1361" spans="2:15" x14ac:dyDescent="0.25">
      <c r="B1361" s="35" t="e">
        <f>VLOOKUP('Reported Performance Table'!D1361,'Master List'!$B$20:$C$39,2,FALSE)</f>
        <v>#N/A</v>
      </c>
      <c r="C1361" t="e">
        <f>VLOOKUP('Reported Performance Table'!E1361,'Master List'!$B$42:$C$129,2,FALSE)</f>
        <v>#N/A</v>
      </c>
      <c r="D1361" t="e">
        <f>VLOOKUP('Reported Performance Table'!D1361,'Master List'!$B$20:$D$39,3,FALSE)</f>
        <v>#N/A</v>
      </c>
      <c r="E1361" s="3" t="e">
        <f>VLOOKUP('Reported Performance Table'!C1361,'Master List'!$B$11:$D$17,3,FALSE)</f>
        <v>#N/A</v>
      </c>
      <c r="F1361" t="e">
        <f t="shared" si="42"/>
        <v>#N/A</v>
      </c>
      <c r="G1361" t="e">
        <f>IF(VLOOKUP('Reported Performance Table'!E1361,'Master List'!$B$42:$D$129,3,FALSE)="","No",VLOOKUP('Reported Performance Table'!E1361,'Master List'!$B$42:$D$129,3,FALSE))</f>
        <v>#N/A</v>
      </c>
      <c r="H1361" t="e">
        <f>IF(AND(G1361="Yes_No",'Reported Performance Table'!F1361="Yes"),"No","Yes_No")</f>
        <v>#N/A</v>
      </c>
      <c r="I1361" t="str">
        <f>IF('Reported Performance Table'!E1361="","",IF('Reported Performance Table'!F1361="Yes","LUNA_CCT","Reported_CCT"))</f>
        <v/>
      </c>
      <c r="J1361" t="str">
        <f>IF('Reported Performance Table'!E1361="","",IF(I1361="LUNA_CCT",VLOOKUP('Reported Performance Table'!E1361,'Master List'!$B$42:$E$129,4,FALSE),"Reported_BUG"))</f>
        <v/>
      </c>
      <c r="K1361" t="str">
        <f>IF('Reported Performance Table'!E1361="","",IF(AND('Reported Performance Table'!$F1361="Yes",OR('Reported Performance Table'!$E1361='Master List'!$B$42,'Reported Performance Table'!$E1361='Master List'!$B$43,'Reported Performance Table'!$E1361='Master List'!$B$44,'Reported Performance Table'!$E1361='Master List'!$B$46,'Reported Performance Table'!$E1361='Master List'!$B$48,'Reported Performance Table'!$E1361='Master List'!$B$104,'Reported Performance Table'!$E1361='Master List'!$B$106,'Reported Performance Table'!$E1361='Master List'!$B$126)),"LUNA_Dimming","Dimming_Capability_and_Range"))</f>
        <v/>
      </c>
      <c r="L1361" s="173">
        <f>'Reported Performance Table'!BF1361</f>
        <v>0</v>
      </c>
      <c r="M1361" s="173">
        <f>'Reported Performance Table'!BG1361</f>
        <v>0</v>
      </c>
      <c r="N1361" s="173">
        <f>'Reported Performance Table'!BH1361</f>
        <v>0</v>
      </c>
      <c r="O1361" t="str">
        <f t="shared" si="43"/>
        <v>No</v>
      </c>
    </row>
    <row r="1362" spans="2:15" x14ac:dyDescent="0.25">
      <c r="B1362" s="35" t="e">
        <f>VLOOKUP('Reported Performance Table'!D1362,'Master List'!$B$20:$C$39,2,FALSE)</f>
        <v>#N/A</v>
      </c>
      <c r="C1362" t="e">
        <f>VLOOKUP('Reported Performance Table'!E1362,'Master List'!$B$42:$C$129,2,FALSE)</f>
        <v>#N/A</v>
      </c>
      <c r="D1362" t="e">
        <f>VLOOKUP('Reported Performance Table'!D1362,'Master List'!$B$20:$D$39,3,FALSE)</f>
        <v>#N/A</v>
      </c>
      <c r="E1362" s="3" t="e">
        <f>VLOOKUP('Reported Performance Table'!C1362,'Master List'!$B$11:$D$17,3,FALSE)</f>
        <v>#N/A</v>
      </c>
      <c r="F1362" t="e">
        <f t="shared" si="42"/>
        <v>#N/A</v>
      </c>
      <c r="G1362" t="e">
        <f>IF(VLOOKUP('Reported Performance Table'!E1362,'Master List'!$B$42:$D$129,3,FALSE)="","No",VLOOKUP('Reported Performance Table'!E1362,'Master List'!$B$42:$D$129,3,FALSE))</f>
        <v>#N/A</v>
      </c>
      <c r="H1362" t="e">
        <f>IF(AND(G1362="Yes_No",'Reported Performance Table'!F1362="Yes"),"No","Yes_No")</f>
        <v>#N/A</v>
      </c>
      <c r="I1362" t="str">
        <f>IF('Reported Performance Table'!E1362="","",IF('Reported Performance Table'!F1362="Yes","LUNA_CCT","Reported_CCT"))</f>
        <v/>
      </c>
      <c r="J1362" t="str">
        <f>IF('Reported Performance Table'!E1362="","",IF(I1362="LUNA_CCT",VLOOKUP('Reported Performance Table'!E1362,'Master List'!$B$42:$E$129,4,FALSE),"Reported_BUG"))</f>
        <v/>
      </c>
      <c r="K1362" t="str">
        <f>IF('Reported Performance Table'!E1362="","",IF(AND('Reported Performance Table'!$F1362="Yes",OR('Reported Performance Table'!$E1362='Master List'!$B$42,'Reported Performance Table'!$E1362='Master List'!$B$43,'Reported Performance Table'!$E1362='Master List'!$B$44,'Reported Performance Table'!$E1362='Master List'!$B$46,'Reported Performance Table'!$E1362='Master List'!$B$48,'Reported Performance Table'!$E1362='Master List'!$B$104,'Reported Performance Table'!$E1362='Master List'!$B$106,'Reported Performance Table'!$E1362='Master List'!$B$126)),"LUNA_Dimming","Dimming_Capability_and_Range"))</f>
        <v/>
      </c>
      <c r="L1362" s="173">
        <f>'Reported Performance Table'!BF1362</f>
        <v>0</v>
      </c>
      <c r="M1362" s="173">
        <f>'Reported Performance Table'!BG1362</f>
        <v>0</v>
      </c>
      <c r="N1362" s="173">
        <f>'Reported Performance Table'!BH1362</f>
        <v>0</v>
      </c>
      <c r="O1362" t="str">
        <f t="shared" si="43"/>
        <v>No</v>
      </c>
    </row>
    <row r="1363" spans="2:15" x14ac:dyDescent="0.25">
      <c r="B1363" s="35" t="e">
        <f>VLOOKUP('Reported Performance Table'!D1363,'Master List'!$B$20:$C$39,2,FALSE)</f>
        <v>#N/A</v>
      </c>
      <c r="C1363" t="e">
        <f>VLOOKUP('Reported Performance Table'!E1363,'Master List'!$B$42:$C$129,2,FALSE)</f>
        <v>#N/A</v>
      </c>
      <c r="D1363" t="e">
        <f>VLOOKUP('Reported Performance Table'!D1363,'Master List'!$B$20:$D$39,3,FALSE)</f>
        <v>#N/A</v>
      </c>
      <c r="E1363" s="3" t="e">
        <f>VLOOKUP('Reported Performance Table'!C1363,'Master List'!$B$11:$D$17,3,FALSE)</f>
        <v>#N/A</v>
      </c>
      <c r="F1363" t="e">
        <f t="shared" si="42"/>
        <v>#N/A</v>
      </c>
      <c r="G1363" t="e">
        <f>IF(VLOOKUP('Reported Performance Table'!E1363,'Master List'!$B$42:$D$129,3,FALSE)="","No",VLOOKUP('Reported Performance Table'!E1363,'Master List'!$B$42:$D$129,3,FALSE))</f>
        <v>#N/A</v>
      </c>
      <c r="H1363" t="e">
        <f>IF(AND(G1363="Yes_No",'Reported Performance Table'!F1363="Yes"),"No","Yes_No")</f>
        <v>#N/A</v>
      </c>
      <c r="I1363" t="str">
        <f>IF('Reported Performance Table'!E1363="","",IF('Reported Performance Table'!F1363="Yes","LUNA_CCT","Reported_CCT"))</f>
        <v/>
      </c>
      <c r="J1363" t="str">
        <f>IF('Reported Performance Table'!E1363="","",IF(I1363="LUNA_CCT",VLOOKUP('Reported Performance Table'!E1363,'Master List'!$B$42:$E$129,4,FALSE),"Reported_BUG"))</f>
        <v/>
      </c>
      <c r="K1363" t="str">
        <f>IF('Reported Performance Table'!E1363="","",IF(AND('Reported Performance Table'!$F1363="Yes",OR('Reported Performance Table'!$E1363='Master List'!$B$42,'Reported Performance Table'!$E1363='Master List'!$B$43,'Reported Performance Table'!$E1363='Master List'!$B$44,'Reported Performance Table'!$E1363='Master List'!$B$46,'Reported Performance Table'!$E1363='Master List'!$B$48,'Reported Performance Table'!$E1363='Master List'!$B$104,'Reported Performance Table'!$E1363='Master List'!$B$106,'Reported Performance Table'!$E1363='Master List'!$B$126)),"LUNA_Dimming","Dimming_Capability_and_Range"))</f>
        <v/>
      </c>
      <c r="L1363" s="173">
        <f>'Reported Performance Table'!BF1363</f>
        <v>0</v>
      </c>
      <c r="M1363" s="173">
        <f>'Reported Performance Table'!BG1363</f>
        <v>0</v>
      </c>
      <c r="N1363" s="173">
        <f>'Reported Performance Table'!BH1363</f>
        <v>0</v>
      </c>
      <c r="O1363" t="str">
        <f t="shared" si="43"/>
        <v>No</v>
      </c>
    </row>
    <row r="1364" spans="2:15" x14ac:dyDescent="0.25">
      <c r="B1364" s="35" t="e">
        <f>VLOOKUP('Reported Performance Table'!D1364,'Master List'!$B$20:$C$39,2,FALSE)</f>
        <v>#N/A</v>
      </c>
      <c r="C1364" t="e">
        <f>VLOOKUP('Reported Performance Table'!E1364,'Master List'!$B$42:$C$129,2,FALSE)</f>
        <v>#N/A</v>
      </c>
      <c r="D1364" t="e">
        <f>VLOOKUP('Reported Performance Table'!D1364,'Master List'!$B$20:$D$39,3,FALSE)</f>
        <v>#N/A</v>
      </c>
      <c r="E1364" s="3" t="e">
        <f>VLOOKUP('Reported Performance Table'!C1364,'Master List'!$B$11:$D$17,3,FALSE)</f>
        <v>#N/A</v>
      </c>
      <c r="F1364" t="e">
        <f t="shared" si="42"/>
        <v>#N/A</v>
      </c>
      <c r="G1364" t="e">
        <f>IF(VLOOKUP('Reported Performance Table'!E1364,'Master List'!$B$42:$D$129,3,FALSE)="","No",VLOOKUP('Reported Performance Table'!E1364,'Master List'!$B$42:$D$129,3,FALSE))</f>
        <v>#N/A</v>
      </c>
      <c r="H1364" t="e">
        <f>IF(AND(G1364="Yes_No",'Reported Performance Table'!F1364="Yes"),"No","Yes_No")</f>
        <v>#N/A</v>
      </c>
      <c r="I1364" t="str">
        <f>IF('Reported Performance Table'!E1364="","",IF('Reported Performance Table'!F1364="Yes","LUNA_CCT","Reported_CCT"))</f>
        <v/>
      </c>
      <c r="J1364" t="str">
        <f>IF('Reported Performance Table'!E1364="","",IF(I1364="LUNA_CCT",VLOOKUP('Reported Performance Table'!E1364,'Master List'!$B$42:$E$129,4,FALSE),"Reported_BUG"))</f>
        <v/>
      </c>
      <c r="K1364" t="str">
        <f>IF('Reported Performance Table'!E1364="","",IF(AND('Reported Performance Table'!$F1364="Yes",OR('Reported Performance Table'!$E1364='Master List'!$B$42,'Reported Performance Table'!$E1364='Master List'!$B$43,'Reported Performance Table'!$E1364='Master List'!$B$44,'Reported Performance Table'!$E1364='Master List'!$B$46,'Reported Performance Table'!$E1364='Master List'!$B$48,'Reported Performance Table'!$E1364='Master List'!$B$104,'Reported Performance Table'!$E1364='Master List'!$B$106,'Reported Performance Table'!$E1364='Master List'!$B$126)),"LUNA_Dimming","Dimming_Capability_and_Range"))</f>
        <v/>
      </c>
      <c r="L1364" s="173">
        <f>'Reported Performance Table'!BF1364</f>
        <v>0</v>
      </c>
      <c r="M1364" s="173">
        <f>'Reported Performance Table'!BG1364</f>
        <v>0</v>
      </c>
      <c r="N1364" s="173">
        <f>'Reported Performance Table'!BH1364</f>
        <v>0</v>
      </c>
      <c r="O1364" t="str">
        <f t="shared" si="43"/>
        <v>No</v>
      </c>
    </row>
    <row r="1365" spans="2:15" x14ac:dyDescent="0.25">
      <c r="B1365" s="35" t="e">
        <f>VLOOKUP('Reported Performance Table'!D1365,'Master List'!$B$20:$C$39,2,FALSE)</f>
        <v>#N/A</v>
      </c>
      <c r="C1365" t="e">
        <f>VLOOKUP('Reported Performance Table'!E1365,'Master List'!$B$42:$C$129,2,FALSE)</f>
        <v>#N/A</v>
      </c>
      <c r="D1365" t="e">
        <f>VLOOKUP('Reported Performance Table'!D1365,'Master List'!$B$20:$D$39,3,FALSE)</f>
        <v>#N/A</v>
      </c>
      <c r="E1365" s="3" t="e">
        <f>VLOOKUP('Reported Performance Table'!C1365,'Master List'!$B$11:$D$17,3,FALSE)</f>
        <v>#N/A</v>
      </c>
      <c r="F1365" t="e">
        <f t="shared" si="42"/>
        <v>#N/A</v>
      </c>
      <c r="G1365" t="e">
        <f>IF(VLOOKUP('Reported Performance Table'!E1365,'Master List'!$B$42:$D$129,3,FALSE)="","No",VLOOKUP('Reported Performance Table'!E1365,'Master List'!$B$42:$D$129,3,FALSE))</f>
        <v>#N/A</v>
      </c>
      <c r="H1365" t="e">
        <f>IF(AND(G1365="Yes_No",'Reported Performance Table'!F1365="Yes"),"No","Yes_No")</f>
        <v>#N/A</v>
      </c>
      <c r="I1365" t="str">
        <f>IF('Reported Performance Table'!E1365="","",IF('Reported Performance Table'!F1365="Yes","LUNA_CCT","Reported_CCT"))</f>
        <v/>
      </c>
      <c r="J1365" t="str">
        <f>IF('Reported Performance Table'!E1365="","",IF(I1365="LUNA_CCT",VLOOKUP('Reported Performance Table'!E1365,'Master List'!$B$42:$E$129,4,FALSE),"Reported_BUG"))</f>
        <v/>
      </c>
      <c r="K1365" t="str">
        <f>IF('Reported Performance Table'!E1365="","",IF(AND('Reported Performance Table'!$F1365="Yes",OR('Reported Performance Table'!$E1365='Master List'!$B$42,'Reported Performance Table'!$E1365='Master List'!$B$43,'Reported Performance Table'!$E1365='Master List'!$B$44,'Reported Performance Table'!$E1365='Master List'!$B$46,'Reported Performance Table'!$E1365='Master List'!$B$48,'Reported Performance Table'!$E1365='Master List'!$B$104,'Reported Performance Table'!$E1365='Master List'!$B$106,'Reported Performance Table'!$E1365='Master List'!$B$126)),"LUNA_Dimming","Dimming_Capability_and_Range"))</f>
        <v/>
      </c>
      <c r="L1365" s="173">
        <f>'Reported Performance Table'!BF1365</f>
        <v>0</v>
      </c>
      <c r="M1365" s="173">
        <f>'Reported Performance Table'!BG1365</f>
        <v>0</v>
      </c>
      <c r="N1365" s="173">
        <f>'Reported Performance Table'!BH1365</f>
        <v>0</v>
      </c>
      <c r="O1365" t="str">
        <f t="shared" si="43"/>
        <v>No</v>
      </c>
    </row>
    <row r="1366" spans="2:15" x14ac:dyDescent="0.25">
      <c r="B1366" s="35" t="e">
        <f>VLOOKUP('Reported Performance Table'!D1366,'Master List'!$B$20:$C$39,2,FALSE)</f>
        <v>#N/A</v>
      </c>
      <c r="C1366" t="e">
        <f>VLOOKUP('Reported Performance Table'!E1366,'Master List'!$B$42:$C$129,2,FALSE)</f>
        <v>#N/A</v>
      </c>
      <c r="D1366" t="e">
        <f>VLOOKUP('Reported Performance Table'!D1366,'Master List'!$B$20:$D$39,3,FALSE)</f>
        <v>#N/A</v>
      </c>
      <c r="E1366" s="3" t="e">
        <f>VLOOKUP('Reported Performance Table'!C1366,'Master List'!$B$11:$D$17,3,FALSE)</f>
        <v>#N/A</v>
      </c>
      <c r="F1366" t="e">
        <f t="shared" si="42"/>
        <v>#N/A</v>
      </c>
      <c r="G1366" t="e">
        <f>IF(VLOOKUP('Reported Performance Table'!E1366,'Master List'!$B$42:$D$129,3,FALSE)="","No",VLOOKUP('Reported Performance Table'!E1366,'Master List'!$B$42:$D$129,3,FALSE))</f>
        <v>#N/A</v>
      </c>
      <c r="H1366" t="e">
        <f>IF(AND(G1366="Yes_No",'Reported Performance Table'!F1366="Yes"),"No","Yes_No")</f>
        <v>#N/A</v>
      </c>
      <c r="I1366" t="str">
        <f>IF('Reported Performance Table'!E1366="","",IF('Reported Performance Table'!F1366="Yes","LUNA_CCT","Reported_CCT"))</f>
        <v/>
      </c>
      <c r="J1366" t="str">
        <f>IF('Reported Performance Table'!E1366="","",IF(I1366="LUNA_CCT",VLOOKUP('Reported Performance Table'!E1366,'Master List'!$B$42:$E$129,4,FALSE),"Reported_BUG"))</f>
        <v/>
      </c>
      <c r="K1366" t="str">
        <f>IF('Reported Performance Table'!E1366="","",IF(AND('Reported Performance Table'!$F1366="Yes",OR('Reported Performance Table'!$E1366='Master List'!$B$42,'Reported Performance Table'!$E1366='Master List'!$B$43,'Reported Performance Table'!$E1366='Master List'!$B$44,'Reported Performance Table'!$E1366='Master List'!$B$46,'Reported Performance Table'!$E1366='Master List'!$B$48,'Reported Performance Table'!$E1366='Master List'!$B$104,'Reported Performance Table'!$E1366='Master List'!$B$106,'Reported Performance Table'!$E1366='Master List'!$B$126)),"LUNA_Dimming","Dimming_Capability_and_Range"))</f>
        <v/>
      </c>
      <c r="L1366" s="173">
        <f>'Reported Performance Table'!BF1366</f>
        <v>0</v>
      </c>
      <c r="M1366" s="173">
        <f>'Reported Performance Table'!BG1366</f>
        <v>0</v>
      </c>
      <c r="N1366" s="173">
        <f>'Reported Performance Table'!BH1366</f>
        <v>0</v>
      </c>
      <c r="O1366" t="str">
        <f t="shared" si="43"/>
        <v>No</v>
      </c>
    </row>
    <row r="1367" spans="2:15" x14ac:dyDescent="0.25">
      <c r="B1367" s="35" t="e">
        <f>VLOOKUP('Reported Performance Table'!D1367,'Master List'!$B$20:$C$39,2,FALSE)</f>
        <v>#N/A</v>
      </c>
      <c r="C1367" t="e">
        <f>VLOOKUP('Reported Performance Table'!E1367,'Master List'!$B$42:$C$129,2,FALSE)</f>
        <v>#N/A</v>
      </c>
      <c r="D1367" t="e">
        <f>VLOOKUP('Reported Performance Table'!D1367,'Master List'!$B$20:$D$39,3,FALSE)</f>
        <v>#N/A</v>
      </c>
      <c r="E1367" s="3" t="e">
        <f>VLOOKUP('Reported Performance Table'!C1367,'Master List'!$B$11:$D$17,3,FALSE)</f>
        <v>#N/A</v>
      </c>
      <c r="F1367" t="e">
        <f t="shared" si="42"/>
        <v>#N/A</v>
      </c>
      <c r="G1367" t="e">
        <f>IF(VLOOKUP('Reported Performance Table'!E1367,'Master List'!$B$42:$D$129,3,FALSE)="","No",VLOOKUP('Reported Performance Table'!E1367,'Master List'!$B$42:$D$129,3,FALSE))</f>
        <v>#N/A</v>
      </c>
      <c r="H1367" t="e">
        <f>IF(AND(G1367="Yes_No",'Reported Performance Table'!F1367="Yes"),"No","Yes_No")</f>
        <v>#N/A</v>
      </c>
      <c r="I1367" t="str">
        <f>IF('Reported Performance Table'!E1367="","",IF('Reported Performance Table'!F1367="Yes","LUNA_CCT","Reported_CCT"))</f>
        <v/>
      </c>
      <c r="J1367" t="str">
        <f>IF('Reported Performance Table'!E1367="","",IF(I1367="LUNA_CCT",VLOOKUP('Reported Performance Table'!E1367,'Master List'!$B$42:$E$129,4,FALSE),"Reported_BUG"))</f>
        <v/>
      </c>
      <c r="K1367" t="str">
        <f>IF('Reported Performance Table'!E1367="","",IF(AND('Reported Performance Table'!$F1367="Yes",OR('Reported Performance Table'!$E1367='Master List'!$B$42,'Reported Performance Table'!$E1367='Master List'!$B$43,'Reported Performance Table'!$E1367='Master List'!$B$44,'Reported Performance Table'!$E1367='Master List'!$B$46,'Reported Performance Table'!$E1367='Master List'!$B$48,'Reported Performance Table'!$E1367='Master List'!$B$104,'Reported Performance Table'!$E1367='Master List'!$B$106,'Reported Performance Table'!$E1367='Master List'!$B$126)),"LUNA_Dimming","Dimming_Capability_and_Range"))</f>
        <v/>
      </c>
      <c r="L1367" s="173">
        <f>'Reported Performance Table'!BF1367</f>
        <v>0</v>
      </c>
      <c r="M1367" s="173">
        <f>'Reported Performance Table'!BG1367</f>
        <v>0</v>
      </c>
      <c r="N1367" s="173">
        <f>'Reported Performance Table'!BH1367</f>
        <v>0</v>
      </c>
      <c r="O1367" t="str">
        <f t="shared" si="43"/>
        <v>No</v>
      </c>
    </row>
    <row r="1368" spans="2:15" x14ac:dyDescent="0.25">
      <c r="B1368" s="35" t="e">
        <f>VLOOKUP('Reported Performance Table'!D1368,'Master List'!$B$20:$C$39,2,FALSE)</f>
        <v>#N/A</v>
      </c>
      <c r="C1368" t="e">
        <f>VLOOKUP('Reported Performance Table'!E1368,'Master List'!$B$42:$C$129,2,FALSE)</f>
        <v>#N/A</v>
      </c>
      <c r="D1368" t="e">
        <f>VLOOKUP('Reported Performance Table'!D1368,'Master List'!$B$20:$D$39,3,FALSE)</f>
        <v>#N/A</v>
      </c>
      <c r="E1368" s="3" t="e">
        <f>VLOOKUP('Reported Performance Table'!C1368,'Master List'!$B$11:$D$17,3,FALSE)</f>
        <v>#N/A</v>
      </c>
      <c r="F1368" t="e">
        <f t="shared" si="42"/>
        <v>#N/A</v>
      </c>
      <c r="G1368" t="e">
        <f>IF(VLOOKUP('Reported Performance Table'!E1368,'Master List'!$B$42:$D$129,3,FALSE)="","No",VLOOKUP('Reported Performance Table'!E1368,'Master List'!$B$42:$D$129,3,FALSE))</f>
        <v>#N/A</v>
      </c>
      <c r="H1368" t="e">
        <f>IF(AND(G1368="Yes_No",'Reported Performance Table'!F1368="Yes"),"No","Yes_No")</f>
        <v>#N/A</v>
      </c>
      <c r="I1368" t="str">
        <f>IF('Reported Performance Table'!E1368="","",IF('Reported Performance Table'!F1368="Yes","LUNA_CCT","Reported_CCT"))</f>
        <v/>
      </c>
      <c r="J1368" t="str">
        <f>IF('Reported Performance Table'!E1368="","",IF(I1368="LUNA_CCT",VLOOKUP('Reported Performance Table'!E1368,'Master List'!$B$42:$E$129,4,FALSE),"Reported_BUG"))</f>
        <v/>
      </c>
      <c r="K1368" t="str">
        <f>IF('Reported Performance Table'!E1368="","",IF(AND('Reported Performance Table'!$F1368="Yes",OR('Reported Performance Table'!$E1368='Master List'!$B$42,'Reported Performance Table'!$E1368='Master List'!$B$43,'Reported Performance Table'!$E1368='Master List'!$B$44,'Reported Performance Table'!$E1368='Master List'!$B$46,'Reported Performance Table'!$E1368='Master List'!$B$48,'Reported Performance Table'!$E1368='Master List'!$B$104,'Reported Performance Table'!$E1368='Master List'!$B$106,'Reported Performance Table'!$E1368='Master List'!$B$126)),"LUNA_Dimming","Dimming_Capability_and_Range"))</f>
        <v/>
      </c>
      <c r="L1368" s="173">
        <f>'Reported Performance Table'!BF1368</f>
        <v>0</v>
      </c>
      <c r="M1368" s="173">
        <f>'Reported Performance Table'!BG1368</f>
        <v>0</v>
      </c>
      <c r="N1368" s="173">
        <f>'Reported Performance Table'!BH1368</f>
        <v>0</v>
      </c>
      <c r="O1368" t="str">
        <f t="shared" si="43"/>
        <v>No</v>
      </c>
    </row>
    <row r="1369" spans="2:15" x14ac:dyDescent="0.25">
      <c r="B1369" s="35" t="e">
        <f>VLOOKUP('Reported Performance Table'!D1369,'Master List'!$B$20:$C$39,2,FALSE)</f>
        <v>#N/A</v>
      </c>
      <c r="C1369" t="e">
        <f>VLOOKUP('Reported Performance Table'!E1369,'Master List'!$B$42:$C$129,2,FALSE)</f>
        <v>#N/A</v>
      </c>
      <c r="D1369" t="e">
        <f>VLOOKUP('Reported Performance Table'!D1369,'Master List'!$B$20:$D$39,3,FALSE)</f>
        <v>#N/A</v>
      </c>
      <c r="E1369" s="3" t="e">
        <f>VLOOKUP('Reported Performance Table'!C1369,'Master List'!$B$11:$D$17,3,FALSE)</f>
        <v>#N/A</v>
      </c>
      <c r="F1369" t="e">
        <f t="shared" si="42"/>
        <v>#N/A</v>
      </c>
      <c r="G1369" t="e">
        <f>IF(VLOOKUP('Reported Performance Table'!E1369,'Master List'!$B$42:$D$129,3,FALSE)="","No",VLOOKUP('Reported Performance Table'!E1369,'Master List'!$B$42:$D$129,3,FALSE))</f>
        <v>#N/A</v>
      </c>
      <c r="H1369" t="e">
        <f>IF(AND(G1369="Yes_No",'Reported Performance Table'!F1369="Yes"),"No","Yes_No")</f>
        <v>#N/A</v>
      </c>
      <c r="I1369" t="str">
        <f>IF('Reported Performance Table'!E1369="","",IF('Reported Performance Table'!F1369="Yes","LUNA_CCT","Reported_CCT"))</f>
        <v/>
      </c>
      <c r="J1369" t="str">
        <f>IF('Reported Performance Table'!E1369="","",IF(I1369="LUNA_CCT",VLOOKUP('Reported Performance Table'!E1369,'Master List'!$B$42:$E$129,4,FALSE),"Reported_BUG"))</f>
        <v/>
      </c>
      <c r="K1369" t="str">
        <f>IF('Reported Performance Table'!E1369="","",IF(AND('Reported Performance Table'!$F1369="Yes",OR('Reported Performance Table'!$E1369='Master List'!$B$42,'Reported Performance Table'!$E1369='Master List'!$B$43,'Reported Performance Table'!$E1369='Master List'!$B$44,'Reported Performance Table'!$E1369='Master List'!$B$46,'Reported Performance Table'!$E1369='Master List'!$B$48,'Reported Performance Table'!$E1369='Master List'!$B$104,'Reported Performance Table'!$E1369='Master List'!$B$106,'Reported Performance Table'!$E1369='Master List'!$B$126)),"LUNA_Dimming","Dimming_Capability_and_Range"))</f>
        <v/>
      </c>
      <c r="L1369" s="173">
        <f>'Reported Performance Table'!BF1369</f>
        <v>0</v>
      </c>
      <c r="M1369" s="173">
        <f>'Reported Performance Table'!BG1369</f>
        <v>0</v>
      </c>
      <c r="N1369" s="173">
        <f>'Reported Performance Table'!BH1369</f>
        <v>0</v>
      </c>
      <c r="O1369" t="str">
        <f t="shared" si="43"/>
        <v>No</v>
      </c>
    </row>
    <row r="1370" spans="2:15" x14ac:dyDescent="0.25">
      <c r="B1370" s="35" t="e">
        <f>VLOOKUP('Reported Performance Table'!D1370,'Master List'!$B$20:$C$39,2,FALSE)</f>
        <v>#N/A</v>
      </c>
      <c r="C1370" t="e">
        <f>VLOOKUP('Reported Performance Table'!E1370,'Master List'!$B$42:$C$129,2,FALSE)</f>
        <v>#N/A</v>
      </c>
      <c r="D1370" t="e">
        <f>VLOOKUP('Reported Performance Table'!D1370,'Master List'!$B$20:$D$39,3,FALSE)</f>
        <v>#N/A</v>
      </c>
      <c r="E1370" s="3" t="e">
        <f>VLOOKUP('Reported Performance Table'!C1370,'Master List'!$B$11:$D$17,3,FALSE)</f>
        <v>#N/A</v>
      </c>
      <c r="F1370" t="e">
        <f t="shared" si="42"/>
        <v>#N/A</v>
      </c>
      <c r="G1370" t="e">
        <f>IF(VLOOKUP('Reported Performance Table'!E1370,'Master List'!$B$42:$D$129,3,FALSE)="","No",VLOOKUP('Reported Performance Table'!E1370,'Master List'!$B$42:$D$129,3,FALSE))</f>
        <v>#N/A</v>
      </c>
      <c r="H1370" t="e">
        <f>IF(AND(G1370="Yes_No",'Reported Performance Table'!F1370="Yes"),"No","Yes_No")</f>
        <v>#N/A</v>
      </c>
      <c r="I1370" t="str">
        <f>IF('Reported Performance Table'!E1370="","",IF('Reported Performance Table'!F1370="Yes","LUNA_CCT","Reported_CCT"))</f>
        <v/>
      </c>
      <c r="J1370" t="str">
        <f>IF('Reported Performance Table'!E1370="","",IF(I1370="LUNA_CCT",VLOOKUP('Reported Performance Table'!E1370,'Master List'!$B$42:$E$129,4,FALSE),"Reported_BUG"))</f>
        <v/>
      </c>
      <c r="K1370" t="str">
        <f>IF('Reported Performance Table'!E1370="","",IF(AND('Reported Performance Table'!$F1370="Yes",OR('Reported Performance Table'!$E1370='Master List'!$B$42,'Reported Performance Table'!$E1370='Master List'!$B$43,'Reported Performance Table'!$E1370='Master List'!$B$44,'Reported Performance Table'!$E1370='Master List'!$B$46,'Reported Performance Table'!$E1370='Master List'!$B$48,'Reported Performance Table'!$E1370='Master List'!$B$104,'Reported Performance Table'!$E1370='Master List'!$B$106,'Reported Performance Table'!$E1370='Master List'!$B$126)),"LUNA_Dimming","Dimming_Capability_and_Range"))</f>
        <v/>
      </c>
      <c r="L1370" s="173">
        <f>'Reported Performance Table'!BF1370</f>
        <v>0</v>
      </c>
      <c r="M1370" s="173">
        <f>'Reported Performance Table'!BG1370</f>
        <v>0</v>
      </c>
      <c r="N1370" s="173">
        <f>'Reported Performance Table'!BH1370</f>
        <v>0</v>
      </c>
      <c r="O1370" t="str">
        <f t="shared" si="43"/>
        <v>No</v>
      </c>
    </row>
    <row r="1371" spans="2:15" x14ac:dyDescent="0.25">
      <c r="B1371" s="35" t="e">
        <f>VLOOKUP('Reported Performance Table'!D1371,'Master List'!$B$20:$C$39,2,FALSE)</f>
        <v>#N/A</v>
      </c>
      <c r="C1371" t="e">
        <f>VLOOKUP('Reported Performance Table'!E1371,'Master List'!$B$42:$C$129,2,FALSE)</f>
        <v>#N/A</v>
      </c>
      <c r="D1371" t="e">
        <f>VLOOKUP('Reported Performance Table'!D1371,'Master List'!$B$20:$D$39,3,FALSE)</f>
        <v>#N/A</v>
      </c>
      <c r="E1371" s="3" t="e">
        <f>VLOOKUP('Reported Performance Table'!C1371,'Master List'!$B$11:$D$17,3,FALSE)</f>
        <v>#N/A</v>
      </c>
      <c r="F1371" t="e">
        <f t="shared" si="42"/>
        <v>#N/A</v>
      </c>
      <c r="G1371" t="e">
        <f>IF(VLOOKUP('Reported Performance Table'!E1371,'Master List'!$B$42:$D$129,3,FALSE)="","No",VLOOKUP('Reported Performance Table'!E1371,'Master List'!$B$42:$D$129,3,FALSE))</f>
        <v>#N/A</v>
      </c>
      <c r="H1371" t="e">
        <f>IF(AND(G1371="Yes_No",'Reported Performance Table'!F1371="Yes"),"No","Yes_No")</f>
        <v>#N/A</v>
      </c>
      <c r="I1371" t="str">
        <f>IF('Reported Performance Table'!E1371="","",IF('Reported Performance Table'!F1371="Yes","LUNA_CCT","Reported_CCT"))</f>
        <v/>
      </c>
      <c r="J1371" t="str">
        <f>IF('Reported Performance Table'!E1371="","",IF(I1371="LUNA_CCT",VLOOKUP('Reported Performance Table'!E1371,'Master List'!$B$42:$E$129,4,FALSE),"Reported_BUG"))</f>
        <v/>
      </c>
      <c r="K1371" t="str">
        <f>IF('Reported Performance Table'!E1371="","",IF(AND('Reported Performance Table'!$F1371="Yes",OR('Reported Performance Table'!$E1371='Master List'!$B$42,'Reported Performance Table'!$E1371='Master List'!$B$43,'Reported Performance Table'!$E1371='Master List'!$B$44,'Reported Performance Table'!$E1371='Master List'!$B$46,'Reported Performance Table'!$E1371='Master List'!$B$48,'Reported Performance Table'!$E1371='Master List'!$B$104,'Reported Performance Table'!$E1371='Master List'!$B$106,'Reported Performance Table'!$E1371='Master List'!$B$126)),"LUNA_Dimming","Dimming_Capability_and_Range"))</f>
        <v/>
      </c>
      <c r="L1371" s="173">
        <f>'Reported Performance Table'!BF1371</f>
        <v>0</v>
      </c>
      <c r="M1371" s="173">
        <f>'Reported Performance Table'!BG1371</f>
        <v>0</v>
      </c>
      <c r="N1371" s="173">
        <f>'Reported Performance Table'!BH1371</f>
        <v>0</v>
      </c>
      <c r="O1371" t="str">
        <f t="shared" si="43"/>
        <v>No</v>
      </c>
    </row>
    <row r="1372" spans="2:15" x14ac:dyDescent="0.25">
      <c r="B1372" s="35" t="e">
        <f>VLOOKUP('Reported Performance Table'!D1372,'Master List'!$B$20:$C$39,2,FALSE)</f>
        <v>#N/A</v>
      </c>
      <c r="C1372" t="e">
        <f>VLOOKUP('Reported Performance Table'!E1372,'Master List'!$B$42:$C$129,2,FALSE)</f>
        <v>#N/A</v>
      </c>
      <c r="D1372" t="e">
        <f>VLOOKUP('Reported Performance Table'!D1372,'Master List'!$B$20:$D$39,3,FALSE)</f>
        <v>#N/A</v>
      </c>
      <c r="E1372" s="3" t="e">
        <f>VLOOKUP('Reported Performance Table'!C1372,'Master List'!$B$11:$D$17,3,FALSE)</f>
        <v>#N/A</v>
      </c>
      <c r="F1372" t="e">
        <f t="shared" si="42"/>
        <v>#N/A</v>
      </c>
      <c r="G1372" t="e">
        <f>IF(VLOOKUP('Reported Performance Table'!E1372,'Master List'!$B$42:$D$129,3,FALSE)="","No",VLOOKUP('Reported Performance Table'!E1372,'Master List'!$B$42:$D$129,3,FALSE))</f>
        <v>#N/A</v>
      </c>
      <c r="H1372" t="e">
        <f>IF(AND(G1372="Yes_No",'Reported Performance Table'!F1372="Yes"),"No","Yes_No")</f>
        <v>#N/A</v>
      </c>
      <c r="I1372" t="str">
        <f>IF('Reported Performance Table'!E1372="","",IF('Reported Performance Table'!F1372="Yes","LUNA_CCT","Reported_CCT"))</f>
        <v/>
      </c>
      <c r="J1372" t="str">
        <f>IF('Reported Performance Table'!E1372="","",IF(I1372="LUNA_CCT",VLOOKUP('Reported Performance Table'!E1372,'Master List'!$B$42:$E$129,4,FALSE),"Reported_BUG"))</f>
        <v/>
      </c>
      <c r="K1372" t="str">
        <f>IF('Reported Performance Table'!E1372="","",IF(AND('Reported Performance Table'!$F1372="Yes",OR('Reported Performance Table'!$E1372='Master List'!$B$42,'Reported Performance Table'!$E1372='Master List'!$B$43,'Reported Performance Table'!$E1372='Master List'!$B$44,'Reported Performance Table'!$E1372='Master List'!$B$46,'Reported Performance Table'!$E1372='Master List'!$B$48,'Reported Performance Table'!$E1372='Master List'!$B$104,'Reported Performance Table'!$E1372='Master List'!$B$106,'Reported Performance Table'!$E1372='Master List'!$B$126)),"LUNA_Dimming","Dimming_Capability_and_Range"))</f>
        <v/>
      </c>
      <c r="L1372" s="173">
        <f>'Reported Performance Table'!BF1372</f>
        <v>0</v>
      </c>
      <c r="M1372" s="173">
        <f>'Reported Performance Table'!BG1372</f>
        <v>0</v>
      </c>
      <c r="N1372" s="173">
        <f>'Reported Performance Table'!BH1372</f>
        <v>0</v>
      </c>
      <c r="O1372" t="str">
        <f t="shared" si="43"/>
        <v>No</v>
      </c>
    </row>
    <row r="1373" spans="2:15" x14ac:dyDescent="0.25">
      <c r="B1373" s="35" t="e">
        <f>VLOOKUP('Reported Performance Table'!D1373,'Master List'!$B$20:$C$39,2,FALSE)</f>
        <v>#N/A</v>
      </c>
      <c r="C1373" t="e">
        <f>VLOOKUP('Reported Performance Table'!E1373,'Master List'!$B$42:$C$129,2,FALSE)</f>
        <v>#N/A</v>
      </c>
      <c r="D1373" t="e">
        <f>VLOOKUP('Reported Performance Table'!D1373,'Master List'!$B$20:$D$39,3,FALSE)</f>
        <v>#N/A</v>
      </c>
      <c r="E1373" s="3" t="e">
        <f>VLOOKUP('Reported Performance Table'!C1373,'Master List'!$B$11:$D$17,3,FALSE)</f>
        <v>#N/A</v>
      </c>
      <c r="F1373" t="e">
        <f t="shared" si="42"/>
        <v>#N/A</v>
      </c>
      <c r="G1373" t="e">
        <f>IF(VLOOKUP('Reported Performance Table'!E1373,'Master List'!$B$42:$D$129,3,FALSE)="","No",VLOOKUP('Reported Performance Table'!E1373,'Master List'!$B$42:$D$129,3,FALSE))</f>
        <v>#N/A</v>
      </c>
      <c r="H1373" t="e">
        <f>IF(AND(G1373="Yes_No",'Reported Performance Table'!F1373="Yes"),"No","Yes_No")</f>
        <v>#N/A</v>
      </c>
      <c r="I1373" t="str">
        <f>IF('Reported Performance Table'!E1373="","",IF('Reported Performance Table'!F1373="Yes","LUNA_CCT","Reported_CCT"))</f>
        <v/>
      </c>
      <c r="J1373" t="str">
        <f>IF('Reported Performance Table'!E1373="","",IF(I1373="LUNA_CCT",VLOOKUP('Reported Performance Table'!E1373,'Master List'!$B$42:$E$129,4,FALSE),"Reported_BUG"))</f>
        <v/>
      </c>
      <c r="K1373" t="str">
        <f>IF('Reported Performance Table'!E1373="","",IF(AND('Reported Performance Table'!$F1373="Yes",OR('Reported Performance Table'!$E1373='Master List'!$B$42,'Reported Performance Table'!$E1373='Master List'!$B$43,'Reported Performance Table'!$E1373='Master List'!$B$44,'Reported Performance Table'!$E1373='Master List'!$B$46,'Reported Performance Table'!$E1373='Master List'!$B$48,'Reported Performance Table'!$E1373='Master List'!$B$104,'Reported Performance Table'!$E1373='Master List'!$B$106,'Reported Performance Table'!$E1373='Master List'!$B$126)),"LUNA_Dimming","Dimming_Capability_and_Range"))</f>
        <v/>
      </c>
      <c r="L1373" s="173">
        <f>'Reported Performance Table'!BF1373</f>
        <v>0</v>
      </c>
      <c r="M1373" s="173">
        <f>'Reported Performance Table'!BG1373</f>
        <v>0</v>
      </c>
      <c r="N1373" s="173">
        <f>'Reported Performance Table'!BH1373</f>
        <v>0</v>
      </c>
      <c r="O1373" t="str">
        <f t="shared" si="43"/>
        <v>No</v>
      </c>
    </row>
    <row r="1374" spans="2:15" x14ac:dyDescent="0.25">
      <c r="B1374" s="35" t="e">
        <f>VLOOKUP('Reported Performance Table'!D1374,'Master List'!$B$20:$C$39,2,FALSE)</f>
        <v>#N/A</v>
      </c>
      <c r="C1374" t="e">
        <f>VLOOKUP('Reported Performance Table'!E1374,'Master List'!$B$42:$C$129,2,FALSE)</f>
        <v>#N/A</v>
      </c>
      <c r="D1374" t="e">
        <f>VLOOKUP('Reported Performance Table'!D1374,'Master List'!$B$20:$D$39,3,FALSE)</f>
        <v>#N/A</v>
      </c>
      <c r="E1374" s="3" t="e">
        <f>VLOOKUP('Reported Performance Table'!C1374,'Master List'!$B$11:$D$17,3,FALSE)</f>
        <v>#N/A</v>
      </c>
      <c r="F1374" t="e">
        <f t="shared" si="42"/>
        <v>#N/A</v>
      </c>
      <c r="G1374" t="e">
        <f>IF(VLOOKUP('Reported Performance Table'!E1374,'Master List'!$B$42:$D$129,3,FALSE)="","No",VLOOKUP('Reported Performance Table'!E1374,'Master List'!$B$42:$D$129,3,FALSE))</f>
        <v>#N/A</v>
      </c>
      <c r="H1374" t="e">
        <f>IF(AND(G1374="Yes_No",'Reported Performance Table'!F1374="Yes"),"No","Yes_No")</f>
        <v>#N/A</v>
      </c>
      <c r="I1374" t="str">
        <f>IF('Reported Performance Table'!E1374="","",IF('Reported Performance Table'!F1374="Yes","LUNA_CCT","Reported_CCT"))</f>
        <v/>
      </c>
      <c r="J1374" t="str">
        <f>IF('Reported Performance Table'!E1374="","",IF(I1374="LUNA_CCT",VLOOKUP('Reported Performance Table'!E1374,'Master List'!$B$42:$E$129,4,FALSE),"Reported_BUG"))</f>
        <v/>
      </c>
      <c r="K1374" t="str">
        <f>IF('Reported Performance Table'!E1374="","",IF(AND('Reported Performance Table'!$F1374="Yes",OR('Reported Performance Table'!$E1374='Master List'!$B$42,'Reported Performance Table'!$E1374='Master List'!$B$43,'Reported Performance Table'!$E1374='Master List'!$B$44,'Reported Performance Table'!$E1374='Master List'!$B$46,'Reported Performance Table'!$E1374='Master List'!$B$48,'Reported Performance Table'!$E1374='Master List'!$B$104,'Reported Performance Table'!$E1374='Master List'!$B$106,'Reported Performance Table'!$E1374='Master List'!$B$126)),"LUNA_Dimming","Dimming_Capability_and_Range"))</f>
        <v/>
      </c>
      <c r="L1374" s="173">
        <f>'Reported Performance Table'!BF1374</f>
        <v>0</v>
      </c>
      <c r="M1374" s="173">
        <f>'Reported Performance Table'!BG1374</f>
        <v>0</v>
      </c>
      <c r="N1374" s="173">
        <f>'Reported Performance Table'!BH1374</f>
        <v>0</v>
      </c>
      <c r="O1374" t="str">
        <f t="shared" si="43"/>
        <v>No</v>
      </c>
    </row>
    <row r="1375" spans="2:15" x14ac:dyDescent="0.25">
      <c r="B1375" s="35" t="e">
        <f>VLOOKUP('Reported Performance Table'!D1375,'Master List'!$B$20:$C$39,2,FALSE)</f>
        <v>#N/A</v>
      </c>
      <c r="C1375" t="e">
        <f>VLOOKUP('Reported Performance Table'!E1375,'Master List'!$B$42:$C$129,2,FALSE)</f>
        <v>#N/A</v>
      </c>
      <c r="D1375" t="e">
        <f>VLOOKUP('Reported Performance Table'!D1375,'Master List'!$B$20:$D$39,3,FALSE)</f>
        <v>#N/A</v>
      </c>
      <c r="E1375" s="3" t="e">
        <f>VLOOKUP('Reported Performance Table'!C1375,'Master List'!$B$11:$D$17,3,FALSE)</f>
        <v>#N/A</v>
      </c>
      <c r="F1375" t="e">
        <f t="shared" si="42"/>
        <v>#N/A</v>
      </c>
      <c r="G1375" t="e">
        <f>IF(VLOOKUP('Reported Performance Table'!E1375,'Master List'!$B$42:$D$129,3,FALSE)="","No",VLOOKUP('Reported Performance Table'!E1375,'Master List'!$B$42:$D$129,3,FALSE))</f>
        <v>#N/A</v>
      </c>
      <c r="H1375" t="e">
        <f>IF(AND(G1375="Yes_No",'Reported Performance Table'!F1375="Yes"),"No","Yes_No")</f>
        <v>#N/A</v>
      </c>
      <c r="I1375" t="str">
        <f>IF('Reported Performance Table'!E1375="","",IF('Reported Performance Table'!F1375="Yes","LUNA_CCT","Reported_CCT"))</f>
        <v/>
      </c>
      <c r="J1375" t="str">
        <f>IF('Reported Performance Table'!E1375="","",IF(I1375="LUNA_CCT",VLOOKUP('Reported Performance Table'!E1375,'Master List'!$B$42:$E$129,4,FALSE),"Reported_BUG"))</f>
        <v/>
      </c>
      <c r="K1375" t="str">
        <f>IF('Reported Performance Table'!E1375="","",IF(AND('Reported Performance Table'!$F1375="Yes",OR('Reported Performance Table'!$E1375='Master List'!$B$42,'Reported Performance Table'!$E1375='Master List'!$B$43,'Reported Performance Table'!$E1375='Master List'!$B$44,'Reported Performance Table'!$E1375='Master List'!$B$46,'Reported Performance Table'!$E1375='Master List'!$B$48,'Reported Performance Table'!$E1375='Master List'!$B$104,'Reported Performance Table'!$E1375='Master List'!$B$106,'Reported Performance Table'!$E1375='Master List'!$B$126)),"LUNA_Dimming","Dimming_Capability_and_Range"))</f>
        <v/>
      </c>
      <c r="L1375" s="173">
        <f>'Reported Performance Table'!BF1375</f>
        <v>0</v>
      </c>
      <c r="M1375" s="173">
        <f>'Reported Performance Table'!BG1375</f>
        <v>0</v>
      </c>
      <c r="N1375" s="173">
        <f>'Reported Performance Table'!BH1375</f>
        <v>0</v>
      </c>
      <c r="O1375" t="str">
        <f t="shared" si="43"/>
        <v>No</v>
      </c>
    </row>
    <row r="1376" spans="2:15" x14ac:dyDescent="0.25">
      <c r="B1376" s="35" t="e">
        <f>VLOOKUP('Reported Performance Table'!D1376,'Master List'!$B$20:$C$39,2,FALSE)</f>
        <v>#N/A</v>
      </c>
      <c r="C1376" t="e">
        <f>VLOOKUP('Reported Performance Table'!E1376,'Master List'!$B$42:$C$129,2,FALSE)</f>
        <v>#N/A</v>
      </c>
      <c r="D1376" t="e">
        <f>VLOOKUP('Reported Performance Table'!D1376,'Master List'!$B$20:$D$39,3,FALSE)</f>
        <v>#N/A</v>
      </c>
      <c r="E1376" s="3" t="e">
        <f>VLOOKUP('Reported Performance Table'!C1376,'Master List'!$B$11:$D$17,3,FALSE)</f>
        <v>#N/A</v>
      </c>
      <c r="F1376" t="e">
        <f t="shared" si="42"/>
        <v>#N/A</v>
      </c>
      <c r="G1376" t="e">
        <f>IF(VLOOKUP('Reported Performance Table'!E1376,'Master List'!$B$42:$D$129,3,FALSE)="","No",VLOOKUP('Reported Performance Table'!E1376,'Master List'!$B$42:$D$129,3,FALSE))</f>
        <v>#N/A</v>
      </c>
      <c r="H1376" t="e">
        <f>IF(AND(G1376="Yes_No",'Reported Performance Table'!F1376="Yes"),"No","Yes_No")</f>
        <v>#N/A</v>
      </c>
      <c r="I1376" t="str">
        <f>IF('Reported Performance Table'!E1376="","",IF('Reported Performance Table'!F1376="Yes","LUNA_CCT","Reported_CCT"))</f>
        <v/>
      </c>
      <c r="J1376" t="str">
        <f>IF('Reported Performance Table'!E1376="","",IF(I1376="LUNA_CCT",VLOOKUP('Reported Performance Table'!E1376,'Master List'!$B$42:$E$129,4,FALSE),"Reported_BUG"))</f>
        <v/>
      </c>
      <c r="K1376" t="str">
        <f>IF('Reported Performance Table'!E1376="","",IF(AND('Reported Performance Table'!$F1376="Yes",OR('Reported Performance Table'!$E1376='Master List'!$B$42,'Reported Performance Table'!$E1376='Master List'!$B$43,'Reported Performance Table'!$E1376='Master List'!$B$44,'Reported Performance Table'!$E1376='Master List'!$B$46,'Reported Performance Table'!$E1376='Master List'!$B$48,'Reported Performance Table'!$E1376='Master List'!$B$104,'Reported Performance Table'!$E1376='Master List'!$B$106,'Reported Performance Table'!$E1376='Master List'!$B$126)),"LUNA_Dimming","Dimming_Capability_and_Range"))</f>
        <v/>
      </c>
      <c r="L1376" s="173">
        <f>'Reported Performance Table'!BF1376</f>
        <v>0</v>
      </c>
      <c r="M1376" s="173">
        <f>'Reported Performance Table'!BG1376</f>
        <v>0</v>
      </c>
      <c r="N1376" s="173">
        <f>'Reported Performance Table'!BH1376</f>
        <v>0</v>
      </c>
      <c r="O1376" t="str">
        <f t="shared" si="43"/>
        <v>No</v>
      </c>
    </row>
    <row r="1377" spans="2:15" x14ac:dyDescent="0.25">
      <c r="B1377" s="35" t="e">
        <f>VLOOKUP('Reported Performance Table'!D1377,'Master List'!$B$20:$C$39,2,FALSE)</f>
        <v>#N/A</v>
      </c>
      <c r="C1377" t="e">
        <f>VLOOKUP('Reported Performance Table'!E1377,'Master List'!$B$42:$C$129,2,FALSE)</f>
        <v>#N/A</v>
      </c>
      <c r="D1377" t="e">
        <f>VLOOKUP('Reported Performance Table'!D1377,'Master List'!$B$20:$D$39,3,FALSE)</f>
        <v>#N/A</v>
      </c>
      <c r="E1377" s="3" t="e">
        <f>VLOOKUP('Reported Performance Table'!C1377,'Master List'!$B$11:$D$17,3,FALSE)</f>
        <v>#N/A</v>
      </c>
      <c r="F1377" t="e">
        <f t="shared" si="42"/>
        <v>#N/A</v>
      </c>
      <c r="G1377" t="e">
        <f>IF(VLOOKUP('Reported Performance Table'!E1377,'Master List'!$B$42:$D$129,3,FALSE)="","No",VLOOKUP('Reported Performance Table'!E1377,'Master List'!$B$42:$D$129,3,FALSE))</f>
        <v>#N/A</v>
      </c>
      <c r="H1377" t="e">
        <f>IF(AND(G1377="Yes_No",'Reported Performance Table'!F1377="Yes"),"No","Yes_No")</f>
        <v>#N/A</v>
      </c>
      <c r="I1377" t="str">
        <f>IF('Reported Performance Table'!E1377="","",IF('Reported Performance Table'!F1377="Yes","LUNA_CCT","Reported_CCT"))</f>
        <v/>
      </c>
      <c r="J1377" t="str">
        <f>IF('Reported Performance Table'!E1377="","",IF(I1377="LUNA_CCT",VLOOKUP('Reported Performance Table'!E1377,'Master List'!$B$42:$E$129,4,FALSE),"Reported_BUG"))</f>
        <v/>
      </c>
      <c r="K1377" t="str">
        <f>IF('Reported Performance Table'!E1377="","",IF(AND('Reported Performance Table'!$F1377="Yes",OR('Reported Performance Table'!$E1377='Master List'!$B$42,'Reported Performance Table'!$E1377='Master List'!$B$43,'Reported Performance Table'!$E1377='Master List'!$B$44,'Reported Performance Table'!$E1377='Master List'!$B$46,'Reported Performance Table'!$E1377='Master List'!$B$48,'Reported Performance Table'!$E1377='Master List'!$B$104,'Reported Performance Table'!$E1377='Master List'!$B$106,'Reported Performance Table'!$E1377='Master List'!$B$126)),"LUNA_Dimming","Dimming_Capability_and_Range"))</f>
        <v/>
      </c>
      <c r="L1377" s="173">
        <f>'Reported Performance Table'!BF1377</f>
        <v>0</v>
      </c>
      <c r="M1377" s="173">
        <f>'Reported Performance Table'!BG1377</f>
        <v>0</v>
      </c>
      <c r="N1377" s="173">
        <f>'Reported Performance Table'!BH1377</f>
        <v>0</v>
      </c>
      <c r="O1377" t="str">
        <f t="shared" si="43"/>
        <v>No</v>
      </c>
    </row>
    <row r="1378" spans="2:15" x14ac:dyDescent="0.25">
      <c r="B1378" s="35" t="e">
        <f>VLOOKUP('Reported Performance Table'!D1378,'Master List'!$B$20:$C$39,2,FALSE)</f>
        <v>#N/A</v>
      </c>
      <c r="C1378" t="e">
        <f>VLOOKUP('Reported Performance Table'!E1378,'Master List'!$B$42:$C$129,2,FALSE)</f>
        <v>#N/A</v>
      </c>
      <c r="D1378" t="e">
        <f>VLOOKUP('Reported Performance Table'!D1378,'Master List'!$B$20:$D$39,3,FALSE)</f>
        <v>#N/A</v>
      </c>
      <c r="E1378" s="3" t="e">
        <f>VLOOKUP('Reported Performance Table'!C1378,'Master List'!$B$11:$D$17,3,FALSE)</f>
        <v>#N/A</v>
      </c>
      <c r="F1378" t="e">
        <f t="shared" si="42"/>
        <v>#N/A</v>
      </c>
      <c r="G1378" t="e">
        <f>IF(VLOOKUP('Reported Performance Table'!E1378,'Master List'!$B$42:$D$129,3,FALSE)="","No",VLOOKUP('Reported Performance Table'!E1378,'Master List'!$B$42:$D$129,3,FALSE))</f>
        <v>#N/A</v>
      </c>
      <c r="H1378" t="e">
        <f>IF(AND(G1378="Yes_No",'Reported Performance Table'!F1378="Yes"),"No","Yes_No")</f>
        <v>#N/A</v>
      </c>
      <c r="I1378" t="str">
        <f>IF('Reported Performance Table'!E1378="","",IF('Reported Performance Table'!F1378="Yes","LUNA_CCT","Reported_CCT"))</f>
        <v/>
      </c>
      <c r="J1378" t="str">
        <f>IF('Reported Performance Table'!E1378="","",IF(I1378="LUNA_CCT",VLOOKUP('Reported Performance Table'!E1378,'Master List'!$B$42:$E$129,4,FALSE),"Reported_BUG"))</f>
        <v/>
      </c>
      <c r="K1378" t="str">
        <f>IF('Reported Performance Table'!E1378="","",IF(AND('Reported Performance Table'!$F1378="Yes",OR('Reported Performance Table'!$E1378='Master List'!$B$42,'Reported Performance Table'!$E1378='Master List'!$B$43,'Reported Performance Table'!$E1378='Master List'!$B$44,'Reported Performance Table'!$E1378='Master List'!$B$46,'Reported Performance Table'!$E1378='Master List'!$B$48,'Reported Performance Table'!$E1378='Master List'!$B$104,'Reported Performance Table'!$E1378='Master List'!$B$106,'Reported Performance Table'!$E1378='Master List'!$B$126)),"LUNA_Dimming","Dimming_Capability_and_Range"))</f>
        <v/>
      </c>
      <c r="L1378" s="173">
        <f>'Reported Performance Table'!BF1378</f>
        <v>0</v>
      </c>
      <c r="M1378" s="173">
        <f>'Reported Performance Table'!BG1378</f>
        <v>0</v>
      </c>
      <c r="N1378" s="173">
        <f>'Reported Performance Table'!BH1378</f>
        <v>0</v>
      </c>
      <c r="O1378" t="str">
        <f t="shared" si="43"/>
        <v>No</v>
      </c>
    </row>
    <row r="1379" spans="2:15" x14ac:dyDescent="0.25">
      <c r="B1379" s="35" t="e">
        <f>VLOOKUP('Reported Performance Table'!D1379,'Master List'!$B$20:$C$39,2,FALSE)</f>
        <v>#N/A</v>
      </c>
      <c r="C1379" t="e">
        <f>VLOOKUP('Reported Performance Table'!E1379,'Master List'!$B$42:$C$129,2,FALSE)</f>
        <v>#N/A</v>
      </c>
      <c r="D1379" t="e">
        <f>VLOOKUP('Reported Performance Table'!D1379,'Master List'!$B$20:$D$39,3,FALSE)</f>
        <v>#N/A</v>
      </c>
      <c r="E1379" s="3" t="e">
        <f>VLOOKUP('Reported Performance Table'!C1379,'Master List'!$B$11:$D$17,3,FALSE)</f>
        <v>#N/A</v>
      </c>
      <c r="F1379" t="e">
        <f t="shared" si="42"/>
        <v>#N/A</v>
      </c>
      <c r="G1379" t="e">
        <f>IF(VLOOKUP('Reported Performance Table'!E1379,'Master List'!$B$42:$D$129,3,FALSE)="","No",VLOOKUP('Reported Performance Table'!E1379,'Master List'!$B$42:$D$129,3,FALSE))</f>
        <v>#N/A</v>
      </c>
      <c r="H1379" t="e">
        <f>IF(AND(G1379="Yes_No",'Reported Performance Table'!F1379="Yes"),"No","Yes_No")</f>
        <v>#N/A</v>
      </c>
      <c r="I1379" t="str">
        <f>IF('Reported Performance Table'!E1379="","",IF('Reported Performance Table'!F1379="Yes","LUNA_CCT","Reported_CCT"))</f>
        <v/>
      </c>
      <c r="J1379" t="str">
        <f>IF('Reported Performance Table'!E1379="","",IF(I1379="LUNA_CCT",VLOOKUP('Reported Performance Table'!E1379,'Master List'!$B$42:$E$129,4,FALSE),"Reported_BUG"))</f>
        <v/>
      </c>
      <c r="K1379" t="str">
        <f>IF('Reported Performance Table'!E1379="","",IF(AND('Reported Performance Table'!$F1379="Yes",OR('Reported Performance Table'!$E1379='Master List'!$B$42,'Reported Performance Table'!$E1379='Master List'!$B$43,'Reported Performance Table'!$E1379='Master List'!$B$44,'Reported Performance Table'!$E1379='Master List'!$B$46,'Reported Performance Table'!$E1379='Master List'!$B$48,'Reported Performance Table'!$E1379='Master List'!$B$104,'Reported Performance Table'!$E1379='Master List'!$B$106,'Reported Performance Table'!$E1379='Master List'!$B$126)),"LUNA_Dimming","Dimming_Capability_and_Range"))</f>
        <v/>
      </c>
      <c r="L1379" s="173">
        <f>'Reported Performance Table'!BF1379</f>
        <v>0</v>
      </c>
      <c r="M1379" s="173">
        <f>'Reported Performance Table'!BG1379</f>
        <v>0</v>
      </c>
      <c r="N1379" s="173">
        <f>'Reported Performance Table'!BH1379</f>
        <v>0</v>
      </c>
      <c r="O1379" t="str">
        <f t="shared" si="43"/>
        <v>No</v>
      </c>
    </row>
    <row r="1380" spans="2:15" x14ac:dyDescent="0.25">
      <c r="B1380" s="35" t="e">
        <f>VLOOKUP('Reported Performance Table'!D1380,'Master List'!$B$20:$C$39,2,FALSE)</f>
        <v>#N/A</v>
      </c>
      <c r="C1380" t="e">
        <f>VLOOKUP('Reported Performance Table'!E1380,'Master List'!$B$42:$C$129,2,FALSE)</f>
        <v>#N/A</v>
      </c>
      <c r="D1380" t="e">
        <f>VLOOKUP('Reported Performance Table'!D1380,'Master List'!$B$20:$D$39,3,FALSE)</f>
        <v>#N/A</v>
      </c>
      <c r="E1380" s="3" t="e">
        <f>VLOOKUP('Reported Performance Table'!C1380,'Master List'!$B$11:$D$17,3,FALSE)</f>
        <v>#N/A</v>
      </c>
      <c r="F1380" t="e">
        <f t="shared" si="42"/>
        <v>#N/A</v>
      </c>
      <c r="G1380" t="e">
        <f>IF(VLOOKUP('Reported Performance Table'!E1380,'Master List'!$B$42:$D$129,3,FALSE)="","No",VLOOKUP('Reported Performance Table'!E1380,'Master List'!$B$42:$D$129,3,FALSE))</f>
        <v>#N/A</v>
      </c>
      <c r="H1380" t="e">
        <f>IF(AND(G1380="Yes_No",'Reported Performance Table'!F1380="Yes"),"No","Yes_No")</f>
        <v>#N/A</v>
      </c>
      <c r="I1380" t="str">
        <f>IF('Reported Performance Table'!E1380="","",IF('Reported Performance Table'!F1380="Yes","LUNA_CCT","Reported_CCT"))</f>
        <v/>
      </c>
      <c r="J1380" t="str">
        <f>IF('Reported Performance Table'!E1380="","",IF(I1380="LUNA_CCT",VLOOKUP('Reported Performance Table'!E1380,'Master List'!$B$42:$E$129,4,FALSE),"Reported_BUG"))</f>
        <v/>
      </c>
      <c r="K1380" t="str">
        <f>IF('Reported Performance Table'!E1380="","",IF(AND('Reported Performance Table'!$F1380="Yes",OR('Reported Performance Table'!$E1380='Master List'!$B$42,'Reported Performance Table'!$E1380='Master List'!$B$43,'Reported Performance Table'!$E1380='Master List'!$B$44,'Reported Performance Table'!$E1380='Master List'!$B$46,'Reported Performance Table'!$E1380='Master List'!$B$48,'Reported Performance Table'!$E1380='Master List'!$B$104,'Reported Performance Table'!$E1380='Master List'!$B$106,'Reported Performance Table'!$E1380='Master List'!$B$126)),"LUNA_Dimming","Dimming_Capability_and_Range"))</f>
        <v/>
      </c>
      <c r="L1380" s="173">
        <f>'Reported Performance Table'!BF1380</f>
        <v>0</v>
      </c>
      <c r="M1380" s="173">
        <f>'Reported Performance Table'!BG1380</f>
        <v>0</v>
      </c>
      <c r="N1380" s="173">
        <f>'Reported Performance Table'!BH1380</f>
        <v>0</v>
      </c>
      <c r="O1380" t="str">
        <f t="shared" si="43"/>
        <v>No</v>
      </c>
    </row>
    <row r="1381" spans="2:15" x14ac:dyDescent="0.25">
      <c r="B1381" s="35" t="e">
        <f>VLOOKUP('Reported Performance Table'!D1381,'Master List'!$B$20:$C$39,2,FALSE)</f>
        <v>#N/A</v>
      </c>
      <c r="C1381" t="e">
        <f>VLOOKUP('Reported Performance Table'!E1381,'Master List'!$B$42:$C$129,2,FALSE)</f>
        <v>#N/A</v>
      </c>
      <c r="D1381" t="e">
        <f>VLOOKUP('Reported Performance Table'!D1381,'Master List'!$B$20:$D$39,3,FALSE)</f>
        <v>#N/A</v>
      </c>
      <c r="E1381" s="3" t="e">
        <f>VLOOKUP('Reported Performance Table'!C1381,'Master List'!$B$11:$D$17,3,FALSE)</f>
        <v>#N/A</v>
      </c>
      <c r="F1381" t="e">
        <f t="shared" si="42"/>
        <v>#N/A</v>
      </c>
      <c r="G1381" t="e">
        <f>IF(VLOOKUP('Reported Performance Table'!E1381,'Master List'!$B$42:$D$129,3,FALSE)="","No",VLOOKUP('Reported Performance Table'!E1381,'Master List'!$B$42:$D$129,3,FALSE))</f>
        <v>#N/A</v>
      </c>
      <c r="H1381" t="e">
        <f>IF(AND(G1381="Yes_No",'Reported Performance Table'!F1381="Yes"),"No","Yes_No")</f>
        <v>#N/A</v>
      </c>
      <c r="I1381" t="str">
        <f>IF('Reported Performance Table'!E1381="","",IF('Reported Performance Table'!F1381="Yes","LUNA_CCT","Reported_CCT"))</f>
        <v/>
      </c>
      <c r="J1381" t="str">
        <f>IF('Reported Performance Table'!E1381="","",IF(I1381="LUNA_CCT",VLOOKUP('Reported Performance Table'!E1381,'Master List'!$B$42:$E$129,4,FALSE),"Reported_BUG"))</f>
        <v/>
      </c>
      <c r="K1381" t="str">
        <f>IF('Reported Performance Table'!E1381="","",IF(AND('Reported Performance Table'!$F1381="Yes",OR('Reported Performance Table'!$E1381='Master List'!$B$42,'Reported Performance Table'!$E1381='Master List'!$B$43,'Reported Performance Table'!$E1381='Master List'!$B$44,'Reported Performance Table'!$E1381='Master List'!$B$46,'Reported Performance Table'!$E1381='Master List'!$B$48,'Reported Performance Table'!$E1381='Master List'!$B$104,'Reported Performance Table'!$E1381='Master List'!$B$106,'Reported Performance Table'!$E1381='Master List'!$B$126)),"LUNA_Dimming","Dimming_Capability_and_Range"))</f>
        <v/>
      </c>
      <c r="L1381" s="173">
        <f>'Reported Performance Table'!BF1381</f>
        <v>0</v>
      </c>
      <c r="M1381" s="173">
        <f>'Reported Performance Table'!BG1381</f>
        <v>0</v>
      </c>
      <c r="N1381" s="173">
        <f>'Reported Performance Table'!BH1381</f>
        <v>0</v>
      </c>
      <c r="O1381" t="str">
        <f t="shared" si="43"/>
        <v>No</v>
      </c>
    </row>
    <row r="1382" spans="2:15" x14ac:dyDescent="0.25">
      <c r="B1382" s="35" t="e">
        <f>VLOOKUP('Reported Performance Table'!D1382,'Master List'!$B$20:$C$39,2,FALSE)</f>
        <v>#N/A</v>
      </c>
      <c r="C1382" t="e">
        <f>VLOOKUP('Reported Performance Table'!E1382,'Master List'!$B$42:$C$129,2,FALSE)</f>
        <v>#N/A</v>
      </c>
      <c r="D1382" t="e">
        <f>VLOOKUP('Reported Performance Table'!D1382,'Master List'!$B$20:$D$39,3,FALSE)</f>
        <v>#N/A</v>
      </c>
      <c r="E1382" s="3" t="e">
        <f>VLOOKUP('Reported Performance Table'!C1382,'Master List'!$B$11:$D$17,3,FALSE)</f>
        <v>#N/A</v>
      </c>
      <c r="F1382" t="e">
        <f t="shared" si="42"/>
        <v>#N/A</v>
      </c>
      <c r="G1382" t="e">
        <f>IF(VLOOKUP('Reported Performance Table'!E1382,'Master List'!$B$42:$D$129,3,FALSE)="","No",VLOOKUP('Reported Performance Table'!E1382,'Master List'!$B$42:$D$129,3,FALSE))</f>
        <v>#N/A</v>
      </c>
      <c r="H1382" t="e">
        <f>IF(AND(G1382="Yes_No",'Reported Performance Table'!F1382="Yes"),"No","Yes_No")</f>
        <v>#N/A</v>
      </c>
      <c r="I1382" t="str">
        <f>IF('Reported Performance Table'!E1382="","",IF('Reported Performance Table'!F1382="Yes","LUNA_CCT","Reported_CCT"))</f>
        <v/>
      </c>
      <c r="J1382" t="str">
        <f>IF('Reported Performance Table'!E1382="","",IF(I1382="LUNA_CCT",VLOOKUP('Reported Performance Table'!E1382,'Master List'!$B$42:$E$129,4,FALSE),"Reported_BUG"))</f>
        <v/>
      </c>
      <c r="K1382" t="str">
        <f>IF('Reported Performance Table'!E1382="","",IF(AND('Reported Performance Table'!$F1382="Yes",OR('Reported Performance Table'!$E1382='Master List'!$B$42,'Reported Performance Table'!$E1382='Master List'!$B$43,'Reported Performance Table'!$E1382='Master List'!$B$44,'Reported Performance Table'!$E1382='Master List'!$B$46,'Reported Performance Table'!$E1382='Master List'!$B$48,'Reported Performance Table'!$E1382='Master List'!$B$104,'Reported Performance Table'!$E1382='Master List'!$B$106,'Reported Performance Table'!$E1382='Master List'!$B$126)),"LUNA_Dimming","Dimming_Capability_and_Range"))</f>
        <v/>
      </c>
      <c r="L1382" s="173">
        <f>'Reported Performance Table'!BF1382</f>
        <v>0</v>
      </c>
      <c r="M1382" s="173">
        <f>'Reported Performance Table'!BG1382</f>
        <v>0</v>
      </c>
      <c r="N1382" s="173">
        <f>'Reported Performance Table'!BH1382</f>
        <v>0</v>
      </c>
      <c r="O1382" t="str">
        <f t="shared" si="43"/>
        <v>No</v>
      </c>
    </row>
    <row r="1383" spans="2:15" x14ac:dyDescent="0.25">
      <c r="B1383" s="35" t="e">
        <f>VLOOKUP('Reported Performance Table'!D1383,'Master List'!$B$20:$C$39,2,FALSE)</f>
        <v>#N/A</v>
      </c>
      <c r="C1383" t="e">
        <f>VLOOKUP('Reported Performance Table'!E1383,'Master List'!$B$42:$C$129,2,FALSE)</f>
        <v>#N/A</v>
      </c>
      <c r="D1383" t="e">
        <f>VLOOKUP('Reported Performance Table'!D1383,'Master List'!$B$20:$D$39,3,FALSE)</f>
        <v>#N/A</v>
      </c>
      <c r="E1383" s="3" t="e">
        <f>VLOOKUP('Reported Performance Table'!C1383,'Master List'!$B$11:$D$17,3,FALSE)</f>
        <v>#N/A</v>
      </c>
      <c r="F1383" t="e">
        <f t="shared" si="42"/>
        <v>#N/A</v>
      </c>
      <c r="G1383" t="e">
        <f>IF(VLOOKUP('Reported Performance Table'!E1383,'Master List'!$B$42:$D$129,3,FALSE)="","No",VLOOKUP('Reported Performance Table'!E1383,'Master List'!$B$42:$D$129,3,FALSE))</f>
        <v>#N/A</v>
      </c>
      <c r="H1383" t="e">
        <f>IF(AND(G1383="Yes_No",'Reported Performance Table'!F1383="Yes"),"No","Yes_No")</f>
        <v>#N/A</v>
      </c>
      <c r="I1383" t="str">
        <f>IF('Reported Performance Table'!E1383="","",IF('Reported Performance Table'!F1383="Yes","LUNA_CCT","Reported_CCT"))</f>
        <v/>
      </c>
      <c r="J1383" t="str">
        <f>IF('Reported Performance Table'!E1383="","",IF(I1383="LUNA_CCT",VLOOKUP('Reported Performance Table'!E1383,'Master List'!$B$42:$E$129,4,FALSE),"Reported_BUG"))</f>
        <v/>
      </c>
      <c r="K1383" t="str">
        <f>IF('Reported Performance Table'!E1383="","",IF(AND('Reported Performance Table'!$F1383="Yes",OR('Reported Performance Table'!$E1383='Master List'!$B$42,'Reported Performance Table'!$E1383='Master List'!$B$43,'Reported Performance Table'!$E1383='Master List'!$B$44,'Reported Performance Table'!$E1383='Master List'!$B$46,'Reported Performance Table'!$E1383='Master List'!$B$48,'Reported Performance Table'!$E1383='Master List'!$B$104,'Reported Performance Table'!$E1383='Master List'!$B$106,'Reported Performance Table'!$E1383='Master List'!$B$126)),"LUNA_Dimming","Dimming_Capability_and_Range"))</f>
        <v/>
      </c>
      <c r="L1383" s="173">
        <f>'Reported Performance Table'!BF1383</f>
        <v>0</v>
      </c>
      <c r="M1383" s="173">
        <f>'Reported Performance Table'!BG1383</f>
        <v>0</v>
      </c>
      <c r="N1383" s="173">
        <f>'Reported Performance Table'!BH1383</f>
        <v>0</v>
      </c>
      <c r="O1383" t="str">
        <f t="shared" si="43"/>
        <v>No</v>
      </c>
    </row>
    <row r="1384" spans="2:15" x14ac:dyDescent="0.25">
      <c r="B1384" s="35" t="e">
        <f>VLOOKUP('Reported Performance Table'!D1384,'Master List'!$B$20:$C$39,2,FALSE)</f>
        <v>#N/A</v>
      </c>
      <c r="C1384" t="e">
        <f>VLOOKUP('Reported Performance Table'!E1384,'Master List'!$B$42:$C$129,2,FALSE)</f>
        <v>#N/A</v>
      </c>
      <c r="D1384" t="e">
        <f>VLOOKUP('Reported Performance Table'!D1384,'Master List'!$B$20:$D$39,3,FALSE)</f>
        <v>#N/A</v>
      </c>
      <c r="E1384" s="3" t="e">
        <f>VLOOKUP('Reported Performance Table'!C1384,'Master List'!$B$11:$D$17,3,FALSE)</f>
        <v>#N/A</v>
      </c>
      <c r="F1384" t="e">
        <f t="shared" si="42"/>
        <v>#N/A</v>
      </c>
      <c r="G1384" t="e">
        <f>IF(VLOOKUP('Reported Performance Table'!E1384,'Master List'!$B$42:$D$129,3,FALSE)="","No",VLOOKUP('Reported Performance Table'!E1384,'Master List'!$B$42:$D$129,3,FALSE))</f>
        <v>#N/A</v>
      </c>
      <c r="H1384" t="e">
        <f>IF(AND(G1384="Yes_No",'Reported Performance Table'!F1384="Yes"),"No","Yes_No")</f>
        <v>#N/A</v>
      </c>
      <c r="I1384" t="str">
        <f>IF('Reported Performance Table'!E1384="","",IF('Reported Performance Table'!F1384="Yes","LUNA_CCT","Reported_CCT"))</f>
        <v/>
      </c>
      <c r="J1384" t="str">
        <f>IF('Reported Performance Table'!E1384="","",IF(I1384="LUNA_CCT",VLOOKUP('Reported Performance Table'!E1384,'Master List'!$B$42:$E$129,4,FALSE),"Reported_BUG"))</f>
        <v/>
      </c>
      <c r="K1384" t="str">
        <f>IF('Reported Performance Table'!E1384="","",IF(AND('Reported Performance Table'!$F1384="Yes",OR('Reported Performance Table'!$E1384='Master List'!$B$42,'Reported Performance Table'!$E1384='Master List'!$B$43,'Reported Performance Table'!$E1384='Master List'!$B$44,'Reported Performance Table'!$E1384='Master List'!$B$46,'Reported Performance Table'!$E1384='Master List'!$B$48,'Reported Performance Table'!$E1384='Master List'!$B$104,'Reported Performance Table'!$E1384='Master List'!$B$106,'Reported Performance Table'!$E1384='Master List'!$B$126)),"LUNA_Dimming","Dimming_Capability_and_Range"))</f>
        <v/>
      </c>
      <c r="L1384" s="173">
        <f>'Reported Performance Table'!BF1384</f>
        <v>0</v>
      </c>
      <c r="M1384" s="173">
        <f>'Reported Performance Table'!BG1384</f>
        <v>0</v>
      </c>
      <c r="N1384" s="173">
        <f>'Reported Performance Table'!BH1384</f>
        <v>0</v>
      </c>
      <c r="O1384" t="str">
        <f t="shared" si="43"/>
        <v>No</v>
      </c>
    </row>
    <row r="1385" spans="2:15" x14ac:dyDescent="0.25">
      <c r="B1385" s="35" t="e">
        <f>VLOOKUP('Reported Performance Table'!D1385,'Master List'!$B$20:$C$39,2,FALSE)</f>
        <v>#N/A</v>
      </c>
      <c r="C1385" t="e">
        <f>VLOOKUP('Reported Performance Table'!E1385,'Master List'!$B$42:$C$129,2,FALSE)</f>
        <v>#N/A</v>
      </c>
      <c r="D1385" t="e">
        <f>VLOOKUP('Reported Performance Table'!D1385,'Master List'!$B$20:$D$39,3,FALSE)</f>
        <v>#N/A</v>
      </c>
      <c r="E1385" s="3" t="e">
        <f>VLOOKUP('Reported Performance Table'!C1385,'Master List'!$B$11:$D$17,3,FALSE)</f>
        <v>#N/A</v>
      </c>
      <c r="F1385" t="e">
        <f t="shared" si="42"/>
        <v>#N/A</v>
      </c>
      <c r="G1385" t="e">
        <f>IF(VLOOKUP('Reported Performance Table'!E1385,'Master List'!$B$42:$D$129,3,FALSE)="","No",VLOOKUP('Reported Performance Table'!E1385,'Master List'!$B$42:$D$129,3,FALSE))</f>
        <v>#N/A</v>
      </c>
      <c r="H1385" t="e">
        <f>IF(AND(G1385="Yes_No",'Reported Performance Table'!F1385="Yes"),"No","Yes_No")</f>
        <v>#N/A</v>
      </c>
      <c r="I1385" t="str">
        <f>IF('Reported Performance Table'!E1385="","",IF('Reported Performance Table'!F1385="Yes","LUNA_CCT","Reported_CCT"))</f>
        <v/>
      </c>
      <c r="J1385" t="str">
        <f>IF('Reported Performance Table'!E1385="","",IF(I1385="LUNA_CCT",VLOOKUP('Reported Performance Table'!E1385,'Master List'!$B$42:$E$129,4,FALSE),"Reported_BUG"))</f>
        <v/>
      </c>
      <c r="K1385" t="str">
        <f>IF('Reported Performance Table'!E1385="","",IF(AND('Reported Performance Table'!$F1385="Yes",OR('Reported Performance Table'!$E1385='Master List'!$B$42,'Reported Performance Table'!$E1385='Master List'!$B$43,'Reported Performance Table'!$E1385='Master List'!$B$44,'Reported Performance Table'!$E1385='Master List'!$B$46,'Reported Performance Table'!$E1385='Master List'!$B$48,'Reported Performance Table'!$E1385='Master List'!$B$104,'Reported Performance Table'!$E1385='Master List'!$B$106,'Reported Performance Table'!$E1385='Master List'!$B$126)),"LUNA_Dimming","Dimming_Capability_and_Range"))</f>
        <v/>
      </c>
      <c r="L1385" s="173">
        <f>'Reported Performance Table'!BF1385</f>
        <v>0</v>
      </c>
      <c r="M1385" s="173">
        <f>'Reported Performance Table'!BG1385</f>
        <v>0</v>
      </c>
      <c r="N1385" s="173">
        <f>'Reported Performance Table'!BH1385</f>
        <v>0</v>
      </c>
      <c r="O1385" t="str">
        <f t="shared" si="43"/>
        <v>No</v>
      </c>
    </row>
    <row r="1386" spans="2:15" x14ac:dyDescent="0.25">
      <c r="B1386" s="35" t="e">
        <f>VLOOKUP('Reported Performance Table'!D1386,'Master List'!$B$20:$C$39,2,FALSE)</f>
        <v>#N/A</v>
      </c>
      <c r="C1386" t="e">
        <f>VLOOKUP('Reported Performance Table'!E1386,'Master List'!$B$42:$C$129,2,FALSE)</f>
        <v>#N/A</v>
      </c>
      <c r="D1386" t="e">
        <f>VLOOKUP('Reported Performance Table'!D1386,'Master List'!$B$20:$D$39,3,FALSE)</f>
        <v>#N/A</v>
      </c>
      <c r="E1386" s="3" t="e">
        <f>VLOOKUP('Reported Performance Table'!C1386,'Master List'!$B$11:$D$17,3,FALSE)</f>
        <v>#N/A</v>
      </c>
      <c r="F1386" t="e">
        <f t="shared" si="42"/>
        <v>#N/A</v>
      </c>
      <c r="G1386" t="e">
        <f>IF(VLOOKUP('Reported Performance Table'!E1386,'Master List'!$B$42:$D$129,3,FALSE)="","No",VLOOKUP('Reported Performance Table'!E1386,'Master List'!$B$42:$D$129,3,FALSE))</f>
        <v>#N/A</v>
      </c>
      <c r="H1386" t="e">
        <f>IF(AND(G1386="Yes_No",'Reported Performance Table'!F1386="Yes"),"No","Yes_No")</f>
        <v>#N/A</v>
      </c>
      <c r="I1386" t="str">
        <f>IF('Reported Performance Table'!E1386="","",IF('Reported Performance Table'!F1386="Yes","LUNA_CCT","Reported_CCT"))</f>
        <v/>
      </c>
      <c r="J1386" t="str">
        <f>IF('Reported Performance Table'!E1386="","",IF(I1386="LUNA_CCT",VLOOKUP('Reported Performance Table'!E1386,'Master List'!$B$42:$E$129,4,FALSE),"Reported_BUG"))</f>
        <v/>
      </c>
      <c r="K1386" t="str">
        <f>IF('Reported Performance Table'!E1386="","",IF(AND('Reported Performance Table'!$F1386="Yes",OR('Reported Performance Table'!$E1386='Master List'!$B$42,'Reported Performance Table'!$E1386='Master List'!$B$43,'Reported Performance Table'!$E1386='Master List'!$B$44,'Reported Performance Table'!$E1386='Master List'!$B$46,'Reported Performance Table'!$E1386='Master List'!$B$48,'Reported Performance Table'!$E1386='Master List'!$B$104,'Reported Performance Table'!$E1386='Master List'!$B$106,'Reported Performance Table'!$E1386='Master List'!$B$126)),"LUNA_Dimming","Dimming_Capability_and_Range"))</f>
        <v/>
      </c>
      <c r="L1386" s="173">
        <f>'Reported Performance Table'!BF1386</f>
        <v>0</v>
      </c>
      <c r="M1386" s="173">
        <f>'Reported Performance Table'!BG1386</f>
        <v>0</v>
      </c>
      <c r="N1386" s="173">
        <f>'Reported Performance Table'!BH1386</f>
        <v>0</v>
      </c>
      <c r="O1386" t="str">
        <f t="shared" si="43"/>
        <v>No</v>
      </c>
    </row>
    <row r="1387" spans="2:15" x14ac:dyDescent="0.25">
      <c r="B1387" s="35" t="e">
        <f>VLOOKUP('Reported Performance Table'!D1387,'Master List'!$B$20:$C$39,2,FALSE)</f>
        <v>#N/A</v>
      </c>
      <c r="C1387" t="e">
        <f>VLOOKUP('Reported Performance Table'!E1387,'Master List'!$B$42:$C$129,2,FALSE)</f>
        <v>#N/A</v>
      </c>
      <c r="D1387" t="e">
        <f>VLOOKUP('Reported Performance Table'!D1387,'Master List'!$B$20:$D$39,3,FALSE)</f>
        <v>#N/A</v>
      </c>
      <c r="E1387" s="3" t="e">
        <f>VLOOKUP('Reported Performance Table'!C1387,'Master List'!$B$11:$D$17,3,FALSE)</f>
        <v>#N/A</v>
      </c>
      <c r="F1387" t="e">
        <f t="shared" si="42"/>
        <v>#N/A</v>
      </c>
      <c r="G1387" t="e">
        <f>IF(VLOOKUP('Reported Performance Table'!E1387,'Master List'!$B$42:$D$129,3,FALSE)="","No",VLOOKUP('Reported Performance Table'!E1387,'Master List'!$B$42:$D$129,3,FALSE))</f>
        <v>#N/A</v>
      </c>
      <c r="H1387" t="e">
        <f>IF(AND(G1387="Yes_No",'Reported Performance Table'!F1387="Yes"),"No","Yes_No")</f>
        <v>#N/A</v>
      </c>
      <c r="I1387" t="str">
        <f>IF('Reported Performance Table'!E1387="","",IF('Reported Performance Table'!F1387="Yes","LUNA_CCT","Reported_CCT"))</f>
        <v/>
      </c>
      <c r="J1387" t="str">
        <f>IF('Reported Performance Table'!E1387="","",IF(I1387="LUNA_CCT",VLOOKUP('Reported Performance Table'!E1387,'Master List'!$B$42:$E$129,4,FALSE),"Reported_BUG"))</f>
        <v/>
      </c>
      <c r="K1387" t="str">
        <f>IF('Reported Performance Table'!E1387="","",IF(AND('Reported Performance Table'!$F1387="Yes",OR('Reported Performance Table'!$E1387='Master List'!$B$42,'Reported Performance Table'!$E1387='Master List'!$B$43,'Reported Performance Table'!$E1387='Master List'!$B$44,'Reported Performance Table'!$E1387='Master List'!$B$46,'Reported Performance Table'!$E1387='Master List'!$B$48,'Reported Performance Table'!$E1387='Master List'!$B$104,'Reported Performance Table'!$E1387='Master List'!$B$106,'Reported Performance Table'!$E1387='Master List'!$B$126)),"LUNA_Dimming","Dimming_Capability_and_Range"))</f>
        <v/>
      </c>
      <c r="L1387" s="173">
        <f>'Reported Performance Table'!BF1387</f>
        <v>0</v>
      </c>
      <c r="M1387" s="173">
        <f>'Reported Performance Table'!BG1387</f>
        <v>0</v>
      </c>
      <c r="N1387" s="173">
        <f>'Reported Performance Table'!BH1387</f>
        <v>0</v>
      </c>
      <c r="O1387" t="str">
        <f t="shared" si="43"/>
        <v>No</v>
      </c>
    </row>
    <row r="1388" spans="2:15" x14ac:dyDescent="0.25">
      <c r="B1388" s="35" t="e">
        <f>VLOOKUP('Reported Performance Table'!D1388,'Master List'!$B$20:$C$39,2,FALSE)</f>
        <v>#N/A</v>
      </c>
      <c r="C1388" t="e">
        <f>VLOOKUP('Reported Performance Table'!E1388,'Master List'!$B$42:$C$129,2,FALSE)</f>
        <v>#N/A</v>
      </c>
      <c r="D1388" t="e">
        <f>VLOOKUP('Reported Performance Table'!D1388,'Master List'!$B$20:$D$39,3,FALSE)</f>
        <v>#N/A</v>
      </c>
      <c r="E1388" s="3" t="e">
        <f>VLOOKUP('Reported Performance Table'!C1388,'Master List'!$B$11:$D$17,3,FALSE)</f>
        <v>#N/A</v>
      </c>
      <c r="F1388" t="e">
        <f t="shared" si="42"/>
        <v>#N/A</v>
      </c>
      <c r="G1388" t="e">
        <f>IF(VLOOKUP('Reported Performance Table'!E1388,'Master List'!$B$42:$D$129,3,FALSE)="","No",VLOOKUP('Reported Performance Table'!E1388,'Master List'!$B$42:$D$129,3,FALSE))</f>
        <v>#N/A</v>
      </c>
      <c r="H1388" t="e">
        <f>IF(AND(G1388="Yes_No",'Reported Performance Table'!F1388="Yes"),"No","Yes_No")</f>
        <v>#N/A</v>
      </c>
      <c r="I1388" t="str">
        <f>IF('Reported Performance Table'!E1388="","",IF('Reported Performance Table'!F1388="Yes","LUNA_CCT","Reported_CCT"))</f>
        <v/>
      </c>
      <c r="J1388" t="str">
        <f>IF('Reported Performance Table'!E1388="","",IF(I1388="LUNA_CCT",VLOOKUP('Reported Performance Table'!E1388,'Master List'!$B$42:$E$129,4,FALSE),"Reported_BUG"))</f>
        <v/>
      </c>
      <c r="K1388" t="str">
        <f>IF('Reported Performance Table'!E1388="","",IF(AND('Reported Performance Table'!$F1388="Yes",OR('Reported Performance Table'!$E1388='Master List'!$B$42,'Reported Performance Table'!$E1388='Master List'!$B$43,'Reported Performance Table'!$E1388='Master List'!$B$44,'Reported Performance Table'!$E1388='Master List'!$B$46,'Reported Performance Table'!$E1388='Master List'!$B$48,'Reported Performance Table'!$E1388='Master List'!$B$104,'Reported Performance Table'!$E1388='Master List'!$B$106,'Reported Performance Table'!$E1388='Master List'!$B$126)),"LUNA_Dimming","Dimming_Capability_and_Range"))</f>
        <v/>
      </c>
      <c r="L1388" s="173">
        <f>'Reported Performance Table'!BF1388</f>
        <v>0</v>
      </c>
      <c r="M1388" s="173">
        <f>'Reported Performance Table'!BG1388</f>
        <v>0</v>
      </c>
      <c r="N1388" s="173">
        <f>'Reported Performance Table'!BH1388</f>
        <v>0</v>
      </c>
      <c r="O1388" t="str">
        <f t="shared" si="43"/>
        <v>No</v>
      </c>
    </row>
    <row r="1389" spans="2:15" x14ac:dyDescent="0.25">
      <c r="B1389" s="35" t="e">
        <f>VLOOKUP('Reported Performance Table'!D1389,'Master List'!$B$20:$C$39,2,FALSE)</f>
        <v>#N/A</v>
      </c>
      <c r="C1389" t="e">
        <f>VLOOKUP('Reported Performance Table'!E1389,'Master List'!$B$42:$C$129,2,FALSE)</f>
        <v>#N/A</v>
      </c>
      <c r="D1389" t="e">
        <f>VLOOKUP('Reported Performance Table'!D1389,'Master List'!$B$20:$D$39,3,FALSE)</f>
        <v>#N/A</v>
      </c>
      <c r="E1389" s="3" t="e">
        <f>VLOOKUP('Reported Performance Table'!C1389,'Master List'!$B$11:$D$17,3,FALSE)</f>
        <v>#N/A</v>
      </c>
      <c r="F1389" t="e">
        <f t="shared" si="42"/>
        <v>#N/A</v>
      </c>
      <c r="G1389" t="e">
        <f>IF(VLOOKUP('Reported Performance Table'!E1389,'Master List'!$B$42:$D$129,3,FALSE)="","No",VLOOKUP('Reported Performance Table'!E1389,'Master List'!$B$42:$D$129,3,FALSE))</f>
        <v>#N/A</v>
      </c>
      <c r="H1389" t="e">
        <f>IF(AND(G1389="Yes_No",'Reported Performance Table'!F1389="Yes"),"No","Yes_No")</f>
        <v>#N/A</v>
      </c>
      <c r="I1389" t="str">
        <f>IF('Reported Performance Table'!E1389="","",IF('Reported Performance Table'!F1389="Yes","LUNA_CCT","Reported_CCT"))</f>
        <v/>
      </c>
      <c r="J1389" t="str">
        <f>IF('Reported Performance Table'!E1389="","",IF(I1389="LUNA_CCT",VLOOKUP('Reported Performance Table'!E1389,'Master List'!$B$42:$E$129,4,FALSE),"Reported_BUG"))</f>
        <v/>
      </c>
      <c r="K1389" t="str">
        <f>IF('Reported Performance Table'!E1389="","",IF(AND('Reported Performance Table'!$F1389="Yes",OR('Reported Performance Table'!$E1389='Master List'!$B$42,'Reported Performance Table'!$E1389='Master List'!$B$43,'Reported Performance Table'!$E1389='Master List'!$B$44,'Reported Performance Table'!$E1389='Master List'!$B$46,'Reported Performance Table'!$E1389='Master List'!$B$48,'Reported Performance Table'!$E1389='Master List'!$B$104,'Reported Performance Table'!$E1389='Master List'!$B$106,'Reported Performance Table'!$E1389='Master List'!$B$126)),"LUNA_Dimming","Dimming_Capability_and_Range"))</f>
        <v/>
      </c>
      <c r="L1389" s="173">
        <f>'Reported Performance Table'!BF1389</f>
        <v>0</v>
      </c>
      <c r="M1389" s="173">
        <f>'Reported Performance Table'!BG1389</f>
        <v>0</v>
      </c>
      <c r="N1389" s="173">
        <f>'Reported Performance Table'!BH1389</f>
        <v>0</v>
      </c>
      <c r="O1389" t="str">
        <f t="shared" si="43"/>
        <v>No</v>
      </c>
    </row>
    <row r="1390" spans="2:15" x14ac:dyDescent="0.25">
      <c r="B1390" s="35" t="e">
        <f>VLOOKUP('Reported Performance Table'!D1390,'Master List'!$B$20:$C$39,2,FALSE)</f>
        <v>#N/A</v>
      </c>
      <c r="C1390" t="e">
        <f>VLOOKUP('Reported Performance Table'!E1390,'Master List'!$B$42:$C$129,2,FALSE)</f>
        <v>#N/A</v>
      </c>
      <c r="D1390" t="e">
        <f>VLOOKUP('Reported Performance Table'!D1390,'Master List'!$B$20:$D$39,3,FALSE)</f>
        <v>#N/A</v>
      </c>
      <c r="E1390" s="3" t="e">
        <f>VLOOKUP('Reported Performance Table'!C1390,'Master List'!$B$11:$D$17,3,FALSE)</f>
        <v>#N/A</v>
      </c>
      <c r="F1390" t="e">
        <f t="shared" si="42"/>
        <v>#N/A</v>
      </c>
      <c r="G1390" t="e">
        <f>IF(VLOOKUP('Reported Performance Table'!E1390,'Master List'!$B$42:$D$129,3,FALSE)="","No",VLOOKUP('Reported Performance Table'!E1390,'Master List'!$B$42:$D$129,3,FALSE))</f>
        <v>#N/A</v>
      </c>
      <c r="H1390" t="e">
        <f>IF(AND(G1390="Yes_No",'Reported Performance Table'!F1390="Yes"),"No","Yes_No")</f>
        <v>#N/A</v>
      </c>
      <c r="I1390" t="str">
        <f>IF('Reported Performance Table'!E1390="","",IF('Reported Performance Table'!F1390="Yes","LUNA_CCT","Reported_CCT"))</f>
        <v/>
      </c>
      <c r="J1390" t="str">
        <f>IF('Reported Performance Table'!E1390="","",IF(I1390="LUNA_CCT",VLOOKUP('Reported Performance Table'!E1390,'Master List'!$B$42:$E$129,4,FALSE),"Reported_BUG"))</f>
        <v/>
      </c>
      <c r="K1390" t="str">
        <f>IF('Reported Performance Table'!E1390="","",IF(AND('Reported Performance Table'!$F1390="Yes",OR('Reported Performance Table'!$E1390='Master List'!$B$42,'Reported Performance Table'!$E1390='Master List'!$B$43,'Reported Performance Table'!$E1390='Master List'!$B$44,'Reported Performance Table'!$E1390='Master List'!$B$46,'Reported Performance Table'!$E1390='Master List'!$B$48,'Reported Performance Table'!$E1390='Master List'!$B$104,'Reported Performance Table'!$E1390='Master List'!$B$106,'Reported Performance Table'!$E1390='Master List'!$B$126)),"LUNA_Dimming","Dimming_Capability_and_Range"))</f>
        <v/>
      </c>
      <c r="L1390" s="173">
        <f>'Reported Performance Table'!BF1390</f>
        <v>0</v>
      </c>
      <c r="M1390" s="173">
        <f>'Reported Performance Table'!BG1390</f>
        <v>0</v>
      </c>
      <c r="N1390" s="173">
        <f>'Reported Performance Table'!BH1390</f>
        <v>0</v>
      </c>
      <c r="O1390" t="str">
        <f t="shared" si="43"/>
        <v>No</v>
      </c>
    </row>
    <row r="1391" spans="2:15" x14ac:dyDescent="0.25">
      <c r="B1391" s="35" t="e">
        <f>VLOOKUP('Reported Performance Table'!D1391,'Master List'!$B$20:$C$39,2,FALSE)</f>
        <v>#N/A</v>
      </c>
      <c r="C1391" t="e">
        <f>VLOOKUP('Reported Performance Table'!E1391,'Master List'!$B$42:$C$129,2,FALSE)</f>
        <v>#N/A</v>
      </c>
      <c r="D1391" t="e">
        <f>VLOOKUP('Reported Performance Table'!D1391,'Master List'!$B$20:$D$39,3,FALSE)</f>
        <v>#N/A</v>
      </c>
      <c r="E1391" s="3" t="e">
        <f>VLOOKUP('Reported Performance Table'!C1391,'Master List'!$B$11:$D$17,3,FALSE)</f>
        <v>#N/A</v>
      </c>
      <c r="F1391" t="e">
        <f t="shared" si="42"/>
        <v>#N/A</v>
      </c>
      <c r="G1391" t="e">
        <f>IF(VLOOKUP('Reported Performance Table'!E1391,'Master List'!$B$42:$D$129,3,FALSE)="","No",VLOOKUP('Reported Performance Table'!E1391,'Master List'!$B$42:$D$129,3,FALSE))</f>
        <v>#N/A</v>
      </c>
      <c r="H1391" t="e">
        <f>IF(AND(G1391="Yes_No",'Reported Performance Table'!F1391="Yes"),"No","Yes_No")</f>
        <v>#N/A</v>
      </c>
      <c r="I1391" t="str">
        <f>IF('Reported Performance Table'!E1391="","",IF('Reported Performance Table'!F1391="Yes","LUNA_CCT","Reported_CCT"))</f>
        <v/>
      </c>
      <c r="J1391" t="str">
        <f>IF('Reported Performance Table'!E1391="","",IF(I1391="LUNA_CCT",VLOOKUP('Reported Performance Table'!E1391,'Master List'!$B$42:$E$129,4,FALSE),"Reported_BUG"))</f>
        <v/>
      </c>
      <c r="K1391" t="str">
        <f>IF('Reported Performance Table'!E1391="","",IF(AND('Reported Performance Table'!$F1391="Yes",OR('Reported Performance Table'!$E1391='Master List'!$B$42,'Reported Performance Table'!$E1391='Master List'!$B$43,'Reported Performance Table'!$E1391='Master List'!$B$44,'Reported Performance Table'!$E1391='Master List'!$B$46,'Reported Performance Table'!$E1391='Master List'!$B$48,'Reported Performance Table'!$E1391='Master List'!$B$104,'Reported Performance Table'!$E1391='Master List'!$B$106,'Reported Performance Table'!$E1391='Master List'!$B$126)),"LUNA_Dimming","Dimming_Capability_and_Range"))</f>
        <v/>
      </c>
      <c r="L1391" s="173">
        <f>'Reported Performance Table'!BF1391</f>
        <v>0</v>
      </c>
      <c r="M1391" s="173">
        <f>'Reported Performance Table'!BG1391</f>
        <v>0</v>
      </c>
      <c r="N1391" s="173">
        <f>'Reported Performance Table'!BH1391</f>
        <v>0</v>
      </c>
      <c r="O1391" t="str">
        <f t="shared" si="43"/>
        <v>No</v>
      </c>
    </row>
    <row r="1392" spans="2:15" x14ac:dyDescent="0.25">
      <c r="B1392" s="35" t="e">
        <f>VLOOKUP('Reported Performance Table'!D1392,'Master List'!$B$20:$C$39,2,FALSE)</f>
        <v>#N/A</v>
      </c>
      <c r="C1392" t="e">
        <f>VLOOKUP('Reported Performance Table'!E1392,'Master List'!$B$42:$C$129,2,FALSE)</f>
        <v>#N/A</v>
      </c>
      <c r="D1392" t="e">
        <f>VLOOKUP('Reported Performance Table'!D1392,'Master List'!$B$20:$D$39,3,FALSE)</f>
        <v>#N/A</v>
      </c>
      <c r="E1392" s="3" t="e">
        <f>VLOOKUP('Reported Performance Table'!C1392,'Master List'!$B$11:$D$17,3,FALSE)</f>
        <v>#N/A</v>
      </c>
      <c r="F1392" t="e">
        <f t="shared" si="42"/>
        <v>#N/A</v>
      </c>
      <c r="G1392" t="e">
        <f>IF(VLOOKUP('Reported Performance Table'!E1392,'Master List'!$B$42:$D$129,3,FALSE)="","No",VLOOKUP('Reported Performance Table'!E1392,'Master List'!$B$42:$D$129,3,FALSE))</f>
        <v>#N/A</v>
      </c>
      <c r="H1392" t="e">
        <f>IF(AND(G1392="Yes_No",'Reported Performance Table'!F1392="Yes"),"No","Yes_No")</f>
        <v>#N/A</v>
      </c>
      <c r="I1392" t="str">
        <f>IF('Reported Performance Table'!E1392="","",IF('Reported Performance Table'!F1392="Yes","LUNA_CCT","Reported_CCT"))</f>
        <v/>
      </c>
      <c r="J1392" t="str">
        <f>IF('Reported Performance Table'!E1392="","",IF(I1392="LUNA_CCT",VLOOKUP('Reported Performance Table'!E1392,'Master List'!$B$42:$E$129,4,FALSE),"Reported_BUG"))</f>
        <v/>
      </c>
      <c r="K1392" t="str">
        <f>IF('Reported Performance Table'!E1392="","",IF(AND('Reported Performance Table'!$F1392="Yes",OR('Reported Performance Table'!$E1392='Master List'!$B$42,'Reported Performance Table'!$E1392='Master List'!$B$43,'Reported Performance Table'!$E1392='Master List'!$B$44,'Reported Performance Table'!$E1392='Master List'!$B$46,'Reported Performance Table'!$E1392='Master List'!$B$48,'Reported Performance Table'!$E1392='Master List'!$B$104,'Reported Performance Table'!$E1392='Master List'!$B$106,'Reported Performance Table'!$E1392='Master List'!$B$126)),"LUNA_Dimming","Dimming_Capability_and_Range"))</f>
        <v/>
      </c>
      <c r="L1392" s="173">
        <f>'Reported Performance Table'!BF1392</f>
        <v>0</v>
      </c>
      <c r="M1392" s="173">
        <f>'Reported Performance Table'!BG1392</f>
        <v>0</v>
      </c>
      <c r="N1392" s="173">
        <f>'Reported Performance Table'!BH1392</f>
        <v>0</v>
      </c>
      <c r="O1392" t="str">
        <f t="shared" si="43"/>
        <v>No</v>
      </c>
    </row>
    <row r="1393" spans="2:15" x14ac:dyDescent="0.25">
      <c r="B1393" s="35" t="e">
        <f>VLOOKUP('Reported Performance Table'!D1393,'Master List'!$B$20:$C$39,2,FALSE)</f>
        <v>#N/A</v>
      </c>
      <c r="C1393" t="e">
        <f>VLOOKUP('Reported Performance Table'!E1393,'Master List'!$B$42:$C$129,2,FALSE)</f>
        <v>#N/A</v>
      </c>
      <c r="D1393" t="e">
        <f>VLOOKUP('Reported Performance Table'!D1393,'Master List'!$B$20:$D$39,3,FALSE)</f>
        <v>#N/A</v>
      </c>
      <c r="E1393" s="3" t="e">
        <f>VLOOKUP('Reported Performance Table'!C1393,'Master List'!$B$11:$D$17,3,FALSE)</f>
        <v>#N/A</v>
      </c>
      <c r="F1393" t="e">
        <f t="shared" si="42"/>
        <v>#N/A</v>
      </c>
      <c r="G1393" t="e">
        <f>IF(VLOOKUP('Reported Performance Table'!E1393,'Master List'!$B$42:$D$129,3,FALSE)="","No",VLOOKUP('Reported Performance Table'!E1393,'Master List'!$B$42:$D$129,3,FALSE))</f>
        <v>#N/A</v>
      </c>
      <c r="H1393" t="e">
        <f>IF(AND(G1393="Yes_No",'Reported Performance Table'!F1393="Yes"),"No","Yes_No")</f>
        <v>#N/A</v>
      </c>
      <c r="I1393" t="str">
        <f>IF('Reported Performance Table'!E1393="","",IF('Reported Performance Table'!F1393="Yes","LUNA_CCT","Reported_CCT"))</f>
        <v/>
      </c>
      <c r="J1393" t="str">
        <f>IF('Reported Performance Table'!E1393="","",IF(I1393="LUNA_CCT",VLOOKUP('Reported Performance Table'!E1393,'Master List'!$B$42:$E$129,4,FALSE),"Reported_BUG"))</f>
        <v/>
      </c>
      <c r="K1393" t="str">
        <f>IF('Reported Performance Table'!E1393="","",IF(AND('Reported Performance Table'!$F1393="Yes",OR('Reported Performance Table'!$E1393='Master List'!$B$42,'Reported Performance Table'!$E1393='Master List'!$B$43,'Reported Performance Table'!$E1393='Master List'!$B$44,'Reported Performance Table'!$E1393='Master List'!$B$46,'Reported Performance Table'!$E1393='Master List'!$B$48,'Reported Performance Table'!$E1393='Master List'!$B$104,'Reported Performance Table'!$E1393='Master List'!$B$106,'Reported Performance Table'!$E1393='Master List'!$B$126)),"LUNA_Dimming","Dimming_Capability_and_Range"))</f>
        <v/>
      </c>
      <c r="L1393" s="173">
        <f>'Reported Performance Table'!BF1393</f>
        <v>0</v>
      </c>
      <c r="M1393" s="173">
        <f>'Reported Performance Table'!BG1393</f>
        <v>0</v>
      </c>
      <c r="N1393" s="173">
        <f>'Reported Performance Table'!BH1393</f>
        <v>0</v>
      </c>
      <c r="O1393" t="str">
        <f t="shared" si="43"/>
        <v>No</v>
      </c>
    </row>
    <row r="1394" spans="2:15" x14ac:dyDescent="0.25">
      <c r="B1394" s="35" t="e">
        <f>VLOOKUP('Reported Performance Table'!D1394,'Master List'!$B$20:$C$39,2,FALSE)</f>
        <v>#N/A</v>
      </c>
      <c r="C1394" t="e">
        <f>VLOOKUP('Reported Performance Table'!E1394,'Master List'!$B$42:$C$129,2,FALSE)</f>
        <v>#N/A</v>
      </c>
      <c r="D1394" t="e">
        <f>VLOOKUP('Reported Performance Table'!D1394,'Master List'!$B$20:$D$39,3,FALSE)</f>
        <v>#N/A</v>
      </c>
      <c r="E1394" s="3" t="e">
        <f>VLOOKUP('Reported Performance Table'!C1394,'Master List'!$B$11:$D$17,3,FALSE)</f>
        <v>#N/A</v>
      </c>
      <c r="F1394" t="e">
        <f t="shared" si="42"/>
        <v>#N/A</v>
      </c>
      <c r="G1394" t="e">
        <f>IF(VLOOKUP('Reported Performance Table'!E1394,'Master List'!$B$42:$D$129,3,FALSE)="","No",VLOOKUP('Reported Performance Table'!E1394,'Master List'!$B$42:$D$129,3,FALSE))</f>
        <v>#N/A</v>
      </c>
      <c r="H1394" t="e">
        <f>IF(AND(G1394="Yes_No",'Reported Performance Table'!F1394="Yes"),"No","Yes_No")</f>
        <v>#N/A</v>
      </c>
      <c r="I1394" t="str">
        <f>IF('Reported Performance Table'!E1394="","",IF('Reported Performance Table'!F1394="Yes","LUNA_CCT","Reported_CCT"))</f>
        <v/>
      </c>
      <c r="J1394" t="str">
        <f>IF('Reported Performance Table'!E1394="","",IF(I1394="LUNA_CCT",VLOOKUP('Reported Performance Table'!E1394,'Master List'!$B$42:$E$129,4,FALSE),"Reported_BUG"))</f>
        <v/>
      </c>
      <c r="K1394" t="str">
        <f>IF('Reported Performance Table'!E1394="","",IF(AND('Reported Performance Table'!$F1394="Yes",OR('Reported Performance Table'!$E1394='Master List'!$B$42,'Reported Performance Table'!$E1394='Master List'!$B$43,'Reported Performance Table'!$E1394='Master List'!$B$44,'Reported Performance Table'!$E1394='Master List'!$B$46,'Reported Performance Table'!$E1394='Master List'!$B$48,'Reported Performance Table'!$E1394='Master List'!$B$104,'Reported Performance Table'!$E1394='Master List'!$B$106,'Reported Performance Table'!$E1394='Master List'!$B$126)),"LUNA_Dimming","Dimming_Capability_and_Range"))</f>
        <v/>
      </c>
      <c r="L1394" s="173">
        <f>'Reported Performance Table'!BF1394</f>
        <v>0</v>
      </c>
      <c r="M1394" s="173">
        <f>'Reported Performance Table'!BG1394</f>
        <v>0</v>
      </c>
      <c r="N1394" s="173">
        <f>'Reported Performance Table'!BH1394</f>
        <v>0</v>
      </c>
      <c r="O1394" t="str">
        <f t="shared" si="43"/>
        <v>No</v>
      </c>
    </row>
    <row r="1395" spans="2:15" x14ac:dyDescent="0.25">
      <c r="B1395" s="35" t="e">
        <f>VLOOKUP('Reported Performance Table'!D1395,'Master List'!$B$20:$C$39,2,FALSE)</f>
        <v>#N/A</v>
      </c>
      <c r="C1395" t="e">
        <f>VLOOKUP('Reported Performance Table'!E1395,'Master List'!$B$42:$C$129,2,FALSE)</f>
        <v>#N/A</v>
      </c>
      <c r="D1395" t="e">
        <f>VLOOKUP('Reported Performance Table'!D1395,'Master List'!$B$20:$D$39,3,FALSE)</f>
        <v>#N/A</v>
      </c>
      <c r="E1395" s="3" t="e">
        <f>VLOOKUP('Reported Performance Table'!C1395,'Master List'!$B$11:$D$17,3,FALSE)</f>
        <v>#N/A</v>
      </c>
      <c r="F1395" t="e">
        <f t="shared" si="42"/>
        <v>#N/A</v>
      </c>
      <c r="G1395" t="e">
        <f>IF(VLOOKUP('Reported Performance Table'!E1395,'Master List'!$B$42:$D$129,3,FALSE)="","No",VLOOKUP('Reported Performance Table'!E1395,'Master List'!$B$42:$D$129,3,FALSE))</f>
        <v>#N/A</v>
      </c>
      <c r="H1395" t="e">
        <f>IF(AND(G1395="Yes_No",'Reported Performance Table'!F1395="Yes"),"No","Yes_No")</f>
        <v>#N/A</v>
      </c>
      <c r="I1395" t="str">
        <f>IF('Reported Performance Table'!E1395="","",IF('Reported Performance Table'!F1395="Yes","LUNA_CCT","Reported_CCT"))</f>
        <v/>
      </c>
      <c r="J1395" t="str">
        <f>IF('Reported Performance Table'!E1395="","",IF(I1395="LUNA_CCT",VLOOKUP('Reported Performance Table'!E1395,'Master List'!$B$42:$E$129,4,FALSE),"Reported_BUG"))</f>
        <v/>
      </c>
      <c r="K1395" t="str">
        <f>IF('Reported Performance Table'!E1395="","",IF(AND('Reported Performance Table'!$F1395="Yes",OR('Reported Performance Table'!$E1395='Master List'!$B$42,'Reported Performance Table'!$E1395='Master List'!$B$43,'Reported Performance Table'!$E1395='Master List'!$B$44,'Reported Performance Table'!$E1395='Master List'!$B$46,'Reported Performance Table'!$E1395='Master List'!$B$48,'Reported Performance Table'!$E1395='Master List'!$B$104,'Reported Performance Table'!$E1395='Master List'!$B$106,'Reported Performance Table'!$E1395='Master List'!$B$126)),"LUNA_Dimming","Dimming_Capability_and_Range"))</f>
        <v/>
      </c>
      <c r="L1395" s="173">
        <f>'Reported Performance Table'!BF1395</f>
        <v>0</v>
      </c>
      <c r="M1395" s="173">
        <f>'Reported Performance Table'!BG1395</f>
        <v>0</v>
      </c>
      <c r="N1395" s="173">
        <f>'Reported Performance Table'!BH1395</f>
        <v>0</v>
      </c>
      <c r="O1395" t="str">
        <f t="shared" si="43"/>
        <v>No</v>
      </c>
    </row>
    <row r="1396" spans="2:15" x14ac:dyDescent="0.25">
      <c r="B1396" s="35" t="e">
        <f>VLOOKUP('Reported Performance Table'!D1396,'Master List'!$B$20:$C$39,2,FALSE)</f>
        <v>#N/A</v>
      </c>
      <c r="C1396" t="e">
        <f>VLOOKUP('Reported Performance Table'!E1396,'Master List'!$B$42:$C$129,2,FALSE)</f>
        <v>#N/A</v>
      </c>
      <c r="D1396" t="e">
        <f>VLOOKUP('Reported Performance Table'!D1396,'Master List'!$B$20:$D$39,3,FALSE)</f>
        <v>#N/A</v>
      </c>
      <c r="E1396" s="3" t="e">
        <f>VLOOKUP('Reported Performance Table'!C1396,'Master List'!$B$11:$D$17,3,FALSE)</f>
        <v>#N/A</v>
      </c>
      <c r="F1396" t="e">
        <f t="shared" si="42"/>
        <v>#N/A</v>
      </c>
      <c r="G1396" t="e">
        <f>IF(VLOOKUP('Reported Performance Table'!E1396,'Master List'!$B$42:$D$129,3,FALSE)="","No",VLOOKUP('Reported Performance Table'!E1396,'Master List'!$B$42:$D$129,3,FALSE))</f>
        <v>#N/A</v>
      </c>
      <c r="H1396" t="e">
        <f>IF(AND(G1396="Yes_No",'Reported Performance Table'!F1396="Yes"),"No","Yes_No")</f>
        <v>#N/A</v>
      </c>
      <c r="I1396" t="str">
        <f>IF('Reported Performance Table'!E1396="","",IF('Reported Performance Table'!F1396="Yes","LUNA_CCT","Reported_CCT"))</f>
        <v/>
      </c>
      <c r="J1396" t="str">
        <f>IF('Reported Performance Table'!E1396="","",IF(I1396="LUNA_CCT",VLOOKUP('Reported Performance Table'!E1396,'Master List'!$B$42:$E$129,4,FALSE),"Reported_BUG"))</f>
        <v/>
      </c>
      <c r="K1396" t="str">
        <f>IF('Reported Performance Table'!E1396="","",IF(AND('Reported Performance Table'!$F1396="Yes",OR('Reported Performance Table'!$E1396='Master List'!$B$42,'Reported Performance Table'!$E1396='Master List'!$B$43,'Reported Performance Table'!$E1396='Master List'!$B$44,'Reported Performance Table'!$E1396='Master List'!$B$46,'Reported Performance Table'!$E1396='Master List'!$B$48,'Reported Performance Table'!$E1396='Master List'!$B$104,'Reported Performance Table'!$E1396='Master List'!$B$106,'Reported Performance Table'!$E1396='Master List'!$B$126)),"LUNA_Dimming","Dimming_Capability_and_Range"))</f>
        <v/>
      </c>
      <c r="L1396" s="173">
        <f>'Reported Performance Table'!BF1396</f>
        <v>0</v>
      </c>
      <c r="M1396" s="173">
        <f>'Reported Performance Table'!BG1396</f>
        <v>0</v>
      </c>
      <c r="N1396" s="173">
        <f>'Reported Performance Table'!BH1396</f>
        <v>0</v>
      </c>
      <c r="O1396" t="str">
        <f t="shared" si="43"/>
        <v>No</v>
      </c>
    </row>
    <row r="1397" spans="2:15" x14ac:dyDescent="0.25">
      <c r="B1397" s="35" t="e">
        <f>VLOOKUP('Reported Performance Table'!D1397,'Master List'!$B$20:$C$39,2,FALSE)</f>
        <v>#N/A</v>
      </c>
      <c r="C1397" t="e">
        <f>VLOOKUP('Reported Performance Table'!E1397,'Master List'!$B$42:$C$129,2,FALSE)</f>
        <v>#N/A</v>
      </c>
      <c r="D1397" t="e">
        <f>VLOOKUP('Reported Performance Table'!D1397,'Master List'!$B$20:$D$39,3,FALSE)</f>
        <v>#N/A</v>
      </c>
      <c r="E1397" s="3" t="e">
        <f>VLOOKUP('Reported Performance Table'!C1397,'Master List'!$B$11:$D$17,3,FALSE)</f>
        <v>#N/A</v>
      </c>
      <c r="F1397" t="e">
        <f t="shared" si="42"/>
        <v>#N/A</v>
      </c>
      <c r="G1397" t="e">
        <f>IF(VLOOKUP('Reported Performance Table'!E1397,'Master List'!$B$42:$D$129,3,FALSE)="","No",VLOOKUP('Reported Performance Table'!E1397,'Master List'!$B$42:$D$129,3,FALSE))</f>
        <v>#N/A</v>
      </c>
      <c r="H1397" t="e">
        <f>IF(AND(G1397="Yes_No",'Reported Performance Table'!F1397="Yes"),"No","Yes_No")</f>
        <v>#N/A</v>
      </c>
      <c r="I1397" t="str">
        <f>IF('Reported Performance Table'!E1397="","",IF('Reported Performance Table'!F1397="Yes","LUNA_CCT","Reported_CCT"))</f>
        <v/>
      </c>
      <c r="J1397" t="str">
        <f>IF('Reported Performance Table'!E1397="","",IF(I1397="LUNA_CCT",VLOOKUP('Reported Performance Table'!E1397,'Master List'!$B$42:$E$129,4,FALSE),"Reported_BUG"))</f>
        <v/>
      </c>
      <c r="K1397" t="str">
        <f>IF('Reported Performance Table'!E1397="","",IF(AND('Reported Performance Table'!$F1397="Yes",OR('Reported Performance Table'!$E1397='Master List'!$B$42,'Reported Performance Table'!$E1397='Master List'!$B$43,'Reported Performance Table'!$E1397='Master List'!$B$44,'Reported Performance Table'!$E1397='Master List'!$B$46,'Reported Performance Table'!$E1397='Master List'!$B$48,'Reported Performance Table'!$E1397='Master List'!$B$104,'Reported Performance Table'!$E1397='Master List'!$B$106,'Reported Performance Table'!$E1397='Master List'!$B$126)),"LUNA_Dimming","Dimming_Capability_and_Range"))</f>
        <v/>
      </c>
      <c r="L1397" s="173">
        <f>'Reported Performance Table'!BF1397</f>
        <v>0</v>
      </c>
      <c r="M1397" s="173">
        <f>'Reported Performance Table'!BG1397</f>
        <v>0</v>
      </c>
      <c r="N1397" s="173">
        <f>'Reported Performance Table'!BH1397</f>
        <v>0</v>
      </c>
      <c r="O1397" t="str">
        <f t="shared" si="43"/>
        <v>No</v>
      </c>
    </row>
    <row r="1398" spans="2:15" x14ac:dyDescent="0.25">
      <c r="B1398" s="35" t="e">
        <f>VLOOKUP('Reported Performance Table'!D1398,'Master List'!$B$20:$C$39,2,FALSE)</f>
        <v>#N/A</v>
      </c>
      <c r="C1398" t="e">
        <f>VLOOKUP('Reported Performance Table'!E1398,'Master List'!$B$42:$C$129,2,FALSE)</f>
        <v>#N/A</v>
      </c>
      <c r="D1398" t="e">
        <f>VLOOKUP('Reported Performance Table'!D1398,'Master List'!$B$20:$D$39,3,FALSE)</f>
        <v>#N/A</v>
      </c>
      <c r="E1398" s="3" t="e">
        <f>VLOOKUP('Reported Performance Table'!C1398,'Master List'!$B$11:$D$17,3,FALSE)</f>
        <v>#N/A</v>
      </c>
      <c r="F1398" t="e">
        <f t="shared" si="42"/>
        <v>#N/A</v>
      </c>
      <c r="G1398" t="e">
        <f>IF(VLOOKUP('Reported Performance Table'!E1398,'Master List'!$B$42:$D$129,3,FALSE)="","No",VLOOKUP('Reported Performance Table'!E1398,'Master List'!$B$42:$D$129,3,FALSE))</f>
        <v>#N/A</v>
      </c>
      <c r="H1398" t="e">
        <f>IF(AND(G1398="Yes_No",'Reported Performance Table'!F1398="Yes"),"No","Yes_No")</f>
        <v>#N/A</v>
      </c>
      <c r="I1398" t="str">
        <f>IF('Reported Performance Table'!E1398="","",IF('Reported Performance Table'!F1398="Yes","LUNA_CCT","Reported_CCT"))</f>
        <v/>
      </c>
      <c r="J1398" t="str">
        <f>IF('Reported Performance Table'!E1398="","",IF(I1398="LUNA_CCT",VLOOKUP('Reported Performance Table'!E1398,'Master List'!$B$42:$E$129,4,FALSE),"Reported_BUG"))</f>
        <v/>
      </c>
      <c r="K1398" t="str">
        <f>IF('Reported Performance Table'!E1398="","",IF(AND('Reported Performance Table'!$F1398="Yes",OR('Reported Performance Table'!$E1398='Master List'!$B$42,'Reported Performance Table'!$E1398='Master List'!$B$43,'Reported Performance Table'!$E1398='Master List'!$B$44,'Reported Performance Table'!$E1398='Master List'!$B$46,'Reported Performance Table'!$E1398='Master List'!$B$48,'Reported Performance Table'!$E1398='Master List'!$B$104,'Reported Performance Table'!$E1398='Master List'!$B$106,'Reported Performance Table'!$E1398='Master List'!$B$126)),"LUNA_Dimming","Dimming_Capability_and_Range"))</f>
        <v/>
      </c>
      <c r="L1398" s="173">
        <f>'Reported Performance Table'!BF1398</f>
        <v>0</v>
      </c>
      <c r="M1398" s="173">
        <f>'Reported Performance Table'!BG1398</f>
        <v>0</v>
      </c>
      <c r="N1398" s="173">
        <f>'Reported Performance Table'!BH1398</f>
        <v>0</v>
      </c>
      <c r="O1398" t="str">
        <f t="shared" si="43"/>
        <v>No</v>
      </c>
    </row>
    <row r="1399" spans="2:15" x14ac:dyDescent="0.25">
      <c r="B1399" s="35" t="e">
        <f>VLOOKUP('Reported Performance Table'!D1399,'Master List'!$B$20:$C$39,2,FALSE)</f>
        <v>#N/A</v>
      </c>
      <c r="C1399" t="e">
        <f>VLOOKUP('Reported Performance Table'!E1399,'Master List'!$B$42:$C$129,2,FALSE)</f>
        <v>#N/A</v>
      </c>
      <c r="D1399" t="e">
        <f>VLOOKUP('Reported Performance Table'!D1399,'Master List'!$B$20:$D$39,3,FALSE)</f>
        <v>#N/A</v>
      </c>
      <c r="E1399" s="3" t="e">
        <f>VLOOKUP('Reported Performance Table'!C1399,'Master List'!$B$11:$D$17,3,FALSE)</f>
        <v>#N/A</v>
      </c>
      <c r="F1399" t="e">
        <f t="shared" si="42"/>
        <v>#N/A</v>
      </c>
      <c r="G1399" t="e">
        <f>IF(VLOOKUP('Reported Performance Table'!E1399,'Master List'!$B$42:$D$129,3,FALSE)="","No",VLOOKUP('Reported Performance Table'!E1399,'Master List'!$B$42:$D$129,3,FALSE))</f>
        <v>#N/A</v>
      </c>
      <c r="H1399" t="e">
        <f>IF(AND(G1399="Yes_No",'Reported Performance Table'!F1399="Yes"),"No","Yes_No")</f>
        <v>#N/A</v>
      </c>
      <c r="I1399" t="str">
        <f>IF('Reported Performance Table'!E1399="","",IF('Reported Performance Table'!F1399="Yes","LUNA_CCT","Reported_CCT"))</f>
        <v/>
      </c>
      <c r="J1399" t="str">
        <f>IF('Reported Performance Table'!E1399="","",IF(I1399="LUNA_CCT",VLOOKUP('Reported Performance Table'!E1399,'Master List'!$B$42:$E$129,4,FALSE),"Reported_BUG"))</f>
        <v/>
      </c>
      <c r="K1399" t="str">
        <f>IF('Reported Performance Table'!E1399="","",IF(AND('Reported Performance Table'!$F1399="Yes",OR('Reported Performance Table'!$E1399='Master List'!$B$42,'Reported Performance Table'!$E1399='Master List'!$B$43,'Reported Performance Table'!$E1399='Master List'!$B$44,'Reported Performance Table'!$E1399='Master List'!$B$46,'Reported Performance Table'!$E1399='Master List'!$B$48,'Reported Performance Table'!$E1399='Master List'!$B$104,'Reported Performance Table'!$E1399='Master List'!$B$106,'Reported Performance Table'!$E1399='Master List'!$B$126)),"LUNA_Dimming","Dimming_Capability_and_Range"))</f>
        <v/>
      </c>
      <c r="L1399" s="173">
        <f>'Reported Performance Table'!BF1399</f>
        <v>0</v>
      </c>
      <c r="M1399" s="173">
        <f>'Reported Performance Table'!BG1399</f>
        <v>0</v>
      </c>
      <c r="N1399" s="173">
        <f>'Reported Performance Table'!BH1399</f>
        <v>0</v>
      </c>
      <c r="O1399" t="str">
        <f t="shared" si="43"/>
        <v>No</v>
      </c>
    </row>
    <row r="1400" spans="2:15" x14ac:dyDescent="0.25">
      <c r="B1400" s="35" t="e">
        <f>VLOOKUP('Reported Performance Table'!D1400,'Master List'!$B$20:$C$39,2,FALSE)</f>
        <v>#N/A</v>
      </c>
      <c r="C1400" t="e">
        <f>VLOOKUP('Reported Performance Table'!E1400,'Master List'!$B$42:$C$129,2,FALSE)</f>
        <v>#N/A</v>
      </c>
      <c r="D1400" t="e">
        <f>VLOOKUP('Reported Performance Table'!D1400,'Master List'!$B$20:$D$39,3,FALSE)</f>
        <v>#N/A</v>
      </c>
      <c r="E1400" s="3" t="e">
        <f>VLOOKUP('Reported Performance Table'!C1400,'Master List'!$B$11:$D$17,3,FALSE)</f>
        <v>#N/A</v>
      </c>
      <c r="F1400" t="e">
        <f t="shared" si="42"/>
        <v>#N/A</v>
      </c>
      <c r="G1400" t="e">
        <f>IF(VLOOKUP('Reported Performance Table'!E1400,'Master List'!$B$42:$D$129,3,FALSE)="","No",VLOOKUP('Reported Performance Table'!E1400,'Master List'!$B$42:$D$129,3,FALSE))</f>
        <v>#N/A</v>
      </c>
      <c r="H1400" t="e">
        <f>IF(AND(G1400="Yes_No",'Reported Performance Table'!F1400="Yes"),"No","Yes_No")</f>
        <v>#N/A</v>
      </c>
      <c r="I1400" t="str">
        <f>IF('Reported Performance Table'!E1400="","",IF('Reported Performance Table'!F1400="Yes","LUNA_CCT","Reported_CCT"))</f>
        <v/>
      </c>
      <c r="J1400" t="str">
        <f>IF('Reported Performance Table'!E1400="","",IF(I1400="LUNA_CCT",VLOOKUP('Reported Performance Table'!E1400,'Master List'!$B$42:$E$129,4,FALSE),"Reported_BUG"))</f>
        <v/>
      </c>
      <c r="K1400" t="str">
        <f>IF('Reported Performance Table'!E1400="","",IF(AND('Reported Performance Table'!$F1400="Yes",OR('Reported Performance Table'!$E1400='Master List'!$B$42,'Reported Performance Table'!$E1400='Master List'!$B$43,'Reported Performance Table'!$E1400='Master List'!$B$44,'Reported Performance Table'!$E1400='Master List'!$B$46,'Reported Performance Table'!$E1400='Master List'!$B$48,'Reported Performance Table'!$E1400='Master List'!$B$104,'Reported Performance Table'!$E1400='Master List'!$B$106,'Reported Performance Table'!$E1400='Master List'!$B$126)),"LUNA_Dimming","Dimming_Capability_and_Range"))</f>
        <v/>
      </c>
      <c r="L1400" s="173">
        <f>'Reported Performance Table'!BF1400</f>
        <v>0</v>
      </c>
      <c r="M1400" s="173">
        <f>'Reported Performance Table'!BG1400</f>
        <v>0</v>
      </c>
      <c r="N1400" s="173">
        <f>'Reported Performance Table'!BH1400</f>
        <v>0</v>
      </c>
      <c r="O1400" t="str">
        <f t="shared" si="43"/>
        <v>No</v>
      </c>
    </row>
    <row r="1401" spans="2:15" x14ac:dyDescent="0.25">
      <c r="B1401" s="35" t="e">
        <f>VLOOKUP('Reported Performance Table'!D1401,'Master List'!$B$20:$C$39,2,FALSE)</f>
        <v>#N/A</v>
      </c>
      <c r="C1401" t="e">
        <f>VLOOKUP('Reported Performance Table'!E1401,'Master List'!$B$42:$C$129,2,FALSE)</f>
        <v>#N/A</v>
      </c>
      <c r="D1401" t="e">
        <f>VLOOKUP('Reported Performance Table'!D1401,'Master List'!$B$20:$D$39,3,FALSE)</f>
        <v>#N/A</v>
      </c>
      <c r="E1401" s="3" t="e">
        <f>VLOOKUP('Reported Performance Table'!C1401,'Master List'!$B$11:$D$17,3,FALSE)</f>
        <v>#N/A</v>
      </c>
      <c r="F1401" t="e">
        <f t="shared" si="42"/>
        <v>#N/A</v>
      </c>
      <c r="G1401" t="e">
        <f>IF(VLOOKUP('Reported Performance Table'!E1401,'Master List'!$B$42:$D$129,3,FALSE)="","No",VLOOKUP('Reported Performance Table'!E1401,'Master List'!$B$42:$D$129,3,FALSE))</f>
        <v>#N/A</v>
      </c>
      <c r="H1401" t="e">
        <f>IF(AND(G1401="Yes_No",'Reported Performance Table'!F1401="Yes"),"No","Yes_No")</f>
        <v>#N/A</v>
      </c>
      <c r="I1401" t="str">
        <f>IF('Reported Performance Table'!E1401="","",IF('Reported Performance Table'!F1401="Yes","LUNA_CCT","Reported_CCT"))</f>
        <v/>
      </c>
      <c r="J1401" t="str">
        <f>IF('Reported Performance Table'!E1401="","",IF(I1401="LUNA_CCT",VLOOKUP('Reported Performance Table'!E1401,'Master List'!$B$42:$E$129,4,FALSE),"Reported_BUG"))</f>
        <v/>
      </c>
      <c r="K1401" t="str">
        <f>IF('Reported Performance Table'!E1401="","",IF(AND('Reported Performance Table'!$F1401="Yes",OR('Reported Performance Table'!$E1401='Master List'!$B$42,'Reported Performance Table'!$E1401='Master List'!$B$43,'Reported Performance Table'!$E1401='Master List'!$B$44,'Reported Performance Table'!$E1401='Master List'!$B$46,'Reported Performance Table'!$E1401='Master List'!$B$48,'Reported Performance Table'!$E1401='Master List'!$B$104,'Reported Performance Table'!$E1401='Master List'!$B$106,'Reported Performance Table'!$E1401='Master List'!$B$126)),"LUNA_Dimming","Dimming_Capability_and_Range"))</f>
        <v/>
      </c>
      <c r="L1401" s="173">
        <f>'Reported Performance Table'!BF1401</f>
        <v>0</v>
      </c>
      <c r="M1401" s="173">
        <f>'Reported Performance Table'!BG1401</f>
        <v>0</v>
      </c>
      <c r="N1401" s="173">
        <f>'Reported Performance Table'!BH1401</f>
        <v>0</v>
      </c>
      <c r="O1401" t="str">
        <f t="shared" si="43"/>
        <v>No</v>
      </c>
    </row>
    <row r="1402" spans="2:15" x14ac:dyDescent="0.25">
      <c r="B1402" s="35" t="e">
        <f>VLOOKUP('Reported Performance Table'!D1402,'Master List'!$B$20:$C$39,2,FALSE)</f>
        <v>#N/A</v>
      </c>
      <c r="C1402" t="e">
        <f>VLOOKUP('Reported Performance Table'!E1402,'Master List'!$B$42:$C$129,2,FALSE)</f>
        <v>#N/A</v>
      </c>
      <c r="D1402" t="e">
        <f>VLOOKUP('Reported Performance Table'!D1402,'Master List'!$B$20:$D$39,3,FALSE)</f>
        <v>#N/A</v>
      </c>
      <c r="E1402" s="3" t="e">
        <f>VLOOKUP('Reported Performance Table'!C1402,'Master List'!$B$11:$D$17,3,FALSE)</f>
        <v>#N/A</v>
      </c>
      <c r="F1402" t="e">
        <f t="shared" si="42"/>
        <v>#N/A</v>
      </c>
      <c r="G1402" t="e">
        <f>IF(VLOOKUP('Reported Performance Table'!E1402,'Master List'!$B$42:$D$129,3,FALSE)="","No",VLOOKUP('Reported Performance Table'!E1402,'Master List'!$B$42:$D$129,3,FALSE))</f>
        <v>#N/A</v>
      </c>
      <c r="H1402" t="e">
        <f>IF(AND(G1402="Yes_No",'Reported Performance Table'!F1402="Yes"),"No","Yes_No")</f>
        <v>#N/A</v>
      </c>
      <c r="I1402" t="str">
        <f>IF('Reported Performance Table'!E1402="","",IF('Reported Performance Table'!F1402="Yes","LUNA_CCT","Reported_CCT"))</f>
        <v/>
      </c>
      <c r="J1402" t="str">
        <f>IF('Reported Performance Table'!E1402="","",IF(I1402="LUNA_CCT",VLOOKUP('Reported Performance Table'!E1402,'Master List'!$B$42:$E$129,4,FALSE),"Reported_BUG"))</f>
        <v/>
      </c>
      <c r="K1402" t="str">
        <f>IF('Reported Performance Table'!E1402="","",IF(AND('Reported Performance Table'!$F1402="Yes",OR('Reported Performance Table'!$E1402='Master List'!$B$42,'Reported Performance Table'!$E1402='Master List'!$B$43,'Reported Performance Table'!$E1402='Master List'!$B$44,'Reported Performance Table'!$E1402='Master List'!$B$46,'Reported Performance Table'!$E1402='Master List'!$B$48,'Reported Performance Table'!$E1402='Master List'!$B$104,'Reported Performance Table'!$E1402='Master List'!$B$106,'Reported Performance Table'!$E1402='Master List'!$B$126)),"LUNA_Dimming","Dimming_Capability_and_Range"))</f>
        <v/>
      </c>
      <c r="L1402" s="173">
        <f>'Reported Performance Table'!BF1402</f>
        <v>0</v>
      </c>
      <c r="M1402" s="173">
        <f>'Reported Performance Table'!BG1402</f>
        <v>0</v>
      </c>
      <c r="N1402" s="173">
        <f>'Reported Performance Table'!BH1402</f>
        <v>0</v>
      </c>
      <c r="O1402" t="str">
        <f t="shared" si="43"/>
        <v>No</v>
      </c>
    </row>
    <row r="1403" spans="2:15" x14ac:dyDescent="0.25">
      <c r="B1403" s="35" t="e">
        <f>VLOOKUP('Reported Performance Table'!D1403,'Master List'!$B$20:$C$39,2,FALSE)</f>
        <v>#N/A</v>
      </c>
      <c r="C1403" t="e">
        <f>VLOOKUP('Reported Performance Table'!E1403,'Master List'!$B$42:$C$129,2,FALSE)</f>
        <v>#N/A</v>
      </c>
      <c r="D1403" t="e">
        <f>VLOOKUP('Reported Performance Table'!D1403,'Master List'!$B$20:$D$39,3,FALSE)</f>
        <v>#N/A</v>
      </c>
      <c r="E1403" s="3" t="e">
        <f>VLOOKUP('Reported Performance Table'!C1403,'Master List'!$B$11:$D$17,3,FALSE)</f>
        <v>#N/A</v>
      </c>
      <c r="F1403" t="e">
        <f t="shared" si="42"/>
        <v>#N/A</v>
      </c>
      <c r="G1403" t="e">
        <f>IF(VLOOKUP('Reported Performance Table'!E1403,'Master List'!$B$42:$D$129,3,FALSE)="","No",VLOOKUP('Reported Performance Table'!E1403,'Master List'!$B$42:$D$129,3,FALSE))</f>
        <v>#N/A</v>
      </c>
      <c r="H1403" t="e">
        <f>IF(AND(G1403="Yes_No",'Reported Performance Table'!F1403="Yes"),"No","Yes_No")</f>
        <v>#N/A</v>
      </c>
      <c r="I1403" t="str">
        <f>IF('Reported Performance Table'!E1403="","",IF('Reported Performance Table'!F1403="Yes","LUNA_CCT","Reported_CCT"))</f>
        <v/>
      </c>
      <c r="J1403" t="str">
        <f>IF('Reported Performance Table'!E1403="","",IF(I1403="LUNA_CCT",VLOOKUP('Reported Performance Table'!E1403,'Master List'!$B$42:$E$129,4,FALSE),"Reported_BUG"))</f>
        <v/>
      </c>
      <c r="K1403" t="str">
        <f>IF('Reported Performance Table'!E1403="","",IF(AND('Reported Performance Table'!$F1403="Yes",OR('Reported Performance Table'!$E1403='Master List'!$B$42,'Reported Performance Table'!$E1403='Master List'!$B$43,'Reported Performance Table'!$E1403='Master List'!$B$44,'Reported Performance Table'!$E1403='Master List'!$B$46,'Reported Performance Table'!$E1403='Master List'!$B$48,'Reported Performance Table'!$E1403='Master List'!$B$104,'Reported Performance Table'!$E1403='Master List'!$B$106,'Reported Performance Table'!$E1403='Master List'!$B$126)),"LUNA_Dimming","Dimming_Capability_and_Range"))</f>
        <v/>
      </c>
      <c r="L1403" s="173">
        <f>'Reported Performance Table'!BF1403</f>
        <v>0</v>
      </c>
      <c r="M1403" s="173">
        <f>'Reported Performance Table'!BG1403</f>
        <v>0</v>
      </c>
      <c r="N1403" s="173">
        <f>'Reported Performance Table'!BH1403</f>
        <v>0</v>
      </c>
      <c r="O1403" t="str">
        <f t="shared" si="43"/>
        <v>No</v>
      </c>
    </row>
    <row r="1404" spans="2:15" x14ac:dyDescent="0.25">
      <c r="B1404" s="35" t="e">
        <f>VLOOKUP('Reported Performance Table'!D1404,'Master List'!$B$20:$C$39,2,FALSE)</f>
        <v>#N/A</v>
      </c>
      <c r="C1404" t="e">
        <f>VLOOKUP('Reported Performance Table'!E1404,'Master List'!$B$42:$C$129,2,FALSE)</f>
        <v>#N/A</v>
      </c>
      <c r="D1404" t="e">
        <f>VLOOKUP('Reported Performance Table'!D1404,'Master List'!$B$20:$D$39,3,FALSE)</f>
        <v>#N/A</v>
      </c>
      <c r="E1404" s="3" t="e">
        <f>VLOOKUP('Reported Performance Table'!C1404,'Master List'!$B$11:$D$17,3,FALSE)</f>
        <v>#N/A</v>
      </c>
      <c r="F1404" t="e">
        <f t="shared" si="42"/>
        <v>#N/A</v>
      </c>
      <c r="G1404" t="e">
        <f>IF(VLOOKUP('Reported Performance Table'!E1404,'Master List'!$B$42:$D$129,3,FALSE)="","No",VLOOKUP('Reported Performance Table'!E1404,'Master List'!$B$42:$D$129,3,FALSE))</f>
        <v>#N/A</v>
      </c>
      <c r="H1404" t="e">
        <f>IF(AND(G1404="Yes_No",'Reported Performance Table'!F1404="Yes"),"No","Yes_No")</f>
        <v>#N/A</v>
      </c>
      <c r="I1404" t="str">
        <f>IF('Reported Performance Table'!E1404="","",IF('Reported Performance Table'!F1404="Yes","LUNA_CCT","Reported_CCT"))</f>
        <v/>
      </c>
      <c r="J1404" t="str">
        <f>IF('Reported Performance Table'!E1404="","",IF(I1404="LUNA_CCT",VLOOKUP('Reported Performance Table'!E1404,'Master List'!$B$42:$E$129,4,FALSE),"Reported_BUG"))</f>
        <v/>
      </c>
      <c r="K1404" t="str">
        <f>IF('Reported Performance Table'!E1404="","",IF(AND('Reported Performance Table'!$F1404="Yes",OR('Reported Performance Table'!$E1404='Master List'!$B$42,'Reported Performance Table'!$E1404='Master List'!$B$43,'Reported Performance Table'!$E1404='Master List'!$B$44,'Reported Performance Table'!$E1404='Master List'!$B$46,'Reported Performance Table'!$E1404='Master List'!$B$48,'Reported Performance Table'!$E1404='Master List'!$B$104,'Reported Performance Table'!$E1404='Master List'!$B$106,'Reported Performance Table'!$E1404='Master List'!$B$126)),"LUNA_Dimming","Dimming_Capability_and_Range"))</f>
        <v/>
      </c>
      <c r="L1404" s="173">
        <f>'Reported Performance Table'!BF1404</f>
        <v>0</v>
      </c>
      <c r="M1404" s="173">
        <f>'Reported Performance Table'!BG1404</f>
        <v>0</v>
      </c>
      <c r="N1404" s="173">
        <f>'Reported Performance Table'!BH1404</f>
        <v>0</v>
      </c>
      <c r="O1404" t="str">
        <f t="shared" si="43"/>
        <v>No</v>
      </c>
    </row>
    <row r="1405" spans="2:15" x14ac:dyDescent="0.25">
      <c r="B1405" s="35" t="e">
        <f>VLOOKUP('Reported Performance Table'!D1405,'Master List'!$B$20:$C$39,2,FALSE)</f>
        <v>#N/A</v>
      </c>
      <c r="C1405" t="e">
        <f>VLOOKUP('Reported Performance Table'!E1405,'Master List'!$B$42:$C$129,2,FALSE)</f>
        <v>#N/A</v>
      </c>
      <c r="D1405" t="e">
        <f>VLOOKUP('Reported Performance Table'!D1405,'Master List'!$B$20:$D$39,3,FALSE)</f>
        <v>#N/A</v>
      </c>
      <c r="E1405" s="3" t="e">
        <f>VLOOKUP('Reported Performance Table'!C1405,'Master List'!$B$11:$D$17,3,FALSE)</f>
        <v>#N/A</v>
      </c>
      <c r="F1405" t="e">
        <f t="shared" si="42"/>
        <v>#N/A</v>
      </c>
      <c r="G1405" t="e">
        <f>IF(VLOOKUP('Reported Performance Table'!E1405,'Master List'!$B$42:$D$129,3,FALSE)="","No",VLOOKUP('Reported Performance Table'!E1405,'Master List'!$B$42:$D$129,3,FALSE))</f>
        <v>#N/A</v>
      </c>
      <c r="H1405" t="e">
        <f>IF(AND(G1405="Yes_No",'Reported Performance Table'!F1405="Yes"),"No","Yes_No")</f>
        <v>#N/A</v>
      </c>
      <c r="I1405" t="str">
        <f>IF('Reported Performance Table'!E1405="","",IF('Reported Performance Table'!F1405="Yes","LUNA_CCT","Reported_CCT"))</f>
        <v/>
      </c>
      <c r="J1405" t="str">
        <f>IF('Reported Performance Table'!E1405="","",IF(I1405="LUNA_CCT",VLOOKUP('Reported Performance Table'!E1405,'Master List'!$B$42:$E$129,4,FALSE),"Reported_BUG"))</f>
        <v/>
      </c>
      <c r="K1405" t="str">
        <f>IF('Reported Performance Table'!E1405="","",IF(AND('Reported Performance Table'!$F1405="Yes",OR('Reported Performance Table'!$E1405='Master List'!$B$42,'Reported Performance Table'!$E1405='Master List'!$B$43,'Reported Performance Table'!$E1405='Master List'!$B$44,'Reported Performance Table'!$E1405='Master List'!$B$46,'Reported Performance Table'!$E1405='Master List'!$B$48,'Reported Performance Table'!$E1405='Master List'!$B$104,'Reported Performance Table'!$E1405='Master List'!$B$106,'Reported Performance Table'!$E1405='Master List'!$B$126)),"LUNA_Dimming","Dimming_Capability_and_Range"))</f>
        <v/>
      </c>
      <c r="L1405" s="173">
        <f>'Reported Performance Table'!BF1405</f>
        <v>0</v>
      </c>
      <c r="M1405" s="173">
        <f>'Reported Performance Table'!BG1405</f>
        <v>0</v>
      </c>
      <c r="N1405" s="173">
        <f>'Reported Performance Table'!BH1405</f>
        <v>0</v>
      </c>
      <c r="O1405" t="str">
        <f t="shared" si="43"/>
        <v>No</v>
      </c>
    </row>
    <row r="1406" spans="2:15" x14ac:dyDescent="0.25">
      <c r="B1406" s="35" t="e">
        <f>VLOOKUP('Reported Performance Table'!D1406,'Master List'!$B$20:$C$39,2,FALSE)</f>
        <v>#N/A</v>
      </c>
      <c r="C1406" t="e">
        <f>VLOOKUP('Reported Performance Table'!E1406,'Master List'!$B$42:$C$129,2,FALSE)</f>
        <v>#N/A</v>
      </c>
      <c r="D1406" t="e">
        <f>VLOOKUP('Reported Performance Table'!D1406,'Master List'!$B$20:$D$39,3,FALSE)</f>
        <v>#N/A</v>
      </c>
      <c r="E1406" s="3" t="e">
        <f>VLOOKUP('Reported Performance Table'!C1406,'Master List'!$B$11:$D$17,3,FALSE)</f>
        <v>#N/A</v>
      </c>
      <c r="F1406" t="e">
        <f t="shared" si="42"/>
        <v>#N/A</v>
      </c>
      <c r="G1406" t="e">
        <f>IF(VLOOKUP('Reported Performance Table'!E1406,'Master List'!$B$42:$D$129,3,FALSE)="","No",VLOOKUP('Reported Performance Table'!E1406,'Master List'!$B$42:$D$129,3,FALSE))</f>
        <v>#N/A</v>
      </c>
      <c r="H1406" t="e">
        <f>IF(AND(G1406="Yes_No",'Reported Performance Table'!F1406="Yes"),"No","Yes_No")</f>
        <v>#N/A</v>
      </c>
      <c r="I1406" t="str">
        <f>IF('Reported Performance Table'!E1406="","",IF('Reported Performance Table'!F1406="Yes","LUNA_CCT","Reported_CCT"))</f>
        <v/>
      </c>
      <c r="J1406" t="str">
        <f>IF('Reported Performance Table'!E1406="","",IF(I1406="LUNA_CCT",VLOOKUP('Reported Performance Table'!E1406,'Master List'!$B$42:$E$129,4,FALSE),"Reported_BUG"))</f>
        <v/>
      </c>
      <c r="K1406" t="str">
        <f>IF('Reported Performance Table'!E1406="","",IF(AND('Reported Performance Table'!$F1406="Yes",OR('Reported Performance Table'!$E1406='Master List'!$B$42,'Reported Performance Table'!$E1406='Master List'!$B$43,'Reported Performance Table'!$E1406='Master List'!$B$44,'Reported Performance Table'!$E1406='Master List'!$B$46,'Reported Performance Table'!$E1406='Master List'!$B$48,'Reported Performance Table'!$E1406='Master List'!$B$104,'Reported Performance Table'!$E1406='Master List'!$B$106,'Reported Performance Table'!$E1406='Master List'!$B$126)),"LUNA_Dimming","Dimming_Capability_and_Range"))</f>
        <v/>
      </c>
      <c r="L1406" s="173">
        <f>'Reported Performance Table'!BF1406</f>
        <v>0</v>
      </c>
      <c r="M1406" s="173">
        <f>'Reported Performance Table'!BG1406</f>
        <v>0</v>
      </c>
      <c r="N1406" s="173">
        <f>'Reported Performance Table'!BH1406</f>
        <v>0</v>
      </c>
      <c r="O1406" t="str">
        <f t="shared" si="43"/>
        <v>No</v>
      </c>
    </row>
    <row r="1407" spans="2:15" x14ac:dyDescent="0.25">
      <c r="B1407" s="35" t="e">
        <f>VLOOKUP('Reported Performance Table'!D1407,'Master List'!$B$20:$C$39,2,FALSE)</f>
        <v>#N/A</v>
      </c>
      <c r="C1407" t="e">
        <f>VLOOKUP('Reported Performance Table'!E1407,'Master List'!$B$42:$C$129,2,FALSE)</f>
        <v>#N/A</v>
      </c>
      <c r="D1407" t="e">
        <f>VLOOKUP('Reported Performance Table'!D1407,'Master List'!$B$20:$D$39,3,FALSE)</f>
        <v>#N/A</v>
      </c>
      <c r="E1407" s="3" t="e">
        <f>VLOOKUP('Reported Performance Table'!C1407,'Master List'!$B$11:$D$17,3,FALSE)</f>
        <v>#N/A</v>
      </c>
      <c r="F1407" t="e">
        <f t="shared" si="42"/>
        <v>#N/A</v>
      </c>
      <c r="G1407" t="e">
        <f>IF(VLOOKUP('Reported Performance Table'!E1407,'Master List'!$B$42:$D$129,3,FALSE)="","No",VLOOKUP('Reported Performance Table'!E1407,'Master List'!$B$42:$D$129,3,FALSE))</f>
        <v>#N/A</v>
      </c>
      <c r="H1407" t="e">
        <f>IF(AND(G1407="Yes_No",'Reported Performance Table'!F1407="Yes"),"No","Yes_No")</f>
        <v>#N/A</v>
      </c>
      <c r="I1407" t="str">
        <f>IF('Reported Performance Table'!E1407="","",IF('Reported Performance Table'!F1407="Yes","LUNA_CCT","Reported_CCT"))</f>
        <v/>
      </c>
      <c r="J1407" t="str">
        <f>IF('Reported Performance Table'!E1407="","",IF(I1407="LUNA_CCT",VLOOKUP('Reported Performance Table'!E1407,'Master List'!$B$42:$E$129,4,FALSE),"Reported_BUG"))</f>
        <v/>
      </c>
      <c r="K1407" t="str">
        <f>IF('Reported Performance Table'!E1407="","",IF(AND('Reported Performance Table'!$F1407="Yes",OR('Reported Performance Table'!$E1407='Master List'!$B$42,'Reported Performance Table'!$E1407='Master List'!$B$43,'Reported Performance Table'!$E1407='Master List'!$B$44,'Reported Performance Table'!$E1407='Master List'!$B$46,'Reported Performance Table'!$E1407='Master List'!$B$48,'Reported Performance Table'!$E1407='Master List'!$B$104,'Reported Performance Table'!$E1407='Master List'!$B$106,'Reported Performance Table'!$E1407='Master List'!$B$126)),"LUNA_Dimming","Dimming_Capability_and_Range"))</f>
        <v/>
      </c>
      <c r="L1407" s="173">
        <f>'Reported Performance Table'!BF1407</f>
        <v>0</v>
      </c>
      <c r="M1407" s="173">
        <f>'Reported Performance Table'!BG1407</f>
        <v>0</v>
      </c>
      <c r="N1407" s="173">
        <f>'Reported Performance Table'!BH1407</f>
        <v>0</v>
      </c>
      <c r="O1407" t="str">
        <f t="shared" si="43"/>
        <v>No</v>
      </c>
    </row>
    <row r="1408" spans="2:15" x14ac:dyDescent="0.25">
      <c r="B1408" s="35" t="e">
        <f>VLOOKUP('Reported Performance Table'!D1408,'Master List'!$B$20:$C$39,2,FALSE)</f>
        <v>#N/A</v>
      </c>
      <c r="C1408" t="e">
        <f>VLOOKUP('Reported Performance Table'!E1408,'Master List'!$B$42:$C$129,2,FALSE)</f>
        <v>#N/A</v>
      </c>
      <c r="D1408" t="e">
        <f>VLOOKUP('Reported Performance Table'!D1408,'Master List'!$B$20:$D$39,3,FALSE)</f>
        <v>#N/A</v>
      </c>
      <c r="E1408" s="3" t="e">
        <f>VLOOKUP('Reported Performance Table'!C1408,'Master List'!$B$11:$D$17,3,FALSE)</f>
        <v>#N/A</v>
      </c>
      <c r="F1408" t="e">
        <f t="shared" si="42"/>
        <v>#N/A</v>
      </c>
      <c r="G1408" t="e">
        <f>IF(VLOOKUP('Reported Performance Table'!E1408,'Master List'!$B$42:$D$129,3,FALSE)="","No",VLOOKUP('Reported Performance Table'!E1408,'Master List'!$B$42:$D$129,3,FALSE))</f>
        <v>#N/A</v>
      </c>
      <c r="H1408" t="e">
        <f>IF(AND(G1408="Yes_No",'Reported Performance Table'!F1408="Yes"),"No","Yes_No")</f>
        <v>#N/A</v>
      </c>
      <c r="I1408" t="str">
        <f>IF('Reported Performance Table'!E1408="","",IF('Reported Performance Table'!F1408="Yes","LUNA_CCT","Reported_CCT"))</f>
        <v/>
      </c>
      <c r="J1408" t="str">
        <f>IF('Reported Performance Table'!E1408="","",IF(I1408="LUNA_CCT",VLOOKUP('Reported Performance Table'!E1408,'Master List'!$B$42:$E$129,4,FALSE),"Reported_BUG"))</f>
        <v/>
      </c>
      <c r="K1408" t="str">
        <f>IF('Reported Performance Table'!E1408="","",IF(AND('Reported Performance Table'!$F1408="Yes",OR('Reported Performance Table'!$E1408='Master List'!$B$42,'Reported Performance Table'!$E1408='Master List'!$B$43,'Reported Performance Table'!$E1408='Master List'!$B$44,'Reported Performance Table'!$E1408='Master List'!$B$46,'Reported Performance Table'!$E1408='Master List'!$B$48,'Reported Performance Table'!$E1408='Master List'!$B$104,'Reported Performance Table'!$E1408='Master List'!$B$106,'Reported Performance Table'!$E1408='Master List'!$B$126)),"LUNA_Dimming","Dimming_Capability_and_Range"))</f>
        <v/>
      </c>
      <c r="L1408" s="173">
        <f>'Reported Performance Table'!BF1408</f>
        <v>0</v>
      </c>
      <c r="M1408" s="173">
        <f>'Reported Performance Table'!BG1408</f>
        <v>0</v>
      </c>
      <c r="N1408" s="173">
        <f>'Reported Performance Table'!BH1408</f>
        <v>0</v>
      </c>
      <c r="O1408" t="str">
        <f t="shared" si="43"/>
        <v>No</v>
      </c>
    </row>
    <row r="1409" spans="2:15" x14ac:dyDescent="0.25">
      <c r="B1409" s="35" t="e">
        <f>VLOOKUP('Reported Performance Table'!D1409,'Master List'!$B$20:$C$39,2,FALSE)</f>
        <v>#N/A</v>
      </c>
      <c r="C1409" t="e">
        <f>VLOOKUP('Reported Performance Table'!E1409,'Master List'!$B$42:$C$129,2,FALSE)</f>
        <v>#N/A</v>
      </c>
      <c r="D1409" t="e">
        <f>VLOOKUP('Reported Performance Table'!D1409,'Master List'!$B$20:$D$39,3,FALSE)</f>
        <v>#N/A</v>
      </c>
      <c r="E1409" s="3" t="e">
        <f>VLOOKUP('Reported Performance Table'!C1409,'Master List'!$B$11:$D$17,3,FALSE)</f>
        <v>#N/A</v>
      </c>
      <c r="F1409" t="e">
        <f t="shared" si="42"/>
        <v>#N/A</v>
      </c>
      <c r="G1409" t="e">
        <f>IF(VLOOKUP('Reported Performance Table'!E1409,'Master List'!$B$42:$D$129,3,FALSE)="","No",VLOOKUP('Reported Performance Table'!E1409,'Master List'!$B$42:$D$129,3,FALSE))</f>
        <v>#N/A</v>
      </c>
      <c r="H1409" t="e">
        <f>IF(AND(G1409="Yes_No",'Reported Performance Table'!F1409="Yes"),"No","Yes_No")</f>
        <v>#N/A</v>
      </c>
      <c r="I1409" t="str">
        <f>IF('Reported Performance Table'!E1409="","",IF('Reported Performance Table'!F1409="Yes","LUNA_CCT","Reported_CCT"))</f>
        <v/>
      </c>
      <c r="J1409" t="str">
        <f>IF('Reported Performance Table'!E1409="","",IF(I1409="LUNA_CCT",VLOOKUP('Reported Performance Table'!E1409,'Master List'!$B$42:$E$129,4,FALSE),"Reported_BUG"))</f>
        <v/>
      </c>
      <c r="K1409" t="str">
        <f>IF('Reported Performance Table'!E1409="","",IF(AND('Reported Performance Table'!$F1409="Yes",OR('Reported Performance Table'!$E1409='Master List'!$B$42,'Reported Performance Table'!$E1409='Master List'!$B$43,'Reported Performance Table'!$E1409='Master List'!$B$44,'Reported Performance Table'!$E1409='Master List'!$B$46,'Reported Performance Table'!$E1409='Master List'!$B$48,'Reported Performance Table'!$E1409='Master List'!$B$104,'Reported Performance Table'!$E1409='Master List'!$B$106,'Reported Performance Table'!$E1409='Master List'!$B$126)),"LUNA_Dimming","Dimming_Capability_and_Range"))</f>
        <v/>
      </c>
      <c r="L1409" s="173">
        <f>'Reported Performance Table'!BF1409</f>
        <v>0</v>
      </c>
      <c r="M1409" s="173">
        <f>'Reported Performance Table'!BG1409</f>
        <v>0</v>
      </c>
      <c r="N1409" s="173">
        <f>'Reported Performance Table'!BH1409</f>
        <v>0</v>
      </c>
      <c r="O1409" t="str">
        <f t="shared" si="43"/>
        <v>No</v>
      </c>
    </row>
    <row r="1410" spans="2:15" x14ac:dyDescent="0.25">
      <c r="B1410" s="35" t="e">
        <f>VLOOKUP('Reported Performance Table'!D1410,'Master List'!$B$20:$C$39,2,FALSE)</f>
        <v>#N/A</v>
      </c>
      <c r="C1410" t="e">
        <f>VLOOKUP('Reported Performance Table'!E1410,'Master List'!$B$42:$C$129,2,FALSE)</f>
        <v>#N/A</v>
      </c>
      <c r="D1410" t="e">
        <f>VLOOKUP('Reported Performance Table'!D1410,'Master List'!$B$20:$D$39,3,FALSE)</f>
        <v>#N/A</v>
      </c>
      <c r="E1410" s="3" t="e">
        <f>VLOOKUP('Reported Performance Table'!C1410,'Master List'!$B$11:$D$17,3,FALSE)</f>
        <v>#N/A</v>
      </c>
      <c r="F1410" t="e">
        <f t="shared" si="42"/>
        <v>#N/A</v>
      </c>
      <c r="G1410" t="e">
        <f>IF(VLOOKUP('Reported Performance Table'!E1410,'Master List'!$B$42:$D$129,3,FALSE)="","No",VLOOKUP('Reported Performance Table'!E1410,'Master List'!$B$42:$D$129,3,FALSE))</f>
        <v>#N/A</v>
      </c>
      <c r="H1410" t="e">
        <f>IF(AND(G1410="Yes_No",'Reported Performance Table'!F1410="Yes"),"No","Yes_No")</f>
        <v>#N/A</v>
      </c>
      <c r="I1410" t="str">
        <f>IF('Reported Performance Table'!E1410="","",IF('Reported Performance Table'!F1410="Yes","LUNA_CCT","Reported_CCT"))</f>
        <v/>
      </c>
      <c r="J1410" t="str">
        <f>IF('Reported Performance Table'!E1410="","",IF(I1410="LUNA_CCT",VLOOKUP('Reported Performance Table'!E1410,'Master List'!$B$42:$E$129,4,FALSE),"Reported_BUG"))</f>
        <v/>
      </c>
      <c r="K1410" t="str">
        <f>IF('Reported Performance Table'!E1410="","",IF(AND('Reported Performance Table'!$F1410="Yes",OR('Reported Performance Table'!$E1410='Master List'!$B$42,'Reported Performance Table'!$E1410='Master List'!$B$43,'Reported Performance Table'!$E1410='Master List'!$B$44,'Reported Performance Table'!$E1410='Master List'!$B$46,'Reported Performance Table'!$E1410='Master List'!$B$48,'Reported Performance Table'!$E1410='Master List'!$B$104,'Reported Performance Table'!$E1410='Master List'!$B$106,'Reported Performance Table'!$E1410='Master List'!$B$126)),"LUNA_Dimming","Dimming_Capability_and_Range"))</f>
        <v/>
      </c>
      <c r="L1410" s="173">
        <f>'Reported Performance Table'!BF1410</f>
        <v>0</v>
      </c>
      <c r="M1410" s="173">
        <f>'Reported Performance Table'!BG1410</f>
        <v>0</v>
      </c>
      <c r="N1410" s="173">
        <f>'Reported Performance Table'!BH1410</f>
        <v>0</v>
      </c>
      <c r="O1410" t="str">
        <f t="shared" si="43"/>
        <v>No</v>
      </c>
    </row>
    <row r="1411" spans="2:15" x14ac:dyDescent="0.25">
      <c r="B1411" s="35" t="e">
        <f>VLOOKUP('Reported Performance Table'!D1411,'Master List'!$B$20:$C$39,2,FALSE)</f>
        <v>#N/A</v>
      </c>
      <c r="C1411" t="e">
        <f>VLOOKUP('Reported Performance Table'!E1411,'Master List'!$B$42:$C$129,2,FALSE)</f>
        <v>#N/A</v>
      </c>
      <c r="D1411" t="e">
        <f>VLOOKUP('Reported Performance Table'!D1411,'Master List'!$B$20:$D$39,3,FALSE)</f>
        <v>#N/A</v>
      </c>
      <c r="E1411" s="3" t="e">
        <f>VLOOKUP('Reported Performance Table'!C1411,'Master List'!$B$11:$D$17,3,FALSE)</f>
        <v>#N/A</v>
      </c>
      <c r="F1411" t="e">
        <f t="shared" si="42"/>
        <v>#N/A</v>
      </c>
      <c r="G1411" t="e">
        <f>IF(VLOOKUP('Reported Performance Table'!E1411,'Master List'!$B$42:$D$129,3,FALSE)="","No",VLOOKUP('Reported Performance Table'!E1411,'Master List'!$B$42:$D$129,3,FALSE))</f>
        <v>#N/A</v>
      </c>
      <c r="H1411" t="e">
        <f>IF(AND(G1411="Yes_No",'Reported Performance Table'!F1411="Yes"),"No","Yes_No")</f>
        <v>#N/A</v>
      </c>
      <c r="I1411" t="str">
        <f>IF('Reported Performance Table'!E1411="","",IF('Reported Performance Table'!F1411="Yes","LUNA_CCT","Reported_CCT"))</f>
        <v/>
      </c>
      <c r="J1411" t="str">
        <f>IF('Reported Performance Table'!E1411="","",IF(I1411="LUNA_CCT",VLOOKUP('Reported Performance Table'!E1411,'Master List'!$B$42:$E$129,4,FALSE),"Reported_BUG"))</f>
        <v/>
      </c>
      <c r="K1411" t="str">
        <f>IF('Reported Performance Table'!E1411="","",IF(AND('Reported Performance Table'!$F1411="Yes",OR('Reported Performance Table'!$E1411='Master List'!$B$42,'Reported Performance Table'!$E1411='Master List'!$B$43,'Reported Performance Table'!$E1411='Master List'!$B$44,'Reported Performance Table'!$E1411='Master List'!$B$46,'Reported Performance Table'!$E1411='Master List'!$B$48,'Reported Performance Table'!$E1411='Master List'!$B$104,'Reported Performance Table'!$E1411='Master List'!$B$106,'Reported Performance Table'!$E1411='Master List'!$B$126)),"LUNA_Dimming","Dimming_Capability_and_Range"))</f>
        <v/>
      </c>
      <c r="L1411" s="173">
        <f>'Reported Performance Table'!BF1411</f>
        <v>0</v>
      </c>
      <c r="M1411" s="173">
        <f>'Reported Performance Table'!BG1411</f>
        <v>0</v>
      </c>
      <c r="N1411" s="173">
        <f>'Reported Performance Table'!BH1411</f>
        <v>0</v>
      </c>
      <c r="O1411" t="str">
        <f t="shared" si="43"/>
        <v>No</v>
      </c>
    </row>
    <row r="1412" spans="2:15" x14ac:dyDescent="0.25">
      <c r="B1412" s="35" t="e">
        <f>VLOOKUP('Reported Performance Table'!D1412,'Master List'!$B$20:$C$39,2,FALSE)</f>
        <v>#N/A</v>
      </c>
      <c r="C1412" t="e">
        <f>VLOOKUP('Reported Performance Table'!E1412,'Master List'!$B$42:$C$129,2,FALSE)</f>
        <v>#N/A</v>
      </c>
      <c r="D1412" t="e">
        <f>VLOOKUP('Reported Performance Table'!D1412,'Master List'!$B$20:$D$39,3,FALSE)</f>
        <v>#N/A</v>
      </c>
      <c r="E1412" s="3" t="e">
        <f>VLOOKUP('Reported Performance Table'!C1412,'Master List'!$B$11:$D$17,3,FALSE)</f>
        <v>#N/A</v>
      </c>
      <c r="F1412" t="e">
        <f t="shared" si="42"/>
        <v>#N/A</v>
      </c>
      <c r="G1412" t="e">
        <f>IF(VLOOKUP('Reported Performance Table'!E1412,'Master List'!$B$42:$D$129,3,FALSE)="","No",VLOOKUP('Reported Performance Table'!E1412,'Master List'!$B$42:$D$129,3,FALSE))</f>
        <v>#N/A</v>
      </c>
      <c r="H1412" t="e">
        <f>IF(AND(G1412="Yes_No",'Reported Performance Table'!F1412="Yes"),"No","Yes_No")</f>
        <v>#N/A</v>
      </c>
      <c r="I1412" t="str">
        <f>IF('Reported Performance Table'!E1412="","",IF('Reported Performance Table'!F1412="Yes","LUNA_CCT","Reported_CCT"))</f>
        <v/>
      </c>
      <c r="J1412" t="str">
        <f>IF('Reported Performance Table'!E1412="","",IF(I1412="LUNA_CCT",VLOOKUP('Reported Performance Table'!E1412,'Master List'!$B$42:$E$129,4,FALSE),"Reported_BUG"))</f>
        <v/>
      </c>
      <c r="K1412" t="str">
        <f>IF('Reported Performance Table'!E1412="","",IF(AND('Reported Performance Table'!$F1412="Yes",OR('Reported Performance Table'!$E1412='Master List'!$B$42,'Reported Performance Table'!$E1412='Master List'!$B$43,'Reported Performance Table'!$E1412='Master List'!$B$44,'Reported Performance Table'!$E1412='Master List'!$B$46,'Reported Performance Table'!$E1412='Master List'!$B$48,'Reported Performance Table'!$E1412='Master List'!$B$104,'Reported Performance Table'!$E1412='Master List'!$B$106,'Reported Performance Table'!$E1412='Master List'!$B$126)),"LUNA_Dimming","Dimming_Capability_and_Range"))</f>
        <v/>
      </c>
      <c r="L1412" s="173">
        <f>'Reported Performance Table'!BF1412</f>
        <v>0</v>
      </c>
      <c r="M1412" s="173">
        <f>'Reported Performance Table'!BG1412</f>
        <v>0</v>
      </c>
      <c r="N1412" s="173">
        <f>'Reported Performance Table'!BH1412</f>
        <v>0</v>
      </c>
      <c r="O1412" t="str">
        <f t="shared" si="43"/>
        <v>No</v>
      </c>
    </row>
    <row r="1413" spans="2:15" x14ac:dyDescent="0.25">
      <c r="B1413" s="35" t="e">
        <f>VLOOKUP('Reported Performance Table'!D1413,'Master List'!$B$20:$C$39,2,FALSE)</f>
        <v>#N/A</v>
      </c>
      <c r="C1413" t="e">
        <f>VLOOKUP('Reported Performance Table'!E1413,'Master List'!$B$42:$C$129,2,FALSE)</f>
        <v>#N/A</v>
      </c>
      <c r="D1413" t="e">
        <f>VLOOKUP('Reported Performance Table'!D1413,'Master List'!$B$20:$D$39,3,FALSE)</f>
        <v>#N/A</v>
      </c>
      <c r="E1413" s="3" t="e">
        <f>VLOOKUP('Reported Performance Table'!C1413,'Master List'!$B$11:$D$17,3,FALSE)</f>
        <v>#N/A</v>
      </c>
      <c r="F1413" t="e">
        <f t="shared" si="42"/>
        <v>#N/A</v>
      </c>
      <c r="G1413" t="e">
        <f>IF(VLOOKUP('Reported Performance Table'!E1413,'Master List'!$B$42:$D$129,3,FALSE)="","No",VLOOKUP('Reported Performance Table'!E1413,'Master List'!$B$42:$D$129,3,FALSE))</f>
        <v>#N/A</v>
      </c>
      <c r="H1413" t="e">
        <f>IF(AND(G1413="Yes_No",'Reported Performance Table'!F1413="Yes"),"No","Yes_No")</f>
        <v>#N/A</v>
      </c>
      <c r="I1413" t="str">
        <f>IF('Reported Performance Table'!E1413="","",IF('Reported Performance Table'!F1413="Yes","LUNA_CCT","Reported_CCT"))</f>
        <v/>
      </c>
      <c r="J1413" t="str">
        <f>IF('Reported Performance Table'!E1413="","",IF(I1413="LUNA_CCT",VLOOKUP('Reported Performance Table'!E1413,'Master List'!$B$42:$E$129,4,FALSE),"Reported_BUG"))</f>
        <v/>
      </c>
      <c r="K1413" t="str">
        <f>IF('Reported Performance Table'!E1413="","",IF(AND('Reported Performance Table'!$F1413="Yes",OR('Reported Performance Table'!$E1413='Master List'!$B$42,'Reported Performance Table'!$E1413='Master List'!$B$43,'Reported Performance Table'!$E1413='Master List'!$B$44,'Reported Performance Table'!$E1413='Master List'!$B$46,'Reported Performance Table'!$E1413='Master List'!$B$48,'Reported Performance Table'!$E1413='Master List'!$B$104,'Reported Performance Table'!$E1413='Master List'!$B$106,'Reported Performance Table'!$E1413='Master List'!$B$126)),"LUNA_Dimming","Dimming_Capability_and_Range"))</f>
        <v/>
      </c>
      <c r="L1413" s="173">
        <f>'Reported Performance Table'!BF1413</f>
        <v>0</v>
      </c>
      <c r="M1413" s="173">
        <f>'Reported Performance Table'!BG1413</f>
        <v>0</v>
      </c>
      <c r="N1413" s="173">
        <f>'Reported Performance Table'!BH1413</f>
        <v>0</v>
      </c>
      <c r="O1413" t="str">
        <f t="shared" si="43"/>
        <v>No</v>
      </c>
    </row>
    <row r="1414" spans="2:15" x14ac:dyDescent="0.25">
      <c r="B1414" s="35" t="e">
        <f>VLOOKUP('Reported Performance Table'!D1414,'Master List'!$B$20:$C$39,2,FALSE)</f>
        <v>#N/A</v>
      </c>
      <c r="C1414" t="e">
        <f>VLOOKUP('Reported Performance Table'!E1414,'Master List'!$B$42:$C$129,2,FALSE)</f>
        <v>#N/A</v>
      </c>
      <c r="D1414" t="e">
        <f>VLOOKUP('Reported Performance Table'!D1414,'Master List'!$B$20:$D$39,3,FALSE)</f>
        <v>#N/A</v>
      </c>
      <c r="E1414" s="3" t="e">
        <f>VLOOKUP('Reported Performance Table'!C1414,'Master List'!$B$11:$D$17,3,FALSE)</f>
        <v>#N/A</v>
      </c>
      <c r="F1414" t="e">
        <f t="shared" si="42"/>
        <v>#N/A</v>
      </c>
      <c r="G1414" t="e">
        <f>IF(VLOOKUP('Reported Performance Table'!E1414,'Master List'!$B$42:$D$129,3,FALSE)="","No",VLOOKUP('Reported Performance Table'!E1414,'Master List'!$B$42:$D$129,3,FALSE))</f>
        <v>#N/A</v>
      </c>
      <c r="H1414" t="e">
        <f>IF(AND(G1414="Yes_No",'Reported Performance Table'!F1414="Yes"),"No","Yes_No")</f>
        <v>#N/A</v>
      </c>
      <c r="I1414" t="str">
        <f>IF('Reported Performance Table'!E1414="","",IF('Reported Performance Table'!F1414="Yes","LUNA_CCT","Reported_CCT"))</f>
        <v/>
      </c>
      <c r="J1414" t="str">
        <f>IF('Reported Performance Table'!E1414="","",IF(I1414="LUNA_CCT",VLOOKUP('Reported Performance Table'!E1414,'Master List'!$B$42:$E$129,4,FALSE),"Reported_BUG"))</f>
        <v/>
      </c>
      <c r="K1414" t="str">
        <f>IF('Reported Performance Table'!E1414="","",IF(AND('Reported Performance Table'!$F1414="Yes",OR('Reported Performance Table'!$E1414='Master List'!$B$42,'Reported Performance Table'!$E1414='Master List'!$B$43,'Reported Performance Table'!$E1414='Master List'!$B$44,'Reported Performance Table'!$E1414='Master List'!$B$46,'Reported Performance Table'!$E1414='Master List'!$B$48,'Reported Performance Table'!$E1414='Master List'!$B$104,'Reported Performance Table'!$E1414='Master List'!$B$106,'Reported Performance Table'!$E1414='Master List'!$B$126)),"LUNA_Dimming","Dimming_Capability_and_Range"))</f>
        <v/>
      </c>
      <c r="L1414" s="173">
        <f>'Reported Performance Table'!BF1414</f>
        <v>0</v>
      </c>
      <c r="M1414" s="173">
        <f>'Reported Performance Table'!BG1414</f>
        <v>0</v>
      </c>
      <c r="N1414" s="173">
        <f>'Reported Performance Table'!BH1414</f>
        <v>0</v>
      </c>
      <c r="O1414" t="str">
        <f t="shared" si="43"/>
        <v>No</v>
      </c>
    </row>
    <row r="1415" spans="2:15" x14ac:dyDescent="0.25">
      <c r="B1415" s="35" t="e">
        <f>VLOOKUP('Reported Performance Table'!D1415,'Master List'!$B$20:$C$39,2,FALSE)</f>
        <v>#N/A</v>
      </c>
      <c r="C1415" t="e">
        <f>VLOOKUP('Reported Performance Table'!E1415,'Master List'!$B$42:$C$129,2,FALSE)</f>
        <v>#N/A</v>
      </c>
      <c r="D1415" t="e">
        <f>VLOOKUP('Reported Performance Table'!D1415,'Master List'!$B$20:$D$39,3,FALSE)</f>
        <v>#N/A</v>
      </c>
      <c r="E1415" s="3" t="e">
        <f>VLOOKUP('Reported Performance Table'!C1415,'Master List'!$B$11:$D$17,3,FALSE)</f>
        <v>#N/A</v>
      </c>
      <c r="F1415" t="e">
        <f t="shared" si="42"/>
        <v>#N/A</v>
      </c>
      <c r="G1415" t="e">
        <f>IF(VLOOKUP('Reported Performance Table'!E1415,'Master List'!$B$42:$D$129,3,FALSE)="","No",VLOOKUP('Reported Performance Table'!E1415,'Master List'!$B$42:$D$129,3,FALSE))</f>
        <v>#N/A</v>
      </c>
      <c r="H1415" t="e">
        <f>IF(AND(G1415="Yes_No",'Reported Performance Table'!F1415="Yes"),"No","Yes_No")</f>
        <v>#N/A</v>
      </c>
      <c r="I1415" t="str">
        <f>IF('Reported Performance Table'!E1415="","",IF('Reported Performance Table'!F1415="Yes","LUNA_CCT","Reported_CCT"))</f>
        <v/>
      </c>
      <c r="J1415" t="str">
        <f>IF('Reported Performance Table'!E1415="","",IF(I1415="LUNA_CCT",VLOOKUP('Reported Performance Table'!E1415,'Master List'!$B$42:$E$129,4,FALSE),"Reported_BUG"))</f>
        <v/>
      </c>
      <c r="K1415" t="str">
        <f>IF('Reported Performance Table'!E1415="","",IF(AND('Reported Performance Table'!$F1415="Yes",OR('Reported Performance Table'!$E1415='Master List'!$B$42,'Reported Performance Table'!$E1415='Master List'!$B$43,'Reported Performance Table'!$E1415='Master List'!$B$44,'Reported Performance Table'!$E1415='Master List'!$B$46,'Reported Performance Table'!$E1415='Master List'!$B$48,'Reported Performance Table'!$E1415='Master List'!$B$104,'Reported Performance Table'!$E1415='Master List'!$B$106,'Reported Performance Table'!$E1415='Master List'!$B$126)),"LUNA_Dimming","Dimming_Capability_and_Range"))</f>
        <v/>
      </c>
      <c r="L1415" s="173">
        <f>'Reported Performance Table'!BF1415</f>
        <v>0</v>
      </c>
      <c r="M1415" s="173">
        <f>'Reported Performance Table'!BG1415</f>
        <v>0</v>
      </c>
      <c r="N1415" s="173">
        <f>'Reported Performance Table'!BH1415</f>
        <v>0</v>
      </c>
      <c r="O1415" t="str">
        <f t="shared" si="43"/>
        <v>No</v>
      </c>
    </row>
    <row r="1416" spans="2:15" x14ac:dyDescent="0.25">
      <c r="B1416" s="35" t="e">
        <f>VLOOKUP('Reported Performance Table'!D1416,'Master List'!$B$20:$C$39,2,FALSE)</f>
        <v>#N/A</v>
      </c>
      <c r="C1416" t="e">
        <f>VLOOKUP('Reported Performance Table'!E1416,'Master List'!$B$42:$C$129,2,FALSE)</f>
        <v>#N/A</v>
      </c>
      <c r="D1416" t="e">
        <f>VLOOKUP('Reported Performance Table'!D1416,'Master List'!$B$20:$D$39,3,FALSE)</f>
        <v>#N/A</v>
      </c>
      <c r="E1416" s="3" t="e">
        <f>VLOOKUP('Reported Performance Table'!C1416,'Master List'!$B$11:$D$17,3,FALSE)</f>
        <v>#N/A</v>
      </c>
      <c r="F1416" t="e">
        <f t="shared" si="42"/>
        <v>#N/A</v>
      </c>
      <c r="G1416" t="e">
        <f>IF(VLOOKUP('Reported Performance Table'!E1416,'Master List'!$B$42:$D$129,3,FALSE)="","No",VLOOKUP('Reported Performance Table'!E1416,'Master List'!$B$42:$D$129,3,FALSE))</f>
        <v>#N/A</v>
      </c>
      <c r="H1416" t="e">
        <f>IF(AND(G1416="Yes_No",'Reported Performance Table'!F1416="Yes"),"No","Yes_No")</f>
        <v>#N/A</v>
      </c>
      <c r="I1416" t="str">
        <f>IF('Reported Performance Table'!E1416="","",IF('Reported Performance Table'!F1416="Yes","LUNA_CCT","Reported_CCT"))</f>
        <v/>
      </c>
      <c r="J1416" t="str">
        <f>IF('Reported Performance Table'!E1416="","",IF(I1416="LUNA_CCT",VLOOKUP('Reported Performance Table'!E1416,'Master List'!$B$42:$E$129,4,FALSE),"Reported_BUG"))</f>
        <v/>
      </c>
      <c r="K1416" t="str">
        <f>IF('Reported Performance Table'!E1416="","",IF(AND('Reported Performance Table'!$F1416="Yes",OR('Reported Performance Table'!$E1416='Master List'!$B$42,'Reported Performance Table'!$E1416='Master List'!$B$43,'Reported Performance Table'!$E1416='Master List'!$B$44,'Reported Performance Table'!$E1416='Master List'!$B$46,'Reported Performance Table'!$E1416='Master List'!$B$48,'Reported Performance Table'!$E1416='Master List'!$B$104,'Reported Performance Table'!$E1416='Master List'!$B$106,'Reported Performance Table'!$E1416='Master List'!$B$126)),"LUNA_Dimming","Dimming_Capability_and_Range"))</f>
        <v/>
      </c>
      <c r="L1416" s="173">
        <f>'Reported Performance Table'!BF1416</f>
        <v>0</v>
      </c>
      <c r="M1416" s="173">
        <f>'Reported Performance Table'!BG1416</f>
        <v>0</v>
      </c>
      <c r="N1416" s="173">
        <f>'Reported Performance Table'!BH1416</f>
        <v>0</v>
      </c>
      <c r="O1416" t="str">
        <f t="shared" si="43"/>
        <v>No</v>
      </c>
    </row>
    <row r="1417" spans="2:15" x14ac:dyDescent="0.25">
      <c r="B1417" s="35" t="e">
        <f>VLOOKUP('Reported Performance Table'!D1417,'Master List'!$B$20:$C$39,2,FALSE)</f>
        <v>#N/A</v>
      </c>
      <c r="C1417" t="e">
        <f>VLOOKUP('Reported Performance Table'!E1417,'Master List'!$B$42:$C$129,2,FALSE)</f>
        <v>#N/A</v>
      </c>
      <c r="D1417" t="e">
        <f>VLOOKUP('Reported Performance Table'!D1417,'Master List'!$B$20:$D$39,3,FALSE)</f>
        <v>#N/A</v>
      </c>
      <c r="E1417" s="3" t="e">
        <f>VLOOKUP('Reported Performance Table'!C1417,'Master List'!$B$11:$D$17,3,FALSE)</f>
        <v>#N/A</v>
      </c>
      <c r="F1417" t="e">
        <f t="shared" si="42"/>
        <v>#N/A</v>
      </c>
      <c r="G1417" t="e">
        <f>IF(VLOOKUP('Reported Performance Table'!E1417,'Master List'!$B$42:$D$129,3,FALSE)="","No",VLOOKUP('Reported Performance Table'!E1417,'Master List'!$B$42:$D$129,3,FALSE))</f>
        <v>#N/A</v>
      </c>
      <c r="H1417" t="e">
        <f>IF(AND(G1417="Yes_No",'Reported Performance Table'!F1417="Yes"),"No","Yes_No")</f>
        <v>#N/A</v>
      </c>
      <c r="I1417" t="str">
        <f>IF('Reported Performance Table'!E1417="","",IF('Reported Performance Table'!F1417="Yes","LUNA_CCT","Reported_CCT"))</f>
        <v/>
      </c>
      <c r="J1417" t="str">
        <f>IF('Reported Performance Table'!E1417="","",IF(I1417="LUNA_CCT",VLOOKUP('Reported Performance Table'!E1417,'Master List'!$B$42:$E$129,4,FALSE),"Reported_BUG"))</f>
        <v/>
      </c>
      <c r="K1417" t="str">
        <f>IF('Reported Performance Table'!E1417="","",IF(AND('Reported Performance Table'!$F1417="Yes",OR('Reported Performance Table'!$E1417='Master List'!$B$42,'Reported Performance Table'!$E1417='Master List'!$B$43,'Reported Performance Table'!$E1417='Master List'!$B$44,'Reported Performance Table'!$E1417='Master List'!$B$46,'Reported Performance Table'!$E1417='Master List'!$B$48,'Reported Performance Table'!$E1417='Master List'!$B$104,'Reported Performance Table'!$E1417='Master List'!$B$106,'Reported Performance Table'!$E1417='Master List'!$B$126)),"LUNA_Dimming","Dimming_Capability_and_Range"))</f>
        <v/>
      </c>
      <c r="L1417" s="173">
        <f>'Reported Performance Table'!BF1417</f>
        <v>0</v>
      </c>
      <c r="M1417" s="173">
        <f>'Reported Performance Table'!BG1417</f>
        <v>0</v>
      </c>
      <c r="N1417" s="173">
        <f>'Reported Performance Table'!BH1417</f>
        <v>0</v>
      </c>
      <c r="O1417" t="str">
        <f t="shared" si="43"/>
        <v>No</v>
      </c>
    </row>
    <row r="1418" spans="2:15" x14ac:dyDescent="0.25">
      <c r="B1418" s="35" t="e">
        <f>VLOOKUP('Reported Performance Table'!D1418,'Master List'!$B$20:$C$39,2,FALSE)</f>
        <v>#N/A</v>
      </c>
      <c r="C1418" t="e">
        <f>VLOOKUP('Reported Performance Table'!E1418,'Master List'!$B$42:$C$129,2,FALSE)</f>
        <v>#N/A</v>
      </c>
      <c r="D1418" t="e">
        <f>VLOOKUP('Reported Performance Table'!D1418,'Master List'!$B$20:$D$39,3,FALSE)</f>
        <v>#N/A</v>
      </c>
      <c r="E1418" s="3" t="e">
        <f>VLOOKUP('Reported Performance Table'!C1418,'Master List'!$B$11:$D$17,3,FALSE)</f>
        <v>#N/A</v>
      </c>
      <c r="F1418" t="e">
        <f t="shared" si="42"/>
        <v>#N/A</v>
      </c>
      <c r="G1418" t="e">
        <f>IF(VLOOKUP('Reported Performance Table'!E1418,'Master List'!$B$42:$D$129,3,FALSE)="","No",VLOOKUP('Reported Performance Table'!E1418,'Master List'!$B$42:$D$129,3,FALSE))</f>
        <v>#N/A</v>
      </c>
      <c r="H1418" t="e">
        <f>IF(AND(G1418="Yes_No",'Reported Performance Table'!F1418="Yes"),"No","Yes_No")</f>
        <v>#N/A</v>
      </c>
      <c r="I1418" t="str">
        <f>IF('Reported Performance Table'!E1418="","",IF('Reported Performance Table'!F1418="Yes","LUNA_CCT","Reported_CCT"))</f>
        <v/>
      </c>
      <c r="J1418" t="str">
        <f>IF('Reported Performance Table'!E1418="","",IF(I1418="LUNA_CCT",VLOOKUP('Reported Performance Table'!E1418,'Master List'!$B$42:$E$129,4,FALSE),"Reported_BUG"))</f>
        <v/>
      </c>
      <c r="K1418" t="str">
        <f>IF('Reported Performance Table'!E1418="","",IF(AND('Reported Performance Table'!$F1418="Yes",OR('Reported Performance Table'!$E1418='Master List'!$B$42,'Reported Performance Table'!$E1418='Master List'!$B$43,'Reported Performance Table'!$E1418='Master List'!$B$44,'Reported Performance Table'!$E1418='Master List'!$B$46,'Reported Performance Table'!$E1418='Master List'!$B$48,'Reported Performance Table'!$E1418='Master List'!$B$104,'Reported Performance Table'!$E1418='Master List'!$B$106,'Reported Performance Table'!$E1418='Master List'!$B$126)),"LUNA_Dimming","Dimming_Capability_and_Range"))</f>
        <v/>
      </c>
      <c r="L1418" s="173">
        <f>'Reported Performance Table'!BF1418</f>
        <v>0</v>
      </c>
      <c r="M1418" s="173">
        <f>'Reported Performance Table'!BG1418</f>
        <v>0</v>
      </c>
      <c r="N1418" s="173">
        <f>'Reported Performance Table'!BH1418</f>
        <v>0</v>
      </c>
      <c r="O1418" t="str">
        <f t="shared" si="43"/>
        <v>No</v>
      </c>
    </row>
    <row r="1419" spans="2:15" x14ac:dyDescent="0.25">
      <c r="B1419" s="35" t="e">
        <f>VLOOKUP('Reported Performance Table'!D1419,'Master List'!$B$20:$C$39,2,FALSE)</f>
        <v>#N/A</v>
      </c>
      <c r="C1419" t="e">
        <f>VLOOKUP('Reported Performance Table'!E1419,'Master List'!$B$42:$C$129,2,FALSE)</f>
        <v>#N/A</v>
      </c>
      <c r="D1419" t="e">
        <f>VLOOKUP('Reported Performance Table'!D1419,'Master List'!$B$20:$D$39,3,FALSE)</f>
        <v>#N/A</v>
      </c>
      <c r="E1419" s="3" t="e">
        <f>VLOOKUP('Reported Performance Table'!C1419,'Master List'!$B$11:$D$17,3,FALSE)</f>
        <v>#N/A</v>
      </c>
      <c r="F1419" t="e">
        <f t="shared" ref="F1419:F1482" si="44">CONCATENATE(D1419,E1419)</f>
        <v>#N/A</v>
      </c>
      <c r="G1419" t="e">
        <f>IF(VLOOKUP('Reported Performance Table'!E1419,'Master List'!$B$42:$D$129,3,FALSE)="","No",VLOOKUP('Reported Performance Table'!E1419,'Master List'!$B$42:$D$129,3,FALSE))</f>
        <v>#N/A</v>
      </c>
      <c r="H1419" t="e">
        <f>IF(AND(G1419="Yes_No",'Reported Performance Table'!F1419="Yes"),"No","Yes_No")</f>
        <v>#N/A</v>
      </c>
      <c r="I1419" t="str">
        <f>IF('Reported Performance Table'!E1419="","",IF('Reported Performance Table'!F1419="Yes","LUNA_CCT","Reported_CCT"))</f>
        <v/>
      </c>
      <c r="J1419" t="str">
        <f>IF('Reported Performance Table'!E1419="","",IF(I1419="LUNA_CCT",VLOOKUP('Reported Performance Table'!E1419,'Master List'!$B$42:$E$129,4,FALSE),"Reported_BUG"))</f>
        <v/>
      </c>
      <c r="K1419" t="str">
        <f>IF('Reported Performance Table'!E1419="","",IF(AND('Reported Performance Table'!$F1419="Yes",OR('Reported Performance Table'!$E1419='Master List'!$B$42,'Reported Performance Table'!$E1419='Master List'!$B$43,'Reported Performance Table'!$E1419='Master List'!$B$44,'Reported Performance Table'!$E1419='Master List'!$B$46,'Reported Performance Table'!$E1419='Master List'!$B$48,'Reported Performance Table'!$E1419='Master List'!$B$104,'Reported Performance Table'!$E1419='Master List'!$B$106,'Reported Performance Table'!$E1419='Master List'!$B$126)),"LUNA_Dimming","Dimming_Capability_and_Range"))</f>
        <v/>
      </c>
      <c r="L1419" s="173">
        <f>'Reported Performance Table'!BF1419</f>
        <v>0</v>
      </c>
      <c r="M1419" s="173">
        <f>'Reported Performance Table'!BG1419</f>
        <v>0</v>
      </c>
      <c r="N1419" s="173">
        <f>'Reported Performance Table'!BH1419</f>
        <v>0</v>
      </c>
      <c r="O1419" t="str">
        <f t="shared" si="43"/>
        <v>No</v>
      </c>
    </row>
    <row r="1420" spans="2:15" x14ac:dyDescent="0.25">
      <c r="B1420" s="35" t="e">
        <f>VLOOKUP('Reported Performance Table'!D1420,'Master List'!$B$20:$C$39,2,FALSE)</f>
        <v>#N/A</v>
      </c>
      <c r="C1420" t="e">
        <f>VLOOKUP('Reported Performance Table'!E1420,'Master List'!$B$42:$C$129,2,FALSE)</f>
        <v>#N/A</v>
      </c>
      <c r="D1420" t="e">
        <f>VLOOKUP('Reported Performance Table'!D1420,'Master List'!$B$20:$D$39,3,FALSE)</f>
        <v>#N/A</v>
      </c>
      <c r="E1420" s="3" t="e">
        <f>VLOOKUP('Reported Performance Table'!C1420,'Master List'!$B$11:$D$17,3,FALSE)</f>
        <v>#N/A</v>
      </c>
      <c r="F1420" t="e">
        <f t="shared" si="44"/>
        <v>#N/A</v>
      </c>
      <c r="G1420" t="e">
        <f>IF(VLOOKUP('Reported Performance Table'!E1420,'Master List'!$B$42:$D$129,3,FALSE)="","No",VLOOKUP('Reported Performance Table'!E1420,'Master List'!$B$42:$D$129,3,FALSE))</f>
        <v>#N/A</v>
      </c>
      <c r="H1420" t="e">
        <f>IF(AND(G1420="Yes_No",'Reported Performance Table'!F1420="Yes"),"No","Yes_No")</f>
        <v>#N/A</v>
      </c>
      <c r="I1420" t="str">
        <f>IF('Reported Performance Table'!E1420="","",IF('Reported Performance Table'!F1420="Yes","LUNA_CCT","Reported_CCT"))</f>
        <v/>
      </c>
      <c r="J1420" t="str">
        <f>IF('Reported Performance Table'!E1420="","",IF(I1420="LUNA_CCT",VLOOKUP('Reported Performance Table'!E1420,'Master List'!$B$42:$E$129,4,FALSE),"Reported_BUG"))</f>
        <v/>
      </c>
      <c r="K1420" t="str">
        <f>IF('Reported Performance Table'!E1420="","",IF(AND('Reported Performance Table'!$F1420="Yes",OR('Reported Performance Table'!$E1420='Master List'!$B$42,'Reported Performance Table'!$E1420='Master List'!$B$43,'Reported Performance Table'!$E1420='Master List'!$B$44,'Reported Performance Table'!$E1420='Master List'!$B$46,'Reported Performance Table'!$E1420='Master List'!$B$48,'Reported Performance Table'!$E1420='Master List'!$B$104,'Reported Performance Table'!$E1420='Master List'!$B$106,'Reported Performance Table'!$E1420='Master List'!$B$126)),"LUNA_Dimming","Dimming_Capability_and_Range"))</f>
        <v/>
      </c>
      <c r="L1420" s="173">
        <f>'Reported Performance Table'!BF1420</f>
        <v>0</v>
      </c>
      <c r="M1420" s="173">
        <f>'Reported Performance Table'!BG1420</f>
        <v>0</v>
      </c>
      <c r="N1420" s="173">
        <f>'Reported Performance Table'!BH1420</f>
        <v>0</v>
      </c>
      <c r="O1420" t="str">
        <f t="shared" ref="O1420:O1483" si="45">IF(COUNTIF(L1420:N1420,"Yes")=3,"Yes","No")</f>
        <v>No</v>
      </c>
    </row>
    <row r="1421" spans="2:15" x14ac:dyDescent="0.25">
      <c r="B1421" s="35" t="e">
        <f>VLOOKUP('Reported Performance Table'!D1421,'Master List'!$B$20:$C$39,2,FALSE)</f>
        <v>#N/A</v>
      </c>
      <c r="C1421" t="e">
        <f>VLOOKUP('Reported Performance Table'!E1421,'Master List'!$B$42:$C$129,2,FALSE)</f>
        <v>#N/A</v>
      </c>
      <c r="D1421" t="e">
        <f>VLOOKUP('Reported Performance Table'!D1421,'Master List'!$B$20:$D$39,3,FALSE)</f>
        <v>#N/A</v>
      </c>
      <c r="E1421" s="3" t="e">
        <f>VLOOKUP('Reported Performance Table'!C1421,'Master List'!$B$11:$D$17,3,FALSE)</f>
        <v>#N/A</v>
      </c>
      <c r="F1421" t="e">
        <f t="shared" si="44"/>
        <v>#N/A</v>
      </c>
      <c r="G1421" t="e">
        <f>IF(VLOOKUP('Reported Performance Table'!E1421,'Master List'!$B$42:$D$129,3,FALSE)="","No",VLOOKUP('Reported Performance Table'!E1421,'Master List'!$B$42:$D$129,3,FALSE))</f>
        <v>#N/A</v>
      </c>
      <c r="H1421" t="e">
        <f>IF(AND(G1421="Yes_No",'Reported Performance Table'!F1421="Yes"),"No","Yes_No")</f>
        <v>#N/A</v>
      </c>
      <c r="I1421" t="str">
        <f>IF('Reported Performance Table'!E1421="","",IF('Reported Performance Table'!F1421="Yes","LUNA_CCT","Reported_CCT"))</f>
        <v/>
      </c>
      <c r="J1421" t="str">
        <f>IF('Reported Performance Table'!E1421="","",IF(I1421="LUNA_CCT",VLOOKUP('Reported Performance Table'!E1421,'Master List'!$B$42:$E$129,4,FALSE),"Reported_BUG"))</f>
        <v/>
      </c>
      <c r="K1421" t="str">
        <f>IF('Reported Performance Table'!E1421="","",IF(AND('Reported Performance Table'!$F1421="Yes",OR('Reported Performance Table'!$E1421='Master List'!$B$42,'Reported Performance Table'!$E1421='Master List'!$B$43,'Reported Performance Table'!$E1421='Master List'!$B$44,'Reported Performance Table'!$E1421='Master List'!$B$46,'Reported Performance Table'!$E1421='Master List'!$B$48,'Reported Performance Table'!$E1421='Master List'!$B$104,'Reported Performance Table'!$E1421='Master List'!$B$106,'Reported Performance Table'!$E1421='Master List'!$B$126)),"LUNA_Dimming","Dimming_Capability_and_Range"))</f>
        <v/>
      </c>
      <c r="L1421" s="173">
        <f>'Reported Performance Table'!BF1421</f>
        <v>0</v>
      </c>
      <c r="M1421" s="173">
        <f>'Reported Performance Table'!BG1421</f>
        <v>0</v>
      </c>
      <c r="N1421" s="173">
        <f>'Reported Performance Table'!BH1421</f>
        <v>0</v>
      </c>
      <c r="O1421" t="str">
        <f t="shared" si="45"/>
        <v>No</v>
      </c>
    </row>
    <row r="1422" spans="2:15" x14ac:dyDescent="0.25">
      <c r="B1422" s="35" t="e">
        <f>VLOOKUP('Reported Performance Table'!D1422,'Master List'!$B$20:$C$39,2,FALSE)</f>
        <v>#N/A</v>
      </c>
      <c r="C1422" t="e">
        <f>VLOOKUP('Reported Performance Table'!E1422,'Master List'!$B$42:$C$129,2,FALSE)</f>
        <v>#N/A</v>
      </c>
      <c r="D1422" t="e">
        <f>VLOOKUP('Reported Performance Table'!D1422,'Master List'!$B$20:$D$39,3,FALSE)</f>
        <v>#N/A</v>
      </c>
      <c r="E1422" s="3" t="e">
        <f>VLOOKUP('Reported Performance Table'!C1422,'Master List'!$B$11:$D$17,3,FALSE)</f>
        <v>#N/A</v>
      </c>
      <c r="F1422" t="e">
        <f t="shared" si="44"/>
        <v>#N/A</v>
      </c>
      <c r="G1422" t="e">
        <f>IF(VLOOKUP('Reported Performance Table'!E1422,'Master List'!$B$42:$D$129,3,FALSE)="","No",VLOOKUP('Reported Performance Table'!E1422,'Master List'!$B$42:$D$129,3,FALSE))</f>
        <v>#N/A</v>
      </c>
      <c r="H1422" t="e">
        <f>IF(AND(G1422="Yes_No",'Reported Performance Table'!F1422="Yes"),"No","Yes_No")</f>
        <v>#N/A</v>
      </c>
      <c r="I1422" t="str">
        <f>IF('Reported Performance Table'!E1422="","",IF('Reported Performance Table'!F1422="Yes","LUNA_CCT","Reported_CCT"))</f>
        <v/>
      </c>
      <c r="J1422" t="str">
        <f>IF('Reported Performance Table'!E1422="","",IF(I1422="LUNA_CCT",VLOOKUP('Reported Performance Table'!E1422,'Master List'!$B$42:$E$129,4,FALSE),"Reported_BUG"))</f>
        <v/>
      </c>
      <c r="K1422" t="str">
        <f>IF('Reported Performance Table'!E1422="","",IF(AND('Reported Performance Table'!$F1422="Yes",OR('Reported Performance Table'!$E1422='Master List'!$B$42,'Reported Performance Table'!$E1422='Master List'!$B$43,'Reported Performance Table'!$E1422='Master List'!$B$44,'Reported Performance Table'!$E1422='Master List'!$B$46,'Reported Performance Table'!$E1422='Master List'!$B$48,'Reported Performance Table'!$E1422='Master List'!$B$104,'Reported Performance Table'!$E1422='Master List'!$B$106,'Reported Performance Table'!$E1422='Master List'!$B$126)),"LUNA_Dimming","Dimming_Capability_and_Range"))</f>
        <v/>
      </c>
      <c r="L1422" s="173">
        <f>'Reported Performance Table'!BF1422</f>
        <v>0</v>
      </c>
      <c r="M1422" s="173">
        <f>'Reported Performance Table'!BG1422</f>
        <v>0</v>
      </c>
      <c r="N1422" s="173">
        <f>'Reported Performance Table'!BH1422</f>
        <v>0</v>
      </c>
      <c r="O1422" t="str">
        <f t="shared" si="45"/>
        <v>No</v>
      </c>
    </row>
    <row r="1423" spans="2:15" x14ac:dyDescent="0.25">
      <c r="B1423" s="35" t="e">
        <f>VLOOKUP('Reported Performance Table'!D1423,'Master List'!$B$20:$C$39,2,FALSE)</f>
        <v>#N/A</v>
      </c>
      <c r="C1423" t="e">
        <f>VLOOKUP('Reported Performance Table'!E1423,'Master List'!$B$42:$C$129,2,FALSE)</f>
        <v>#N/A</v>
      </c>
      <c r="D1423" t="e">
        <f>VLOOKUP('Reported Performance Table'!D1423,'Master List'!$B$20:$D$39,3,FALSE)</f>
        <v>#N/A</v>
      </c>
      <c r="E1423" s="3" t="e">
        <f>VLOOKUP('Reported Performance Table'!C1423,'Master List'!$B$11:$D$17,3,FALSE)</f>
        <v>#N/A</v>
      </c>
      <c r="F1423" t="e">
        <f t="shared" si="44"/>
        <v>#N/A</v>
      </c>
      <c r="G1423" t="e">
        <f>IF(VLOOKUP('Reported Performance Table'!E1423,'Master List'!$B$42:$D$129,3,FALSE)="","No",VLOOKUP('Reported Performance Table'!E1423,'Master List'!$B$42:$D$129,3,FALSE))</f>
        <v>#N/A</v>
      </c>
      <c r="H1423" t="e">
        <f>IF(AND(G1423="Yes_No",'Reported Performance Table'!F1423="Yes"),"No","Yes_No")</f>
        <v>#N/A</v>
      </c>
      <c r="I1423" t="str">
        <f>IF('Reported Performance Table'!E1423="","",IF('Reported Performance Table'!F1423="Yes","LUNA_CCT","Reported_CCT"))</f>
        <v/>
      </c>
      <c r="J1423" t="str">
        <f>IF('Reported Performance Table'!E1423="","",IF(I1423="LUNA_CCT",VLOOKUP('Reported Performance Table'!E1423,'Master List'!$B$42:$E$129,4,FALSE),"Reported_BUG"))</f>
        <v/>
      </c>
      <c r="K1423" t="str">
        <f>IF('Reported Performance Table'!E1423="","",IF(AND('Reported Performance Table'!$F1423="Yes",OR('Reported Performance Table'!$E1423='Master List'!$B$42,'Reported Performance Table'!$E1423='Master List'!$B$43,'Reported Performance Table'!$E1423='Master List'!$B$44,'Reported Performance Table'!$E1423='Master List'!$B$46,'Reported Performance Table'!$E1423='Master List'!$B$48,'Reported Performance Table'!$E1423='Master List'!$B$104,'Reported Performance Table'!$E1423='Master List'!$B$106,'Reported Performance Table'!$E1423='Master List'!$B$126)),"LUNA_Dimming","Dimming_Capability_and_Range"))</f>
        <v/>
      </c>
      <c r="L1423" s="173">
        <f>'Reported Performance Table'!BF1423</f>
        <v>0</v>
      </c>
      <c r="M1423" s="173">
        <f>'Reported Performance Table'!BG1423</f>
        <v>0</v>
      </c>
      <c r="N1423" s="173">
        <f>'Reported Performance Table'!BH1423</f>
        <v>0</v>
      </c>
      <c r="O1423" t="str">
        <f t="shared" si="45"/>
        <v>No</v>
      </c>
    </row>
    <row r="1424" spans="2:15" x14ac:dyDescent="0.25">
      <c r="B1424" s="35" t="e">
        <f>VLOOKUP('Reported Performance Table'!D1424,'Master List'!$B$20:$C$39,2,FALSE)</f>
        <v>#N/A</v>
      </c>
      <c r="C1424" t="e">
        <f>VLOOKUP('Reported Performance Table'!E1424,'Master List'!$B$42:$C$129,2,FALSE)</f>
        <v>#N/A</v>
      </c>
      <c r="D1424" t="e">
        <f>VLOOKUP('Reported Performance Table'!D1424,'Master List'!$B$20:$D$39,3,FALSE)</f>
        <v>#N/A</v>
      </c>
      <c r="E1424" s="3" t="e">
        <f>VLOOKUP('Reported Performance Table'!C1424,'Master List'!$B$11:$D$17,3,FALSE)</f>
        <v>#N/A</v>
      </c>
      <c r="F1424" t="e">
        <f t="shared" si="44"/>
        <v>#N/A</v>
      </c>
      <c r="G1424" t="e">
        <f>IF(VLOOKUP('Reported Performance Table'!E1424,'Master List'!$B$42:$D$129,3,FALSE)="","No",VLOOKUP('Reported Performance Table'!E1424,'Master List'!$B$42:$D$129,3,FALSE))</f>
        <v>#N/A</v>
      </c>
      <c r="H1424" t="e">
        <f>IF(AND(G1424="Yes_No",'Reported Performance Table'!F1424="Yes"),"No","Yes_No")</f>
        <v>#N/A</v>
      </c>
      <c r="I1424" t="str">
        <f>IF('Reported Performance Table'!E1424="","",IF('Reported Performance Table'!F1424="Yes","LUNA_CCT","Reported_CCT"))</f>
        <v/>
      </c>
      <c r="J1424" t="str">
        <f>IF('Reported Performance Table'!E1424="","",IF(I1424="LUNA_CCT",VLOOKUP('Reported Performance Table'!E1424,'Master List'!$B$42:$E$129,4,FALSE),"Reported_BUG"))</f>
        <v/>
      </c>
      <c r="K1424" t="str">
        <f>IF('Reported Performance Table'!E1424="","",IF(AND('Reported Performance Table'!$F1424="Yes",OR('Reported Performance Table'!$E1424='Master List'!$B$42,'Reported Performance Table'!$E1424='Master List'!$B$43,'Reported Performance Table'!$E1424='Master List'!$B$44,'Reported Performance Table'!$E1424='Master List'!$B$46,'Reported Performance Table'!$E1424='Master List'!$B$48,'Reported Performance Table'!$E1424='Master List'!$B$104,'Reported Performance Table'!$E1424='Master List'!$B$106,'Reported Performance Table'!$E1424='Master List'!$B$126)),"LUNA_Dimming","Dimming_Capability_and_Range"))</f>
        <v/>
      </c>
      <c r="L1424" s="173">
        <f>'Reported Performance Table'!BF1424</f>
        <v>0</v>
      </c>
      <c r="M1424" s="173">
        <f>'Reported Performance Table'!BG1424</f>
        <v>0</v>
      </c>
      <c r="N1424" s="173">
        <f>'Reported Performance Table'!BH1424</f>
        <v>0</v>
      </c>
      <c r="O1424" t="str">
        <f t="shared" si="45"/>
        <v>No</v>
      </c>
    </row>
    <row r="1425" spans="2:15" x14ac:dyDescent="0.25">
      <c r="B1425" s="35" t="e">
        <f>VLOOKUP('Reported Performance Table'!D1425,'Master List'!$B$20:$C$39,2,FALSE)</f>
        <v>#N/A</v>
      </c>
      <c r="C1425" t="e">
        <f>VLOOKUP('Reported Performance Table'!E1425,'Master List'!$B$42:$C$129,2,FALSE)</f>
        <v>#N/A</v>
      </c>
      <c r="D1425" t="e">
        <f>VLOOKUP('Reported Performance Table'!D1425,'Master List'!$B$20:$D$39,3,FALSE)</f>
        <v>#N/A</v>
      </c>
      <c r="E1425" s="3" t="e">
        <f>VLOOKUP('Reported Performance Table'!C1425,'Master List'!$B$11:$D$17,3,FALSE)</f>
        <v>#N/A</v>
      </c>
      <c r="F1425" t="e">
        <f t="shared" si="44"/>
        <v>#N/A</v>
      </c>
      <c r="G1425" t="e">
        <f>IF(VLOOKUP('Reported Performance Table'!E1425,'Master List'!$B$42:$D$129,3,FALSE)="","No",VLOOKUP('Reported Performance Table'!E1425,'Master List'!$B$42:$D$129,3,FALSE))</f>
        <v>#N/A</v>
      </c>
      <c r="H1425" t="e">
        <f>IF(AND(G1425="Yes_No",'Reported Performance Table'!F1425="Yes"),"No","Yes_No")</f>
        <v>#N/A</v>
      </c>
      <c r="I1425" t="str">
        <f>IF('Reported Performance Table'!E1425="","",IF('Reported Performance Table'!F1425="Yes","LUNA_CCT","Reported_CCT"))</f>
        <v/>
      </c>
      <c r="J1425" t="str">
        <f>IF('Reported Performance Table'!E1425="","",IF(I1425="LUNA_CCT",VLOOKUP('Reported Performance Table'!E1425,'Master List'!$B$42:$E$129,4,FALSE),"Reported_BUG"))</f>
        <v/>
      </c>
      <c r="K1425" t="str">
        <f>IF('Reported Performance Table'!E1425="","",IF(AND('Reported Performance Table'!$F1425="Yes",OR('Reported Performance Table'!$E1425='Master List'!$B$42,'Reported Performance Table'!$E1425='Master List'!$B$43,'Reported Performance Table'!$E1425='Master List'!$B$44,'Reported Performance Table'!$E1425='Master List'!$B$46,'Reported Performance Table'!$E1425='Master List'!$B$48,'Reported Performance Table'!$E1425='Master List'!$B$104,'Reported Performance Table'!$E1425='Master List'!$B$106,'Reported Performance Table'!$E1425='Master List'!$B$126)),"LUNA_Dimming","Dimming_Capability_and_Range"))</f>
        <v/>
      </c>
      <c r="L1425" s="173">
        <f>'Reported Performance Table'!BF1425</f>
        <v>0</v>
      </c>
      <c r="M1425" s="173">
        <f>'Reported Performance Table'!BG1425</f>
        <v>0</v>
      </c>
      <c r="N1425" s="173">
        <f>'Reported Performance Table'!BH1425</f>
        <v>0</v>
      </c>
      <c r="O1425" t="str">
        <f t="shared" si="45"/>
        <v>No</v>
      </c>
    </row>
    <row r="1426" spans="2:15" x14ac:dyDescent="0.25">
      <c r="B1426" s="35" t="e">
        <f>VLOOKUP('Reported Performance Table'!D1426,'Master List'!$B$20:$C$39,2,FALSE)</f>
        <v>#N/A</v>
      </c>
      <c r="C1426" t="e">
        <f>VLOOKUP('Reported Performance Table'!E1426,'Master List'!$B$42:$C$129,2,FALSE)</f>
        <v>#N/A</v>
      </c>
      <c r="D1426" t="e">
        <f>VLOOKUP('Reported Performance Table'!D1426,'Master List'!$B$20:$D$39,3,FALSE)</f>
        <v>#N/A</v>
      </c>
      <c r="E1426" s="3" t="e">
        <f>VLOOKUP('Reported Performance Table'!C1426,'Master List'!$B$11:$D$17,3,FALSE)</f>
        <v>#N/A</v>
      </c>
      <c r="F1426" t="e">
        <f t="shared" si="44"/>
        <v>#N/A</v>
      </c>
      <c r="G1426" t="e">
        <f>IF(VLOOKUP('Reported Performance Table'!E1426,'Master List'!$B$42:$D$129,3,FALSE)="","No",VLOOKUP('Reported Performance Table'!E1426,'Master List'!$B$42:$D$129,3,FALSE))</f>
        <v>#N/A</v>
      </c>
      <c r="H1426" t="e">
        <f>IF(AND(G1426="Yes_No",'Reported Performance Table'!F1426="Yes"),"No","Yes_No")</f>
        <v>#N/A</v>
      </c>
      <c r="I1426" t="str">
        <f>IF('Reported Performance Table'!E1426="","",IF('Reported Performance Table'!F1426="Yes","LUNA_CCT","Reported_CCT"))</f>
        <v/>
      </c>
      <c r="J1426" t="str">
        <f>IF('Reported Performance Table'!E1426="","",IF(I1426="LUNA_CCT",VLOOKUP('Reported Performance Table'!E1426,'Master List'!$B$42:$E$129,4,FALSE),"Reported_BUG"))</f>
        <v/>
      </c>
      <c r="K1426" t="str">
        <f>IF('Reported Performance Table'!E1426="","",IF(AND('Reported Performance Table'!$F1426="Yes",OR('Reported Performance Table'!$E1426='Master List'!$B$42,'Reported Performance Table'!$E1426='Master List'!$B$43,'Reported Performance Table'!$E1426='Master List'!$B$44,'Reported Performance Table'!$E1426='Master List'!$B$46,'Reported Performance Table'!$E1426='Master List'!$B$48,'Reported Performance Table'!$E1426='Master List'!$B$104,'Reported Performance Table'!$E1426='Master List'!$B$106,'Reported Performance Table'!$E1426='Master List'!$B$126)),"LUNA_Dimming","Dimming_Capability_and_Range"))</f>
        <v/>
      </c>
      <c r="L1426" s="173">
        <f>'Reported Performance Table'!BF1426</f>
        <v>0</v>
      </c>
      <c r="M1426" s="173">
        <f>'Reported Performance Table'!BG1426</f>
        <v>0</v>
      </c>
      <c r="N1426" s="173">
        <f>'Reported Performance Table'!BH1426</f>
        <v>0</v>
      </c>
      <c r="O1426" t="str">
        <f t="shared" si="45"/>
        <v>No</v>
      </c>
    </row>
    <row r="1427" spans="2:15" x14ac:dyDescent="0.25">
      <c r="B1427" s="35" t="e">
        <f>VLOOKUP('Reported Performance Table'!D1427,'Master List'!$B$20:$C$39,2,FALSE)</f>
        <v>#N/A</v>
      </c>
      <c r="C1427" t="e">
        <f>VLOOKUP('Reported Performance Table'!E1427,'Master List'!$B$42:$C$129,2,FALSE)</f>
        <v>#N/A</v>
      </c>
      <c r="D1427" t="e">
        <f>VLOOKUP('Reported Performance Table'!D1427,'Master List'!$B$20:$D$39,3,FALSE)</f>
        <v>#N/A</v>
      </c>
      <c r="E1427" s="3" t="e">
        <f>VLOOKUP('Reported Performance Table'!C1427,'Master List'!$B$11:$D$17,3,FALSE)</f>
        <v>#N/A</v>
      </c>
      <c r="F1427" t="e">
        <f t="shared" si="44"/>
        <v>#N/A</v>
      </c>
      <c r="G1427" t="e">
        <f>IF(VLOOKUP('Reported Performance Table'!E1427,'Master List'!$B$42:$D$129,3,FALSE)="","No",VLOOKUP('Reported Performance Table'!E1427,'Master List'!$B$42:$D$129,3,FALSE))</f>
        <v>#N/A</v>
      </c>
      <c r="H1427" t="e">
        <f>IF(AND(G1427="Yes_No",'Reported Performance Table'!F1427="Yes"),"No","Yes_No")</f>
        <v>#N/A</v>
      </c>
      <c r="I1427" t="str">
        <f>IF('Reported Performance Table'!E1427="","",IF('Reported Performance Table'!F1427="Yes","LUNA_CCT","Reported_CCT"))</f>
        <v/>
      </c>
      <c r="J1427" t="str">
        <f>IF('Reported Performance Table'!E1427="","",IF(I1427="LUNA_CCT",VLOOKUP('Reported Performance Table'!E1427,'Master List'!$B$42:$E$129,4,FALSE),"Reported_BUG"))</f>
        <v/>
      </c>
      <c r="K1427" t="str">
        <f>IF('Reported Performance Table'!E1427="","",IF(AND('Reported Performance Table'!$F1427="Yes",OR('Reported Performance Table'!$E1427='Master List'!$B$42,'Reported Performance Table'!$E1427='Master List'!$B$43,'Reported Performance Table'!$E1427='Master List'!$B$44,'Reported Performance Table'!$E1427='Master List'!$B$46,'Reported Performance Table'!$E1427='Master List'!$B$48,'Reported Performance Table'!$E1427='Master List'!$B$104,'Reported Performance Table'!$E1427='Master List'!$B$106,'Reported Performance Table'!$E1427='Master List'!$B$126)),"LUNA_Dimming","Dimming_Capability_and_Range"))</f>
        <v/>
      </c>
      <c r="L1427" s="173">
        <f>'Reported Performance Table'!BF1427</f>
        <v>0</v>
      </c>
      <c r="M1427" s="173">
        <f>'Reported Performance Table'!BG1427</f>
        <v>0</v>
      </c>
      <c r="N1427" s="173">
        <f>'Reported Performance Table'!BH1427</f>
        <v>0</v>
      </c>
      <c r="O1427" t="str">
        <f t="shared" si="45"/>
        <v>No</v>
      </c>
    </row>
    <row r="1428" spans="2:15" x14ac:dyDescent="0.25">
      <c r="B1428" s="35" t="e">
        <f>VLOOKUP('Reported Performance Table'!D1428,'Master List'!$B$20:$C$39,2,FALSE)</f>
        <v>#N/A</v>
      </c>
      <c r="C1428" t="e">
        <f>VLOOKUP('Reported Performance Table'!E1428,'Master List'!$B$42:$C$129,2,FALSE)</f>
        <v>#N/A</v>
      </c>
      <c r="D1428" t="e">
        <f>VLOOKUP('Reported Performance Table'!D1428,'Master List'!$B$20:$D$39,3,FALSE)</f>
        <v>#N/A</v>
      </c>
      <c r="E1428" s="3" t="e">
        <f>VLOOKUP('Reported Performance Table'!C1428,'Master List'!$B$11:$D$17,3,FALSE)</f>
        <v>#N/A</v>
      </c>
      <c r="F1428" t="e">
        <f t="shared" si="44"/>
        <v>#N/A</v>
      </c>
      <c r="G1428" t="e">
        <f>IF(VLOOKUP('Reported Performance Table'!E1428,'Master List'!$B$42:$D$129,3,FALSE)="","No",VLOOKUP('Reported Performance Table'!E1428,'Master List'!$B$42:$D$129,3,FALSE))</f>
        <v>#N/A</v>
      </c>
      <c r="H1428" t="e">
        <f>IF(AND(G1428="Yes_No",'Reported Performance Table'!F1428="Yes"),"No","Yes_No")</f>
        <v>#N/A</v>
      </c>
      <c r="I1428" t="str">
        <f>IF('Reported Performance Table'!E1428="","",IF('Reported Performance Table'!F1428="Yes","LUNA_CCT","Reported_CCT"))</f>
        <v/>
      </c>
      <c r="J1428" t="str">
        <f>IF('Reported Performance Table'!E1428="","",IF(I1428="LUNA_CCT",VLOOKUP('Reported Performance Table'!E1428,'Master List'!$B$42:$E$129,4,FALSE),"Reported_BUG"))</f>
        <v/>
      </c>
      <c r="K1428" t="str">
        <f>IF('Reported Performance Table'!E1428="","",IF(AND('Reported Performance Table'!$F1428="Yes",OR('Reported Performance Table'!$E1428='Master List'!$B$42,'Reported Performance Table'!$E1428='Master List'!$B$43,'Reported Performance Table'!$E1428='Master List'!$B$44,'Reported Performance Table'!$E1428='Master List'!$B$46,'Reported Performance Table'!$E1428='Master List'!$B$48,'Reported Performance Table'!$E1428='Master List'!$B$104,'Reported Performance Table'!$E1428='Master List'!$B$106,'Reported Performance Table'!$E1428='Master List'!$B$126)),"LUNA_Dimming","Dimming_Capability_and_Range"))</f>
        <v/>
      </c>
      <c r="L1428" s="173">
        <f>'Reported Performance Table'!BF1428</f>
        <v>0</v>
      </c>
      <c r="M1428" s="173">
        <f>'Reported Performance Table'!BG1428</f>
        <v>0</v>
      </c>
      <c r="N1428" s="173">
        <f>'Reported Performance Table'!BH1428</f>
        <v>0</v>
      </c>
      <c r="O1428" t="str">
        <f t="shared" si="45"/>
        <v>No</v>
      </c>
    </row>
    <row r="1429" spans="2:15" x14ac:dyDescent="0.25">
      <c r="B1429" s="35" t="e">
        <f>VLOOKUP('Reported Performance Table'!D1429,'Master List'!$B$20:$C$39,2,FALSE)</f>
        <v>#N/A</v>
      </c>
      <c r="C1429" t="e">
        <f>VLOOKUP('Reported Performance Table'!E1429,'Master List'!$B$42:$C$129,2,FALSE)</f>
        <v>#N/A</v>
      </c>
      <c r="D1429" t="e">
        <f>VLOOKUP('Reported Performance Table'!D1429,'Master List'!$B$20:$D$39,3,FALSE)</f>
        <v>#N/A</v>
      </c>
      <c r="E1429" s="3" t="e">
        <f>VLOOKUP('Reported Performance Table'!C1429,'Master List'!$B$11:$D$17,3,FALSE)</f>
        <v>#N/A</v>
      </c>
      <c r="F1429" t="e">
        <f t="shared" si="44"/>
        <v>#N/A</v>
      </c>
      <c r="G1429" t="e">
        <f>IF(VLOOKUP('Reported Performance Table'!E1429,'Master List'!$B$42:$D$129,3,FALSE)="","No",VLOOKUP('Reported Performance Table'!E1429,'Master List'!$B$42:$D$129,3,FALSE))</f>
        <v>#N/A</v>
      </c>
      <c r="H1429" t="e">
        <f>IF(AND(G1429="Yes_No",'Reported Performance Table'!F1429="Yes"),"No","Yes_No")</f>
        <v>#N/A</v>
      </c>
      <c r="I1429" t="str">
        <f>IF('Reported Performance Table'!E1429="","",IF('Reported Performance Table'!F1429="Yes","LUNA_CCT","Reported_CCT"))</f>
        <v/>
      </c>
      <c r="J1429" t="str">
        <f>IF('Reported Performance Table'!E1429="","",IF(I1429="LUNA_CCT",VLOOKUP('Reported Performance Table'!E1429,'Master List'!$B$42:$E$129,4,FALSE),"Reported_BUG"))</f>
        <v/>
      </c>
      <c r="K1429" t="str">
        <f>IF('Reported Performance Table'!E1429="","",IF(AND('Reported Performance Table'!$F1429="Yes",OR('Reported Performance Table'!$E1429='Master List'!$B$42,'Reported Performance Table'!$E1429='Master List'!$B$43,'Reported Performance Table'!$E1429='Master List'!$B$44,'Reported Performance Table'!$E1429='Master List'!$B$46,'Reported Performance Table'!$E1429='Master List'!$B$48,'Reported Performance Table'!$E1429='Master List'!$B$104,'Reported Performance Table'!$E1429='Master List'!$B$106,'Reported Performance Table'!$E1429='Master List'!$B$126)),"LUNA_Dimming","Dimming_Capability_and_Range"))</f>
        <v/>
      </c>
      <c r="L1429" s="173">
        <f>'Reported Performance Table'!BF1429</f>
        <v>0</v>
      </c>
      <c r="M1429" s="173">
        <f>'Reported Performance Table'!BG1429</f>
        <v>0</v>
      </c>
      <c r="N1429" s="173">
        <f>'Reported Performance Table'!BH1429</f>
        <v>0</v>
      </c>
      <c r="O1429" t="str">
        <f t="shared" si="45"/>
        <v>No</v>
      </c>
    </row>
    <row r="1430" spans="2:15" x14ac:dyDescent="0.25">
      <c r="B1430" s="35" t="e">
        <f>VLOOKUP('Reported Performance Table'!D1430,'Master List'!$B$20:$C$39,2,FALSE)</f>
        <v>#N/A</v>
      </c>
      <c r="C1430" t="e">
        <f>VLOOKUP('Reported Performance Table'!E1430,'Master List'!$B$42:$C$129,2,FALSE)</f>
        <v>#N/A</v>
      </c>
      <c r="D1430" t="e">
        <f>VLOOKUP('Reported Performance Table'!D1430,'Master List'!$B$20:$D$39,3,FALSE)</f>
        <v>#N/A</v>
      </c>
      <c r="E1430" s="3" t="e">
        <f>VLOOKUP('Reported Performance Table'!C1430,'Master List'!$B$11:$D$17,3,FALSE)</f>
        <v>#N/A</v>
      </c>
      <c r="F1430" t="e">
        <f t="shared" si="44"/>
        <v>#N/A</v>
      </c>
      <c r="G1430" t="e">
        <f>IF(VLOOKUP('Reported Performance Table'!E1430,'Master List'!$B$42:$D$129,3,FALSE)="","No",VLOOKUP('Reported Performance Table'!E1430,'Master List'!$B$42:$D$129,3,FALSE))</f>
        <v>#N/A</v>
      </c>
      <c r="H1430" t="e">
        <f>IF(AND(G1430="Yes_No",'Reported Performance Table'!F1430="Yes"),"No","Yes_No")</f>
        <v>#N/A</v>
      </c>
      <c r="I1430" t="str">
        <f>IF('Reported Performance Table'!E1430="","",IF('Reported Performance Table'!F1430="Yes","LUNA_CCT","Reported_CCT"))</f>
        <v/>
      </c>
      <c r="J1430" t="str">
        <f>IF('Reported Performance Table'!E1430="","",IF(I1430="LUNA_CCT",VLOOKUP('Reported Performance Table'!E1430,'Master List'!$B$42:$E$129,4,FALSE),"Reported_BUG"))</f>
        <v/>
      </c>
      <c r="K1430" t="str">
        <f>IF('Reported Performance Table'!E1430="","",IF(AND('Reported Performance Table'!$F1430="Yes",OR('Reported Performance Table'!$E1430='Master List'!$B$42,'Reported Performance Table'!$E1430='Master List'!$B$43,'Reported Performance Table'!$E1430='Master List'!$B$44,'Reported Performance Table'!$E1430='Master List'!$B$46,'Reported Performance Table'!$E1430='Master List'!$B$48,'Reported Performance Table'!$E1430='Master List'!$B$104,'Reported Performance Table'!$E1430='Master List'!$B$106,'Reported Performance Table'!$E1430='Master List'!$B$126)),"LUNA_Dimming","Dimming_Capability_and_Range"))</f>
        <v/>
      </c>
      <c r="L1430" s="173">
        <f>'Reported Performance Table'!BF1430</f>
        <v>0</v>
      </c>
      <c r="M1430" s="173">
        <f>'Reported Performance Table'!BG1430</f>
        <v>0</v>
      </c>
      <c r="N1430" s="173">
        <f>'Reported Performance Table'!BH1430</f>
        <v>0</v>
      </c>
      <c r="O1430" t="str">
        <f t="shared" si="45"/>
        <v>No</v>
      </c>
    </row>
    <row r="1431" spans="2:15" x14ac:dyDescent="0.25">
      <c r="B1431" s="35" t="e">
        <f>VLOOKUP('Reported Performance Table'!D1431,'Master List'!$B$20:$C$39,2,FALSE)</f>
        <v>#N/A</v>
      </c>
      <c r="C1431" t="e">
        <f>VLOOKUP('Reported Performance Table'!E1431,'Master List'!$B$42:$C$129,2,FALSE)</f>
        <v>#N/A</v>
      </c>
      <c r="D1431" t="e">
        <f>VLOOKUP('Reported Performance Table'!D1431,'Master List'!$B$20:$D$39,3,FALSE)</f>
        <v>#N/A</v>
      </c>
      <c r="E1431" s="3" t="e">
        <f>VLOOKUP('Reported Performance Table'!C1431,'Master List'!$B$11:$D$17,3,FALSE)</f>
        <v>#N/A</v>
      </c>
      <c r="F1431" t="e">
        <f t="shared" si="44"/>
        <v>#N/A</v>
      </c>
      <c r="G1431" t="e">
        <f>IF(VLOOKUP('Reported Performance Table'!E1431,'Master List'!$B$42:$D$129,3,FALSE)="","No",VLOOKUP('Reported Performance Table'!E1431,'Master List'!$B$42:$D$129,3,FALSE))</f>
        <v>#N/A</v>
      </c>
      <c r="H1431" t="e">
        <f>IF(AND(G1431="Yes_No",'Reported Performance Table'!F1431="Yes"),"No","Yes_No")</f>
        <v>#N/A</v>
      </c>
      <c r="I1431" t="str">
        <f>IF('Reported Performance Table'!E1431="","",IF('Reported Performance Table'!F1431="Yes","LUNA_CCT","Reported_CCT"))</f>
        <v/>
      </c>
      <c r="J1431" t="str">
        <f>IF('Reported Performance Table'!E1431="","",IF(I1431="LUNA_CCT",VLOOKUP('Reported Performance Table'!E1431,'Master List'!$B$42:$E$129,4,FALSE),"Reported_BUG"))</f>
        <v/>
      </c>
      <c r="K1431" t="str">
        <f>IF('Reported Performance Table'!E1431="","",IF(AND('Reported Performance Table'!$F1431="Yes",OR('Reported Performance Table'!$E1431='Master List'!$B$42,'Reported Performance Table'!$E1431='Master List'!$B$43,'Reported Performance Table'!$E1431='Master List'!$B$44,'Reported Performance Table'!$E1431='Master List'!$B$46,'Reported Performance Table'!$E1431='Master List'!$B$48,'Reported Performance Table'!$E1431='Master List'!$B$104,'Reported Performance Table'!$E1431='Master List'!$B$106,'Reported Performance Table'!$E1431='Master List'!$B$126)),"LUNA_Dimming","Dimming_Capability_and_Range"))</f>
        <v/>
      </c>
      <c r="L1431" s="173">
        <f>'Reported Performance Table'!BF1431</f>
        <v>0</v>
      </c>
      <c r="M1431" s="173">
        <f>'Reported Performance Table'!BG1431</f>
        <v>0</v>
      </c>
      <c r="N1431" s="173">
        <f>'Reported Performance Table'!BH1431</f>
        <v>0</v>
      </c>
      <c r="O1431" t="str">
        <f t="shared" si="45"/>
        <v>No</v>
      </c>
    </row>
    <row r="1432" spans="2:15" x14ac:dyDescent="0.25">
      <c r="B1432" s="35" t="e">
        <f>VLOOKUP('Reported Performance Table'!D1432,'Master List'!$B$20:$C$39,2,FALSE)</f>
        <v>#N/A</v>
      </c>
      <c r="C1432" t="e">
        <f>VLOOKUP('Reported Performance Table'!E1432,'Master List'!$B$42:$C$129,2,FALSE)</f>
        <v>#N/A</v>
      </c>
      <c r="D1432" t="e">
        <f>VLOOKUP('Reported Performance Table'!D1432,'Master List'!$B$20:$D$39,3,FALSE)</f>
        <v>#N/A</v>
      </c>
      <c r="E1432" s="3" t="e">
        <f>VLOOKUP('Reported Performance Table'!C1432,'Master List'!$B$11:$D$17,3,FALSE)</f>
        <v>#N/A</v>
      </c>
      <c r="F1432" t="e">
        <f t="shared" si="44"/>
        <v>#N/A</v>
      </c>
      <c r="G1432" t="e">
        <f>IF(VLOOKUP('Reported Performance Table'!E1432,'Master List'!$B$42:$D$129,3,FALSE)="","No",VLOOKUP('Reported Performance Table'!E1432,'Master List'!$B$42:$D$129,3,FALSE))</f>
        <v>#N/A</v>
      </c>
      <c r="H1432" t="e">
        <f>IF(AND(G1432="Yes_No",'Reported Performance Table'!F1432="Yes"),"No","Yes_No")</f>
        <v>#N/A</v>
      </c>
      <c r="I1432" t="str">
        <f>IF('Reported Performance Table'!E1432="","",IF('Reported Performance Table'!F1432="Yes","LUNA_CCT","Reported_CCT"))</f>
        <v/>
      </c>
      <c r="J1432" t="str">
        <f>IF('Reported Performance Table'!E1432="","",IF(I1432="LUNA_CCT",VLOOKUP('Reported Performance Table'!E1432,'Master List'!$B$42:$E$129,4,FALSE),"Reported_BUG"))</f>
        <v/>
      </c>
      <c r="K1432" t="str">
        <f>IF('Reported Performance Table'!E1432="","",IF(AND('Reported Performance Table'!$F1432="Yes",OR('Reported Performance Table'!$E1432='Master List'!$B$42,'Reported Performance Table'!$E1432='Master List'!$B$43,'Reported Performance Table'!$E1432='Master List'!$B$44,'Reported Performance Table'!$E1432='Master List'!$B$46,'Reported Performance Table'!$E1432='Master List'!$B$48,'Reported Performance Table'!$E1432='Master List'!$B$104,'Reported Performance Table'!$E1432='Master List'!$B$106,'Reported Performance Table'!$E1432='Master List'!$B$126)),"LUNA_Dimming","Dimming_Capability_and_Range"))</f>
        <v/>
      </c>
      <c r="L1432" s="173">
        <f>'Reported Performance Table'!BF1432</f>
        <v>0</v>
      </c>
      <c r="M1432" s="173">
        <f>'Reported Performance Table'!BG1432</f>
        <v>0</v>
      </c>
      <c r="N1432" s="173">
        <f>'Reported Performance Table'!BH1432</f>
        <v>0</v>
      </c>
      <c r="O1432" t="str">
        <f t="shared" si="45"/>
        <v>No</v>
      </c>
    </row>
    <row r="1433" spans="2:15" x14ac:dyDescent="0.25">
      <c r="B1433" s="35" t="e">
        <f>VLOOKUP('Reported Performance Table'!D1433,'Master List'!$B$20:$C$39,2,FALSE)</f>
        <v>#N/A</v>
      </c>
      <c r="C1433" t="e">
        <f>VLOOKUP('Reported Performance Table'!E1433,'Master List'!$B$42:$C$129,2,FALSE)</f>
        <v>#N/A</v>
      </c>
      <c r="D1433" t="e">
        <f>VLOOKUP('Reported Performance Table'!D1433,'Master List'!$B$20:$D$39,3,FALSE)</f>
        <v>#N/A</v>
      </c>
      <c r="E1433" s="3" t="e">
        <f>VLOOKUP('Reported Performance Table'!C1433,'Master List'!$B$11:$D$17,3,FALSE)</f>
        <v>#N/A</v>
      </c>
      <c r="F1433" t="e">
        <f t="shared" si="44"/>
        <v>#N/A</v>
      </c>
      <c r="G1433" t="e">
        <f>IF(VLOOKUP('Reported Performance Table'!E1433,'Master List'!$B$42:$D$129,3,FALSE)="","No",VLOOKUP('Reported Performance Table'!E1433,'Master List'!$B$42:$D$129,3,FALSE))</f>
        <v>#N/A</v>
      </c>
      <c r="H1433" t="e">
        <f>IF(AND(G1433="Yes_No",'Reported Performance Table'!F1433="Yes"),"No","Yes_No")</f>
        <v>#N/A</v>
      </c>
      <c r="I1433" t="str">
        <f>IF('Reported Performance Table'!E1433="","",IF('Reported Performance Table'!F1433="Yes","LUNA_CCT","Reported_CCT"))</f>
        <v/>
      </c>
      <c r="J1433" t="str">
        <f>IF('Reported Performance Table'!E1433="","",IF(I1433="LUNA_CCT",VLOOKUP('Reported Performance Table'!E1433,'Master List'!$B$42:$E$129,4,FALSE),"Reported_BUG"))</f>
        <v/>
      </c>
      <c r="K1433" t="str">
        <f>IF('Reported Performance Table'!E1433="","",IF(AND('Reported Performance Table'!$F1433="Yes",OR('Reported Performance Table'!$E1433='Master List'!$B$42,'Reported Performance Table'!$E1433='Master List'!$B$43,'Reported Performance Table'!$E1433='Master List'!$B$44,'Reported Performance Table'!$E1433='Master List'!$B$46,'Reported Performance Table'!$E1433='Master List'!$B$48,'Reported Performance Table'!$E1433='Master List'!$B$104,'Reported Performance Table'!$E1433='Master List'!$B$106,'Reported Performance Table'!$E1433='Master List'!$B$126)),"LUNA_Dimming","Dimming_Capability_and_Range"))</f>
        <v/>
      </c>
      <c r="L1433" s="173">
        <f>'Reported Performance Table'!BF1433</f>
        <v>0</v>
      </c>
      <c r="M1433" s="173">
        <f>'Reported Performance Table'!BG1433</f>
        <v>0</v>
      </c>
      <c r="N1433" s="173">
        <f>'Reported Performance Table'!BH1433</f>
        <v>0</v>
      </c>
      <c r="O1433" t="str">
        <f t="shared" si="45"/>
        <v>No</v>
      </c>
    </row>
    <row r="1434" spans="2:15" x14ac:dyDescent="0.25">
      <c r="B1434" s="35" t="e">
        <f>VLOOKUP('Reported Performance Table'!D1434,'Master List'!$B$20:$C$39,2,FALSE)</f>
        <v>#N/A</v>
      </c>
      <c r="C1434" t="e">
        <f>VLOOKUP('Reported Performance Table'!E1434,'Master List'!$B$42:$C$129,2,FALSE)</f>
        <v>#N/A</v>
      </c>
      <c r="D1434" t="e">
        <f>VLOOKUP('Reported Performance Table'!D1434,'Master List'!$B$20:$D$39,3,FALSE)</f>
        <v>#N/A</v>
      </c>
      <c r="E1434" s="3" t="e">
        <f>VLOOKUP('Reported Performance Table'!C1434,'Master List'!$B$11:$D$17,3,FALSE)</f>
        <v>#N/A</v>
      </c>
      <c r="F1434" t="e">
        <f t="shared" si="44"/>
        <v>#N/A</v>
      </c>
      <c r="G1434" t="e">
        <f>IF(VLOOKUP('Reported Performance Table'!E1434,'Master List'!$B$42:$D$129,3,FALSE)="","No",VLOOKUP('Reported Performance Table'!E1434,'Master List'!$B$42:$D$129,3,FALSE))</f>
        <v>#N/A</v>
      </c>
      <c r="H1434" t="e">
        <f>IF(AND(G1434="Yes_No",'Reported Performance Table'!F1434="Yes"),"No","Yes_No")</f>
        <v>#N/A</v>
      </c>
      <c r="I1434" t="str">
        <f>IF('Reported Performance Table'!E1434="","",IF('Reported Performance Table'!F1434="Yes","LUNA_CCT","Reported_CCT"))</f>
        <v/>
      </c>
      <c r="J1434" t="str">
        <f>IF('Reported Performance Table'!E1434="","",IF(I1434="LUNA_CCT",VLOOKUP('Reported Performance Table'!E1434,'Master List'!$B$42:$E$129,4,FALSE),"Reported_BUG"))</f>
        <v/>
      </c>
      <c r="K1434" t="str">
        <f>IF('Reported Performance Table'!E1434="","",IF(AND('Reported Performance Table'!$F1434="Yes",OR('Reported Performance Table'!$E1434='Master List'!$B$42,'Reported Performance Table'!$E1434='Master List'!$B$43,'Reported Performance Table'!$E1434='Master List'!$B$44,'Reported Performance Table'!$E1434='Master List'!$B$46,'Reported Performance Table'!$E1434='Master List'!$B$48,'Reported Performance Table'!$E1434='Master List'!$B$104,'Reported Performance Table'!$E1434='Master List'!$B$106,'Reported Performance Table'!$E1434='Master List'!$B$126)),"LUNA_Dimming","Dimming_Capability_and_Range"))</f>
        <v/>
      </c>
      <c r="L1434" s="173">
        <f>'Reported Performance Table'!BF1434</f>
        <v>0</v>
      </c>
      <c r="M1434" s="173">
        <f>'Reported Performance Table'!BG1434</f>
        <v>0</v>
      </c>
      <c r="N1434" s="173">
        <f>'Reported Performance Table'!BH1434</f>
        <v>0</v>
      </c>
      <c r="O1434" t="str">
        <f t="shared" si="45"/>
        <v>No</v>
      </c>
    </row>
    <row r="1435" spans="2:15" x14ac:dyDescent="0.25">
      <c r="B1435" s="35" t="e">
        <f>VLOOKUP('Reported Performance Table'!D1435,'Master List'!$B$20:$C$39,2,FALSE)</f>
        <v>#N/A</v>
      </c>
      <c r="C1435" t="e">
        <f>VLOOKUP('Reported Performance Table'!E1435,'Master List'!$B$42:$C$129,2,FALSE)</f>
        <v>#N/A</v>
      </c>
      <c r="D1435" t="e">
        <f>VLOOKUP('Reported Performance Table'!D1435,'Master List'!$B$20:$D$39,3,FALSE)</f>
        <v>#N/A</v>
      </c>
      <c r="E1435" s="3" t="e">
        <f>VLOOKUP('Reported Performance Table'!C1435,'Master List'!$B$11:$D$17,3,FALSE)</f>
        <v>#N/A</v>
      </c>
      <c r="F1435" t="e">
        <f t="shared" si="44"/>
        <v>#N/A</v>
      </c>
      <c r="G1435" t="e">
        <f>IF(VLOOKUP('Reported Performance Table'!E1435,'Master List'!$B$42:$D$129,3,FALSE)="","No",VLOOKUP('Reported Performance Table'!E1435,'Master List'!$B$42:$D$129,3,FALSE))</f>
        <v>#N/A</v>
      </c>
      <c r="H1435" t="e">
        <f>IF(AND(G1435="Yes_No",'Reported Performance Table'!F1435="Yes"),"No","Yes_No")</f>
        <v>#N/A</v>
      </c>
      <c r="I1435" t="str">
        <f>IF('Reported Performance Table'!E1435="","",IF('Reported Performance Table'!F1435="Yes","LUNA_CCT","Reported_CCT"))</f>
        <v/>
      </c>
      <c r="J1435" t="str">
        <f>IF('Reported Performance Table'!E1435="","",IF(I1435="LUNA_CCT",VLOOKUP('Reported Performance Table'!E1435,'Master List'!$B$42:$E$129,4,FALSE),"Reported_BUG"))</f>
        <v/>
      </c>
      <c r="K1435" t="str">
        <f>IF('Reported Performance Table'!E1435="","",IF(AND('Reported Performance Table'!$F1435="Yes",OR('Reported Performance Table'!$E1435='Master List'!$B$42,'Reported Performance Table'!$E1435='Master List'!$B$43,'Reported Performance Table'!$E1435='Master List'!$B$44,'Reported Performance Table'!$E1435='Master List'!$B$46,'Reported Performance Table'!$E1435='Master List'!$B$48,'Reported Performance Table'!$E1435='Master List'!$B$104,'Reported Performance Table'!$E1435='Master List'!$B$106,'Reported Performance Table'!$E1435='Master List'!$B$126)),"LUNA_Dimming","Dimming_Capability_and_Range"))</f>
        <v/>
      </c>
      <c r="L1435" s="173">
        <f>'Reported Performance Table'!BF1435</f>
        <v>0</v>
      </c>
      <c r="M1435" s="173">
        <f>'Reported Performance Table'!BG1435</f>
        <v>0</v>
      </c>
      <c r="N1435" s="173">
        <f>'Reported Performance Table'!BH1435</f>
        <v>0</v>
      </c>
      <c r="O1435" t="str">
        <f t="shared" si="45"/>
        <v>No</v>
      </c>
    </row>
    <row r="1436" spans="2:15" x14ac:dyDescent="0.25">
      <c r="B1436" s="35" t="e">
        <f>VLOOKUP('Reported Performance Table'!D1436,'Master List'!$B$20:$C$39,2,FALSE)</f>
        <v>#N/A</v>
      </c>
      <c r="C1436" t="e">
        <f>VLOOKUP('Reported Performance Table'!E1436,'Master List'!$B$42:$C$129,2,FALSE)</f>
        <v>#N/A</v>
      </c>
      <c r="D1436" t="e">
        <f>VLOOKUP('Reported Performance Table'!D1436,'Master List'!$B$20:$D$39,3,FALSE)</f>
        <v>#N/A</v>
      </c>
      <c r="E1436" s="3" t="e">
        <f>VLOOKUP('Reported Performance Table'!C1436,'Master List'!$B$11:$D$17,3,FALSE)</f>
        <v>#N/A</v>
      </c>
      <c r="F1436" t="e">
        <f t="shared" si="44"/>
        <v>#N/A</v>
      </c>
      <c r="G1436" t="e">
        <f>IF(VLOOKUP('Reported Performance Table'!E1436,'Master List'!$B$42:$D$129,3,FALSE)="","No",VLOOKUP('Reported Performance Table'!E1436,'Master List'!$B$42:$D$129,3,FALSE))</f>
        <v>#N/A</v>
      </c>
      <c r="H1436" t="e">
        <f>IF(AND(G1436="Yes_No",'Reported Performance Table'!F1436="Yes"),"No","Yes_No")</f>
        <v>#N/A</v>
      </c>
      <c r="I1436" t="str">
        <f>IF('Reported Performance Table'!E1436="","",IF('Reported Performance Table'!F1436="Yes","LUNA_CCT","Reported_CCT"))</f>
        <v/>
      </c>
      <c r="J1436" t="str">
        <f>IF('Reported Performance Table'!E1436="","",IF(I1436="LUNA_CCT",VLOOKUP('Reported Performance Table'!E1436,'Master List'!$B$42:$E$129,4,FALSE),"Reported_BUG"))</f>
        <v/>
      </c>
      <c r="K1436" t="str">
        <f>IF('Reported Performance Table'!E1436="","",IF(AND('Reported Performance Table'!$F1436="Yes",OR('Reported Performance Table'!$E1436='Master List'!$B$42,'Reported Performance Table'!$E1436='Master List'!$B$43,'Reported Performance Table'!$E1436='Master List'!$B$44,'Reported Performance Table'!$E1436='Master List'!$B$46,'Reported Performance Table'!$E1436='Master List'!$B$48,'Reported Performance Table'!$E1436='Master List'!$B$104,'Reported Performance Table'!$E1436='Master List'!$B$106,'Reported Performance Table'!$E1436='Master List'!$B$126)),"LUNA_Dimming","Dimming_Capability_and_Range"))</f>
        <v/>
      </c>
      <c r="L1436" s="173">
        <f>'Reported Performance Table'!BF1436</f>
        <v>0</v>
      </c>
      <c r="M1436" s="173">
        <f>'Reported Performance Table'!BG1436</f>
        <v>0</v>
      </c>
      <c r="N1436" s="173">
        <f>'Reported Performance Table'!BH1436</f>
        <v>0</v>
      </c>
      <c r="O1436" t="str">
        <f t="shared" si="45"/>
        <v>No</v>
      </c>
    </row>
    <row r="1437" spans="2:15" x14ac:dyDescent="0.25">
      <c r="B1437" s="35" t="e">
        <f>VLOOKUP('Reported Performance Table'!D1437,'Master List'!$B$20:$C$39,2,FALSE)</f>
        <v>#N/A</v>
      </c>
      <c r="C1437" t="e">
        <f>VLOOKUP('Reported Performance Table'!E1437,'Master List'!$B$42:$C$129,2,FALSE)</f>
        <v>#N/A</v>
      </c>
      <c r="D1437" t="e">
        <f>VLOOKUP('Reported Performance Table'!D1437,'Master List'!$B$20:$D$39,3,FALSE)</f>
        <v>#N/A</v>
      </c>
      <c r="E1437" s="3" t="e">
        <f>VLOOKUP('Reported Performance Table'!C1437,'Master List'!$B$11:$D$17,3,FALSE)</f>
        <v>#N/A</v>
      </c>
      <c r="F1437" t="e">
        <f t="shared" si="44"/>
        <v>#N/A</v>
      </c>
      <c r="G1437" t="e">
        <f>IF(VLOOKUP('Reported Performance Table'!E1437,'Master List'!$B$42:$D$129,3,FALSE)="","No",VLOOKUP('Reported Performance Table'!E1437,'Master List'!$B$42:$D$129,3,FALSE))</f>
        <v>#N/A</v>
      </c>
      <c r="H1437" t="e">
        <f>IF(AND(G1437="Yes_No",'Reported Performance Table'!F1437="Yes"),"No","Yes_No")</f>
        <v>#N/A</v>
      </c>
      <c r="I1437" t="str">
        <f>IF('Reported Performance Table'!E1437="","",IF('Reported Performance Table'!F1437="Yes","LUNA_CCT","Reported_CCT"))</f>
        <v/>
      </c>
      <c r="J1437" t="str">
        <f>IF('Reported Performance Table'!E1437="","",IF(I1437="LUNA_CCT",VLOOKUP('Reported Performance Table'!E1437,'Master List'!$B$42:$E$129,4,FALSE),"Reported_BUG"))</f>
        <v/>
      </c>
      <c r="K1437" t="str">
        <f>IF('Reported Performance Table'!E1437="","",IF(AND('Reported Performance Table'!$F1437="Yes",OR('Reported Performance Table'!$E1437='Master List'!$B$42,'Reported Performance Table'!$E1437='Master List'!$B$43,'Reported Performance Table'!$E1437='Master List'!$B$44,'Reported Performance Table'!$E1437='Master List'!$B$46,'Reported Performance Table'!$E1437='Master List'!$B$48,'Reported Performance Table'!$E1437='Master List'!$B$104,'Reported Performance Table'!$E1437='Master List'!$B$106,'Reported Performance Table'!$E1437='Master List'!$B$126)),"LUNA_Dimming","Dimming_Capability_and_Range"))</f>
        <v/>
      </c>
      <c r="L1437" s="173">
        <f>'Reported Performance Table'!BF1437</f>
        <v>0</v>
      </c>
      <c r="M1437" s="173">
        <f>'Reported Performance Table'!BG1437</f>
        <v>0</v>
      </c>
      <c r="N1437" s="173">
        <f>'Reported Performance Table'!BH1437</f>
        <v>0</v>
      </c>
      <c r="O1437" t="str">
        <f t="shared" si="45"/>
        <v>No</v>
      </c>
    </row>
    <row r="1438" spans="2:15" x14ac:dyDescent="0.25">
      <c r="B1438" s="35" t="e">
        <f>VLOOKUP('Reported Performance Table'!D1438,'Master List'!$B$20:$C$39,2,FALSE)</f>
        <v>#N/A</v>
      </c>
      <c r="C1438" t="e">
        <f>VLOOKUP('Reported Performance Table'!E1438,'Master List'!$B$42:$C$129,2,FALSE)</f>
        <v>#N/A</v>
      </c>
      <c r="D1438" t="e">
        <f>VLOOKUP('Reported Performance Table'!D1438,'Master List'!$B$20:$D$39,3,FALSE)</f>
        <v>#N/A</v>
      </c>
      <c r="E1438" s="3" t="e">
        <f>VLOOKUP('Reported Performance Table'!C1438,'Master List'!$B$11:$D$17,3,FALSE)</f>
        <v>#N/A</v>
      </c>
      <c r="F1438" t="e">
        <f t="shared" si="44"/>
        <v>#N/A</v>
      </c>
      <c r="G1438" t="e">
        <f>IF(VLOOKUP('Reported Performance Table'!E1438,'Master List'!$B$42:$D$129,3,FALSE)="","No",VLOOKUP('Reported Performance Table'!E1438,'Master List'!$B$42:$D$129,3,FALSE))</f>
        <v>#N/A</v>
      </c>
      <c r="H1438" t="e">
        <f>IF(AND(G1438="Yes_No",'Reported Performance Table'!F1438="Yes"),"No","Yes_No")</f>
        <v>#N/A</v>
      </c>
      <c r="I1438" t="str">
        <f>IF('Reported Performance Table'!E1438="","",IF('Reported Performance Table'!F1438="Yes","LUNA_CCT","Reported_CCT"))</f>
        <v/>
      </c>
      <c r="J1438" t="str">
        <f>IF('Reported Performance Table'!E1438="","",IF(I1438="LUNA_CCT",VLOOKUP('Reported Performance Table'!E1438,'Master List'!$B$42:$E$129,4,FALSE),"Reported_BUG"))</f>
        <v/>
      </c>
      <c r="K1438" t="str">
        <f>IF('Reported Performance Table'!E1438="","",IF(AND('Reported Performance Table'!$F1438="Yes",OR('Reported Performance Table'!$E1438='Master List'!$B$42,'Reported Performance Table'!$E1438='Master List'!$B$43,'Reported Performance Table'!$E1438='Master List'!$B$44,'Reported Performance Table'!$E1438='Master List'!$B$46,'Reported Performance Table'!$E1438='Master List'!$B$48,'Reported Performance Table'!$E1438='Master List'!$B$104,'Reported Performance Table'!$E1438='Master List'!$B$106,'Reported Performance Table'!$E1438='Master List'!$B$126)),"LUNA_Dimming","Dimming_Capability_and_Range"))</f>
        <v/>
      </c>
      <c r="L1438" s="173">
        <f>'Reported Performance Table'!BF1438</f>
        <v>0</v>
      </c>
      <c r="M1438" s="173">
        <f>'Reported Performance Table'!BG1438</f>
        <v>0</v>
      </c>
      <c r="N1438" s="173">
        <f>'Reported Performance Table'!BH1438</f>
        <v>0</v>
      </c>
      <c r="O1438" t="str">
        <f t="shared" si="45"/>
        <v>No</v>
      </c>
    </row>
    <row r="1439" spans="2:15" x14ac:dyDescent="0.25">
      <c r="B1439" s="35" t="e">
        <f>VLOOKUP('Reported Performance Table'!D1439,'Master List'!$B$20:$C$39,2,FALSE)</f>
        <v>#N/A</v>
      </c>
      <c r="C1439" t="e">
        <f>VLOOKUP('Reported Performance Table'!E1439,'Master List'!$B$42:$C$129,2,FALSE)</f>
        <v>#N/A</v>
      </c>
      <c r="D1439" t="e">
        <f>VLOOKUP('Reported Performance Table'!D1439,'Master List'!$B$20:$D$39,3,FALSE)</f>
        <v>#N/A</v>
      </c>
      <c r="E1439" s="3" t="e">
        <f>VLOOKUP('Reported Performance Table'!C1439,'Master List'!$B$11:$D$17,3,FALSE)</f>
        <v>#N/A</v>
      </c>
      <c r="F1439" t="e">
        <f t="shared" si="44"/>
        <v>#N/A</v>
      </c>
      <c r="G1439" t="e">
        <f>IF(VLOOKUP('Reported Performance Table'!E1439,'Master List'!$B$42:$D$129,3,FALSE)="","No",VLOOKUP('Reported Performance Table'!E1439,'Master List'!$B$42:$D$129,3,FALSE))</f>
        <v>#N/A</v>
      </c>
      <c r="H1439" t="e">
        <f>IF(AND(G1439="Yes_No",'Reported Performance Table'!F1439="Yes"),"No","Yes_No")</f>
        <v>#N/A</v>
      </c>
      <c r="I1439" t="str">
        <f>IF('Reported Performance Table'!E1439="","",IF('Reported Performance Table'!F1439="Yes","LUNA_CCT","Reported_CCT"))</f>
        <v/>
      </c>
      <c r="J1439" t="str">
        <f>IF('Reported Performance Table'!E1439="","",IF(I1439="LUNA_CCT",VLOOKUP('Reported Performance Table'!E1439,'Master List'!$B$42:$E$129,4,FALSE),"Reported_BUG"))</f>
        <v/>
      </c>
      <c r="K1439" t="str">
        <f>IF('Reported Performance Table'!E1439="","",IF(AND('Reported Performance Table'!$F1439="Yes",OR('Reported Performance Table'!$E1439='Master List'!$B$42,'Reported Performance Table'!$E1439='Master List'!$B$43,'Reported Performance Table'!$E1439='Master List'!$B$44,'Reported Performance Table'!$E1439='Master List'!$B$46,'Reported Performance Table'!$E1439='Master List'!$B$48,'Reported Performance Table'!$E1439='Master List'!$B$104,'Reported Performance Table'!$E1439='Master List'!$B$106,'Reported Performance Table'!$E1439='Master List'!$B$126)),"LUNA_Dimming","Dimming_Capability_and_Range"))</f>
        <v/>
      </c>
      <c r="L1439" s="173">
        <f>'Reported Performance Table'!BF1439</f>
        <v>0</v>
      </c>
      <c r="M1439" s="173">
        <f>'Reported Performance Table'!BG1439</f>
        <v>0</v>
      </c>
      <c r="N1439" s="173">
        <f>'Reported Performance Table'!BH1439</f>
        <v>0</v>
      </c>
      <c r="O1439" t="str">
        <f t="shared" si="45"/>
        <v>No</v>
      </c>
    </row>
    <row r="1440" spans="2:15" x14ac:dyDescent="0.25">
      <c r="B1440" s="35" t="e">
        <f>VLOOKUP('Reported Performance Table'!D1440,'Master List'!$B$20:$C$39,2,FALSE)</f>
        <v>#N/A</v>
      </c>
      <c r="C1440" t="e">
        <f>VLOOKUP('Reported Performance Table'!E1440,'Master List'!$B$42:$C$129,2,FALSE)</f>
        <v>#N/A</v>
      </c>
      <c r="D1440" t="e">
        <f>VLOOKUP('Reported Performance Table'!D1440,'Master List'!$B$20:$D$39,3,FALSE)</f>
        <v>#N/A</v>
      </c>
      <c r="E1440" s="3" t="e">
        <f>VLOOKUP('Reported Performance Table'!C1440,'Master List'!$B$11:$D$17,3,FALSE)</f>
        <v>#N/A</v>
      </c>
      <c r="F1440" t="e">
        <f t="shared" si="44"/>
        <v>#N/A</v>
      </c>
      <c r="G1440" t="e">
        <f>IF(VLOOKUP('Reported Performance Table'!E1440,'Master List'!$B$42:$D$129,3,FALSE)="","No",VLOOKUP('Reported Performance Table'!E1440,'Master List'!$B$42:$D$129,3,FALSE))</f>
        <v>#N/A</v>
      </c>
      <c r="H1440" t="e">
        <f>IF(AND(G1440="Yes_No",'Reported Performance Table'!F1440="Yes"),"No","Yes_No")</f>
        <v>#N/A</v>
      </c>
      <c r="I1440" t="str">
        <f>IF('Reported Performance Table'!E1440="","",IF('Reported Performance Table'!F1440="Yes","LUNA_CCT","Reported_CCT"))</f>
        <v/>
      </c>
      <c r="J1440" t="str">
        <f>IF('Reported Performance Table'!E1440="","",IF(I1440="LUNA_CCT",VLOOKUP('Reported Performance Table'!E1440,'Master List'!$B$42:$E$129,4,FALSE),"Reported_BUG"))</f>
        <v/>
      </c>
      <c r="K1440" t="str">
        <f>IF('Reported Performance Table'!E1440="","",IF(AND('Reported Performance Table'!$F1440="Yes",OR('Reported Performance Table'!$E1440='Master List'!$B$42,'Reported Performance Table'!$E1440='Master List'!$B$43,'Reported Performance Table'!$E1440='Master List'!$B$44,'Reported Performance Table'!$E1440='Master List'!$B$46,'Reported Performance Table'!$E1440='Master List'!$B$48,'Reported Performance Table'!$E1440='Master List'!$B$104,'Reported Performance Table'!$E1440='Master List'!$B$106,'Reported Performance Table'!$E1440='Master List'!$B$126)),"LUNA_Dimming","Dimming_Capability_and_Range"))</f>
        <v/>
      </c>
      <c r="L1440" s="173">
        <f>'Reported Performance Table'!BF1440</f>
        <v>0</v>
      </c>
      <c r="M1440" s="173">
        <f>'Reported Performance Table'!BG1440</f>
        <v>0</v>
      </c>
      <c r="N1440" s="173">
        <f>'Reported Performance Table'!BH1440</f>
        <v>0</v>
      </c>
      <c r="O1440" t="str">
        <f t="shared" si="45"/>
        <v>No</v>
      </c>
    </row>
    <row r="1441" spans="2:15" x14ac:dyDescent="0.25">
      <c r="B1441" s="35" t="e">
        <f>VLOOKUP('Reported Performance Table'!D1441,'Master List'!$B$20:$C$39,2,FALSE)</f>
        <v>#N/A</v>
      </c>
      <c r="C1441" t="e">
        <f>VLOOKUP('Reported Performance Table'!E1441,'Master List'!$B$42:$C$129,2,FALSE)</f>
        <v>#N/A</v>
      </c>
      <c r="D1441" t="e">
        <f>VLOOKUP('Reported Performance Table'!D1441,'Master List'!$B$20:$D$39,3,FALSE)</f>
        <v>#N/A</v>
      </c>
      <c r="E1441" s="3" t="e">
        <f>VLOOKUP('Reported Performance Table'!C1441,'Master List'!$B$11:$D$17,3,FALSE)</f>
        <v>#N/A</v>
      </c>
      <c r="F1441" t="e">
        <f t="shared" si="44"/>
        <v>#N/A</v>
      </c>
      <c r="G1441" t="e">
        <f>IF(VLOOKUP('Reported Performance Table'!E1441,'Master List'!$B$42:$D$129,3,FALSE)="","No",VLOOKUP('Reported Performance Table'!E1441,'Master List'!$B$42:$D$129,3,FALSE))</f>
        <v>#N/A</v>
      </c>
      <c r="H1441" t="e">
        <f>IF(AND(G1441="Yes_No",'Reported Performance Table'!F1441="Yes"),"No","Yes_No")</f>
        <v>#N/A</v>
      </c>
      <c r="I1441" t="str">
        <f>IF('Reported Performance Table'!E1441="","",IF('Reported Performance Table'!F1441="Yes","LUNA_CCT","Reported_CCT"))</f>
        <v/>
      </c>
      <c r="J1441" t="str">
        <f>IF('Reported Performance Table'!E1441="","",IF(I1441="LUNA_CCT",VLOOKUP('Reported Performance Table'!E1441,'Master List'!$B$42:$E$129,4,FALSE),"Reported_BUG"))</f>
        <v/>
      </c>
      <c r="K1441" t="str">
        <f>IF('Reported Performance Table'!E1441="","",IF(AND('Reported Performance Table'!$F1441="Yes",OR('Reported Performance Table'!$E1441='Master List'!$B$42,'Reported Performance Table'!$E1441='Master List'!$B$43,'Reported Performance Table'!$E1441='Master List'!$B$44,'Reported Performance Table'!$E1441='Master List'!$B$46,'Reported Performance Table'!$E1441='Master List'!$B$48,'Reported Performance Table'!$E1441='Master List'!$B$104,'Reported Performance Table'!$E1441='Master List'!$B$106,'Reported Performance Table'!$E1441='Master List'!$B$126)),"LUNA_Dimming","Dimming_Capability_and_Range"))</f>
        <v/>
      </c>
      <c r="L1441" s="173">
        <f>'Reported Performance Table'!BF1441</f>
        <v>0</v>
      </c>
      <c r="M1441" s="173">
        <f>'Reported Performance Table'!BG1441</f>
        <v>0</v>
      </c>
      <c r="N1441" s="173">
        <f>'Reported Performance Table'!BH1441</f>
        <v>0</v>
      </c>
      <c r="O1441" t="str">
        <f t="shared" si="45"/>
        <v>No</v>
      </c>
    </row>
    <row r="1442" spans="2:15" x14ac:dyDescent="0.25">
      <c r="B1442" s="35" t="e">
        <f>VLOOKUP('Reported Performance Table'!D1442,'Master List'!$B$20:$C$39,2,FALSE)</f>
        <v>#N/A</v>
      </c>
      <c r="C1442" t="e">
        <f>VLOOKUP('Reported Performance Table'!E1442,'Master List'!$B$42:$C$129,2,FALSE)</f>
        <v>#N/A</v>
      </c>
      <c r="D1442" t="e">
        <f>VLOOKUP('Reported Performance Table'!D1442,'Master List'!$B$20:$D$39,3,FALSE)</f>
        <v>#N/A</v>
      </c>
      <c r="E1442" s="3" t="e">
        <f>VLOOKUP('Reported Performance Table'!C1442,'Master List'!$B$11:$D$17,3,FALSE)</f>
        <v>#N/A</v>
      </c>
      <c r="F1442" t="e">
        <f t="shared" si="44"/>
        <v>#N/A</v>
      </c>
      <c r="G1442" t="e">
        <f>IF(VLOOKUP('Reported Performance Table'!E1442,'Master List'!$B$42:$D$129,3,FALSE)="","No",VLOOKUP('Reported Performance Table'!E1442,'Master List'!$B$42:$D$129,3,FALSE))</f>
        <v>#N/A</v>
      </c>
      <c r="H1442" t="e">
        <f>IF(AND(G1442="Yes_No",'Reported Performance Table'!F1442="Yes"),"No","Yes_No")</f>
        <v>#N/A</v>
      </c>
      <c r="I1442" t="str">
        <f>IF('Reported Performance Table'!E1442="","",IF('Reported Performance Table'!F1442="Yes","LUNA_CCT","Reported_CCT"))</f>
        <v/>
      </c>
      <c r="J1442" t="str">
        <f>IF('Reported Performance Table'!E1442="","",IF(I1442="LUNA_CCT",VLOOKUP('Reported Performance Table'!E1442,'Master List'!$B$42:$E$129,4,FALSE),"Reported_BUG"))</f>
        <v/>
      </c>
      <c r="K1442" t="str">
        <f>IF('Reported Performance Table'!E1442="","",IF(AND('Reported Performance Table'!$F1442="Yes",OR('Reported Performance Table'!$E1442='Master List'!$B$42,'Reported Performance Table'!$E1442='Master List'!$B$43,'Reported Performance Table'!$E1442='Master List'!$B$44,'Reported Performance Table'!$E1442='Master List'!$B$46,'Reported Performance Table'!$E1442='Master List'!$B$48,'Reported Performance Table'!$E1442='Master List'!$B$104,'Reported Performance Table'!$E1442='Master List'!$B$106,'Reported Performance Table'!$E1442='Master List'!$B$126)),"LUNA_Dimming","Dimming_Capability_and_Range"))</f>
        <v/>
      </c>
      <c r="L1442" s="173">
        <f>'Reported Performance Table'!BF1442</f>
        <v>0</v>
      </c>
      <c r="M1442" s="173">
        <f>'Reported Performance Table'!BG1442</f>
        <v>0</v>
      </c>
      <c r="N1442" s="173">
        <f>'Reported Performance Table'!BH1442</f>
        <v>0</v>
      </c>
      <c r="O1442" t="str">
        <f t="shared" si="45"/>
        <v>No</v>
      </c>
    </row>
    <row r="1443" spans="2:15" x14ac:dyDescent="0.25">
      <c r="B1443" s="35" t="e">
        <f>VLOOKUP('Reported Performance Table'!D1443,'Master List'!$B$20:$C$39,2,FALSE)</f>
        <v>#N/A</v>
      </c>
      <c r="C1443" t="e">
        <f>VLOOKUP('Reported Performance Table'!E1443,'Master List'!$B$42:$C$129,2,FALSE)</f>
        <v>#N/A</v>
      </c>
      <c r="D1443" t="e">
        <f>VLOOKUP('Reported Performance Table'!D1443,'Master List'!$B$20:$D$39,3,FALSE)</f>
        <v>#N/A</v>
      </c>
      <c r="E1443" s="3" t="e">
        <f>VLOOKUP('Reported Performance Table'!C1443,'Master List'!$B$11:$D$17,3,FALSE)</f>
        <v>#N/A</v>
      </c>
      <c r="F1443" t="e">
        <f t="shared" si="44"/>
        <v>#N/A</v>
      </c>
      <c r="G1443" t="e">
        <f>IF(VLOOKUP('Reported Performance Table'!E1443,'Master List'!$B$42:$D$129,3,FALSE)="","No",VLOOKUP('Reported Performance Table'!E1443,'Master List'!$B$42:$D$129,3,FALSE))</f>
        <v>#N/A</v>
      </c>
      <c r="H1443" t="e">
        <f>IF(AND(G1443="Yes_No",'Reported Performance Table'!F1443="Yes"),"No","Yes_No")</f>
        <v>#N/A</v>
      </c>
      <c r="I1443" t="str">
        <f>IF('Reported Performance Table'!E1443="","",IF('Reported Performance Table'!F1443="Yes","LUNA_CCT","Reported_CCT"))</f>
        <v/>
      </c>
      <c r="J1443" t="str">
        <f>IF('Reported Performance Table'!E1443="","",IF(I1443="LUNA_CCT",VLOOKUP('Reported Performance Table'!E1443,'Master List'!$B$42:$E$129,4,FALSE),"Reported_BUG"))</f>
        <v/>
      </c>
      <c r="K1443" t="str">
        <f>IF('Reported Performance Table'!E1443="","",IF(AND('Reported Performance Table'!$F1443="Yes",OR('Reported Performance Table'!$E1443='Master List'!$B$42,'Reported Performance Table'!$E1443='Master List'!$B$43,'Reported Performance Table'!$E1443='Master List'!$B$44,'Reported Performance Table'!$E1443='Master List'!$B$46,'Reported Performance Table'!$E1443='Master List'!$B$48,'Reported Performance Table'!$E1443='Master List'!$B$104,'Reported Performance Table'!$E1443='Master List'!$B$106,'Reported Performance Table'!$E1443='Master List'!$B$126)),"LUNA_Dimming","Dimming_Capability_and_Range"))</f>
        <v/>
      </c>
      <c r="L1443" s="173">
        <f>'Reported Performance Table'!BF1443</f>
        <v>0</v>
      </c>
      <c r="M1443" s="173">
        <f>'Reported Performance Table'!BG1443</f>
        <v>0</v>
      </c>
      <c r="N1443" s="173">
        <f>'Reported Performance Table'!BH1443</f>
        <v>0</v>
      </c>
      <c r="O1443" t="str">
        <f t="shared" si="45"/>
        <v>No</v>
      </c>
    </row>
    <row r="1444" spans="2:15" x14ac:dyDescent="0.25">
      <c r="B1444" s="35" t="e">
        <f>VLOOKUP('Reported Performance Table'!D1444,'Master List'!$B$20:$C$39,2,FALSE)</f>
        <v>#N/A</v>
      </c>
      <c r="C1444" t="e">
        <f>VLOOKUP('Reported Performance Table'!E1444,'Master List'!$B$42:$C$129,2,FALSE)</f>
        <v>#N/A</v>
      </c>
      <c r="D1444" t="e">
        <f>VLOOKUP('Reported Performance Table'!D1444,'Master List'!$B$20:$D$39,3,FALSE)</f>
        <v>#N/A</v>
      </c>
      <c r="E1444" s="3" t="e">
        <f>VLOOKUP('Reported Performance Table'!C1444,'Master List'!$B$11:$D$17,3,FALSE)</f>
        <v>#N/A</v>
      </c>
      <c r="F1444" t="e">
        <f t="shared" si="44"/>
        <v>#N/A</v>
      </c>
      <c r="G1444" t="e">
        <f>IF(VLOOKUP('Reported Performance Table'!E1444,'Master List'!$B$42:$D$129,3,FALSE)="","No",VLOOKUP('Reported Performance Table'!E1444,'Master List'!$B$42:$D$129,3,FALSE))</f>
        <v>#N/A</v>
      </c>
      <c r="H1444" t="e">
        <f>IF(AND(G1444="Yes_No",'Reported Performance Table'!F1444="Yes"),"No","Yes_No")</f>
        <v>#N/A</v>
      </c>
      <c r="I1444" t="str">
        <f>IF('Reported Performance Table'!E1444="","",IF('Reported Performance Table'!F1444="Yes","LUNA_CCT","Reported_CCT"))</f>
        <v/>
      </c>
      <c r="J1444" t="str">
        <f>IF('Reported Performance Table'!E1444="","",IF(I1444="LUNA_CCT",VLOOKUP('Reported Performance Table'!E1444,'Master List'!$B$42:$E$129,4,FALSE),"Reported_BUG"))</f>
        <v/>
      </c>
      <c r="K1444" t="str">
        <f>IF('Reported Performance Table'!E1444="","",IF(AND('Reported Performance Table'!$F1444="Yes",OR('Reported Performance Table'!$E1444='Master List'!$B$42,'Reported Performance Table'!$E1444='Master List'!$B$43,'Reported Performance Table'!$E1444='Master List'!$B$44,'Reported Performance Table'!$E1444='Master List'!$B$46,'Reported Performance Table'!$E1444='Master List'!$B$48,'Reported Performance Table'!$E1444='Master List'!$B$104,'Reported Performance Table'!$E1444='Master List'!$B$106,'Reported Performance Table'!$E1444='Master List'!$B$126)),"LUNA_Dimming","Dimming_Capability_and_Range"))</f>
        <v/>
      </c>
      <c r="L1444" s="173">
        <f>'Reported Performance Table'!BF1444</f>
        <v>0</v>
      </c>
      <c r="M1444" s="173">
        <f>'Reported Performance Table'!BG1444</f>
        <v>0</v>
      </c>
      <c r="N1444" s="173">
        <f>'Reported Performance Table'!BH1444</f>
        <v>0</v>
      </c>
      <c r="O1444" t="str">
        <f t="shared" si="45"/>
        <v>No</v>
      </c>
    </row>
    <row r="1445" spans="2:15" x14ac:dyDescent="0.25">
      <c r="B1445" s="35" t="e">
        <f>VLOOKUP('Reported Performance Table'!D1445,'Master List'!$B$20:$C$39,2,FALSE)</f>
        <v>#N/A</v>
      </c>
      <c r="C1445" t="e">
        <f>VLOOKUP('Reported Performance Table'!E1445,'Master List'!$B$42:$C$129,2,FALSE)</f>
        <v>#N/A</v>
      </c>
      <c r="D1445" t="e">
        <f>VLOOKUP('Reported Performance Table'!D1445,'Master List'!$B$20:$D$39,3,FALSE)</f>
        <v>#N/A</v>
      </c>
      <c r="E1445" s="3" t="e">
        <f>VLOOKUP('Reported Performance Table'!C1445,'Master List'!$B$11:$D$17,3,FALSE)</f>
        <v>#N/A</v>
      </c>
      <c r="F1445" t="e">
        <f t="shared" si="44"/>
        <v>#N/A</v>
      </c>
      <c r="G1445" t="e">
        <f>IF(VLOOKUP('Reported Performance Table'!E1445,'Master List'!$B$42:$D$129,3,FALSE)="","No",VLOOKUP('Reported Performance Table'!E1445,'Master List'!$B$42:$D$129,3,FALSE))</f>
        <v>#N/A</v>
      </c>
      <c r="H1445" t="e">
        <f>IF(AND(G1445="Yes_No",'Reported Performance Table'!F1445="Yes"),"No","Yes_No")</f>
        <v>#N/A</v>
      </c>
      <c r="I1445" t="str">
        <f>IF('Reported Performance Table'!E1445="","",IF('Reported Performance Table'!F1445="Yes","LUNA_CCT","Reported_CCT"))</f>
        <v/>
      </c>
      <c r="J1445" t="str">
        <f>IF('Reported Performance Table'!E1445="","",IF(I1445="LUNA_CCT",VLOOKUP('Reported Performance Table'!E1445,'Master List'!$B$42:$E$129,4,FALSE),"Reported_BUG"))</f>
        <v/>
      </c>
      <c r="K1445" t="str">
        <f>IF('Reported Performance Table'!E1445="","",IF(AND('Reported Performance Table'!$F1445="Yes",OR('Reported Performance Table'!$E1445='Master List'!$B$42,'Reported Performance Table'!$E1445='Master List'!$B$43,'Reported Performance Table'!$E1445='Master List'!$B$44,'Reported Performance Table'!$E1445='Master List'!$B$46,'Reported Performance Table'!$E1445='Master List'!$B$48,'Reported Performance Table'!$E1445='Master List'!$B$104,'Reported Performance Table'!$E1445='Master List'!$B$106,'Reported Performance Table'!$E1445='Master List'!$B$126)),"LUNA_Dimming","Dimming_Capability_and_Range"))</f>
        <v/>
      </c>
      <c r="L1445" s="173">
        <f>'Reported Performance Table'!BF1445</f>
        <v>0</v>
      </c>
      <c r="M1445" s="173">
        <f>'Reported Performance Table'!BG1445</f>
        <v>0</v>
      </c>
      <c r="N1445" s="173">
        <f>'Reported Performance Table'!BH1445</f>
        <v>0</v>
      </c>
      <c r="O1445" t="str">
        <f t="shared" si="45"/>
        <v>No</v>
      </c>
    </row>
    <row r="1446" spans="2:15" x14ac:dyDescent="0.25">
      <c r="B1446" s="35" t="e">
        <f>VLOOKUP('Reported Performance Table'!D1446,'Master List'!$B$20:$C$39,2,FALSE)</f>
        <v>#N/A</v>
      </c>
      <c r="C1446" t="e">
        <f>VLOOKUP('Reported Performance Table'!E1446,'Master List'!$B$42:$C$129,2,FALSE)</f>
        <v>#N/A</v>
      </c>
      <c r="D1446" t="e">
        <f>VLOOKUP('Reported Performance Table'!D1446,'Master List'!$B$20:$D$39,3,FALSE)</f>
        <v>#N/A</v>
      </c>
      <c r="E1446" s="3" t="e">
        <f>VLOOKUP('Reported Performance Table'!C1446,'Master List'!$B$11:$D$17,3,FALSE)</f>
        <v>#N/A</v>
      </c>
      <c r="F1446" t="e">
        <f t="shared" si="44"/>
        <v>#N/A</v>
      </c>
      <c r="G1446" t="e">
        <f>IF(VLOOKUP('Reported Performance Table'!E1446,'Master List'!$B$42:$D$129,3,FALSE)="","No",VLOOKUP('Reported Performance Table'!E1446,'Master List'!$B$42:$D$129,3,FALSE))</f>
        <v>#N/A</v>
      </c>
      <c r="H1446" t="e">
        <f>IF(AND(G1446="Yes_No",'Reported Performance Table'!F1446="Yes"),"No","Yes_No")</f>
        <v>#N/A</v>
      </c>
      <c r="I1446" t="str">
        <f>IF('Reported Performance Table'!E1446="","",IF('Reported Performance Table'!F1446="Yes","LUNA_CCT","Reported_CCT"))</f>
        <v/>
      </c>
      <c r="J1446" t="str">
        <f>IF('Reported Performance Table'!E1446="","",IF(I1446="LUNA_CCT",VLOOKUP('Reported Performance Table'!E1446,'Master List'!$B$42:$E$129,4,FALSE),"Reported_BUG"))</f>
        <v/>
      </c>
      <c r="K1446" t="str">
        <f>IF('Reported Performance Table'!E1446="","",IF(AND('Reported Performance Table'!$F1446="Yes",OR('Reported Performance Table'!$E1446='Master List'!$B$42,'Reported Performance Table'!$E1446='Master List'!$B$43,'Reported Performance Table'!$E1446='Master List'!$B$44,'Reported Performance Table'!$E1446='Master List'!$B$46,'Reported Performance Table'!$E1446='Master List'!$B$48,'Reported Performance Table'!$E1446='Master List'!$B$104,'Reported Performance Table'!$E1446='Master List'!$B$106,'Reported Performance Table'!$E1446='Master List'!$B$126)),"LUNA_Dimming","Dimming_Capability_and_Range"))</f>
        <v/>
      </c>
      <c r="L1446" s="173">
        <f>'Reported Performance Table'!BF1446</f>
        <v>0</v>
      </c>
      <c r="M1446" s="173">
        <f>'Reported Performance Table'!BG1446</f>
        <v>0</v>
      </c>
      <c r="N1446" s="173">
        <f>'Reported Performance Table'!BH1446</f>
        <v>0</v>
      </c>
      <c r="O1446" t="str">
        <f t="shared" si="45"/>
        <v>No</v>
      </c>
    </row>
    <row r="1447" spans="2:15" x14ac:dyDescent="0.25">
      <c r="B1447" s="35" t="e">
        <f>VLOOKUP('Reported Performance Table'!D1447,'Master List'!$B$20:$C$39,2,FALSE)</f>
        <v>#N/A</v>
      </c>
      <c r="C1447" t="e">
        <f>VLOOKUP('Reported Performance Table'!E1447,'Master List'!$B$42:$C$129,2,FALSE)</f>
        <v>#N/A</v>
      </c>
      <c r="D1447" t="e">
        <f>VLOOKUP('Reported Performance Table'!D1447,'Master List'!$B$20:$D$39,3,FALSE)</f>
        <v>#N/A</v>
      </c>
      <c r="E1447" s="3" t="e">
        <f>VLOOKUP('Reported Performance Table'!C1447,'Master List'!$B$11:$D$17,3,FALSE)</f>
        <v>#N/A</v>
      </c>
      <c r="F1447" t="e">
        <f t="shared" si="44"/>
        <v>#N/A</v>
      </c>
      <c r="G1447" t="e">
        <f>IF(VLOOKUP('Reported Performance Table'!E1447,'Master List'!$B$42:$D$129,3,FALSE)="","No",VLOOKUP('Reported Performance Table'!E1447,'Master List'!$B$42:$D$129,3,FALSE))</f>
        <v>#N/A</v>
      </c>
      <c r="H1447" t="e">
        <f>IF(AND(G1447="Yes_No",'Reported Performance Table'!F1447="Yes"),"No","Yes_No")</f>
        <v>#N/A</v>
      </c>
      <c r="I1447" t="str">
        <f>IF('Reported Performance Table'!E1447="","",IF('Reported Performance Table'!F1447="Yes","LUNA_CCT","Reported_CCT"))</f>
        <v/>
      </c>
      <c r="J1447" t="str">
        <f>IF('Reported Performance Table'!E1447="","",IF(I1447="LUNA_CCT",VLOOKUP('Reported Performance Table'!E1447,'Master List'!$B$42:$E$129,4,FALSE),"Reported_BUG"))</f>
        <v/>
      </c>
      <c r="K1447" t="str">
        <f>IF('Reported Performance Table'!E1447="","",IF(AND('Reported Performance Table'!$F1447="Yes",OR('Reported Performance Table'!$E1447='Master List'!$B$42,'Reported Performance Table'!$E1447='Master List'!$B$43,'Reported Performance Table'!$E1447='Master List'!$B$44,'Reported Performance Table'!$E1447='Master List'!$B$46,'Reported Performance Table'!$E1447='Master List'!$B$48,'Reported Performance Table'!$E1447='Master List'!$B$104,'Reported Performance Table'!$E1447='Master List'!$B$106,'Reported Performance Table'!$E1447='Master List'!$B$126)),"LUNA_Dimming","Dimming_Capability_and_Range"))</f>
        <v/>
      </c>
      <c r="L1447" s="173">
        <f>'Reported Performance Table'!BF1447</f>
        <v>0</v>
      </c>
      <c r="M1447" s="173">
        <f>'Reported Performance Table'!BG1447</f>
        <v>0</v>
      </c>
      <c r="N1447" s="173">
        <f>'Reported Performance Table'!BH1447</f>
        <v>0</v>
      </c>
      <c r="O1447" t="str">
        <f t="shared" si="45"/>
        <v>No</v>
      </c>
    </row>
    <row r="1448" spans="2:15" x14ac:dyDescent="0.25">
      <c r="B1448" s="35" t="e">
        <f>VLOOKUP('Reported Performance Table'!D1448,'Master List'!$B$20:$C$39,2,FALSE)</f>
        <v>#N/A</v>
      </c>
      <c r="C1448" t="e">
        <f>VLOOKUP('Reported Performance Table'!E1448,'Master List'!$B$42:$C$129,2,FALSE)</f>
        <v>#N/A</v>
      </c>
      <c r="D1448" t="e">
        <f>VLOOKUP('Reported Performance Table'!D1448,'Master List'!$B$20:$D$39,3,FALSE)</f>
        <v>#N/A</v>
      </c>
      <c r="E1448" s="3" t="e">
        <f>VLOOKUP('Reported Performance Table'!C1448,'Master List'!$B$11:$D$17,3,FALSE)</f>
        <v>#N/A</v>
      </c>
      <c r="F1448" t="e">
        <f t="shared" si="44"/>
        <v>#N/A</v>
      </c>
      <c r="G1448" t="e">
        <f>IF(VLOOKUP('Reported Performance Table'!E1448,'Master List'!$B$42:$D$129,3,FALSE)="","No",VLOOKUP('Reported Performance Table'!E1448,'Master List'!$B$42:$D$129,3,FALSE))</f>
        <v>#N/A</v>
      </c>
      <c r="H1448" t="e">
        <f>IF(AND(G1448="Yes_No",'Reported Performance Table'!F1448="Yes"),"No","Yes_No")</f>
        <v>#N/A</v>
      </c>
      <c r="I1448" t="str">
        <f>IF('Reported Performance Table'!E1448="","",IF('Reported Performance Table'!F1448="Yes","LUNA_CCT","Reported_CCT"))</f>
        <v/>
      </c>
      <c r="J1448" t="str">
        <f>IF('Reported Performance Table'!E1448="","",IF(I1448="LUNA_CCT",VLOOKUP('Reported Performance Table'!E1448,'Master List'!$B$42:$E$129,4,FALSE),"Reported_BUG"))</f>
        <v/>
      </c>
      <c r="K1448" t="str">
        <f>IF('Reported Performance Table'!E1448="","",IF(AND('Reported Performance Table'!$F1448="Yes",OR('Reported Performance Table'!$E1448='Master List'!$B$42,'Reported Performance Table'!$E1448='Master List'!$B$43,'Reported Performance Table'!$E1448='Master List'!$B$44,'Reported Performance Table'!$E1448='Master List'!$B$46,'Reported Performance Table'!$E1448='Master List'!$B$48,'Reported Performance Table'!$E1448='Master List'!$B$104,'Reported Performance Table'!$E1448='Master List'!$B$106,'Reported Performance Table'!$E1448='Master List'!$B$126)),"LUNA_Dimming","Dimming_Capability_and_Range"))</f>
        <v/>
      </c>
      <c r="L1448" s="173">
        <f>'Reported Performance Table'!BF1448</f>
        <v>0</v>
      </c>
      <c r="M1448" s="173">
        <f>'Reported Performance Table'!BG1448</f>
        <v>0</v>
      </c>
      <c r="N1448" s="173">
        <f>'Reported Performance Table'!BH1448</f>
        <v>0</v>
      </c>
      <c r="O1448" t="str">
        <f t="shared" si="45"/>
        <v>No</v>
      </c>
    </row>
    <row r="1449" spans="2:15" x14ac:dyDescent="0.25">
      <c r="B1449" s="35" t="e">
        <f>VLOOKUP('Reported Performance Table'!D1449,'Master List'!$B$20:$C$39,2,FALSE)</f>
        <v>#N/A</v>
      </c>
      <c r="C1449" t="e">
        <f>VLOOKUP('Reported Performance Table'!E1449,'Master List'!$B$42:$C$129,2,FALSE)</f>
        <v>#N/A</v>
      </c>
      <c r="D1449" t="e">
        <f>VLOOKUP('Reported Performance Table'!D1449,'Master List'!$B$20:$D$39,3,FALSE)</f>
        <v>#N/A</v>
      </c>
      <c r="E1449" s="3" t="e">
        <f>VLOOKUP('Reported Performance Table'!C1449,'Master List'!$B$11:$D$17,3,FALSE)</f>
        <v>#N/A</v>
      </c>
      <c r="F1449" t="e">
        <f t="shared" si="44"/>
        <v>#N/A</v>
      </c>
      <c r="G1449" t="e">
        <f>IF(VLOOKUP('Reported Performance Table'!E1449,'Master List'!$B$42:$D$129,3,FALSE)="","No",VLOOKUP('Reported Performance Table'!E1449,'Master List'!$B$42:$D$129,3,FALSE))</f>
        <v>#N/A</v>
      </c>
      <c r="H1449" t="e">
        <f>IF(AND(G1449="Yes_No",'Reported Performance Table'!F1449="Yes"),"No","Yes_No")</f>
        <v>#N/A</v>
      </c>
      <c r="I1449" t="str">
        <f>IF('Reported Performance Table'!E1449="","",IF('Reported Performance Table'!F1449="Yes","LUNA_CCT","Reported_CCT"))</f>
        <v/>
      </c>
      <c r="J1449" t="str">
        <f>IF('Reported Performance Table'!E1449="","",IF(I1449="LUNA_CCT",VLOOKUP('Reported Performance Table'!E1449,'Master List'!$B$42:$E$129,4,FALSE),"Reported_BUG"))</f>
        <v/>
      </c>
      <c r="K1449" t="str">
        <f>IF('Reported Performance Table'!E1449="","",IF(AND('Reported Performance Table'!$F1449="Yes",OR('Reported Performance Table'!$E1449='Master List'!$B$42,'Reported Performance Table'!$E1449='Master List'!$B$43,'Reported Performance Table'!$E1449='Master List'!$B$44,'Reported Performance Table'!$E1449='Master List'!$B$46,'Reported Performance Table'!$E1449='Master List'!$B$48,'Reported Performance Table'!$E1449='Master List'!$B$104,'Reported Performance Table'!$E1449='Master List'!$B$106,'Reported Performance Table'!$E1449='Master List'!$B$126)),"LUNA_Dimming","Dimming_Capability_and_Range"))</f>
        <v/>
      </c>
      <c r="L1449" s="173">
        <f>'Reported Performance Table'!BF1449</f>
        <v>0</v>
      </c>
      <c r="M1449" s="173">
        <f>'Reported Performance Table'!BG1449</f>
        <v>0</v>
      </c>
      <c r="N1449" s="173">
        <f>'Reported Performance Table'!BH1449</f>
        <v>0</v>
      </c>
      <c r="O1449" t="str">
        <f t="shared" si="45"/>
        <v>No</v>
      </c>
    </row>
    <row r="1450" spans="2:15" x14ac:dyDescent="0.25">
      <c r="B1450" s="35" t="e">
        <f>VLOOKUP('Reported Performance Table'!D1450,'Master List'!$B$20:$C$39,2,FALSE)</f>
        <v>#N/A</v>
      </c>
      <c r="C1450" t="e">
        <f>VLOOKUP('Reported Performance Table'!E1450,'Master List'!$B$42:$C$129,2,FALSE)</f>
        <v>#N/A</v>
      </c>
      <c r="D1450" t="e">
        <f>VLOOKUP('Reported Performance Table'!D1450,'Master List'!$B$20:$D$39,3,FALSE)</f>
        <v>#N/A</v>
      </c>
      <c r="E1450" s="3" t="e">
        <f>VLOOKUP('Reported Performance Table'!C1450,'Master List'!$B$11:$D$17,3,FALSE)</f>
        <v>#N/A</v>
      </c>
      <c r="F1450" t="e">
        <f t="shared" si="44"/>
        <v>#N/A</v>
      </c>
      <c r="G1450" t="e">
        <f>IF(VLOOKUP('Reported Performance Table'!E1450,'Master List'!$B$42:$D$129,3,FALSE)="","No",VLOOKUP('Reported Performance Table'!E1450,'Master List'!$B$42:$D$129,3,FALSE))</f>
        <v>#N/A</v>
      </c>
      <c r="H1450" t="e">
        <f>IF(AND(G1450="Yes_No",'Reported Performance Table'!F1450="Yes"),"No","Yes_No")</f>
        <v>#N/A</v>
      </c>
      <c r="I1450" t="str">
        <f>IF('Reported Performance Table'!E1450="","",IF('Reported Performance Table'!F1450="Yes","LUNA_CCT","Reported_CCT"))</f>
        <v/>
      </c>
      <c r="J1450" t="str">
        <f>IF('Reported Performance Table'!E1450="","",IF(I1450="LUNA_CCT",VLOOKUP('Reported Performance Table'!E1450,'Master List'!$B$42:$E$129,4,FALSE),"Reported_BUG"))</f>
        <v/>
      </c>
      <c r="K1450" t="str">
        <f>IF('Reported Performance Table'!E1450="","",IF(AND('Reported Performance Table'!$F1450="Yes",OR('Reported Performance Table'!$E1450='Master List'!$B$42,'Reported Performance Table'!$E1450='Master List'!$B$43,'Reported Performance Table'!$E1450='Master List'!$B$44,'Reported Performance Table'!$E1450='Master List'!$B$46,'Reported Performance Table'!$E1450='Master List'!$B$48,'Reported Performance Table'!$E1450='Master List'!$B$104,'Reported Performance Table'!$E1450='Master List'!$B$106,'Reported Performance Table'!$E1450='Master List'!$B$126)),"LUNA_Dimming","Dimming_Capability_and_Range"))</f>
        <v/>
      </c>
      <c r="L1450" s="173">
        <f>'Reported Performance Table'!BF1450</f>
        <v>0</v>
      </c>
      <c r="M1450" s="173">
        <f>'Reported Performance Table'!BG1450</f>
        <v>0</v>
      </c>
      <c r="N1450" s="173">
        <f>'Reported Performance Table'!BH1450</f>
        <v>0</v>
      </c>
      <c r="O1450" t="str">
        <f t="shared" si="45"/>
        <v>No</v>
      </c>
    </row>
    <row r="1451" spans="2:15" x14ac:dyDescent="0.25">
      <c r="B1451" s="35" t="e">
        <f>VLOOKUP('Reported Performance Table'!D1451,'Master List'!$B$20:$C$39,2,FALSE)</f>
        <v>#N/A</v>
      </c>
      <c r="C1451" t="e">
        <f>VLOOKUP('Reported Performance Table'!E1451,'Master List'!$B$42:$C$129,2,FALSE)</f>
        <v>#N/A</v>
      </c>
      <c r="D1451" t="e">
        <f>VLOOKUP('Reported Performance Table'!D1451,'Master List'!$B$20:$D$39,3,FALSE)</f>
        <v>#N/A</v>
      </c>
      <c r="E1451" s="3" t="e">
        <f>VLOOKUP('Reported Performance Table'!C1451,'Master List'!$B$11:$D$17,3,FALSE)</f>
        <v>#N/A</v>
      </c>
      <c r="F1451" t="e">
        <f t="shared" si="44"/>
        <v>#N/A</v>
      </c>
      <c r="G1451" t="e">
        <f>IF(VLOOKUP('Reported Performance Table'!E1451,'Master List'!$B$42:$D$129,3,FALSE)="","No",VLOOKUP('Reported Performance Table'!E1451,'Master List'!$B$42:$D$129,3,FALSE))</f>
        <v>#N/A</v>
      </c>
      <c r="H1451" t="e">
        <f>IF(AND(G1451="Yes_No",'Reported Performance Table'!F1451="Yes"),"No","Yes_No")</f>
        <v>#N/A</v>
      </c>
      <c r="I1451" t="str">
        <f>IF('Reported Performance Table'!E1451="","",IF('Reported Performance Table'!F1451="Yes","LUNA_CCT","Reported_CCT"))</f>
        <v/>
      </c>
      <c r="J1451" t="str">
        <f>IF('Reported Performance Table'!E1451="","",IF(I1451="LUNA_CCT",VLOOKUP('Reported Performance Table'!E1451,'Master List'!$B$42:$E$129,4,FALSE),"Reported_BUG"))</f>
        <v/>
      </c>
      <c r="K1451" t="str">
        <f>IF('Reported Performance Table'!E1451="","",IF(AND('Reported Performance Table'!$F1451="Yes",OR('Reported Performance Table'!$E1451='Master List'!$B$42,'Reported Performance Table'!$E1451='Master List'!$B$43,'Reported Performance Table'!$E1451='Master List'!$B$44,'Reported Performance Table'!$E1451='Master List'!$B$46,'Reported Performance Table'!$E1451='Master List'!$B$48,'Reported Performance Table'!$E1451='Master List'!$B$104,'Reported Performance Table'!$E1451='Master List'!$B$106,'Reported Performance Table'!$E1451='Master List'!$B$126)),"LUNA_Dimming","Dimming_Capability_and_Range"))</f>
        <v/>
      </c>
      <c r="L1451" s="173">
        <f>'Reported Performance Table'!BF1451</f>
        <v>0</v>
      </c>
      <c r="M1451" s="173">
        <f>'Reported Performance Table'!BG1451</f>
        <v>0</v>
      </c>
      <c r="N1451" s="173">
        <f>'Reported Performance Table'!BH1451</f>
        <v>0</v>
      </c>
      <c r="O1451" t="str">
        <f t="shared" si="45"/>
        <v>No</v>
      </c>
    </row>
    <row r="1452" spans="2:15" x14ac:dyDescent="0.25">
      <c r="B1452" s="35" t="e">
        <f>VLOOKUP('Reported Performance Table'!D1452,'Master List'!$B$20:$C$39,2,FALSE)</f>
        <v>#N/A</v>
      </c>
      <c r="C1452" t="e">
        <f>VLOOKUP('Reported Performance Table'!E1452,'Master List'!$B$42:$C$129,2,FALSE)</f>
        <v>#N/A</v>
      </c>
      <c r="D1452" t="e">
        <f>VLOOKUP('Reported Performance Table'!D1452,'Master List'!$B$20:$D$39,3,FALSE)</f>
        <v>#N/A</v>
      </c>
      <c r="E1452" s="3" t="e">
        <f>VLOOKUP('Reported Performance Table'!C1452,'Master List'!$B$11:$D$17,3,FALSE)</f>
        <v>#N/A</v>
      </c>
      <c r="F1452" t="e">
        <f t="shared" si="44"/>
        <v>#N/A</v>
      </c>
      <c r="G1452" t="e">
        <f>IF(VLOOKUP('Reported Performance Table'!E1452,'Master List'!$B$42:$D$129,3,FALSE)="","No",VLOOKUP('Reported Performance Table'!E1452,'Master List'!$B$42:$D$129,3,FALSE))</f>
        <v>#N/A</v>
      </c>
      <c r="H1452" t="e">
        <f>IF(AND(G1452="Yes_No",'Reported Performance Table'!F1452="Yes"),"No","Yes_No")</f>
        <v>#N/A</v>
      </c>
      <c r="I1452" t="str">
        <f>IF('Reported Performance Table'!E1452="","",IF('Reported Performance Table'!F1452="Yes","LUNA_CCT","Reported_CCT"))</f>
        <v/>
      </c>
      <c r="J1452" t="str">
        <f>IF('Reported Performance Table'!E1452="","",IF(I1452="LUNA_CCT",VLOOKUP('Reported Performance Table'!E1452,'Master List'!$B$42:$E$129,4,FALSE),"Reported_BUG"))</f>
        <v/>
      </c>
      <c r="K1452" t="str">
        <f>IF('Reported Performance Table'!E1452="","",IF(AND('Reported Performance Table'!$F1452="Yes",OR('Reported Performance Table'!$E1452='Master List'!$B$42,'Reported Performance Table'!$E1452='Master List'!$B$43,'Reported Performance Table'!$E1452='Master List'!$B$44,'Reported Performance Table'!$E1452='Master List'!$B$46,'Reported Performance Table'!$E1452='Master List'!$B$48,'Reported Performance Table'!$E1452='Master List'!$B$104,'Reported Performance Table'!$E1452='Master List'!$B$106,'Reported Performance Table'!$E1452='Master List'!$B$126)),"LUNA_Dimming","Dimming_Capability_and_Range"))</f>
        <v/>
      </c>
      <c r="L1452" s="173">
        <f>'Reported Performance Table'!BF1452</f>
        <v>0</v>
      </c>
      <c r="M1452" s="173">
        <f>'Reported Performance Table'!BG1452</f>
        <v>0</v>
      </c>
      <c r="N1452" s="173">
        <f>'Reported Performance Table'!BH1452</f>
        <v>0</v>
      </c>
      <c r="O1452" t="str">
        <f t="shared" si="45"/>
        <v>No</v>
      </c>
    </row>
    <row r="1453" spans="2:15" x14ac:dyDescent="0.25">
      <c r="B1453" s="35" t="e">
        <f>VLOOKUP('Reported Performance Table'!D1453,'Master List'!$B$20:$C$39,2,FALSE)</f>
        <v>#N/A</v>
      </c>
      <c r="C1453" t="e">
        <f>VLOOKUP('Reported Performance Table'!E1453,'Master List'!$B$42:$C$129,2,FALSE)</f>
        <v>#N/A</v>
      </c>
      <c r="D1453" t="e">
        <f>VLOOKUP('Reported Performance Table'!D1453,'Master List'!$B$20:$D$39,3,FALSE)</f>
        <v>#N/A</v>
      </c>
      <c r="E1453" s="3" t="e">
        <f>VLOOKUP('Reported Performance Table'!C1453,'Master List'!$B$11:$D$17,3,FALSE)</f>
        <v>#N/A</v>
      </c>
      <c r="F1453" t="e">
        <f t="shared" si="44"/>
        <v>#N/A</v>
      </c>
      <c r="G1453" t="e">
        <f>IF(VLOOKUP('Reported Performance Table'!E1453,'Master List'!$B$42:$D$129,3,FALSE)="","No",VLOOKUP('Reported Performance Table'!E1453,'Master List'!$B$42:$D$129,3,FALSE))</f>
        <v>#N/A</v>
      </c>
      <c r="H1453" t="e">
        <f>IF(AND(G1453="Yes_No",'Reported Performance Table'!F1453="Yes"),"No","Yes_No")</f>
        <v>#N/A</v>
      </c>
      <c r="I1453" t="str">
        <f>IF('Reported Performance Table'!E1453="","",IF('Reported Performance Table'!F1453="Yes","LUNA_CCT","Reported_CCT"))</f>
        <v/>
      </c>
      <c r="J1453" t="str">
        <f>IF('Reported Performance Table'!E1453="","",IF(I1453="LUNA_CCT",VLOOKUP('Reported Performance Table'!E1453,'Master List'!$B$42:$E$129,4,FALSE),"Reported_BUG"))</f>
        <v/>
      </c>
      <c r="K1453" t="str">
        <f>IF('Reported Performance Table'!E1453="","",IF(AND('Reported Performance Table'!$F1453="Yes",OR('Reported Performance Table'!$E1453='Master List'!$B$42,'Reported Performance Table'!$E1453='Master List'!$B$43,'Reported Performance Table'!$E1453='Master List'!$B$44,'Reported Performance Table'!$E1453='Master List'!$B$46,'Reported Performance Table'!$E1453='Master List'!$B$48,'Reported Performance Table'!$E1453='Master List'!$B$104,'Reported Performance Table'!$E1453='Master List'!$B$106,'Reported Performance Table'!$E1453='Master List'!$B$126)),"LUNA_Dimming","Dimming_Capability_and_Range"))</f>
        <v/>
      </c>
      <c r="L1453" s="173">
        <f>'Reported Performance Table'!BF1453</f>
        <v>0</v>
      </c>
      <c r="M1453" s="173">
        <f>'Reported Performance Table'!BG1453</f>
        <v>0</v>
      </c>
      <c r="N1453" s="173">
        <f>'Reported Performance Table'!BH1453</f>
        <v>0</v>
      </c>
      <c r="O1453" t="str">
        <f t="shared" si="45"/>
        <v>No</v>
      </c>
    </row>
    <row r="1454" spans="2:15" x14ac:dyDescent="0.25">
      <c r="B1454" s="35" t="e">
        <f>VLOOKUP('Reported Performance Table'!D1454,'Master List'!$B$20:$C$39,2,FALSE)</f>
        <v>#N/A</v>
      </c>
      <c r="C1454" t="e">
        <f>VLOOKUP('Reported Performance Table'!E1454,'Master List'!$B$42:$C$129,2,FALSE)</f>
        <v>#N/A</v>
      </c>
      <c r="D1454" t="e">
        <f>VLOOKUP('Reported Performance Table'!D1454,'Master List'!$B$20:$D$39,3,FALSE)</f>
        <v>#N/A</v>
      </c>
      <c r="E1454" s="3" t="e">
        <f>VLOOKUP('Reported Performance Table'!C1454,'Master List'!$B$11:$D$17,3,FALSE)</f>
        <v>#N/A</v>
      </c>
      <c r="F1454" t="e">
        <f t="shared" si="44"/>
        <v>#N/A</v>
      </c>
      <c r="G1454" t="e">
        <f>IF(VLOOKUP('Reported Performance Table'!E1454,'Master List'!$B$42:$D$129,3,FALSE)="","No",VLOOKUP('Reported Performance Table'!E1454,'Master List'!$B$42:$D$129,3,FALSE))</f>
        <v>#N/A</v>
      </c>
      <c r="H1454" t="e">
        <f>IF(AND(G1454="Yes_No",'Reported Performance Table'!F1454="Yes"),"No","Yes_No")</f>
        <v>#N/A</v>
      </c>
      <c r="I1454" t="str">
        <f>IF('Reported Performance Table'!E1454="","",IF('Reported Performance Table'!F1454="Yes","LUNA_CCT","Reported_CCT"))</f>
        <v/>
      </c>
      <c r="J1454" t="str">
        <f>IF('Reported Performance Table'!E1454="","",IF(I1454="LUNA_CCT",VLOOKUP('Reported Performance Table'!E1454,'Master List'!$B$42:$E$129,4,FALSE),"Reported_BUG"))</f>
        <v/>
      </c>
      <c r="K1454" t="str">
        <f>IF('Reported Performance Table'!E1454="","",IF(AND('Reported Performance Table'!$F1454="Yes",OR('Reported Performance Table'!$E1454='Master List'!$B$42,'Reported Performance Table'!$E1454='Master List'!$B$43,'Reported Performance Table'!$E1454='Master List'!$B$44,'Reported Performance Table'!$E1454='Master List'!$B$46,'Reported Performance Table'!$E1454='Master List'!$B$48,'Reported Performance Table'!$E1454='Master List'!$B$104,'Reported Performance Table'!$E1454='Master List'!$B$106,'Reported Performance Table'!$E1454='Master List'!$B$126)),"LUNA_Dimming","Dimming_Capability_and_Range"))</f>
        <v/>
      </c>
      <c r="L1454" s="173">
        <f>'Reported Performance Table'!BF1454</f>
        <v>0</v>
      </c>
      <c r="M1454" s="173">
        <f>'Reported Performance Table'!BG1454</f>
        <v>0</v>
      </c>
      <c r="N1454" s="173">
        <f>'Reported Performance Table'!BH1454</f>
        <v>0</v>
      </c>
      <c r="O1454" t="str">
        <f t="shared" si="45"/>
        <v>No</v>
      </c>
    </row>
    <row r="1455" spans="2:15" x14ac:dyDescent="0.25">
      <c r="B1455" s="35" t="e">
        <f>VLOOKUP('Reported Performance Table'!D1455,'Master List'!$B$20:$C$39,2,FALSE)</f>
        <v>#N/A</v>
      </c>
      <c r="C1455" t="e">
        <f>VLOOKUP('Reported Performance Table'!E1455,'Master List'!$B$42:$C$129,2,FALSE)</f>
        <v>#N/A</v>
      </c>
      <c r="D1455" t="e">
        <f>VLOOKUP('Reported Performance Table'!D1455,'Master List'!$B$20:$D$39,3,FALSE)</f>
        <v>#N/A</v>
      </c>
      <c r="E1455" s="3" t="e">
        <f>VLOOKUP('Reported Performance Table'!C1455,'Master List'!$B$11:$D$17,3,FALSE)</f>
        <v>#N/A</v>
      </c>
      <c r="F1455" t="e">
        <f t="shared" si="44"/>
        <v>#N/A</v>
      </c>
      <c r="G1455" t="e">
        <f>IF(VLOOKUP('Reported Performance Table'!E1455,'Master List'!$B$42:$D$129,3,FALSE)="","No",VLOOKUP('Reported Performance Table'!E1455,'Master List'!$B$42:$D$129,3,FALSE))</f>
        <v>#N/A</v>
      </c>
      <c r="H1455" t="e">
        <f>IF(AND(G1455="Yes_No",'Reported Performance Table'!F1455="Yes"),"No","Yes_No")</f>
        <v>#N/A</v>
      </c>
      <c r="I1455" t="str">
        <f>IF('Reported Performance Table'!E1455="","",IF('Reported Performance Table'!F1455="Yes","LUNA_CCT","Reported_CCT"))</f>
        <v/>
      </c>
      <c r="J1455" t="str">
        <f>IF('Reported Performance Table'!E1455="","",IF(I1455="LUNA_CCT",VLOOKUP('Reported Performance Table'!E1455,'Master List'!$B$42:$E$129,4,FALSE),"Reported_BUG"))</f>
        <v/>
      </c>
      <c r="K1455" t="str">
        <f>IF('Reported Performance Table'!E1455="","",IF(AND('Reported Performance Table'!$F1455="Yes",OR('Reported Performance Table'!$E1455='Master List'!$B$42,'Reported Performance Table'!$E1455='Master List'!$B$43,'Reported Performance Table'!$E1455='Master List'!$B$44,'Reported Performance Table'!$E1455='Master List'!$B$46,'Reported Performance Table'!$E1455='Master List'!$B$48,'Reported Performance Table'!$E1455='Master List'!$B$104,'Reported Performance Table'!$E1455='Master List'!$B$106,'Reported Performance Table'!$E1455='Master List'!$B$126)),"LUNA_Dimming","Dimming_Capability_and_Range"))</f>
        <v/>
      </c>
      <c r="L1455" s="173">
        <f>'Reported Performance Table'!BF1455</f>
        <v>0</v>
      </c>
      <c r="M1455" s="173">
        <f>'Reported Performance Table'!BG1455</f>
        <v>0</v>
      </c>
      <c r="N1455" s="173">
        <f>'Reported Performance Table'!BH1455</f>
        <v>0</v>
      </c>
      <c r="O1455" t="str">
        <f t="shared" si="45"/>
        <v>No</v>
      </c>
    </row>
    <row r="1456" spans="2:15" x14ac:dyDescent="0.25">
      <c r="B1456" s="35" t="e">
        <f>VLOOKUP('Reported Performance Table'!D1456,'Master List'!$B$20:$C$39,2,FALSE)</f>
        <v>#N/A</v>
      </c>
      <c r="C1456" t="e">
        <f>VLOOKUP('Reported Performance Table'!E1456,'Master List'!$B$42:$C$129,2,FALSE)</f>
        <v>#N/A</v>
      </c>
      <c r="D1456" t="e">
        <f>VLOOKUP('Reported Performance Table'!D1456,'Master List'!$B$20:$D$39,3,FALSE)</f>
        <v>#N/A</v>
      </c>
      <c r="E1456" s="3" t="e">
        <f>VLOOKUP('Reported Performance Table'!C1456,'Master List'!$B$11:$D$17,3,FALSE)</f>
        <v>#N/A</v>
      </c>
      <c r="F1456" t="e">
        <f t="shared" si="44"/>
        <v>#N/A</v>
      </c>
      <c r="G1456" t="e">
        <f>IF(VLOOKUP('Reported Performance Table'!E1456,'Master List'!$B$42:$D$129,3,FALSE)="","No",VLOOKUP('Reported Performance Table'!E1456,'Master List'!$B$42:$D$129,3,FALSE))</f>
        <v>#N/A</v>
      </c>
      <c r="H1456" t="e">
        <f>IF(AND(G1456="Yes_No",'Reported Performance Table'!F1456="Yes"),"No","Yes_No")</f>
        <v>#N/A</v>
      </c>
      <c r="I1456" t="str">
        <f>IF('Reported Performance Table'!E1456="","",IF('Reported Performance Table'!F1456="Yes","LUNA_CCT","Reported_CCT"))</f>
        <v/>
      </c>
      <c r="J1456" t="str">
        <f>IF('Reported Performance Table'!E1456="","",IF(I1456="LUNA_CCT",VLOOKUP('Reported Performance Table'!E1456,'Master List'!$B$42:$E$129,4,FALSE),"Reported_BUG"))</f>
        <v/>
      </c>
      <c r="K1456" t="str">
        <f>IF('Reported Performance Table'!E1456="","",IF(AND('Reported Performance Table'!$F1456="Yes",OR('Reported Performance Table'!$E1456='Master List'!$B$42,'Reported Performance Table'!$E1456='Master List'!$B$43,'Reported Performance Table'!$E1456='Master List'!$B$44,'Reported Performance Table'!$E1456='Master List'!$B$46,'Reported Performance Table'!$E1456='Master List'!$B$48,'Reported Performance Table'!$E1456='Master List'!$B$104,'Reported Performance Table'!$E1456='Master List'!$B$106,'Reported Performance Table'!$E1456='Master List'!$B$126)),"LUNA_Dimming","Dimming_Capability_and_Range"))</f>
        <v/>
      </c>
      <c r="L1456" s="173">
        <f>'Reported Performance Table'!BF1456</f>
        <v>0</v>
      </c>
      <c r="M1456" s="173">
        <f>'Reported Performance Table'!BG1456</f>
        <v>0</v>
      </c>
      <c r="N1456" s="173">
        <f>'Reported Performance Table'!BH1456</f>
        <v>0</v>
      </c>
      <c r="O1456" t="str">
        <f t="shared" si="45"/>
        <v>No</v>
      </c>
    </row>
    <row r="1457" spans="2:15" x14ac:dyDescent="0.25">
      <c r="B1457" s="35" t="e">
        <f>VLOOKUP('Reported Performance Table'!D1457,'Master List'!$B$20:$C$39,2,FALSE)</f>
        <v>#N/A</v>
      </c>
      <c r="C1457" t="e">
        <f>VLOOKUP('Reported Performance Table'!E1457,'Master List'!$B$42:$C$129,2,FALSE)</f>
        <v>#N/A</v>
      </c>
      <c r="D1457" t="e">
        <f>VLOOKUP('Reported Performance Table'!D1457,'Master List'!$B$20:$D$39,3,FALSE)</f>
        <v>#N/A</v>
      </c>
      <c r="E1457" s="3" t="e">
        <f>VLOOKUP('Reported Performance Table'!C1457,'Master List'!$B$11:$D$17,3,FALSE)</f>
        <v>#N/A</v>
      </c>
      <c r="F1457" t="e">
        <f t="shared" si="44"/>
        <v>#N/A</v>
      </c>
      <c r="G1457" t="e">
        <f>IF(VLOOKUP('Reported Performance Table'!E1457,'Master List'!$B$42:$D$129,3,FALSE)="","No",VLOOKUP('Reported Performance Table'!E1457,'Master List'!$B$42:$D$129,3,FALSE))</f>
        <v>#N/A</v>
      </c>
      <c r="H1457" t="e">
        <f>IF(AND(G1457="Yes_No",'Reported Performance Table'!F1457="Yes"),"No","Yes_No")</f>
        <v>#N/A</v>
      </c>
      <c r="I1457" t="str">
        <f>IF('Reported Performance Table'!E1457="","",IF('Reported Performance Table'!F1457="Yes","LUNA_CCT","Reported_CCT"))</f>
        <v/>
      </c>
      <c r="J1457" t="str">
        <f>IF('Reported Performance Table'!E1457="","",IF(I1457="LUNA_CCT",VLOOKUP('Reported Performance Table'!E1457,'Master List'!$B$42:$E$129,4,FALSE),"Reported_BUG"))</f>
        <v/>
      </c>
      <c r="K1457" t="str">
        <f>IF('Reported Performance Table'!E1457="","",IF(AND('Reported Performance Table'!$F1457="Yes",OR('Reported Performance Table'!$E1457='Master List'!$B$42,'Reported Performance Table'!$E1457='Master List'!$B$43,'Reported Performance Table'!$E1457='Master List'!$B$44,'Reported Performance Table'!$E1457='Master List'!$B$46,'Reported Performance Table'!$E1457='Master List'!$B$48,'Reported Performance Table'!$E1457='Master List'!$B$104,'Reported Performance Table'!$E1457='Master List'!$B$106,'Reported Performance Table'!$E1457='Master List'!$B$126)),"LUNA_Dimming","Dimming_Capability_and_Range"))</f>
        <v/>
      </c>
      <c r="L1457" s="173">
        <f>'Reported Performance Table'!BF1457</f>
        <v>0</v>
      </c>
      <c r="M1457" s="173">
        <f>'Reported Performance Table'!BG1457</f>
        <v>0</v>
      </c>
      <c r="N1457" s="173">
        <f>'Reported Performance Table'!BH1457</f>
        <v>0</v>
      </c>
      <c r="O1457" t="str">
        <f t="shared" si="45"/>
        <v>No</v>
      </c>
    </row>
    <row r="1458" spans="2:15" x14ac:dyDescent="0.25">
      <c r="B1458" s="35" t="e">
        <f>VLOOKUP('Reported Performance Table'!D1458,'Master List'!$B$20:$C$39,2,FALSE)</f>
        <v>#N/A</v>
      </c>
      <c r="C1458" t="e">
        <f>VLOOKUP('Reported Performance Table'!E1458,'Master List'!$B$42:$C$129,2,FALSE)</f>
        <v>#N/A</v>
      </c>
      <c r="D1458" t="e">
        <f>VLOOKUP('Reported Performance Table'!D1458,'Master List'!$B$20:$D$39,3,FALSE)</f>
        <v>#N/A</v>
      </c>
      <c r="E1458" s="3" t="e">
        <f>VLOOKUP('Reported Performance Table'!C1458,'Master List'!$B$11:$D$17,3,FALSE)</f>
        <v>#N/A</v>
      </c>
      <c r="F1458" t="e">
        <f t="shared" si="44"/>
        <v>#N/A</v>
      </c>
      <c r="G1458" t="e">
        <f>IF(VLOOKUP('Reported Performance Table'!E1458,'Master List'!$B$42:$D$129,3,FALSE)="","No",VLOOKUP('Reported Performance Table'!E1458,'Master List'!$B$42:$D$129,3,FALSE))</f>
        <v>#N/A</v>
      </c>
      <c r="H1458" t="e">
        <f>IF(AND(G1458="Yes_No",'Reported Performance Table'!F1458="Yes"),"No","Yes_No")</f>
        <v>#N/A</v>
      </c>
      <c r="I1458" t="str">
        <f>IF('Reported Performance Table'!E1458="","",IF('Reported Performance Table'!F1458="Yes","LUNA_CCT","Reported_CCT"))</f>
        <v/>
      </c>
      <c r="J1458" t="str">
        <f>IF('Reported Performance Table'!E1458="","",IF(I1458="LUNA_CCT",VLOOKUP('Reported Performance Table'!E1458,'Master List'!$B$42:$E$129,4,FALSE),"Reported_BUG"))</f>
        <v/>
      </c>
      <c r="K1458" t="str">
        <f>IF('Reported Performance Table'!E1458="","",IF(AND('Reported Performance Table'!$F1458="Yes",OR('Reported Performance Table'!$E1458='Master List'!$B$42,'Reported Performance Table'!$E1458='Master List'!$B$43,'Reported Performance Table'!$E1458='Master List'!$B$44,'Reported Performance Table'!$E1458='Master List'!$B$46,'Reported Performance Table'!$E1458='Master List'!$B$48,'Reported Performance Table'!$E1458='Master List'!$B$104,'Reported Performance Table'!$E1458='Master List'!$B$106,'Reported Performance Table'!$E1458='Master List'!$B$126)),"LUNA_Dimming","Dimming_Capability_and_Range"))</f>
        <v/>
      </c>
      <c r="L1458" s="173">
        <f>'Reported Performance Table'!BF1458</f>
        <v>0</v>
      </c>
      <c r="M1458" s="173">
        <f>'Reported Performance Table'!BG1458</f>
        <v>0</v>
      </c>
      <c r="N1458" s="173">
        <f>'Reported Performance Table'!BH1458</f>
        <v>0</v>
      </c>
      <c r="O1458" t="str">
        <f t="shared" si="45"/>
        <v>No</v>
      </c>
    </row>
    <row r="1459" spans="2:15" x14ac:dyDescent="0.25">
      <c r="B1459" s="35" t="e">
        <f>VLOOKUP('Reported Performance Table'!D1459,'Master List'!$B$20:$C$39,2,FALSE)</f>
        <v>#N/A</v>
      </c>
      <c r="C1459" t="e">
        <f>VLOOKUP('Reported Performance Table'!E1459,'Master List'!$B$42:$C$129,2,FALSE)</f>
        <v>#N/A</v>
      </c>
      <c r="D1459" t="e">
        <f>VLOOKUP('Reported Performance Table'!D1459,'Master List'!$B$20:$D$39,3,FALSE)</f>
        <v>#N/A</v>
      </c>
      <c r="E1459" s="3" t="e">
        <f>VLOOKUP('Reported Performance Table'!C1459,'Master List'!$B$11:$D$17,3,FALSE)</f>
        <v>#N/A</v>
      </c>
      <c r="F1459" t="e">
        <f t="shared" si="44"/>
        <v>#N/A</v>
      </c>
      <c r="G1459" t="e">
        <f>IF(VLOOKUP('Reported Performance Table'!E1459,'Master List'!$B$42:$D$129,3,FALSE)="","No",VLOOKUP('Reported Performance Table'!E1459,'Master List'!$B$42:$D$129,3,FALSE))</f>
        <v>#N/A</v>
      </c>
      <c r="H1459" t="e">
        <f>IF(AND(G1459="Yes_No",'Reported Performance Table'!F1459="Yes"),"No","Yes_No")</f>
        <v>#N/A</v>
      </c>
      <c r="I1459" t="str">
        <f>IF('Reported Performance Table'!E1459="","",IF('Reported Performance Table'!F1459="Yes","LUNA_CCT","Reported_CCT"))</f>
        <v/>
      </c>
      <c r="J1459" t="str">
        <f>IF('Reported Performance Table'!E1459="","",IF(I1459="LUNA_CCT",VLOOKUP('Reported Performance Table'!E1459,'Master List'!$B$42:$E$129,4,FALSE),"Reported_BUG"))</f>
        <v/>
      </c>
      <c r="K1459" t="str">
        <f>IF('Reported Performance Table'!E1459="","",IF(AND('Reported Performance Table'!$F1459="Yes",OR('Reported Performance Table'!$E1459='Master List'!$B$42,'Reported Performance Table'!$E1459='Master List'!$B$43,'Reported Performance Table'!$E1459='Master List'!$B$44,'Reported Performance Table'!$E1459='Master List'!$B$46,'Reported Performance Table'!$E1459='Master List'!$B$48,'Reported Performance Table'!$E1459='Master List'!$B$104,'Reported Performance Table'!$E1459='Master List'!$B$106,'Reported Performance Table'!$E1459='Master List'!$B$126)),"LUNA_Dimming","Dimming_Capability_and_Range"))</f>
        <v/>
      </c>
      <c r="L1459" s="173">
        <f>'Reported Performance Table'!BF1459</f>
        <v>0</v>
      </c>
      <c r="M1459" s="173">
        <f>'Reported Performance Table'!BG1459</f>
        <v>0</v>
      </c>
      <c r="N1459" s="173">
        <f>'Reported Performance Table'!BH1459</f>
        <v>0</v>
      </c>
      <c r="O1459" t="str">
        <f t="shared" si="45"/>
        <v>No</v>
      </c>
    </row>
    <row r="1460" spans="2:15" x14ac:dyDescent="0.25">
      <c r="B1460" s="35" t="e">
        <f>VLOOKUP('Reported Performance Table'!D1460,'Master List'!$B$20:$C$39,2,FALSE)</f>
        <v>#N/A</v>
      </c>
      <c r="C1460" t="e">
        <f>VLOOKUP('Reported Performance Table'!E1460,'Master List'!$B$42:$C$129,2,FALSE)</f>
        <v>#N/A</v>
      </c>
      <c r="D1460" t="e">
        <f>VLOOKUP('Reported Performance Table'!D1460,'Master List'!$B$20:$D$39,3,FALSE)</f>
        <v>#N/A</v>
      </c>
      <c r="E1460" s="3" t="e">
        <f>VLOOKUP('Reported Performance Table'!C1460,'Master List'!$B$11:$D$17,3,FALSE)</f>
        <v>#N/A</v>
      </c>
      <c r="F1460" t="e">
        <f t="shared" si="44"/>
        <v>#N/A</v>
      </c>
      <c r="G1460" t="e">
        <f>IF(VLOOKUP('Reported Performance Table'!E1460,'Master List'!$B$42:$D$129,3,FALSE)="","No",VLOOKUP('Reported Performance Table'!E1460,'Master List'!$B$42:$D$129,3,FALSE))</f>
        <v>#N/A</v>
      </c>
      <c r="H1460" t="e">
        <f>IF(AND(G1460="Yes_No",'Reported Performance Table'!F1460="Yes"),"No","Yes_No")</f>
        <v>#N/A</v>
      </c>
      <c r="I1460" t="str">
        <f>IF('Reported Performance Table'!E1460="","",IF('Reported Performance Table'!F1460="Yes","LUNA_CCT","Reported_CCT"))</f>
        <v/>
      </c>
      <c r="J1460" t="str">
        <f>IF('Reported Performance Table'!E1460="","",IF(I1460="LUNA_CCT",VLOOKUP('Reported Performance Table'!E1460,'Master List'!$B$42:$E$129,4,FALSE),"Reported_BUG"))</f>
        <v/>
      </c>
      <c r="K1460" t="str">
        <f>IF('Reported Performance Table'!E1460="","",IF(AND('Reported Performance Table'!$F1460="Yes",OR('Reported Performance Table'!$E1460='Master List'!$B$42,'Reported Performance Table'!$E1460='Master List'!$B$43,'Reported Performance Table'!$E1460='Master List'!$B$44,'Reported Performance Table'!$E1460='Master List'!$B$46,'Reported Performance Table'!$E1460='Master List'!$B$48,'Reported Performance Table'!$E1460='Master List'!$B$104,'Reported Performance Table'!$E1460='Master List'!$B$106,'Reported Performance Table'!$E1460='Master List'!$B$126)),"LUNA_Dimming","Dimming_Capability_and_Range"))</f>
        <v/>
      </c>
      <c r="L1460" s="173">
        <f>'Reported Performance Table'!BF1460</f>
        <v>0</v>
      </c>
      <c r="M1460" s="173">
        <f>'Reported Performance Table'!BG1460</f>
        <v>0</v>
      </c>
      <c r="N1460" s="173">
        <f>'Reported Performance Table'!BH1460</f>
        <v>0</v>
      </c>
      <c r="O1460" t="str">
        <f t="shared" si="45"/>
        <v>No</v>
      </c>
    </row>
    <row r="1461" spans="2:15" x14ac:dyDescent="0.25">
      <c r="B1461" s="35" t="e">
        <f>VLOOKUP('Reported Performance Table'!D1461,'Master List'!$B$20:$C$39,2,FALSE)</f>
        <v>#N/A</v>
      </c>
      <c r="C1461" t="e">
        <f>VLOOKUP('Reported Performance Table'!E1461,'Master List'!$B$42:$C$129,2,FALSE)</f>
        <v>#N/A</v>
      </c>
      <c r="D1461" t="e">
        <f>VLOOKUP('Reported Performance Table'!D1461,'Master List'!$B$20:$D$39,3,FALSE)</f>
        <v>#N/A</v>
      </c>
      <c r="E1461" s="3" t="e">
        <f>VLOOKUP('Reported Performance Table'!C1461,'Master List'!$B$11:$D$17,3,FALSE)</f>
        <v>#N/A</v>
      </c>
      <c r="F1461" t="e">
        <f t="shared" si="44"/>
        <v>#N/A</v>
      </c>
      <c r="G1461" t="e">
        <f>IF(VLOOKUP('Reported Performance Table'!E1461,'Master List'!$B$42:$D$129,3,FALSE)="","No",VLOOKUP('Reported Performance Table'!E1461,'Master List'!$B$42:$D$129,3,FALSE))</f>
        <v>#N/A</v>
      </c>
      <c r="H1461" t="e">
        <f>IF(AND(G1461="Yes_No",'Reported Performance Table'!F1461="Yes"),"No","Yes_No")</f>
        <v>#N/A</v>
      </c>
      <c r="I1461" t="str">
        <f>IF('Reported Performance Table'!E1461="","",IF('Reported Performance Table'!F1461="Yes","LUNA_CCT","Reported_CCT"))</f>
        <v/>
      </c>
      <c r="J1461" t="str">
        <f>IF('Reported Performance Table'!E1461="","",IF(I1461="LUNA_CCT",VLOOKUP('Reported Performance Table'!E1461,'Master List'!$B$42:$E$129,4,FALSE),"Reported_BUG"))</f>
        <v/>
      </c>
      <c r="K1461" t="str">
        <f>IF('Reported Performance Table'!E1461="","",IF(AND('Reported Performance Table'!$F1461="Yes",OR('Reported Performance Table'!$E1461='Master List'!$B$42,'Reported Performance Table'!$E1461='Master List'!$B$43,'Reported Performance Table'!$E1461='Master List'!$B$44,'Reported Performance Table'!$E1461='Master List'!$B$46,'Reported Performance Table'!$E1461='Master List'!$B$48,'Reported Performance Table'!$E1461='Master List'!$B$104,'Reported Performance Table'!$E1461='Master List'!$B$106,'Reported Performance Table'!$E1461='Master List'!$B$126)),"LUNA_Dimming","Dimming_Capability_and_Range"))</f>
        <v/>
      </c>
      <c r="L1461" s="173">
        <f>'Reported Performance Table'!BF1461</f>
        <v>0</v>
      </c>
      <c r="M1461" s="173">
        <f>'Reported Performance Table'!BG1461</f>
        <v>0</v>
      </c>
      <c r="N1461" s="173">
        <f>'Reported Performance Table'!BH1461</f>
        <v>0</v>
      </c>
      <c r="O1461" t="str">
        <f t="shared" si="45"/>
        <v>No</v>
      </c>
    </row>
    <row r="1462" spans="2:15" x14ac:dyDescent="0.25">
      <c r="B1462" s="35" t="e">
        <f>VLOOKUP('Reported Performance Table'!D1462,'Master List'!$B$20:$C$39,2,FALSE)</f>
        <v>#N/A</v>
      </c>
      <c r="C1462" t="e">
        <f>VLOOKUP('Reported Performance Table'!E1462,'Master List'!$B$42:$C$129,2,FALSE)</f>
        <v>#N/A</v>
      </c>
      <c r="D1462" t="e">
        <f>VLOOKUP('Reported Performance Table'!D1462,'Master List'!$B$20:$D$39,3,FALSE)</f>
        <v>#N/A</v>
      </c>
      <c r="E1462" s="3" t="e">
        <f>VLOOKUP('Reported Performance Table'!C1462,'Master List'!$B$11:$D$17,3,FALSE)</f>
        <v>#N/A</v>
      </c>
      <c r="F1462" t="e">
        <f t="shared" si="44"/>
        <v>#N/A</v>
      </c>
      <c r="G1462" t="e">
        <f>IF(VLOOKUP('Reported Performance Table'!E1462,'Master List'!$B$42:$D$129,3,FALSE)="","No",VLOOKUP('Reported Performance Table'!E1462,'Master List'!$B$42:$D$129,3,FALSE))</f>
        <v>#N/A</v>
      </c>
      <c r="H1462" t="e">
        <f>IF(AND(G1462="Yes_No",'Reported Performance Table'!F1462="Yes"),"No","Yes_No")</f>
        <v>#N/A</v>
      </c>
      <c r="I1462" t="str">
        <f>IF('Reported Performance Table'!E1462="","",IF('Reported Performance Table'!F1462="Yes","LUNA_CCT","Reported_CCT"))</f>
        <v/>
      </c>
      <c r="J1462" t="str">
        <f>IF('Reported Performance Table'!E1462="","",IF(I1462="LUNA_CCT",VLOOKUP('Reported Performance Table'!E1462,'Master List'!$B$42:$E$129,4,FALSE),"Reported_BUG"))</f>
        <v/>
      </c>
      <c r="K1462" t="str">
        <f>IF('Reported Performance Table'!E1462="","",IF(AND('Reported Performance Table'!$F1462="Yes",OR('Reported Performance Table'!$E1462='Master List'!$B$42,'Reported Performance Table'!$E1462='Master List'!$B$43,'Reported Performance Table'!$E1462='Master List'!$B$44,'Reported Performance Table'!$E1462='Master List'!$B$46,'Reported Performance Table'!$E1462='Master List'!$B$48,'Reported Performance Table'!$E1462='Master List'!$B$104,'Reported Performance Table'!$E1462='Master List'!$B$106,'Reported Performance Table'!$E1462='Master List'!$B$126)),"LUNA_Dimming","Dimming_Capability_and_Range"))</f>
        <v/>
      </c>
      <c r="L1462" s="173">
        <f>'Reported Performance Table'!BF1462</f>
        <v>0</v>
      </c>
      <c r="M1462" s="173">
        <f>'Reported Performance Table'!BG1462</f>
        <v>0</v>
      </c>
      <c r="N1462" s="173">
        <f>'Reported Performance Table'!BH1462</f>
        <v>0</v>
      </c>
      <c r="O1462" t="str">
        <f t="shared" si="45"/>
        <v>No</v>
      </c>
    </row>
    <row r="1463" spans="2:15" x14ac:dyDescent="0.25">
      <c r="B1463" s="35" t="e">
        <f>VLOOKUP('Reported Performance Table'!D1463,'Master List'!$B$20:$C$39,2,FALSE)</f>
        <v>#N/A</v>
      </c>
      <c r="C1463" t="e">
        <f>VLOOKUP('Reported Performance Table'!E1463,'Master List'!$B$42:$C$129,2,FALSE)</f>
        <v>#N/A</v>
      </c>
      <c r="D1463" t="e">
        <f>VLOOKUP('Reported Performance Table'!D1463,'Master List'!$B$20:$D$39,3,FALSE)</f>
        <v>#N/A</v>
      </c>
      <c r="E1463" s="3" t="e">
        <f>VLOOKUP('Reported Performance Table'!C1463,'Master List'!$B$11:$D$17,3,FALSE)</f>
        <v>#N/A</v>
      </c>
      <c r="F1463" t="e">
        <f t="shared" si="44"/>
        <v>#N/A</v>
      </c>
      <c r="G1463" t="e">
        <f>IF(VLOOKUP('Reported Performance Table'!E1463,'Master List'!$B$42:$D$129,3,FALSE)="","No",VLOOKUP('Reported Performance Table'!E1463,'Master List'!$B$42:$D$129,3,FALSE))</f>
        <v>#N/A</v>
      </c>
      <c r="H1463" t="e">
        <f>IF(AND(G1463="Yes_No",'Reported Performance Table'!F1463="Yes"),"No","Yes_No")</f>
        <v>#N/A</v>
      </c>
      <c r="I1463" t="str">
        <f>IF('Reported Performance Table'!E1463="","",IF('Reported Performance Table'!F1463="Yes","LUNA_CCT","Reported_CCT"))</f>
        <v/>
      </c>
      <c r="J1463" t="str">
        <f>IF('Reported Performance Table'!E1463="","",IF(I1463="LUNA_CCT",VLOOKUP('Reported Performance Table'!E1463,'Master List'!$B$42:$E$129,4,FALSE),"Reported_BUG"))</f>
        <v/>
      </c>
      <c r="K1463" t="str">
        <f>IF('Reported Performance Table'!E1463="","",IF(AND('Reported Performance Table'!$F1463="Yes",OR('Reported Performance Table'!$E1463='Master List'!$B$42,'Reported Performance Table'!$E1463='Master List'!$B$43,'Reported Performance Table'!$E1463='Master List'!$B$44,'Reported Performance Table'!$E1463='Master List'!$B$46,'Reported Performance Table'!$E1463='Master List'!$B$48,'Reported Performance Table'!$E1463='Master List'!$B$104,'Reported Performance Table'!$E1463='Master List'!$B$106,'Reported Performance Table'!$E1463='Master List'!$B$126)),"LUNA_Dimming","Dimming_Capability_and_Range"))</f>
        <v/>
      </c>
      <c r="L1463" s="173">
        <f>'Reported Performance Table'!BF1463</f>
        <v>0</v>
      </c>
      <c r="M1463" s="173">
        <f>'Reported Performance Table'!BG1463</f>
        <v>0</v>
      </c>
      <c r="N1463" s="173">
        <f>'Reported Performance Table'!BH1463</f>
        <v>0</v>
      </c>
      <c r="O1463" t="str">
        <f t="shared" si="45"/>
        <v>No</v>
      </c>
    </row>
    <row r="1464" spans="2:15" x14ac:dyDescent="0.25">
      <c r="B1464" s="35" t="e">
        <f>VLOOKUP('Reported Performance Table'!D1464,'Master List'!$B$20:$C$39,2,FALSE)</f>
        <v>#N/A</v>
      </c>
      <c r="C1464" t="e">
        <f>VLOOKUP('Reported Performance Table'!E1464,'Master List'!$B$42:$C$129,2,FALSE)</f>
        <v>#N/A</v>
      </c>
      <c r="D1464" t="e">
        <f>VLOOKUP('Reported Performance Table'!D1464,'Master List'!$B$20:$D$39,3,FALSE)</f>
        <v>#N/A</v>
      </c>
      <c r="E1464" s="3" t="e">
        <f>VLOOKUP('Reported Performance Table'!C1464,'Master List'!$B$11:$D$17,3,FALSE)</f>
        <v>#N/A</v>
      </c>
      <c r="F1464" t="e">
        <f t="shared" si="44"/>
        <v>#N/A</v>
      </c>
      <c r="G1464" t="e">
        <f>IF(VLOOKUP('Reported Performance Table'!E1464,'Master List'!$B$42:$D$129,3,FALSE)="","No",VLOOKUP('Reported Performance Table'!E1464,'Master List'!$B$42:$D$129,3,FALSE))</f>
        <v>#N/A</v>
      </c>
      <c r="H1464" t="e">
        <f>IF(AND(G1464="Yes_No",'Reported Performance Table'!F1464="Yes"),"No","Yes_No")</f>
        <v>#N/A</v>
      </c>
      <c r="I1464" t="str">
        <f>IF('Reported Performance Table'!E1464="","",IF('Reported Performance Table'!F1464="Yes","LUNA_CCT","Reported_CCT"))</f>
        <v/>
      </c>
      <c r="J1464" t="str">
        <f>IF('Reported Performance Table'!E1464="","",IF(I1464="LUNA_CCT",VLOOKUP('Reported Performance Table'!E1464,'Master List'!$B$42:$E$129,4,FALSE),"Reported_BUG"))</f>
        <v/>
      </c>
      <c r="K1464" t="str">
        <f>IF('Reported Performance Table'!E1464="","",IF(AND('Reported Performance Table'!$F1464="Yes",OR('Reported Performance Table'!$E1464='Master List'!$B$42,'Reported Performance Table'!$E1464='Master List'!$B$43,'Reported Performance Table'!$E1464='Master List'!$B$44,'Reported Performance Table'!$E1464='Master List'!$B$46,'Reported Performance Table'!$E1464='Master List'!$B$48,'Reported Performance Table'!$E1464='Master List'!$B$104,'Reported Performance Table'!$E1464='Master List'!$B$106,'Reported Performance Table'!$E1464='Master List'!$B$126)),"LUNA_Dimming","Dimming_Capability_and_Range"))</f>
        <v/>
      </c>
      <c r="L1464" s="173">
        <f>'Reported Performance Table'!BF1464</f>
        <v>0</v>
      </c>
      <c r="M1464" s="173">
        <f>'Reported Performance Table'!BG1464</f>
        <v>0</v>
      </c>
      <c r="N1464" s="173">
        <f>'Reported Performance Table'!BH1464</f>
        <v>0</v>
      </c>
      <c r="O1464" t="str">
        <f t="shared" si="45"/>
        <v>No</v>
      </c>
    </row>
    <row r="1465" spans="2:15" x14ac:dyDescent="0.25">
      <c r="B1465" s="35" t="e">
        <f>VLOOKUP('Reported Performance Table'!D1465,'Master List'!$B$20:$C$39,2,FALSE)</f>
        <v>#N/A</v>
      </c>
      <c r="C1465" t="e">
        <f>VLOOKUP('Reported Performance Table'!E1465,'Master List'!$B$42:$C$129,2,FALSE)</f>
        <v>#N/A</v>
      </c>
      <c r="D1465" t="e">
        <f>VLOOKUP('Reported Performance Table'!D1465,'Master List'!$B$20:$D$39,3,FALSE)</f>
        <v>#N/A</v>
      </c>
      <c r="E1465" s="3" t="e">
        <f>VLOOKUP('Reported Performance Table'!C1465,'Master List'!$B$11:$D$17,3,FALSE)</f>
        <v>#N/A</v>
      </c>
      <c r="F1465" t="e">
        <f t="shared" si="44"/>
        <v>#N/A</v>
      </c>
      <c r="G1465" t="e">
        <f>IF(VLOOKUP('Reported Performance Table'!E1465,'Master List'!$B$42:$D$129,3,FALSE)="","No",VLOOKUP('Reported Performance Table'!E1465,'Master List'!$B$42:$D$129,3,FALSE))</f>
        <v>#N/A</v>
      </c>
      <c r="H1465" t="e">
        <f>IF(AND(G1465="Yes_No",'Reported Performance Table'!F1465="Yes"),"No","Yes_No")</f>
        <v>#N/A</v>
      </c>
      <c r="I1465" t="str">
        <f>IF('Reported Performance Table'!E1465="","",IF('Reported Performance Table'!F1465="Yes","LUNA_CCT","Reported_CCT"))</f>
        <v/>
      </c>
      <c r="J1465" t="str">
        <f>IF('Reported Performance Table'!E1465="","",IF(I1465="LUNA_CCT",VLOOKUP('Reported Performance Table'!E1465,'Master List'!$B$42:$E$129,4,FALSE),"Reported_BUG"))</f>
        <v/>
      </c>
      <c r="K1465" t="str">
        <f>IF('Reported Performance Table'!E1465="","",IF(AND('Reported Performance Table'!$F1465="Yes",OR('Reported Performance Table'!$E1465='Master List'!$B$42,'Reported Performance Table'!$E1465='Master List'!$B$43,'Reported Performance Table'!$E1465='Master List'!$B$44,'Reported Performance Table'!$E1465='Master List'!$B$46,'Reported Performance Table'!$E1465='Master List'!$B$48,'Reported Performance Table'!$E1465='Master List'!$B$104,'Reported Performance Table'!$E1465='Master List'!$B$106,'Reported Performance Table'!$E1465='Master List'!$B$126)),"LUNA_Dimming","Dimming_Capability_and_Range"))</f>
        <v/>
      </c>
      <c r="L1465" s="173">
        <f>'Reported Performance Table'!BF1465</f>
        <v>0</v>
      </c>
      <c r="M1465" s="173">
        <f>'Reported Performance Table'!BG1465</f>
        <v>0</v>
      </c>
      <c r="N1465" s="173">
        <f>'Reported Performance Table'!BH1465</f>
        <v>0</v>
      </c>
      <c r="O1465" t="str">
        <f t="shared" si="45"/>
        <v>No</v>
      </c>
    </row>
    <row r="1466" spans="2:15" x14ac:dyDescent="0.25">
      <c r="B1466" s="35" t="e">
        <f>VLOOKUP('Reported Performance Table'!D1466,'Master List'!$B$20:$C$39,2,FALSE)</f>
        <v>#N/A</v>
      </c>
      <c r="C1466" t="e">
        <f>VLOOKUP('Reported Performance Table'!E1466,'Master List'!$B$42:$C$129,2,FALSE)</f>
        <v>#N/A</v>
      </c>
      <c r="D1466" t="e">
        <f>VLOOKUP('Reported Performance Table'!D1466,'Master List'!$B$20:$D$39,3,FALSE)</f>
        <v>#N/A</v>
      </c>
      <c r="E1466" s="3" t="e">
        <f>VLOOKUP('Reported Performance Table'!C1466,'Master List'!$B$11:$D$17,3,FALSE)</f>
        <v>#N/A</v>
      </c>
      <c r="F1466" t="e">
        <f t="shared" si="44"/>
        <v>#N/A</v>
      </c>
      <c r="G1466" t="e">
        <f>IF(VLOOKUP('Reported Performance Table'!E1466,'Master List'!$B$42:$D$129,3,FALSE)="","No",VLOOKUP('Reported Performance Table'!E1466,'Master List'!$B$42:$D$129,3,FALSE))</f>
        <v>#N/A</v>
      </c>
      <c r="H1466" t="e">
        <f>IF(AND(G1466="Yes_No",'Reported Performance Table'!F1466="Yes"),"No","Yes_No")</f>
        <v>#N/A</v>
      </c>
      <c r="I1466" t="str">
        <f>IF('Reported Performance Table'!E1466="","",IF('Reported Performance Table'!F1466="Yes","LUNA_CCT","Reported_CCT"))</f>
        <v/>
      </c>
      <c r="J1466" t="str">
        <f>IF('Reported Performance Table'!E1466="","",IF(I1466="LUNA_CCT",VLOOKUP('Reported Performance Table'!E1466,'Master List'!$B$42:$E$129,4,FALSE),"Reported_BUG"))</f>
        <v/>
      </c>
      <c r="K1466" t="str">
        <f>IF('Reported Performance Table'!E1466="","",IF(AND('Reported Performance Table'!$F1466="Yes",OR('Reported Performance Table'!$E1466='Master List'!$B$42,'Reported Performance Table'!$E1466='Master List'!$B$43,'Reported Performance Table'!$E1466='Master List'!$B$44,'Reported Performance Table'!$E1466='Master List'!$B$46,'Reported Performance Table'!$E1466='Master List'!$B$48,'Reported Performance Table'!$E1466='Master List'!$B$104,'Reported Performance Table'!$E1466='Master List'!$B$106,'Reported Performance Table'!$E1466='Master List'!$B$126)),"LUNA_Dimming","Dimming_Capability_and_Range"))</f>
        <v/>
      </c>
      <c r="L1466" s="173">
        <f>'Reported Performance Table'!BF1466</f>
        <v>0</v>
      </c>
      <c r="M1466" s="173">
        <f>'Reported Performance Table'!BG1466</f>
        <v>0</v>
      </c>
      <c r="N1466" s="173">
        <f>'Reported Performance Table'!BH1466</f>
        <v>0</v>
      </c>
      <c r="O1466" t="str">
        <f t="shared" si="45"/>
        <v>No</v>
      </c>
    </row>
    <row r="1467" spans="2:15" x14ac:dyDescent="0.25">
      <c r="B1467" s="35" t="e">
        <f>VLOOKUP('Reported Performance Table'!D1467,'Master List'!$B$20:$C$39,2,FALSE)</f>
        <v>#N/A</v>
      </c>
      <c r="C1467" t="e">
        <f>VLOOKUP('Reported Performance Table'!E1467,'Master List'!$B$42:$C$129,2,FALSE)</f>
        <v>#N/A</v>
      </c>
      <c r="D1467" t="e">
        <f>VLOOKUP('Reported Performance Table'!D1467,'Master List'!$B$20:$D$39,3,FALSE)</f>
        <v>#N/A</v>
      </c>
      <c r="E1467" s="3" t="e">
        <f>VLOOKUP('Reported Performance Table'!C1467,'Master List'!$B$11:$D$17,3,FALSE)</f>
        <v>#N/A</v>
      </c>
      <c r="F1467" t="e">
        <f t="shared" si="44"/>
        <v>#N/A</v>
      </c>
      <c r="G1467" t="e">
        <f>IF(VLOOKUP('Reported Performance Table'!E1467,'Master List'!$B$42:$D$129,3,FALSE)="","No",VLOOKUP('Reported Performance Table'!E1467,'Master List'!$B$42:$D$129,3,FALSE))</f>
        <v>#N/A</v>
      </c>
      <c r="H1467" t="e">
        <f>IF(AND(G1467="Yes_No",'Reported Performance Table'!F1467="Yes"),"No","Yes_No")</f>
        <v>#N/A</v>
      </c>
      <c r="I1467" t="str">
        <f>IF('Reported Performance Table'!E1467="","",IF('Reported Performance Table'!F1467="Yes","LUNA_CCT","Reported_CCT"))</f>
        <v/>
      </c>
      <c r="J1467" t="str">
        <f>IF('Reported Performance Table'!E1467="","",IF(I1467="LUNA_CCT",VLOOKUP('Reported Performance Table'!E1467,'Master List'!$B$42:$E$129,4,FALSE),"Reported_BUG"))</f>
        <v/>
      </c>
      <c r="K1467" t="str">
        <f>IF('Reported Performance Table'!E1467="","",IF(AND('Reported Performance Table'!$F1467="Yes",OR('Reported Performance Table'!$E1467='Master List'!$B$42,'Reported Performance Table'!$E1467='Master List'!$B$43,'Reported Performance Table'!$E1467='Master List'!$B$44,'Reported Performance Table'!$E1467='Master List'!$B$46,'Reported Performance Table'!$E1467='Master List'!$B$48,'Reported Performance Table'!$E1467='Master List'!$B$104,'Reported Performance Table'!$E1467='Master List'!$B$106,'Reported Performance Table'!$E1467='Master List'!$B$126)),"LUNA_Dimming","Dimming_Capability_and_Range"))</f>
        <v/>
      </c>
      <c r="L1467" s="173">
        <f>'Reported Performance Table'!BF1467</f>
        <v>0</v>
      </c>
      <c r="M1467" s="173">
        <f>'Reported Performance Table'!BG1467</f>
        <v>0</v>
      </c>
      <c r="N1467" s="173">
        <f>'Reported Performance Table'!BH1467</f>
        <v>0</v>
      </c>
      <c r="O1467" t="str">
        <f t="shared" si="45"/>
        <v>No</v>
      </c>
    </row>
    <row r="1468" spans="2:15" x14ac:dyDescent="0.25">
      <c r="B1468" s="35" t="e">
        <f>VLOOKUP('Reported Performance Table'!D1468,'Master List'!$B$20:$C$39,2,FALSE)</f>
        <v>#N/A</v>
      </c>
      <c r="C1468" t="e">
        <f>VLOOKUP('Reported Performance Table'!E1468,'Master List'!$B$42:$C$129,2,FALSE)</f>
        <v>#N/A</v>
      </c>
      <c r="D1468" t="e">
        <f>VLOOKUP('Reported Performance Table'!D1468,'Master List'!$B$20:$D$39,3,FALSE)</f>
        <v>#N/A</v>
      </c>
      <c r="E1468" s="3" t="e">
        <f>VLOOKUP('Reported Performance Table'!C1468,'Master List'!$B$11:$D$17,3,FALSE)</f>
        <v>#N/A</v>
      </c>
      <c r="F1468" t="e">
        <f t="shared" si="44"/>
        <v>#N/A</v>
      </c>
      <c r="G1468" t="e">
        <f>IF(VLOOKUP('Reported Performance Table'!E1468,'Master List'!$B$42:$D$129,3,FALSE)="","No",VLOOKUP('Reported Performance Table'!E1468,'Master List'!$B$42:$D$129,3,FALSE))</f>
        <v>#N/A</v>
      </c>
      <c r="H1468" t="e">
        <f>IF(AND(G1468="Yes_No",'Reported Performance Table'!F1468="Yes"),"No","Yes_No")</f>
        <v>#N/A</v>
      </c>
      <c r="I1468" t="str">
        <f>IF('Reported Performance Table'!E1468="","",IF('Reported Performance Table'!F1468="Yes","LUNA_CCT","Reported_CCT"))</f>
        <v/>
      </c>
      <c r="J1468" t="str">
        <f>IF('Reported Performance Table'!E1468="","",IF(I1468="LUNA_CCT",VLOOKUP('Reported Performance Table'!E1468,'Master List'!$B$42:$E$129,4,FALSE),"Reported_BUG"))</f>
        <v/>
      </c>
      <c r="K1468" t="str">
        <f>IF('Reported Performance Table'!E1468="","",IF(AND('Reported Performance Table'!$F1468="Yes",OR('Reported Performance Table'!$E1468='Master List'!$B$42,'Reported Performance Table'!$E1468='Master List'!$B$43,'Reported Performance Table'!$E1468='Master List'!$B$44,'Reported Performance Table'!$E1468='Master List'!$B$46,'Reported Performance Table'!$E1468='Master List'!$B$48,'Reported Performance Table'!$E1468='Master List'!$B$104,'Reported Performance Table'!$E1468='Master List'!$B$106,'Reported Performance Table'!$E1468='Master List'!$B$126)),"LUNA_Dimming","Dimming_Capability_and_Range"))</f>
        <v/>
      </c>
      <c r="L1468" s="173">
        <f>'Reported Performance Table'!BF1468</f>
        <v>0</v>
      </c>
      <c r="M1468" s="173">
        <f>'Reported Performance Table'!BG1468</f>
        <v>0</v>
      </c>
      <c r="N1468" s="173">
        <f>'Reported Performance Table'!BH1468</f>
        <v>0</v>
      </c>
      <c r="O1468" t="str">
        <f t="shared" si="45"/>
        <v>No</v>
      </c>
    </row>
    <row r="1469" spans="2:15" x14ac:dyDescent="0.25">
      <c r="B1469" s="35" t="e">
        <f>VLOOKUP('Reported Performance Table'!D1469,'Master List'!$B$20:$C$39,2,FALSE)</f>
        <v>#N/A</v>
      </c>
      <c r="C1469" t="e">
        <f>VLOOKUP('Reported Performance Table'!E1469,'Master List'!$B$42:$C$129,2,FALSE)</f>
        <v>#N/A</v>
      </c>
      <c r="D1469" t="e">
        <f>VLOOKUP('Reported Performance Table'!D1469,'Master List'!$B$20:$D$39,3,FALSE)</f>
        <v>#N/A</v>
      </c>
      <c r="E1469" s="3" t="e">
        <f>VLOOKUP('Reported Performance Table'!C1469,'Master List'!$B$11:$D$17,3,FALSE)</f>
        <v>#N/A</v>
      </c>
      <c r="F1469" t="e">
        <f t="shared" si="44"/>
        <v>#N/A</v>
      </c>
      <c r="G1469" t="e">
        <f>IF(VLOOKUP('Reported Performance Table'!E1469,'Master List'!$B$42:$D$129,3,FALSE)="","No",VLOOKUP('Reported Performance Table'!E1469,'Master List'!$B$42:$D$129,3,FALSE))</f>
        <v>#N/A</v>
      </c>
      <c r="H1469" t="e">
        <f>IF(AND(G1469="Yes_No",'Reported Performance Table'!F1469="Yes"),"No","Yes_No")</f>
        <v>#N/A</v>
      </c>
      <c r="I1469" t="str">
        <f>IF('Reported Performance Table'!E1469="","",IF('Reported Performance Table'!F1469="Yes","LUNA_CCT","Reported_CCT"))</f>
        <v/>
      </c>
      <c r="J1469" t="str">
        <f>IF('Reported Performance Table'!E1469="","",IF(I1469="LUNA_CCT",VLOOKUP('Reported Performance Table'!E1469,'Master List'!$B$42:$E$129,4,FALSE),"Reported_BUG"))</f>
        <v/>
      </c>
      <c r="K1469" t="str">
        <f>IF('Reported Performance Table'!E1469="","",IF(AND('Reported Performance Table'!$F1469="Yes",OR('Reported Performance Table'!$E1469='Master List'!$B$42,'Reported Performance Table'!$E1469='Master List'!$B$43,'Reported Performance Table'!$E1469='Master List'!$B$44,'Reported Performance Table'!$E1469='Master List'!$B$46,'Reported Performance Table'!$E1469='Master List'!$B$48,'Reported Performance Table'!$E1469='Master List'!$B$104,'Reported Performance Table'!$E1469='Master List'!$B$106,'Reported Performance Table'!$E1469='Master List'!$B$126)),"LUNA_Dimming","Dimming_Capability_and_Range"))</f>
        <v/>
      </c>
      <c r="L1469" s="173">
        <f>'Reported Performance Table'!BF1469</f>
        <v>0</v>
      </c>
      <c r="M1469" s="173">
        <f>'Reported Performance Table'!BG1469</f>
        <v>0</v>
      </c>
      <c r="N1469" s="173">
        <f>'Reported Performance Table'!BH1469</f>
        <v>0</v>
      </c>
      <c r="O1469" t="str">
        <f t="shared" si="45"/>
        <v>No</v>
      </c>
    </row>
    <row r="1470" spans="2:15" x14ac:dyDescent="0.25">
      <c r="B1470" s="35" t="e">
        <f>VLOOKUP('Reported Performance Table'!D1470,'Master List'!$B$20:$C$39,2,FALSE)</f>
        <v>#N/A</v>
      </c>
      <c r="C1470" t="e">
        <f>VLOOKUP('Reported Performance Table'!E1470,'Master List'!$B$42:$C$129,2,FALSE)</f>
        <v>#N/A</v>
      </c>
      <c r="D1470" t="e">
        <f>VLOOKUP('Reported Performance Table'!D1470,'Master List'!$B$20:$D$39,3,FALSE)</f>
        <v>#N/A</v>
      </c>
      <c r="E1470" s="3" t="e">
        <f>VLOOKUP('Reported Performance Table'!C1470,'Master List'!$B$11:$D$17,3,FALSE)</f>
        <v>#N/A</v>
      </c>
      <c r="F1470" t="e">
        <f t="shared" si="44"/>
        <v>#N/A</v>
      </c>
      <c r="G1470" t="e">
        <f>IF(VLOOKUP('Reported Performance Table'!E1470,'Master List'!$B$42:$D$129,3,FALSE)="","No",VLOOKUP('Reported Performance Table'!E1470,'Master List'!$B$42:$D$129,3,FALSE))</f>
        <v>#N/A</v>
      </c>
      <c r="H1470" t="e">
        <f>IF(AND(G1470="Yes_No",'Reported Performance Table'!F1470="Yes"),"No","Yes_No")</f>
        <v>#N/A</v>
      </c>
      <c r="I1470" t="str">
        <f>IF('Reported Performance Table'!E1470="","",IF('Reported Performance Table'!F1470="Yes","LUNA_CCT","Reported_CCT"))</f>
        <v/>
      </c>
      <c r="J1470" t="str">
        <f>IF('Reported Performance Table'!E1470="","",IF(I1470="LUNA_CCT",VLOOKUP('Reported Performance Table'!E1470,'Master List'!$B$42:$E$129,4,FALSE),"Reported_BUG"))</f>
        <v/>
      </c>
      <c r="K1470" t="str">
        <f>IF('Reported Performance Table'!E1470="","",IF(AND('Reported Performance Table'!$F1470="Yes",OR('Reported Performance Table'!$E1470='Master List'!$B$42,'Reported Performance Table'!$E1470='Master List'!$B$43,'Reported Performance Table'!$E1470='Master List'!$B$44,'Reported Performance Table'!$E1470='Master List'!$B$46,'Reported Performance Table'!$E1470='Master List'!$B$48,'Reported Performance Table'!$E1470='Master List'!$B$104,'Reported Performance Table'!$E1470='Master List'!$B$106,'Reported Performance Table'!$E1470='Master List'!$B$126)),"LUNA_Dimming","Dimming_Capability_and_Range"))</f>
        <v/>
      </c>
      <c r="L1470" s="173">
        <f>'Reported Performance Table'!BF1470</f>
        <v>0</v>
      </c>
      <c r="M1470" s="173">
        <f>'Reported Performance Table'!BG1470</f>
        <v>0</v>
      </c>
      <c r="N1470" s="173">
        <f>'Reported Performance Table'!BH1470</f>
        <v>0</v>
      </c>
      <c r="O1470" t="str">
        <f t="shared" si="45"/>
        <v>No</v>
      </c>
    </row>
    <row r="1471" spans="2:15" x14ac:dyDescent="0.25">
      <c r="B1471" s="35" t="e">
        <f>VLOOKUP('Reported Performance Table'!D1471,'Master List'!$B$20:$C$39,2,FALSE)</f>
        <v>#N/A</v>
      </c>
      <c r="C1471" t="e">
        <f>VLOOKUP('Reported Performance Table'!E1471,'Master List'!$B$42:$C$129,2,FALSE)</f>
        <v>#N/A</v>
      </c>
      <c r="D1471" t="e">
        <f>VLOOKUP('Reported Performance Table'!D1471,'Master List'!$B$20:$D$39,3,FALSE)</f>
        <v>#N/A</v>
      </c>
      <c r="E1471" s="3" t="e">
        <f>VLOOKUP('Reported Performance Table'!C1471,'Master List'!$B$11:$D$17,3,FALSE)</f>
        <v>#N/A</v>
      </c>
      <c r="F1471" t="e">
        <f t="shared" si="44"/>
        <v>#N/A</v>
      </c>
      <c r="G1471" t="e">
        <f>IF(VLOOKUP('Reported Performance Table'!E1471,'Master List'!$B$42:$D$129,3,FALSE)="","No",VLOOKUP('Reported Performance Table'!E1471,'Master List'!$B$42:$D$129,3,FALSE))</f>
        <v>#N/A</v>
      </c>
      <c r="H1471" t="e">
        <f>IF(AND(G1471="Yes_No",'Reported Performance Table'!F1471="Yes"),"No","Yes_No")</f>
        <v>#N/A</v>
      </c>
      <c r="I1471" t="str">
        <f>IF('Reported Performance Table'!E1471="","",IF('Reported Performance Table'!F1471="Yes","LUNA_CCT","Reported_CCT"))</f>
        <v/>
      </c>
      <c r="J1471" t="str">
        <f>IF('Reported Performance Table'!E1471="","",IF(I1471="LUNA_CCT",VLOOKUP('Reported Performance Table'!E1471,'Master List'!$B$42:$E$129,4,FALSE),"Reported_BUG"))</f>
        <v/>
      </c>
      <c r="K1471" t="str">
        <f>IF('Reported Performance Table'!E1471="","",IF(AND('Reported Performance Table'!$F1471="Yes",OR('Reported Performance Table'!$E1471='Master List'!$B$42,'Reported Performance Table'!$E1471='Master List'!$B$43,'Reported Performance Table'!$E1471='Master List'!$B$44,'Reported Performance Table'!$E1471='Master List'!$B$46,'Reported Performance Table'!$E1471='Master List'!$B$48,'Reported Performance Table'!$E1471='Master List'!$B$104,'Reported Performance Table'!$E1471='Master List'!$B$106,'Reported Performance Table'!$E1471='Master List'!$B$126)),"LUNA_Dimming","Dimming_Capability_and_Range"))</f>
        <v/>
      </c>
      <c r="L1471" s="173">
        <f>'Reported Performance Table'!BF1471</f>
        <v>0</v>
      </c>
      <c r="M1471" s="173">
        <f>'Reported Performance Table'!BG1471</f>
        <v>0</v>
      </c>
      <c r="N1471" s="173">
        <f>'Reported Performance Table'!BH1471</f>
        <v>0</v>
      </c>
      <c r="O1471" t="str">
        <f t="shared" si="45"/>
        <v>No</v>
      </c>
    </row>
    <row r="1472" spans="2:15" x14ac:dyDescent="0.25">
      <c r="B1472" s="35" t="e">
        <f>VLOOKUP('Reported Performance Table'!D1472,'Master List'!$B$20:$C$39,2,FALSE)</f>
        <v>#N/A</v>
      </c>
      <c r="C1472" t="e">
        <f>VLOOKUP('Reported Performance Table'!E1472,'Master List'!$B$42:$C$129,2,FALSE)</f>
        <v>#N/A</v>
      </c>
      <c r="D1472" t="e">
        <f>VLOOKUP('Reported Performance Table'!D1472,'Master List'!$B$20:$D$39,3,FALSE)</f>
        <v>#N/A</v>
      </c>
      <c r="E1472" s="3" t="e">
        <f>VLOOKUP('Reported Performance Table'!C1472,'Master List'!$B$11:$D$17,3,FALSE)</f>
        <v>#N/A</v>
      </c>
      <c r="F1472" t="e">
        <f t="shared" si="44"/>
        <v>#N/A</v>
      </c>
      <c r="G1472" t="e">
        <f>IF(VLOOKUP('Reported Performance Table'!E1472,'Master List'!$B$42:$D$129,3,FALSE)="","No",VLOOKUP('Reported Performance Table'!E1472,'Master List'!$B$42:$D$129,3,FALSE))</f>
        <v>#N/A</v>
      </c>
      <c r="H1472" t="e">
        <f>IF(AND(G1472="Yes_No",'Reported Performance Table'!F1472="Yes"),"No","Yes_No")</f>
        <v>#N/A</v>
      </c>
      <c r="I1472" t="str">
        <f>IF('Reported Performance Table'!E1472="","",IF('Reported Performance Table'!F1472="Yes","LUNA_CCT","Reported_CCT"))</f>
        <v/>
      </c>
      <c r="J1472" t="str">
        <f>IF('Reported Performance Table'!E1472="","",IF(I1472="LUNA_CCT",VLOOKUP('Reported Performance Table'!E1472,'Master List'!$B$42:$E$129,4,FALSE),"Reported_BUG"))</f>
        <v/>
      </c>
      <c r="K1472" t="str">
        <f>IF('Reported Performance Table'!E1472="","",IF(AND('Reported Performance Table'!$F1472="Yes",OR('Reported Performance Table'!$E1472='Master List'!$B$42,'Reported Performance Table'!$E1472='Master List'!$B$43,'Reported Performance Table'!$E1472='Master List'!$B$44,'Reported Performance Table'!$E1472='Master List'!$B$46,'Reported Performance Table'!$E1472='Master List'!$B$48,'Reported Performance Table'!$E1472='Master List'!$B$104,'Reported Performance Table'!$E1472='Master List'!$B$106,'Reported Performance Table'!$E1472='Master List'!$B$126)),"LUNA_Dimming","Dimming_Capability_and_Range"))</f>
        <v/>
      </c>
      <c r="L1472" s="173">
        <f>'Reported Performance Table'!BF1472</f>
        <v>0</v>
      </c>
      <c r="M1472" s="173">
        <f>'Reported Performance Table'!BG1472</f>
        <v>0</v>
      </c>
      <c r="N1472" s="173">
        <f>'Reported Performance Table'!BH1472</f>
        <v>0</v>
      </c>
      <c r="O1472" t="str">
        <f t="shared" si="45"/>
        <v>No</v>
      </c>
    </row>
    <row r="1473" spans="2:15" x14ac:dyDescent="0.25">
      <c r="B1473" s="35" t="e">
        <f>VLOOKUP('Reported Performance Table'!D1473,'Master List'!$B$20:$C$39,2,FALSE)</f>
        <v>#N/A</v>
      </c>
      <c r="C1473" t="e">
        <f>VLOOKUP('Reported Performance Table'!E1473,'Master List'!$B$42:$C$129,2,FALSE)</f>
        <v>#N/A</v>
      </c>
      <c r="D1473" t="e">
        <f>VLOOKUP('Reported Performance Table'!D1473,'Master List'!$B$20:$D$39,3,FALSE)</f>
        <v>#N/A</v>
      </c>
      <c r="E1473" s="3" t="e">
        <f>VLOOKUP('Reported Performance Table'!C1473,'Master List'!$B$11:$D$17,3,FALSE)</f>
        <v>#N/A</v>
      </c>
      <c r="F1473" t="e">
        <f t="shared" si="44"/>
        <v>#N/A</v>
      </c>
      <c r="G1473" t="e">
        <f>IF(VLOOKUP('Reported Performance Table'!E1473,'Master List'!$B$42:$D$129,3,FALSE)="","No",VLOOKUP('Reported Performance Table'!E1473,'Master List'!$B$42:$D$129,3,FALSE))</f>
        <v>#N/A</v>
      </c>
      <c r="H1473" t="e">
        <f>IF(AND(G1473="Yes_No",'Reported Performance Table'!F1473="Yes"),"No","Yes_No")</f>
        <v>#N/A</v>
      </c>
      <c r="I1473" t="str">
        <f>IF('Reported Performance Table'!E1473="","",IF('Reported Performance Table'!F1473="Yes","LUNA_CCT","Reported_CCT"))</f>
        <v/>
      </c>
      <c r="J1473" t="str">
        <f>IF('Reported Performance Table'!E1473="","",IF(I1473="LUNA_CCT",VLOOKUP('Reported Performance Table'!E1473,'Master List'!$B$42:$E$129,4,FALSE),"Reported_BUG"))</f>
        <v/>
      </c>
      <c r="K1473" t="str">
        <f>IF('Reported Performance Table'!E1473="","",IF(AND('Reported Performance Table'!$F1473="Yes",OR('Reported Performance Table'!$E1473='Master List'!$B$42,'Reported Performance Table'!$E1473='Master List'!$B$43,'Reported Performance Table'!$E1473='Master List'!$B$44,'Reported Performance Table'!$E1473='Master List'!$B$46,'Reported Performance Table'!$E1473='Master List'!$B$48,'Reported Performance Table'!$E1473='Master List'!$B$104,'Reported Performance Table'!$E1473='Master List'!$B$106,'Reported Performance Table'!$E1473='Master List'!$B$126)),"LUNA_Dimming","Dimming_Capability_and_Range"))</f>
        <v/>
      </c>
      <c r="L1473" s="173">
        <f>'Reported Performance Table'!BF1473</f>
        <v>0</v>
      </c>
      <c r="M1473" s="173">
        <f>'Reported Performance Table'!BG1473</f>
        <v>0</v>
      </c>
      <c r="N1473" s="173">
        <f>'Reported Performance Table'!BH1473</f>
        <v>0</v>
      </c>
      <c r="O1473" t="str">
        <f t="shared" si="45"/>
        <v>No</v>
      </c>
    </row>
    <row r="1474" spans="2:15" x14ac:dyDescent="0.25">
      <c r="B1474" s="35" t="e">
        <f>VLOOKUP('Reported Performance Table'!D1474,'Master List'!$B$20:$C$39,2,FALSE)</f>
        <v>#N/A</v>
      </c>
      <c r="C1474" t="e">
        <f>VLOOKUP('Reported Performance Table'!E1474,'Master List'!$B$42:$C$129,2,FALSE)</f>
        <v>#N/A</v>
      </c>
      <c r="D1474" t="e">
        <f>VLOOKUP('Reported Performance Table'!D1474,'Master List'!$B$20:$D$39,3,FALSE)</f>
        <v>#N/A</v>
      </c>
      <c r="E1474" s="3" t="e">
        <f>VLOOKUP('Reported Performance Table'!C1474,'Master List'!$B$11:$D$17,3,FALSE)</f>
        <v>#N/A</v>
      </c>
      <c r="F1474" t="e">
        <f t="shared" si="44"/>
        <v>#N/A</v>
      </c>
      <c r="G1474" t="e">
        <f>IF(VLOOKUP('Reported Performance Table'!E1474,'Master List'!$B$42:$D$129,3,FALSE)="","No",VLOOKUP('Reported Performance Table'!E1474,'Master List'!$B$42:$D$129,3,FALSE))</f>
        <v>#N/A</v>
      </c>
      <c r="H1474" t="e">
        <f>IF(AND(G1474="Yes_No",'Reported Performance Table'!F1474="Yes"),"No","Yes_No")</f>
        <v>#N/A</v>
      </c>
      <c r="I1474" t="str">
        <f>IF('Reported Performance Table'!E1474="","",IF('Reported Performance Table'!F1474="Yes","LUNA_CCT","Reported_CCT"))</f>
        <v/>
      </c>
      <c r="J1474" t="str">
        <f>IF('Reported Performance Table'!E1474="","",IF(I1474="LUNA_CCT",VLOOKUP('Reported Performance Table'!E1474,'Master List'!$B$42:$E$129,4,FALSE),"Reported_BUG"))</f>
        <v/>
      </c>
      <c r="K1474" t="str">
        <f>IF('Reported Performance Table'!E1474="","",IF(AND('Reported Performance Table'!$F1474="Yes",OR('Reported Performance Table'!$E1474='Master List'!$B$42,'Reported Performance Table'!$E1474='Master List'!$B$43,'Reported Performance Table'!$E1474='Master List'!$B$44,'Reported Performance Table'!$E1474='Master List'!$B$46,'Reported Performance Table'!$E1474='Master List'!$B$48,'Reported Performance Table'!$E1474='Master List'!$B$104,'Reported Performance Table'!$E1474='Master List'!$B$106,'Reported Performance Table'!$E1474='Master List'!$B$126)),"LUNA_Dimming","Dimming_Capability_and_Range"))</f>
        <v/>
      </c>
      <c r="L1474" s="173">
        <f>'Reported Performance Table'!BF1474</f>
        <v>0</v>
      </c>
      <c r="M1474" s="173">
        <f>'Reported Performance Table'!BG1474</f>
        <v>0</v>
      </c>
      <c r="N1474" s="173">
        <f>'Reported Performance Table'!BH1474</f>
        <v>0</v>
      </c>
      <c r="O1474" t="str">
        <f t="shared" si="45"/>
        <v>No</v>
      </c>
    </row>
    <row r="1475" spans="2:15" x14ac:dyDescent="0.25">
      <c r="B1475" s="35" t="e">
        <f>VLOOKUP('Reported Performance Table'!D1475,'Master List'!$B$20:$C$39,2,FALSE)</f>
        <v>#N/A</v>
      </c>
      <c r="C1475" t="e">
        <f>VLOOKUP('Reported Performance Table'!E1475,'Master List'!$B$42:$C$129,2,FALSE)</f>
        <v>#N/A</v>
      </c>
      <c r="D1475" t="e">
        <f>VLOOKUP('Reported Performance Table'!D1475,'Master List'!$B$20:$D$39,3,FALSE)</f>
        <v>#N/A</v>
      </c>
      <c r="E1475" s="3" t="e">
        <f>VLOOKUP('Reported Performance Table'!C1475,'Master List'!$B$11:$D$17,3,FALSE)</f>
        <v>#N/A</v>
      </c>
      <c r="F1475" t="e">
        <f t="shared" si="44"/>
        <v>#N/A</v>
      </c>
      <c r="G1475" t="e">
        <f>IF(VLOOKUP('Reported Performance Table'!E1475,'Master List'!$B$42:$D$129,3,FALSE)="","No",VLOOKUP('Reported Performance Table'!E1475,'Master List'!$B$42:$D$129,3,FALSE))</f>
        <v>#N/A</v>
      </c>
      <c r="H1475" t="e">
        <f>IF(AND(G1475="Yes_No",'Reported Performance Table'!F1475="Yes"),"No","Yes_No")</f>
        <v>#N/A</v>
      </c>
      <c r="I1475" t="str">
        <f>IF('Reported Performance Table'!E1475="","",IF('Reported Performance Table'!F1475="Yes","LUNA_CCT","Reported_CCT"))</f>
        <v/>
      </c>
      <c r="J1475" t="str">
        <f>IF('Reported Performance Table'!E1475="","",IF(I1475="LUNA_CCT",VLOOKUP('Reported Performance Table'!E1475,'Master List'!$B$42:$E$129,4,FALSE),"Reported_BUG"))</f>
        <v/>
      </c>
      <c r="K1475" t="str">
        <f>IF('Reported Performance Table'!E1475="","",IF(AND('Reported Performance Table'!$F1475="Yes",OR('Reported Performance Table'!$E1475='Master List'!$B$42,'Reported Performance Table'!$E1475='Master List'!$B$43,'Reported Performance Table'!$E1475='Master List'!$B$44,'Reported Performance Table'!$E1475='Master List'!$B$46,'Reported Performance Table'!$E1475='Master List'!$B$48,'Reported Performance Table'!$E1475='Master List'!$B$104,'Reported Performance Table'!$E1475='Master List'!$B$106,'Reported Performance Table'!$E1475='Master List'!$B$126)),"LUNA_Dimming","Dimming_Capability_and_Range"))</f>
        <v/>
      </c>
      <c r="L1475" s="173">
        <f>'Reported Performance Table'!BF1475</f>
        <v>0</v>
      </c>
      <c r="M1475" s="173">
        <f>'Reported Performance Table'!BG1475</f>
        <v>0</v>
      </c>
      <c r="N1475" s="173">
        <f>'Reported Performance Table'!BH1475</f>
        <v>0</v>
      </c>
      <c r="O1475" t="str">
        <f t="shared" si="45"/>
        <v>No</v>
      </c>
    </row>
    <row r="1476" spans="2:15" x14ac:dyDescent="0.25">
      <c r="B1476" s="35" t="e">
        <f>VLOOKUP('Reported Performance Table'!D1476,'Master List'!$B$20:$C$39,2,FALSE)</f>
        <v>#N/A</v>
      </c>
      <c r="C1476" t="e">
        <f>VLOOKUP('Reported Performance Table'!E1476,'Master List'!$B$42:$C$129,2,FALSE)</f>
        <v>#N/A</v>
      </c>
      <c r="D1476" t="e">
        <f>VLOOKUP('Reported Performance Table'!D1476,'Master List'!$B$20:$D$39,3,FALSE)</f>
        <v>#N/A</v>
      </c>
      <c r="E1476" s="3" t="e">
        <f>VLOOKUP('Reported Performance Table'!C1476,'Master List'!$B$11:$D$17,3,FALSE)</f>
        <v>#N/A</v>
      </c>
      <c r="F1476" t="e">
        <f t="shared" si="44"/>
        <v>#N/A</v>
      </c>
      <c r="G1476" t="e">
        <f>IF(VLOOKUP('Reported Performance Table'!E1476,'Master List'!$B$42:$D$129,3,FALSE)="","No",VLOOKUP('Reported Performance Table'!E1476,'Master List'!$B$42:$D$129,3,FALSE))</f>
        <v>#N/A</v>
      </c>
      <c r="H1476" t="e">
        <f>IF(AND(G1476="Yes_No",'Reported Performance Table'!F1476="Yes"),"No","Yes_No")</f>
        <v>#N/A</v>
      </c>
      <c r="I1476" t="str">
        <f>IF('Reported Performance Table'!E1476="","",IF('Reported Performance Table'!F1476="Yes","LUNA_CCT","Reported_CCT"))</f>
        <v/>
      </c>
      <c r="J1476" t="str">
        <f>IF('Reported Performance Table'!E1476="","",IF(I1476="LUNA_CCT",VLOOKUP('Reported Performance Table'!E1476,'Master List'!$B$42:$E$129,4,FALSE),"Reported_BUG"))</f>
        <v/>
      </c>
      <c r="K1476" t="str">
        <f>IF('Reported Performance Table'!E1476="","",IF(AND('Reported Performance Table'!$F1476="Yes",OR('Reported Performance Table'!$E1476='Master List'!$B$42,'Reported Performance Table'!$E1476='Master List'!$B$43,'Reported Performance Table'!$E1476='Master List'!$B$44,'Reported Performance Table'!$E1476='Master List'!$B$46,'Reported Performance Table'!$E1476='Master List'!$B$48,'Reported Performance Table'!$E1476='Master List'!$B$104,'Reported Performance Table'!$E1476='Master List'!$B$106,'Reported Performance Table'!$E1476='Master List'!$B$126)),"LUNA_Dimming","Dimming_Capability_and_Range"))</f>
        <v/>
      </c>
      <c r="L1476" s="173">
        <f>'Reported Performance Table'!BF1476</f>
        <v>0</v>
      </c>
      <c r="M1476" s="173">
        <f>'Reported Performance Table'!BG1476</f>
        <v>0</v>
      </c>
      <c r="N1476" s="173">
        <f>'Reported Performance Table'!BH1476</f>
        <v>0</v>
      </c>
      <c r="O1476" t="str">
        <f t="shared" si="45"/>
        <v>No</v>
      </c>
    </row>
    <row r="1477" spans="2:15" x14ac:dyDescent="0.25">
      <c r="B1477" s="35" t="e">
        <f>VLOOKUP('Reported Performance Table'!D1477,'Master List'!$B$20:$C$39,2,FALSE)</f>
        <v>#N/A</v>
      </c>
      <c r="C1477" t="e">
        <f>VLOOKUP('Reported Performance Table'!E1477,'Master List'!$B$42:$C$129,2,FALSE)</f>
        <v>#N/A</v>
      </c>
      <c r="D1477" t="e">
        <f>VLOOKUP('Reported Performance Table'!D1477,'Master List'!$B$20:$D$39,3,FALSE)</f>
        <v>#N/A</v>
      </c>
      <c r="E1477" s="3" t="e">
        <f>VLOOKUP('Reported Performance Table'!C1477,'Master List'!$B$11:$D$17,3,FALSE)</f>
        <v>#N/A</v>
      </c>
      <c r="F1477" t="e">
        <f t="shared" si="44"/>
        <v>#N/A</v>
      </c>
      <c r="G1477" t="e">
        <f>IF(VLOOKUP('Reported Performance Table'!E1477,'Master List'!$B$42:$D$129,3,FALSE)="","No",VLOOKUP('Reported Performance Table'!E1477,'Master List'!$B$42:$D$129,3,FALSE))</f>
        <v>#N/A</v>
      </c>
      <c r="H1477" t="e">
        <f>IF(AND(G1477="Yes_No",'Reported Performance Table'!F1477="Yes"),"No","Yes_No")</f>
        <v>#N/A</v>
      </c>
      <c r="I1477" t="str">
        <f>IF('Reported Performance Table'!E1477="","",IF('Reported Performance Table'!F1477="Yes","LUNA_CCT","Reported_CCT"))</f>
        <v/>
      </c>
      <c r="J1477" t="str">
        <f>IF('Reported Performance Table'!E1477="","",IF(I1477="LUNA_CCT",VLOOKUP('Reported Performance Table'!E1477,'Master List'!$B$42:$E$129,4,FALSE),"Reported_BUG"))</f>
        <v/>
      </c>
      <c r="K1477" t="str">
        <f>IF('Reported Performance Table'!E1477="","",IF(AND('Reported Performance Table'!$F1477="Yes",OR('Reported Performance Table'!$E1477='Master List'!$B$42,'Reported Performance Table'!$E1477='Master List'!$B$43,'Reported Performance Table'!$E1477='Master List'!$B$44,'Reported Performance Table'!$E1477='Master List'!$B$46,'Reported Performance Table'!$E1477='Master List'!$B$48,'Reported Performance Table'!$E1477='Master List'!$B$104,'Reported Performance Table'!$E1477='Master List'!$B$106,'Reported Performance Table'!$E1477='Master List'!$B$126)),"LUNA_Dimming","Dimming_Capability_and_Range"))</f>
        <v/>
      </c>
      <c r="L1477" s="173">
        <f>'Reported Performance Table'!BF1477</f>
        <v>0</v>
      </c>
      <c r="M1477" s="173">
        <f>'Reported Performance Table'!BG1477</f>
        <v>0</v>
      </c>
      <c r="N1477" s="173">
        <f>'Reported Performance Table'!BH1477</f>
        <v>0</v>
      </c>
      <c r="O1477" t="str">
        <f t="shared" si="45"/>
        <v>No</v>
      </c>
    </row>
    <row r="1478" spans="2:15" x14ac:dyDescent="0.25">
      <c r="B1478" s="35" t="e">
        <f>VLOOKUP('Reported Performance Table'!D1478,'Master List'!$B$20:$C$39,2,FALSE)</f>
        <v>#N/A</v>
      </c>
      <c r="C1478" t="e">
        <f>VLOOKUP('Reported Performance Table'!E1478,'Master List'!$B$42:$C$129,2,FALSE)</f>
        <v>#N/A</v>
      </c>
      <c r="D1478" t="e">
        <f>VLOOKUP('Reported Performance Table'!D1478,'Master List'!$B$20:$D$39,3,FALSE)</f>
        <v>#N/A</v>
      </c>
      <c r="E1478" s="3" t="e">
        <f>VLOOKUP('Reported Performance Table'!C1478,'Master List'!$B$11:$D$17,3,FALSE)</f>
        <v>#N/A</v>
      </c>
      <c r="F1478" t="e">
        <f t="shared" si="44"/>
        <v>#N/A</v>
      </c>
      <c r="G1478" t="e">
        <f>IF(VLOOKUP('Reported Performance Table'!E1478,'Master List'!$B$42:$D$129,3,FALSE)="","No",VLOOKUP('Reported Performance Table'!E1478,'Master List'!$B$42:$D$129,3,FALSE))</f>
        <v>#N/A</v>
      </c>
      <c r="H1478" t="e">
        <f>IF(AND(G1478="Yes_No",'Reported Performance Table'!F1478="Yes"),"No","Yes_No")</f>
        <v>#N/A</v>
      </c>
      <c r="I1478" t="str">
        <f>IF('Reported Performance Table'!E1478="","",IF('Reported Performance Table'!F1478="Yes","LUNA_CCT","Reported_CCT"))</f>
        <v/>
      </c>
      <c r="J1478" t="str">
        <f>IF('Reported Performance Table'!E1478="","",IF(I1478="LUNA_CCT",VLOOKUP('Reported Performance Table'!E1478,'Master List'!$B$42:$E$129,4,FALSE),"Reported_BUG"))</f>
        <v/>
      </c>
      <c r="K1478" t="str">
        <f>IF('Reported Performance Table'!E1478="","",IF(AND('Reported Performance Table'!$F1478="Yes",OR('Reported Performance Table'!$E1478='Master List'!$B$42,'Reported Performance Table'!$E1478='Master List'!$B$43,'Reported Performance Table'!$E1478='Master List'!$B$44,'Reported Performance Table'!$E1478='Master List'!$B$46,'Reported Performance Table'!$E1478='Master List'!$B$48,'Reported Performance Table'!$E1478='Master List'!$B$104,'Reported Performance Table'!$E1478='Master List'!$B$106,'Reported Performance Table'!$E1478='Master List'!$B$126)),"LUNA_Dimming","Dimming_Capability_and_Range"))</f>
        <v/>
      </c>
      <c r="L1478" s="173">
        <f>'Reported Performance Table'!BF1478</f>
        <v>0</v>
      </c>
      <c r="M1478" s="173">
        <f>'Reported Performance Table'!BG1478</f>
        <v>0</v>
      </c>
      <c r="N1478" s="173">
        <f>'Reported Performance Table'!BH1478</f>
        <v>0</v>
      </c>
      <c r="O1478" t="str">
        <f t="shared" si="45"/>
        <v>No</v>
      </c>
    </row>
    <row r="1479" spans="2:15" x14ac:dyDescent="0.25">
      <c r="B1479" s="35" t="e">
        <f>VLOOKUP('Reported Performance Table'!D1479,'Master List'!$B$20:$C$39,2,FALSE)</f>
        <v>#N/A</v>
      </c>
      <c r="C1479" t="e">
        <f>VLOOKUP('Reported Performance Table'!E1479,'Master List'!$B$42:$C$129,2,FALSE)</f>
        <v>#N/A</v>
      </c>
      <c r="D1479" t="e">
        <f>VLOOKUP('Reported Performance Table'!D1479,'Master List'!$B$20:$D$39,3,FALSE)</f>
        <v>#N/A</v>
      </c>
      <c r="E1479" s="3" t="e">
        <f>VLOOKUP('Reported Performance Table'!C1479,'Master List'!$B$11:$D$17,3,FALSE)</f>
        <v>#N/A</v>
      </c>
      <c r="F1479" t="e">
        <f t="shared" si="44"/>
        <v>#N/A</v>
      </c>
      <c r="G1479" t="e">
        <f>IF(VLOOKUP('Reported Performance Table'!E1479,'Master List'!$B$42:$D$129,3,FALSE)="","No",VLOOKUP('Reported Performance Table'!E1479,'Master List'!$B$42:$D$129,3,FALSE))</f>
        <v>#N/A</v>
      </c>
      <c r="H1479" t="e">
        <f>IF(AND(G1479="Yes_No",'Reported Performance Table'!F1479="Yes"),"No","Yes_No")</f>
        <v>#N/A</v>
      </c>
      <c r="I1479" t="str">
        <f>IF('Reported Performance Table'!E1479="","",IF('Reported Performance Table'!F1479="Yes","LUNA_CCT","Reported_CCT"))</f>
        <v/>
      </c>
      <c r="J1479" t="str">
        <f>IF('Reported Performance Table'!E1479="","",IF(I1479="LUNA_CCT",VLOOKUP('Reported Performance Table'!E1479,'Master List'!$B$42:$E$129,4,FALSE),"Reported_BUG"))</f>
        <v/>
      </c>
      <c r="K1479" t="str">
        <f>IF('Reported Performance Table'!E1479="","",IF(AND('Reported Performance Table'!$F1479="Yes",OR('Reported Performance Table'!$E1479='Master List'!$B$42,'Reported Performance Table'!$E1479='Master List'!$B$43,'Reported Performance Table'!$E1479='Master List'!$B$44,'Reported Performance Table'!$E1479='Master List'!$B$46,'Reported Performance Table'!$E1479='Master List'!$B$48,'Reported Performance Table'!$E1479='Master List'!$B$104,'Reported Performance Table'!$E1479='Master List'!$B$106,'Reported Performance Table'!$E1479='Master List'!$B$126)),"LUNA_Dimming","Dimming_Capability_and_Range"))</f>
        <v/>
      </c>
      <c r="L1479" s="173">
        <f>'Reported Performance Table'!BF1479</f>
        <v>0</v>
      </c>
      <c r="M1479" s="173">
        <f>'Reported Performance Table'!BG1479</f>
        <v>0</v>
      </c>
      <c r="N1479" s="173">
        <f>'Reported Performance Table'!BH1479</f>
        <v>0</v>
      </c>
      <c r="O1479" t="str">
        <f t="shared" si="45"/>
        <v>No</v>
      </c>
    </row>
    <row r="1480" spans="2:15" x14ac:dyDescent="0.25">
      <c r="B1480" s="35" t="e">
        <f>VLOOKUP('Reported Performance Table'!D1480,'Master List'!$B$20:$C$39,2,FALSE)</f>
        <v>#N/A</v>
      </c>
      <c r="C1480" t="e">
        <f>VLOOKUP('Reported Performance Table'!E1480,'Master List'!$B$42:$C$129,2,FALSE)</f>
        <v>#N/A</v>
      </c>
      <c r="D1480" t="e">
        <f>VLOOKUP('Reported Performance Table'!D1480,'Master List'!$B$20:$D$39,3,FALSE)</f>
        <v>#N/A</v>
      </c>
      <c r="E1480" s="3" t="e">
        <f>VLOOKUP('Reported Performance Table'!C1480,'Master List'!$B$11:$D$17,3,FALSE)</f>
        <v>#N/A</v>
      </c>
      <c r="F1480" t="e">
        <f t="shared" si="44"/>
        <v>#N/A</v>
      </c>
      <c r="G1480" t="e">
        <f>IF(VLOOKUP('Reported Performance Table'!E1480,'Master List'!$B$42:$D$129,3,FALSE)="","No",VLOOKUP('Reported Performance Table'!E1480,'Master List'!$B$42:$D$129,3,FALSE))</f>
        <v>#N/A</v>
      </c>
      <c r="H1480" t="e">
        <f>IF(AND(G1480="Yes_No",'Reported Performance Table'!F1480="Yes"),"No","Yes_No")</f>
        <v>#N/A</v>
      </c>
      <c r="I1480" t="str">
        <f>IF('Reported Performance Table'!E1480="","",IF('Reported Performance Table'!F1480="Yes","LUNA_CCT","Reported_CCT"))</f>
        <v/>
      </c>
      <c r="J1480" t="str">
        <f>IF('Reported Performance Table'!E1480="","",IF(I1480="LUNA_CCT",VLOOKUP('Reported Performance Table'!E1480,'Master List'!$B$42:$E$129,4,FALSE),"Reported_BUG"))</f>
        <v/>
      </c>
      <c r="K1480" t="str">
        <f>IF('Reported Performance Table'!E1480="","",IF(AND('Reported Performance Table'!$F1480="Yes",OR('Reported Performance Table'!$E1480='Master List'!$B$42,'Reported Performance Table'!$E1480='Master List'!$B$43,'Reported Performance Table'!$E1480='Master List'!$B$44,'Reported Performance Table'!$E1480='Master List'!$B$46,'Reported Performance Table'!$E1480='Master List'!$B$48,'Reported Performance Table'!$E1480='Master List'!$B$104,'Reported Performance Table'!$E1480='Master List'!$B$106,'Reported Performance Table'!$E1480='Master List'!$B$126)),"LUNA_Dimming","Dimming_Capability_and_Range"))</f>
        <v/>
      </c>
      <c r="L1480" s="173">
        <f>'Reported Performance Table'!BF1480</f>
        <v>0</v>
      </c>
      <c r="M1480" s="173">
        <f>'Reported Performance Table'!BG1480</f>
        <v>0</v>
      </c>
      <c r="N1480" s="173">
        <f>'Reported Performance Table'!BH1480</f>
        <v>0</v>
      </c>
      <c r="O1480" t="str">
        <f t="shared" si="45"/>
        <v>No</v>
      </c>
    </row>
    <row r="1481" spans="2:15" x14ac:dyDescent="0.25">
      <c r="B1481" s="35" t="e">
        <f>VLOOKUP('Reported Performance Table'!D1481,'Master List'!$B$20:$C$39,2,FALSE)</f>
        <v>#N/A</v>
      </c>
      <c r="C1481" t="e">
        <f>VLOOKUP('Reported Performance Table'!E1481,'Master List'!$B$42:$C$129,2,FALSE)</f>
        <v>#N/A</v>
      </c>
      <c r="D1481" t="e">
        <f>VLOOKUP('Reported Performance Table'!D1481,'Master List'!$B$20:$D$39,3,FALSE)</f>
        <v>#N/A</v>
      </c>
      <c r="E1481" s="3" t="e">
        <f>VLOOKUP('Reported Performance Table'!C1481,'Master List'!$B$11:$D$17,3,FALSE)</f>
        <v>#N/A</v>
      </c>
      <c r="F1481" t="e">
        <f t="shared" si="44"/>
        <v>#N/A</v>
      </c>
      <c r="G1481" t="e">
        <f>IF(VLOOKUP('Reported Performance Table'!E1481,'Master List'!$B$42:$D$129,3,FALSE)="","No",VLOOKUP('Reported Performance Table'!E1481,'Master List'!$B$42:$D$129,3,FALSE))</f>
        <v>#N/A</v>
      </c>
      <c r="H1481" t="e">
        <f>IF(AND(G1481="Yes_No",'Reported Performance Table'!F1481="Yes"),"No","Yes_No")</f>
        <v>#N/A</v>
      </c>
      <c r="I1481" t="str">
        <f>IF('Reported Performance Table'!E1481="","",IF('Reported Performance Table'!F1481="Yes","LUNA_CCT","Reported_CCT"))</f>
        <v/>
      </c>
      <c r="J1481" t="str">
        <f>IF('Reported Performance Table'!E1481="","",IF(I1481="LUNA_CCT",VLOOKUP('Reported Performance Table'!E1481,'Master List'!$B$42:$E$129,4,FALSE),"Reported_BUG"))</f>
        <v/>
      </c>
      <c r="K1481" t="str">
        <f>IF('Reported Performance Table'!E1481="","",IF(AND('Reported Performance Table'!$F1481="Yes",OR('Reported Performance Table'!$E1481='Master List'!$B$42,'Reported Performance Table'!$E1481='Master List'!$B$43,'Reported Performance Table'!$E1481='Master List'!$B$44,'Reported Performance Table'!$E1481='Master List'!$B$46,'Reported Performance Table'!$E1481='Master List'!$B$48,'Reported Performance Table'!$E1481='Master List'!$B$104,'Reported Performance Table'!$E1481='Master List'!$B$106,'Reported Performance Table'!$E1481='Master List'!$B$126)),"LUNA_Dimming","Dimming_Capability_and_Range"))</f>
        <v/>
      </c>
      <c r="L1481" s="173">
        <f>'Reported Performance Table'!BF1481</f>
        <v>0</v>
      </c>
      <c r="M1481" s="173">
        <f>'Reported Performance Table'!BG1481</f>
        <v>0</v>
      </c>
      <c r="N1481" s="173">
        <f>'Reported Performance Table'!BH1481</f>
        <v>0</v>
      </c>
      <c r="O1481" t="str">
        <f t="shared" si="45"/>
        <v>No</v>
      </c>
    </row>
    <row r="1482" spans="2:15" x14ac:dyDescent="0.25">
      <c r="B1482" s="35" t="e">
        <f>VLOOKUP('Reported Performance Table'!D1482,'Master List'!$B$20:$C$39,2,FALSE)</f>
        <v>#N/A</v>
      </c>
      <c r="C1482" t="e">
        <f>VLOOKUP('Reported Performance Table'!E1482,'Master List'!$B$42:$C$129,2,FALSE)</f>
        <v>#N/A</v>
      </c>
      <c r="D1482" t="e">
        <f>VLOOKUP('Reported Performance Table'!D1482,'Master List'!$B$20:$D$39,3,FALSE)</f>
        <v>#N/A</v>
      </c>
      <c r="E1482" s="3" t="e">
        <f>VLOOKUP('Reported Performance Table'!C1482,'Master List'!$B$11:$D$17,3,FALSE)</f>
        <v>#N/A</v>
      </c>
      <c r="F1482" t="e">
        <f t="shared" si="44"/>
        <v>#N/A</v>
      </c>
      <c r="G1482" t="e">
        <f>IF(VLOOKUP('Reported Performance Table'!E1482,'Master List'!$B$42:$D$129,3,FALSE)="","No",VLOOKUP('Reported Performance Table'!E1482,'Master List'!$B$42:$D$129,3,FALSE))</f>
        <v>#N/A</v>
      </c>
      <c r="H1482" t="e">
        <f>IF(AND(G1482="Yes_No",'Reported Performance Table'!F1482="Yes"),"No","Yes_No")</f>
        <v>#N/A</v>
      </c>
      <c r="I1482" t="str">
        <f>IF('Reported Performance Table'!E1482="","",IF('Reported Performance Table'!F1482="Yes","LUNA_CCT","Reported_CCT"))</f>
        <v/>
      </c>
      <c r="J1482" t="str">
        <f>IF('Reported Performance Table'!E1482="","",IF(I1482="LUNA_CCT",VLOOKUP('Reported Performance Table'!E1482,'Master List'!$B$42:$E$129,4,FALSE),"Reported_BUG"))</f>
        <v/>
      </c>
      <c r="K1482" t="str">
        <f>IF('Reported Performance Table'!E1482="","",IF(AND('Reported Performance Table'!$F1482="Yes",OR('Reported Performance Table'!$E1482='Master List'!$B$42,'Reported Performance Table'!$E1482='Master List'!$B$43,'Reported Performance Table'!$E1482='Master List'!$B$44,'Reported Performance Table'!$E1482='Master List'!$B$46,'Reported Performance Table'!$E1482='Master List'!$B$48,'Reported Performance Table'!$E1482='Master List'!$B$104,'Reported Performance Table'!$E1482='Master List'!$B$106,'Reported Performance Table'!$E1482='Master List'!$B$126)),"LUNA_Dimming","Dimming_Capability_and_Range"))</f>
        <v/>
      </c>
      <c r="L1482" s="173">
        <f>'Reported Performance Table'!BF1482</f>
        <v>0</v>
      </c>
      <c r="M1482" s="173">
        <f>'Reported Performance Table'!BG1482</f>
        <v>0</v>
      </c>
      <c r="N1482" s="173">
        <f>'Reported Performance Table'!BH1482</f>
        <v>0</v>
      </c>
      <c r="O1482" t="str">
        <f t="shared" si="45"/>
        <v>No</v>
      </c>
    </row>
    <row r="1483" spans="2:15" x14ac:dyDescent="0.25">
      <c r="B1483" s="35" t="e">
        <f>VLOOKUP('Reported Performance Table'!D1483,'Master List'!$B$20:$C$39,2,FALSE)</f>
        <v>#N/A</v>
      </c>
      <c r="C1483" t="e">
        <f>VLOOKUP('Reported Performance Table'!E1483,'Master List'!$B$42:$C$129,2,FALSE)</f>
        <v>#N/A</v>
      </c>
      <c r="D1483" t="e">
        <f>VLOOKUP('Reported Performance Table'!D1483,'Master List'!$B$20:$D$39,3,FALSE)</f>
        <v>#N/A</v>
      </c>
      <c r="E1483" s="3" t="e">
        <f>VLOOKUP('Reported Performance Table'!C1483,'Master List'!$B$11:$D$17,3,FALSE)</f>
        <v>#N/A</v>
      </c>
      <c r="F1483" t="e">
        <f t="shared" ref="F1483:F1546" si="46">CONCATENATE(D1483,E1483)</f>
        <v>#N/A</v>
      </c>
      <c r="G1483" t="e">
        <f>IF(VLOOKUP('Reported Performance Table'!E1483,'Master List'!$B$42:$D$129,3,FALSE)="","No",VLOOKUP('Reported Performance Table'!E1483,'Master List'!$B$42:$D$129,3,FALSE))</f>
        <v>#N/A</v>
      </c>
      <c r="H1483" t="e">
        <f>IF(AND(G1483="Yes_No",'Reported Performance Table'!F1483="Yes"),"No","Yes_No")</f>
        <v>#N/A</v>
      </c>
      <c r="I1483" t="str">
        <f>IF('Reported Performance Table'!E1483="","",IF('Reported Performance Table'!F1483="Yes","LUNA_CCT","Reported_CCT"))</f>
        <v/>
      </c>
      <c r="J1483" t="str">
        <f>IF('Reported Performance Table'!E1483="","",IF(I1483="LUNA_CCT",VLOOKUP('Reported Performance Table'!E1483,'Master List'!$B$42:$E$129,4,FALSE),"Reported_BUG"))</f>
        <v/>
      </c>
      <c r="K1483" t="str">
        <f>IF('Reported Performance Table'!E1483="","",IF(AND('Reported Performance Table'!$F1483="Yes",OR('Reported Performance Table'!$E1483='Master List'!$B$42,'Reported Performance Table'!$E1483='Master List'!$B$43,'Reported Performance Table'!$E1483='Master List'!$B$44,'Reported Performance Table'!$E1483='Master List'!$B$46,'Reported Performance Table'!$E1483='Master List'!$B$48,'Reported Performance Table'!$E1483='Master List'!$B$104,'Reported Performance Table'!$E1483='Master List'!$B$106,'Reported Performance Table'!$E1483='Master List'!$B$126)),"LUNA_Dimming","Dimming_Capability_and_Range"))</f>
        <v/>
      </c>
      <c r="L1483" s="173">
        <f>'Reported Performance Table'!BF1483</f>
        <v>0</v>
      </c>
      <c r="M1483" s="173">
        <f>'Reported Performance Table'!BG1483</f>
        <v>0</v>
      </c>
      <c r="N1483" s="173">
        <f>'Reported Performance Table'!BH1483</f>
        <v>0</v>
      </c>
      <c r="O1483" t="str">
        <f t="shared" si="45"/>
        <v>No</v>
      </c>
    </row>
    <row r="1484" spans="2:15" x14ac:dyDescent="0.25">
      <c r="B1484" s="35" t="e">
        <f>VLOOKUP('Reported Performance Table'!D1484,'Master List'!$B$20:$C$39,2,FALSE)</f>
        <v>#N/A</v>
      </c>
      <c r="C1484" t="e">
        <f>VLOOKUP('Reported Performance Table'!E1484,'Master List'!$B$42:$C$129,2,FALSE)</f>
        <v>#N/A</v>
      </c>
      <c r="D1484" t="e">
        <f>VLOOKUP('Reported Performance Table'!D1484,'Master List'!$B$20:$D$39,3,FALSE)</f>
        <v>#N/A</v>
      </c>
      <c r="E1484" s="3" t="e">
        <f>VLOOKUP('Reported Performance Table'!C1484,'Master List'!$B$11:$D$17,3,FALSE)</f>
        <v>#N/A</v>
      </c>
      <c r="F1484" t="e">
        <f t="shared" si="46"/>
        <v>#N/A</v>
      </c>
      <c r="G1484" t="e">
        <f>IF(VLOOKUP('Reported Performance Table'!E1484,'Master List'!$B$42:$D$129,3,FALSE)="","No",VLOOKUP('Reported Performance Table'!E1484,'Master List'!$B$42:$D$129,3,FALSE))</f>
        <v>#N/A</v>
      </c>
      <c r="H1484" t="e">
        <f>IF(AND(G1484="Yes_No",'Reported Performance Table'!F1484="Yes"),"No","Yes_No")</f>
        <v>#N/A</v>
      </c>
      <c r="I1484" t="str">
        <f>IF('Reported Performance Table'!E1484="","",IF('Reported Performance Table'!F1484="Yes","LUNA_CCT","Reported_CCT"))</f>
        <v/>
      </c>
      <c r="J1484" t="str">
        <f>IF('Reported Performance Table'!E1484="","",IF(I1484="LUNA_CCT",VLOOKUP('Reported Performance Table'!E1484,'Master List'!$B$42:$E$129,4,FALSE),"Reported_BUG"))</f>
        <v/>
      </c>
      <c r="K1484" t="str">
        <f>IF('Reported Performance Table'!E1484="","",IF(AND('Reported Performance Table'!$F1484="Yes",OR('Reported Performance Table'!$E1484='Master List'!$B$42,'Reported Performance Table'!$E1484='Master List'!$B$43,'Reported Performance Table'!$E1484='Master List'!$B$44,'Reported Performance Table'!$E1484='Master List'!$B$46,'Reported Performance Table'!$E1484='Master List'!$B$48,'Reported Performance Table'!$E1484='Master List'!$B$104,'Reported Performance Table'!$E1484='Master List'!$B$106,'Reported Performance Table'!$E1484='Master List'!$B$126)),"LUNA_Dimming","Dimming_Capability_and_Range"))</f>
        <v/>
      </c>
      <c r="L1484" s="173">
        <f>'Reported Performance Table'!BF1484</f>
        <v>0</v>
      </c>
      <c r="M1484" s="173">
        <f>'Reported Performance Table'!BG1484</f>
        <v>0</v>
      </c>
      <c r="N1484" s="173">
        <f>'Reported Performance Table'!BH1484</f>
        <v>0</v>
      </c>
      <c r="O1484" t="str">
        <f t="shared" ref="O1484:O1547" si="47">IF(COUNTIF(L1484:N1484,"Yes")=3,"Yes","No")</f>
        <v>No</v>
      </c>
    </row>
    <row r="1485" spans="2:15" x14ac:dyDescent="0.25">
      <c r="B1485" s="35" t="e">
        <f>VLOOKUP('Reported Performance Table'!D1485,'Master List'!$B$20:$C$39,2,FALSE)</f>
        <v>#N/A</v>
      </c>
      <c r="C1485" t="e">
        <f>VLOOKUP('Reported Performance Table'!E1485,'Master List'!$B$42:$C$129,2,FALSE)</f>
        <v>#N/A</v>
      </c>
      <c r="D1485" t="e">
        <f>VLOOKUP('Reported Performance Table'!D1485,'Master List'!$B$20:$D$39,3,FALSE)</f>
        <v>#N/A</v>
      </c>
      <c r="E1485" s="3" t="e">
        <f>VLOOKUP('Reported Performance Table'!C1485,'Master List'!$B$11:$D$17,3,FALSE)</f>
        <v>#N/A</v>
      </c>
      <c r="F1485" t="e">
        <f t="shared" si="46"/>
        <v>#N/A</v>
      </c>
      <c r="G1485" t="e">
        <f>IF(VLOOKUP('Reported Performance Table'!E1485,'Master List'!$B$42:$D$129,3,FALSE)="","No",VLOOKUP('Reported Performance Table'!E1485,'Master List'!$B$42:$D$129,3,FALSE))</f>
        <v>#N/A</v>
      </c>
      <c r="H1485" t="e">
        <f>IF(AND(G1485="Yes_No",'Reported Performance Table'!F1485="Yes"),"No","Yes_No")</f>
        <v>#N/A</v>
      </c>
      <c r="I1485" t="str">
        <f>IF('Reported Performance Table'!E1485="","",IF('Reported Performance Table'!F1485="Yes","LUNA_CCT","Reported_CCT"))</f>
        <v/>
      </c>
      <c r="J1485" t="str">
        <f>IF('Reported Performance Table'!E1485="","",IF(I1485="LUNA_CCT",VLOOKUP('Reported Performance Table'!E1485,'Master List'!$B$42:$E$129,4,FALSE),"Reported_BUG"))</f>
        <v/>
      </c>
      <c r="K1485" t="str">
        <f>IF('Reported Performance Table'!E1485="","",IF(AND('Reported Performance Table'!$F1485="Yes",OR('Reported Performance Table'!$E1485='Master List'!$B$42,'Reported Performance Table'!$E1485='Master List'!$B$43,'Reported Performance Table'!$E1485='Master List'!$B$44,'Reported Performance Table'!$E1485='Master List'!$B$46,'Reported Performance Table'!$E1485='Master List'!$B$48,'Reported Performance Table'!$E1485='Master List'!$B$104,'Reported Performance Table'!$E1485='Master List'!$B$106,'Reported Performance Table'!$E1485='Master List'!$B$126)),"LUNA_Dimming","Dimming_Capability_and_Range"))</f>
        <v/>
      </c>
      <c r="L1485" s="173">
        <f>'Reported Performance Table'!BF1485</f>
        <v>0</v>
      </c>
      <c r="M1485" s="173">
        <f>'Reported Performance Table'!BG1485</f>
        <v>0</v>
      </c>
      <c r="N1485" s="173">
        <f>'Reported Performance Table'!BH1485</f>
        <v>0</v>
      </c>
      <c r="O1485" t="str">
        <f t="shared" si="47"/>
        <v>No</v>
      </c>
    </row>
    <row r="1486" spans="2:15" x14ac:dyDescent="0.25">
      <c r="B1486" s="35" t="e">
        <f>VLOOKUP('Reported Performance Table'!D1486,'Master List'!$B$20:$C$39,2,FALSE)</f>
        <v>#N/A</v>
      </c>
      <c r="C1486" t="e">
        <f>VLOOKUP('Reported Performance Table'!E1486,'Master List'!$B$42:$C$129,2,FALSE)</f>
        <v>#N/A</v>
      </c>
      <c r="D1486" t="e">
        <f>VLOOKUP('Reported Performance Table'!D1486,'Master List'!$B$20:$D$39,3,FALSE)</f>
        <v>#N/A</v>
      </c>
      <c r="E1486" s="3" t="e">
        <f>VLOOKUP('Reported Performance Table'!C1486,'Master List'!$B$11:$D$17,3,FALSE)</f>
        <v>#N/A</v>
      </c>
      <c r="F1486" t="e">
        <f t="shared" si="46"/>
        <v>#N/A</v>
      </c>
      <c r="G1486" t="e">
        <f>IF(VLOOKUP('Reported Performance Table'!E1486,'Master List'!$B$42:$D$129,3,FALSE)="","No",VLOOKUP('Reported Performance Table'!E1486,'Master List'!$B$42:$D$129,3,FALSE))</f>
        <v>#N/A</v>
      </c>
      <c r="H1486" t="e">
        <f>IF(AND(G1486="Yes_No",'Reported Performance Table'!F1486="Yes"),"No","Yes_No")</f>
        <v>#N/A</v>
      </c>
      <c r="I1486" t="str">
        <f>IF('Reported Performance Table'!E1486="","",IF('Reported Performance Table'!F1486="Yes","LUNA_CCT","Reported_CCT"))</f>
        <v/>
      </c>
      <c r="J1486" t="str">
        <f>IF('Reported Performance Table'!E1486="","",IF(I1486="LUNA_CCT",VLOOKUP('Reported Performance Table'!E1486,'Master List'!$B$42:$E$129,4,FALSE),"Reported_BUG"))</f>
        <v/>
      </c>
      <c r="K1486" t="str">
        <f>IF('Reported Performance Table'!E1486="","",IF(AND('Reported Performance Table'!$F1486="Yes",OR('Reported Performance Table'!$E1486='Master List'!$B$42,'Reported Performance Table'!$E1486='Master List'!$B$43,'Reported Performance Table'!$E1486='Master List'!$B$44,'Reported Performance Table'!$E1486='Master List'!$B$46,'Reported Performance Table'!$E1486='Master List'!$B$48,'Reported Performance Table'!$E1486='Master List'!$B$104,'Reported Performance Table'!$E1486='Master List'!$B$106,'Reported Performance Table'!$E1486='Master List'!$B$126)),"LUNA_Dimming","Dimming_Capability_and_Range"))</f>
        <v/>
      </c>
      <c r="L1486" s="173">
        <f>'Reported Performance Table'!BF1486</f>
        <v>0</v>
      </c>
      <c r="M1486" s="173">
        <f>'Reported Performance Table'!BG1486</f>
        <v>0</v>
      </c>
      <c r="N1486" s="173">
        <f>'Reported Performance Table'!BH1486</f>
        <v>0</v>
      </c>
      <c r="O1486" t="str">
        <f t="shared" si="47"/>
        <v>No</v>
      </c>
    </row>
    <row r="1487" spans="2:15" x14ac:dyDescent="0.25">
      <c r="B1487" s="35" t="e">
        <f>VLOOKUP('Reported Performance Table'!D1487,'Master List'!$B$20:$C$39,2,FALSE)</f>
        <v>#N/A</v>
      </c>
      <c r="C1487" t="e">
        <f>VLOOKUP('Reported Performance Table'!E1487,'Master List'!$B$42:$C$129,2,FALSE)</f>
        <v>#N/A</v>
      </c>
      <c r="D1487" t="e">
        <f>VLOOKUP('Reported Performance Table'!D1487,'Master List'!$B$20:$D$39,3,FALSE)</f>
        <v>#N/A</v>
      </c>
      <c r="E1487" s="3" t="e">
        <f>VLOOKUP('Reported Performance Table'!C1487,'Master List'!$B$11:$D$17,3,FALSE)</f>
        <v>#N/A</v>
      </c>
      <c r="F1487" t="e">
        <f t="shared" si="46"/>
        <v>#N/A</v>
      </c>
      <c r="G1487" t="e">
        <f>IF(VLOOKUP('Reported Performance Table'!E1487,'Master List'!$B$42:$D$129,3,FALSE)="","No",VLOOKUP('Reported Performance Table'!E1487,'Master List'!$B$42:$D$129,3,FALSE))</f>
        <v>#N/A</v>
      </c>
      <c r="H1487" t="e">
        <f>IF(AND(G1487="Yes_No",'Reported Performance Table'!F1487="Yes"),"No","Yes_No")</f>
        <v>#N/A</v>
      </c>
      <c r="I1487" t="str">
        <f>IF('Reported Performance Table'!E1487="","",IF('Reported Performance Table'!F1487="Yes","LUNA_CCT","Reported_CCT"))</f>
        <v/>
      </c>
      <c r="J1487" t="str">
        <f>IF('Reported Performance Table'!E1487="","",IF(I1487="LUNA_CCT",VLOOKUP('Reported Performance Table'!E1487,'Master List'!$B$42:$E$129,4,FALSE),"Reported_BUG"))</f>
        <v/>
      </c>
      <c r="K1487" t="str">
        <f>IF('Reported Performance Table'!E1487="","",IF(AND('Reported Performance Table'!$F1487="Yes",OR('Reported Performance Table'!$E1487='Master List'!$B$42,'Reported Performance Table'!$E1487='Master List'!$B$43,'Reported Performance Table'!$E1487='Master List'!$B$44,'Reported Performance Table'!$E1487='Master List'!$B$46,'Reported Performance Table'!$E1487='Master List'!$B$48,'Reported Performance Table'!$E1487='Master List'!$B$104,'Reported Performance Table'!$E1487='Master List'!$B$106,'Reported Performance Table'!$E1487='Master List'!$B$126)),"LUNA_Dimming","Dimming_Capability_and_Range"))</f>
        <v/>
      </c>
      <c r="L1487" s="173">
        <f>'Reported Performance Table'!BF1487</f>
        <v>0</v>
      </c>
      <c r="M1487" s="173">
        <f>'Reported Performance Table'!BG1487</f>
        <v>0</v>
      </c>
      <c r="N1487" s="173">
        <f>'Reported Performance Table'!BH1487</f>
        <v>0</v>
      </c>
      <c r="O1487" t="str">
        <f t="shared" si="47"/>
        <v>No</v>
      </c>
    </row>
    <row r="1488" spans="2:15" x14ac:dyDescent="0.25">
      <c r="B1488" s="35" t="e">
        <f>VLOOKUP('Reported Performance Table'!D1488,'Master List'!$B$20:$C$39,2,FALSE)</f>
        <v>#N/A</v>
      </c>
      <c r="C1488" t="e">
        <f>VLOOKUP('Reported Performance Table'!E1488,'Master List'!$B$42:$C$129,2,FALSE)</f>
        <v>#N/A</v>
      </c>
      <c r="D1488" t="e">
        <f>VLOOKUP('Reported Performance Table'!D1488,'Master List'!$B$20:$D$39,3,FALSE)</f>
        <v>#N/A</v>
      </c>
      <c r="E1488" s="3" t="e">
        <f>VLOOKUP('Reported Performance Table'!C1488,'Master List'!$B$11:$D$17,3,FALSE)</f>
        <v>#N/A</v>
      </c>
      <c r="F1488" t="e">
        <f t="shared" si="46"/>
        <v>#N/A</v>
      </c>
      <c r="G1488" t="e">
        <f>IF(VLOOKUP('Reported Performance Table'!E1488,'Master List'!$B$42:$D$129,3,FALSE)="","No",VLOOKUP('Reported Performance Table'!E1488,'Master List'!$B$42:$D$129,3,FALSE))</f>
        <v>#N/A</v>
      </c>
      <c r="H1488" t="e">
        <f>IF(AND(G1488="Yes_No",'Reported Performance Table'!F1488="Yes"),"No","Yes_No")</f>
        <v>#N/A</v>
      </c>
      <c r="I1488" t="str">
        <f>IF('Reported Performance Table'!E1488="","",IF('Reported Performance Table'!F1488="Yes","LUNA_CCT","Reported_CCT"))</f>
        <v/>
      </c>
      <c r="J1488" t="str">
        <f>IF('Reported Performance Table'!E1488="","",IF(I1488="LUNA_CCT",VLOOKUP('Reported Performance Table'!E1488,'Master List'!$B$42:$E$129,4,FALSE),"Reported_BUG"))</f>
        <v/>
      </c>
      <c r="K1488" t="str">
        <f>IF('Reported Performance Table'!E1488="","",IF(AND('Reported Performance Table'!$F1488="Yes",OR('Reported Performance Table'!$E1488='Master List'!$B$42,'Reported Performance Table'!$E1488='Master List'!$B$43,'Reported Performance Table'!$E1488='Master List'!$B$44,'Reported Performance Table'!$E1488='Master List'!$B$46,'Reported Performance Table'!$E1488='Master List'!$B$48,'Reported Performance Table'!$E1488='Master List'!$B$104,'Reported Performance Table'!$E1488='Master List'!$B$106,'Reported Performance Table'!$E1488='Master List'!$B$126)),"LUNA_Dimming","Dimming_Capability_and_Range"))</f>
        <v/>
      </c>
      <c r="L1488" s="173">
        <f>'Reported Performance Table'!BF1488</f>
        <v>0</v>
      </c>
      <c r="M1488" s="173">
        <f>'Reported Performance Table'!BG1488</f>
        <v>0</v>
      </c>
      <c r="N1488" s="173">
        <f>'Reported Performance Table'!BH1488</f>
        <v>0</v>
      </c>
      <c r="O1488" t="str">
        <f t="shared" si="47"/>
        <v>No</v>
      </c>
    </row>
    <row r="1489" spans="2:15" x14ac:dyDescent="0.25">
      <c r="B1489" s="35" t="e">
        <f>VLOOKUP('Reported Performance Table'!D1489,'Master List'!$B$20:$C$39,2,FALSE)</f>
        <v>#N/A</v>
      </c>
      <c r="C1489" t="e">
        <f>VLOOKUP('Reported Performance Table'!E1489,'Master List'!$B$42:$C$129,2,FALSE)</f>
        <v>#N/A</v>
      </c>
      <c r="D1489" t="e">
        <f>VLOOKUP('Reported Performance Table'!D1489,'Master List'!$B$20:$D$39,3,FALSE)</f>
        <v>#N/A</v>
      </c>
      <c r="E1489" s="3" t="e">
        <f>VLOOKUP('Reported Performance Table'!C1489,'Master List'!$B$11:$D$17,3,FALSE)</f>
        <v>#N/A</v>
      </c>
      <c r="F1489" t="e">
        <f t="shared" si="46"/>
        <v>#N/A</v>
      </c>
      <c r="G1489" t="e">
        <f>IF(VLOOKUP('Reported Performance Table'!E1489,'Master List'!$B$42:$D$129,3,FALSE)="","No",VLOOKUP('Reported Performance Table'!E1489,'Master List'!$B$42:$D$129,3,FALSE))</f>
        <v>#N/A</v>
      </c>
      <c r="H1489" t="e">
        <f>IF(AND(G1489="Yes_No",'Reported Performance Table'!F1489="Yes"),"No","Yes_No")</f>
        <v>#N/A</v>
      </c>
      <c r="I1489" t="str">
        <f>IF('Reported Performance Table'!E1489="","",IF('Reported Performance Table'!F1489="Yes","LUNA_CCT","Reported_CCT"))</f>
        <v/>
      </c>
      <c r="J1489" t="str">
        <f>IF('Reported Performance Table'!E1489="","",IF(I1489="LUNA_CCT",VLOOKUP('Reported Performance Table'!E1489,'Master List'!$B$42:$E$129,4,FALSE),"Reported_BUG"))</f>
        <v/>
      </c>
      <c r="K1489" t="str">
        <f>IF('Reported Performance Table'!E1489="","",IF(AND('Reported Performance Table'!$F1489="Yes",OR('Reported Performance Table'!$E1489='Master List'!$B$42,'Reported Performance Table'!$E1489='Master List'!$B$43,'Reported Performance Table'!$E1489='Master List'!$B$44,'Reported Performance Table'!$E1489='Master List'!$B$46,'Reported Performance Table'!$E1489='Master List'!$B$48,'Reported Performance Table'!$E1489='Master List'!$B$104,'Reported Performance Table'!$E1489='Master List'!$B$106,'Reported Performance Table'!$E1489='Master List'!$B$126)),"LUNA_Dimming","Dimming_Capability_and_Range"))</f>
        <v/>
      </c>
      <c r="L1489" s="173">
        <f>'Reported Performance Table'!BF1489</f>
        <v>0</v>
      </c>
      <c r="M1489" s="173">
        <f>'Reported Performance Table'!BG1489</f>
        <v>0</v>
      </c>
      <c r="N1489" s="173">
        <f>'Reported Performance Table'!BH1489</f>
        <v>0</v>
      </c>
      <c r="O1489" t="str">
        <f t="shared" si="47"/>
        <v>No</v>
      </c>
    </row>
    <row r="1490" spans="2:15" x14ac:dyDescent="0.25">
      <c r="B1490" s="35" t="e">
        <f>VLOOKUP('Reported Performance Table'!D1490,'Master List'!$B$20:$C$39,2,FALSE)</f>
        <v>#N/A</v>
      </c>
      <c r="C1490" t="e">
        <f>VLOOKUP('Reported Performance Table'!E1490,'Master List'!$B$42:$C$129,2,FALSE)</f>
        <v>#N/A</v>
      </c>
      <c r="D1490" t="e">
        <f>VLOOKUP('Reported Performance Table'!D1490,'Master List'!$B$20:$D$39,3,FALSE)</f>
        <v>#N/A</v>
      </c>
      <c r="E1490" s="3" t="e">
        <f>VLOOKUP('Reported Performance Table'!C1490,'Master List'!$B$11:$D$17,3,FALSE)</f>
        <v>#N/A</v>
      </c>
      <c r="F1490" t="e">
        <f t="shared" si="46"/>
        <v>#N/A</v>
      </c>
      <c r="G1490" t="e">
        <f>IF(VLOOKUP('Reported Performance Table'!E1490,'Master List'!$B$42:$D$129,3,FALSE)="","No",VLOOKUP('Reported Performance Table'!E1490,'Master List'!$B$42:$D$129,3,FALSE))</f>
        <v>#N/A</v>
      </c>
      <c r="H1490" t="e">
        <f>IF(AND(G1490="Yes_No",'Reported Performance Table'!F1490="Yes"),"No","Yes_No")</f>
        <v>#N/A</v>
      </c>
      <c r="I1490" t="str">
        <f>IF('Reported Performance Table'!E1490="","",IF('Reported Performance Table'!F1490="Yes","LUNA_CCT","Reported_CCT"))</f>
        <v/>
      </c>
      <c r="J1490" t="str">
        <f>IF('Reported Performance Table'!E1490="","",IF(I1490="LUNA_CCT",VLOOKUP('Reported Performance Table'!E1490,'Master List'!$B$42:$E$129,4,FALSE),"Reported_BUG"))</f>
        <v/>
      </c>
      <c r="K1490" t="str">
        <f>IF('Reported Performance Table'!E1490="","",IF(AND('Reported Performance Table'!$F1490="Yes",OR('Reported Performance Table'!$E1490='Master List'!$B$42,'Reported Performance Table'!$E1490='Master List'!$B$43,'Reported Performance Table'!$E1490='Master List'!$B$44,'Reported Performance Table'!$E1490='Master List'!$B$46,'Reported Performance Table'!$E1490='Master List'!$B$48,'Reported Performance Table'!$E1490='Master List'!$B$104,'Reported Performance Table'!$E1490='Master List'!$B$106,'Reported Performance Table'!$E1490='Master List'!$B$126)),"LUNA_Dimming","Dimming_Capability_and_Range"))</f>
        <v/>
      </c>
      <c r="L1490" s="173">
        <f>'Reported Performance Table'!BF1490</f>
        <v>0</v>
      </c>
      <c r="M1490" s="173">
        <f>'Reported Performance Table'!BG1490</f>
        <v>0</v>
      </c>
      <c r="N1490" s="173">
        <f>'Reported Performance Table'!BH1490</f>
        <v>0</v>
      </c>
      <c r="O1490" t="str">
        <f t="shared" si="47"/>
        <v>No</v>
      </c>
    </row>
    <row r="1491" spans="2:15" x14ac:dyDescent="0.25">
      <c r="B1491" s="35" t="e">
        <f>VLOOKUP('Reported Performance Table'!D1491,'Master List'!$B$20:$C$39,2,FALSE)</f>
        <v>#N/A</v>
      </c>
      <c r="C1491" t="e">
        <f>VLOOKUP('Reported Performance Table'!E1491,'Master List'!$B$42:$C$129,2,FALSE)</f>
        <v>#N/A</v>
      </c>
      <c r="D1491" t="e">
        <f>VLOOKUP('Reported Performance Table'!D1491,'Master List'!$B$20:$D$39,3,FALSE)</f>
        <v>#N/A</v>
      </c>
      <c r="E1491" s="3" t="e">
        <f>VLOOKUP('Reported Performance Table'!C1491,'Master List'!$B$11:$D$17,3,FALSE)</f>
        <v>#N/A</v>
      </c>
      <c r="F1491" t="e">
        <f t="shared" si="46"/>
        <v>#N/A</v>
      </c>
      <c r="G1491" t="e">
        <f>IF(VLOOKUP('Reported Performance Table'!E1491,'Master List'!$B$42:$D$129,3,FALSE)="","No",VLOOKUP('Reported Performance Table'!E1491,'Master List'!$B$42:$D$129,3,FALSE))</f>
        <v>#N/A</v>
      </c>
      <c r="H1491" t="e">
        <f>IF(AND(G1491="Yes_No",'Reported Performance Table'!F1491="Yes"),"No","Yes_No")</f>
        <v>#N/A</v>
      </c>
      <c r="I1491" t="str">
        <f>IF('Reported Performance Table'!E1491="","",IF('Reported Performance Table'!F1491="Yes","LUNA_CCT","Reported_CCT"))</f>
        <v/>
      </c>
      <c r="J1491" t="str">
        <f>IF('Reported Performance Table'!E1491="","",IF(I1491="LUNA_CCT",VLOOKUP('Reported Performance Table'!E1491,'Master List'!$B$42:$E$129,4,FALSE),"Reported_BUG"))</f>
        <v/>
      </c>
      <c r="K1491" t="str">
        <f>IF('Reported Performance Table'!E1491="","",IF(AND('Reported Performance Table'!$F1491="Yes",OR('Reported Performance Table'!$E1491='Master List'!$B$42,'Reported Performance Table'!$E1491='Master List'!$B$43,'Reported Performance Table'!$E1491='Master List'!$B$44,'Reported Performance Table'!$E1491='Master List'!$B$46,'Reported Performance Table'!$E1491='Master List'!$B$48,'Reported Performance Table'!$E1491='Master List'!$B$104,'Reported Performance Table'!$E1491='Master List'!$B$106,'Reported Performance Table'!$E1491='Master List'!$B$126)),"LUNA_Dimming","Dimming_Capability_and_Range"))</f>
        <v/>
      </c>
      <c r="L1491" s="173">
        <f>'Reported Performance Table'!BF1491</f>
        <v>0</v>
      </c>
      <c r="M1491" s="173">
        <f>'Reported Performance Table'!BG1491</f>
        <v>0</v>
      </c>
      <c r="N1491" s="173">
        <f>'Reported Performance Table'!BH1491</f>
        <v>0</v>
      </c>
      <c r="O1491" t="str">
        <f t="shared" si="47"/>
        <v>No</v>
      </c>
    </row>
    <row r="1492" spans="2:15" x14ac:dyDescent="0.25">
      <c r="B1492" s="35" t="e">
        <f>VLOOKUP('Reported Performance Table'!D1492,'Master List'!$B$20:$C$39,2,FALSE)</f>
        <v>#N/A</v>
      </c>
      <c r="C1492" t="e">
        <f>VLOOKUP('Reported Performance Table'!E1492,'Master List'!$B$42:$C$129,2,FALSE)</f>
        <v>#N/A</v>
      </c>
      <c r="D1492" t="e">
        <f>VLOOKUP('Reported Performance Table'!D1492,'Master List'!$B$20:$D$39,3,FALSE)</f>
        <v>#N/A</v>
      </c>
      <c r="E1492" s="3" t="e">
        <f>VLOOKUP('Reported Performance Table'!C1492,'Master List'!$B$11:$D$17,3,FALSE)</f>
        <v>#N/A</v>
      </c>
      <c r="F1492" t="e">
        <f t="shared" si="46"/>
        <v>#N/A</v>
      </c>
      <c r="G1492" t="e">
        <f>IF(VLOOKUP('Reported Performance Table'!E1492,'Master List'!$B$42:$D$129,3,FALSE)="","No",VLOOKUP('Reported Performance Table'!E1492,'Master List'!$B$42:$D$129,3,FALSE))</f>
        <v>#N/A</v>
      </c>
      <c r="H1492" t="e">
        <f>IF(AND(G1492="Yes_No",'Reported Performance Table'!F1492="Yes"),"No","Yes_No")</f>
        <v>#N/A</v>
      </c>
      <c r="I1492" t="str">
        <f>IF('Reported Performance Table'!E1492="","",IF('Reported Performance Table'!F1492="Yes","LUNA_CCT","Reported_CCT"))</f>
        <v/>
      </c>
      <c r="J1492" t="str">
        <f>IF('Reported Performance Table'!E1492="","",IF(I1492="LUNA_CCT",VLOOKUP('Reported Performance Table'!E1492,'Master List'!$B$42:$E$129,4,FALSE),"Reported_BUG"))</f>
        <v/>
      </c>
      <c r="K1492" t="str">
        <f>IF('Reported Performance Table'!E1492="","",IF(AND('Reported Performance Table'!$F1492="Yes",OR('Reported Performance Table'!$E1492='Master List'!$B$42,'Reported Performance Table'!$E1492='Master List'!$B$43,'Reported Performance Table'!$E1492='Master List'!$B$44,'Reported Performance Table'!$E1492='Master List'!$B$46,'Reported Performance Table'!$E1492='Master List'!$B$48,'Reported Performance Table'!$E1492='Master List'!$B$104,'Reported Performance Table'!$E1492='Master List'!$B$106,'Reported Performance Table'!$E1492='Master List'!$B$126)),"LUNA_Dimming","Dimming_Capability_and_Range"))</f>
        <v/>
      </c>
      <c r="L1492" s="173">
        <f>'Reported Performance Table'!BF1492</f>
        <v>0</v>
      </c>
      <c r="M1492" s="173">
        <f>'Reported Performance Table'!BG1492</f>
        <v>0</v>
      </c>
      <c r="N1492" s="173">
        <f>'Reported Performance Table'!BH1492</f>
        <v>0</v>
      </c>
      <c r="O1492" t="str">
        <f t="shared" si="47"/>
        <v>No</v>
      </c>
    </row>
    <row r="1493" spans="2:15" x14ac:dyDescent="0.25">
      <c r="B1493" s="35" t="e">
        <f>VLOOKUP('Reported Performance Table'!D1493,'Master List'!$B$20:$C$39,2,FALSE)</f>
        <v>#N/A</v>
      </c>
      <c r="C1493" t="e">
        <f>VLOOKUP('Reported Performance Table'!E1493,'Master List'!$B$42:$C$129,2,FALSE)</f>
        <v>#N/A</v>
      </c>
      <c r="D1493" t="e">
        <f>VLOOKUP('Reported Performance Table'!D1493,'Master List'!$B$20:$D$39,3,FALSE)</f>
        <v>#N/A</v>
      </c>
      <c r="E1493" s="3" t="e">
        <f>VLOOKUP('Reported Performance Table'!C1493,'Master List'!$B$11:$D$17,3,FALSE)</f>
        <v>#N/A</v>
      </c>
      <c r="F1493" t="e">
        <f t="shared" si="46"/>
        <v>#N/A</v>
      </c>
      <c r="G1493" t="e">
        <f>IF(VLOOKUP('Reported Performance Table'!E1493,'Master List'!$B$42:$D$129,3,FALSE)="","No",VLOOKUP('Reported Performance Table'!E1493,'Master List'!$B$42:$D$129,3,FALSE))</f>
        <v>#N/A</v>
      </c>
      <c r="H1493" t="e">
        <f>IF(AND(G1493="Yes_No",'Reported Performance Table'!F1493="Yes"),"No","Yes_No")</f>
        <v>#N/A</v>
      </c>
      <c r="I1493" t="str">
        <f>IF('Reported Performance Table'!E1493="","",IF('Reported Performance Table'!F1493="Yes","LUNA_CCT","Reported_CCT"))</f>
        <v/>
      </c>
      <c r="J1493" t="str">
        <f>IF('Reported Performance Table'!E1493="","",IF(I1493="LUNA_CCT",VLOOKUP('Reported Performance Table'!E1493,'Master List'!$B$42:$E$129,4,FALSE),"Reported_BUG"))</f>
        <v/>
      </c>
      <c r="K1493" t="str">
        <f>IF('Reported Performance Table'!E1493="","",IF(AND('Reported Performance Table'!$F1493="Yes",OR('Reported Performance Table'!$E1493='Master List'!$B$42,'Reported Performance Table'!$E1493='Master List'!$B$43,'Reported Performance Table'!$E1493='Master List'!$B$44,'Reported Performance Table'!$E1493='Master List'!$B$46,'Reported Performance Table'!$E1493='Master List'!$B$48,'Reported Performance Table'!$E1493='Master List'!$B$104,'Reported Performance Table'!$E1493='Master List'!$B$106,'Reported Performance Table'!$E1493='Master List'!$B$126)),"LUNA_Dimming","Dimming_Capability_and_Range"))</f>
        <v/>
      </c>
      <c r="L1493" s="173">
        <f>'Reported Performance Table'!BF1493</f>
        <v>0</v>
      </c>
      <c r="M1493" s="173">
        <f>'Reported Performance Table'!BG1493</f>
        <v>0</v>
      </c>
      <c r="N1493" s="173">
        <f>'Reported Performance Table'!BH1493</f>
        <v>0</v>
      </c>
      <c r="O1493" t="str">
        <f t="shared" si="47"/>
        <v>No</v>
      </c>
    </row>
    <row r="1494" spans="2:15" x14ac:dyDescent="0.25">
      <c r="B1494" s="35" t="e">
        <f>VLOOKUP('Reported Performance Table'!D1494,'Master List'!$B$20:$C$39,2,FALSE)</f>
        <v>#N/A</v>
      </c>
      <c r="C1494" t="e">
        <f>VLOOKUP('Reported Performance Table'!E1494,'Master List'!$B$42:$C$129,2,FALSE)</f>
        <v>#N/A</v>
      </c>
      <c r="D1494" t="e">
        <f>VLOOKUP('Reported Performance Table'!D1494,'Master List'!$B$20:$D$39,3,FALSE)</f>
        <v>#N/A</v>
      </c>
      <c r="E1494" s="3" t="e">
        <f>VLOOKUP('Reported Performance Table'!C1494,'Master List'!$B$11:$D$17,3,FALSE)</f>
        <v>#N/A</v>
      </c>
      <c r="F1494" t="e">
        <f t="shared" si="46"/>
        <v>#N/A</v>
      </c>
      <c r="G1494" t="e">
        <f>IF(VLOOKUP('Reported Performance Table'!E1494,'Master List'!$B$42:$D$129,3,FALSE)="","No",VLOOKUP('Reported Performance Table'!E1494,'Master List'!$B$42:$D$129,3,FALSE))</f>
        <v>#N/A</v>
      </c>
      <c r="H1494" t="e">
        <f>IF(AND(G1494="Yes_No",'Reported Performance Table'!F1494="Yes"),"No","Yes_No")</f>
        <v>#N/A</v>
      </c>
      <c r="I1494" t="str">
        <f>IF('Reported Performance Table'!E1494="","",IF('Reported Performance Table'!F1494="Yes","LUNA_CCT","Reported_CCT"))</f>
        <v/>
      </c>
      <c r="J1494" t="str">
        <f>IF('Reported Performance Table'!E1494="","",IF(I1494="LUNA_CCT",VLOOKUP('Reported Performance Table'!E1494,'Master List'!$B$42:$E$129,4,FALSE),"Reported_BUG"))</f>
        <v/>
      </c>
      <c r="K1494" t="str">
        <f>IF('Reported Performance Table'!E1494="","",IF(AND('Reported Performance Table'!$F1494="Yes",OR('Reported Performance Table'!$E1494='Master List'!$B$42,'Reported Performance Table'!$E1494='Master List'!$B$43,'Reported Performance Table'!$E1494='Master List'!$B$44,'Reported Performance Table'!$E1494='Master List'!$B$46,'Reported Performance Table'!$E1494='Master List'!$B$48,'Reported Performance Table'!$E1494='Master List'!$B$104,'Reported Performance Table'!$E1494='Master List'!$B$106,'Reported Performance Table'!$E1494='Master List'!$B$126)),"LUNA_Dimming","Dimming_Capability_and_Range"))</f>
        <v/>
      </c>
      <c r="L1494" s="173">
        <f>'Reported Performance Table'!BF1494</f>
        <v>0</v>
      </c>
      <c r="M1494" s="173">
        <f>'Reported Performance Table'!BG1494</f>
        <v>0</v>
      </c>
      <c r="N1494" s="173">
        <f>'Reported Performance Table'!BH1494</f>
        <v>0</v>
      </c>
      <c r="O1494" t="str">
        <f t="shared" si="47"/>
        <v>No</v>
      </c>
    </row>
    <row r="1495" spans="2:15" x14ac:dyDescent="0.25">
      <c r="B1495" s="35" t="e">
        <f>VLOOKUP('Reported Performance Table'!D1495,'Master List'!$B$20:$C$39,2,FALSE)</f>
        <v>#N/A</v>
      </c>
      <c r="C1495" t="e">
        <f>VLOOKUP('Reported Performance Table'!E1495,'Master List'!$B$42:$C$129,2,FALSE)</f>
        <v>#N/A</v>
      </c>
      <c r="D1495" t="e">
        <f>VLOOKUP('Reported Performance Table'!D1495,'Master List'!$B$20:$D$39,3,FALSE)</f>
        <v>#N/A</v>
      </c>
      <c r="E1495" s="3" t="e">
        <f>VLOOKUP('Reported Performance Table'!C1495,'Master List'!$B$11:$D$17,3,FALSE)</f>
        <v>#N/A</v>
      </c>
      <c r="F1495" t="e">
        <f t="shared" si="46"/>
        <v>#N/A</v>
      </c>
      <c r="G1495" t="e">
        <f>IF(VLOOKUP('Reported Performance Table'!E1495,'Master List'!$B$42:$D$129,3,FALSE)="","No",VLOOKUP('Reported Performance Table'!E1495,'Master List'!$B$42:$D$129,3,FALSE))</f>
        <v>#N/A</v>
      </c>
      <c r="H1495" t="e">
        <f>IF(AND(G1495="Yes_No",'Reported Performance Table'!F1495="Yes"),"No","Yes_No")</f>
        <v>#N/A</v>
      </c>
      <c r="I1495" t="str">
        <f>IF('Reported Performance Table'!E1495="","",IF('Reported Performance Table'!F1495="Yes","LUNA_CCT","Reported_CCT"))</f>
        <v/>
      </c>
      <c r="J1495" t="str">
        <f>IF('Reported Performance Table'!E1495="","",IF(I1495="LUNA_CCT",VLOOKUP('Reported Performance Table'!E1495,'Master List'!$B$42:$E$129,4,FALSE),"Reported_BUG"))</f>
        <v/>
      </c>
      <c r="K1495" t="str">
        <f>IF('Reported Performance Table'!E1495="","",IF(AND('Reported Performance Table'!$F1495="Yes",OR('Reported Performance Table'!$E1495='Master List'!$B$42,'Reported Performance Table'!$E1495='Master List'!$B$43,'Reported Performance Table'!$E1495='Master List'!$B$44,'Reported Performance Table'!$E1495='Master List'!$B$46,'Reported Performance Table'!$E1495='Master List'!$B$48,'Reported Performance Table'!$E1495='Master List'!$B$104,'Reported Performance Table'!$E1495='Master List'!$B$106,'Reported Performance Table'!$E1495='Master List'!$B$126)),"LUNA_Dimming","Dimming_Capability_and_Range"))</f>
        <v/>
      </c>
      <c r="L1495" s="173">
        <f>'Reported Performance Table'!BF1495</f>
        <v>0</v>
      </c>
      <c r="M1495" s="173">
        <f>'Reported Performance Table'!BG1495</f>
        <v>0</v>
      </c>
      <c r="N1495" s="173">
        <f>'Reported Performance Table'!BH1495</f>
        <v>0</v>
      </c>
      <c r="O1495" t="str">
        <f t="shared" si="47"/>
        <v>No</v>
      </c>
    </row>
    <row r="1496" spans="2:15" x14ac:dyDescent="0.25">
      <c r="B1496" s="35" t="e">
        <f>VLOOKUP('Reported Performance Table'!D1496,'Master List'!$B$20:$C$39,2,FALSE)</f>
        <v>#N/A</v>
      </c>
      <c r="C1496" t="e">
        <f>VLOOKUP('Reported Performance Table'!E1496,'Master List'!$B$42:$C$129,2,FALSE)</f>
        <v>#N/A</v>
      </c>
      <c r="D1496" t="e">
        <f>VLOOKUP('Reported Performance Table'!D1496,'Master List'!$B$20:$D$39,3,FALSE)</f>
        <v>#N/A</v>
      </c>
      <c r="E1496" s="3" t="e">
        <f>VLOOKUP('Reported Performance Table'!C1496,'Master List'!$B$11:$D$17,3,FALSE)</f>
        <v>#N/A</v>
      </c>
      <c r="F1496" t="e">
        <f t="shared" si="46"/>
        <v>#N/A</v>
      </c>
      <c r="G1496" t="e">
        <f>IF(VLOOKUP('Reported Performance Table'!E1496,'Master List'!$B$42:$D$129,3,FALSE)="","No",VLOOKUP('Reported Performance Table'!E1496,'Master List'!$B$42:$D$129,3,FALSE))</f>
        <v>#N/A</v>
      </c>
      <c r="H1496" t="e">
        <f>IF(AND(G1496="Yes_No",'Reported Performance Table'!F1496="Yes"),"No","Yes_No")</f>
        <v>#N/A</v>
      </c>
      <c r="I1496" t="str">
        <f>IF('Reported Performance Table'!E1496="","",IF('Reported Performance Table'!F1496="Yes","LUNA_CCT","Reported_CCT"))</f>
        <v/>
      </c>
      <c r="J1496" t="str">
        <f>IF('Reported Performance Table'!E1496="","",IF(I1496="LUNA_CCT",VLOOKUP('Reported Performance Table'!E1496,'Master List'!$B$42:$E$129,4,FALSE),"Reported_BUG"))</f>
        <v/>
      </c>
      <c r="K1496" t="str">
        <f>IF('Reported Performance Table'!E1496="","",IF(AND('Reported Performance Table'!$F1496="Yes",OR('Reported Performance Table'!$E1496='Master List'!$B$42,'Reported Performance Table'!$E1496='Master List'!$B$43,'Reported Performance Table'!$E1496='Master List'!$B$44,'Reported Performance Table'!$E1496='Master List'!$B$46,'Reported Performance Table'!$E1496='Master List'!$B$48,'Reported Performance Table'!$E1496='Master List'!$B$104,'Reported Performance Table'!$E1496='Master List'!$B$106,'Reported Performance Table'!$E1496='Master List'!$B$126)),"LUNA_Dimming","Dimming_Capability_and_Range"))</f>
        <v/>
      </c>
      <c r="L1496" s="173">
        <f>'Reported Performance Table'!BF1496</f>
        <v>0</v>
      </c>
      <c r="M1496" s="173">
        <f>'Reported Performance Table'!BG1496</f>
        <v>0</v>
      </c>
      <c r="N1496" s="173">
        <f>'Reported Performance Table'!BH1496</f>
        <v>0</v>
      </c>
      <c r="O1496" t="str">
        <f t="shared" si="47"/>
        <v>No</v>
      </c>
    </row>
    <row r="1497" spans="2:15" x14ac:dyDescent="0.25">
      <c r="B1497" s="35" t="e">
        <f>VLOOKUP('Reported Performance Table'!D1497,'Master List'!$B$20:$C$39,2,FALSE)</f>
        <v>#N/A</v>
      </c>
      <c r="C1497" t="e">
        <f>VLOOKUP('Reported Performance Table'!E1497,'Master List'!$B$42:$C$129,2,FALSE)</f>
        <v>#N/A</v>
      </c>
      <c r="D1497" t="e">
        <f>VLOOKUP('Reported Performance Table'!D1497,'Master List'!$B$20:$D$39,3,FALSE)</f>
        <v>#N/A</v>
      </c>
      <c r="E1497" s="3" t="e">
        <f>VLOOKUP('Reported Performance Table'!C1497,'Master List'!$B$11:$D$17,3,FALSE)</f>
        <v>#N/A</v>
      </c>
      <c r="F1497" t="e">
        <f t="shared" si="46"/>
        <v>#N/A</v>
      </c>
      <c r="G1497" t="e">
        <f>IF(VLOOKUP('Reported Performance Table'!E1497,'Master List'!$B$42:$D$129,3,FALSE)="","No",VLOOKUP('Reported Performance Table'!E1497,'Master List'!$B$42:$D$129,3,FALSE))</f>
        <v>#N/A</v>
      </c>
      <c r="H1497" t="e">
        <f>IF(AND(G1497="Yes_No",'Reported Performance Table'!F1497="Yes"),"No","Yes_No")</f>
        <v>#N/A</v>
      </c>
      <c r="I1497" t="str">
        <f>IF('Reported Performance Table'!E1497="","",IF('Reported Performance Table'!F1497="Yes","LUNA_CCT","Reported_CCT"))</f>
        <v/>
      </c>
      <c r="J1497" t="str">
        <f>IF('Reported Performance Table'!E1497="","",IF(I1497="LUNA_CCT",VLOOKUP('Reported Performance Table'!E1497,'Master List'!$B$42:$E$129,4,FALSE),"Reported_BUG"))</f>
        <v/>
      </c>
      <c r="K1497" t="str">
        <f>IF('Reported Performance Table'!E1497="","",IF(AND('Reported Performance Table'!$F1497="Yes",OR('Reported Performance Table'!$E1497='Master List'!$B$42,'Reported Performance Table'!$E1497='Master List'!$B$43,'Reported Performance Table'!$E1497='Master List'!$B$44,'Reported Performance Table'!$E1497='Master List'!$B$46,'Reported Performance Table'!$E1497='Master List'!$B$48,'Reported Performance Table'!$E1497='Master List'!$B$104,'Reported Performance Table'!$E1497='Master List'!$B$106,'Reported Performance Table'!$E1497='Master List'!$B$126)),"LUNA_Dimming","Dimming_Capability_and_Range"))</f>
        <v/>
      </c>
      <c r="L1497" s="173">
        <f>'Reported Performance Table'!BF1497</f>
        <v>0</v>
      </c>
      <c r="M1497" s="173">
        <f>'Reported Performance Table'!BG1497</f>
        <v>0</v>
      </c>
      <c r="N1497" s="173">
        <f>'Reported Performance Table'!BH1497</f>
        <v>0</v>
      </c>
      <c r="O1497" t="str">
        <f t="shared" si="47"/>
        <v>No</v>
      </c>
    </row>
    <row r="1498" spans="2:15" x14ac:dyDescent="0.25">
      <c r="B1498" s="35" t="e">
        <f>VLOOKUP('Reported Performance Table'!D1498,'Master List'!$B$20:$C$39,2,FALSE)</f>
        <v>#N/A</v>
      </c>
      <c r="C1498" t="e">
        <f>VLOOKUP('Reported Performance Table'!E1498,'Master List'!$B$42:$C$129,2,FALSE)</f>
        <v>#N/A</v>
      </c>
      <c r="D1498" t="e">
        <f>VLOOKUP('Reported Performance Table'!D1498,'Master List'!$B$20:$D$39,3,FALSE)</f>
        <v>#N/A</v>
      </c>
      <c r="E1498" s="3" t="e">
        <f>VLOOKUP('Reported Performance Table'!C1498,'Master List'!$B$11:$D$17,3,FALSE)</f>
        <v>#N/A</v>
      </c>
      <c r="F1498" t="e">
        <f t="shared" si="46"/>
        <v>#N/A</v>
      </c>
      <c r="G1498" t="e">
        <f>IF(VLOOKUP('Reported Performance Table'!E1498,'Master List'!$B$42:$D$129,3,FALSE)="","No",VLOOKUP('Reported Performance Table'!E1498,'Master List'!$B$42:$D$129,3,FALSE))</f>
        <v>#N/A</v>
      </c>
      <c r="H1498" t="e">
        <f>IF(AND(G1498="Yes_No",'Reported Performance Table'!F1498="Yes"),"No","Yes_No")</f>
        <v>#N/A</v>
      </c>
      <c r="I1498" t="str">
        <f>IF('Reported Performance Table'!E1498="","",IF('Reported Performance Table'!F1498="Yes","LUNA_CCT","Reported_CCT"))</f>
        <v/>
      </c>
      <c r="J1498" t="str">
        <f>IF('Reported Performance Table'!E1498="","",IF(I1498="LUNA_CCT",VLOOKUP('Reported Performance Table'!E1498,'Master List'!$B$42:$E$129,4,FALSE),"Reported_BUG"))</f>
        <v/>
      </c>
      <c r="K1498" t="str">
        <f>IF('Reported Performance Table'!E1498="","",IF(AND('Reported Performance Table'!$F1498="Yes",OR('Reported Performance Table'!$E1498='Master List'!$B$42,'Reported Performance Table'!$E1498='Master List'!$B$43,'Reported Performance Table'!$E1498='Master List'!$B$44,'Reported Performance Table'!$E1498='Master List'!$B$46,'Reported Performance Table'!$E1498='Master List'!$B$48,'Reported Performance Table'!$E1498='Master List'!$B$104,'Reported Performance Table'!$E1498='Master List'!$B$106,'Reported Performance Table'!$E1498='Master List'!$B$126)),"LUNA_Dimming","Dimming_Capability_and_Range"))</f>
        <v/>
      </c>
      <c r="L1498" s="173">
        <f>'Reported Performance Table'!BF1498</f>
        <v>0</v>
      </c>
      <c r="M1498" s="173">
        <f>'Reported Performance Table'!BG1498</f>
        <v>0</v>
      </c>
      <c r="N1498" s="173">
        <f>'Reported Performance Table'!BH1498</f>
        <v>0</v>
      </c>
      <c r="O1498" t="str">
        <f t="shared" si="47"/>
        <v>No</v>
      </c>
    </row>
    <row r="1499" spans="2:15" x14ac:dyDescent="0.25">
      <c r="B1499" s="35" t="e">
        <f>VLOOKUP('Reported Performance Table'!D1499,'Master List'!$B$20:$C$39,2,FALSE)</f>
        <v>#N/A</v>
      </c>
      <c r="C1499" t="e">
        <f>VLOOKUP('Reported Performance Table'!E1499,'Master List'!$B$42:$C$129,2,FALSE)</f>
        <v>#N/A</v>
      </c>
      <c r="D1499" t="e">
        <f>VLOOKUP('Reported Performance Table'!D1499,'Master List'!$B$20:$D$39,3,FALSE)</f>
        <v>#N/A</v>
      </c>
      <c r="E1499" s="3" t="e">
        <f>VLOOKUP('Reported Performance Table'!C1499,'Master List'!$B$11:$D$17,3,FALSE)</f>
        <v>#N/A</v>
      </c>
      <c r="F1499" t="e">
        <f t="shared" si="46"/>
        <v>#N/A</v>
      </c>
      <c r="G1499" t="e">
        <f>IF(VLOOKUP('Reported Performance Table'!E1499,'Master List'!$B$42:$D$129,3,FALSE)="","No",VLOOKUP('Reported Performance Table'!E1499,'Master List'!$B$42:$D$129,3,FALSE))</f>
        <v>#N/A</v>
      </c>
      <c r="H1499" t="e">
        <f>IF(AND(G1499="Yes_No",'Reported Performance Table'!F1499="Yes"),"No","Yes_No")</f>
        <v>#N/A</v>
      </c>
      <c r="I1499" t="str">
        <f>IF('Reported Performance Table'!E1499="","",IF('Reported Performance Table'!F1499="Yes","LUNA_CCT","Reported_CCT"))</f>
        <v/>
      </c>
      <c r="J1499" t="str">
        <f>IF('Reported Performance Table'!E1499="","",IF(I1499="LUNA_CCT",VLOOKUP('Reported Performance Table'!E1499,'Master List'!$B$42:$E$129,4,FALSE),"Reported_BUG"))</f>
        <v/>
      </c>
      <c r="K1499" t="str">
        <f>IF('Reported Performance Table'!E1499="","",IF(AND('Reported Performance Table'!$F1499="Yes",OR('Reported Performance Table'!$E1499='Master List'!$B$42,'Reported Performance Table'!$E1499='Master List'!$B$43,'Reported Performance Table'!$E1499='Master List'!$B$44,'Reported Performance Table'!$E1499='Master List'!$B$46,'Reported Performance Table'!$E1499='Master List'!$B$48,'Reported Performance Table'!$E1499='Master List'!$B$104,'Reported Performance Table'!$E1499='Master List'!$B$106,'Reported Performance Table'!$E1499='Master List'!$B$126)),"LUNA_Dimming","Dimming_Capability_and_Range"))</f>
        <v/>
      </c>
      <c r="L1499" s="173">
        <f>'Reported Performance Table'!BF1499</f>
        <v>0</v>
      </c>
      <c r="M1499" s="173">
        <f>'Reported Performance Table'!BG1499</f>
        <v>0</v>
      </c>
      <c r="N1499" s="173">
        <f>'Reported Performance Table'!BH1499</f>
        <v>0</v>
      </c>
      <c r="O1499" t="str">
        <f t="shared" si="47"/>
        <v>No</v>
      </c>
    </row>
    <row r="1500" spans="2:15" x14ac:dyDescent="0.25">
      <c r="B1500" s="35" t="e">
        <f>VLOOKUP('Reported Performance Table'!D1500,'Master List'!$B$20:$C$39,2,FALSE)</f>
        <v>#N/A</v>
      </c>
      <c r="C1500" t="e">
        <f>VLOOKUP('Reported Performance Table'!E1500,'Master List'!$B$42:$C$129,2,FALSE)</f>
        <v>#N/A</v>
      </c>
      <c r="D1500" t="e">
        <f>VLOOKUP('Reported Performance Table'!D1500,'Master List'!$B$20:$D$39,3,FALSE)</f>
        <v>#N/A</v>
      </c>
      <c r="E1500" s="3" t="e">
        <f>VLOOKUP('Reported Performance Table'!C1500,'Master List'!$B$11:$D$17,3,FALSE)</f>
        <v>#N/A</v>
      </c>
      <c r="F1500" t="e">
        <f t="shared" si="46"/>
        <v>#N/A</v>
      </c>
      <c r="G1500" t="e">
        <f>IF(VLOOKUP('Reported Performance Table'!E1500,'Master List'!$B$42:$D$129,3,FALSE)="","No",VLOOKUP('Reported Performance Table'!E1500,'Master List'!$B$42:$D$129,3,FALSE))</f>
        <v>#N/A</v>
      </c>
      <c r="H1500" t="e">
        <f>IF(AND(G1500="Yes_No",'Reported Performance Table'!F1500="Yes"),"No","Yes_No")</f>
        <v>#N/A</v>
      </c>
      <c r="I1500" t="str">
        <f>IF('Reported Performance Table'!E1500="","",IF('Reported Performance Table'!F1500="Yes","LUNA_CCT","Reported_CCT"))</f>
        <v/>
      </c>
      <c r="J1500" t="str">
        <f>IF('Reported Performance Table'!E1500="","",IF(I1500="LUNA_CCT",VLOOKUP('Reported Performance Table'!E1500,'Master List'!$B$42:$E$129,4,FALSE),"Reported_BUG"))</f>
        <v/>
      </c>
      <c r="K1500" t="str">
        <f>IF('Reported Performance Table'!E1500="","",IF(AND('Reported Performance Table'!$F1500="Yes",OR('Reported Performance Table'!$E1500='Master List'!$B$42,'Reported Performance Table'!$E1500='Master List'!$B$43,'Reported Performance Table'!$E1500='Master List'!$B$44,'Reported Performance Table'!$E1500='Master List'!$B$46,'Reported Performance Table'!$E1500='Master List'!$B$48,'Reported Performance Table'!$E1500='Master List'!$B$104,'Reported Performance Table'!$E1500='Master List'!$B$106,'Reported Performance Table'!$E1500='Master List'!$B$126)),"LUNA_Dimming","Dimming_Capability_and_Range"))</f>
        <v/>
      </c>
      <c r="L1500" s="173">
        <f>'Reported Performance Table'!BF1500</f>
        <v>0</v>
      </c>
      <c r="M1500" s="173">
        <f>'Reported Performance Table'!BG1500</f>
        <v>0</v>
      </c>
      <c r="N1500" s="173">
        <f>'Reported Performance Table'!BH1500</f>
        <v>0</v>
      </c>
      <c r="O1500" t="str">
        <f t="shared" si="47"/>
        <v>No</v>
      </c>
    </row>
    <row r="1501" spans="2:15" x14ac:dyDescent="0.25">
      <c r="B1501" s="35" t="e">
        <f>VLOOKUP('Reported Performance Table'!D1501,'Master List'!$B$20:$C$39,2,FALSE)</f>
        <v>#N/A</v>
      </c>
      <c r="C1501" t="e">
        <f>VLOOKUP('Reported Performance Table'!E1501,'Master List'!$B$42:$C$129,2,FALSE)</f>
        <v>#N/A</v>
      </c>
      <c r="D1501" t="e">
        <f>VLOOKUP('Reported Performance Table'!D1501,'Master List'!$B$20:$D$39,3,FALSE)</f>
        <v>#N/A</v>
      </c>
      <c r="E1501" s="3" t="e">
        <f>VLOOKUP('Reported Performance Table'!C1501,'Master List'!$B$11:$D$17,3,FALSE)</f>
        <v>#N/A</v>
      </c>
      <c r="F1501" t="e">
        <f t="shared" si="46"/>
        <v>#N/A</v>
      </c>
      <c r="G1501" t="e">
        <f>IF(VLOOKUP('Reported Performance Table'!E1501,'Master List'!$B$42:$D$129,3,FALSE)="","No",VLOOKUP('Reported Performance Table'!E1501,'Master List'!$B$42:$D$129,3,FALSE))</f>
        <v>#N/A</v>
      </c>
      <c r="H1501" t="e">
        <f>IF(AND(G1501="Yes_No",'Reported Performance Table'!F1501="Yes"),"No","Yes_No")</f>
        <v>#N/A</v>
      </c>
      <c r="I1501" t="str">
        <f>IF('Reported Performance Table'!E1501="","",IF('Reported Performance Table'!F1501="Yes","LUNA_CCT","Reported_CCT"))</f>
        <v/>
      </c>
      <c r="J1501" t="str">
        <f>IF('Reported Performance Table'!E1501="","",IF(I1501="LUNA_CCT",VLOOKUP('Reported Performance Table'!E1501,'Master List'!$B$42:$E$129,4,FALSE),"Reported_BUG"))</f>
        <v/>
      </c>
      <c r="K1501" t="str">
        <f>IF('Reported Performance Table'!E1501="","",IF(AND('Reported Performance Table'!$F1501="Yes",OR('Reported Performance Table'!$E1501='Master List'!$B$42,'Reported Performance Table'!$E1501='Master List'!$B$43,'Reported Performance Table'!$E1501='Master List'!$B$44,'Reported Performance Table'!$E1501='Master List'!$B$46,'Reported Performance Table'!$E1501='Master List'!$B$48,'Reported Performance Table'!$E1501='Master List'!$B$104,'Reported Performance Table'!$E1501='Master List'!$B$106,'Reported Performance Table'!$E1501='Master List'!$B$126)),"LUNA_Dimming","Dimming_Capability_and_Range"))</f>
        <v/>
      </c>
      <c r="L1501" s="173">
        <f>'Reported Performance Table'!BF1501</f>
        <v>0</v>
      </c>
      <c r="M1501" s="173">
        <f>'Reported Performance Table'!BG1501</f>
        <v>0</v>
      </c>
      <c r="N1501" s="173">
        <f>'Reported Performance Table'!BH1501</f>
        <v>0</v>
      </c>
      <c r="O1501" t="str">
        <f t="shared" si="47"/>
        <v>No</v>
      </c>
    </row>
    <row r="1502" spans="2:15" x14ac:dyDescent="0.25">
      <c r="B1502" s="35" t="e">
        <f>VLOOKUP('Reported Performance Table'!D1502,'Master List'!$B$20:$C$39,2,FALSE)</f>
        <v>#N/A</v>
      </c>
      <c r="C1502" t="e">
        <f>VLOOKUP('Reported Performance Table'!E1502,'Master List'!$B$42:$C$129,2,FALSE)</f>
        <v>#N/A</v>
      </c>
      <c r="D1502" t="e">
        <f>VLOOKUP('Reported Performance Table'!D1502,'Master List'!$B$20:$D$39,3,FALSE)</f>
        <v>#N/A</v>
      </c>
      <c r="E1502" s="3" t="e">
        <f>VLOOKUP('Reported Performance Table'!C1502,'Master List'!$B$11:$D$17,3,FALSE)</f>
        <v>#N/A</v>
      </c>
      <c r="F1502" t="e">
        <f t="shared" si="46"/>
        <v>#N/A</v>
      </c>
      <c r="G1502" t="e">
        <f>IF(VLOOKUP('Reported Performance Table'!E1502,'Master List'!$B$42:$D$129,3,FALSE)="","No",VLOOKUP('Reported Performance Table'!E1502,'Master List'!$B$42:$D$129,3,FALSE))</f>
        <v>#N/A</v>
      </c>
      <c r="H1502" t="e">
        <f>IF(AND(G1502="Yes_No",'Reported Performance Table'!F1502="Yes"),"No","Yes_No")</f>
        <v>#N/A</v>
      </c>
      <c r="I1502" t="str">
        <f>IF('Reported Performance Table'!E1502="","",IF('Reported Performance Table'!F1502="Yes","LUNA_CCT","Reported_CCT"))</f>
        <v/>
      </c>
      <c r="J1502" t="str">
        <f>IF('Reported Performance Table'!E1502="","",IF(I1502="LUNA_CCT",VLOOKUP('Reported Performance Table'!E1502,'Master List'!$B$42:$E$129,4,FALSE),"Reported_BUG"))</f>
        <v/>
      </c>
      <c r="K1502" t="str">
        <f>IF('Reported Performance Table'!E1502="","",IF(AND('Reported Performance Table'!$F1502="Yes",OR('Reported Performance Table'!$E1502='Master List'!$B$42,'Reported Performance Table'!$E1502='Master List'!$B$43,'Reported Performance Table'!$E1502='Master List'!$B$44,'Reported Performance Table'!$E1502='Master List'!$B$46,'Reported Performance Table'!$E1502='Master List'!$B$48,'Reported Performance Table'!$E1502='Master List'!$B$104,'Reported Performance Table'!$E1502='Master List'!$B$106,'Reported Performance Table'!$E1502='Master List'!$B$126)),"LUNA_Dimming","Dimming_Capability_and_Range"))</f>
        <v/>
      </c>
      <c r="L1502" s="173">
        <f>'Reported Performance Table'!BF1502</f>
        <v>0</v>
      </c>
      <c r="M1502" s="173">
        <f>'Reported Performance Table'!BG1502</f>
        <v>0</v>
      </c>
      <c r="N1502" s="173">
        <f>'Reported Performance Table'!BH1502</f>
        <v>0</v>
      </c>
      <c r="O1502" t="str">
        <f t="shared" si="47"/>
        <v>No</v>
      </c>
    </row>
    <row r="1503" spans="2:15" x14ac:dyDescent="0.25">
      <c r="B1503" s="35" t="e">
        <f>VLOOKUP('Reported Performance Table'!D1503,'Master List'!$B$20:$C$39,2,FALSE)</f>
        <v>#N/A</v>
      </c>
      <c r="C1503" t="e">
        <f>VLOOKUP('Reported Performance Table'!E1503,'Master List'!$B$42:$C$129,2,FALSE)</f>
        <v>#N/A</v>
      </c>
      <c r="D1503" t="e">
        <f>VLOOKUP('Reported Performance Table'!D1503,'Master List'!$B$20:$D$39,3,FALSE)</f>
        <v>#N/A</v>
      </c>
      <c r="E1503" s="3" t="e">
        <f>VLOOKUP('Reported Performance Table'!C1503,'Master List'!$B$11:$D$17,3,FALSE)</f>
        <v>#N/A</v>
      </c>
      <c r="F1503" t="e">
        <f t="shared" si="46"/>
        <v>#N/A</v>
      </c>
      <c r="G1503" t="e">
        <f>IF(VLOOKUP('Reported Performance Table'!E1503,'Master List'!$B$42:$D$129,3,FALSE)="","No",VLOOKUP('Reported Performance Table'!E1503,'Master List'!$B$42:$D$129,3,FALSE))</f>
        <v>#N/A</v>
      </c>
      <c r="H1503" t="e">
        <f>IF(AND(G1503="Yes_No",'Reported Performance Table'!F1503="Yes"),"No","Yes_No")</f>
        <v>#N/A</v>
      </c>
      <c r="I1503" t="str">
        <f>IF('Reported Performance Table'!E1503="","",IF('Reported Performance Table'!F1503="Yes","LUNA_CCT","Reported_CCT"))</f>
        <v/>
      </c>
      <c r="J1503" t="str">
        <f>IF('Reported Performance Table'!E1503="","",IF(I1503="LUNA_CCT",VLOOKUP('Reported Performance Table'!E1503,'Master List'!$B$42:$E$129,4,FALSE),"Reported_BUG"))</f>
        <v/>
      </c>
      <c r="K1503" t="str">
        <f>IF('Reported Performance Table'!E1503="","",IF(AND('Reported Performance Table'!$F1503="Yes",OR('Reported Performance Table'!$E1503='Master List'!$B$42,'Reported Performance Table'!$E1503='Master List'!$B$43,'Reported Performance Table'!$E1503='Master List'!$B$44,'Reported Performance Table'!$E1503='Master List'!$B$46,'Reported Performance Table'!$E1503='Master List'!$B$48,'Reported Performance Table'!$E1503='Master List'!$B$104,'Reported Performance Table'!$E1503='Master List'!$B$106,'Reported Performance Table'!$E1503='Master List'!$B$126)),"LUNA_Dimming","Dimming_Capability_and_Range"))</f>
        <v/>
      </c>
      <c r="L1503" s="173">
        <f>'Reported Performance Table'!BF1503</f>
        <v>0</v>
      </c>
      <c r="M1503" s="173">
        <f>'Reported Performance Table'!BG1503</f>
        <v>0</v>
      </c>
      <c r="N1503" s="173">
        <f>'Reported Performance Table'!BH1503</f>
        <v>0</v>
      </c>
      <c r="O1503" t="str">
        <f t="shared" si="47"/>
        <v>No</v>
      </c>
    </row>
    <row r="1504" spans="2:15" x14ac:dyDescent="0.25">
      <c r="B1504" s="35" t="e">
        <f>VLOOKUP('Reported Performance Table'!D1504,'Master List'!$B$20:$C$39,2,FALSE)</f>
        <v>#N/A</v>
      </c>
      <c r="C1504" t="e">
        <f>VLOOKUP('Reported Performance Table'!E1504,'Master List'!$B$42:$C$129,2,FALSE)</f>
        <v>#N/A</v>
      </c>
      <c r="D1504" t="e">
        <f>VLOOKUP('Reported Performance Table'!D1504,'Master List'!$B$20:$D$39,3,FALSE)</f>
        <v>#N/A</v>
      </c>
      <c r="E1504" s="3" t="e">
        <f>VLOOKUP('Reported Performance Table'!C1504,'Master List'!$B$11:$D$17,3,FALSE)</f>
        <v>#N/A</v>
      </c>
      <c r="F1504" t="e">
        <f t="shared" si="46"/>
        <v>#N/A</v>
      </c>
      <c r="G1504" t="e">
        <f>IF(VLOOKUP('Reported Performance Table'!E1504,'Master List'!$B$42:$D$129,3,FALSE)="","No",VLOOKUP('Reported Performance Table'!E1504,'Master List'!$B$42:$D$129,3,FALSE))</f>
        <v>#N/A</v>
      </c>
      <c r="H1504" t="e">
        <f>IF(AND(G1504="Yes_No",'Reported Performance Table'!F1504="Yes"),"No","Yes_No")</f>
        <v>#N/A</v>
      </c>
      <c r="I1504" t="str">
        <f>IF('Reported Performance Table'!E1504="","",IF('Reported Performance Table'!F1504="Yes","LUNA_CCT","Reported_CCT"))</f>
        <v/>
      </c>
      <c r="J1504" t="str">
        <f>IF('Reported Performance Table'!E1504="","",IF(I1504="LUNA_CCT",VLOOKUP('Reported Performance Table'!E1504,'Master List'!$B$42:$E$129,4,FALSE),"Reported_BUG"))</f>
        <v/>
      </c>
      <c r="K1504" t="str">
        <f>IF('Reported Performance Table'!E1504="","",IF(AND('Reported Performance Table'!$F1504="Yes",OR('Reported Performance Table'!$E1504='Master List'!$B$42,'Reported Performance Table'!$E1504='Master List'!$B$43,'Reported Performance Table'!$E1504='Master List'!$B$44,'Reported Performance Table'!$E1504='Master List'!$B$46,'Reported Performance Table'!$E1504='Master List'!$B$48,'Reported Performance Table'!$E1504='Master List'!$B$104,'Reported Performance Table'!$E1504='Master List'!$B$106,'Reported Performance Table'!$E1504='Master List'!$B$126)),"LUNA_Dimming","Dimming_Capability_and_Range"))</f>
        <v/>
      </c>
      <c r="L1504" s="173">
        <f>'Reported Performance Table'!BF1504</f>
        <v>0</v>
      </c>
      <c r="M1504" s="173">
        <f>'Reported Performance Table'!BG1504</f>
        <v>0</v>
      </c>
      <c r="N1504" s="173">
        <f>'Reported Performance Table'!BH1504</f>
        <v>0</v>
      </c>
      <c r="O1504" t="str">
        <f t="shared" si="47"/>
        <v>No</v>
      </c>
    </row>
    <row r="1505" spans="2:15" x14ac:dyDescent="0.25">
      <c r="B1505" s="35" t="e">
        <f>VLOOKUP('Reported Performance Table'!D1505,'Master List'!$B$20:$C$39,2,FALSE)</f>
        <v>#N/A</v>
      </c>
      <c r="C1505" t="e">
        <f>VLOOKUP('Reported Performance Table'!E1505,'Master List'!$B$42:$C$129,2,FALSE)</f>
        <v>#N/A</v>
      </c>
      <c r="D1505" t="e">
        <f>VLOOKUP('Reported Performance Table'!D1505,'Master List'!$B$20:$D$39,3,FALSE)</f>
        <v>#N/A</v>
      </c>
      <c r="E1505" s="3" t="e">
        <f>VLOOKUP('Reported Performance Table'!C1505,'Master List'!$B$11:$D$17,3,FALSE)</f>
        <v>#N/A</v>
      </c>
      <c r="F1505" t="e">
        <f t="shared" si="46"/>
        <v>#N/A</v>
      </c>
      <c r="G1505" t="e">
        <f>IF(VLOOKUP('Reported Performance Table'!E1505,'Master List'!$B$42:$D$129,3,FALSE)="","No",VLOOKUP('Reported Performance Table'!E1505,'Master List'!$B$42:$D$129,3,FALSE))</f>
        <v>#N/A</v>
      </c>
      <c r="H1505" t="e">
        <f>IF(AND(G1505="Yes_No",'Reported Performance Table'!F1505="Yes"),"No","Yes_No")</f>
        <v>#N/A</v>
      </c>
      <c r="I1505" t="str">
        <f>IF('Reported Performance Table'!E1505="","",IF('Reported Performance Table'!F1505="Yes","LUNA_CCT","Reported_CCT"))</f>
        <v/>
      </c>
      <c r="J1505" t="str">
        <f>IF('Reported Performance Table'!E1505="","",IF(I1505="LUNA_CCT",VLOOKUP('Reported Performance Table'!E1505,'Master List'!$B$42:$E$129,4,FALSE),"Reported_BUG"))</f>
        <v/>
      </c>
      <c r="K1505" t="str">
        <f>IF('Reported Performance Table'!E1505="","",IF(AND('Reported Performance Table'!$F1505="Yes",OR('Reported Performance Table'!$E1505='Master List'!$B$42,'Reported Performance Table'!$E1505='Master List'!$B$43,'Reported Performance Table'!$E1505='Master List'!$B$44,'Reported Performance Table'!$E1505='Master List'!$B$46,'Reported Performance Table'!$E1505='Master List'!$B$48,'Reported Performance Table'!$E1505='Master List'!$B$104,'Reported Performance Table'!$E1505='Master List'!$B$106,'Reported Performance Table'!$E1505='Master List'!$B$126)),"LUNA_Dimming","Dimming_Capability_and_Range"))</f>
        <v/>
      </c>
      <c r="L1505" s="173">
        <f>'Reported Performance Table'!BF1505</f>
        <v>0</v>
      </c>
      <c r="M1505" s="173">
        <f>'Reported Performance Table'!BG1505</f>
        <v>0</v>
      </c>
      <c r="N1505" s="173">
        <f>'Reported Performance Table'!BH1505</f>
        <v>0</v>
      </c>
      <c r="O1505" t="str">
        <f t="shared" si="47"/>
        <v>No</v>
      </c>
    </row>
    <row r="1506" spans="2:15" x14ac:dyDescent="0.25">
      <c r="B1506" s="35" t="e">
        <f>VLOOKUP('Reported Performance Table'!D1506,'Master List'!$B$20:$C$39,2,FALSE)</f>
        <v>#N/A</v>
      </c>
      <c r="C1506" t="e">
        <f>VLOOKUP('Reported Performance Table'!E1506,'Master List'!$B$42:$C$129,2,FALSE)</f>
        <v>#N/A</v>
      </c>
      <c r="D1506" t="e">
        <f>VLOOKUP('Reported Performance Table'!D1506,'Master List'!$B$20:$D$39,3,FALSE)</f>
        <v>#N/A</v>
      </c>
      <c r="E1506" s="3" t="e">
        <f>VLOOKUP('Reported Performance Table'!C1506,'Master List'!$B$11:$D$17,3,FALSE)</f>
        <v>#N/A</v>
      </c>
      <c r="F1506" t="e">
        <f t="shared" si="46"/>
        <v>#N/A</v>
      </c>
      <c r="G1506" t="e">
        <f>IF(VLOOKUP('Reported Performance Table'!E1506,'Master List'!$B$42:$D$129,3,FALSE)="","No",VLOOKUP('Reported Performance Table'!E1506,'Master List'!$B$42:$D$129,3,FALSE))</f>
        <v>#N/A</v>
      </c>
      <c r="H1506" t="e">
        <f>IF(AND(G1506="Yes_No",'Reported Performance Table'!F1506="Yes"),"No","Yes_No")</f>
        <v>#N/A</v>
      </c>
      <c r="I1506" t="str">
        <f>IF('Reported Performance Table'!E1506="","",IF('Reported Performance Table'!F1506="Yes","LUNA_CCT","Reported_CCT"))</f>
        <v/>
      </c>
      <c r="J1506" t="str">
        <f>IF('Reported Performance Table'!E1506="","",IF(I1506="LUNA_CCT",VLOOKUP('Reported Performance Table'!E1506,'Master List'!$B$42:$E$129,4,FALSE),"Reported_BUG"))</f>
        <v/>
      </c>
      <c r="K1506" t="str">
        <f>IF('Reported Performance Table'!E1506="","",IF(AND('Reported Performance Table'!$F1506="Yes",OR('Reported Performance Table'!$E1506='Master List'!$B$42,'Reported Performance Table'!$E1506='Master List'!$B$43,'Reported Performance Table'!$E1506='Master List'!$B$44,'Reported Performance Table'!$E1506='Master List'!$B$46,'Reported Performance Table'!$E1506='Master List'!$B$48,'Reported Performance Table'!$E1506='Master List'!$B$104,'Reported Performance Table'!$E1506='Master List'!$B$106,'Reported Performance Table'!$E1506='Master List'!$B$126)),"LUNA_Dimming","Dimming_Capability_and_Range"))</f>
        <v/>
      </c>
      <c r="L1506" s="173">
        <f>'Reported Performance Table'!BF1506</f>
        <v>0</v>
      </c>
      <c r="M1506" s="173">
        <f>'Reported Performance Table'!BG1506</f>
        <v>0</v>
      </c>
      <c r="N1506" s="173">
        <f>'Reported Performance Table'!BH1506</f>
        <v>0</v>
      </c>
      <c r="O1506" t="str">
        <f t="shared" si="47"/>
        <v>No</v>
      </c>
    </row>
    <row r="1507" spans="2:15" x14ac:dyDescent="0.25">
      <c r="B1507" s="35" t="e">
        <f>VLOOKUP('Reported Performance Table'!D1507,'Master List'!$B$20:$C$39,2,FALSE)</f>
        <v>#N/A</v>
      </c>
      <c r="C1507" t="e">
        <f>VLOOKUP('Reported Performance Table'!E1507,'Master List'!$B$42:$C$129,2,FALSE)</f>
        <v>#N/A</v>
      </c>
      <c r="D1507" t="e">
        <f>VLOOKUP('Reported Performance Table'!D1507,'Master List'!$B$20:$D$39,3,FALSE)</f>
        <v>#N/A</v>
      </c>
      <c r="E1507" s="3" t="e">
        <f>VLOOKUP('Reported Performance Table'!C1507,'Master List'!$B$11:$D$17,3,FALSE)</f>
        <v>#N/A</v>
      </c>
      <c r="F1507" t="e">
        <f t="shared" si="46"/>
        <v>#N/A</v>
      </c>
      <c r="G1507" t="e">
        <f>IF(VLOOKUP('Reported Performance Table'!E1507,'Master List'!$B$42:$D$129,3,FALSE)="","No",VLOOKUP('Reported Performance Table'!E1507,'Master List'!$B$42:$D$129,3,FALSE))</f>
        <v>#N/A</v>
      </c>
      <c r="H1507" t="e">
        <f>IF(AND(G1507="Yes_No",'Reported Performance Table'!F1507="Yes"),"No","Yes_No")</f>
        <v>#N/A</v>
      </c>
      <c r="I1507" t="str">
        <f>IF('Reported Performance Table'!E1507="","",IF('Reported Performance Table'!F1507="Yes","LUNA_CCT","Reported_CCT"))</f>
        <v/>
      </c>
      <c r="J1507" t="str">
        <f>IF('Reported Performance Table'!E1507="","",IF(I1507="LUNA_CCT",VLOOKUP('Reported Performance Table'!E1507,'Master List'!$B$42:$E$129,4,FALSE),"Reported_BUG"))</f>
        <v/>
      </c>
      <c r="K1507" t="str">
        <f>IF('Reported Performance Table'!E1507="","",IF(AND('Reported Performance Table'!$F1507="Yes",OR('Reported Performance Table'!$E1507='Master List'!$B$42,'Reported Performance Table'!$E1507='Master List'!$B$43,'Reported Performance Table'!$E1507='Master List'!$B$44,'Reported Performance Table'!$E1507='Master List'!$B$46,'Reported Performance Table'!$E1507='Master List'!$B$48,'Reported Performance Table'!$E1507='Master List'!$B$104,'Reported Performance Table'!$E1507='Master List'!$B$106,'Reported Performance Table'!$E1507='Master List'!$B$126)),"LUNA_Dimming","Dimming_Capability_and_Range"))</f>
        <v/>
      </c>
      <c r="L1507" s="173">
        <f>'Reported Performance Table'!BF1507</f>
        <v>0</v>
      </c>
      <c r="M1507" s="173">
        <f>'Reported Performance Table'!BG1507</f>
        <v>0</v>
      </c>
      <c r="N1507" s="173">
        <f>'Reported Performance Table'!BH1507</f>
        <v>0</v>
      </c>
      <c r="O1507" t="str">
        <f t="shared" si="47"/>
        <v>No</v>
      </c>
    </row>
    <row r="1508" spans="2:15" x14ac:dyDescent="0.25">
      <c r="B1508" s="35" t="e">
        <f>VLOOKUP('Reported Performance Table'!D1508,'Master List'!$B$20:$C$39,2,FALSE)</f>
        <v>#N/A</v>
      </c>
      <c r="C1508" t="e">
        <f>VLOOKUP('Reported Performance Table'!E1508,'Master List'!$B$42:$C$129,2,FALSE)</f>
        <v>#N/A</v>
      </c>
      <c r="D1508" t="e">
        <f>VLOOKUP('Reported Performance Table'!D1508,'Master List'!$B$20:$D$39,3,FALSE)</f>
        <v>#N/A</v>
      </c>
      <c r="E1508" s="3" t="e">
        <f>VLOOKUP('Reported Performance Table'!C1508,'Master List'!$B$11:$D$17,3,FALSE)</f>
        <v>#N/A</v>
      </c>
      <c r="F1508" t="e">
        <f t="shared" si="46"/>
        <v>#N/A</v>
      </c>
      <c r="G1508" t="e">
        <f>IF(VLOOKUP('Reported Performance Table'!E1508,'Master List'!$B$42:$D$129,3,FALSE)="","No",VLOOKUP('Reported Performance Table'!E1508,'Master List'!$B$42:$D$129,3,FALSE))</f>
        <v>#N/A</v>
      </c>
      <c r="H1508" t="e">
        <f>IF(AND(G1508="Yes_No",'Reported Performance Table'!F1508="Yes"),"No","Yes_No")</f>
        <v>#N/A</v>
      </c>
      <c r="I1508" t="str">
        <f>IF('Reported Performance Table'!E1508="","",IF('Reported Performance Table'!F1508="Yes","LUNA_CCT","Reported_CCT"))</f>
        <v/>
      </c>
      <c r="J1508" t="str">
        <f>IF('Reported Performance Table'!E1508="","",IF(I1508="LUNA_CCT",VLOOKUP('Reported Performance Table'!E1508,'Master List'!$B$42:$E$129,4,FALSE),"Reported_BUG"))</f>
        <v/>
      </c>
      <c r="K1508" t="str">
        <f>IF('Reported Performance Table'!E1508="","",IF(AND('Reported Performance Table'!$F1508="Yes",OR('Reported Performance Table'!$E1508='Master List'!$B$42,'Reported Performance Table'!$E1508='Master List'!$B$43,'Reported Performance Table'!$E1508='Master List'!$B$44,'Reported Performance Table'!$E1508='Master List'!$B$46,'Reported Performance Table'!$E1508='Master List'!$B$48,'Reported Performance Table'!$E1508='Master List'!$B$104,'Reported Performance Table'!$E1508='Master List'!$B$106,'Reported Performance Table'!$E1508='Master List'!$B$126)),"LUNA_Dimming","Dimming_Capability_and_Range"))</f>
        <v/>
      </c>
      <c r="L1508" s="173">
        <f>'Reported Performance Table'!BF1508</f>
        <v>0</v>
      </c>
      <c r="M1508" s="173">
        <f>'Reported Performance Table'!BG1508</f>
        <v>0</v>
      </c>
      <c r="N1508" s="173">
        <f>'Reported Performance Table'!BH1508</f>
        <v>0</v>
      </c>
      <c r="O1508" t="str">
        <f t="shared" si="47"/>
        <v>No</v>
      </c>
    </row>
    <row r="1509" spans="2:15" x14ac:dyDescent="0.25">
      <c r="B1509" s="35" t="e">
        <f>VLOOKUP('Reported Performance Table'!D1509,'Master List'!$B$20:$C$39,2,FALSE)</f>
        <v>#N/A</v>
      </c>
      <c r="C1509" t="e">
        <f>VLOOKUP('Reported Performance Table'!E1509,'Master List'!$B$42:$C$129,2,FALSE)</f>
        <v>#N/A</v>
      </c>
      <c r="D1509" t="e">
        <f>VLOOKUP('Reported Performance Table'!D1509,'Master List'!$B$20:$D$39,3,FALSE)</f>
        <v>#N/A</v>
      </c>
      <c r="E1509" s="3" t="e">
        <f>VLOOKUP('Reported Performance Table'!C1509,'Master List'!$B$11:$D$17,3,FALSE)</f>
        <v>#N/A</v>
      </c>
      <c r="F1509" t="e">
        <f t="shared" si="46"/>
        <v>#N/A</v>
      </c>
      <c r="G1509" t="e">
        <f>IF(VLOOKUP('Reported Performance Table'!E1509,'Master List'!$B$42:$D$129,3,FALSE)="","No",VLOOKUP('Reported Performance Table'!E1509,'Master List'!$B$42:$D$129,3,FALSE))</f>
        <v>#N/A</v>
      </c>
      <c r="H1509" t="e">
        <f>IF(AND(G1509="Yes_No",'Reported Performance Table'!F1509="Yes"),"No","Yes_No")</f>
        <v>#N/A</v>
      </c>
      <c r="I1509" t="str">
        <f>IF('Reported Performance Table'!E1509="","",IF('Reported Performance Table'!F1509="Yes","LUNA_CCT","Reported_CCT"))</f>
        <v/>
      </c>
      <c r="J1509" t="str">
        <f>IF('Reported Performance Table'!E1509="","",IF(I1509="LUNA_CCT",VLOOKUP('Reported Performance Table'!E1509,'Master List'!$B$42:$E$129,4,FALSE),"Reported_BUG"))</f>
        <v/>
      </c>
      <c r="K1509" t="str">
        <f>IF('Reported Performance Table'!E1509="","",IF(AND('Reported Performance Table'!$F1509="Yes",OR('Reported Performance Table'!$E1509='Master List'!$B$42,'Reported Performance Table'!$E1509='Master List'!$B$43,'Reported Performance Table'!$E1509='Master List'!$B$44,'Reported Performance Table'!$E1509='Master List'!$B$46,'Reported Performance Table'!$E1509='Master List'!$B$48,'Reported Performance Table'!$E1509='Master List'!$B$104,'Reported Performance Table'!$E1509='Master List'!$B$106,'Reported Performance Table'!$E1509='Master List'!$B$126)),"LUNA_Dimming","Dimming_Capability_and_Range"))</f>
        <v/>
      </c>
      <c r="L1509" s="173">
        <f>'Reported Performance Table'!BF1509</f>
        <v>0</v>
      </c>
      <c r="M1509" s="173">
        <f>'Reported Performance Table'!BG1509</f>
        <v>0</v>
      </c>
      <c r="N1509" s="173">
        <f>'Reported Performance Table'!BH1509</f>
        <v>0</v>
      </c>
      <c r="O1509" t="str">
        <f t="shared" si="47"/>
        <v>No</v>
      </c>
    </row>
    <row r="1510" spans="2:15" x14ac:dyDescent="0.25">
      <c r="B1510" s="35" t="e">
        <f>VLOOKUP('Reported Performance Table'!D1510,'Master List'!$B$20:$C$39,2,FALSE)</f>
        <v>#N/A</v>
      </c>
      <c r="C1510" t="e">
        <f>VLOOKUP('Reported Performance Table'!E1510,'Master List'!$B$42:$C$129,2,FALSE)</f>
        <v>#N/A</v>
      </c>
      <c r="D1510" t="e">
        <f>VLOOKUP('Reported Performance Table'!D1510,'Master List'!$B$20:$D$39,3,FALSE)</f>
        <v>#N/A</v>
      </c>
      <c r="E1510" s="3" t="e">
        <f>VLOOKUP('Reported Performance Table'!C1510,'Master List'!$B$11:$D$17,3,FALSE)</f>
        <v>#N/A</v>
      </c>
      <c r="F1510" t="e">
        <f t="shared" si="46"/>
        <v>#N/A</v>
      </c>
      <c r="G1510" t="e">
        <f>IF(VLOOKUP('Reported Performance Table'!E1510,'Master List'!$B$42:$D$129,3,FALSE)="","No",VLOOKUP('Reported Performance Table'!E1510,'Master List'!$B$42:$D$129,3,FALSE))</f>
        <v>#N/A</v>
      </c>
      <c r="H1510" t="e">
        <f>IF(AND(G1510="Yes_No",'Reported Performance Table'!F1510="Yes"),"No","Yes_No")</f>
        <v>#N/A</v>
      </c>
      <c r="I1510" t="str">
        <f>IF('Reported Performance Table'!E1510="","",IF('Reported Performance Table'!F1510="Yes","LUNA_CCT","Reported_CCT"))</f>
        <v/>
      </c>
      <c r="J1510" t="str">
        <f>IF('Reported Performance Table'!E1510="","",IF(I1510="LUNA_CCT",VLOOKUP('Reported Performance Table'!E1510,'Master List'!$B$42:$E$129,4,FALSE),"Reported_BUG"))</f>
        <v/>
      </c>
      <c r="K1510" t="str">
        <f>IF('Reported Performance Table'!E1510="","",IF(AND('Reported Performance Table'!$F1510="Yes",OR('Reported Performance Table'!$E1510='Master List'!$B$42,'Reported Performance Table'!$E1510='Master List'!$B$43,'Reported Performance Table'!$E1510='Master List'!$B$44,'Reported Performance Table'!$E1510='Master List'!$B$46,'Reported Performance Table'!$E1510='Master List'!$B$48,'Reported Performance Table'!$E1510='Master List'!$B$104,'Reported Performance Table'!$E1510='Master List'!$B$106,'Reported Performance Table'!$E1510='Master List'!$B$126)),"LUNA_Dimming","Dimming_Capability_and_Range"))</f>
        <v/>
      </c>
      <c r="L1510" s="173">
        <f>'Reported Performance Table'!BF1510</f>
        <v>0</v>
      </c>
      <c r="M1510" s="173">
        <f>'Reported Performance Table'!BG1510</f>
        <v>0</v>
      </c>
      <c r="N1510" s="173">
        <f>'Reported Performance Table'!BH1510</f>
        <v>0</v>
      </c>
      <c r="O1510" t="str">
        <f t="shared" si="47"/>
        <v>No</v>
      </c>
    </row>
    <row r="1511" spans="2:15" x14ac:dyDescent="0.25">
      <c r="B1511" s="35" t="e">
        <f>VLOOKUP('Reported Performance Table'!D1511,'Master List'!$B$20:$C$39,2,FALSE)</f>
        <v>#N/A</v>
      </c>
      <c r="C1511" t="e">
        <f>VLOOKUP('Reported Performance Table'!E1511,'Master List'!$B$42:$C$129,2,FALSE)</f>
        <v>#N/A</v>
      </c>
      <c r="D1511" t="e">
        <f>VLOOKUP('Reported Performance Table'!D1511,'Master List'!$B$20:$D$39,3,FALSE)</f>
        <v>#N/A</v>
      </c>
      <c r="E1511" s="3" t="e">
        <f>VLOOKUP('Reported Performance Table'!C1511,'Master List'!$B$11:$D$17,3,FALSE)</f>
        <v>#N/A</v>
      </c>
      <c r="F1511" t="e">
        <f t="shared" si="46"/>
        <v>#N/A</v>
      </c>
      <c r="G1511" t="e">
        <f>IF(VLOOKUP('Reported Performance Table'!E1511,'Master List'!$B$42:$D$129,3,FALSE)="","No",VLOOKUP('Reported Performance Table'!E1511,'Master List'!$B$42:$D$129,3,FALSE))</f>
        <v>#N/A</v>
      </c>
      <c r="H1511" t="e">
        <f>IF(AND(G1511="Yes_No",'Reported Performance Table'!F1511="Yes"),"No","Yes_No")</f>
        <v>#N/A</v>
      </c>
      <c r="I1511" t="str">
        <f>IF('Reported Performance Table'!E1511="","",IF('Reported Performance Table'!F1511="Yes","LUNA_CCT","Reported_CCT"))</f>
        <v/>
      </c>
      <c r="J1511" t="str">
        <f>IF('Reported Performance Table'!E1511="","",IF(I1511="LUNA_CCT",VLOOKUP('Reported Performance Table'!E1511,'Master List'!$B$42:$E$129,4,FALSE),"Reported_BUG"))</f>
        <v/>
      </c>
      <c r="K1511" t="str">
        <f>IF('Reported Performance Table'!E1511="","",IF(AND('Reported Performance Table'!$F1511="Yes",OR('Reported Performance Table'!$E1511='Master List'!$B$42,'Reported Performance Table'!$E1511='Master List'!$B$43,'Reported Performance Table'!$E1511='Master List'!$B$44,'Reported Performance Table'!$E1511='Master List'!$B$46,'Reported Performance Table'!$E1511='Master List'!$B$48,'Reported Performance Table'!$E1511='Master List'!$B$104,'Reported Performance Table'!$E1511='Master List'!$B$106,'Reported Performance Table'!$E1511='Master List'!$B$126)),"LUNA_Dimming","Dimming_Capability_and_Range"))</f>
        <v/>
      </c>
      <c r="L1511" s="173">
        <f>'Reported Performance Table'!BF1511</f>
        <v>0</v>
      </c>
      <c r="M1511" s="173">
        <f>'Reported Performance Table'!BG1511</f>
        <v>0</v>
      </c>
      <c r="N1511" s="173">
        <f>'Reported Performance Table'!BH1511</f>
        <v>0</v>
      </c>
      <c r="O1511" t="str">
        <f t="shared" si="47"/>
        <v>No</v>
      </c>
    </row>
    <row r="1512" spans="2:15" x14ac:dyDescent="0.25">
      <c r="B1512" s="35" t="e">
        <f>VLOOKUP('Reported Performance Table'!D1512,'Master List'!$B$20:$C$39,2,FALSE)</f>
        <v>#N/A</v>
      </c>
      <c r="C1512" t="e">
        <f>VLOOKUP('Reported Performance Table'!E1512,'Master List'!$B$42:$C$129,2,FALSE)</f>
        <v>#N/A</v>
      </c>
      <c r="D1512" t="e">
        <f>VLOOKUP('Reported Performance Table'!D1512,'Master List'!$B$20:$D$39,3,FALSE)</f>
        <v>#N/A</v>
      </c>
      <c r="E1512" s="3" t="e">
        <f>VLOOKUP('Reported Performance Table'!C1512,'Master List'!$B$11:$D$17,3,FALSE)</f>
        <v>#N/A</v>
      </c>
      <c r="F1512" t="e">
        <f t="shared" si="46"/>
        <v>#N/A</v>
      </c>
      <c r="G1512" t="e">
        <f>IF(VLOOKUP('Reported Performance Table'!E1512,'Master List'!$B$42:$D$129,3,FALSE)="","No",VLOOKUP('Reported Performance Table'!E1512,'Master List'!$B$42:$D$129,3,FALSE))</f>
        <v>#N/A</v>
      </c>
      <c r="H1512" t="e">
        <f>IF(AND(G1512="Yes_No",'Reported Performance Table'!F1512="Yes"),"No","Yes_No")</f>
        <v>#N/A</v>
      </c>
      <c r="I1512" t="str">
        <f>IF('Reported Performance Table'!E1512="","",IF('Reported Performance Table'!F1512="Yes","LUNA_CCT","Reported_CCT"))</f>
        <v/>
      </c>
      <c r="J1512" t="str">
        <f>IF('Reported Performance Table'!E1512="","",IF(I1512="LUNA_CCT",VLOOKUP('Reported Performance Table'!E1512,'Master List'!$B$42:$E$129,4,FALSE),"Reported_BUG"))</f>
        <v/>
      </c>
      <c r="K1512" t="str">
        <f>IF('Reported Performance Table'!E1512="","",IF(AND('Reported Performance Table'!$F1512="Yes",OR('Reported Performance Table'!$E1512='Master List'!$B$42,'Reported Performance Table'!$E1512='Master List'!$B$43,'Reported Performance Table'!$E1512='Master List'!$B$44,'Reported Performance Table'!$E1512='Master List'!$B$46,'Reported Performance Table'!$E1512='Master List'!$B$48,'Reported Performance Table'!$E1512='Master List'!$B$104,'Reported Performance Table'!$E1512='Master List'!$B$106,'Reported Performance Table'!$E1512='Master List'!$B$126)),"LUNA_Dimming","Dimming_Capability_and_Range"))</f>
        <v/>
      </c>
      <c r="L1512" s="173">
        <f>'Reported Performance Table'!BF1512</f>
        <v>0</v>
      </c>
      <c r="M1512" s="173">
        <f>'Reported Performance Table'!BG1512</f>
        <v>0</v>
      </c>
      <c r="N1512" s="173">
        <f>'Reported Performance Table'!BH1512</f>
        <v>0</v>
      </c>
      <c r="O1512" t="str">
        <f t="shared" si="47"/>
        <v>No</v>
      </c>
    </row>
    <row r="1513" spans="2:15" x14ac:dyDescent="0.25">
      <c r="B1513" s="35" t="e">
        <f>VLOOKUP('Reported Performance Table'!D1513,'Master List'!$B$20:$C$39,2,FALSE)</f>
        <v>#N/A</v>
      </c>
      <c r="C1513" t="e">
        <f>VLOOKUP('Reported Performance Table'!E1513,'Master List'!$B$42:$C$129,2,FALSE)</f>
        <v>#N/A</v>
      </c>
      <c r="D1513" t="e">
        <f>VLOOKUP('Reported Performance Table'!D1513,'Master List'!$B$20:$D$39,3,FALSE)</f>
        <v>#N/A</v>
      </c>
      <c r="E1513" s="3" t="e">
        <f>VLOOKUP('Reported Performance Table'!C1513,'Master List'!$B$11:$D$17,3,FALSE)</f>
        <v>#N/A</v>
      </c>
      <c r="F1513" t="e">
        <f t="shared" si="46"/>
        <v>#N/A</v>
      </c>
      <c r="G1513" t="e">
        <f>IF(VLOOKUP('Reported Performance Table'!E1513,'Master List'!$B$42:$D$129,3,FALSE)="","No",VLOOKUP('Reported Performance Table'!E1513,'Master List'!$B$42:$D$129,3,FALSE))</f>
        <v>#N/A</v>
      </c>
      <c r="H1513" t="e">
        <f>IF(AND(G1513="Yes_No",'Reported Performance Table'!F1513="Yes"),"No","Yes_No")</f>
        <v>#N/A</v>
      </c>
      <c r="I1513" t="str">
        <f>IF('Reported Performance Table'!E1513="","",IF('Reported Performance Table'!F1513="Yes","LUNA_CCT","Reported_CCT"))</f>
        <v/>
      </c>
      <c r="J1513" t="str">
        <f>IF('Reported Performance Table'!E1513="","",IF(I1513="LUNA_CCT",VLOOKUP('Reported Performance Table'!E1513,'Master List'!$B$42:$E$129,4,FALSE),"Reported_BUG"))</f>
        <v/>
      </c>
      <c r="K1513" t="str">
        <f>IF('Reported Performance Table'!E1513="","",IF(AND('Reported Performance Table'!$F1513="Yes",OR('Reported Performance Table'!$E1513='Master List'!$B$42,'Reported Performance Table'!$E1513='Master List'!$B$43,'Reported Performance Table'!$E1513='Master List'!$B$44,'Reported Performance Table'!$E1513='Master List'!$B$46,'Reported Performance Table'!$E1513='Master List'!$B$48,'Reported Performance Table'!$E1513='Master List'!$B$104,'Reported Performance Table'!$E1513='Master List'!$B$106,'Reported Performance Table'!$E1513='Master List'!$B$126)),"LUNA_Dimming","Dimming_Capability_and_Range"))</f>
        <v/>
      </c>
      <c r="L1513" s="173">
        <f>'Reported Performance Table'!BF1513</f>
        <v>0</v>
      </c>
      <c r="M1513" s="173">
        <f>'Reported Performance Table'!BG1513</f>
        <v>0</v>
      </c>
      <c r="N1513" s="173">
        <f>'Reported Performance Table'!BH1513</f>
        <v>0</v>
      </c>
      <c r="O1513" t="str">
        <f t="shared" si="47"/>
        <v>No</v>
      </c>
    </row>
    <row r="1514" spans="2:15" x14ac:dyDescent="0.25">
      <c r="B1514" s="35" t="e">
        <f>VLOOKUP('Reported Performance Table'!D1514,'Master List'!$B$20:$C$39,2,FALSE)</f>
        <v>#N/A</v>
      </c>
      <c r="C1514" t="e">
        <f>VLOOKUP('Reported Performance Table'!E1514,'Master List'!$B$42:$C$129,2,FALSE)</f>
        <v>#N/A</v>
      </c>
      <c r="D1514" t="e">
        <f>VLOOKUP('Reported Performance Table'!D1514,'Master List'!$B$20:$D$39,3,FALSE)</f>
        <v>#N/A</v>
      </c>
      <c r="E1514" s="3" t="e">
        <f>VLOOKUP('Reported Performance Table'!C1514,'Master List'!$B$11:$D$17,3,FALSE)</f>
        <v>#N/A</v>
      </c>
      <c r="F1514" t="e">
        <f t="shared" si="46"/>
        <v>#N/A</v>
      </c>
      <c r="G1514" t="e">
        <f>IF(VLOOKUP('Reported Performance Table'!E1514,'Master List'!$B$42:$D$129,3,FALSE)="","No",VLOOKUP('Reported Performance Table'!E1514,'Master List'!$B$42:$D$129,3,FALSE))</f>
        <v>#N/A</v>
      </c>
      <c r="H1514" t="e">
        <f>IF(AND(G1514="Yes_No",'Reported Performance Table'!F1514="Yes"),"No","Yes_No")</f>
        <v>#N/A</v>
      </c>
      <c r="I1514" t="str">
        <f>IF('Reported Performance Table'!E1514="","",IF('Reported Performance Table'!F1514="Yes","LUNA_CCT","Reported_CCT"))</f>
        <v/>
      </c>
      <c r="J1514" t="str">
        <f>IF('Reported Performance Table'!E1514="","",IF(I1514="LUNA_CCT",VLOOKUP('Reported Performance Table'!E1514,'Master List'!$B$42:$E$129,4,FALSE),"Reported_BUG"))</f>
        <v/>
      </c>
      <c r="K1514" t="str">
        <f>IF('Reported Performance Table'!E1514="","",IF(AND('Reported Performance Table'!$F1514="Yes",OR('Reported Performance Table'!$E1514='Master List'!$B$42,'Reported Performance Table'!$E1514='Master List'!$B$43,'Reported Performance Table'!$E1514='Master List'!$B$44,'Reported Performance Table'!$E1514='Master List'!$B$46,'Reported Performance Table'!$E1514='Master List'!$B$48,'Reported Performance Table'!$E1514='Master List'!$B$104,'Reported Performance Table'!$E1514='Master List'!$B$106,'Reported Performance Table'!$E1514='Master List'!$B$126)),"LUNA_Dimming","Dimming_Capability_and_Range"))</f>
        <v/>
      </c>
      <c r="L1514" s="173">
        <f>'Reported Performance Table'!BF1514</f>
        <v>0</v>
      </c>
      <c r="M1514" s="173">
        <f>'Reported Performance Table'!BG1514</f>
        <v>0</v>
      </c>
      <c r="N1514" s="173">
        <f>'Reported Performance Table'!BH1514</f>
        <v>0</v>
      </c>
      <c r="O1514" t="str">
        <f t="shared" si="47"/>
        <v>No</v>
      </c>
    </row>
    <row r="1515" spans="2:15" x14ac:dyDescent="0.25">
      <c r="B1515" s="35" t="e">
        <f>VLOOKUP('Reported Performance Table'!D1515,'Master List'!$B$20:$C$39,2,FALSE)</f>
        <v>#N/A</v>
      </c>
      <c r="C1515" t="e">
        <f>VLOOKUP('Reported Performance Table'!E1515,'Master List'!$B$42:$C$129,2,FALSE)</f>
        <v>#N/A</v>
      </c>
      <c r="D1515" t="e">
        <f>VLOOKUP('Reported Performance Table'!D1515,'Master List'!$B$20:$D$39,3,FALSE)</f>
        <v>#N/A</v>
      </c>
      <c r="E1515" s="3" t="e">
        <f>VLOOKUP('Reported Performance Table'!C1515,'Master List'!$B$11:$D$17,3,FALSE)</f>
        <v>#N/A</v>
      </c>
      <c r="F1515" t="e">
        <f t="shared" si="46"/>
        <v>#N/A</v>
      </c>
      <c r="G1515" t="e">
        <f>IF(VLOOKUP('Reported Performance Table'!E1515,'Master List'!$B$42:$D$129,3,FALSE)="","No",VLOOKUP('Reported Performance Table'!E1515,'Master List'!$B$42:$D$129,3,FALSE))</f>
        <v>#N/A</v>
      </c>
      <c r="H1515" t="e">
        <f>IF(AND(G1515="Yes_No",'Reported Performance Table'!F1515="Yes"),"No","Yes_No")</f>
        <v>#N/A</v>
      </c>
      <c r="I1515" t="str">
        <f>IF('Reported Performance Table'!E1515="","",IF('Reported Performance Table'!F1515="Yes","LUNA_CCT","Reported_CCT"))</f>
        <v/>
      </c>
      <c r="J1515" t="str">
        <f>IF('Reported Performance Table'!E1515="","",IF(I1515="LUNA_CCT",VLOOKUP('Reported Performance Table'!E1515,'Master List'!$B$42:$E$129,4,FALSE),"Reported_BUG"))</f>
        <v/>
      </c>
      <c r="K1515" t="str">
        <f>IF('Reported Performance Table'!E1515="","",IF(AND('Reported Performance Table'!$F1515="Yes",OR('Reported Performance Table'!$E1515='Master List'!$B$42,'Reported Performance Table'!$E1515='Master List'!$B$43,'Reported Performance Table'!$E1515='Master List'!$B$44,'Reported Performance Table'!$E1515='Master List'!$B$46,'Reported Performance Table'!$E1515='Master List'!$B$48,'Reported Performance Table'!$E1515='Master List'!$B$104,'Reported Performance Table'!$E1515='Master List'!$B$106,'Reported Performance Table'!$E1515='Master List'!$B$126)),"LUNA_Dimming","Dimming_Capability_and_Range"))</f>
        <v/>
      </c>
      <c r="L1515" s="173">
        <f>'Reported Performance Table'!BF1515</f>
        <v>0</v>
      </c>
      <c r="M1515" s="173">
        <f>'Reported Performance Table'!BG1515</f>
        <v>0</v>
      </c>
      <c r="N1515" s="173">
        <f>'Reported Performance Table'!BH1515</f>
        <v>0</v>
      </c>
      <c r="O1515" t="str">
        <f t="shared" si="47"/>
        <v>No</v>
      </c>
    </row>
    <row r="1516" spans="2:15" x14ac:dyDescent="0.25">
      <c r="B1516" s="35" t="e">
        <f>VLOOKUP('Reported Performance Table'!D1516,'Master List'!$B$20:$C$39,2,FALSE)</f>
        <v>#N/A</v>
      </c>
      <c r="C1516" t="e">
        <f>VLOOKUP('Reported Performance Table'!E1516,'Master List'!$B$42:$C$129,2,FALSE)</f>
        <v>#N/A</v>
      </c>
      <c r="D1516" t="e">
        <f>VLOOKUP('Reported Performance Table'!D1516,'Master List'!$B$20:$D$39,3,FALSE)</f>
        <v>#N/A</v>
      </c>
      <c r="E1516" s="3" t="e">
        <f>VLOOKUP('Reported Performance Table'!C1516,'Master List'!$B$11:$D$17,3,FALSE)</f>
        <v>#N/A</v>
      </c>
      <c r="F1516" t="e">
        <f t="shared" si="46"/>
        <v>#N/A</v>
      </c>
      <c r="G1516" t="e">
        <f>IF(VLOOKUP('Reported Performance Table'!E1516,'Master List'!$B$42:$D$129,3,FALSE)="","No",VLOOKUP('Reported Performance Table'!E1516,'Master List'!$B$42:$D$129,3,FALSE))</f>
        <v>#N/A</v>
      </c>
      <c r="H1516" t="e">
        <f>IF(AND(G1516="Yes_No",'Reported Performance Table'!F1516="Yes"),"No","Yes_No")</f>
        <v>#N/A</v>
      </c>
      <c r="I1516" t="str">
        <f>IF('Reported Performance Table'!E1516="","",IF('Reported Performance Table'!F1516="Yes","LUNA_CCT","Reported_CCT"))</f>
        <v/>
      </c>
      <c r="J1516" t="str">
        <f>IF('Reported Performance Table'!E1516="","",IF(I1516="LUNA_CCT",VLOOKUP('Reported Performance Table'!E1516,'Master List'!$B$42:$E$129,4,FALSE),"Reported_BUG"))</f>
        <v/>
      </c>
      <c r="K1516" t="str">
        <f>IF('Reported Performance Table'!E1516="","",IF(AND('Reported Performance Table'!$F1516="Yes",OR('Reported Performance Table'!$E1516='Master List'!$B$42,'Reported Performance Table'!$E1516='Master List'!$B$43,'Reported Performance Table'!$E1516='Master List'!$B$44,'Reported Performance Table'!$E1516='Master List'!$B$46,'Reported Performance Table'!$E1516='Master List'!$B$48,'Reported Performance Table'!$E1516='Master List'!$B$104,'Reported Performance Table'!$E1516='Master List'!$B$106,'Reported Performance Table'!$E1516='Master List'!$B$126)),"LUNA_Dimming","Dimming_Capability_and_Range"))</f>
        <v/>
      </c>
      <c r="L1516" s="173">
        <f>'Reported Performance Table'!BF1516</f>
        <v>0</v>
      </c>
      <c r="M1516" s="173">
        <f>'Reported Performance Table'!BG1516</f>
        <v>0</v>
      </c>
      <c r="N1516" s="173">
        <f>'Reported Performance Table'!BH1516</f>
        <v>0</v>
      </c>
      <c r="O1516" t="str">
        <f t="shared" si="47"/>
        <v>No</v>
      </c>
    </row>
    <row r="1517" spans="2:15" x14ac:dyDescent="0.25">
      <c r="B1517" s="35" t="e">
        <f>VLOOKUP('Reported Performance Table'!D1517,'Master List'!$B$20:$C$39,2,FALSE)</f>
        <v>#N/A</v>
      </c>
      <c r="C1517" t="e">
        <f>VLOOKUP('Reported Performance Table'!E1517,'Master List'!$B$42:$C$129,2,FALSE)</f>
        <v>#N/A</v>
      </c>
      <c r="D1517" t="e">
        <f>VLOOKUP('Reported Performance Table'!D1517,'Master List'!$B$20:$D$39,3,FALSE)</f>
        <v>#N/A</v>
      </c>
      <c r="E1517" s="3" t="e">
        <f>VLOOKUP('Reported Performance Table'!C1517,'Master List'!$B$11:$D$17,3,FALSE)</f>
        <v>#N/A</v>
      </c>
      <c r="F1517" t="e">
        <f t="shared" si="46"/>
        <v>#N/A</v>
      </c>
      <c r="G1517" t="e">
        <f>IF(VLOOKUP('Reported Performance Table'!E1517,'Master List'!$B$42:$D$129,3,FALSE)="","No",VLOOKUP('Reported Performance Table'!E1517,'Master List'!$B$42:$D$129,3,FALSE))</f>
        <v>#N/A</v>
      </c>
      <c r="H1517" t="e">
        <f>IF(AND(G1517="Yes_No",'Reported Performance Table'!F1517="Yes"),"No","Yes_No")</f>
        <v>#N/A</v>
      </c>
      <c r="I1517" t="str">
        <f>IF('Reported Performance Table'!E1517="","",IF('Reported Performance Table'!F1517="Yes","LUNA_CCT","Reported_CCT"))</f>
        <v/>
      </c>
      <c r="J1517" t="str">
        <f>IF('Reported Performance Table'!E1517="","",IF(I1517="LUNA_CCT",VLOOKUP('Reported Performance Table'!E1517,'Master List'!$B$42:$E$129,4,FALSE),"Reported_BUG"))</f>
        <v/>
      </c>
      <c r="K1517" t="str">
        <f>IF('Reported Performance Table'!E1517="","",IF(AND('Reported Performance Table'!$F1517="Yes",OR('Reported Performance Table'!$E1517='Master List'!$B$42,'Reported Performance Table'!$E1517='Master List'!$B$43,'Reported Performance Table'!$E1517='Master List'!$B$44,'Reported Performance Table'!$E1517='Master List'!$B$46,'Reported Performance Table'!$E1517='Master List'!$B$48,'Reported Performance Table'!$E1517='Master List'!$B$104,'Reported Performance Table'!$E1517='Master List'!$B$106,'Reported Performance Table'!$E1517='Master List'!$B$126)),"LUNA_Dimming","Dimming_Capability_and_Range"))</f>
        <v/>
      </c>
      <c r="L1517" s="173">
        <f>'Reported Performance Table'!BF1517</f>
        <v>0</v>
      </c>
      <c r="M1517" s="173">
        <f>'Reported Performance Table'!BG1517</f>
        <v>0</v>
      </c>
      <c r="N1517" s="173">
        <f>'Reported Performance Table'!BH1517</f>
        <v>0</v>
      </c>
      <c r="O1517" t="str">
        <f t="shared" si="47"/>
        <v>No</v>
      </c>
    </row>
    <row r="1518" spans="2:15" x14ac:dyDescent="0.25">
      <c r="B1518" s="35" t="e">
        <f>VLOOKUP('Reported Performance Table'!D1518,'Master List'!$B$20:$C$39,2,FALSE)</f>
        <v>#N/A</v>
      </c>
      <c r="C1518" t="e">
        <f>VLOOKUP('Reported Performance Table'!E1518,'Master List'!$B$42:$C$129,2,FALSE)</f>
        <v>#N/A</v>
      </c>
      <c r="D1518" t="e">
        <f>VLOOKUP('Reported Performance Table'!D1518,'Master List'!$B$20:$D$39,3,FALSE)</f>
        <v>#N/A</v>
      </c>
      <c r="E1518" s="3" t="e">
        <f>VLOOKUP('Reported Performance Table'!C1518,'Master List'!$B$11:$D$17,3,FALSE)</f>
        <v>#N/A</v>
      </c>
      <c r="F1518" t="e">
        <f t="shared" si="46"/>
        <v>#N/A</v>
      </c>
      <c r="G1518" t="e">
        <f>IF(VLOOKUP('Reported Performance Table'!E1518,'Master List'!$B$42:$D$129,3,FALSE)="","No",VLOOKUP('Reported Performance Table'!E1518,'Master List'!$B$42:$D$129,3,FALSE))</f>
        <v>#N/A</v>
      </c>
      <c r="H1518" t="e">
        <f>IF(AND(G1518="Yes_No",'Reported Performance Table'!F1518="Yes"),"No","Yes_No")</f>
        <v>#N/A</v>
      </c>
      <c r="I1518" t="str">
        <f>IF('Reported Performance Table'!E1518="","",IF('Reported Performance Table'!F1518="Yes","LUNA_CCT","Reported_CCT"))</f>
        <v/>
      </c>
      <c r="J1518" t="str">
        <f>IF('Reported Performance Table'!E1518="","",IF(I1518="LUNA_CCT",VLOOKUP('Reported Performance Table'!E1518,'Master List'!$B$42:$E$129,4,FALSE),"Reported_BUG"))</f>
        <v/>
      </c>
      <c r="K1518" t="str">
        <f>IF('Reported Performance Table'!E1518="","",IF(AND('Reported Performance Table'!$F1518="Yes",OR('Reported Performance Table'!$E1518='Master List'!$B$42,'Reported Performance Table'!$E1518='Master List'!$B$43,'Reported Performance Table'!$E1518='Master List'!$B$44,'Reported Performance Table'!$E1518='Master List'!$B$46,'Reported Performance Table'!$E1518='Master List'!$B$48,'Reported Performance Table'!$E1518='Master List'!$B$104,'Reported Performance Table'!$E1518='Master List'!$B$106,'Reported Performance Table'!$E1518='Master List'!$B$126)),"LUNA_Dimming","Dimming_Capability_and_Range"))</f>
        <v/>
      </c>
      <c r="L1518" s="173">
        <f>'Reported Performance Table'!BF1518</f>
        <v>0</v>
      </c>
      <c r="M1518" s="173">
        <f>'Reported Performance Table'!BG1518</f>
        <v>0</v>
      </c>
      <c r="N1518" s="173">
        <f>'Reported Performance Table'!BH1518</f>
        <v>0</v>
      </c>
      <c r="O1518" t="str">
        <f t="shared" si="47"/>
        <v>No</v>
      </c>
    </row>
    <row r="1519" spans="2:15" x14ac:dyDescent="0.25">
      <c r="B1519" s="35" t="e">
        <f>VLOOKUP('Reported Performance Table'!D1519,'Master List'!$B$20:$C$39,2,FALSE)</f>
        <v>#N/A</v>
      </c>
      <c r="C1519" t="e">
        <f>VLOOKUP('Reported Performance Table'!E1519,'Master List'!$B$42:$C$129,2,FALSE)</f>
        <v>#N/A</v>
      </c>
      <c r="D1519" t="e">
        <f>VLOOKUP('Reported Performance Table'!D1519,'Master List'!$B$20:$D$39,3,FALSE)</f>
        <v>#N/A</v>
      </c>
      <c r="E1519" s="3" t="e">
        <f>VLOOKUP('Reported Performance Table'!C1519,'Master List'!$B$11:$D$17,3,FALSE)</f>
        <v>#N/A</v>
      </c>
      <c r="F1519" t="e">
        <f t="shared" si="46"/>
        <v>#N/A</v>
      </c>
      <c r="G1519" t="e">
        <f>IF(VLOOKUP('Reported Performance Table'!E1519,'Master List'!$B$42:$D$129,3,FALSE)="","No",VLOOKUP('Reported Performance Table'!E1519,'Master List'!$B$42:$D$129,3,FALSE))</f>
        <v>#N/A</v>
      </c>
      <c r="H1519" t="e">
        <f>IF(AND(G1519="Yes_No",'Reported Performance Table'!F1519="Yes"),"No","Yes_No")</f>
        <v>#N/A</v>
      </c>
      <c r="I1519" t="str">
        <f>IF('Reported Performance Table'!E1519="","",IF('Reported Performance Table'!F1519="Yes","LUNA_CCT","Reported_CCT"))</f>
        <v/>
      </c>
      <c r="J1519" t="str">
        <f>IF('Reported Performance Table'!E1519="","",IF(I1519="LUNA_CCT",VLOOKUP('Reported Performance Table'!E1519,'Master List'!$B$42:$E$129,4,FALSE),"Reported_BUG"))</f>
        <v/>
      </c>
      <c r="K1519" t="str">
        <f>IF('Reported Performance Table'!E1519="","",IF(AND('Reported Performance Table'!$F1519="Yes",OR('Reported Performance Table'!$E1519='Master List'!$B$42,'Reported Performance Table'!$E1519='Master List'!$B$43,'Reported Performance Table'!$E1519='Master List'!$B$44,'Reported Performance Table'!$E1519='Master List'!$B$46,'Reported Performance Table'!$E1519='Master List'!$B$48,'Reported Performance Table'!$E1519='Master List'!$B$104,'Reported Performance Table'!$E1519='Master List'!$B$106,'Reported Performance Table'!$E1519='Master List'!$B$126)),"LUNA_Dimming","Dimming_Capability_and_Range"))</f>
        <v/>
      </c>
      <c r="L1519" s="173">
        <f>'Reported Performance Table'!BF1519</f>
        <v>0</v>
      </c>
      <c r="M1519" s="173">
        <f>'Reported Performance Table'!BG1519</f>
        <v>0</v>
      </c>
      <c r="N1519" s="173">
        <f>'Reported Performance Table'!BH1519</f>
        <v>0</v>
      </c>
      <c r="O1519" t="str">
        <f t="shared" si="47"/>
        <v>No</v>
      </c>
    </row>
    <row r="1520" spans="2:15" x14ac:dyDescent="0.25">
      <c r="B1520" s="35" t="e">
        <f>VLOOKUP('Reported Performance Table'!D1520,'Master List'!$B$20:$C$39,2,FALSE)</f>
        <v>#N/A</v>
      </c>
      <c r="C1520" t="e">
        <f>VLOOKUP('Reported Performance Table'!E1520,'Master List'!$B$42:$C$129,2,FALSE)</f>
        <v>#N/A</v>
      </c>
      <c r="D1520" t="e">
        <f>VLOOKUP('Reported Performance Table'!D1520,'Master List'!$B$20:$D$39,3,FALSE)</f>
        <v>#N/A</v>
      </c>
      <c r="E1520" s="3" t="e">
        <f>VLOOKUP('Reported Performance Table'!C1520,'Master List'!$B$11:$D$17,3,FALSE)</f>
        <v>#N/A</v>
      </c>
      <c r="F1520" t="e">
        <f t="shared" si="46"/>
        <v>#N/A</v>
      </c>
      <c r="G1520" t="e">
        <f>IF(VLOOKUP('Reported Performance Table'!E1520,'Master List'!$B$42:$D$129,3,FALSE)="","No",VLOOKUP('Reported Performance Table'!E1520,'Master List'!$B$42:$D$129,3,FALSE))</f>
        <v>#N/A</v>
      </c>
      <c r="H1520" t="e">
        <f>IF(AND(G1520="Yes_No",'Reported Performance Table'!F1520="Yes"),"No","Yes_No")</f>
        <v>#N/A</v>
      </c>
      <c r="I1520" t="str">
        <f>IF('Reported Performance Table'!E1520="","",IF('Reported Performance Table'!F1520="Yes","LUNA_CCT","Reported_CCT"))</f>
        <v/>
      </c>
      <c r="J1520" t="str">
        <f>IF('Reported Performance Table'!E1520="","",IF(I1520="LUNA_CCT",VLOOKUP('Reported Performance Table'!E1520,'Master List'!$B$42:$E$129,4,FALSE),"Reported_BUG"))</f>
        <v/>
      </c>
      <c r="K1520" t="str">
        <f>IF('Reported Performance Table'!E1520="","",IF(AND('Reported Performance Table'!$F1520="Yes",OR('Reported Performance Table'!$E1520='Master List'!$B$42,'Reported Performance Table'!$E1520='Master List'!$B$43,'Reported Performance Table'!$E1520='Master List'!$B$44,'Reported Performance Table'!$E1520='Master List'!$B$46,'Reported Performance Table'!$E1520='Master List'!$B$48,'Reported Performance Table'!$E1520='Master List'!$B$104,'Reported Performance Table'!$E1520='Master List'!$B$106,'Reported Performance Table'!$E1520='Master List'!$B$126)),"LUNA_Dimming","Dimming_Capability_and_Range"))</f>
        <v/>
      </c>
      <c r="L1520" s="173">
        <f>'Reported Performance Table'!BF1520</f>
        <v>0</v>
      </c>
      <c r="M1520" s="173">
        <f>'Reported Performance Table'!BG1520</f>
        <v>0</v>
      </c>
      <c r="N1520" s="173">
        <f>'Reported Performance Table'!BH1520</f>
        <v>0</v>
      </c>
      <c r="O1520" t="str">
        <f t="shared" si="47"/>
        <v>No</v>
      </c>
    </row>
    <row r="1521" spans="2:15" x14ac:dyDescent="0.25">
      <c r="B1521" s="35" t="e">
        <f>VLOOKUP('Reported Performance Table'!D1521,'Master List'!$B$20:$C$39,2,FALSE)</f>
        <v>#N/A</v>
      </c>
      <c r="C1521" t="e">
        <f>VLOOKUP('Reported Performance Table'!E1521,'Master List'!$B$42:$C$129,2,FALSE)</f>
        <v>#N/A</v>
      </c>
      <c r="D1521" t="e">
        <f>VLOOKUP('Reported Performance Table'!D1521,'Master List'!$B$20:$D$39,3,FALSE)</f>
        <v>#N/A</v>
      </c>
      <c r="E1521" s="3" t="e">
        <f>VLOOKUP('Reported Performance Table'!C1521,'Master List'!$B$11:$D$17,3,FALSE)</f>
        <v>#N/A</v>
      </c>
      <c r="F1521" t="e">
        <f t="shared" si="46"/>
        <v>#N/A</v>
      </c>
      <c r="G1521" t="e">
        <f>IF(VLOOKUP('Reported Performance Table'!E1521,'Master List'!$B$42:$D$129,3,FALSE)="","No",VLOOKUP('Reported Performance Table'!E1521,'Master List'!$B$42:$D$129,3,FALSE))</f>
        <v>#N/A</v>
      </c>
      <c r="H1521" t="e">
        <f>IF(AND(G1521="Yes_No",'Reported Performance Table'!F1521="Yes"),"No","Yes_No")</f>
        <v>#N/A</v>
      </c>
      <c r="I1521" t="str">
        <f>IF('Reported Performance Table'!E1521="","",IF('Reported Performance Table'!F1521="Yes","LUNA_CCT","Reported_CCT"))</f>
        <v/>
      </c>
      <c r="J1521" t="str">
        <f>IF('Reported Performance Table'!E1521="","",IF(I1521="LUNA_CCT",VLOOKUP('Reported Performance Table'!E1521,'Master List'!$B$42:$E$129,4,FALSE),"Reported_BUG"))</f>
        <v/>
      </c>
      <c r="K1521" t="str">
        <f>IF('Reported Performance Table'!E1521="","",IF(AND('Reported Performance Table'!$F1521="Yes",OR('Reported Performance Table'!$E1521='Master List'!$B$42,'Reported Performance Table'!$E1521='Master List'!$B$43,'Reported Performance Table'!$E1521='Master List'!$B$44,'Reported Performance Table'!$E1521='Master List'!$B$46,'Reported Performance Table'!$E1521='Master List'!$B$48,'Reported Performance Table'!$E1521='Master List'!$B$104,'Reported Performance Table'!$E1521='Master List'!$B$106,'Reported Performance Table'!$E1521='Master List'!$B$126)),"LUNA_Dimming","Dimming_Capability_and_Range"))</f>
        <v/>
      </c>
      <c r="L1521" s="173">
        <f>'Reported Performance Table'!BF1521</f>
        <v>0</v>
      </c>
      <c r="M1521" s="173">
        <f>'Reported Performance Table'!BG1521</f>
        <v>0</v>
      </c>
      <c r="N1521" s="173">
        <f>'Reported Performance Table'!BH1521</f>
        <v>0</v>
      </c>
      <c r="O1521" t="str">
        <f t="shared" si="47"/>
        <v>No</v>
      </c>
    </row>
    <row r="1522" spans="2:15" x14ac:dyDescent="0.25">
      <c r="B1522" s="35" t="e">
        <f>VLOOKUP('Reported Performance Table'!D1522,'Master List'!$B$20:$C$39,2,FALSE)</f>
        <v>#N/A</v>
      </c>
      <c r="C1522" t="e">
        <f>VLOOKUP('Reported Performance Table'!E1522,'Master List'!$B$42:$C$129,2,FALSE)</f>
        <v>#N/A</v>
      </c>
      <c r="D1522" t="e">
        <f>VLOOKUP('Reported Performance Table'!D1522,'Master List'!$B$20:$D$39,3,FALSE)</f>
        <v>#N/A</v>
      </c>
      <c r="E1522" s="3" t="e">
        <f>VLOOKUP('Reported Performance Table'!C1522,'Master List'!$B$11:$D$17,3,FALSE)</f>
        <v>#N/A</v>
      </c>
      <c r="F1522" t="e">
        <f t="shared" si="46"/>
        <v>#N/A</v>
      </c>
      <c r="G1522" t="e">
        <f>IF(VLOOKUP('Reported Performance Table'!E1522,'Master List'!$B$42:$D$129,3,FALSE)="","No",VLOOKUP('Reported Performance Table'!E1522,'Master List'!$B$42:$D$129,3,FALSE))</f>
        <v>#N/A</v>
      </c>
      <c r="H1522" t="e">
        <f>IF(AND(G1522="Yes_No",'Reported Performance Table'!F1522="Yes"),"No","Yes_No")</f>
        <v>#N/A</v>
      </c>
      <c r="I1522" t="str">
        <f>IF('Reported Performance Table'!E1522="","",IF('Reported Performance Table'!F1522="Yes","LUNA_CCT","Reported_CCT"))</f>
        <v/>
      </c>
      <c r="J1522" t="str">
        <f>IF('Reported Performance Table'!E1522="","",IF(I1522="LUNA_CCT",VLOOKUP('Reported Performance Table'!E1522,'Master List'!$B$42:$E$129,4,FALSE),"Reported_BUG"))</f>
        <v/>
      </c>
      <c r="K1522" t="str">
        <f>IF('Reported Performance Table'!E1522="","",IF(AND('Reported Performance Table'!$F1522="Yes",OR('Reported Performance Table'!$E1522='Master List'!$B$42,'Reported Performance Table'!$E1522='Master List'!$B$43,'Reported Performance Table'!$E1522='Master List'!$B$44,'Reported Performance Table'!$E1522='Master List'!$B$46,'Reported Performance Table'!$E1522='Master List'!$B$48,'Reported Performance Table'!$E1522='Master List'!$B$104,'Reported Performance Table'!$E1522='Master List'!$B$106,'Reported Performance Table'!$E1522='Master List'!$B$126)),"LUNA_Dimming","Dimming_Capability_and_Range"))</f>
        <v/>
      </c>
      <c r="L1522" s="173">
        <f>'Reported Performance Table'!BF1522</f>
        <v>0</v>
      </c>
      <c r="M1522" s="173">
        <f>'Reported Performance Table'!BG1522</f>
        <v>0</v>
      </c>
      <c r="N1522" s="173">
        <f>'Reported Performance Table'!BH1522</f>
        <v>0</v>
      </c>
      <c r="O1522" t="str">
        <f t="shared" si="47"/>
        <v>No</v>
      </c>
    </row>
    <row r="1523" spans="2:15" x14ac:dyDescent="0.25">
      <c r="B1523" s="35" t="e">
        <f>VLOOKUP('Reported Performance Table'!D1523,'Master List'!$B$20:$C$39,2,FALSE)</f>
        <v>#N/A</v>
      </c>
      <c r="C1523" t="e">
        <f>VLOOKUP('Reported Performance Table'!E1523,'Master List'!$B$42:$C$129,2,FALSE)</f>
        <v>#N/A</v>
      </c>
      <c r="D1523" t="e">
        <f>VLOOKUP('Reported Performance Table'!D1523,'Master List'!$B$20:$D$39,3,FALSE)</f>
        <v>#N/A</v>
      </c>
      <c r="E1523" s="3" t="e">
        <f>VLOOKUP('Reported Performance Table'!C1523,'Master List'!$B$11:$D$17,3,FALSE)</f>
        <v>#N/A</v>
      </c>
      <c r="F1523" t="e">
        <f t="shared" si="46"/>
        <v>#N/A</v>
      </c>
      <c r="G1523" t="e">
        <f>IF(VLOOKUP('Reported Performance Table'!E1523,'Master List'!$B$42:$D$129,3,FALSE)="","No",VLOOKUP('Reported Performance Table'!E1523,'Master List'!$B$42:$D$129,3,FALSE))</f>
        <v>#N/A</v>
      </c>
      <c r="H1523" t="e">
        <f>IF(AND(G1523="Yes_No",'Reported Performance Table'!F1523="Yes"),"No","Yes_No")</f>
        <v>#N/A</v>
      </c>
      <c r="I1523" t="str">
        <f>IF('Reported Performance Table'!E1523="","",IF('Reported Performance Table'!F1523="Yes","LUNA_CCT","Reported_CCT"))</f>
        <v/>
      </c>
      <c r="J1523" t="str">
        <f>IF('Reported Performance Table'!E1523="","",IF(I1523="LUNA_CCT",VLOOKUP('Reported Performance Table'!E1523,'Master List'!$B$42:$E$129,4,FALSE),"Reported_BUG"))</f>
        <v/>
      </c>
      <c r="K1523" t="str">
        <f>IF('Reported Performance Table'!E1523="","",IF(AND('Reported Performance Table'!$F1523="Yes",OR('Reported Performance Table'!$E1523='Master List'!$B$42,'Reported Performance Table'!$E1523='Master List'!$B$43,'Reported Performance Table'!$E1523='Master List'!$B$44,'Reported Performance Table'!$E1523='Master List'!$B$46,'Reported Performance Table'!$E1523='Master List'!$B$48,'Reported Performance Table'!$E1523='Master List'!$B$104,'Reported Performance Table'!$E1523='Master List'!$B$106,'Reported Performance Table'!$E1523='Master List'!$B$126)),"LUNA_Dimming","Dimming_Capability_and_Range"))</f>
        <v/>
      </c>
      <c r="L1523" s="173">
        <f>'Reported Performance Table'!BF1523</f>
        <v>0</v>
      </c>
      <c r="M1523" s="173">
        <f>'Reported Performance Table'!BG1523</f>
        <v>0</v>
      </c>
      <c r="N1523" s="173">
        <f>'Reported Performance Table'!BH1523</f>
        <v>0</v>
      </c>
      <c r="O1523" t="str">
        <f t="shared" si="47"/>
        <v>No</v>
      </c>
    </row>
    <row r="1524" spans="2:15" x14ac:dyDescent="0.25">
      <c r="B1524" s="35" t="e">
        <f>VLOOKUP('Reported Performance Table'!D1524,'Master List'!$B$20:$C$39,2,FALSE)</f>
        <v>#N/A</v>
      </c>
      <c r="C1524" t="e">
        <f>VLOOKUP('Reported Performance Table'!E1524,'Master List'!$B$42:$C$129,2,FALSE)</f>
        <v>#N/A</v>
      </c>
      <c r="D1524" t="e">
        <f>VLOOKUP('Reported Performance Table'!D1524,'Master List'!$B$20:$D$39,3,FALSE)</f>
        <v>#N/A</v>
      </c>
      <c r="E1524" s="3" t="e">
        <f>VLOOKUP('Reported Performance Table'!C1524,'Master List'!$B$11:$D$17,3,FALSE)</f>
        <v>#N/A</v>
      </c>
      <c r="F1524" t="e">
        <f t="shared" si="46"/>
        <v>#N/A</v>
      </c>
      <c r="G1524" t="e">
        <f>IF(VLOOKUP('Reported Performance Table'!E1524,'Master List'!$B$42:$D$129,3,FALSE)="","No",VLOOKUP('Reported Performance Table'!E1524,'Master List'!$B$42:$D$129,3,FALSE))</f>
        <v>#N/A</v>
      </c>
      <c r="H1524" t="e">
        <f>IF(AND(G1524="Yes_No",'Reported Performance Table'!F1524="Yes"),"No","Yes_No")</f>
        <v>#N/A</v>
      </c>
      <c r="I1524" t="str">
        <f>IF('Reported Performance Table'!E1524="","",IF('Reported Performance Table'!F1524="Yes","LUNA_CCT","Reported_CCT"))</f>
        <v/>
      </c>
      <c r="J1524" t="str">
        <f>IF('Reported Performance Table'!E1524="","",IF(I1524="LUNA_CCT",VLOOKUP('Reported Performance Table'!E1524,'Master List'!$B$42:$E$129,4,FALSE),"Reported_BUG"))</f>
        <v/>
      </c>
      <c r="K1524" t="str">
        <f>IF('Reported Performance Table'!E1524="","",IF(AND('Reported Performance Table'!$F1524="Yes",OR('Reported Performance Table'!$E1524='Master List'!$B$42,'Reported Performance Table'!$E1524='Master List'!$B$43,'Reported Performance Table'!$E1524='Master List'!$B$44,'Reported Performance Table'!$E1524='Master List'!$B$46,'Reported Performance Table'!$E1524='Master List'!$B$48,'Reported Performance Table'!$E1524='Master List'!$B$104,'Reported Performance Table'!$E1524='Master List'!$B$106,'Reported Performance Table'!$E1524='Master List'!$B$126)),"LUNA_Dimming","Dimming_Capability_and_Range"))</f>
        <v/>
      </c>
      <c r="L1524" s="173">
        <f>'Reported Performance Table'!BF1524</f>
        <v>0</v>
      </c>
      <c r="M1524" s="173">
        <f>'Reported Performance Table'!BG1524</f>
        <v>0</v>
      </c>
      <c r="N1524" s="173">
        <f>'Reported Performance Table'!BH1524</f>
        <v>0</v>
      </c>
      <c r="O1524" t="str">
        <f t="shared" si="47"/>
        <v>No</v>
      </c>
    </row>
    <row r="1525" spans="2:15" x14ac:dyDescent="0.25">
      <c r="B1525" s="35" t="e">
        <f>VLOOKUP('Reported Performance Table'!D1525,'Master List'!$B$20:$C$39,2,FALSE)</f>
        <v>#N/A</v>
      </c>
      <c r="C1525" t="e">
        <f>VLOOKUP('Reported Performance Table'!E1525,'Master List'!$B$42:$C$129,2,FALSE)</f>
        <v>#N/A</v>
      </c>
      <c r="D1525" t="e">
        <f>VLOOKUP('Reported Performance Table'!D1525,'Master List'!$B$20:$D$39,3,FALSE)</f>
        <v>#N/A</v>
      </c>
      <c r="E1525" s="3" t="e">
        <f>VLOOKUP('Reported Performance Table'!C1525,'Master List'!$B$11:$D$17,3,FALSE)</f>
        <v>#N/A</v>
      </c>
      <c r="F1525" t="e">
        <f t="shared" si="46"/>
        <v>#N/A</v>
      </c>
      <c r="G1525" t="e">
        <f>IF(VLOOKUP('Reported Performance Table'!E1525,'Master List'!$B$42:$D$129,3,FALSE)="","No",VLOOKUP('Reported Performance Table'!E1525,'Master List'!$B$42:$D$129,3,FALSE))</f>
        <v>#N/A</v>
      </c>
      <c r="H1525" t="e">
        <f>IF(AND(G1525="Yes_No",'Reported Performance Table'!F1525="Yes"),"No","Yes_No")</f>
        <v>#N/A</v>
      </c>
      <c r="I1525" t="str">
        <f>IF('Reported Performance Table'!E1525="","",IF('Reported Performance Table'!F1525="Yes","LUNA_CCT","Reported_CCT"))</f>
        <v/>
      </c>
      <c r="J1525" t="str">
        <f>IF('Reported Performance Table'!E1525="","",IF(I1525="LUNA_CCT",VLOOKUP('Reported Performance Table'!E1525,'Master List'!$B$42:$E$129,4,FALSE),"Reported_BUG"))</f>
        <v/>
      </c>
      <c r="K1525" t="str">
        <f>IF('Reported Performance Table'!E1525="","",IF(AND('Reported Performance Table'!$F1525="Yes",OR('Reported Performance Table'!$E1525='Master List'!$B$42,'Reported Performance Table'!$E1525='Master List'!$B$43,'Reported Performance Table'!$E1525='Master List'!$B$44,'Reported Performance Table'!$E1525='Master List'!$B$46,'Reported Performance Table'!$E1525='Master List'!$B$48,'Reported Performance Table'!$E1525='Master List'!$B$104,'Reported Performance Table'!$E1525='Master List'!$B$106,'Reported Performance Table'!$E1525='Master List'!$B$126)),"LUNA_Dimming","Dimming_Capability_and_Range"))</f>
        <v/>
      </c>
      <c r="L1525" s="173">
        <f>'Reported Performance Table'!BF1525</f>
        <v>0</v>
      </c>
      <c r="M1525" s="173">
        <f>'Reported Performance Table'!BG1525</f>
        <v>0</v>
      </c>
      <c r="N1525" s="173">
        <f>'Reported Performance Table'!BH1525</f>
        <v>0</v>
      </c>
      <c r="O1525" t="str">
        <f t="shared" si="47"/>
        <v>No</v>
      </c>
    </row>
    <row r="1526" spans="2:15" x14ac:dyDescent="0.25">
      <c r="B1526" s="35" t="e">
        <f>VLOOKUP('Reported Performance Table'!D1526,'Master List'!$B$20:$C$39,2,FALSE)</f>
        <v>#N/A</v>
      </c>
      <c r="C1526" t="e">
        <f>VLOOKUP('Reported Performance Table'!E1526,'Master List'!$B$42:$C$129,2,FALSE)</f>
        <v>#N/A</v>
      </c>
      <c r="D1526" t="e">
        <f>VLOOKUP('Reported Performance Table'!D1526,'Master List'!$B$20:$D$39,3,FALSE)</f>
        <v>#N/A</v>
      </c>
      <c r="E1526" s="3" t="e">
        <f>VLOOKUP('Reported Performance Table'!C1526,'Master List'!$B$11:$D$17,3,FALSE)</f>
        <v>#N/A</v>
      </c>
      <c r="F1526" t="e">
        <f t="shared" si="46"/>
        <v>#N/A</v>
      </c>
      <c r="G1526" t="e">
        <f>IF(VLOOKUP('Reported Performance Table'!E1526,'Master List'!$B$42:$D$129,3,FALSE)="","No",VLOOKUP('Reported Performance Table'!E1526,'Master List'!$B$42:$D$129,3,FALSE))</f>
        <v>#N/A</v>
      </c>
      <c r="H1526" t="e">
        <f>IF(AND(G1526="Yes_No",'Reported Performance Table'!F1526="Yes"),"No","Yes_No")</f>
        <v>#N/A</v>
      </c>
      <c r="I1526" t="str">
        <f>IF('Reported Performance Table'!E1526="","",IF('Reported Performance Table'!F1526="Yes","LUNA_CCT","Reported_CCT"))</f>
        <v/>
      </c>
      <c r="J1526" t="str">
        <f>IF('Reported Performance Table'!E1526="","",IF(I1526="LUNA_CCT",VLOOKUP('Reported Performance Table'!E1526,'Master List'!$B$42:$E$129,4,FALSE),"Reported_BUG"))</f>
        <v/>
      </c>
      <c r="K1526" t="str">
        <f>IF('Reported Performance Table'!E1526="","",IF(AND('Reported Performance Table'!$F1526="Yes",OR('Reported Performance Table'!$E1526='Master List'!$B$42,'Reported Performance Table'!$E1526='Master List'!$B$43,'Reported Performance Table'!$E1526='Master List'!$B$44,'Reported Performance Table'!$E1526='Master List'!$B$46,'Reported Performance Table'!$E1526='Master List'!$B$48,'Reported Performance Table'!$E1526='Master List'!$B$104,'Reported Performance Table'!$E1526='Master List'!$B$106,'Reported Performance Table'!$E1526='Master List'!$B$126)),"LUNA_Dimming","Dimming_Capability_and_Range"))</f>
        <v/>
      </c>
      <c r="L1526" s="173">
        <f>'Reported Performance Table'!BF1526</f>
        <v>0</v>
      </c>
      <c r="M1526" s="173">
        <f>'Reported Performance Table'!BG1526</f>
        <v>0</v>
      </c>
      <c r="N1526" s="173">
        <f>'Reported Performance Table'!BH1526</f>
        <v>0</v>
      </c>
      <c r="O1526" t="str">
        <f t="shared" si="47"/>
        <v>No</v>
      </c>
    </row>
    <row r="1527" spans="2:15" x14ac:dyDescent="0.25">
      <c r="B1527" s="35" t="e">
        <f>VLOOKUP('Reported Performance Table'!D1527,'Master List'!$B$20:$C$39,2,FALSE)</f>
        <v>#N/A</v>
      </c>
      <c r="C1527" t="e">
        <f>VLOOKUP('Reported Performance Table'!E1527,'Master List'!$B$42:$C$129,2,FALSE)</f>
        <v>#N/A</v>
      </c>
      <c r="D1527" t="e">
        <f>VLOOKUP('Reported Performance Table'!D1527,'Master List'!$B$20:$D$39,3,FALSE)</f>
        <v>#N/A</v>
      </c>
      <c r="E1527" s="3" t="e">
        <f>VLOOKUP('Reported Performance Table'!C1527,'Master List'!$B$11:$D$17,3,FALSE)</f>
        <v>#N/A</v>
      </c>
      <c r="F1527" t="e">
        <f t="shared" si="46"/>
        <v>#N/A</v>
      </c>
      <c r="G1527" t="e">
        <f>IF(VLOOKUP('Reported Performance Table'!E1527,'Master List'!$B$42:$D$129,3,FALSE)="","No",VLOOKUP('Reported Performance Table'!E1527,'Master List'!$B$42:$D$129,3,FALSE))</f>
        <v>#N/A</v>
      </c>
      <c r="H1527" t="e">
        <f>IF(AND(G1527="Yes_No",'Reported Performance Table'!F1527="Yes"),"No","Yes_No")</f>
        <v>#N/A</v>
      </c>
      <c r="I1527" t="str">
        <f>IF('Reported Performance Table'!E1527="","",IF('Reported Performance Table'!F1527="Yes","LUNA_CCT","Reported_CCT"))</f>
        <v/>
      </c>
      <c r="J1527" t="str">
        <f>IF('Reported Performance Table'!E1527="","",IF(I1527="LUNA_CCT",VLOOKUP('Reported Performance Table'!E1527,'Master List'!$B$42:$E$129,4,FALSE),"Reported_BUG"))</f>
        <v/>
      </c>
      <c r="K1527" t="str">
        <f>IF('Reported Performance Table'!E1527="","",IF(AND('Reported Performance Table'!$F1527="Yes",OR('Reported Performance Table'!$E1527='Master List'!$B$42,'Reported Performance Table'!$E1527='Master List'!$B$43,'Reported Performance Table'!$E1527='Master List'!$B$44,'Reported Performance Table'!$E1527='Master List'!$B$46,'Reported Performance Table'!$E1527='Master List'!$B$48,'Reported Performance Table'!$E1527='Master List'!$B$104,'Reported Performance Table'!$E1527='Master List'!$B$106,'Reported Performance Table'!$E1527='Master List'!$B$126)),"LUNA_Dimming","Dimming_Capability_and_Range"))</f>
        <v/>
      </c>
      <c r="L1527" s="173">
        <f>'Reported Performance Table'!BF1527</f>
        <v>0</v>
      </c>
      <c r="M1527" s="173">
        <f>'Reported Performance Table'!BG1527</f>
        <v>0</v>
      </c>
      <c r="N1527" s="173">
        <f>'Reported Performance Table'!BH1527</f>
        <v>0</v>
      </c>
      <c r="O1527" t="str">
        <f t="shared" si="47"/>
        <v>No</v>
      </c>
    </row>
    <row r="1528" spans="2:15" x14ac:dyDescent="0.25">
      <c r="B1528" s="35" t="e">
        <f>VLOOKUP('Reported Performance Table'!D1528,'Master List'!$B$20:$C$39,2,FALSE)</f>
        <v>#N/A</v>
      </c>
      <c r="C1528" t="e">
        <f>VLOOKUP('Reported Performance Table'!E1528,'Master List'!$B$42:$C$129,2,FALSE)</f>
        <v>#N/A</v>
      </c>
      <c r="D1528" t="e">
        <f>VLOOKUP('Reported Performance Table'!D1528,'Master List'!$B$20:$D$39,3,FALSE)</f>
        <v>#N/A</v>
      </c>
      <c r="E1528" s="3" t="e">
        <f>VLOOKUP('Reported Performance Table'!C1528,'Master List'!$B$11:$D$17,3,FALSE)</f>
        <v>#N/A</v>
      </c>
      <c r="F1528" t="e">
        <f t="shared" si="46"/>
        <v>#N/A</v>
      </c>
      <c r="G1528" t="e">
        <f>IF(VLOOKUP('Reported Performance Table'!E1528,'Master List'!$B$42:$D$129,3,FALSE)="","No",VLOOKUP('Reported Performance Table'!E1528,'Master List'!$B$42:$D$129,3,FALSE))</f>
        <v>#N/A</v>
      </c>
      <c r="H1528" t="e">
        <f>IF(AND(G1528="Yes_No",'Reported Performance Table'!F1528="Yes"),"No","Yes_No")</f>
        <v>#N/A</v>
      </c>
      <c r="I1528" t="str">
        <f>IF('Reported Performance Table'!E1528="","",IF('Reported Performance Table'!F1528="Yes","LUNA_CCT","Reported_CCT"))</f>
        <v/>
      </c>
      <c r="J1528" t="str">
        <f>IF('Reported Performance Table'!E1528="","",IF(I1528="LUNA_CCT",VLOOKUP('Reported Performance Table'!E1528,'Master List'!$B$42:$E$129,4,FALSE),"Reported_BUG"))</f>
        <v/>
      </c>
      <c r="K1528" t="str">
        <f>IF('Reported Performance Table'!E1528="","",IF(AND('Reported Performance Table'!$F1528="Yes",OR('Reported Performance Table'!$E1528='Master List'!$B$42,'Reported Performance Table'!$E1528='Master List'!$B$43,'Reported Performance Table'!$E1528='Master List'!$B$44,'Reported Performance Table'!$E1528='Master List'!$B$46,'Reported Performance Table'!$E1528='Master List'!$B$48,'Reported Performance Table'!$E1528='Master List'!$B$104,'Reported Performance Table'!$E1528='Master List'!$B$106,'Reported Performance Table'!$E1528='Master List'!$B$126)),"LUNA_Dimming","Dimming_Capability_and_Range"))</f>
        <v/>
      </c>
      <c r="L1528" s="173">
        <f>'Reported Performance Table'!BF1528</f>
        <v>0</v>
      </c>
      <c r="M1528" s="173">
        <f>'Reported Performance Table'!BG1528</f>
        <v>0</v>
      </c>
      <c r="N1528" s="173">
        <f>'Reported Performance Table'!BH1528</f>
        <v>0</v>
      </c>
      <c r="O1528" t="str">
        <f t="shared" si="47"/>
        <v>No</v>
      </c>
    </row>
    <row r="1529" spans="2:15" x14ac:dyDescent="0.25">
      <c r="B1529" s="35" t="e">
        <f>VLOOKUP('Reported Performance Table'!D1529,'Master List'!$B$20:$C$39,2,FALSE)</f>
        <v>#N/A</v>
      </c>
      <c r="C1529" t="e">
        <f>VLOOKUP('Reported Performance Table'!E1529,'Master List'!$B$42:$C$129,2,FALSE)</f>
        <v>#N/A</v>
      </c>
      <c r="D1529" t="e">
        <f>VLOOKUP('Reported Performance Table'!D1529,'Master List'!$B$20:$D$39,3,FALSE)</f>
        <v>#N/A</v>
      </c>
      <c r="E1529" s="3" t="e">
        <f>VLOOKUP('Reported Performance Table'!C1529,'Master List'!$B$11:$D$17,3,FALSE)</f>
        <v>#N/A</v>
      </c>
      <c r="F1529" t="e">
        <f t="shared" si="46"/>
        <v>#N/A</v>
      </c>
      <c r="G1529" t="e">
        <f>IF(VLOOKUP('Reported Performance Table'!E1529,'Master List'!$B$42:$D$129,3,FALSE)="","No",VLOOKUP('Reported Performance Table'!E1529,'Master List'!$B$42:$D$129,3,FALSE))</f>
        <v>#N/A</v>
      </c>
      <c r="H1529" t="e">
        <f>IF(AND(G1529="Yes_No",'Reported Performance Table'!F1529="Yes"),"No","Yes_No")</f>
        <v>#N/A</v>
      </c>
      <c r="I1529" t="str">
        <f>IF('Reported Performance Table'!E1529="","",IF('Reported Performance Table'!F1529="Yes","LUNA_CCT","Reported_CCT"))</f>
        <v/>
      </c>
      <c r="J1529" t="str">
        <f>IF('Reported Performance Table'!E1529="","",IF(I1529="LUNA_CCT",VLOOKUP('Reported Performance Table'!E1529,'Master List'!$B$42:$E$129,4,FALSE),"Reported_BUG"))</f>
        <v/>
      </c>
      <c r="K1529" t="str">
        <f>IF('Reported Performance Table'!E1529="","",IF(AND('Reported Performance Table'!$F1529="Yes",OR('Reported Performance Table'!$E1529='Master List'!$B$42,'Reported Performance Table'!$E1529='Master List'!$B$43,'Reported Performance Table'!$E1529='Master List'!$B$44,'Reported Performance Table'!$E1529='Master List'!$B$46,'Reported Performance Table'!$E1529='Master List'!$B$48,'Reported Performance Table'!$E1529='Master List'!$B$104,'Reported Performance Table'!$E1529='Master List'!$B$106,'Reported Performance Table'!$E1529='Master List'!$B$126)),"LUNA_Dimming","Dimming_Capability_and_Range"))</f>
        <v/>
      </c>
      <c r="L1529" s="173">
        <f>'Reported Performance Table'!BF1529</f>
        <v>0</v>
      </c>
      <c r="M1529" s="173">
        <f>'Reported Performance Table'!BG1529</f>
        <v>0</v>
      </c>
      <c r="N1529" s="173">
        <f>'Reported Performance Table'!BH1529</f>
        <v>0</v>
      </c>
      <c r="O1529" t="str">
        <f t="shared" si="47"/>
        <v>No</v>
      </c>
    </row>
    <row r="1530" spans="2:15" x14ac:dyDescent="0.25">
      <c r="B1530" s="35" t="e">
        <f>VLOOKUP('Reported Performance Table'!D1530,'Master List'!$B$20:$C$39,2,FALSE)</f>
        <v>#N/A</v>
      </c>
      <c r="C1530" t="e">
        <f>VLOOKUP('Reported Performance Table'!E1530,'Master List'!$B$42:$C$129,2,FALSE)</f>
        <v>#N/A</v>
      </c>
      <c r="D1530" t="e">
        <f>VLOOKUP('Reported Performance Table'!D1530,'Master List'!$B$20:$D$39,3,FALSE)</f>
        <v>#N/A</v>
      </c>
      <c r="E1530" s="3" t="e">
        <f>VLOOKUP('Reported Performance Table'!C1530,'Master List'!$B$11:$D$17,3,FALSE)</f>
        <v>#N/A</v>
      </c>
      <c r="F1530" t="e">
        <f t="shared" si="46"/>
        <v>#N/A</v>
      </c>
      <c r="G1530" t="e">
        <f>IF(VLOOKUP('Reported Performance Table'!E1530,'Master List'!$B$42:$D$129,3,FALSE)="","No",VLOOKUP('Reported Performance Table'!E1530,'Master List'!$B$42:$D$129,3,FALSE))</f>
        <v>#N/A</v>
      </c>
      <c r="H1530" t="e">
        <f>IF(AND(G1530="Yes_No",'Reported Performance Table'!F1530="Yes"),"No","Yes_No")</f>
        <v>#N/A</v>
      </c>
      <c r="I1530" t="str">
        <f>IF('Reported Performance Table'!E1530="","",IF('Reported Performance Table'!F1530="Yes","LUNA_CCT","Reported_CCT"))</f>
        <v/>
      </c>
      <c r="J1530" t="str">
        <f>IF('Reported Performance Table'!E1530="","",IF(I1530="LUNA_CCT",VLOOKUP('Reported Performance Table'!E1530,'Master List'!$B$42:$E$129,4,FALSE),"Reported_BUG"))</f>
        <v/>
      </c>
      <c r="K1530" t="str">
        <f>IF('Reported Performance Table'!E1530="","",IF(AND('Reported Performance Table'!$F1530="Yes",OR('Reported Performance Table'!$E1530='Master List'!$B$42,'Reported Performance Table'!$E1530='Master List'!$B$43,'Reported Performance Table'!$E1530='Master List'!$B$44,'Reported Performance Table'!$E1530='Master List'!$B$46,'Reported Performance Table'!$E1530='Master List'!$B$48,'Reported Performance Table'!$E1530='Master List'!$B$104,'Reported Performance Table'!$E1530='Master List'!$B$106,'Reported Performance Table'!$E1530='Master List'!$B$126)),"LUNA_Dimming","Dimming_Capability_and_Range"))</f>
        <v/>
      </c>
      <c r="L1530" s="173">
        <f>'Reported Performance Table'!BF1530</f>
        <v>0</v>
      </c>
      <c r="M1530" s="173">
        <f>'Reported Performance Table'!BG1530</f>
        <v>0</v>
      </c>
      <c r="N1530" s="173">
        <f>'Reported Performance Table'!BH1530</f>
        <v>0</v>
      </c>
      <c r="O1530" t="str">
        <f t="shared" si="47"/>
        <v>No</v>
      </c>
    </row>
    <row r="1531" spans="2:15" x14ac:dyDescent="0.25">
      <c r="B1531" s="35" t="e">
        <f>VLOOKUP('Reported Performance Table'!D1531,'Master List'!$B$20:$C$39,2,FALSE)</f>
        <v>#N/A</v>
      </c>
      <c r="C1531" t="e">
        <f>VLOOKUP('Reported Performance Table'!E1531,'Master List'!$B$42:$C$129,2,FALSE)</f>
        <v>#N/A</v>
      </c>
      <c r="D1531" t="e">
        <f>VLOOKUP('Reported Performance Table'!D1531,'Master List'!$B$20:$D$39,3,FALSE)</f>
        <v>#N/A</v>
      </c>
      <c r="E1531" s="3" t="e">
        <f>VLOOKUP('Reported Performance Table'!C1531,'Master List'!$B$11:$D$17,3,FALSE)</f>
        <v>#N/A</v>
      </c>
      <c r="F1531" t="e">
        <f t="shared" si="46"/>
        <v>#N/A</v>
      </c>
      <c r="G1531" t="e">
        <f>IF(VLOOKUP('Reported Performance Table'!E1531,'Master List'!$B$42:$D$129,3,FALSE)="","No",VLOOKUP('Reported Performance Table'!E1531,'Master List'!$B$42:$D$129,3,FALSE))</f>
        <v>#N/A</v>
      </c>
      <c r="H1531" t="e">
        <f>IF(AND(G1531="Yes_No",'Reported Performance Table'!F1531="Yes"),"No","Yes_No")</f>
        <v>#N/A</v>
      </c>
      <c r="I1531" t="str">
        <f>IF('Reported Performance Table'!E1531="","",IF('Reported Performance Table'!F1531="Yes","LUNA_CCT","Reported_CCT"))</f>
        <v/>
      </c>
      <c r="J1531" t="str">
        <f>IF('Reported Performance Table'!E1531="","",IF(I1531="LUNA_CCT",VLOOKUP('Reported Performance Table'!E1531,'Master List'!$B$42:$E$129,4,FALSE),"Reported_BUG"))</f>
        <v/>
      </c>
      <c r="K1531" t="str">
        <f>IF('Reported Performance Table'!E1531="","",IF(AND('Reported Performance Table'!$F1531="Yes",OR('Reported Performance Table'!$E1531='Master List'!$B$42,'Reported Performance Table'!$E1531='Master List'!$B$43,'Reported Performance Table'!$E1531='Master List'!$B$44,'Reported Performance Table'!$E1531='Master List'!$B$46,'Reported Performance Table'!$E1531='Master List'!$B$48,'Reported Performance Table'!$E1531='Master List'!$B$104,'Reported Performance Table'!$E1531='Master List'!$B$106,'Reported Performance Table'!$E1531='Master List'!$B$126)),"LUNA_Dimming","Dimming_Capability_and_Range"))</f>
        <v/>
      </c>
      <c r="L1531" s="173">
        <f>'Reported Performance Table'!BF1531</f>
        <v>0</v>
      </c>
      <c r="M1531" s="173">
        <f>'Reported Performance Table'!BG1531</f>
        <v>0</v>
      </c>
      <c r="N1531" s="173">
        <f>'Reported Performance Table'!BH1531</f>
        <v>0</v>
      </c>
      <c r="O1531" t="str">
        <f t="shared" si="47"/>
        <v>No</v>
      </c>
    </row>
    <row r="1532" spans="2:15" x14ac:dyDescent="0.25">
      <c r="B1532" s="35" t="e">
        <f>VLOOKUP('Reported Performance Table'!D1532,'Master List'!$B$20:$C$39,2,FALSE)</f>
        <v>#N/A</v>
      </c>
      <c r="C1532" t="e">
        <f>VLOOKUP('Reported Performance Table'!E1532,'Master List'!$B$42:$C$129,2,FALSE)</f>
        <v>#N/A</v>
      </c>
      <c r="D1532" t="e">
        <f>VLOOKUP('Reported Performance Table'!D1532,'Master List'!$B$20:$D$39,3,FALSE)</f>
        <v>#N/A</v>
      </c>
      <c r="E1532" s="3" t="e">
        <f>VLOOKUP('Reported Performance Table'!C1532,'Master List'!$B$11:$D$17,3,FALSE)</f>
        <v>#N/A</v>
      </c>
      <c r="F1532" t="e">
        <f t="shared" si="46"/>
        <v>#N/A</v>
      </c>
      <c r="G1532" t="e">
        <f>IF(VLOOKUP('Reported Performance Table'!E1532,'Master List'!$B$42:$D$129,3,FALSE)="","No",VLOOKUP('Reported Performance Table'!E1532,'Master List'!$B$42:$D$129,3,FALSE))</f>
        <v>#N/A</v>
      </c>
      <c r="H1532" t="e">
        <f>IF(AND(G1532="Yes_No",'Reported Performance Table'!F1532="Yes"),"No","Yes_No")</f>
        <v>#N/A</v>
      </c>
      <c r="I1532" t="str">
        <f>IF('Reported Performance Table'!E1532="","",IF('Reported Performance Table'!F1532="Yes","LUNA_CCT","Reported_CCT"))</f>
        <v/>
      </c>
      <c r="J1532" t="str">
        <f>IF('Reported Performance Table'!E1532="","",IF(I1532="LUNA_CCT",VLOOKUP('Reported Performance Table'!E1532,'Master List'!$B$42:$E$129,4,FALSE),"Reported_BUG"))</f>
        <v/>
      </c>
      <c r="K1532" t="str">
        <f>IF('Reported Performance Table'!E1532="","",IF(AND('Reported Performance Table'!$F1532="Yes",OR('Reported Performance Table'!$E1532='Master List'!$B$42,'Reported Performance Table'!$E1532='Master List'!$B$43,'Reported Performance Table'!$E1532='Master List'!$B$44,'Reported Performance Table'!$E1532='Master List'!$B$46,'Reported Performance Table'!$E1532='Master List'!$B$48,'Reported Performance Table'!$E1532='Master List'!$B$104,'Reported Performance Table'!$E1532='Master List'!$B$106,'Reported Performance Table'!$E1532='Master List'!$B$126)),"LUNA_Dimming","Dimming_Capability_and_Range"))</f>
        <v/>
      </c>
      <c r="L1532" s="173">
        <f>'Reported Performance Table'!BF1532</f>
        <v>0</v>
      </c>
      <c r="M1532" s="173">
        <f>'Reported Performance Table'!BG1532</f>
        <v>0</v>
      </c>
      <c r="N1532" s="173">
        <f>'Reported Performance Table'!BH1532</f>
        <v>0</v>
      </c>
      <c r="O1532" t="str">
        <f t="shared" si="47"/>
        <v>No</v>
      </c>
    </row>
    <row r="1533" spans="2:15" x14ac:dyDescent="0.25">
      <c r="B1533" s="35" t="e">
        <f>VLOOKUP('Reported Performance Table'!D1533,'Master List'!$B$20:$C$39,2,FALSE)</f>
        <v>#N/A</v>
      </c>
      <c r="C1533" t="e">
        <f>VLOOKUP('Reported Performance Table'!E1533,'Master List'!$B$42:$C$129,2,FALSE)</f>
        <v>#N/A</v>
      </c>
      <c r="D1533" t="e">
        <f>VLOOKUP('Reported Performance Table'!D1533,'Master List'!$B$20:$D$39,3,FALSE)</f>
        <v>#N/A</v>
      </c>
      <c r="E1533" s="3" t="e">
        <f>VLOOKUP('Reported Performance Table'!C1533,'Master List'!$B$11:$D$17,3,FALSE)</f>
        <v>#N/A</v>
      </c>
      <c r="F1533" t="e">
        <f t="shared" si="46"/>
        <v>#N/A</v>
      </c>
      <c r="G1533" t="e">
        <f>IF(VLOOKUP('Reported Performance Table'!E1533,'Master List'!$B$42:$D$129,3,FALSE)="","No",VLOOKUP('Reported Performance Table'!E1533,'Master List'!$B$42:$D$129,3,FALSE))</f>
        <v>#N/A</v>
      </c>
      <c r="H1533" t="e">
        <f>IF(AND(G1533="Yes_No",'Reported Performance Table'!F1533="Yes"),"No","Yes_No")</f>
        <v>#N/A</v>
      </c>
      <c r="I1533" t="str">
        <f>IF('Reported Performance Table'!E1533="","",IF('Reported Performance Table'!F1533="Yes","LUNA_CCT","Reported_CCT"))</f>
        <v/>
      </c>
      <c r="J1533" t="str">
        <f>IF('Reported Performance Table'!E1533="","",IF(I1533="LUNA_CCT",VLOOKUP('Reported Performance Table'!E1533,'Master List'!$B$42:$E$129,4,FALSE),"Reported_BUG"))</f>
        <v/>
      </c>
      <c r="K1533" t="str">
        <f>IF('Reported Performance Table'!E1533="","",IF(AND('Reported Performance Table'!$F1533="Yes",OR('Reported Performance Table'!$E1533='Master List'!$B$42,'Reported Performance Table'!$E1533='Master List'!$B$43,'Reported Performance Table'!$E1533='Master List'!$B$44,'Reported Performance Table'!$E1533='Master List'!$B$46,'Reported Performance Table'!$E1533='Master List'!$B$48,'Reported Performance Table'!$E1533='Master List'!$B$104,'Reported Performance Table'!$E1533='Master List'!$B$106,'Reported Performance Table'!$E1533='Master List'!$B$126)),"LUNA_Dimming","Dimming_Capability_and_Range"))</f>
        <v/>
      </c>
      <c r="L1533" s="173">
        <f>'Reported Performance Table'!BF1533</f>
        <v>0</v>
      </c>
      <c r="M1533" s="173">
        <f>'Reported Performance Table'!BG1533</f>
        <v>0</v>
      </c>
      <c r="N1533" s="173">
        <f>'Reported Performance Table'!BH1533</f>
        <v>0</v>
      </c>
      <c r="O1533" t="str">
        <f t="shared" si="47"/>
        <v>No</v>
      </c>
    </row>
    <row r="1534" spans="2:15" x14ac:dyDescent="0.25">
      <c r="B1534" s="35" t="e">
        <f>VLOOKUP('Reported Performance Table'!D1534,'Master List'!$B$20:$C$39,2,FALSE)</f>
        <v>#N/A</v>
      </c>
      <c r="C1534" t="e">
        <f>VLOOKUP('Reported Performance Table'!E1534,'Master List'!$B$42:$C$129,2,FALSE)</f>
        <v>#N/A</v>
      </c>
      <c r="D1534" t="e">
        <f>VLOOKUP('Reported Performance Table'!D1534,'Master List'!$B$20:$D$39,3,FALSE)</f>
        <v>#N/A</v>
      </c>
      <c r="E1534" s="3" t="e">
        <f>VLOOKUP('Reported Performance Table'!C1534,'Master List'!$B$11:$D$17,3,FALSE)</f>
        <v>#N/A</v>
      </c>
      <c r="F1534" t="e">
        <f t="shared" si="46"/>
        <v>#N/A</v>
      </c>
      <c r="G1534" t="e">
        <f>IF(VLOOKUP('Reported Performance Table'!E1534,'Master List'!$B$42:$D$129,3,FALSE)="","No",VLOOKUP('Reported Performance Table'!E1534,'Master List'!$B$42:$D$129,3,FALSE))</f>
        <v>#N/A</v>
      </c>
      <c r="H1534" t="e">
        <f>IF(AND(G1534="Yes_No",'Reported Performance Table'!F1534="Yes"),"No","Yes_No")</f>
        <v>#N/A</v>
      </c>
      <c r="I1534" t="str">
        <f>IF('Reported Performance Table'!E1534="","",IF('Reported Performance Table'!F1534="Yes","LUNA_CCT","Reported_CCT"))</f>
        <v/>
      </c>
      <c r="J1534" t="str">
        <f>IF('Reported Performance Table'!E1534="","",IF(I1534="LUNA_CCT",VLOOKUP('Reported Performance Table'!E1534,'Master List'!$B$42:$E$129,4,FALSE),"Reported_BUG"))</f>
        <v/>
      </c>
      <c r="K1534" t="str">
        <f>IF('Reported Performance Table'!E1534="","",IF(AND('Reported Performance Table'!$F1534="Yes",OR('Reported Performance Table'!$E1534='Master List'!$B$42,'Reported Performance Table'!$E1534='Master List'!$B$43,'Reported Performance Table'!$E1534='Master List'!$B$44,'Reported Performance Table'!$E1534='Master List'!$B$46,'Reported Performance Table'!$E1534='Master List'!$B$48,'Reported Performance Table'!$E1534='Master List'!$B$104,'Reported Performance Table'!$E1534='Master List'!$B$106,'Reported Performance Table'!$E1534='Master List'!$B$126)),"LUNA_Dimming","Dimming_Capability_and_Range"))</f>
        <v/>
      </c>
      <c r="L1534" s="173">
        <f>'Reported Performance Table'!BF1534</f>
        <v>0</v>
      </c>
      <c r="M1534" s="173">
        <f>'Reported Performance Table'!BG1534</f>
        <v>0</v>
      </c>
      <c r="N1534" s="173">
        <f>'Reported Performance Table'!BH1534</f>
        <v>0</v>
      </c>
      <c r="O1534" t="str">
        <f t="shared" si="47"/>
        <v>No</v>
      </c>
    </row>
    <row r="1535" spans="2:15" x14ac:dyDescent="0.25">
      <c r="B1535" s="35" t="e">
        <f>VLOOKUP('Reported Performance Table'!D1535,'Master List'!$B$20:$C$39,2,FALSE)</f>
        <v>#N/A</v>
      </c>
      <c r="C1535" t="e">
        <f>VLOOKUP('Reported Performance Table'!E1535,'Master List'!$B$42:$C$129,2,FALSE)</f>
        <v>#N/A</v>
      </c>
      <c r="D1535" t="e">
        <f>VLOOKUP('Reported Performance Table'!D1535,'Master List'!$B$20:$D$39,3,FALSE)</f>
        <v>#N/A</v>
      </c>
      <c r="E1535" s="3" t="e">
        <f>VLOOKUP('Reported Performance Table'!C1535,'Master List'!$B$11:$D$17,3,FALSE)</f>
        <v>#N/A</v>
      </c>
      <c r="F1535" t="e">
        <f t="shared" si="46"/>
        <v>#N/A</v>
      </c>
      <c r="G1535" t="e">
        <f>IF(VLOOKUP('Reported Performance Table'!E1535,'Master List'!$B$42:$D$129,3,FALSE)="","No",VLOOKUP('Reported Performance Table'!E1535,'Master List'!$B$42:$D$129,3,FALSE))</f>
        <v>#N/A</v>
      </c>
      <c r="H1535" t="e">
        <f>IF(AND(G1535="Yes_No",'Reported Performance Table'!F1535="Yes"),"No","Yes_No")</f>
        <v>#N/A</v>
      </c>
      <c r="I1535" t="str">
        <f>IF('Reported Performance Table'!E1535="","",IF('Reported Performance Table'!F1535="Yes","LUNA_CCT","Reported_CCT"))</f>
        <v/>
      </c>
      <c r="J1535" t="str">
        <f>IF('Reported Performance Table'!E1535="","",IF(I1535="LUNA_CCT",VLOOKUP('Reported Performance Table'!E1535,'Master List'!$B$42:$E$129,4,FALSE),"Reported_BUG"))</f>
        <v/>
      </c>
      <c r="K1535" t="str">
        <f>IF('Reported Performance Table'!E1535="","",IF(AND('Reported Performance Table'!$F1535="Yes",OR('Reported Performance Table'!$E1535='Master List'!$B$42,'Reported Performance Table'!$E1535='Master List'!$B$43,'Reported Performance Table'!$E1535='Master List'!$B$44,'Reported Performance Table'!$E1535='Master List'!$B$46,'Reported Performance Table'!$E1535='Master List'!$B$48,'Reported Performance Table'!$E1535='Master List'!$B$104,'Reported Performance Table'!$E1535='Master List'!$B$106,'Reported Performance Table'!$E1535='Master List'!$B$126)),"LUNA_Dimming","Dimming_Capability_and_Range"))</f>
        <v/>
      </c>
      <c r="L1535" s="173">
        <f>'Reported Performance Table'!BF1535</f>
        <v>0</v>
      </c>
      <c r="M1535" s="173">
        <f>'Reported Performance Table'!BG1535</f>
        <v>0</v>
      </c>
      <c r="N1535" s="173">
        <f>'Reported Performance Table'!BH1535</f>
        <v>0</v>
      </c>
      <c r="O1535" t="str">
        <f t="shared" si="47"/>
        <v>No</v>
      </c>
    </row>
    <row r="1536" spans="2:15" x14ac:dyDescent="0.25">
      <c r="B1536" s="35" t="e">
        <f>VLOOKUP('Reported Performance Table'!D1536,'Master List'!$B$20:$C$39,2,FALSE)</f>
        <v>#N/A</v>
      </c>
      <c r="C1536" t="e">
        <f>VLOOKUP('Reported Performance Table'!E1536,'Master List'!$B$42:$C$129,2,FALSE)</f>
        <v>#N/A</v>
      </c>
      <c r="D1536" t="e">
        <f>VLOOKUP('Reported Performance Table'!D1536,'Master List'!$B$20:$D$39,3,FALSE)</f>
        <v>#N/A</v>
      </c>
      <c r="E1536" s="3" t="e">
        <f>VLOOKUP('Reported Performance Table'!C1536,'Master List'!$B$11:$D$17,3,FALSE)</f>
        <v>#N/A</v>
      </c>
      <c r="F1536" t="e">
        <f t="shared" si="46"/>
        <v>#N/A</v>
      </c>
      <c r="G1536" t="e">
        <f>IF(VLOOKUP('Reported Performance Table'!E1536,'Master List'!$B$42:$D$129,3,FALSE)="","No",VLOOKUP('Reported Performance Table'!E1536,'Master List'!$B$42:$D$129,3,FALSE))</f>
        <v>#N/A</v>
      </c>
      <c r="H1536" t="e">
        <f>IF(AND(G1536="Yes_No",'Reported Performance Table'!F1536="Yes"),"No","Yes_No")</f>
        <v>#N/A</v>
      </c>
      <c r="I1536" t="str">
        <f>IF('Reported Performance Table'!E1536="","",IF('Reported Performance Table'!F1536="Yes","LUNA_CCT","Reported_CCT"))</f>
        <v/>
      </c>
      <c r="J1536" t="str">
        <f>IF('Reported Performance Table'!E1536="","",IF(I1536="LUNA_CCT",VLOOKUP('Reported Performance Table'!E1536,'Master List'!$B$42:$E$129,4,FALSE),"Reported_BUG"))</f>
        <v/>
      </c>
      <c r="K1536" t="str">
        <f>IF('Reported Performance Table'!E1536="","",IF(AND('Reported Performance Table'!$F1536="Yes",OR('Reported Performance Table'!$E1536='Master List'!$B$42,'Reported Performance Table'!$E1536='Master List'!$B$43,'Reported Performance Table'!$E1536='Master List'!$B$44,'Reported Performance Table'!$E1536='Master List'!$B$46,'Reported Performance Table'!$E1536='Master List'!$B$48,'Reported Performance Table'!$E1536='Master List'!$B$104,'Reported Performance Table'!$E1536='Master List'!$B$106,'Reported Performance Table'!$E1536='Master List'!$B$126)),"LUNA_Dimming","Dimming_Capability_and_Range"))</f>
        <v/>
      </c>
      <c r="L1536" s="173">
        <f>'Reported Performance Table'!BF1536</f>
        <v>0</v>
      </c>
      <c r="M1536" s="173">
        <f>'Reported Performance Table'!BG1536</f>
        <v>0</v>
      </c>
      <c r="N1536" s="173">
        <f>'Reported Performance Table'!BH1536</f>
        <v>0</v>
      </c>
      <c r="O1536" t="str">
        <f t="shared" si="47"/>
        <v>No</v>
      </c>
    </row>
    <row r="1537" spans="2:15" x14ac:dyDescent="0.25">
      <c r="B1537" s="35" t="e">
        <f>VLOOKUP('Reported Performance Table'!D1537,'Master List'!$B$20:$C$39,2,FALSE)</f>
        <v>#N/A</v>
      </c>
      <c r="C1537" t="e">
        <f>VLOOKUP('Reported Performance Table'!E1537,'Master List'!$B$42:$C$129,2,FALSE)</f>
        <v>#N/A</v>
      </c>
      <c r="D1537" t="e">
        <f>VLOOKUP('Reported Performance Table'!D1537,'Master List'!$B$20:$D$39,3,FALSE)</f>
        <v>#N/A</v>
      </c>
      <c r="E1537" s="3" t="e">
        <f>VLOOKUP('Reported Performance Table'!C1537,'Master List'!$B$11:$D$17,3,FALSE)</f>
        <v>#N/A</v>
      </c>
      <c r="F1537" t="e">
        <f t="shared" si="46"/>
        <v>#N/A</v>
      </c>
      <c r="G1537" t="e">
        <f>IF(VLOOKUP('Reported Performance Table'!E1537,'Master List'!$B$42:$D$129,3,FALSE)="","No",VLOOKUP('Reported Performance Table'!E1537,'Master List'!$B$42:$D$129,3,FALSE))</f>
        <v>#N/A</v>
      </c>
      <c r="H1537" t="e">
        <f>IF(AND(G1537="Yes_No",'Reported Performance Table'!F1537="Yes"),"No","Yes_No")</f>
        <v>#N/A</v>
      </c>
      <c r="I1537" t="str">
        <f>IF('Reported Performance Table'!E1537="","",IF('Reported Performance Table'!F1537="Yes","LUNA_CCT","Reported_CCT"))</f>
        <v/>
      </c>
      <c r="J1537" t="str">
        <f>IF('Reported Performance Table'!E1537="","",IF(I1537="LUNA_CCT",VLOOKUP('Reported Performance Table'!E1537,'Master List'!$B$42:$E$129,4,FALSE),"Reported_BUG"))</f>
        <v/>
      </c>
      <c r="K1537" t="str">
        <f>IF('Reported Performance Table'!E1537="","",IF(AND('Reported Performance Table'!$F1537="Yes",OR('Reported Performance Table'!$E1537='Master List'!$B$42,'Reported Performance Table'!$E1537='Master List'!$B$43,'Reported Performance Table'!$E1537='Master List'!$B$44,'Reported Performance Table'!$E1537='Master List'!$B$46,'Reported Performance Table'!$E1537='Master List'!$B$48,'Reported Performance Table'!$E1537='Master List'!$B$104,'Reported Performance Table'!$E1537='Master List'!$B$106,'Reported Performance Table'!$E1537='Master List'!$B$126)),"LUNA_Dimming","Dimming_Capability_and_Range"))</f>
        <v/>
      </c>
      <c r="L1537" s="173">
        <f>'Reported Performance Table'!BF1537</f>
        <v>0</v>
      </c>
      <c r="M1537" s="173">
        <f>'Reported Performance Table'!BG1537</f>
        <v>0</v>
      </c>
      <c r="N1537" s="173">
        <f>'Reported Performance Table'!BH1537</f>
        <v>0</v>
      </c>
      <c r="O1537" t="str">
        <f t="shared" si="47"/>
        <v>No</v>
      </c>
    </row>
    <row r="1538" spans="2:15" x14ac:dyDescent="0.25">
      <c r="B1538" s="35" t="e">
        <f>VLOOKUP('Reported Performance Table'!D1538,'Master List'!$B$20:$C$39,2,FALSE)</f>
        <v>#N/A</v>
      </c>
      <c r="C1538" t="e">
        <f>VLOOKUP('Reported Performance Table'!E1538,'Master List'!$B$42:$C$129,2,FALSE)</f>
        <v>#N/A</v>
      </c>
      <c r="D1538" t="e">
        <f>VLOOKUP('Reported Performance Table'!D1538,'Master List'!$B$20:$D$39,3,FALSE)</f>
        <v>#N/A</v>
      </c>
      <c r="E1538" s="3" t="e">
        <f>VLOOKUP('Reported Performance Table'!C1538,'Master List'!$B$11:$D$17,3,FALSE)</f>
        <v>#N/A</v>
      </c>
      <c r="F1538" t="e">
        <f t="shared" si="46"/>
        <v>#N/A</v>
      </c>
      <c r="G1538" t="e">
        <f>IF(VLOOKUP('Reported Performance Table'!E1538,'Master List'!$B$42:$D$129,3,FALSE)="","No",VLOOKUP('Reported Performance Table'!E1538,'Master List'!$B$42:$D$129,3,FALSE))</f>
        <v>#N/A</v>
      </c>
      <c r="H1538" t="e">
        <f>IF(AND(G1538="Yes_No",'Reported Performance Table'!F1538="Yes"),"No","Yes_No")</f>
        <v>#N/A</v>
      </c>
      <c r="I1538" t="str">
        <f>IF('Reported Performance Table'!E1538="","",IF('Reported Performance Table'!F1538="Yes","LUNA_CCT","Reported_CCT"))</f>
        <v/>
      </c>
      <c r="J1538" t="str">
        <f>IF('Reported Performance Table'!E1538="","",IF(I1538="LUNA_CCT",VLOOKUP('Reported Performance Table'!E1538,'Master List'!$B$42:$E$129,4,FALSE),"Reported_BUG"))</f>
        <v/>
      </c>
      <c r="K1538" t="str">
        <f>IF('Reported Performance Table'!E1538="","",IF(AND('Reported Performance Table'!$F1538="Yes",OR('Reported Performance Table'!$E1538='Master List'!$B$42,'Reported Performance Table'!$E1538='Master List'!$B$43,'Reported Performance Table'!$E1538='Master List'!$B$44,'Reported Performance Table'!$E1538='Master List'!$B$46,'Reported Performance Table'!$E1538='Master List'!$B$48,'Reported Performance Table'!$E1538='Master List'!$B$104,'Reported Performance Table'!$E1538='Master List'!$B$106,'Reported Performance Table'!$E1538='Master List'!$B$126)),"LUNA_Dimming","Dimming_Capability_and_Range"))</f>
        <v/>
      </c>
      <c r="L1538" s="173">
        <f>'Reported Performance Table'!BF1538</f>
        <v>0</v>
      </c>
      <c r="M1538" s="173">
        <f>'Reported Performance Table'!BG1538</f>
        <v>0</v>
      </c>
      <c r="N1538" s="173">
        <f>'Reported Performance Table'!BH1538</f>
        <v>0</v>
      </c>
      <c r="O1538" t="str">
        <f t="shared" si="47"/>
        <v>No</v>
      </c>
    </row>
    <row r="1539" spans="2:15" x14ac:dyDescent="0.25">
      <c r="B1539" s="35" t="e">
        <f>VLOOKUP('Reported Performance Table'!D1539,'Master List'!$B$20:$C$39,2,FALSE)</f>
        <v>#N/A</v>
      </c>
      <c r="C1539" t="e">
        <f>VLOOKUP('Reported Performance Table'!E1539,'Master List'!$B$42:$C$129,2,FALSE)</f>
        <v>#N/A</v>
      </c>
      <c r="D1539" t="e">
        <f>VLOOKUP('Reported Performance Table'!D1539,'Master List'!$B$20:$D$39,3,FALSE)</f>
        <v>#N/A</v>
      </c>
      <c r="E1539" s="3" t="e">
        <f>VLOOKUP('Reported Performance Table'!C1539,'Master List'!$B$11:$D$17,3,FALSE)</f>
        <v>#N/A</v>
      </c>
      <c r="F1539" t="e">
        <f t="shared" si="46"/>
        <v>#N/A</v>
      </c>
      <c r="G1539" t="e">
        <f>IF(VLOOKUP('Reported Performance Table'!E1539,'Master List'!$B$42:$D$129,3,FALSE)="","No",VLOOKUP('Reported Performance Table'!E1539,'Master List'!$B$42:$D$129,3,FALSE))</f>
        <v>#N/A</v>
      </c>
      <c r="H1539" t="e">
        <f>IF(AND(G1539="Yes_No",'Reported Performance Table'!F1539="Yes"),"No","Yes_No")</f>
        <v>#N/A</v>
      </c>
      <c r="I1539" t="str">
        <f>IF('Reported Performance Table'!E1539="","",IF('Reported Performance Table'!F1539="Yes","LUNA_CCT","Reported_CCT"))</f>
        <v/>
      </c>
      <c r="J1539" t="str">
        <f>IF('Reported Performance Table'!E1539="","",IF(I1539="LUNA_CCT",VLOOKUP('Reported Performance Table'!E1539,'Master List'!$B$42:$E$129,4,FALSE),"Reported_BUG"))</f>
        <v/>
      </c>
      <c r="K1539" t="str">
        <f>IF('Reported Performance Table'!E1539="","",IF(AND('Reported Performance Table'!$F1539="Yes",OR('Reported Performance Table'!$E1539='Master List'!$B$42,'Reported Performance Table'!$E1539='Master List'!$B$43,'Reported Performance Table'!$E1539='Master List'!$B$44,'Reported Performance Table'!$E1539='Master List'!$B$46,'Reported Performance Table'!$E1539='Master List'!$B$48,'Reported Performance Table'!$E1539='Master List'!$B$104,'Reported Performance Table'!$E1539='Master List'!$B$106,'Reported Performance Table'!$E1539='Master List'!$B$126)),"LUNA_Dimming","Dimming_Capability_and_Range"))</f>
        <v/>
      </c>
      <c r="L1539" s="173">
        <f>'Reported Performance Table'!BF1539</f>
        <v>0</v>
      </c>
      <c r="M1539" s="173">
        <f>'Reported Performance Table'!BG1539</f>
        <v>0</v>
      </c>
      <c r="N1539" s="173">
        <f>'Reported Performance Table'!BH1539</f>
        <v>0</v>
      </c>
      <c r="O1539" t="str">
        <f t="shared" si="47"/>
        <v>No</v>
      </c>
    </row>
    <row r="1540" spans="2:15" x14ac:dyDescent="0.25">
      <c r="B1540" s="35" t="e">
        <f>VLOOKUP('Reported Performance Table'!D1540,'Master List'!$B$20:$C$39,2,FALSE)</f>
        <v>#N/A</v>
      </c>
      <c r="C1540" t="e">
        <f>VLOOKUP('Reported Performance Table'!E1540,'Master List'!$B$42:$C$129,2,FALSE)</f>
        <v>#N/A</v>
      </c>
      <c r="D1540" t="e">
        <f>VLOOKUP('Reported Performance Table'!D1540,'Master List'!$B$20:$D$39,3,FALSE)</f>
        <v>#N/A</v>
      </c>
      <c r="E1540" s="3" t="e">
        <f>VLOOKUP('Reported Performance Table'!C1540,'Master List'!$B$11:$D$17,3,FALSE)</f>
        <v>#N/A</v>
      </c>
      <c r="F1540" t="e">
        <f t="shared" si="46"/>
        <v>#N/A</v>
      </c>
      <c r="G1540" t="e">
        <f>IF(VLOOKUP('Reported Performance Table'!E1540,'Master List'!$B$42:$D$129,3,FALSE)="","No",VLOOKUP('Reported Performance Table'!E1540,'Master List'!$B$42:$D$129,3,FALSE))</f>
        <v>#N/A</v>
      </c>
      <c r="H1540" t="e">
        <f>IF(AND(G1540="Yes_No",'Reported Performance Table'!F1540="Yes"),"No","Yes_No")</f>
        <v>#N/A</v>
      </c>
      <c r="I1540" t="str">
        <f>IF('Reported Performance Table'!E1540="","",IF('Reported Performance Table'!F1540="Yes","LUNA_CCT","Reported_CCT"))</f>
        <v/>
      </c>
      <c r="J1540" t="str">
        <f>IF('Reported Performance Table'!E1540="","",IF(I1540="LUNA_CCT",VLOOKUP('Reported Performance Table'!E1540,'Master List'!$B$42:$E$129,4,FALSE),"Reported_BUG"))</f>
        <v/>
      </c>
      <c r="K1540" t="str">
        <f>IF('Reported Performance Table'!E1540="","",IF(AND('Reported Performance Table'!$F1540="Yes",OR('Reported Performance Table'!$E1540='Master List'!$B$42,'Reported Performance Table'!$E1540='Master List'!$B$43,'Reported Performance Table'!$E1540='Master List'!$B$44,'Reported Performance Table'!$E1540='Master List'!$B$46,'Reported Performance Table'!$E1540='Master List'!$B$48,'Reported Performance Table'!$E1540='Master List'!$B$104,'Reported Performance Table'!$E1540='Master List'!$B$106,'Reported Performance Table'!$E1540='Master List'!$B$126)),"LUNA_Dimming","Dimming_Capability_and_Range"))</f>
        <v/>
      </c>
      <c r="L1540" s="173">
        <f>'Reported Performance Table'!BF1540</f>
        <v>0</v>
      </c>
      <c r="M1540" s="173">
        <f>'Reported Performance Table'!BG1540</f>
        <v>0</v>
      </c>
      <c r="N1540" s="173">
        <f>'Reported Performance Table'!BH1540</f>
        <v>0</v>
      </c>
      <c r="O1540" t="str">
        <f t="shared" si="47"/>
        <v>No</v>
      </c>
    </row>
    <row r="1541" spans="2:15" x14ac:dyDescent="0.25">
      <c r="B1541" s="35" t="e">
        <f>VLOOKUP('Reported Performance Table'!D1541,'Master List'!$B$20:$C$39,2,FALSE)</f>
        <v>#N/A</v>
      </c>
      <c r="C1541" t="e">
        <f>VLOOKUP('Reported Performance Table'!E1541,'Master List'!$B$42:$C$129,2,FALSE)</f>
        <v>#N/A</v>
      </c>
      <c r="D1541" t="e">
        <f>VLOOKUP('Reported Performance Table'!D1541,'Master List'!$B$20:$D$39,3,FALSE)</f>
        <v>#N/A</v>
      </c>
      <c r="E1541" s="3" t="e">
        <f>VLOOKUP('Reported Performance Table'!C1541,'Master List'!$B$11:$D$17,3,FALSE)</f>
        <v>#N/A</v>
      </c>
      <c r="F1541" t="e">
        <f t="shared" si="46"/>
        <v>#N/A</v>
      </c>
      <c r="G1541" t="e">
        <f>IF(VLOOKUP('Reported Performance Table'!E1541,'Master List'!$B$42:$D$129,3,FALSE)="","No",VLOOKUP('Reported Performance Table'!E1541,'Master List'!$B$42:$D$129,3,FALSE))</f>
        <v>#N/A</v>
      </c>
      <c r="H1541" t="e">
        <f>IF(AND(G1541="Yes_No",'Reported Performance Table'!F1541="Yes"),"No","Yes_No")</f>
        <v>#N/A</v>
      </c>
      <c r="I1541" t="str">
        <f>IF('Reported Performance Table'!E1541="","",IF('Reported Performance Table'!F1541="Yes","LUNA_CCT","Reported_CCT"))</f>
        <v/>
      </c>
      <c r="J1541" t="str">
        <f>IF('Reported Performance Table'!E1541="","",IF(I1541="LUNA_CCT",VLOOKUP('Reported Performance Table'!E1541,'Master List'!$B$42:$E$129,4,FALSE),"Reported_BUG"))</f>
        <v/>
      </c>
      <c r="K1541" t="str">
        <f>IF('Reported Performance Table'!E1541="","",IF(AND('Reported Performance Table'!$F1541="Yes",OR('Reported Performance Table'!$E1541='Master List'!$B$42,'Reported Performance Table'!$E1541='Master List'!$B$43,'Reported Performance Table'!$E1541='Master List'!$B$44,'Reported Performance Table'!$E1541='Master List'!$B$46,'Reported Performance Table'!$E1541='Master List'!$B$48,'Reported Performance Table'!$E1541='Master List'!$B$104,'Reported Performance Table'!$E1541='Master List'!$B$106,'Reported Performance Table'!$E1541='Master List'!$B$126)),"LUNA_Dimming","Dimming_Capability_and_Range"))</f>
        <v/>
      </c>
      <c r="L1541" s="173">
        <f>'Reported Performance Table'!BF1541</f>
        <v>0</v>
      </c>
      <c r="M1541" s="173">
        <f>'Reported Performance Table'!BG1541</f>
        <v>0</v>
      </c>
      <c r="N1541" s="173">
        <f>'Reported Performance Table'!BH1541</f>
        <v>0</v>
      </c>
      <c r="O1541" t="str">
        <f t="shared" si="47"/>
        <v>No</v>
      </c>
    </row>
    <row r="1542" spans="2:15" x14ac:dyDescent="0.25">
      <c r="B1542" s="35" t="e">
        <f>VLOOKUP('Reported Performance Table'!D1542,'Master List'!$B$20:$C$39,2,FALSE)</f>
        <v>#N/A</v>
      </c>
      <c r="C1542" t="e">
        <f>VLOOKUP('Reported Performance Table'!E1542,'Master List'!$B$42:$C$129,2,FALSE)</f>
        <v>#N/A</v>
      </c>
      <c r="D1542" t="e">
        <f>VLOOKUP('Reported Performance Table'!D1542,'Master List'!$B$20:$D$39,3,FALSE)</f>
        <v>#N/A</v>
      </c>
      <c r="E1542" s="3" t="e">
        <f>VLOOKUP('Reported Performance Table'!C1542,'Master List'!$B$11:$D$17,3,FALSE)</f>
        <v>#N/A</v>
      </c>
      <c r="F1542" t="e">
        <f t="shared" si="46"/>
        <v>#N/A</v>
      </c>
      <c r="G1542" t="e">
        <f>IF(VLOOKUP('Reported Performance Table'!E1542,'Master List'!$B$42:$D$129,3,FALSE)="","No",VLOOKUP('Reported Performance Table'!E1542,'Master List'!$B$42:$D$129,3,FALSE))</f>
        <v>#N/A</v>
      </c>
      <c r="H1542" t="e">
        <f>IF(AND(G1542="Yes_No",'Reported Performance Table'!F1542="Yes"),"No","Yes_No")</f>
        <v>#N/A</v>
      </c>
      <c r="I1542" t="str">
        <f>IF('Reported Performance Table'!E1542="","",IF('Reported Performance Table'!F1542="Yes","LUNA_CCT","Reported_CCT"))</f>
        <v/>
      </c>
      <c r="J1542" t="str">
        <f>IF('Reported Performance Table'!E1542="","",IF(I1542="LUNA_CCT",VLOOKUP('Reported Performance Table'!E1542,'Master List'!$B$42:$E$129,4,FALSE),"Reported_BUG"))</f>
        <v/>
      </c>
      <c r="K1542" t="str">
        <f>IF('Reported Performance Table'!E1542="","",IF(AND('Reported Performance Table'!$F1542="Yes",OR('Reported Performance Table'!$E1542='Master List'!$B$42,'Reported Performance Table'!$E1542='Master List'!$B$43,'Reported Performance Table'!$E1542='Master List'!$B$44,'Reported Performance Table'!$E1542='Master List'!$B$46,'Reported Performance Table'!$E1542='Master List'!$B$48,'Reported Performance Table'!$E1542='Master List'!$B$104,'Reported Performance Table'!$E1542='Master List'!$B$106,'Reported Performance Table'!$E1542='Master List'!$B$126)),"LUNA_Dimming","Dimming_Capability_and_Range"))</f>
        <v/>
      </c>
      <c r="L1542" s="173">
        <f>'Reported Performance Table'!BF1542</f>
        <v>0</v>
      </c>
      <c r="M1542" s="173">
        <f>'Reported Performance Table'!BG1542</f>
        <v>0</v>
      </c>
      <c r="N1542" s="173">
        <f>'Reported Performance Table'!BH1542</f>
        <v>0</v>
      </c>
      <c r="O1542" t="str">
        <f t="shared" si="47"/>
        <v>No</v>
      </c>
    </row>
    <row r="1543" spans="2:15" x14ac:dyDescent="0.25">
      <c r="B1543" s="35" t="e">
        <f>VLOOKUP('Reported Performance Table'!D1543,'Master List'!$B$20:$C$39,2,FALSE)</f>
        <v>#N/A</v>
      </c>
      <c r="C1543" t="e">
        <f>VLOOKUP('Reported Performance Table'!E1543,'Master List'!$B$42:$C$129,2,FALSE)</f>
        <v>#N/A</v>
      </c>
      <c r="D1543" t="e">
        <f>VLOOKUP('Reported Performance Table'!D1543,'Master List'!$B$20:$D$39,3,FALSE)</f>
        <v>#N/A</v>
      </c>
      <c r="E1543" s="3" t="e">
        <f>VLOOKUP('Reported Performance Table'!C1543,'Master List'!$B$11:$D$17,3,FALSE)</f>
        <v>#N/A</v>
      </c>
      <c r="F1543" t="e">
        <f t="shared" si="46"/>
        <v>#N/A</v>
      </c>
      <c r="G1543" t="e">
        <f>IF(VLOOKUP('Reported Performance Table'!E1543,'Master List'!$B$42:$D$129,3,FALSE)="","No",VLOOKUP('Reported Performance Table'!E1543,'Master List'!$B$42:$D$129,3,FALSE))</f>
        <v>#N/A</v>
      </c>
      <c r="H1543" t="e">
        <f>IF(AND(G1543="Yes_No",'Reported Performance Table'!F1543="Yes"),"No","Yes_No")</f>
        <v>#N/A</v>
      </c>
      <c r="I1543" t="str">
        <f>IF('Reported Performance Table'!E1543="","",IF('Reported Performance Table'!F1543="Yes","LUNA_CCT","Reported_CCT"))</f>
        <v/>
      </c>
      <c r="J1543" t="str">
        <f>IF('Reported Performance Table'!E1543="","",IF(I1543="LUNA_CCT",VLOOKUP('Reported Performance Table'!E1543,'Master List'!$B$42:$E$129,4,FALSE),"Reported_BUG"))</f>
        <v/>
      </c>
      <c r="K1543" t="str">
        <f>IF('Reported Performance Table'!E1543="","",IF(AND('Reported Performance Table'!$F1543="Yes",OR('Reported Performance Table'!$E1543='Master List'!$B$42,'Reported Performance Table'!$E1543='Master List'!$B$43,'Reported Performance Table'!$E1543='Master List'!$B$44,'Reported Performance Table'!$E1543='Master List'!$B$46,'Reported Performance Table'!$E1543='Master List'!$B$48,'Reported Performance Table'!$E1543='Master List'!$B$104,'Reported Performance Table'!$E1543='Master List'!$B$106,'Reported Performance Table'!$E1543='Master List'!$B$126)),"LUNA_Dimming","Dimming_Capability_and_Range"))</f>
        <v/>
      </c>
      <c r="L1543" s="173">
        <f>'Reported Performance Table'!BF1543</f>
        <v>0</v>
      </c>
      <c r="M1543" s="173">
        <f>'Reported Performance Table'!BG1543</f>
        <v>0</v>
      </c>
      <c r="N1543" s="173">
        <f>'Reported Performance Table'!BH1543</f>
        <v>0</v>
      </c>
      <c r="O1543" t="str">
        <f t="shared" si="47"/>
        <v>No</v>
      </c>
    </row>
    <row r="1544" spans="2:15" x14ac:dyDescent="0.25">
      <c r="B1544" s="35" t="e">
        <f>VLOOKUP('Reported Performance Table'!D1544,'Master List'!$B$20:$C$39,2,FALSE)</f>
        <v>#N/A</v>
      </c>
      <c r="C1544" t="e">
        <f>VLOOKUP('Reported Performance Table'!E1544,'Master List'!$B$42:$C$129,2,FALSE)</f>
        <v>#N/A</v>
      </c>
      <c r="D1544" t="e">
        <f>VLOOKUP('Reported Performance Table'!D1544,'Master List'!$B$20:$D$39,3,FALSE)</f>
        <v>#N/A</v>
      </c>
      <c r="E1544" s="3" t="e">
        <f>VLOOKUP('Reported Performance Table'!C1544,'Master List'!$B$11:$D$17,3,FALSE)</f>
        <v>#N/A</v>
      </c>
      <c r="F1544" t="e">
        <f t="shared" si="46"/>
        <v>#N/A</v>
      </c>
      <c r="G1544" t="e">
        <f>IF(VLOOKUP('Reported Performance Table'!E1544,'Master List'!$B$42:$D$129,3,FALSE)="","No",VLOOKUP('Reported Performance Table'!E1544,'Master List'!$B$42:$D$129,3,FALSE))</f>
        <v>#N/A</v>
      </c>
      <c r="H1544" t="e">
        <f>IF(AND(G1544="Yes_No",'Reported Performance Table'!F1544="Yes"),"No","Yes_No")</f>
        <v>#N/A</v>
      </c>
      <c r="I1544" t="str">
        <f>IF('Reported Performance Table'!E1544="","",IF('Reported Performance Table'!F1544="Yes","LUNA_CCT","Reported_CCT"))</f>
        <v/>
      </c>
      <c r="J1544" t="str">
        <f>IF('Reported Performance Table'!E1544="","",IF(I1544="LUNA_CCT",VLOOKUP('Reported Performance Table'!E1544,'Master List'!$B$42:$E$129,4,FALSE),"Reported_BUG"))</f>
        <v/>
      </c>
      <c r="K1544" t="str">
        <f>IF('Reported Performance Table'!E1544="","",IF(AND('Reported Performance Table'!$F1544="Yes",OR('Reported Performance Table'!$E1544='Master List'!$B$42,'Reported Performance Table'!$E1544='Master List'!$B$43,'Reported Performance Table'!$E1544='Master List'!$B$44,'Reported Performance Table'!$E1544='Master List'!$B$46,'Reported Performance Table'!$E1544='Master List'!$B$48,'Reported Performance Table'!$E1544='Master List'!$B$104,'Reported Performance Table'!$E1544='Master List'!$B$106,'Reported Performance Table'!$E1544='Master List'!$B$126)),"LUNA_Dimming","Dimming_Capability_and_Range"))</f>
        <v/>
      </c>
      <c r="L1544" s="173">
        <f>'Reported Performance Table'!BF1544</f>
        <v>0</v>
      </c>
      <c r="M1544" s="173">
        <f>'Reported Performance Table'!BG1544</f>
        <v>0</v>
      </c>
      <c r="N1544" s="173">
        <f>'Reported Performance Table'!BH1544</f>
        <v>0</v>
      </c>
      <c r="O1544" t="str">
        <f t="shared" si="47"/>
        <v>No</v>
      </c>
    </row>
    <row r="1545" spans="2:15" x14ac:dyDescent="0.25">
      <c r="B1545" s="35" t="e">
        <f>VLOOKUP('Reported Performance Table'!D1545,'Master List'!$B$20:$C$39,2,FALSE)</f>
        <v>#N/A</v>
      </c>
      <c r="C1545" t="e">
        <f>VLOOKUP('Reported Performance Table'!E1545,'Master List'!$B$42:$C$129,2,FALSE)</f>
        <v>#N/A</v>
      </c>
      <c r="D1545" t="e">
        <f>VLOOKUP('Reported Performance Table'!D1545,'Master List'!$B$20:$D$39,3,FALSE)</f>
        <v>#N/A</v>
      </c>
      <c r="E1545" s="3" t="e">
        <f>VLOOKUP('Reported Performance Table'!C1545,'Master List'!$B$11:$D$17,3,FALSE)</f>
        <v>#N/A</v>
      </c>
      <c r="F1545" t="e">
        <f t="shared" si="46"/>
        <v>#N/A</v>
      </c>
      <c r="G1545" t="e">
        <f>IF(VLOOKUP('Reported Performance Table'!E1545,'Master List'!$B$42:$D$129,3,FALSE)="","No",VLOOKUP('Reported Performance Table'!E1545,'Master List'!$B$42:$D$129,3,FALSE))</f>
        <v>#N/A</v>
      </c>
      <c r="H1545" t="e">
        <f>IF(AND(G1545="Yes_No",'Reported Performance Table'!F1545="Yes"),"No","Yes_No")</f>
        <v>#N/A</v>
      </c>
      <c r="I1545" t="str">
        <f>IF('Reported Performance Table'!E1545="","",IF('Reported Performance Table'!F1545="Yes","LUNA_CCT","Reported_CCT"))</f>
        <v/>
      </c>
      <c r="J1545" t="str">
        <f>IF('Reported Performance Table'!E1545="","",IF(I1545="LUNA_CCT",VLOOKUP('Reported Performance Table'!E1545,'Master List'!$B$42:$E$129,4,FALSE),"Reported_BUG"))</f>
        <v/>
      </c>
      <c r="K1545" t="str">
        <f>IF('Reported Performance Table'!E1545="","",IF(AND('Reported Performance Table'!$F1545="Yes",OR('Reported Performance Table'!$E1545='Master List'!$B$42,'Reported Performance Table'!$E1545='Master List'!$B$43,'Reported Performance Table'!$E1545='Master List'!$B$44,'Reported Performance Table'!$E1545='Master List'!$B$46,'Reported Performance Table'!$E1545='Master List'!$B$48,'Reported Performance Table'!$E1545='Master List'!$B$104,'Reported Performance Table'!$E1545='Master List'!$B$106,'Reported Performance Table'!$E1545='Master List'!$B$126)),"LUNA_Dimming","Dimming_Capability_and_Range"))</f>
        <v/>
      </c>
      <c r="L1545" s="173">
        <f>'Reported Performance Table'!BF1545</f>
        <v>0</v>
      </c>
      <c r="M1545" s="173">
        <f>'Reported Performance Table'!BG1545</f>
        <v>0</v>
      </c>
      <c r="N1545" s="173">
        <f>'Reported Performance Table'!BH1545</f>
        <v>0</v>
      </c>
      <c r="O1545" t="str">
        <f t="shared" si="47"/>
        <v>No</v>
      </c>
    </row>
    <row r="1546" spans="2:15" x14ac:dyDescent="0.25">
      <c r="B1546" s="35" t="e">
        <f>VLOOKUP('Reported Performance Table'!D1546,'Master List'!$B$20:$C$39,2,FALSE)</f>
        <v>#N/A</v>
      </c>
      <c r="C1546" t="e">
        <f>VLOOKUP('Reported Performance Table'!E1546,'Master List'!$B$42:$C$129,2,FALSE)</f>
        <v>#N/A</v>
      </c>
      <c r="D1546" t="e">
        <f>VLOOKUP('Reported Performance Table'!D1546,'Master List'!$B$20:$D$39,3,FALSE)</f>
        <v>#N/A</v>
      </c>
      <c r="E1546" s="3" t="e">
        <f>VLOOKUP('Reported Performance Table'!C1546,'Master List'!$B$11:$D$17,3,FALSE)</f>
        <v>#N/A</v>
      </c>
      <c r="F1546" t="e">
        <f t="shared" si="46"/>
        <v>#N/A</v>
      </c>
      <c r="G1546" t="e">
        <f>IF(VLOOKUP('Reported Performance Table'!E1546,'Master List'!$B$42:$D$129,3,FALSE)="","No",VLOOKUP('Reported Performance Table'!E1546,'Master List'!$B$42:$D$129,3,FALSE))</f>
        <v>#N/A</v>
      </c>
      <c r="H1546" t="e">
        <f>IF(AND(G1546="Yes_No",'Reported Performance Table'!F1546="Yes"),"No","Yes_No")</f>
        <v>#N/A</v>
      </c>
      <c r="I1546" t="str">
        <f>IF('Reported Performance Table'!E1546="","",IF('Reported Performance Table'!F1546="Yes","LUNA_CCT","Reported_CCT"))</f>
        <v/>
      </c>
      <c r="J1546" t="str">
        <f>IF('Reported Performance Table'!E1546="","",IF(I1546="LUNA_CCT",VLOOKUP('Reported Performance Table'!E1546,'Master List'!$B$42:$E$129,4,FALSE),"Reported_BUG"))</f>
        <v/>
      </c>
      <c r="K1546" t="str">
        <f>IF('Reported Performance Table'!E1546="","",IF(AND('Reported Performance Table'!$F1546="Yes",OR('Reported Performance Table'!$E1546='Master List'!$B$42,'Reported Performance Table'!$E1546='Master List'!$B$43,'Reported Performance Table'!$E1546='Master List'!$B$44,'Reported Performance Table'!$E1546='Master List'!$B$46,'Reported Performance Table'!$E1546='Master List'!$B$48,'Reported Performance Table'!$E1546='Master List'!$B$104,'Reported Performance Table'!$E1546='Master List'!$B$106,'Reported Performance Table'!$E1546='Master List'!$B$126)),"LUNA_Dimming","Dimming_Capability_and_Range"))</f>
        <v/>
      </c>
      <c r="L1546" s="173">
        <f>'Reported Performance Table'!BF1546</f>
        <v>0</v>
      </c>
      <c r="M1546" s="173">
        <f>'Reported Performance Table'!BG1546</f>
        <v>0</v>
      </c>
      <c r="N1546" s="173">
        <f>'Reported Performance Table'!BH1546</f>
        <v>0</v>
      </c>
      <c r="O1546" t="str">
        <f t="shared" si="47"/>
        <v>No</v>
      </c>
    </row>
    <row r="1547" spans="2:15" x14ac:dyDescent="0.25">
      <c r="B1547" s="35" t="e">
        <f>VLOOKUP('Reported Performance Table'!D1547,'Master List'!$B$20:$C$39,2,FALSE)</f>
        <v>#N/A</v>
      </c>
      <c r="C1547" t="e">
        <f>VLOOKUP('Reported Performance Table'!E1547,'Master List'!$B$42:$C$129,2,FALSE)</f>
        <v>#N/A</v>
      </c>
      <c r="D1547" t="e">
        <f>VLOOKUP('Reported Performance Table'!D1547,'Master List'!$B$20:$D$39,3,FALSE)</f>
        <v>#N/A</v>
      </c>
      <c r="E1547" s="3" t="e">
        <f>VLOOKUP('Reported Performance Table'!C1547,'Master List'!$B$11:$D$17,3,FALSE)</f>
        <v>#N/A</v>
      </c>
      <c r="F1547" t="e">
        <f t="shared" ref="F1547:F1610" si="48">CONCATENATE(D1547,E1547)</f>
        <v>#N/A</v>
      </c>
      <c r="G1547" t="e">
        <f>IF(VLOOKUP('Reported Performance Table'!E1547,'Master List'!$B$42:$D$129,3,FALSE)="","No",VLOOKUP('Reported Performance Table'!E1547,'Master List'!$B$42:$D$129,3,FALSE))</f>
        <v>#N/A</v>
      </c>
      <c r="H1547" t="e">
        <f>IF(AND(G1547="Yes_No",'Reported Performance Table'!F1547="Yes"),"No","Yes_No")</f>
        <v>#N/A</v>
      </c>
      <c r="I1547" t="str">
        <f>IF('Reported Performance Table'!E1547="","",IF('Reported Performance Table'!F1547="Yes","LUNA_CCT","Reported_CCT"))</f>
        <v/>
      </c>
      <c r="J1547" t="str">
        <f>IF('Reported Performance Table'!E1547="","",IF(I1547="LUNA_CCT",VLOOKUP('Reported Performance Table'!E1547,'Master List'!$B$42:$E$129,4,FALSE),"Reported_BUG"))</f>
        <v/>
      </c>
      <c r="K1547" t="str">
        <f>IF('Reported Performance Table'!E1547="","",IF(AND('Reported Performance Table'!$F1547="Yes",OR('Reported Performance Table'!$E1547='Master List'!$B$42,'Reported Performance Table'!$E1547='Master List'!$B$43,'Reported Performance Table'!$E1547='Master List'!$B$44,'Reported Performance Table'!$E1547='Master List'!$B$46,'Reported Performance Table'!$E1547='Master List'!$B$48,'Reported Performance Table'!$E1547='Master List'!$B$104,'Reported Performance Table'!$E1547='Master List'!$B$106,'Reported Performance Table'!$E1547='Master List'!$B$126)),"LUNA_Dimming","Dimming_Capability_and_Range"))</f>
        <v/>
      </c>
      <c r="L1547" s="173">
        <f>'Reported Performance Table'!BF1547</f>
        <v>0</v>
      </c>
      <c r="M1547" s="173">
        <f>'Reported Performance Table'!BG1547</f>
        <v>0</v>
      </c>
      <c r="N1547" s="173">
        <f>'Reported Performance Table'!BH1547</f>
        <v>0</v>
      </c>
      <c r="O1547" t="str">
        <f t="shared" si="47"/>
        <v>No</v>
      </c>
    </row>
    <row r="1548" spans="2:15" x14ac:dyDescent="0.25">
      <c r="B1548" s="35" t="e">
        <f>VLOOKUP('Reported Performance Table'!D1548,'Master List'!$B$20:$C$39,2,FALSE)</f>
        <v>#N/A</v>
      </c>
      <c r="C1548" t="e">
        <f>VLOOKUP('Reported Performance Table'!E1548,'Master List'!$B$42:$C$129,2,FALSE)</f>
        <v>#N/A</v>
      </c>
      <c r="D1548" t="e">
        <f>VLOOKUP('Reported Performance Table'!D1548,'Master List'!$B$20:$D$39,3,FALSE)</f>
        <v>#N/A</v>
      </c>
      <c r="E1548" s="3" t="e">
        <f>VLOOKUP('Reported Performance Table'!C1548,'Master List'!$B$11:$D$17,3,FALSE)</f>
        <v>#N/A</v>
      </c>
      <c r="F1548" t="e">
        <f t="shared" si="48"/>
        <v>#N/A</v>
      </c>
      <c r="G1548" t="e">
        <f>IF(VLOOKUP('Reported Performance Table'!E1548,'Master List'!$B$42:$D$129,3,FALSE)="","No",VLOOKUP('Reported Performance Table'!E1548,'Master List'!$B$42:$D$129,3,FALSE))</f>
        <v>#N/A</v>
      </c>
      <c r="H1548" t="e">
        <f>IF(AND(G1548="Yes_No",'Reported Performance Table'!F1548="Yes"),"No","Yes_No")</f>
        <v>#N/A</v>
      </c>
      <c r="I1548" t="str">
        <f>IF('Reported Performance Table'!E1548="","",IF('Reported Performance Table'!F1548="Yes","LUNA_CCT","Reported_CCT"))</f>
        <v/>
      </c>
      <c r="J1548" t="str">
        <f>IF('Reported Performance Table'!E1548="","",IF(I1548="LUNA_CCT",VLOOKUP('Reported Performance Table'!E1548,'Master List'!$B$42:$E$129,4,FALSE),"Reported_BUG"))</f>
        <v/>
      </c>
      <c r="K1548" t="str">
        <f>IF('Reported Performance Table'!E1548="","",IF(AND('Reported Performance Table'!$F1548="Yes",OR('Reported Performance Table'!$E1548='Master List'!$B$42,'Reported Performance Table'!$E1548='Master List'!$B$43,'Reported Performance Table'!$E1548='Master List'!$B$44,'Reported Performance Table'!$E1548='Master List'!$B$46,'Reported Performance Table'!$E1548='Master List'!$B$48,'Reported Performance Table'!$E1548='Master List'!$B$104,'Reported Performance Table'!$E1548='Master List'!$B$106,'Reported Performance Table'!$E1548='Master List'!$B$126)),"LUNA_Dimming","Dimming_Capability_and_Range"))</f>
        <v/>
      </c>
      <c r="L1548" s="173">
        <f>'Reported Performance Table'!BF1548</f>
        <v>0</v>
      </c>
      <c r="M1548" s="173">
        <f>'Reported Performance Table'!BG1548</f>
        <v>0</v>
      </c>
      <c r="N1548" s="173">
        <f>'Reported Performance Table'!BH1548</f>
        <v>0</v>
      </c>
      <c r="O1548" t="str">
        <f t="shared" ref="O1548:O1611" si="49">IF(COUNTIF(L1548:N1548,"Yes")=3,"Yes","No")</f>
        <v>No</v>
      </c>
    </row>
    <row r="1549" spans="2:15" x14ac:dyDescent="0.25">
      <c r="B1549" s="35" t="e">
        <f>VLOOKUP('Reported Performance Table'!D1549,'Master List'!$B$20:$C$39,2,FALSE)</f>
        <v>#N/A</v>
      </c>
      <c r="C1549" t="e">
        <f>VLOOKUP('Reported Performance Table'!E1549,'Master List'!$B$42:$C$129,2,FALSE)</f>
        <v>#N/A</v>
      </c>
      <c r="D1549" t="e">
        <f>VLOOKUP('Reported Performance Table'!D1549,'Master List'!$B$20:$D$39,3,FALSE)</f>
        <v>#N/A</v>
      </c>
      <c r="E1549" s="3" t="e">
        <f>VLOOKUP('Reported Performance Table'!C1549,'Master List'!$B$11:$D$17,3,FALSE)</f>
        <v>#N/A</v>
      </c>
      <c r="F1549" t="e">
        <f t="shared" si="48"/>
        <v>#N/A</v>
      </c>
      <c r="G1549" t="e">
        <f>IF(VLOOKUP('Reported Performance Table'!E1549,'Master List'!$B$42:$D$129,3,FALSE)="","No",VLOOKUP('Reported Performance Table'!E1549,'Master List'!$B$42:$D$129,3,FALSE))</f>
        <v>#N/A</v>
      </c>
      <c r="H1549" t="e">
        <f>IF(AND(G1549="Yes_No",'Reported Performance Table'!F1549="Yes"),"No","Yes_No")</f>
        <v>#N/A</v>
      </c>
      <c r="I1549" t="str">
        <f>IF('Reported Performance Table'!E1549="","",IF('Reported Performance Table'!F1549="Yes","LUNA_CCT","Reported_CCT"))</f>
        <v/>
      </c>
      <c r="J1549" t="str">
        <f>IF('Reported Performance Table'!E1549="","",IF(I1549="LUNA_CCT",VLOOKUP('Reported Performance Table'!E1549,'Master List'!$B$42:$E$129,4,FALSE),"Reported_BUG"))</f>
        <v/>
      </c>
      <c r="K1549" t="str">
        <f>IF('Reported Performance Table'!E1549="","",IF(AND('Reported Performance Table'!$F1549="Yes",OR('Reported Performance Table'!$E1549='Master List'!$B$42,'Reported Performance Table'!$E1549='Master List'!$B$43,'Reported Performance Table'!$E1549='Master List'!$B$44,'Reported Performance Table'!$E1549='Master List'!$B$46,'Reported Performance Table'!$E1549='Master List'!$B$48,'Reported Performance Table'!$E1549='Master List'!$B$104,'Reported Performance Table'!$E1549='Master List'!$B$106,'Reported Performance Table'!$E1549='Master List'!$B$126)),"LUNA_Dimming","Dimming_Capability_and_Range"))</f>
        <v/>
      </c>
      <c r="L1549" s="173">
        <f>'Reported Performance Table'!BF1549</f>
        <v>0</v>
      </c>
      <c r="M1549" s="173">
        <f>'Reported Performance Table'!BG1549</f>
        <v>0</v>
      </c>
      <c r="N1549" s="173">
        <f>'Reported Performance Table'!BH1549</f>
        <v>0</v>
      </c>
      <c r="O1549" t="str">
        <f t="shared" si="49"/>
        <v>No</v>
      </c>
    </row>
    <row r="1550" spans="2:15" x14ac:dyDescent="0.25">
      <c r="B1550" s="35" t="e">
        <f>VLOOKUP('Reported Performance Table'!D1550,'Master List'!$B$20:$C$39,2,FALSE)</f>
        <v>#N/A</v>
      </c>
      <c r="C1550" t="e">
        <f>VLOOKUP('Reported Performance Table'!E1550,'Master List'!$B$42:$C$129,2,FALSE)</f>
        <v>#N/A</v>
      </c>
      <c r="D1550" t="e">
        <f>VLOOKUP('Reported Performance Table'!D1550,'Master List'!$B$20:$D$39,3,FALSE)</f>
        <v>#N/A</v>
      </c>
      <c r="E1550" s="3" t="e">
        <f>VLOOKUP('Reported Performance Table'!C1550,'Master List'!$B$11:$D$17,3,FALSE)</f>
        <v>#N/A</v>
      </c>
      <c r="F1550" t="e">
        <f t="shared" si="48"/>
        <v>#N/A</v>
      </c>
      <c r="G1550" t="e">
        <f>IF(VLOOKUP('Reported Performance Table'!E1550,'Master List'!$B$42:$D$129,3,FALSE)="","No",VLOOKUP('Reported Performance Table'!E1550,'Master List'!$B$42:$D$129,3,FALSE))</f>
        <v>#N/A</v>
      </c>
      <c r="H1550" t="e">
        <f>IF(AND(G1550="Yes_No",'Reported Performance Table'!F1550="Yes"),"No","Yes_No")</f>
        <v>#N/A</v>
      </c>
      <c r="I1550" t="str">
        <f>IF('Reported Performance Table'!E1550="","",IF('Reported Performance Table'!F1550="Yes","LUNA_CCT","Reported_CCT"))</f>
        <v/>
      </c>
      <c r="J1550" t="str">
        <f>IF('Reported Performance Table'!E1550="","",IF(I1550="LUNA_CCT",VLOOKUP('Reported Performance Table'!E1550,'Master List'!$B$42:$E$129,4,FALSE),"Reported_BUG"))</f>
        <v/>
      </c>
      <c r="K1550" t="str">
        <f>IF('Reported Performance Table'!E1550="","",IF(AND('Reported Performance Table'!$F1550="Yes",OR('Reported Performance Table'!$E1550='Master List'!$B$42,'Reported Performance Table'!$E1550='Master List'!$B$43,'Reported Performance Table'!$E1550='Master List'!$B$44,'Reported Performance Table'!$E1550='Master List'!$B$46,'Reported Performance Table'!$E1550='Master List'!$B$48,'Reported Performance Table'!$E1550='Master List'!$B$104,'Reported Performance Table'!$E1550='Master List'!$B$106,'Reported Performance Table'!$E1550='Master List'!$B$126)),"LUNA_Dimming","Dimming_Capability_and_Range"))</f>
        <v/>
      </c>
      <c r="L1550" s="173">
        <f>'Reported Performance Table'!BF1550</f>
        <v>0</v>
      </c>
      <c r="M1550" s="173">
        <f>'Reported Performance Table'!BG1550</f>
        <v>0</v>
      </c>
      <c r="N1550" s="173">
        <f>'Reported Performance Table'!BH1550</f>
        <v>0</v>
      </c>
      <c r="O1550" t="str">
        <f t="shared" si="49"/>
        <v>No</v>
      </c>
    </row>
    <row r="1551" spans="2:15" x14ac:dyDescent="0.25">
      <c r="B1551" s="35" t="e">
        <f>VLOOKUP('Reported Performance Table'!D1551,'Master List'!$B$20:$C$39,2,FALSE)</f>
        <v>#N/A</v>
      </c>
      <c r="C1551" t="e">
        <f>VLOOKUP('Reported Performance Table'!E1551,'Master List'!$B$42:$C$129,2,FALSE)</f>
        <v>#N/A</v>
      </c>
      <c r="D1551" t="e">
        <f>VLOOKUP('Reported Performance Table'!D1551,'Master List'!$B$20:$D$39,3,FALSE)</f>
        <v>#N/A</v>
      </c>
      <c r="E1551" s="3" t="e">
        <f>VLOOKUP('Reported Performance Table'!C1551,'Master List'!$B$11:$D$17,3,FALSE)</f>
        <v>#N/A</v>
      </c>
      <c r="F1551" t="e">
        <f t="shared" si="48"/>
        <v>#N/A</v>
      </c>
      <c r="G1551" t="e">
        <f>IF(VLOOKUP('Reported Performance Table'!E1551,'Master List'!$B$42:$D$129,3,FALSE)="","No",VLOOKUP('Reported Performance Table'!E1551,'Master List'!$B$42:$D$129,3,FALSE))</f>
        <v>#N/A</v>
      </c>
      <c r="H1551" t="e">
        <f>IF(AND(G1551="Yes_No",'Reported Performance Table'!F1551="Yes"),"No","Yes_No")</f>
        <v>#N/A</v>
      </c>
      <c r="I1551" t="str">
        <f>IF('Reported Performance Table'!E1551="","",IF('Reported Performance Table'!F1551="Yes","LUNA_CCT","Reported_CCT"))</f>
        <v/>
      </c>
      <c r="J1551" t="str">
        <f>IF('Reported Performance Table'!E1551="","",IF(I1551="LUNA_CCT",VLOOKUP('Reported Performance Table'!E1551,'Master List'!$B$42:$E$129,4,FALSE),"Reported_BUG"))</f>
        <v/>
      </c>
      <c r="K1551" t="str">
        <f>IF('Reported Performance Table'!E1551="","",IF(AND('Reported Performance Table'!$F1551="Yes",OR('Reported Performance Table'!$E1551='Master List'!$B$42,'Reported Performance Table'!$E1551='Master List'!$B$43,'Reported Performance Table'!$E1551='Master List'!$B$44,'Reported Performance Table'!$E1551='Master List'!$B$46,'Reported Performance Table'!$E1551='Master List'!$B$48,'Reported Performance Table'!$E1551='Master List'!$B$104,'Reported Performance Table'!$E1551='Master List'!$B$106,'Reported Performance Table'!$E1551='Master List'!$B$126)),"LUNA_Dimming","Dimming_Capability_and_Range"))</f>
        <v/>
      </c>
      <c r="L1551" s="173">
        <f>'Reported Performance Table'!BF1551</f>
        <v>0</v>
      </c>
      <c r="M1551" s="173">
        <f>'Reported Performance Table'!BG1551</f>
        <v>0</v>
      </c>
      <c r="N1551" s="173">
        <f>'Reported Performance Table'!BH1551</f>
        <v>0</v>
      </c>
      <c r="O1551" t="str">
        <f t="shared" si="49"/>
        <v>No</v>
      </c>
    </row>
    <row r="1552" spans="2:15" x14ac:dyDescent="0.25">
      <c r="B1552" s="35" t="e">
        <f>VLOOKUP('Reported Performance Table'!D1552,'Master List'!$B$20:$C$39,2,FALSE)</f>
        <v>#N/A</v>
      </c>
      <c r="C1552" t="e">
        <f>VLOOKUP('Reported Performance Table'!E1552,'Master List'!$B$42:$C$129,2,FALSE)</f>
        <v>#N/A</v>
      </c>
      <c r="D1552" t="e">
        <f>VLOOKUP('Reported Performance Table'!D1552,'Master List'!$B$20:$D$39,3,FALSE)</f>
        <v>#N/A</v>
      </c>
      <c r="E1552" s="3" t="e">
        <f>VLOOKUP('Reported Performance Table'!C1552,'Master List'!$B$11:$D$17,3,FALSE)</f>
        <v>#N/A</v>
      </c>
      <c r="F1552" t="e">
        <f t="shared" si="48"/>
        <v>#N/A</v>
      </c>
      <c r="G1552" t="e">
        <f>IF(VLOOKUP('Reported Performance Table'!E1552,'Master List'!$B$42:$D$129,3,FALSE)="","No",VLOOKUP('Reported Performance Table'!E1552,'Master List'!$B$42:$D$129,3,FALSE))</f>
        <v>#N/A</v>
      </c>
      <c r="H1552" t="e">
        <f>IF(AND(G1552="Yes_No",'Reported Performance Table'!F1552="Yes"),"No","Yes_No")</f>
        <v>#N/A</v>
      </c>
      <c r="I1552" t="str">
        <f>IF('Reported Performance Table'!E1552="","",IF('Reported Performance Table'!F1552="Yes","LUNA_CCT","Reported_CCT"))</f>
        <v/>
      </c>
      <c r="J1552" t="str">
        <f>IF('Reported Performance Table'!E1552="","",IF(I1552="LUNA_CCT",VLOOKUP('Reported Performance Table'!E1552,'Master List'!$B$42:$E$129,4,FALSE),"Reported_BUG"))</f>
        <v/>
      </c>
      <c r="K1552" t="str">
        <f>IF('Reported Performance Table'!E1552="","",IF(AND('Reported Performance Table'!$F1552="Yes",OR('Reported Performance Table'!$E1552='Master List'!$B$42,'Reported Performance Table'!$E1552='Master List'!$B$43,'Reported Performance Table'!$E1552='Master List'!$B$44,'Reported Performance Table'!$E1552='Master List'!$B$46,'Reported Performance Table'!$E1552='Master List'!$B$48,'Reported Performance Table'!$E1552='Master List'!$B$104,'Reported Performance Table'!$E1552='Master List'!$B$106,'Reported Performance Table'!$E1552='Master List'!$B$126)),"LUNA_Dimming","Dimming_Capability_and_Range"))</f>
        <v/>
      </c>
      <c r="L1552" s="173">
        <f>'Reported Performance Table'!BF1552</f>
        <v>0</v>
      </c>
      <c r="M1552" s="173">
        <f>'Reported Performance Table'!BG1552</f>
        <v>0</v>
      </c>
      <c r="N1552" s="173">
        <f>'Reported Performance Table'!BH1552</f>
        <v>0</v>
      </c>
      <c r="O1552" t="str">
        <f t="shared" si="49"/>
        <v>No</v>
      </c>
    </row>
    <row r="1553" spans="2:15" x14ac:dyDescent="0.25">
      <c r="B1553" s="35" t="e">
        <f>VLOOKUP('Reported Performance Table'!D1553,'Master List'!$B$20:$C$39,2,FALSE)</f>
        <v>#N/A</v>
      </c>
      <c r="C1553" t="e">
        <f>VLOOKUP('Reported Performance Table'!E1553,'Master List'!$B$42:$C$129,2,FALSE)</f>
        <v>#N/A</v>
      </c>
      <c r="D1553" t="e">
        <f>VLOOKUP('Reported Performance Table'!D1553,'Master List'!$B$20:$D$39,3,FALSE)</f>
        <v>#N/A</v>
      </c>
      <c r="E1553" s="3" t="e">
        <f>VLOOKUP('Reported Performance Table'!C1553,'Master List'!$B$11:$D$17,3,FALSE)</f>
        <v>#N/A</v>
      </c>
      <c r="F1553" t="e">
        <f t="shared" si="48"/>
        <v>#N/A</v>
      </c>
      <c r="G1553" t="e">
        <f>IF(VLOOKUP('Reported Performance Table'!E1553,'Master List'!$B$42:$D$129,3,FALSE)="","No",VLOOKUP('Reported Performance Table'!E1553,'Master List'!$B$42:$D$129,3,FALSE))</f>
        <v>#N/A</v>
      </c>
      <c r="H1553" t="e">
        <f>IF(AND(G1553="Yes_No",'Reported Performance Table'!F1553="Yes"),"No","Yes_No")</f>
        <v>#N/A</v>
      </c>
      <c r="I1553" t="str">
        <f>IF('Reported Performance Table'!E1553="","",IF('Reported Performance Table'!F1553="Yes","LUNA_CCT","Reported_CCT"))</f>
        <v/>
      </c>
      <c r="J1553" t="str">
        <f>IF('Reported Performance Table'!E1553="","",IF(I1553="LUNA_CCT",VLOOKUP('Reported Performance Table'!E1553,'Master List'!$B$42:$E$129,4,FALSE),"Reported_BUG"))</f>
        <v/>
      </c>
      <c r="K1553" t="str">
        <f>IF('Reported Performance Table'!E1553="","",IF(AND('Reported Performance Table'!$F1553="Yes",OR('Reported Performance Table'!$E1553='Master List'!$B$42,'Reported Performance Table'!$E1553='Master List'!$B$43,'Reported Performance Table'!$E1553='Master List'!$B$44,'Reported Performance Table'!$E1553='Master List'!$B$46,'Reported Performance Table'!$E1553='Master List'!$B$48,'Reported Performance Table'!$E1553='Master List'!$B$104,'Reported Performance Table'!$E1553='Master List'!$B$106,'Reported Performance Table'!$E1553='Master List'!$B$126)),"LUNA_Dimming","Dimming_Capability_and_Range"))</f>
        <v/>
      </c>
      <c r="L1553" s="173">
        <f>'Reported Performance Table'!BF1553</f>
        <v>0</v>
      </c>
      <c r="M1553" s="173">
        <f>'Reported Performance Table'!BG1553</f>
        <v>0</v>
      </c>
      <c r="N1553" s="173">
        <f>'Reported Performance Table'!BH1553</f>
        <v>0</v>
      </c>
      <c r="O1553" t="str">
        <f t="shared" si="49"/>
        <v>No</v>
      </c>
    </row>
    <row r="1554" spans="2:15" x14ac:dyDescent="0.25">
      <c r="B1554" s="35" t="e">
        <f>VLOOKUP('Reported Performance Table'!D1554,'Master List'!$B$20:$C$39,2,FALSE)</f>
        <v>#N/A</v>
      </c>
      <c r="C1554" t="e">
        <f>VLOOKUP('Reported Performance Table'!E1554,'Master List'!$B$42:$C$129,2,FALSE)</f>
        <v>#N/A</v>
      </c>
      <c r="D1554" t="e">
        <f>VLOOKUP('Reported Performance Table'!D1554,'Master List'!$B$20:$D$39,3,FALSE)</f>
        <v>#N/A</v>
      </c>
      <c r="E1554" s="3" t="e">
        <f>VLOOKUP('Reported Performance Table'!C1554,'Master List'!$B$11:$D$17,3,FALSE)</f>
        <v>#N/A</v>
      </c>
      <c r="F1554" t="e">
        <f t="shared" si="48"/>
        <v>#N/A</v>
      </c>
      <c r="G1554" t="e">
        <f>IF(VLOOKUP('Reported Performance Table'!E1554,'Master List'!$B$42:$D$129,3,FALSE)="","No",VLOOKUP('Reported Performance Table'!E1554,'Master List'!$B$42:$D$129,3,FALSE))</f>
        <v>#N/A</v>
      </c>
      <c r="H1554" t="e">
        <f>IF(AND(G1554="Yes_No",'Reported Performance Table'!F1554="Yes"),"No","Yes_No")</f>
        <v>#N/A</v>
      </c>
      <c r="I1554" t="str">
        <f>IF('Reported Performance Table'!E1554="","",IF('Reported Performance Table'!F1554="Yes","LUNA_CCT","Reported_CCT"))</f>
        <v/>
      </c>
      <c r="J1554" t="str">
        <f>IF('Reported Performance Table'!E1554="","",IF(I1554="LUNA_CCT",VLOOKUP('Reported Performance Table'!E1554,'Master List'!$B$42:$E$129,4,FALSE),"Reported_BUG"))</f>
        <v/>
      </c>
      <c r="K1554" t="str">
        <f>IF('Reported Performance Table'!E1554="","",IF(AND('Reported Performance Table'!$F1554="Yes",OR('Reported Performance Table'!$E1554='Master List'!$B$42,'Reported Performance Table'!$E1554='Master List'!$B$43,'Reported Performance Table'!$E1554='Master List'!$B$44,'Reported Performance Table'!$E1554='Master List'!$B$46,'Reported Performance Table'!$E1554='Master List'!$B$48,'Reported Performance Table'!$E1554='Master List'!$B$104,'Reported Performance Table'!$E1554='Master List'!$B$106,'Reported Performance Table'!$E1554='Master List'!$B$126)),"LUNA_Dimming","Dimming_Capability_and_Range"))</f>
        <v/>
      </c>
      <c r="L1554" s="173">
        <f>'Reported Performance Table'!BF1554</f>
        <v>0</v>
      </c>
      <c r="M1554" s="173">
        <f>'Reported Performance Table'!BG1554</f>
        <v>0</v>
      </c>
      <c r="N1554" s="173">
        <f>'Reported Performance Table'!BH1554</f>
        <v>0</v>
      </c>
      <c r="O1554" t="str">
        <f t="shared" si="49"/>
        <v>No</v>
      </c>
    </row>
    <row r="1555" spans="2:15" x14ac:dyDescent="0.25">
      <c r="B1555" s="35" t="e">
        <f>VLOOKUP('Reported Performance Table'!D1555,'Master List'!$B$20:$C$39,2,FALSE)</f>
        <v>#N/A</v>
      </c>
      <c r="C1555" t="e">
        <f>VLOOKUP('Reported Performance Table'!E1555,'Master List'!$B$42:$C$129,2,FALSE)</f>
        <v>#N/A</v>
      </c>
      <c r="D1555" t="e">
        <f>VLOOKUP('Reported Performance Table'!D1555,'Master List'!$B$20:$D$39,3,FALSE)</f>
        <v>#N/A</v>
      </c>
      <c r="E1555" s="3" t="e">
        <f>VLOOKUP('Reported Performance Table'!C1555,'Master List'!$B$11:$D$17,3,FALSE)</f>
        <v>#N/A</v>
      </c>
      <c r="F1555" t="e">
        <f t="shared" si="48"/>
        <v>#N/A</v>
      </c>
      <c r="G1555" t="e">
        <f>IF(VLOOKUP('Reported Performance Table'!E1555,'Master List'!$B$42:$D$129,3,FALSE)="","No",VLOOKUP('Reported Performance Table'!E1555,'Master List'!$B$42:$D$129,3,FALSE))</f>
        <v>#N/A</v>
      </c>
      <c r="H1555" t="e">
        <f>IF(AND(G1555="Yes_No",'Reported Performance Table'!F1555="Yes"),"No","Yes_No")</f>
        <v>#N/A</v>
      </c>
      <c r="I1555" t="str">
        <f>IF('Reported Performance Table'!E1555="","",IF('Reported Performance Table'!F1555="Yes","LUNA_CCT","Reported_CCT"))</f>
        <v/>
      </c>
      <c r="J1555" t="str">
        <f>IF('Reported Performance Table'!E1555="","",IF(I1555="LUNA_CCT",VLOOKUP('Reported Performance Table'!E1555,'Master List'!$B$42:$E$129,4,FALSE),"Reported_BUG"))</f>
        <v/>
      </c>
      <c r="K1555" t="str">
        <f>IF('Reported Performance Table'!E1555="","",IF(AND('Reported Performance Table'!$F1555="Yes",OR('Reported Performance Table'!$E1555='Master List'!$B$42,'Reported Performance Table'!$E1555='Master List'!$B$43,'Reported Performance Table'!$E1555='Master List'!$B$44,'Reported Performance Table'!$E1555='Master List'!$B$46,'Reported Performance Table'!$E1555='Master List'!$B$48,'Reported Performance Table'!$E1555='Master List'!$B$104,'Reported Performance Table'!$E1555='Master List'!$B$106,'Reported Performance Table'!$E1555='Master List'!$B$126)),"LUNA_Dimming","Dimming_Capability_and_Range"))</f>
        <v/>
      </c>
      <c r="L1555" s="173">
        <f>'Reported Performance Table'!BF1555</f>
        <v>0</v>
      </c>
      <c r="M1555" s="173">
        <f>'Reported Performance Table'!BG1555</f>
        <v>0</v>
      </c>
      <c r="N1555" s="173">
        <f>'Reported Performance Table'!BH1555</f>
        <v>0</v>
      </c>
      <c r="O1555" t="str">
        <f t="shared" si="49"/>
        <v>No</v>
      </c>
    </row>
    <row r="1556" spans="2:15" x14ac:dyDescent="0.25">
      <c r="B1556" s="35" t="e">
        <f>VLOOKUP('Reported Performance Table'!D1556,'Master List'!$B$20:$C$39,2,FALSE)</f>
        <v>#N/A</v>
      </c>
      <c r="C1556" t="e">
        <f>VLOOKUP('Reported Performance Table'!E1556,'Master List'!$B$42:$C$129,2,FALSE)</f>
        <v>#N/A</v>
      </c>
      <c r="D1556" t="e">
        <f>VLOOKUP('Reported Performance Table'!D1556,'Master List'!$B$20:$D$39,3,FALSE)</f>
        <v>#N/A</v>
      </c>
      <c r="E1556" s="3" t="e">
        <f>VLOOKUP('Reported Performance Table'!C1556,'Master List'!$B$11:$D$17,3,FALSE)</f>
        <v>#N/A</v>
      </c>
      <c r="F1556" t="e">
        <f t="shared" si="48"/>
        <v>#N/A</v>
      </c>
      <c r="G1556" t="e">
        <f>IF(VLOOKUP('Reported Performance Table'!E1556,'Master List'!$B$42:$D$129,3,FALSE)="","No",VLOOKUP('Reported Performance Table'!E1556,'Master List'!$B$42:$D$129,3,FALSE))</f>
        <v>#N/A</v>
      </c>
      <c r="H1556" t="e">
        <f>IF(AND(G1556="Yes_No",'Reported Performance Table'!F1556="Yes"),"No","Yes_No")</f>
        <v>#N/A</v>
      </c>
      <c r="I1556" t="str">
        <f>IF('Reported Performance Table'!E1556="","",IF('Reported Performance Table'!F1556="Yes","LUNA_CCT","Reported_CCT"))</f>
        <v/>
      </c>
      <c r="J1556" t="str">
        <f>IF('Reported Performance Table'!E1556="","",IF(I1556="LUNA_CCT",VLOOKUP('Reported Performance Table'!E1556,'Master List'!$B$42:$E$129,4,FALSE),"Reported_BUG"))</f>
        <v/>
      </c>
      <c r="K1556" t="str">
        <f>IF('Reported Performance Table'!E1556="","",IF(AND('Reported Performance Table'!$F1556="Yes",OR('Reported Performance Table'!$E1556='Master List'!$B$42,'Reported Performance Table'!$E1556='Master List'!$B$43,'Reported Performance Table'!$E1556='Master List'!$B$44,'Reported Performance Table'!$E1556='Master List'!$B$46,'Reported Performance Table'!$E1556='Master List'!$B$48,'Reported Performance Table'!$E1556='Master List'!$B$104,'Reported Performance Table'!$E1556='Master List'!$B$106,'Reported Performance Table'!$E1556='Master List'!$B$126)),"LUNA_Dimming","Dimming_Capability_and_Range"))</f>
        <v/>
      </c>
      <c r="L1556" s="173">
        <f>'Reported Performance Table'!BF1556</f>
        <v>0</v>
      </c>
      <c r="M1556" s="173">
        <f>'Reported Performance Table'!BG1556</f>
        <v>0</v>
      </c>
      <c r="N1556" s="173">
        <f>'Reported Performance Table'!BH1556</f>
        <v>0</v>
      </c>
      <c r="O1556" t="str">
        <f t="shared" si="49"/>
        <v>No</v>
      </c>
    </row>
    <row r="1557" spans="2:15" x14ac:dyDescent="0.25">
      <c r="B1557" s="35" t="e">
        <f>VLOOKUP('Reported Performance Table'!D1557,'Master List'!$B$20:$C$39,2,FALSE)</f>
        <v>#N/A</v>
      </c>
      <c r="C1557" t="e">
        <f>VLOOKUP('Reported Performance Table'!E1557,'Master List'!$B$42:$C$129,2,FALSE)</f>
        <v>#N/A</v>
      </c>
      <c r="D1557" t="e">
        <f>VLOOKUP('Reported Performance Table'!D1557,'Master List'!$B$20:$D$39,3,FALSE)</f>
        <v>#N/A</v>
      </c>
      <c r="E1557" s="3" t="e">
        <f>VLOOKUP('Reported Performance Table'!C1557,'Master List'!$B$11:$D$17,3,FALSE)</f>
        <v>#N/A</v>
      </c>
      <c r="F1557" t="e">
        <f t="shared" si="48"/>
        <v>#N/A</v>
      </c>
      <c r="G1557" t="e">
        <f>IF(VLOOKUP('Reported Performance Table'!E1557,'Master List'!$B$42:$D$129,3,FALSE)="","No",VLOOKUP('Reported Performance Table'!E1557,'Master List'!$B$42:$D$129,3,FALSE))</f>
        <v>#N/A</v>
      </c>
      <c r="H1557" t="e">
        <f>IF(AND(G1557="Yes_No",'Reported Performance Table'!F1557="Yes"),"No","Yes_No")</f>
        <v>#N/A</v>
      </c>
      <c r="I1557" t="str">
        <f>IF('Reported Performance Table'!E1557="","",IF('Reported Performance Table'!F1557="Yes","LUNA_CCT","Reported_CCT"))</f>
        <v/>
      </c>
      <c r="J1557" t="str">
        <f>IF('Reported Performance Table'!E1557="","",IF(I1557="LUNA_CCT",VLOOKUP('Reported Performance Table'!E1557,'Master List'!$B$42:$E$129,4,FALSE),"Reported_BUG"))</f>
        <v/>
      </c>
      <c r="K1557" t="str">
        <f>IF('Reported Performance Table'!E1557="","",IF(AND('Reported Performance Table'!$F1557="Yes",OR('Reported Performance Table'!$E1557='Master List'!$B$42,'Reported Performance Table'!$E1557='Master List'!$B$43,'Reported Performance Table'!$E1557='Master List'!$B$44,'Reported Performance Table'!$E1557='Master List'!$B$46,'Reported Performance Table'!$E1557='Master List'!$B$48,'Reported Performance Table'!$E1557='Master List'!$B$104,'Reported Performance Table'!$E1557='Master List'!$B$106,'Reported Performance Table'!$E1557='Master List'!$B$126)),"LUNA_Dimming","Dimming_Capability_and_Range"))</f>
        <v/>
      </c>
      <c r="L1557" s="173">
        <f>'Reported Performance Table'!BF1557</f>
        <v>0</v>
      </c>
      <c r="M1557" s="173">
        <f>'Reported Performance Table'!BG1557</f>
        <v>0</v>
      </c>
      <c r="N1557" s="173">
        <f>'Reported Performance Table'!BH1557</f>
        <v>0</v>
      </c>
      <c r="O1557" t="str">
        <f t="shared" si="49"/>
        <v>No</v>
      </c>
    </row>
    <row r="1558" spans="2:15" x14ac:dyDescent="0.25">
      <c r="B1558" s="35" t="e">
        <f>VLOOKUP('Reported Performance Table'!D1558,'Master List'!$B$20:$C$39,2,FALSE)</f>
        <v>#N/A</v>
      </c>
      <c r="C1558" t="e">
        <f>VLOOKUP('Reported Performance Table'!E1558,'Master List'!$B$42:$C$129,2,FALSE)</f>
        <v>#N/A</v>
      </c>
      <c r="D1558" t="e">
        <f>VLOOKUP('Reported Performance Table'!D1558,'Master List'!$B$20:$D$39,3,FALSE)</f>
        <v>#N/A</v>
      </c>
      <c r="E1558" s="3" t="e">
        <f>VLOOKUP('Reported Performance Table'!C1558,'Master List'!$B$11:$D$17,3,FALSE)</f>
        <v>#N/A</v>
      </c>
      <c r="F1558" t="e">
        <f t="shared" si="48"/>
        <v>#N/A</v>
      </c>
      <c r="G1558" t="e">
        <f>IF(VLOOKUP('Reported Performance Table'!E1558,'Master List'!$B$42:$D$129,3,FALSE)="","No",VLOOKUP('Reported Performance Table'!E1558,'Master List'!$B$42:$D$129,3,FALSE))</f>
        <v>#N/A</v>
      </c>
      <c r="H1558" t="e">
        <f>IF(AND(G1558="Yes_No",'Reported Performance Table'!F1558="Yes"),"No","Yes_No")</f>
        <v>#N/A</v>
      </c>
      <c r="I1558" t="str">
        <f>IF('Reported Performance Table'!E1558="","",IF('Reported Performance Table'!F1558="Yes","LUNA_CCT","Reported_CCT"))</f>
        <v/>
      </c>
      <c r="J1558" t="str">
        <f>IF('Reported Performance Table'!E1558="","",IF(I1558="LUNA_CCT",VLOOKUP('Reported Performance Table'!E1558,'Master List'!$B$42:$E$129,4,FALSE),"Reported_BUG"))</f>
        <v/>
      </c>
      <c r="K1558" t="str">
        <f>IF('Reported Performance Table'!E1558="","",IF(AND('Reported Performance Table'!$F1558="Yes",OR('Reported Performance Table'!$E1558='Master List'!$B$42,'Reported Performance Table'!$E1558='Master List'!$B$43,'Reported Performance Table'!$E1558='Master List'!$B$44,'Reported Performance Table'!$E1558='Master List'!$B$46,'Reported Performance Table'!$E1558='Master List'!$B$48,'Reported Performance Table'!$E1558='Master List'!$B$104,'Reported Performance Table'!$E1558='Master List'!$B$106,'Reported Performance Table'!$E1558='Master List'!$B$126)),"LUNA_Dimming","Dimming_Capability_and_Range"))</f>
        <v/>
      </c>
      <c r="L1558" s="173">
        <f>'Reported Performance Table'!BF1558</f>
        <v>0</v>
      </c>
      <c r="M1558" s="173">
        <f>'Reported Performance Table'!BG1558</f>
        <v>0</v>
      </c>
      <c r="N1558" s="173">
        <f>'Reported Performance Table'!BH1558</f>
        <v>0</v>
      </c>
      <c r="O1558" t="str">
        <f t="shared" si="49"/>
        <v>No</v>
      </c>
    </row>
    <row r="1559" spans="2:15" x14ac:dyDescent="0.25">
      <c r="B1559" s="35" t="e">
        <f>VLOOKUP('Reported Performance Table'!D1559,'Master List'!$B$20:$C$39,2,FALSE)</f>
        <v>#N/A</v>
      </c>
      <c r="C1559" t="e">
        <f>VLOOKUP('Reported Performance Table'!E1559,'Master List'!$B$42:$C$129,2,FALSE)</f>
        <v>#N/A</v>
      </c>
      <c r="D1559" t="e">
        <f>VLOOKUP('Reported Performance Table'!D1559,'Master List'!$B$20:$D$39,3,FALSE)</f>
        <v>#N/A</v>
      </c>
      <c r="E1559" s="3" t="e">
        <f>VLOOKUP('Reported Performance Table'!C1559,'Master List'!$B$11:$D$17,3,FALSE)</f>
        <v>#N/A</v>
      </c>
      <c r="F1559" t="e">
        <f t="shared" si="48"/>
        <v>#N/A</v>
      </c>
      <c r="G1559" t="e">
        <f>IF(VLOOKUP('Reported Performance Table'!E1559,'Master List'!$B$42:$D$129,3,FALSE)="","No",VLOOKUP('Reported Performance Table'!E1559,'Master List'!$B$42:$D$129,3,FALSE))</f>
        <v>#N/A</v>
      </c>
      <c r="H1559" t="e">
        <f>IF(AND(G1559="Yes_No",'Reported Performance Table'!F1559="Yes"),"No","Yes_No")</f>
        <v>#N/A</v>
      </c>
      <c r="I1559" t="str">
        <f>IF('Reported Performance Table'!E1559="","",IF('Reported Performance Table'!F1559="Yes","LUNA_CCT","Reported_CCT"))</f>
        <v/>
      </c>
      <c r="J1559" t="str">
        <f>IF('Reported Performance Table'!E1559="","",IF(I1559="LUNA_CCT",VLOOKUP('Reported Performance Table'!E1559,'Master List'!$B$42:$E$129,4,FALSE),"Reported_BUG"))</f>
        <v/>
      </c>
      <c r="K1559" t="str">
        <f>IF('Reported Performance Table'!E1559="","",IF(AND('Reported Performance Table'!$F1559="Yes",OR('Reported Performance Table'!$E1559='Master List'!$B$42,'Reported Performance Table'!$E1559='Master List'!$B$43,'Reported Performance Table'!$E1559='Master List'!$B$44,'Reported Performance Table'!$E1559='Master List'!$B$46,'Reported Performance Table'!$E1559='Master List'!$B$48,'Reported Performance Table'!$E1559='Master List'!$B$104,'Reported Performance Table'!$E1559='Master List'!$B$106,'Reported Performance Table'!$E1559='Master List'!$B$126)),"LUNA_Dimming","Dimming_Capability_and_Range"))</f>
        <v/>
      </c>
      <c r="L1559" s="173">
        <f>'Reported Performance Table'!BF1559</f>
        <v>0</v>
      </c>
      <c r="M1559" s="173">
        <f>'Reported Performance Table'!BG1559</f>
        <v>0</v>
      </c>
      <c r="N1559" s="173">
        <f>'Reported Performance Table'!BH1559</f>
        <v>0</v>
      </c>
      <c r="O1559" t="str">
        <f t="shared" si="49"/>
        <v>No</v>
      </c>
    </row>
    <row r="1560" spans="2:15" x14ac:dyDescent="0.25">
      <c r="B1560" s="35" t="e">
        <f>VLOOKUP('Reported Performance Table'!D1560,'Master List'!$B$20:$C$39,2,FALSE)</f>
        <v>#N/A</v>
      </c>
      <c r="C1560" t="e">
        <f>VLOOKUP('Reported Performance Table'!E1560,'Master List'!$B$42:$C$129,2,FALSE)</f>
        <v>#N/A</v>
      </c>
      <c r="D1560" t="e">
        <f>VLOOKUP('Reported Performance Table'!D1560,'Master List'!$B$20:$D$39,3,FALSE)</f>
        <v>#N/A</v>
      </c>
      <c r="E1560" s="3" t="e">
        <f>VLOOKUP('Reported Performance Table'!C1560,'Master List'!$B$11:$D$17,3,FALSE)</f>
        <v>#N/A</v>
      </c>
      <c r="F1560" t="e">
        <f t="shared" si="48"/>
        <v>#N/A</v>
      </c>
      <c r="G1560" t="e">
        <f>IF(VLOOKUP('Reported Performance Table'!E1560,'Master List'!$B$42:$D$129,3,FALSE)="","No",VLOOKUP('Reported Performance Table'!E1560,'Master List'!$B$42:$D$129,3,FALSE))</f>
        <v>#N/A</v>
      </c>
      <c r="H1560" t="e">
        <f>IF(AND(G1560="Yes_No",'Reported Performance Table'!F1560="Yes"),"No","Yes_No")</f>
        <v>#N/A</v>
      </c>
      <c r="I1560" t="str">
        <f>IF('Reported Performance Table'!E1560="","",IF('Reported Performance Table'!F1560="Yes","LUNA_CCT","Reported_CCT"))</f>
        <v/>
      </c>
      <c r="J1560" t="str">
        <f>IF('Reported Performance Table'!E1560="","",IF(I1560="LUNA_CCT",VLOOKUP('Reported Performance Table'!E1560,'Master List'!$B$42:$E$129,4,FALSE),"Reported_BUG"))</f>
        <v/>
      </c>
      <c r="K1560" t="str">
        <f>IF('Reported Performance Table'!E1560="","",IF(AND('Reported Performance Table'!$F1560="Yes",OR('Reported Performance Table'!$E1560='Master List'!$B$42,'Reported Performance Table'!$E1560='Master List'!$B$43,'Reported Performance Table'!$E1560='Master List'!$B$44,'Reported Performance Table'!$E1560='Master List'!$B$46,'Reported Performance Table'!$E1560='Master List'!$B$48,'Reported Performance Table'!$E1560='Master List'!$B$104,'Reported Performance Table'!$E1560='Master List'!$B$106,'Reported Performance Table'!$E1560='Master List'!$B$126)),"LUNA_Dimming","Dimming_Capability_and_Range"))</f>
        <v/>
      </c>
      <c r="L1560" s="173">
        <f>'Reported Performance Table'!BF1560</f>
        <v>0</v>
      </c>
      <c r="M1560" s="173">
        <f>'Reported Performance Table'!BG1560</f>
        <v>0</v>
      </c>
      <c r="N1560" s="173">
        <f>'Reported Performance Table'!BH1560</f>
        <v>0</v>
      </c>
      <c r="O1560" t="str">
        <f t="shared" si="49"/>
        <v>No</v>
      </c>
    </row>
    <row r="1561" spans="2:15" x14ac:dyDescent="0.25">
      <c r="B1561" s="35" t="e">
        <f>VLOOKUP('Reported Performance Table'!D1561,'Master List'!$B$20:$C$39,2,FALSE)</f>
        <v>#N/A</v>
      </c>
      <c r="C1561" t="e">
        <f>VLOOKUP('Reported Performance Table'!E1561,'Master List'!$B$42:$C$129,2,FALSE)</f>
        <v>#N/A</v>
      </c>
      <c r="D1561" t="e">
        <f>VLOOKUP('Reported Performance Table'!D1561,'Master List'!$B$20:$D$39,3,FALSE)</f>
        <v>#N/A</v>
      </c>
      <c r="E1561" s="3" t="e">
        <f>VLOOKUP('Reported Performance Table'!C1561,'Master List'!$B$11:$D$17,3,FALSE)</f>
        <v>#N/A</v>
      </c>
      <c r="F1561" t="e">
        <f t="shared" si="48"/>
        <v>#N/A</v>
      </c>
      <c r="G1561" t="e">
        <f>IF(VLOOKUP('Reported Performance Table'!E1561,'Master List'!$B$42:$D$129,3,FALSE)="","No",VLOOKUP('Reported Performance Table'!E1561,'Master List'!$B$42:$D$129,3,FALSE))</f>
        <v>#N/A</v>
      </c>
      <c r="H1561" t="e">
        <f>IF(AND(G1561="Yes_No",'Reported Performance Table'!F1561="Yes"),"No","Yes_No")</f>
        <v>#N/A</v>
      </c>
      <c r="I1561" t="str">
        <f>IF('Reported Performance Table'!E1561="","",IF('Reported Performance Table'!F1561="Yes","LUNA_CCT","Reported_CCT"))</f>
        <v/>
      </c>
      <c r="J1561" t="str">
        <f>IF('Reported Performance Table'!E1561="","",IF(I1561="LUNA_CCT",VLOOKUP('Reported Performance Table'!E1561,'Master List'!$B$42:$E$129,4,FALSE),"Reported_BUG"))</f>
        <v/>
      </c>
      <c r="K1561" t="str">
        <f>IF('Reported Performance Table'!E1561="","",IF(AND('Reported Performance Table'!$F1561="Yes",OR('Reported Performance Table'!$E1561='Master List'!$B$42,'Reported Performance Table'!$E1561='Master List'!$B$43,'Reported Performance Table'!$E1561='Master List'!$B$44,'Reported Performance Table'!$E1561='Master List'!$B$46,'Reported Performance Table'!$E1561='Master List'!$B$48,'Reported Performance Table'!$E1561='Master List'!$B$104,'Reported Performance Table'!$E1561='Master List'!$B$106,'Reported Performance Table'!$E1561='Master List'!$B$126)),"LUNA_Dimming","Dimming_Capability_and_Range"))</f>
        <v/>
      </c>
      <c r="L1561" s="173">
        <f>'Reported Performance Table'!BF1561</f>
        <v>0</v>
      </c>
      <c r="M1561" s="173">
        <f>'Reported Performance Table'!BG1561</f>
        <v>0</v>
      </c>
      <c r="N1561" s="173">
        <f>'Reported Performance Table'!BH1561</f>
        <v>0</v>
      </c>
      <c r="O1561" t="str">
        <f t="shared" si="49"/>
        <v>No</v>
      </c>
    </row>
    <row r="1562" spans="2:15" x14ac:dyDescent="0.25">
      <c r="B1562" s="35" t="e">
        <f>VLOOKUP('Reported Performance Table'!D1562,'Master List'!$B$20:$C$39,2,FALSE)</f>
        <v>#N/A</v>
      </c>
      <c r="C1562" t="e">
        <f>VLOOKUP('Reported Performance Table'!E1562,'Master List'!$B$42:$C$129,2,FALSE)</f>
        <v>#N/A</v>
      </c>
      <c r="D1562" t="e">
        <f>VLOOKUP('Reported Performance Table'!D1562,'Master List'!$B$20:$D$39,3,FALSE)</f>
        <v>#N/A</v>
      </c>
      <c r="E1562" s="3" t="e">
        <f>VLOOKUP('Reported Performance Table'!C1562,'Master List'!$B$11:$D$17,3,FALSE)</f>
        <v>#N/A</v>
      </c>
      <c r="F1562" t="e">
        <f t="shared" si="48"/>
        <v>#N/A</v>
      </c>
      <c r="G1562" t="e">
        <f>IF(VLOOKUP('Reported Performance Table'!E1562,'Master List'!$B$42:$D$129,3,FALSE)="","No",VLOOKUP('Reported Performance Table'!E1562,'Master List'!$B$42:$D$129,3,FALSE))</f>
        <v>#N/A</v>
      </c>
      <c r="H1562" t="e">
        <f>IF(AND(G1562="Yes_No",'Reported Performance Table'!F1562="Yes"),"No","Yes_No")</f>
        <v>#N/A</v>
      </c>
      <c r="I1562" t="str">
        <f>IF('Reported Performance Table'!E1562="","",IF('Reported Performance Table'!F1562="Yes","LUNA_CCT","Reported_CCT"))</f>
        <v/>
      </c>
      <c r="J1562" t="str">
        <f>IF('Reported Performance Table'!E1562="","",IF(I1562="LUNA_CCT",VLOOKUP('Reported Performance Table'!E1562,'Master List'!$B$42:$E$129,4,FALSE),"Reported_BUG"))</f>
        <v/>
      </c>
      <c r="K1562" t="str">
        <f>IF('Reported Performance Table'!E1562="","",IF(AND('Reported Performance Table'!$F1562="Yes",OR('Reported Performance Table'!$E1562='Master List'!$B$42,'Reported Performance Table'!$E1562='Master List'!$B$43,'Reported Performance Table'!$E1562='Master List'!$B$44,'Reported Performance Table'!$E1562='Master List'!$B$46,'Reported Performance Table'!$E1562='Master List'!$B$48,'Reported Performance Table'!$E1562='Master List'!$B$104,'Reported Performance Table'!$E1562='Master List'!$B$106,'Reported Performance Table'!$E1562='Master List'!$B$126)),"LUNA_Dimming","Dimming_Capability_and_Range"))</f>
        <v/>
      </c>
      <c r="L1562" s="173">
        <f>'Reported Performance Table'!BF1562</f>
        <v>0</v>
      </c>
      <c r="M1562" s="173">
        <f>'Reported Performance Table'!BG1562</f>
        <v>0</v>
      </c>
      <c r="N1562" s="173">
        <f>'Reported Performance Table'!BH1562</f>
        <v>0</v>
      </c>
      <c r="O1562" t="str">
        <f t="shared" si="49"/>
        <v>No</v>
      </c>
    </row>
    <row r="1563" spans="2:15" x14ac:dyDescent="0.25">
      <c r="B1563" s="35" t="e">
        <f>VLOOKUP('Reported Performance Table'!D1563,'Master List'!$B$20:$C$39,2,FALSE)</f>
        <v>#N/A</v>
      </c>
      <c r="C1563" t="e">
        <f>VLOOKUP('Reported Performance Table'!E1563,'Master List'!$B$42:$C$129,2,FALSE)</f>
        <v>#N/A</v>
      </c>
      <c r="D1563" t="e">
        <f>VLOOKUP('Reported Performance Table'!D1563,'Master List'!$B$20:$D$39,3,FALSE)</f>
        <v>#N/A</v>
      </c>
      <c r="E1563" s="3" t="e">
        <f>VLOOKUP('Reported Performance Table'!C1563,'Master List'!$B$11:$D$17,3,FALSE)</f>
        <v>#N/A</v>
      </c>
      <c r="F1563" t="e">
        <f t="shared" si="48"/>
        <v>#N/A</v>
      </c>
      <c r="G1563" t="e">
        <f>IF(VLOOKUP('Reported Performance Table'!E1563,'Master List'!$B$42:$D$129,3,FALSE)="","No",VLOOKUP('Reported Performance Table'!E1563,'Master List'!$B$42:$D$129,3,FALSE))</f>
        <v>#N/A</v>
      </c>
      <c r="H1563" t="e">
        <f>IF(AND(G1563="Yes_No",'Reported Performance Table'!F1563="Yes"),"No","Yes_No")</f>
        <v>#N/A</v>
      </c>
      <c r="I1563" t="str">
        <f>IF('Reported Performance Table'!E1563="","",IF('Reported Performance Table'!F1563="Yes","LUNA_CCT","Reported_CCT"))</f>
        <v/>
      </c>
      <c r="J1563" t="str">
        <f>IF('Reported Performance Table'!E1563="","",IF(I1563="LUNA_CCT",VLOOKUP('Reported Performance Table'!E1563,'Master List'!$B$42:$E$129,4,FALSE),"Reported_BUG"))</f>
        <v/>
      </c>
      <c r="K1563" t="str">
        <f>IF('Reported Performance Table'!E1563="","",IF(AND('Reported Performance Table'!$F1563="Yes",OR('Reported Performance Table'!$E1563='Master List'!$B$42,'Reported Performance Table'!$E1563='Master List'!$B$43,'Reported Performance Table'!$E1563='Master List'!$B$44,'Reported Performance Table'!$E1563='Master List'!$B$46,'Reported Performance Table'!$E1563='Master List'!$B$48,'Reported Performance Table'!$E1563='Master List'!$B$104,'Reported Performance Table'!$E1563='Master List'!$B$106,'Reported Performance Table'!$E1563='Master List'!$B$126)),"LUNA_Dimming","Dimming_Capability_and_Range"))</f>
        <v/>
      </c>
      <c r="L1563" s="173">
        <f>'Reported Performance Table'!BF1563</f>
        <v>0</v>
      </c>
      <c r="M1563" s="173">
        <f>'Reported Performance Table'!BG1563</f>
        <v>0</v>
      </c>
      <c r="N1563" s="173">
        <f>'Reported Performance Table'!BH1563</f>
        <v>0</v>
      </c>
      <c r="O1563" t="str">
        <f t="shared" si="49"/>
        <v>No</v>
      </c>
    </row>
    <row r="1564" spans="2:15" x14ac:dyDescent="0.25">
      <c r="B1564" s="35" t="e">
        <f>VLOOKUP('Reported Performance Table'!D1564,'Master List'!$B$20:$C$39,2,FALSE)</f>
        <v>#N/A</v>
      </c>
      <c r="C1564" t="e">
        <f>VLOOKUP('Reported Performance Table'!E1564,'Master List'!$B$42:$C$129,2,FALSE)</f>
        <v>#N/A</v>
      </c>
      <c r="D1564" t="e">
        <f>VLOOKUP('Reported Performance Table'!D1564,'Master List'!$B$20:$D$39,3,FALSE)</f>
        <v>#N/A</v>
      </c>
      <c r="E1564" s="3" t="e">
        <f>VLOOKUP('Reported Performance Table'!C1564,'Master List'!$B$11:$D$17,3,FALSE)</f>
        <v>#N/A</v>
      </c>
      <c r="F1564" t="e">
        <f t="shared" si="48"/>
        <v>#N/A</v>
      </c>
      <c r="G1564" t="e">
        <f>IF(VLOOKUP('Reported Performance Table'!E1564,'Master List'!$B$42:$D$129,3,FALSE)="","No",VLOOKUP('Reported Performance Table'!E1564,'Master List'!$B$42:$D$129,3,FALSE))</f>
        <v>#N/A</v>
      </c>
      <c r="H1564" t="e">
        <f>IF(AND(G1564="Yes_No",'Reported Performance Table'!F1564="Yes"),"No","Yes_No")</f>
        <v>#N/A</v>
      </c>
      <c r="I1564" t="str">
        <f>IF('Reported Performance Table'!E1564="","",IF('Reported Performance Table'!F1564="Yes","LUNA_CCT","Reported_CCT"))</f>
        <v/>
      </c>
      <c r="J1564" t="str">
        <f>IF('Reported Performance Table'!E1564="","",IF(I1564="LUNA_CCT",VLOOKUP('Reported Performance Table'!E1564,'Master List'!$B$42:$E$129,4,FALSE),"Reported_BUG"))</f>
        <v/>
      </c>
      <c r="K1564" t="str">
        <f>IF('Reported Performance Table'!E1564="","",IF(AND('Reported Performance Table'!$F1564="Yes",OR('Reported Performance Table'!$E1564='Master List'!$B$42,'Reported Performance Table'!$E1564='Master List'!$B$43,'Reported Performance Table'!$E1564='Master List'!$B$44,'Reported Performance Table'!$E1564='Master List'!$B$46,'Reported Performance Table'!$E1564='Master List'!$B$48,'Reported Performance Table'!$E1564='Master List'!$B$104,'Reported Performance Table'!$E1564='Master List'!$B$106,'Reported Performance Table'!$E1564='Master List'!$B$126)),"LUNA_Dimming","Dimming_Capability_and_Range"))</f>
        <v/>
      </c>
      <c r="L1564" s="173">
        <f>'Reported Performance Table'!BF1564</f>
        <v>0</v>
      </c>
      <c r="M1564" s="173">
        <f>'Reported Performance Table'!BG1564</f>
        <v>0</v>
      </c>
      <c r="N1564" s="173">
        <f>'Reported Performance Table'!BH1564</f>
        <v>0</v>
      </c>
      <c r="O1564" t="str">
        <f t="shared" si="49"/>
        <v>No</v>
      </c>
    </row>
    <row r="1565" spans="2:15" x14ac:dyDescent="0.25">
      <c r="B1565" s="35" t="e">
        <f>VLOOKUP('Reported Performance Table'!D1565,'Master List'!$B$20:$C$39,2,FALSE)</f>
        <v>#N/A</v>
      </c>
      <c r="C1565" t="e">
        <f>VLOOKUP('Reported Performance Table'!E1565,'Master List'!$B$42:$C$129,2,FALSE)</f>
        <v>#N/A</v>
      </c>
      <c r="D1565" t="e">
        <f>VLOOKUP('Reported Performance Table'!D1565,'Master List'!$B$20:$D$39,3,FALSE)</f>
        <v>#N/A</v>
      </c>
      <c r="E1565" s="3" t="e">
        <f>VLOOKUP('Reported Performance Table'!C1565,'Master List'!$B$11:$D$17,3,FALSE)</f>
        <v>#N/A</v>
      </c>
      <c r="F1565" t="e">
        <f t="shared" si="48"/>
        <v>#N/A</v>
      </c>
      <c r="G1565" t="e">
        <f>IF(VLOOKUP('Reported Performance Table'!E1565,'Master List'!$B$42:$D$129,3,FALSE)="","No",VLOOKUP('Reported Performance Table'!E1565,'Master List'!$B$42:$D$129,3,FALSE))</f>
        <v>#N/A</v>
      </c>
      <c r="H1565" t="e">
        <f>IF(AND(G1565="Yes_No",'Reported Performance Table'!F1565="Yes"),"No","Yes_No")</f>
        <v>#N/A</v>
      </c>
      <c r="I1565" t="str">
        <f>IF('Reported Performance Table'!E1565="","",IF('Reported Performance Table'!F1565="Yes","LUNA_CCT","Reported_CCT"))</f>
        <v/>
      </c>
      <c r="J1565" t="str">
        <f>IF('Reported Performance Table'!E1565="","",IF(I1565="LUNA_CCT",VLOOKUP('Reported Performance Table'!E1565,'Master List'!$B$42:$E$129,4,FALSE),"Reported_BUG"))</f>
        <v/>
      </c>
      <c r="K1565" t="str">
        <f>IF('Reported Performance Table'!E1565="","",IF(AND('Reported Performance Table'!$F1565="Yes",OR('Reported Performance Table'!$E1565='Master List'!$B$42,'Reported Performance Table'!$E1565='Master List'!$B$43,'Reported Performance Table'!$E1565='Master List'!$B$44,'Reported Performance Table'!$E1565='Master List'!$B$46,'Reported Performance Table'!$E1565='Master List'!$B$48,'Reported Performance Table'!$E1565='Master List'!$B$104,'Reported Performance Table'!$E1565='Master List'!$B$106,'Reported Performance Table'!$E1565='Master List'!$B$126)),"LUNA_Dimming","Dimming_Capability_and_Range"))</f>
        <v/>
      </c>
      <c r="L1565" s="173">
        <f>'Reported Performance Table'!BF1565</f>
        <v>0</v>
      </c>
      <c r="M1565" s="173">
        <f>'Reported Performance Table'!BG1565</f>
        <v>0</v>
      </c>
      <c r="N1565" s="173">
        <f>'Reported Performance Table'!BH1565</f>
        <v>0</v>
      </c>
      <c r="O1565" t="str">
        <f t="shared" si="49"/>
        <v>No</v>
      </c>
    </row>
    <row r="1566" spans="2:15" x14ac:dyDescent="0.25">
      <c r="B1566" s="35" t="e">
        <f>VLOOKUP('Reported Performance Table'!D1566,'Master List'!$B$20:$C$39,2,FALSE)</f>
        <v>#N/A</v>
      </c>
      <c r="C1566" t="e">
        <f>VLOOKUP('Reported Performance Table'!E1566,'Master List'!$B$42:$C$129,2,FALSE)</f>
        <v>#N/A</v>
      </c>
      <c r="D1566" t="e">
        <f>VLOOKUP('Reported Performance Table'!D1566,'Master List'!$B$20:$D$39,3,FALSE)</f>
        <v>#N/A</v>
      </c>
      <c r="E1566" s="3" t="e">
        <f>VLOOKUP('Reported Performance Table'!C1566,'Master List'!$B$11:$D$17,3,FALSE)</f>
        <v>#N/A</v>
      </c>
      <c r="F1566" t="e">
        <f t="shared" si="48"/>
        <v>#N/A</v>
      </c>
      <c r="G1566" t="e">
        <f>IF(VLOOKUP('Reported Performance Table'!E1566,'Master List'!$B$42:$D$129,3,FALSE)="","No",VLOOKUP('Reported Performance Table'!E1566,'Master List'!$B$42:$D$129,3,FALSE))</f>
        <v>#N/A</v>
      </c>
      <c r="H1566" t="e">
        <f>IF(AND(G1566="Yes_No",'Reported Performance Table'!F1566="Yes"),"No","Yes_No")</f>
        <v>#N/A</v>
      </c>
      <c r="I1566" t="str">
        <f>IF('Reported Performance Table'!E1566="","",IF('Reported Performance Table'!F1566="Yes","LUNA_CCT","Reported_CCT"))</f>
        <v/>
      </c>
      <c r="J1566" t="str">
        <f>IF('Reported Performance Table'!E1566="","",IF(I1566="LUNA_CCT",VLOOKUP('Reported Performance Table'!E1566,'Master List'!$B$42:$E$129,4,FALSE),"Reported_BUG"))</f>
        <v/>
      </c>
      <c r="K1566" t="str">
        <f>IF('Reported Performance Table'!E1566="","",IF(AND('Reported Performance Table'!$F1566="Yes",OR('Reported Performance Table'!$E1566='Master List'!$B$42,'Reported Performance Table'!$E1566='Master List'!$B$43,'Reported Performance Table'!$E1566='Master List'!$B$44,'Reported Performance Table'!$E1566='Master List'!$B$46,'Reported Performance Table'!$E1566='Master List'!$B$48,'Reported Performance Table'!$E1566='Master List'!$B$104,'Reported Performance Table'!$E1566='Master List'!$B$106,'Reported Performance Table'!$E1566='Master List'!$B$126)),"LUNA_Dimming","Dimming_Capability_and_Range"))</f>
        <v/>
      </c>
      <c r="L1566" s="173">
        <f>'Reported Performance Table'!BF1566</f>
        <v>0</v>
      </c>
      <c r="M1566" s="173">
        <f>'Reported Performance Table'!BG1566</f>
        <v>0</v>
      </c>
      <c r="N1566" s="173">
        <f>'Reported Performance Table'!BH1566</f>
        <v>0</v>
      </c>
      <c r="O1566" t="str">
        <f t="shared" si="49"/>
        <v>No</v>
      </c>
    </row>
    <row r="1567" spans="2:15" x14ac:dyDescent="0.25">
      <c r="B1567" s="35" t="e">
        <f>VLOOKUP('Reported Performance Table'!D1567,'Master List'!$B$20:$C$39,2,FALSE)</f>
        <v>#N/A</v>
      </c>
      <c r="C1567" t="e">
        <f>VLOOKUP('Reported Performance Table'!E1567,'Master List'!$B$42:$C$129,2,FALSE)</f>
        <v>#N/A</v>
      </c>
      <c r="D1567" t="e">
        <f>VLOOKUP('Reported Performance Table'!D1567,'Master List'!$B$20:$D$39,3,FALSE)</f>
        <v>#N/A</v>
      </c>
      <c r="E1567" s="3" t="e">
        <f>VLOOKUP('Reported Performance Table'!C1567,'Master List'!$B$11:$D$17,3,FALSE)</f>
        <v>#N/A</v>
      </c>
      <c r="F1567" t="e">
        <f t="shared" si="48"/>
        <v>#N/A</v>
      </c>
      <c r="G1567" t="e">
        <f>IF(VLOOKUP('Reported Performance Table'!E1567,'Master List'!$B$42:$D$129,3,FALSE)="","No",VLOOKUP('Reported Performance Table'!E1567,'Master List'!$B$42:$D$129,3,FALSE))</f>
        <v>#N/A</v>
      </c>
      <c r="H1567" t="e">
        <f>IF(AND(G1567="Yes_No",'Reported Performance Table'!F1567="Yes"),"No","Yes_No")</f>
        <v>#N/A</v>
      </c>
      <c r="I1567" t="str">
        <f>IF('Reported Performance Table'!E1567="","",IF('Reported Performance Table'!F1567="Yes","LUNA_CCT","Reported_CCT"))</f>
        <v/>
      </c>
      <c r="J1567" t="str">
        <f>IF('Reported Performance Table'!E1567="","",IF(I1567="LUNA_CCT",VLOOKUP('Reported Performance Table'!E1567,'Master List'!$B$42:$E$129,4,FALSE),"Reported_BUG"))</f>
        <v/>
      </c>
      <c r="K1567" t="str">
        <f>IF('Reported Performance Table'!E1567="","",IF(AND('Reported Performance Table'!$F1567="Yes",OR('Reported Performance Table'!$E1567='Master List'!$B$42,'Reported Performance Table'!$E1567='Master List'!$B$43,'Reported Performance Table'!$E1567='Master List'!$B$44,'Reported Performance Table'!$E1567='Master List'!$B$46,'Reported Performance Table'!$E1567='Master List'!$B$48,'Reported Performance Table'!$E1567='Master List'!$B$104,'Reported Performance Table'!$E1567='Master List'!$B$106,'Reported Performance Table'!$E1567='Master List'!$B$126)),"LUNA_Dimming","Dimming_Capability_and_Range"))</f>
        <v/>
      </c>
      <c r="L1567" s="173">
        <f>'Reported Performance Table'!BF1567</f>
        <v>0</v>
      </c>
      <c r="M1567" s="173">
        <f>'Reported Performance Table'!BG1567</f>
        <v>0</v>
      </c>
      <c r="N1567" s="173">
        <f>'Reported Performance Table'!BH1567</f>
        <v>0</v>
      </c>
      <c r="O1567" t="str">
        <f t="shared" si="49"/>
        <v>No</v>
      </c>
    </row>
    <row r="1568" spans="2:15" x14ac:dyDescent="0.25">
      <c r="B1568" s="35" t="e">
        <f>VLOOKUP('Reported Performance Table'!D1568,'Master List'!$B$20:$C$39,2,FALSE)</f>
        <v>#N/A</v>
      </c>
      <c r="C1568" t="e">
        <f>VLOOKUP('Reported Performance Table'!E1568,'Master List'!$B$42:$C$129,2,FALSE)</f>
        <v>#N/A</v>
      </c>
      <c r="D1568" t="e">
        <f>VLOOKUP('Reported Performance Table'!D1568,'Master List'!$B$20:$D$39,3,FALSE)</f>
        <v>#N/A</v>
      </c>
      <c r="E1568" s="3" t="e">
        <f>VLOOKUP('Reported Performance Table'!C1568,'Master List'!$B$11:$D$17,3,FALSE)</f>
        <v>#N/A</v>
      </c>
      <c r="F1568" t="e">
        <f t="shared" si="48"/>
        <v>#N/A</v>
      </c>
      <c r="G1568" t="e">
        <f>IF(VLOOKUP('Reported Performance Table'!E1568,'Master List'!$B$42:$D$129,3,FALSE)="","No",VLOOKUP('Reported Performance Table'!E1568,'Master List'!$B$42:$D$129,3,FALSE))</f>
        <v>#N/A</v>
      </c>
      <c r="H1568" t="e">
        <f>IF(AND(G1568="Yes_No",'Reported Performance Table'!F1568="Yes"),"No","Yes_No")</f>
        <v>#N/A</v>
      </c>
      <c r="I1568" t="str">
        <f>IF('Reported Performance Table'!E1568="","",IF('Reported Performance Table'!F1568="Yes","LUNA_CCT","Reported_CCT"))</f>
        <v/>
      </c>
      <c r="J1568" t="str">
        <f>IF('Reported Performance Table'!E1568="","",IF(I1568="LUNA_CCT",VLOOKUP('Reported Performance Table'!E1568,'Master List'!$B$42:$E$129,4,FALSE),"Reported_BUG"))</f>
        <v/>
      </c>
      <c r="K1568" t="str">
        <f>IF('Reported Performance Table'!E1568="","",IF(AND('Reported Performance Table'!$F1568="Yes",OR('Reported Performance Table'!$E1568='Master List'!$B$42,'Reported Performance Table'!$E1568='Master List'!$B$43,'Reported Performance Table'!$E1568='Master List'!$B$44,'Reported Performance Table'!$E1568='Master List'!$B$46,'Reported Performance Table'!$E1568='Master List'!$B$48,'Reported Performance Table'!$E1568='Master List'!$B$104,'Reported Performance Table'!$E1568='Master List'!$B$106,'Reported Performance Table'!$E1568='Master List'!$B$126)),"LUNA_Dimming","Dimming_Capability_and_Range"))</f>
        <v/>
      </c>
      <c r="L1568" s="173">
        <f>'Reported Performance Table'!BF1568</f>
        <v>0</v>
      </c>
      <c r="M1568" s="173">
        <f>'Reported Performance Table'!BG1568</f>
        <v>0</v>
      </c>
      <c r="N1568" s="173">
        <f>'Reported Performance Table'!BH1568</f>
        <v>0</v>
      </c>
      <c r="O1568" t="str">
        <f t="shared" si="49"/>
        <v>No</v>
      </c>
    </row>
    <row r="1569" spans="2:15" x14ac:dyDescent="0.25">
      <c r="B1569" s="35" t="e">
        <f>VLOOKUP('Reported Performance Table'!D1569,'Master List'!$B$20:$C$39,2,FALSE)</f>
        <v>#N/A</v>
      </c>
      <c r="C1569" t="e">
        <f>VLOOKUP('Reported Performance Table'!E1569,'Master List'!$B$42:$C$129,2,FALSE)</f>
        <v>#N/A</v>
      </c>
      <c r="D1569" t="e">
        <f>VLOOKUP('Reported Performance Table'!D1569,'Master List'!$B$20:$D$39,3,FALSE)</f>
        <v>#N/A</v>
      </c>
      <c r="E1569" s="3" t="e">
        <f>VLOOKUP('Reported Performance Table'!C1569,'Master List'!$B$11:$D$17,3,FALSE)</f>
        <v>#N/A</v>
      </c>
      <c r="F1569" t="e">
        <f t="shared" si="48"/>
        <v>#N/A</v>
      </c>
      <c r="G1569" t="e">
        <f>IF(VLOOKUP('Reported Performance Table'!E1569,'Master List'!$B$42:$D$129,3,FALSE)="","No",VLOOKUP('Reported Performance Table'!E1569,'Master List'!$B$42:$D$129,3,FALSE))</f>
        <v>#N/A</v>
      </c>
      <c r="H1569" t="e">
        <f>IF(AND(G1569="Yes_No",'Reported Performance Table'!F1569="Yes"),"No","Yes_No")</f>
        <v>#N/A</v>
      </c>
      <c r="I1569" t="str">
        <f>IF('Reported Performance Table'!E1569="","",IF('Reported Performance Table'!F1569="Yes","LUNA_CCT","Reported_CCT"))</f>
        <v/>
      </c>
      <c r="J1569" t="str">
        <f>IF('Reported Performance Table'!E1569="","",IF(I1569="LUNA_CCT",VLOOKUP('Reported Performance Table'!E1569,'Master List'!$B$42:$E$129,4,FALSE),"Reported_BUG"))</f>
        <v/>
      </c>
      <c r="K1569" t="str">
        <f>IF('Reported Performance Table'!E1569="","",IF(AND('Reported Performance Table'!$F1569="Yes",OR('Reported Performance Table'!$E1569='Master List'!$B$42,'Reported Performance Table'!$E1569='Master List'!$B$43,'Reported Performance Table'!$E1569='Master List'!$B$44,'Reported Performance Table'!$E1569='Master List'!$B$46,'Reported Performance Table'!$E1569='Master List'!$B$48,'Reported Performance Table'!$E1569='Master List'!$B$104,'Reported Performance Table'!$E1569='Master List'!$B$106,'Reported Performance Table'!$E1569='Master List'!$B$126)),"LUNA_Dimming","Dimming_Capability_and_Range"))</f>
        <v/>
      </c>
      <c r="L1569" s="173">
        <f>'Reported Performance Table'!BF1569</f>
        <v>0</v>
      </c>
      <c r="M1569" s="173">
        <f>'Reported Performance Table'!BG1569</f>
        <v>0</v>
      </c>
      <c r="N1569" s="173">
        <f>'Reported Performance Table'!BH1569</f>
        <v>0</v>
      </c>
      <c r="O1569" t="str">
        <f t="shared" si="49"/>
        <v>No</v>
      </c>
    </row>
    <row r="1570" spans="2:15" x14ac:dyDescent="0.25">
      <c r="B1570" s="35" t="e">
        <f>VLOOKUP('Reported Performance Table'!D1570,'Master List'!$B$20:$C$39,2,FALSE)</f>
        <v>#N/A</v>
      </c>
      <c r="C1570" t="e">
        <f>VLOOKUP('Reported Performance Table'!E1570,'Master List'!$B$42:$C$129,2,FALSE)</f>
        <v>#N/A</v>
      </c>
      <c r="D1570" t="e">
        <f>VLOOKUP('Reported Performance Table'!D1570,'Master List'!$B$20:$D$39,3,FALSE)</f>
        <v>#N/A</v>
      </c>
      <c r="E1570" s="3" t="e">
        <f>VLOOKUP('Reported Performance Table'!C1570,'Master List'!$B$11:$D$17,3,FALSE)</f>
        <v>#N/A</v>
      </c>
      <c r="F1570" t="e">
        <f t="shared" si="48"/>
        <v>#N/A</v>
      </c>
      <c r="G1570" t="e">
        <f>IF(VLOOKUP('Reported Performance Table'!E1570,'Master List'!$B$42:$D$129,3,FALSE)="","No",VLOOKUP('Reported Performance Table'!E1570,'Master List'!$B$42:$D$129,3,FALSE))</f>
        <v>#N/A</v>
      </c>
      <c r="H1570" t="e">
        <f>IF(AND(G1570="Yes_No",'Reported Performance Table'!F1570="Yes"),"No","Yes_No")</f>
        <v>#N/A</v>
      </c>
      <c r="I1570" t="str">
        <f>IF('Reported Performance Table'!E1570="","",IF('Reported Performance Table'!F1570="Yes","LUNA_CCT","Reported_CCT"))</f>
        <v/>
      </c>
      <c r="J1570" t="str">
        <f>IF('Reported Performance Table'!E1570="","",IF(I1570="LUNA_CCT",VLOOKUP('Reported Performance Table'!E1570,'Master List'!$B$42:$E$129,4,FALSE),"Reported_BUG"))</f>
        <v/>
      </c>
      <c r="K1570" t="str">
        <f>IF('Reported Performance Table'!E1570="","",IF(AND('Reported Performance Table'!$F1570="Yes",OR('Reported Performance Table'!$E1570='Master List'!$B$42,'Reported Performance Table'!$E1570='Master List'!$B$43,'Reported Performance Table'!$E1570='Master List'!$B$44,'Reported Performance Table'!$E1570='Master List'!$B$46,'Reported Performance Table'!$E1570='Master List'!$B$48,'Reported Performance Table'!$E1570='Master List'!$B$104,'Reported Performance Table'!$E1570='Master List'!$B$106,'Reported Performance Table'!$E1570='Master List'!$B$126)),"LUNA_Dimming","Dimming_Capability_and_Range"))</f>
        <v/>
      </c>
      <c r="L1570" s="173">
        <f>'Reported Performance Table'!BF1570</f>
        <v>0</v>
      </c>
      <c r="M1570" s="173">
        <f>'Reported Performance Table'!BG1570</f>
        <v>0</v>
      </c>
      <c r="N1570" s="173">
        <f>'Reported Performance Table'!BH1570</f>
        <v>0</v>
      </c>
      <c r="O1570" t="str">
        <f t="shared" si="49"/>
        <v>No</v>
      </c>
    </row>
    <row r="1571" spans="2:15" x14ac:dyDescent="0.25">
      <c r="B1571" s="35" t="e">
        <f>VLOOKUP('Reported Performance Table'!D1571,'Master List'!$B$20:$C$39,2,FALSE)</f>
        <v>#N/A</v>
      </c>
      <c r="C1571" t="e">
        <f>VLOOKUP('Reported Performance Table'!E1571,'Master List'!$B$42:$C$129,2,FALSE)</f>
        <v>#N/A</v>
      </c>
      <c r="D1571" t="e">
        <f>VLOOKUP('Reported Performance Table'!D1571,'Master List'!$B$20:$D$39,3,FALSE)</f>
        <v>#N/A</v>
      </c>
      <c r="E1571" s="3" t="e">
        <f>VLOOKUP('Reported Performance Table'!C1571,'Master List'!$B$11:$D$17,3,FALSE)</f>
        <v>#N/A</v>
      </c>
      <c r="F1571" t="e">
        <f t="shared" si="48"/>
        <v>#N/A</v>
      </c>
      <c r="G1571" t="e">
        <f>IF(VLOOKUP('Reported Performance Table'!E1571,'Master List'!$B$42:$D$129,3,FALSE)="","No",VLOOKUP('Reported Performance Table'!E1571,'Master List'!$B$42:$D$129,3,FALSE))</f>
        <v>#N/A</v>
      </c>
      <c r="H1571" t="e">
        <f>IF(AND(G1571="Yes_No",'Reported Performance Table'!F1571="Yes"),"No","Yes_No")</f>
        <v>#N/A</v>
      </c>
      <c r="I1571" t="str">
        <f>IF('Reported Performance Table'!E1571="","",IF('Reported Performance Table'!F1571="Yes","LUNA_CCT","Reported_CCT"))</f>
        <v/>
      </c>
      <c r="J1571" t="str">
        <f>IF('Reported Performance Table'!E1571="","",IF(I1571="LUNA_CCT",VLOOKUP('Reported Performance Table'!E1571,'Master List'!$B$42:$E$129,4,FALSE),"Reported_BUG"))</f>
        <v/>
      </c>
      <c r="K1571" t="str">
        <f>IF('Reported Performance Table'!E1571="","",IF(AND('Reported Performance Table'!$F1571="Yes",OR('Reported Performance Table'!$E1571='Master List'!$B$42,'Reported Performance Table'!$E1571='Master List'!$B$43,'Reported Performance Table'!$E1571='Master List'!$B$44,'Reported Performance Table'!$E1571='Master List'!$B$46,'Reported Performance Table'!$E1571='Master List'!$B$48,'Reported Performance Table'!$E1571='Master List'!$B$104,'Reported Performance Table'!$E1571='Master List'!$B$106,'Reported Performance Table'!$E1571='Master List'!$B$126)),"LUNA_Dimming","Dimming_Capability_and_Range"))</f>
        <v/>
      </c>
      <c r="L1571" s="173">
        <f>'Reported Performance Table'!BF1571</f>
        <v>0</v>
      </c>
      <c r="M1571" s="173">
        <f>'Reported Performance Table'!BG1571</f>
        <v>0</v>
      </c>
      <c r="N1571" s="173">
        <f>'Reported Performance Table'!BH1571</f>
        <v>0</v>
      </c>
      <c r="O1571" t="str">
        <f t="shared" si="49"/>
        <v>No</v>
      </c>
    </row>
    <row r="1572" spans="2:15" x14ac:dyDescent="0.25">
      <c r="B1572" s="35" t="e">
        <f>VLOOKUP('Reported Performance Table'!D1572,'Master List'!$B$20:$C$39,2,FALSE)</f>
        <v>#N/A</v>
      </c>
      <c r="C1572" t="e">
        <f>VLOOKUP('Reported Performance Table'!E1572,'Master List'!$B$42:$C$129,2,FALSE)</f>
        <v>#N/A</v>
      </c>
      <c r="D1572" t="e">
        <f>VLOOKUP('Reported Performance Table'!D1572,'Master List'!$B$20:$D$39,3,FALSE)</f>
        <v>#N/A</v>
      </c>
      <c r="E1572" s="3" t="e">
        <f>VLOOKUP('Reported Performance Table'!C1572,'Master List'!$B$11:$D$17,3,FALSE)</f>
        <v>#N/A</v>
      </c>
      <c r="F1572" t="e">
        <f t="shared" si="48"/>
        <v>#N/A</v>
      </c>
      <c r="G1572" t="e">
        <f>IF(VLOOKUP('Reported Performance Table'!E1572,'Master List'!$B$42:$D$129,3,FALSE)="","No",VLOOKUP('Reported Performance Table'!E1572,'Master List'!$B$42:$D$129,3,FALSE))</f>
        <v>#N/A</v>
      </c>
      <c r="H1572" t="e">
        <f>IF(AND(G1572="Yes_No",'Reported Performance Table'!F1572="Yes"),"No","Yes_No")</f>
        <v>#N/A</v>
      </c>
      <c r="I1572" t="str">
        <f>IF('Reported Performance Table'!E1572="","",IF('Reported Performance Table'!F1572="Yes","LUNA_CCT","Reported_CCT"))</f>
        <v/>
      </c>
      <c r="J1572" t="str">
        <f>IF('Reported Performance Table'!E1572="","",IF(I1572="LUNA_CCT",VLOOKUP('Reported Performance Table'!E1572,'Master List'!$B$42:$E$129,4,FALSE),"Reported_BUG"))</f>
        <v/>
      </c>
      <c r="K1572" t="str">
        <f>IF('Reported Performance Table'!E1572="","",IF(AND('Reported Performance Table'!$F1572="Yes",OR('Reported Performance Table'!$E1572='Master List'!$B$42,'Reported Performance Table'!$E1572='Master List'!$B$43,'Reported Performance Table'!$E1572='Master List'!$B$44,'Reported Performance Table'!$E1572='Master List'!$B$46,'Reported Performance Table'!$E1572='Master List'!$B$48,'Reported Performance Table'!$E1572='Master List'!$B$104,'Reported Performance Table'!$E1572='Master List'!$B$106,'Reported Performance Table'!$E1572='Master List'!$B$126)),"LUNA_Dimming","Dimming_Capability_and_Range"))</f>
        <v/>
      </c>
      <c r="L1572" s="173">
        <f>'Reported Performance Table'!BF1572</f>
        <v>0</v>
      </c>
      <c r="M1572" s="173">
        <f>'Reported Performance Table'!BG1572</f>
        <v>0</v>
      </c>
      <c r="N1572" s="173">
        <f>'Reported Performance Table'!BH1572</f>
        <v>0</v>
      </c>
      <c r="O1572" t="str">
        <f t="shared" si="49"/>
        <v>No</v>
      </c>
    </row>
    <row r="1573" spans="2:15" x14ac:dyDescent="0.25">
      <c r="B1573" s="35" t="e">
        <f>VLOOKUP('Reported Performance Table'!D1573,'Master List'!$B$20:$C$39,2,FALSE)</f>
        <v>#N/A</v>
      </c>
      <c r="C1573" t="e">
        <f>VLOOKUP('Reported Performance Table'!E1573,'Master List'!$B$42:$C$129,2,FALSE)</f>
        <v>#N/A</v>
      </c>
      <c r="D1573" t="e">
        <f>VLOOKUP('Reported Performance Table'!D1573,'Master List'!$B$20:$D$39,3,FALSE)</f>
        <v>#N/A</v>
      </c>
      <c r="E1573" s="3" t="e">
        <f>VLOOKUP('Reported Performance Table'!C1573,'Master List'!$B$11:$D$17,3,FALSE)</f>
        <v>#N/A</v>
      </c>
      <c r="F1573" t="e">
        <f t="shared" si="48"/>
        <v>#N/A</v>
      </c>
      <c r="G1573" t="e">
        <f>IF(VLOOKUP('Reported Performance Table'!E1573,'Master List'!$B$42:$D$129,3,FALSE)="","No",VLOOKUP('Reported Performance Table'!E1573,'Master List'!$B$42:$D$129,3,FALSE))</f>
        <v>#N/A</v>
      </c>
      <c r="H1573" t="e">
        <f>IF(AND(G1573="Yes_No",'Reported Performance Table'!F1573="Yes"),"No","Yes_No")</f>
        <v>#N/A</v>
      </c>
      <c r="I1573" t="str">
        <f>IF('Reported Performance Table'!E1573="","",IF('Reported Performance Table'!F1573="Yes","LUNA_CCT","Reported_CCT"))</f>
        <v/>
      </c>
      <c r="J1573" t="str">
        <f>IF('Reported Performance Table'!E1573="","",IF(I1573="LUNA_CCT",VLOOKUP('Reported Performance Table'!E1573,'Master List'!$B$42:$E$129,4,FALSE),"Reported_BUG"))</f>
        <v/>
      </c>
      <c r="K1573" t="str">
        <f>IF('Reported Performance Table'!E1573="","",IF(AND('Reported Performance Table'!$F1573="Yes",OR('Reported Performance Table'!$E1573='Master List'!$B$42,'Reported Performance Table'!$E1573='Master List'!$B$43,'Reported Performance Table'!$E1573='Master List'!$B$44,'Reported Performance Table'!$E1573='Master List'!$B$46,'Reported Performance Table'!$E1573='Master List'!$B$48,'Reported Performance Table'!$E1573='Master List'!$B$104,'Reported Performance Table'!$E1573='Master List'!$B$106,'Reported Performance Table'!$E1573='Master List'!$B$126)),"LUNA_Dimming","Dimming_Capability_and_Range"))</f>
        <v/>
      </c>
      <c r="L1573" s="173">
        <f>'Reported Performance Table'!BF1573</f>
        <v>0</v>
      </c>
      <c r="M1573" s="173">
        <f>'Reported Performance Table'!BG1573</f>
        <v>0</v>
      </c>
      <c r="N1573" s="173">
        <f>'Reported Performance Table'!BH1573</f>
        <v>0</v>
      </c>
      <c r="O1573" t="str">
        <f t="shared" si="49"/>
        <v>No</v>
      </c>
    </row>
    <row r="1574" spans="2:15" x14ac:dyDescent="0.25">
      <c r="B1574" s="35" t="e">
        <f>VLOOKUP('Reported Performance Table'!D1574,'Master List'!$B$20:$C$39,2,FALSE)</f>
        <v>#N/A</v>
      </c>
      <c r="C1574" t="e">
        <f>VLOOKUP('Reported Performance Table'!E1574,'Master List'!$B$42:$C$129,2,FALSE)</f>
        <v>#N/A</v>
      </c>
      <c r="D1574" t="e">
        <f>VLOOKUP('Reported Performance Table'!D1574,'Master List'!$B$20:$D$39,3,FALSE)</f>
        <v>#N/A</v>
      </c>
      <c r="E1574" s="3" t="e">
        <f>VLOOKUP('Reported Performance Table'!C1574,'Master List'!$B$11:$D$17,3,FALSE)</f>
        <v>#N/A</v>
      </c>
      <c r="F1574" t="e">
        <f t="shared" si="48"/>
        <v>#N/A</v>
      </c>
      <c r="G1574" t="e">
        <f>IF(VLOOKUP('Reported Performance Table'!E1574,'Master List'!$B$42:$D$129,3,FALSE)="","No",VLOOKUP('Reported Performance Table'!E1574,'Master List'!$B$42:$D$129,3,FALSE))</f>
        <v>#N/A</v>
      </c>
      <c r="H1574" t="e">
        <f>IF(AND(G1574="Yes_No",'Reported Performance Table'!F1574="Yes"),"No","Yes_No")</f>
        <v>#N/A</v>
      </c>
      <c r="I1574" t="str">
        <f>IF('Reported Performance Table'!E1574="","",IF('Reported Performance Table'!F1574="Yes","LUNA_CCT","Reported_CCT"))</f>
        <v/>
      </c>
      <c r="J1574" t="str">
        <f>IF('Reported Performance Table'!E1574="","",IF(I1574="LUNA_CCT",VLOOKUP('Reported Performance Table'!E1574,'Master List'!$B$42:$E$129,4,FALSE),"Reported_BUG"))</f>
        <v/>
      </c>
      <c r="K1574" t="str">
        <f>IF('Reported Performance Table'!E1574="","",IF(AND('Reported Performance Table'!$F1574="Yes",OR('Reported Performance Table'!$E1574='Master List'!$B$42,'Reported Performance Table'!$E1574='Master List'!$B$43,'Reported Performance Table'!$E1574='Master List'!$B$44,'Reported Performance Table'!$E1574='Master List'!$B$46,'Reported Performance Table'!$E1574='Master List'!$B$48,'Reported Performance Table'!$E1574='Master List'!$B$104,'Reported Performance Table'!$E1574='Master List'!$B$106,'Reported Performance Table'!$E1574='Master List'!$B$126)),"LUNA_Dimming","Dimming_Capability_and_Range"))</f>
        <v/>
      </c>
      <c r="L1574" s="173">
        <f>'Reported Performance Table'!BF1574</f>
        <v>0</v>
      </c>
      <c r="M1574" s="173">
        <f>'Reported Performance Table'!BG1574</f>
        <v>0</v>
      </c>
      <c r="N1574" s="173">
        <f>'Reported Performance Table'!BH1574</f>
        <v>0</v>
      </c>
      <c r="O1574" t="str">
        <f t="shared" si="49"/>
        <v>No</v>
      </c>
    </row>
    <row r="1575" spans="2:15" x14ac:dyDescent="0.25">
      <c r="B1575" s="35" t="e">
        <f>VLOOKUP('Reported Performance Table'!D1575,'Master List'!$B$20:$C$39,2,FALSE)</f>
        <v>#N/A</v>
      </c>
      <c r="C1575" t="e">
        <f>VLOOKUP('Reported Performance Table'!E1575,'Master List'!$B$42:$C$129,2,FALSE)</f>
        <v>#N/A</v>
      </c>
      <c r="D1575" t="e">
        <f>VLOOKUP('Reported Performance Table'!D1575,'Master List'!$B$20:$D$39,3,FALSE)</f>
        <v>#N/A</v>
      </c>
      <c r="E1575" s="3" t="e">
        <f>VLOOKUP('Reported Performance Table'!C1575,'Master List'!$B$11:$D$17,3,FALSE)</f>
        <v>#N/A</v>
      </c>
      <c r="F1575" t="e">
        <f t="shared" si="48"/>
        <v>#N/A</v>
      </c>
      <c r="G1575" t="e">
        <f>IF(VLOOKUP('Reported Performance Table'!E1575,'Master List'!$B$42:$D$129,3,FALSE)="","No",VLOOKUP('Reported Performance Table'!E1575,'Master List'!$B$42:$D$129,3,FALSE))</f>
        <v>#N/A</v>
      </c>
      <c r="H1575" t="e">
        <f>IF(AND(G1575="Yes_No",'Reported Performance Table'!F1575="Yes"),"No","Yes_No")</f>
        <v>#N/A</v>
      </c>
      <c r="I1575" t="str">
        <f>IF('Reported Performance Table'!E1575="","",IF('Reported Performance Table'!F1575="Yes","LUNA_CCT","Reported_CCT"))</f>
        <v/>
      </c>
      <c r="J1575" t="str">
        <f>IF('Reported Performance Table'!E1575="","",IF(I1575="LUNA_CCT",VLOOKUP('Reported Performance Table'!E1575,'Master List'!$B$42:$E$129,4,FALSE),"Reported_BUG"))</f>
        <v/>
      </c>
      <c r="K1575" t="str">
        <f>IF('Reported Performance Table'!E1575="","",IF(AND('Reported Performance Table'!$F1575="Yes",OR('Reported Performance Table'!$E1575='Master List'!$B$42,'Reported Performance Table'!$E1575='Master List'!$B$43,'Reported Performance Table'!$E1575='Master List'!$B$44,'Reported Performance Table'!$E1575='Master List'!$B$46,'Reported Performance Table'!$E1575='Master List'!$B$48,'Reported Performance Table'!$E1575='Master List'!$B$104,'Reported Performance Table'!$E1575='Master List'!$B$106,'Reported Performance Table'!$E1575='Master List'!$B$126)),"LUNA_Dimming","Dimming_Capability_and_Range"))</f>
        <v/>
      </c>
      <c r="L1575" s="173">
        <f>'Reported Performance Table'!BF1575</f>
        <v>0</v>
      </c>
      <c r="M1575" s="173">
        <f>'Reported Performance Table'!BG1575</f>
        <v>0</v>
      </c>
      <c r="N1575" s="173">
        <f>'Reported Performance Table'!BH1575</f>
        <v>0</v>
      </c>
      <c r="O1575" t="str">
        <f t="shared" si="49"/>
        <v>No</v>
      </c>
    </row>
    <row r="1576" spans="2:15" x14ac:dyDescent="0.25">
      <c r="B1576" s="35" t="e">
        <f>VLOOKUP('Reported Performance Table'!D1576,'Master List'!$B$20:$C$39,2,FALSE)</f>
        <v>#N/A</v>
      </c>
      <c r="C1576" t="e">
        <f>VLOOKUP('Reported Performance Table'!E1576,'Master List'!$B$42:$C$129,2,FALSE)</f>
        <v>#N/A</v>
      </c>
      <c r="D1576" t="e">
        <f>VLOOKUP('Reported Performance Table'!D1576,'Master List'!$B$20:$D$39,3,FALSE)</f>
        <v>#N/A</v>
      </c>
      <c r="E1576" s="3" t="e">
        <f>VLOOKUP('Reported Performance Table'!C1576,'Master List'!$B$11:$D$17,3,FALSE)</f>
        <v>#N/A</v>
      </c>
      <c r="F1576" t="e">
        <f t="shared" si="48"/>
        <v>#N/A</v>
      </c>
      <c r="G1576" t="e">
        <f>IF(VLOOKUP('Reported Performance Table'!E1576,'Master List'!$B$42:$D$129,3,FALSE)="","No",VLOOKUP('Reported Performance Table'!E1576,'Master List'!$B$42:$D$129,3,FALSE))</f>
        <v>#N/A</v>
      </c>
      <c r="H1576" t="e">
        <f>IF(AND(G1576="Yes_No",'Reported Performance Table'!F1576="Yes"),"No","Yes_No")</f>
        <v>#N/A</v>
      </c>
      <c r="I1576" t="str">
        <f>IF('Reported Performance Table'!E1576="","",IF('Reported Performance Table'!F1576="Yes","LUNA_CCT","Reported_CCT"))</f>
        <v/>
      </c>
      <c r="J1576" t="str">
        <f>IF('Reported Performance Table'!E1576="","",IF(I1576="LUNA_CCT",VLOOKUP('Reported Performance Table'!E1576,'Master List'!$B$42:$E$129,4,FALSE),"Reported_BUG"))</f>
        <v/>
      </c>
      <c r="K1576" t="str">
        <f>IF('Reported Performance Table'!E1576="","",IF(AND('Reported Performance Table'!$F1576="Yes",OR('Reported Performance Table'!$E1576='Master List'!$B$42,'Reported Performance Table'!$E1576='Master List'!$B$43,'Reported Performance Table'!$E1576='Master List'!$B$44,'Reported Performance Table'!$E1576='Master List'!$B$46,'Reported Performance Table'!$E1576='Master List'!$B$48,'Reported Performance Table'!$E1576='Master List'!$B$104,'Reported Performance Table'!$E1576='Master List'!$B$106,'Reported Performance Table'!$E1576='Master List'!$B$126)),"LUNA_Dimming","Dimming_Capability_and_Range"))</f>
        <v/>
      </c>
      <c r="L1576" s="173">
        <f>'Reported Performance Table'!BF1576</f>
        <v>0</v>
      </c>
      <c r="M1576" s="173">
        <f>'Reported Performance Table'!BG1576</f>
        <v>0</v>
      </c>
      <c r="N1576" s="173">
        <f>'Reported Performance Table'!BH1576</f>
        <v>0</v>
      </c>
      <c r="O1576" t="str">
        <f t="shared" si="49"/>
        <v>No</v>
      </c>
    </row>
    <row r="1577" spans="2:15" x14ac:dyDescent="0.25">
      <c r="B1577" s="35" t="e">
        <f>VLOOKUP('Reported Performance Table'!D1577,'Master List'!$B$20:$C$39,2,FALSE)</f>
        <v>#N/A</v>
      </c>
      <c r="C1577" t="e">
        <f>VLOOKUP('Reported Performance Table'!E1577,'Master List'!$B$42:$C$129,2,FALSE)</f>
        <v>#N/A</v>
      </c>
      <c r="D1577" t="e">
        <f>VLOOKUP('Reported Performance Table'!D1577,'Master List'!$B$20:$D$39,3,FALSE)</f>
        <v>#N/A</v>
      </c>
      <c r="E1577" s="3" t="e">
        <f>VLOOKUP('Reported Performance Table'!C1577,'Master List'!$B$11:$D$17,3,FALSE)</f>
        <v>#N/A</v>
      </c>
      <c r="F1577" t="e">
        <f t="shared" si="48"/>
        <v>#N/A</v>
      </c>
      <c r="G1577" t="e">
        <f>IF(VLOOKUP('Reported Performance Table'!E1577,'Master List'!$B$42:$D$129,3,FALSE)="","No",VLOOKUP('Reported Performance Table'!E1577,'Master List'!$B$42:$D$129,3,FALSE))</f>
        <v>#N/A</v>
      </c>
      <c r="H1577" t="e">
        <f>IF(AND(G1577="Yes_No",'Reported Performance Table'!F1577="Yes"),"No","Yes_No")</f>
        <v>#N/A</v>
      </c>
      <c r="I1577" t="str">
        <f>IF('Reported Performance Table'!E1577="","",IF('Reported Performance Table'!F1577="Yes","LUNA_CCT","Reported_CCT"))</f>
        <v/>
      </c>
      <c r="J1577" t="str">
        <f>IF('Reported Performance Table'!E1577="","",IF(I1577="LUNA_CCT",VLOOKUP('Reported Performance Table'!E1577,'Master List'!$B$42:$E$129,4,FALSE),"Reported_BUG"))</f>
        <v/>
      </c>
      <c r="K1577" t="str">
        <f>IF('Reported Performance Table'!E1577="","",IF(AND('Reported Performance Table'!$F1577="Yes",OR('Reported Performance Table'!$E1577='Master List'!$B$42,'Reported Performance Table'!$E1577='Master List'!$B$43,'Reported Performance Table'!$E1577='Master List'!$B$44,'Reported Performance Table'!$E1577='Master List'!$B$46,'Reported Performance Table'!$E1577='Master List'!$B$48,'Reported Performance Table'!$E1577='Master List'!$B$104,'Reported Performance Table'!$E1577='Master List'!$B$106,'Reported Performance Table'!$E1577='Master List'!$B$126)),"LUNA_Dimming","Dimming_Capability_and_Range"))</f>
        <v/>
      </c>
      <c r="L1577" s="173">
        <f>'Reported Performance Table'!BF1577</f>
        <v>0</v>
      </c>
      <c r="M1577" s="173">
        <f>'Reported Performance Table'!BG1577</f>
        <v>0</v>
      </c>
      <c r="N1577" s="173">
        <f>'Reported Performance Table'!BH1577</f>
        <v>0</v>
      </c>
      <c r="O1577" t="str">
        <f t="shared" si="49"/>
        <v>No</v>
      </c>
    </row>
    <row r="1578" spans="2:15" x14ac:dyDescent="0.25">
      <c r="B1578" s="35" t="e">
        <f>VLOOKUP('Reported Performance Table'!D1578,'Master List'!$B$20:$C$39,2,FALSE)</f>
        <v>#N/A</v>
      </c>
      <c r="C1578" t="e">
        <f>VLOOKUP('Reported Performance Table'!E1578,'Master List'!$B$42:$C$129,2,FALSE)</f>
        <v>#N/A</v>
      </c>
      <c r="D1578" t="e">
        <f>VLOOKUP('Reported Performance Table'!D1578,'Master List'!$B$20:$D$39,3,FALSE)</f>
        <v>#N/A</v>
      </c>
      <c r="E1578" s="3" t="e">
        <f>VLOOKUP('Reported Performance Table'!C1578,'Master List'!$B$11:$D$17,3,FALSE)</f>
        <v>#N/A</v>
      </c>
      <c r="F1578" t="e">
        <f t="shared" si="48"/>
        <v>#N/A</v>
      </c>
      <c r="G1578" t="e">
        <f>IF(VLOOKUP('Reported Performance Table'!E1578,'Master List'!$B$42:$D$129,3,FALSE)="","No",VLOOKUP('Reported Performance Table'!E1578,'Master List'!$B$42:$D$129,3,FALSE))</f>
        <v>#N/A</v>
      </c>
      <c r="H1578" t="e">
        <f>IF(AND(G1578="Yes_No",'Reported Performance Table'!F1578="Yes"),"No","Yes_No")</f>
        <v>#N/A</v>
      </c>
      <c r="I1578" t="str">
        <f>IF('Reported Performance Table'!E1578="","",IF('Reported Performance Table'!F1578="Yes","LUNA_CCT","Reported_CCT"))</f>
        <v/>
      </c>
      <c r="J1578" t="str">
        <f>IF('Reported Performance Table'!E1578="","",IF(I1578="LUNA_CCT",VLOOKUP('Reported Performance Table'!E1578,'Master List'!$B$42:$E$129,4,FALSE),"Reported_BUG"))</f>
        <v/>
      </c>
      <c r="K1578" t="str">
        <f>IF('Reported Performance Table'!E1578="","",IF(AND('Reported Performance Table'!$F1578="Yes",OR('Reported Performance Table'!$E1578='Master List'!$B$42,'Reported Performance Table'!$E1578='Master List'!$B$43,'Reported Performance Table'!$E1578='Master List'!$B$44,'Reported Performance Table'!$E1578='Master List'!$B$46,'Reported Performance Table'!$E1578='Master List'!$B$48,'Reported Performance Table'!$E1578='Master List'!$B$104,'Reported Performance Table'!$E1578='Master List'!$B$106,'Reported Performance Table'!$E1578='Master List'!$B$126)),"LUNA_Dimming","Dimming_Capability_and_Range"))</f>
        <v/>
      </c>
      <c r="L1578" s="173">
        <f>'Reported Performance Table'!BF1578</f>
        <v>0</v>
      </c>
      <c r="M1578" s="173">
        <f>'Reported Performance Table'!BG1578</f>
        <v>0</v>
      </c>
      <c r="N1578" s="173">
        <f>'Reported Performance Table'!BH1578</f>
        <v>0</v>
      </c>
      <c r="O1578" t="str">
        <f t="shared" si="49"/>
        <v>No</v>
      </c>
    </row>
    <row r="1579" spans="2:15" x14ac:dyDescent="0.25">
      <c r="B1579" s="35" t="e">
        <f>VLOOKUP('Reported Performance Table'!D1579,'Master List'!$B$20:$C$39,2,FALSE)</f>
        <v>#N/A</v>
      </c>
      <c r="C1579" t="e">
        <f>VLOOKUP('Reported Performance Table'!E1579,'Master List'!$B$42:$C$129,2,FALSE)</f>
        <v>#N/A</v>
      </c>
      <c r="D1579" t="e">
        <f>VLOOKUP('Reported Performance Table'!D1579,'Master List'!$B$20:$D$39,3,FALSE)</f>
        <v>#N/A</v>
      </c>
      <c r="E1579" s="3" t="e">
        <f>VLOOKUP('Reported Performance Table'!C1579,'Master List'!$B$11:$D$17,3,FALSE)</f>
        <v>#N/A</v>
      </c>
      <c r="F1579" t="e">
        <f t="shared" si="48"/>
        <v>#N/A</v>
      </c>
      <c r="G1579" t="e">
        <f>IF(VLOOKUP('Reported Performance Table'!E1579,'Master List'!$B$42:$D$129,3,FALSE)="","No",VLOOKUP('Reported Performance Table'!E1579,'Master List'!$B$42:$D$129,3,FALSE))</f>
        <v>#N/A</v>
      </c>
      <c r="H1579" t="e">
        <f>IF(AND(G1579="Yes_No",'Reported Performance Table'!F1579="Yes"),"No","Yes_No")</f>
        <v>#N/A</v>
      </c>
      <c r="I1579" t="str">
        <f>IF('Reported Performance Table'!E1579="","",IF('Reported Performance Table'!F1579="Yes","LUNA_CCT","Reported_CCT"))</f>
        <v/>
      </c>
      <c r="J1579" t="str">
        <f>IF('Reported Performance Table'!E1579="","",IF(I1579="LUNA_CCT",VLOOKUP('Reported Performance Table'!E1579,'Master List'!$B$42:$E$129,4,FALSE),"Reported_BUG"))</f>
        <v/>
      </c>
      <c r="K1579" t="str">
        <f>IF('Reported Performance Table'!E1579="","",IF(AND('Reported Performance Table'!$F1579="Yes",OR('Reported Performance Table'!$E1579='Master List'!$B$42,'Reported Performance Table'!$E1579='Master List'!$B$43,'Reported Performance Table'!$E1579='Master List'!$B$44,'Reported Performance Table'!$E1579='Master List'!$B$46,'Reported Performance Table'!$E1579='Master List'!$B$48,'Reported Performance Table'!$E1579='Master List'!$B$104,'Reported Performance Table'!$E1579='Master List'!$B$106,'Reported Performance Table'!$E1579='Master List'!$B$126)),"LUNA_Dimming","Dimming_Capability_and_Range"))</f>
        <v/>
      </c>
      <c r="L1579" s="173">
        <f>'Reported Performance Table'!BF1579</f>
        <v>0</v>
      </c>
      <c r="M1579" s="173">
        <f>'Reported Performance Table'!BG1579</f>
        <v>0</v>
      </c>
      <c r="N1579" s="173">
        <f>'Reported Performance Table'!BH1579</f>
        <v>0</v>
      </c>
      <c r="O1579" t="str">
        <f t="shared" si="49"/>
        <v>No</v>
      </c>
    </row>
    <row r="1580" spans="2:15" x14ac:dyDescent="0.25">
      <c r="B1580" s="35" t="e">
        <f>VLOOKUP('Reported Performance Table'!D1580,'Master List'!$B$20:$C$39,2,FALSE)</f>
        <v>#N/A</v>
      </c>
      <c r="C1580" t="e">
        <f>VLOOKUP('Reported Performance Table'!E1580,'Master List'!$B$42:$C$129,2,FALSE)</f>
        <v>#N/A</v>
      </c>
      <c r="D1580" t="e">
        <f>VLOOKUP('Reported Performance Table'!D1580,'Master List'!$B$20:$D$39,3,FALSE)</f>
        <v>#N/A</v>
      </c>
      <c r="E1580" s="3" t="e">
        <f>VLOOKUP('Reported Performance Table'!C1580,'Master List'!$B$11:$D$17,3,FALSE)</f>
        <v>#N/A</v>
      </c>
      <c r="F1580" t="e">
        <f t="shared" si="48"/>
        <v>#N/A</v>
      </c>
      <c r="G1580" t="e">
        <f>IF(VLOOKUP('Reported Performance Table'!E1580,'Master List'!$B$42:$D$129,3,FALSE)="","No",VLOOKUP('Reported Performance Table'!E1580,'Master List'!$B$42:$D$129,3,FALSE))</f>
        <v>#N/A</v>
      </c>
      <c r="H1580" t="e">
        <f>IF(AND(G1580="Yes_No",'Reported Performance Table'!F1580="Yes"),"No","Yes_No")</f>
        <v>#N/A</v>
      </c>
      <c r="I1580" t="str">
        <f>IF('Reported Performance Table'!E1580="","",IF('Reported Performance Table'!F1580="Yes","LUNA_CCT","Reported_CCT"))</f>
        <v/>
      </c>
      <c r="J1580" t="str">
        <f>IF('Reported Performance Table'!E1580="","",IF(I1580="LUNA_CCT",VLOOKUP('Reported Performance Table'!E1580,'Master List'!$B$42:$E$129,4,FALSE),"Reported_BUG"))</f>
        <v/>
      </c>
      <c r="K1580" t="str">
        <f>IF('Reported Performance Table'!E1580="","",IF(AND('Reported Performance Table'!$F1580="Yes",OR('Reported Performance Table'!$E1580='Master List'!$B$42,'Reported Performance Table'!$E1580='Master List'!$B$43,'Reported Performance Table'!$E1580='Master List'!$B$44,'Reported Performance Table'!$E1580='Master List'!$B$46,'Reported Performance Table'!$E1580='Master List'!$B$48,'Reported Performance Table'!$E1580='Master List'!$B$104,'Reported Performance Table'!$E1580='Master List'!$B$106,'Reported Performance Table'!$E1580='Master List'!$B$126)),"LUNA_Dimming","Dimming_Capability_and_Range"))</f>
        <v/>
      </c>
      <c r="L1580" s="173">
        <f>'Reported Performance Table'!BF1580</f>
        <v>0</v>
      </c>
      <c r="M1580" s="173">
        <f>'Reported Performance Table'!BG1580</f>
        <v>0</v>
      </c>
      <c r="N1580" s="173">
        <f>'Reported Performance Table'!BH1580</f>
        <v>0</v>
      </c>
      <c r="O1580" t="str">
        <f t="shared" si="49"/>
        <v>No</v>
      </c>
    </row>
    <row r="1581" spans="2:15" x14ac:dyDescent="0.25">
      <c r="B1581" s="35" t="e">
        <f>VLOOKUP('Reported Performance Table'!D1581,'Master List'!$B$20:$C$39,2,FALSE)</f>
        <v>#N/A</v>
      </c>
      <c r="C1581" t="e">
        <f>VLOOKUP('Reported Performance Table'!E1581,'Master List'!$B$42:$C$129,2,FALSE)</f>
        <v>#N/A</v>
      </c>
      <c r="D1581" t="e">
        <f>VLOOKUP('Reported Performance Table'!D1581,'Master List'!$B$20:$D$39,3,FALSE)</f>
        <v>#N/A</v>
      </c>
      <c r="E1581" s="3" t="e">
        <f>VLOOKUP('Reported Performance Table'!C1581,'Master List'!$B$11:$D$17,3,FALSE)</f>
        <v>#N/A</v>
      </c>
      <c r="F1581" t="e">
        <f t="shared" si="48"/>
        <v>#N/A</v>
      </c>
      <c r="G1581" t="e">
        <f>IF(VLOOKUP('Reported Performance Table'!E1581,'Master List'!$B$42:$D$129,3,FALSE)="","No",VLOOKUP('Reported Performance Table'!E1581,'Master List'!$B$42:$D$129,3,FALSE))</f>
        <v>#N/A</v>
      </c>
      <c r="H1581" t="e">
        <f>IF(AND(G1581="Yes_No",'Reported Performance Table'!F1581="Yes"),"No","Yes_No")</f>
        <v>#N/A</v>
      </c>
      <c r="I1581" t="str">
        <f>IF('Reported Performance Table'!E1581="","",IF('Reported Performance Table'!F1581="Yes","LUNA_CCT","Reported_CCT"))</f>
        <v/>
      </c>
      <c r="J1581" t="str">
        <f>IF('Reported Performance Table'!E1581="","",IF(I1581="LUNA_CCT",VLOOKUP('Reported Performance Table'!E1581,'Master List'!$B$42:$E$129,4,FALSE),"Reported_BUG"))</f>
        <v/>
      </c>
      <c r="K1581" t="str">
        <f>IF('Reported Performance Table'!E1581="","",IF(AND('Reported Performance Table'!$F1581="Yes",OR('Reported Performance Table'!$E1581='Master List'!$B$42,'Reported Performance Table'!$E1581='Master List'!$B$43,'Reported Performance Table'!$E1581='Master List'!$B$44,'Reported Performance Table'!$E1581='Master List'!$B$46,'Reported Performance Table'!$E1581='Master List'!$B$48,'Reported Performance Table'!$E1581='Master List'!$B$104,'Reported Performance Table'!$E1581='Master List'!$B$106,'Reported Performance Table'!$E1581='Master List'!$B$126)),"LUNA_Dimming","Dimming_Capability_and_Range"))</f>
        <v/>
      </c>
      <c r="L1581" s="173">
        <f>'Reported Performance Table'!BF1581</f>
        <v>0</v>
      </c>
      <c r="M1581" s="173">
        <f>'Reported Performance Table'!BG1581</f>
        <v>0</v>
      </c>
      <c r="N1581" s="173">
        <f>'Reported Performance Table'!BH1581</f>
        <v>0</v>
      </c>
      <c r="O1581" t="str">
        <f t="shared" si="49"/>
        <v>No</v>
      </c>
    </row>
    <row r="1582" spans="2:15" x14ac:dyDescent="0.25">
      <c r="B1582" s="35" t="e">
        <f>VLOOKUP('Reported Performance Table'!D1582,'Master List'!$B$20:$C$39,2,FALSE)</f>
        <v>#N/A</v>
      </c>
      <c r="C1582" t="e">
        <f>VLOOKUP('Reported Performance Table'!E1582,'Master List'!$B$42:$C$129,2,FALSE)</f>
        <v>#N/A</v>
      </c>
      <c r="D1582" t="e">
        <f>VLOOKUP('Reported Performance Table'!D1582,'Master List'!$B$20:$D$39,3,FALSE)</f>
        <v>#N/A</v>
      </c>
      <c r="E1582" s="3" t="e">
        <f>VLOOKUP('Reported Performance Table'!C1582,'Master List'!$B$11:$D$17,3,FALSE)</f>
        <v>#N/A</v>
      </c>
      <c r="F1582" t="e">
        <f t="shared" si="48"/>
        <v>#N/A</v>
      </c>
      <c r="G1582" t="e">
        <f>IF(VLOOKUP('Reported Performance Table'!E1582,'Master List'!$B$42:$D$129,3,FALSE)="","No",VLOOKUP('Reported Performance Table'!E1582,'Master List'!$B$42:$D$129,3,FALSE))</f>
        <v>#N/A</v>
      </c>
      <c r="H1582" t="e">
        <f>IF(AND(G1582="Yes_No",'Reported Performance Table'!F1582="Yes"),"No","Yes_No")</f>
        <v>#N/A</v>
      </c>
      <c r="I1582" t="str">
        <f>IF('Reported Performance Table'!E1582="","",IF('Reported Performance Table'!F1582="Yes","LUNA_CCT","Reported_CCT"))</f>
        <v/>
      </c>
      <c r="J1582" t="str">
        <f>IF('Reported Performance Table'!E1582="","",IF(I1582="LUNA_CCT",VLOOKUP('Reported Performance Table'!E1582,'Master List'!$B$42:$E$129,4,FALSE),"Reported_BUG"))</f>
        <v/>
      </c>
      <c r="K1582" t="str">
        <f>IF('Reported Performance Table'!E1582="","",IF(AND('Reported Performance Table'!$F1582="Yes",OR('Reported Performance Table'!$E1582='Master List'!$B$42,'Reported Performance Table'!$E1582='Master List'!$B$43,'Reported Performance Table'!$E1582='Master List'!$B$44,'Reported Performance Table'!$E1582='Master List'!$B$46,'Reported Performance Table'!$E1582='Master List'!$B$48,'Reported Performance Table'!$E1582='Master List'!$B$104,'Reported Performance Table'!$E1582='Master List'!$B$106,'Reported Performance Table'!$E1582='Master List'!$B$126)),"LUNA_Dimming","Dimming_Capability_and_Range"))</f>
        <v/>
      </c>
      <c r="L1582" s="173">
        <f>'Reported Performance Table'!BF1582</f>
        <v>0</v>
      </c>
      <c r="M1582" s="173">
        <f>'Reported Performance Table'!BG1582</f>
        <v>0</v>
      </c>
      <c r="N1582" s="173">
        <f>'Reported Performance Table'!BH1582</f>
        <v>0</v>
      </c>
      <c r="O1582" t="str">
        <f t="shared" si="49"/>
        <v>No</v>
      </c>
    </row>
    <row r="1583" spans="2:15" x14ac:dyDescent="0.25">
      <c r="B1583" s="35" t="e">
        <f>VLOOKUP('Reported Performance Table'!D1583,'Master List'!$B$20:$C$39,2,FALSE)</f>
        <v>#N/A</v>
      </c>
      <c r="C1583" t="e">
        <f>VLOOKUP('Reported Performance Table'!E1583,'Master List'!$B$42:$C$129,2,FALSE)</f>
        <v>#N/A</v>
      </c>
      <c r="D1583" t="e">
        <f>VLOOKUP('Reported Performance Table'!D1583,'Master List'!$B$20:$D$39,3,FALSE)</f>
        <v>#N/A</v>
      </c>
      <c r="E1583" s="3" t="e">
        <f>VLOOKUP('Reported Performance Table'!C1583,'Master List'!$B$11:$D$17,3,FALSE)</f>
        <v>#N/A</v>
      </c>
      <c r="F1583" t="e">
        <f t="shared" si="48"/>
        <v>#N/A</v>
      </c>
      <c r="G1583" t="e">
        <f>IF(VLOOKUP('Reported Performance Table'!E1583,'Master List'!$B$42:$D$129,3,FALSE)="","No",VLOOKUP('Reported Performance Table'!E1583,'Master List'!$B$42:$D$129,3,FALSE))</f>
        <v>#N/A</v>
      </c>
      <c r="H1583" t="e">
        <f>IF(AND(G1583="Yes_No",'Reported Performance Table'!F1583="Yes"),"No","Yes_No")</f>
        <v>#N/A</v>
      </c>
      <c r="I1583" t="str">
        <f>IF('Reported Performance Table'!E1583="","",IF('Reported Performance Table'!F1583="Yes","LUNA_CCT","Reported_CCT"))</f>
        <v/>
      </c>
      <c r="J1583" t="str">
        <f>IF('Reported Performance Table'!E1583="","",IF(I1583="LUNA_CCT",VLOOKUP('Reported Performance Table'!E1583,'Master List'!$B$42:$E$129,4,FALSE),"Reported_BUG"))</f>
        <v/>
      </c>
      <c r="K1583" t="str">
        <f>IF('Reported Performance Table'!E1583="","",IF(AND('Reported Performance Table'!$F1583="Yes",OR('Reported Performance Table'!$E1583='Master List'!$B$42,'Reported Performance Table'!$E1583='Master List'!$B$43,'Reported Performance Table'!$E1583='Master List'!$B$44,'Reported Performance Table'!$E1583='Master List'!$B$46,'Reported Performance Table'!$E1583='Master List'!$B$48,'Reported Performance Table'!$E1583='Master List'!$B$104,'Reported Performance Table'!$E1583='Master List'!$B$106,'Reported Performance Table'!$E1583='Master List'!$B$126)),"LUNA_Dimming","Dimming_Capability_and_Range"))</f>
        <v/>
      </c>
      <c r="L1583" s="173">
        <f>'Reported Performance Table'!BF1583</f>
        <v>0</v>
      </c>
      <c r="M1583" s="173">
        <f>'Reported Performance Table'!BG1583</f>
        <v>0</v>
      </c>
      <c r="N1583" s="173">
        <f>'Reported Performance Table'!BH1583</f>
        <v>0</v>
      </c>
      <c r="O1583" t="str">
        <f t="shared" si="49"/>
        <v>No</v>
      </c>
    </row>
    <row r="1584" spans="2:15" x14ac:dyDescent="0.25">
      <c r="B1584" s="35" t="e">
        <f>VLOOKUP('Reported Performance Table'!D1584,'Master List'!$B$20:$C$39,2,FALSE)</f>
        <v>#N/A</v>
      </c>
      <c r="C1584" t="e">
        <f>VLOOKUP('Reported Performance Table'!E1584,'Master List'!$B$42:$C$129,2,FALSE)</f>
        <v>#N/A</v>
      </c>
      <c r="D1584" t="e">
        <f>VLOOKUP('Reported Performance Table'!D1584,'Master List'!$B$20:$D$39,3,FALSE)</f>
        <v>#N/A</v>
      </c>
      <c r="E1584" s="3" t="e">
        <f>VLOOKUP('Reported Performance Table'!C1584,'Master List'!$B$11:$D$17,3,FALSE)</f>
        <v>#N/A</v>
      </c>
      <c r="F1584" t="e">
        <f t="shared" si="48"/>
        <v>#N/A</v>
      </c>
      <c r="G1584" t="e">
        <f>IF(VLOOKUP('Reported Performance Table'!E1584,'Master List'!$B$42:$D$129,3,FALSE)="","No",VLOOKUP('Reported Performance Table'!E1584,'Master List'!$B$42:$D$129,3,FALSE))</f>
        <v>#N/A</v>
      </c>
      <c r="H1584" t="e">
        <f>IF(AND(G1584="Yes_No",'Reported Performance Table'!F1584="Yes"),"No","Yes_No")</f>
        <v>#N/A</v>
      </c>
      <c r="I1584" t="str">
        <f>IF('Reported Performance Table'!E1584="","",IF('Reported Performance Table'!F1584="Yes","LUNA_CCT","Reported_CCT"))</f>
        <v/>
      </c>
      <c r="J1584" t="str">
        <f>IF('Reported Performance Table'!E1584="","",IF(I1584="LUNA_CCT",VLOOKUP('Reported Performance Table'!E1584,'Master List'!$B$42:$E$129,4,FALSE),"Reported_BUG"))</f>
        <v/>
      </c>
      <c r="K1584" t="str">
        <f>IF('Reported Performance Table'!E1584="","",IF(AND('Reported Performance Table'!$F1584="Yes",OR('Reported Performance Table'!$E1584='Master List'!$B$42,'Reported Performance Table'!$E1584='Master List'!$B$43,'Reported Performance Table'!$E1584='Master List'!$B$44,'Reported Performance Table'!$E1584='Master List'!$B$46,'Reported Performance Table'!$E1584='Master List'!$B$48,'Reported Performance Table'!$E1584='Master List'!$B$104,'Reported Performance Table'!$E1584='Master List'!$B$106,'Reported Performance Table'!$E1584='Master List'!$B$126)),"LUNA_Dimming","Dimming_Capability_and_Range"))</f>
        <v/>
      </c>
      <c r="L1584" s="173">
        <f>'Reported Performance Table'!BF1584</f>
        <v>0</v>
      </c>
      <c r="M1584" s="173">
        <f>'Reported Performance Table'!BG1584</f>
        <v>0</v>
      </c>
      <c r="N1584" s="173">
        <f>'Reported Performance Table'!BH1584</f>
        <v>0</v>
      </c>
      <c r="O1584" t="str">
        <f t="shared" si="49"/>
        <v>No</v>
      </c>
    </row>
    <row r="1585" spans="2:15" x14ac:dyDescent="0.25">
      <c r="B1585" s="35" t="e">
        <f>VLOOKUP('Reported Performance Table'!D1585,'Master List'!$B$20:$C$39,2,FALSE)</f>
        <v>#N/A</v>
      </c>
      <c r="C1585" t="e">
        <f>VLOOKUP('Reported Performance Table'!E1585,'Master List'!$B$42:$C$129,2,FALSE)</f>
        <v>#N/A</v>
      </c>
      <c r="D1585" t="e">
        <f>VLOOKUP('Reported Performance Table'!D1585,'Master List'!$B$20:$D$39,3,FALSE)</f>
        <v>#N/A</v>
      </c>
      <c r="E1585" s="3" t="e">
        <f>VLOOKUP('Reported Performance Table'!C1585,'Master List'!$B$11:$D$17,3,FALSE)</f>
        <v>#N/A</v>
      </c>
      <c r="F1585" t="e">
        <f t="shared" si="48"/>
        <v>#N/A</v>
      </c>
      <c r="G1585" t="e">
        <f>IF(VLOOKUP('Reported Performance Table'!E1585,'Master List'!$B$42:$D$129,3,FALSE)="","No",VLOOKUP('Reported Performance Table'!E1585,'Master List'!$B$42:$D$129,3,FALSE))</f>
        <v>#N/A</v>
      </c>
      <c r="H1585" t="e">
        <f>IF(AND(G1585="Yes_No",'Reported Performance Table'!F1585="Yes"),"No","Yes_No")</f>
        <v>#N/A</v>
      </c>
      <c r="I1585" t="str">
        <f>IF('Reported Performance Table'!E1585="","",IF('Reported Performance Table'!F1585="Yes","LUNA_CCT","Reported_CCT"))</f>
        <v/>
      </c>
      <c r="J1585" t="str">
        <f>IF('Reported Performance Table'!E1585="","",IF(I1585="LUNA_CCT",VLOOKUP('Reported Performance Table'!E1585,'Master List'!$B$42:$E$129,4,FALSE),"Reported_BUG"))</f>
        <v/>
      </c>
      <c r="K1585" t="str">
        <f>IF('Reported Performance Table'!E1585="","",IF(AND('Reported Performance Table'!$F1585="Yes",OR('Reported Performance Table'!$E1585='Master List'!$B$42,'Reported Performance Table'!$E1585='Master List'!$B$43,'Reported Performance Table'!$E1585='Master List'!$B$44,'Reported Performance Table'!$E1585='Master List'!$B$46,'Reported Performance Table'!$E1585='Master List'!$B$48,'Reported Performance Table'!$E1585='Master List'!$B$104,'Reported Performance Table'!$E1585='Master List'!$B$106,'Reported Performance Table'!$E1585='Master List'!$B$126)),"LUNA_Dimming","Dimming_Capability_and_Range"))</f>
        <v/>
      </c>
      <c r="L1585" s="173">
        <f>'Reported Performance Table'!BF1585</f>
        <v>0</v>
      </c>
      <c r="M1585" s="173">
        <f>'Reported Performance Table'!BG1585</f>
        <v>0</v>
      </c>
      <c r="N1585" s="173">
        <f>'Reported Performance Table'!BH1585</f>
        <v>0</v>
      </c>
      <c r="O1585" t="str">
        <f t="shared" si="49"/>
        <v>No</v>
      </c>
    </row>
    <row r="1586" spans="2:15" x14ac:dyDescent="0.25">
      <c r="B1586" s="35" t="e">
        <f>VLOOKUP('Reported Performance Table'!D1586,'Master List'!$B$20:$C$39,2,FALSE)</f>
        <v>#N/A</v>
      </c>
      <c r="C1586" t="e">
        <f>VLOOKUP('Reported Performance Table'!E1586,'Master List'!$B$42:$C$129,2,FALSE)</f>
        <v>#N/A</v>
      </c>
      <c r="D1586" t="e">
        <f>VLOOKUP('Reported Performance Table'!D1586,'Master List'!$B$20:$D$39,3,FALSE)</f>
        <v>#N/A</v>
      </c>
      <c r="E1586" s="3" t="e">
        <f>VLOOKUP('Reported Performance Table'!C1586,'Master List'!$B$11:$D$17,3,FALSE)</f>
        <v>#N/A</v>
      </c>
      <c r="F1586" t="e">
        <f t="shared" si="48"/>
        <v>#N/A</v>
      </c>
      <c r="G1586" t="e">
        <f>IF(VLOOKUP('Reported Performance Table'!E1586,'Master List'!$B$42:$D$129,3,FALSE)="","No",VLOOKUP('Reported Performance Table'!E1586,'Master List'!$B$42:$D$129,3,FALSE))</f>
        <v>#N/A</v>
      </c>
      <c r="H1586" t="e">
        <f>IF(AND(G1586="Yes_No",'Reported Performance Table'!F1586="Yes"),"No","Yes_No")</f>
        <v>#N/A</v>
      </c>
      <c r="I1586" t="str">
        <f>IF('Reported Performance Table'!E1586="","",IF('Reported Performance Table'!F1586="Yes","LUNA_CCT","Reported_CCT"))</f>
        <v/>
      </c>
      <c r="J1586" t="str">
        <f>IF('Reported Performance Table'!E1586="","",IF(I1586="LUNA_CCT",VLOOKUP('Reported Performance Table'!E1586,'Master List'!$B$42:$E$129,4,FALSE),"Reported_BUG"))</f>
        <v/>
      </c>
      <c r="K1586" t="str">
        <f>IF('Reported Performance Table'!E1586="","",IF(AND('Reported Performance Table'!$F1586="Yes",OR('Reported Performance Table'!$E1586='Master List'!$B$42,'Reported Performance Table'!$E1586='Master List'!$B$43,'Reported Performance Table'!$E1586='Master List'!$B$44,'Reported Performance Table'!$E1586='Master List'!$B$46,'Reported Performance Table'!$E1586='Master List'!$B$48,'Reported Performance Table'!$E1586='Master List'!$B$104,'Reported Performance Table'!$E1586='Master List'!$B$106,'Reported Performance Table'!$E1586='Master List'!$B$126)),"LUNA_Dimming","Dimming_Capability_and_Range"))</f>
        <v/>
      </c>
      <c r="L1586" s="173">
        <f>'Reported Performance Table'!BF1586</f>
        <v>0</v>
      </c>
      <c r="M1586" s="173">
        <f>'Reported Performance Table'!BG1586</f>
        <v>0</v>
      </c>
      <c r="N1586" s="173">
        <f>'Reported Performance Table'!BH1586</f>
        <v>0</v>
      </c>
      <c r="O1586" t="str">
        <f t="shared" si="49"/>
        <v>No</v>
      </c>
    </row>
    <row r="1587" spans="2:15" x14ac:dyDescent="0.25">
      <c r="B1587" s="35" t="e">
        <f>VLOOKUP('Reported Performance Table'!D1587,'Master List'!$B$20:$C$39,2,FALSE)</f>
        <v>#N/A</v>
      </c>
      <c r="C1587" t="e">
        <f>VLOOKUP('Reported Performance Table'!E1587,'Master List'!$B$42:$C$129,2,FALSE)</f>
        <v>#N/A</v>
      </c>
      <c r="D1587" t="e">
        <f>VLOOKUP('Reported Performance Table'!D1587,'Master List'!$B$20:$D$39,3,FALSE)</f>
        <v>#N/A</v>
      </c>
      <c r="E1587" s="3" t="e">
        <f>VLOOKUP('Reported Performance Table'!C1587,'Master List'!$B$11:$D$17,3,FALSE)</f>
        <v>#N/A</v>
      </c>
      <c r="F1587" t="e">
        <f t="shared" si="48"/>
        <v>#N/A</v>
      </c>
      <c r="G1587" t="e">
        <f>IF(VLOOKUP('Reported Performance Table'!E1587,'Master List'!$B$42:$D$129,3,FALSE)="","No",VLOOKUP('Reported Performance Table'!E1587,'Master List'!$B$42:$D$129,3,FALSE))</f>
        <v>#N/A</v>
      </c>
      <c r="H1587" t="e">
        <f>IF(AND(G1587="Yes_No",'Reported Performance Table'!F1587="Yes"),"No","Yes_No")</f>
        <v>#N/A</v>
      </c>
      <c r="I1587" t="str">
        <f>IF('Reported Performance Table'!E1587="","",IF('Reported Performance Table'!F1587="Yes","LUNA_CCT","Reported_CCT"))</f>
        <v/>
      </c>
      <c r="J1587" t="str">
        <f>IF('Reported Performance Table'!E1587="","",IF(I1587="LUNA_CCT",VLOOKUP('Reported Performance Table'!E1587,'Master List'!$B$42:$E$129,4,FALSE),"Reported_BUG"))</f>
        <v/>
      </c>
      <c r="K1587" t="str">
        <f>IF('Reported Performance Table'!E1587="","",IF(AND('Reported Performance Table'!$F1587="Yes",OR('Reported Performance Table'!$E1587='Master List'!$B$42,'Reported Performance Table'!$E1587='Master List'!$B$43,'Reported Performance Table'!$E1587='Master List'!$B$44,'Reported Performance Table'!$E1587='Master List'!$B$46,'Reported Performance Table'!$E1587='Master List'!$B$48,'Reported Performance Table'!$E1587='Master List'!$B$104,'Reported Performance Table'!$E1587='Master List'!$B$106,'Reported Performance Table'!$E1587='Master List'!$B$126)),"LUNA_Dimming","Dimming_Capability_and_Range"))</f>
        <v/>
      </c>
      <c r="L1587" s="173">
        <f>'Reported Performance Table'!BF1587</f>
        <v>0</v>
      </c>
      <c r="M1587" s="173">
        <f>'Reported Performance Table'!BG1587</f>
        <v>0</v>
      </c>
      <c r="N1587" s="173">
        <f>'Reported Performance Table'!BH1587</f>
        <v>0</v>
      </c>
      <c r="O1587" t="str">
        <f t="shared" si="49"/>
        <v>No</v>
      </c>
    </row>
    <row r="1588" spans="2:15" x14ac:dyDescent="0.25">
      <c r="B1588" s="35" t="e">
        <f>VLOOKUP('Reported Performance Table'!D1588,'Master List'!$B$20:$C$39,2,FALSE)</f>
        <v>#N/A</v>
      </c>
      <c r="C1588" t="e">
        <f>VLOOKUP('Reported Performance Table'!E1588,'Master List'!$B$42:$C$129,2,FALSE)</f>
        <v>#N/A</v>
      </c>
      <c r="D1588" t="e">
        <f>VLOOKUP('Reported Performance Table'!D1588,'Master List'!$B$20:$D$39,3,FALSE)</f>
        <v>#N/A</v>
      </c>
      <c r="E1588" s="3" t="e">
        <f>VLOOKUP('Reported Performance Table'!C1588,'Master List'!$B$11:$D$17,3,FALSE)</f>
        <v>#N/A</v>
      </c>
      <c r="F1588" t="e">
        <f t="shared" si="48"/>
        <v>#N/A</v>
      </c>
      <c r="G1588" t="e">
        <f>IF(VLOOKUP('Reported Performance Table'!E1588,'Master List'!$B$42:$D$129,3,FALSE)="","No",VLOOKUP('Reported Performance Table'!E1588,'Master List'!$B$42:$D$129,3,FALSE))</f>
        <v>#N/A</v>
      </c>
      <c r="H1588" t="e">
        <f>IF(AND(G1588="Yes_No",'Reported Performance Table'!F1588="Yes"),"No","Yes_No")</f>
        <v>#N/A</v>
      </c>
      <c r="I1588" t="str">
        <f>IF('Reported Performance Table'!E1588="","",IF('Reported Performance Table'!F1588="Yes","LUNA_CCT","Reported_CCT"))</f>
        <v/>
      </c>
      <c r="J1588" t="str">
        <f>IF('Reported Performance Table'!E1588="","",IF(I1588="LUNA_CCT",VLOOKUP('Reported Performance Table'!E1588,'Master List'!$B$42:$E$129,4,FALSE),"Reported_BUG"))</f>
        <v/>
      </c>
      <c r="K1588" t="str">
        <f>IF('Reported Performance Table'!E1588="","",IF(AND('Reported Performance Table'!$F1588="Yes",OR('Reported Performance Table'!$E1588='Master List'!$B$42,'Reported Performance Table'!$E1588='Master List'!$B$43,'Reported Performance Table'!$E1588='Master List'!$B$44,'Reported Performance Table'!$E1588='Master List'!$B$46,'Reported Performance Table'!$E1588='Master List'!$B$48,'Reported Performance Table'!$E1588='Master List'!$B$104,'Reported Performance Table'!$E1588='Master List'!$B$106,'Reported Performance Table'!$E1588='Master List'!$B$126)),"LUNA_Dimming","Dimming_Capability_and_Range"))</f>
        <v/>
      </c>
      <c r="L1588" s="173">
        <f>'Reported Performance Table'!BF1588</f>
        <v>0</v>
      </c>
      <c r="M1588" s="173">
        <f>'Reported Performance Table'!BG1588</f>
        <v>0</v>
      </c>
      <c r="N1588" s="173">
        <f>'Reported Performance Table'!BH1588</f>
        <v>0</v>
      </c>
      <c r="O1588" t="str">
        <f t="shared" si="49"/>
        <v>No</v>
      </c>
    </row>
    <row r="1589" spans="2:15" x14ac:dyDescent="0.25">
      <c r="B1589" s="35" t="e">
        <f>VLOOKUP('Reported Performance Table'!D1589,'Master List'!$B$20:$C$39,2,FALSE)</f>
        <v>#N/A</v>
      </c>
      <c r="C1589" t="e">
        <f>VLOOKUP('Reported Performance Table'!E1589,'Master List'!$B$42:$C$129,2,FALSE)</f>
        <v>#N/A</v>
      </c>
      <c r="D1589" t="e">
        <f>VLOOKUP('Reported Performance Table'!D1589,'Master List'!$B$20:$D$39,3,FALSE)</f>
        <v>#N/A</v>
      </c>
      <c r="E1589" s="3" t="e">
        <f>VLOOKUP('Reported Performance Table'!C1589,'Master List'!$B$11:$D$17,3,FALSE)</f>
        <v>#N/A</v>
      </c>
      <c r="F1589" t="e">
        <f t="shared" si="48"/>
        <v>#N/A</v>
      </c>
      <c r="G1589" t="e">
        <f>IF(VLOOKUP('Reported Performance Table'!E1589,'Master List'!$B$42:$D$129,3,FALSE)="","No",VLOOKUP('Reported Performance Table'!E1589,'Master List'!$B$42:$D$129,3,FALSE))</f>
        <v>#N/A</v>
      </c>
      <c r="H1589" t="e">
        <f>IF(AND(G1589="Yes_No",'Reported Performance Table'!F1589="Yes"),"No","Yes_No")</f>
        <v>#N/A</v>
      </c>
      <c r="I1589" t="str">
        <f>IF('Reported Performance Table'!E1589="","",IF('Reported Performance Table'!F1589="Yes","LUNA_CCT","Reported_CCT"))</f>
        <v/>
      </c>
      <c r="J1589" t="str">
        <f>IF('Reported Performance Table'!E1589="","",IF(I1589="LUNA_CCT",VLOOKUP('Reported Performance Table'!E1589,'Master List'!$B$42:$E$129,4,FALSE),"Reported_BUG"))</f>
        <v/>
      </c>
      <c r="K1589" t="str">
        <f>IF('Reported Performance Table'!E1589="","",IF(AND('Reported Performance Table'!$F1589="Yes",OR('Reported Performance Table'!$E1589='Master List'!$B$42,'Reported Performance Table'!$E1589='Master List'!$B$43,'Reported Performance Table'!$E1589='Master List'!$B$44,'Reported Performance Table'!$E1589='Master List'!$B$46,'Reported Performance Table'!$E1589='Master List'!$B$48,'Reported Performance Table'!$E1589='Master List'!$B$104,'Reported Performance Table'!$E1589='Master List'!$B$106,'Reported Performance Table'!$E1589='Master List'!$B$126)),"LUNA_Dimming","Dimming_Capability_and_Range"))</f>
        <v/>
      </c>
      <c r="L1589" s="173">
        <f>'Reported Performance Table'!BF1589</f>
        <v>0</v>
      </c>
      <c r="M1589" s="173">
        <f>'Reported Performance Table'!BG1589</f>
        <v>0</v>
      </c>
      <c r="N1589" s="173">
        <f>'Reported Performance Table'!BH1589</f>
        <v>0</v>
      </c>
      <c r="O1589" t="str">
        <f t="shared" si="49"/>
        <v>No</v>
      </c>
    </row>
    <row r="1590" spans="2:15" x14ac:dyDescent="0.25">
      <c r="B1590" s="35" t="e">
        <f>VLOOKUP('Reported Performance Table'!D1590,'Master List'!$B$20:$C$39,2,FALSE)</f>
        <v>#N/A</v>
      </c>
      <c r="C1590" t="e">
        <f>VLOOKUP('Reported Performance Table'!E1590,'Master List'!$B$42:$C$129,2,FALSE)</f>
        <v>#N/A</v>
      </c>
      <c r="D1590" t="e">
        <f>VLOOKUP('Reported Performance Table'!D1590,'Master List'!$B$20:$D$39,3,FALSE)</f>
        <v>#N/A</v>
      </c>
      <c r="E1590" s="3" t="e">
        <f>VLOOKUP('Reported Performance Table'!C1590,'Master List'!$B$11:$D$17,3,FALSE)</f>
        <v>#N/A</v>
      </c>
      <c r="F1590" t="e">
        <f t="shared" si="48"/>
        <v>#N/A</v>
      </c>
      <c r="G1590" t="e">
        <f>IF(VLOOKUP('Reported Performance Table'!E1590,'Master List'!$B$42:$D$129,3,FALSE)="","No",VLOOKUP('Reported Performance Table'!E1590,'Master List'!$B$42:$D$129,3,FALSE))</f>
        <v>#N/A</v>
      </c>
      <c r="H1590" t="e">
        <f>IF(AND(G1590="Yes_No",'Reported Performance Table'!F1590="Yes"),"No","Yes_No")</f>
        <v>#N/A</v>
      </c>
      <c r="I1590" t="str">
        <f>IF('Reported Performance Table'!E1590="","",IF('Reported Performance Table'!F1590="Yes","LUNA_CCT","Reported_CCT"))</f>
        <v/>
      </c>
      <c r="J1590" t="str">
        <f>IF('Reported Performance Table'!E1590="","",IF(I1590="LUNA_CCT",VLOOKUP('Reported Performance Table'!E1590,'Master List'!$B$42:$E$129,4,FALSE),"Reported_BUG"))</f>
        <v/>
      </c>
      <c r="K1590" t="str">
        <f>IF('Reported Performance Table'!E1590="","",IF(AND('Reported Performance Table'!$F1590="Yes",OR('Reported Performance Table'!$E1590='Master List'!$B$42,'Reported Performance Table'!$E1590='Master List'!$B$43,'Reported Performance Table'!$E1590='Master List'!$B$44,'Reported Performance Table'!$E1590='Master List'!$B$46,'Reported Performance Table'!$E1590='Master List'!$B$48,'Reported Performance Table'!$E1590='Master List'!$B$104,'Reported Performance Table'!$E1590='Master List'!$B$106,'Reported Performance Table'!$E1590='Master List'!$B$126)),"LUNA_Dimming","Dimming_Capability_and_Range"))</f>
        <v/>
      </c>
      <c r="L1590" s="173">
        <f>'Reported Performance Table'!BF1590</f>
        <v>0</v>
      </c>
      <c r="M1590" s="173">
        <f>'Reported Performance Table'!BG1590</f>
        <v>0</v>
      </c>
      <c r="N1590" s="173">
        <f>'Reported Performance Table'!BH1590</f>
        <v>0</v>
      </c>
      <c r="O1590" t="str">
        <f t="shared" si="49"/>
        <v>No</v>
      </c>
    </row>
    <row r="1591" spans="2:15" x14ac:dyDescent="0.25">
      <c r="B1591" s="35" t="e">
        <f>VLOOKUP('Reported Performance Table'!D1591,'Master List'!$B$20:$C$39,2,FALSE)</f>
        <v>#N/A</v>
      </c>
      <c r="C1591" t="e">
        <f>VLOOKUP('Reported Performance Table'!E1591,'Master List'!$B$42:$C$129,2,FALSE)</f>
        <v>#N/A</v>
      </c>
      <c r="D1591" t="e">
        <f>VLOOKUP('Reported Performance Table'!D1591,'Master List'!$B$20:$D$39,3,FALSE)</f>
        <v>#N/A</v>
      </c>
      <c r="E1591" s="3" t="e">
        <f>VLOOKUP('Reported Performance Table'!C1591,'Master List'!$B$11:$D$17,3,FALSE)</f>
        <v>#N/A</v>
      </c>
      <c r="F1591" t="e">
        <f t="shared" si="48"/>
        <v>#N/A</v>
      </c>
      <c r="G1591" t="e">
        <f>IF(VLOOKUP('Reported Performance Table'!E1591,'Master List'!$B$42:$D$129,3,FALSE)="","No",VLOOKUP('Reported Performance Table'!E1591,'Master List'!$B$42:$D$129,3,FALSE))</f>
        <v>#N/A</v>
      </c>
      <c r="H1591" t="e">
        <f>IF(AND(G1591="Yes_No",'Reported Performance Table'!F1591="Yes"),"No","Yes_No")</f>
        <v>#N/A</v>
      </c>
      <c r="I1591" t="str">
        <f>IF('Reported Performance Table'!E1591="","",IF('Reported Performance Table'!F1591="Yes","LUNA_CCT","Reported_CCT"))</f>
        <v/>
      </c>
      <c r="J1591" t="str">
        <f>IF('Reported Performance Table'!E1591="","",IF(I1591="LUNA_CCT",VLOOKUP('Reported Performance Table'!E1591,'Master List'!$B$42:$E$129,4,FALSE),"Reported_BUG"))</f>
        <v/>
      </c>
      <c r="K1591" t="str">
        <f>IF('Reported Performance Table'!E1591="","",IF(AND('Reported Performance Table'!$F1591="Yes",OR('Reported Performance Table'!$E1591='Master List'!$B$42,'Reported Performance Table'!$E1591='Master List'!$B$43,'Reported Performance Table'!$E1591='Master List'!$B$44,'Reported Performance Table'!$E1591='Master List'!$B$46,'Reported Performance Table'!$E1591='Master List'!$B$48,'Reported Performance Table'!$E1591='Master List'!$B$104,'Reported Performance Table'!$E1591='Master List'!$B$106,'Reported Performance Table'!$E1591='Master List'!$B$126)),"LUNA_Dimming","Dimming_Capability_and_Range"))</f>
        <v/>
      </c>
      <c r="L1591" s="173">
        <f>'Reported Performance Table'!BF1591</f>
        <v>0</v>
      </c>
      <c r="M1591" s="173">
        <f>'Reported Performance Table'!BG1591</f>
        <v>0</v>
      </c>
      <c r="N1591" s="173">
        <f>'Reported Performance Table'!BH1591</f>
        <v>0</v>
      </c>
      <c r="O1591" t="str">
        <f t="shared" si="49"/>
        <v>No</v>
      </c>
    </row>
    <row r="1592" spans="2:15" x14ac:dyDescent="0.25">
      <c r="B1592" s="35" t="e">
        <f>VLOOKUP('Reported Performance Table'!D1592,'Master List'!$B$20:$C$39,2,FALSE)</f>
        <v>#N/A</v>
      </c>
      <c r="C1592" t="e">
        <f>VLOOKUP('Reported Performance Table'!E1592,'Master List'!$B$42:$C$129,2,FALSE)</f>
        <v>#N/A</v>
      </c>
      <c r="D1592" t="e">
        <f>VLOOKUP('Reported Performance Table'!D1592,'Master List'!$B$20:$D$39,3,FALSE)</f>
        <v>#N/A</v>
      </c>
      <c r="E1592" s="3" t="e">
        <f>VLOOKUP('Reported Performance Table'!C1592,'Master List'!$B$11:$D$17,3,FALSE)</f>
        <v>#N/A</v>
      </c>
      <c r="F1592" t="e">
        <f t="shared" si="48"/>
        <v>#N/A</v>
      </c>
      <c r="G1592" t="e">
        <f>IF(VLOOKUP('Reported Performance Table'!E1592,'Master List'!$B$42:$D$129,3,FALSE)="","No",VLOOKUP('Reported Performance Table'!E1592,'Master List'!$B$42:$D$129,3,FALSE))</f>
        <v>#N/A</v>
      </c>
      <c r="H1592" t="e">
        <f>IF(AND(G1592="Yes_No",'Reported Performance Table'!F1592="Yes"),"No","Yes_No")</f>
        <v>#N/A</v>
      </c>
      <c r="I1592" t="str">
        <f>IF('Reported Performance Table'!E1592="","",IF('Reported Performance Table'!F1592="Yes","LUNA_CCT","Reported_CCT"))</f>
        <v/>
      </c>
      <c r="J1592" t="str">
        <f>IF('Reported Performance Table'!E1592="","",IF(I1592="LUNA_CCT",VLOOKUP('Reported Performance Table'!E1592,'Master List'!$B$42:$E$129,4,FALSE),"Reported_BUG"))</f>
        <v/>
      </c>
      <c r="K1592" t="str">
        <f>IF('Reported Performance Table'!E1592="","",IF(AND('Reported Performance Table'!$F1592="Yes",OR('Reported Performance Table'!$E1592='Master List'!$B$42,'Reported Performance Table'!$E1592='Master List'!$B$43,'Reported Performance Table'!$E1592='Master List'!$B$44,'Reported Performance Table'!$E1592='Master List'!$B$46,'Reported Performance Table'!$E1592='Master List'!$B$48,'Reported Performance Table'!$E1592='Master List'!$B$104,'Reported Performance Table'!$E1592='Master List'!$B$106,'Reported Performance Table'!$E1592='Master List'!$B$126)),"LUNA_Dimming","Dimming_Capability_and_Range"))</f>
        <v/>
      </c>
      <c r="L1592" s="173">
        <f>'Reported Performance Table'!BF1592</f>
        <v>0</v>
      </c>
      <c r="M1592" s="173">
        <f>'Reported Performance Table'!BG1592</f>
        <v>0</v>
      </c>
      <c r="N1592" s="173">
        <f>'Reported Performance Table'!BH1592</f>
        <v>0</v>
      </c>
      <c r="O1592" t="str">
        <f t="shared" si="49"/>
        <v>No</v>
      </c>
    </row>
    <row r="1593" spans="2:15" x14ac:dyDescent="0.25">
      <c r="B1593" s="35" t="e">
        <f>VLOOKUP('Reported Performance Table'!D1593,'Master List'!$B$20:$C$39,2,FALSE)</f>
        <v>#N/A</v>
      </c>
      <c r="C1593" t="e">
        <f>VLOOKUP('Reported Performance Table'!E1593,'Master List'!$B$42:$C$129,2,FALSE)</f>
        <v>#N/A</v>
      </c>
      <c r="D1593" t="e">
        <f>VLOOKUP('Reported Performance Table'!D1593,'Master List'!$B$20:$D$39,3,FALSE)</f>
        <v>#N/A</v>
      </c>
      <c r="E1593" s="3" t="e">
        <f>VLOOKUP('Reported Performance Table'!C1593,'Master List'!$B$11:$D$17,3,FALSE)</f>
        <v>#N/A</v>
      </c>
      <c r="F1593" t="e">
        <f t="shared" si="48"/>
        <v>#N/A</v>
      </c>
      <c r="G1593" t="e">
        <f>IF(VLOOKUP('Reported Performance Table'!E1593,'Master List'!$B$42:$D$129,3,FALSE)="","No",VLOOKUP('Reported Performance Table'!E1593,'Master List'!$B$42:$D$129,3,FALSE))</f>
        <v>#N/A</v>
      </c>
      <c r="H1593" t="e">
        <f>IF(AND(G1593="Yes_No",'Reported Performance Table'!F1593="Yes"),"No","Yes_No")</f>
        <v>#N/A</v>
      </c>
      <c r="I1593" t="str">
        <f>IF('Reported Performance Table'!E1593="","",IF('Reported Performance Table'!F1593="Yes","LUNA_CCT","Reported_CCT"))</f>
        <v/>
      </c>
      <c r="J1593" t="str">
        <f>IF('Reported Performance Table'!E1593="","",IF(I1593="LUNA_CCT",VLOOKUP('Reported Performance Table'!E1593,'Master List'!$B$42:$E$129,4,FALSE),"Reported_BUG"))</f>
        <v/>
      </c>
      <c r="K1593" t="str">
        <f>IF('Reported Performance Table'!E1593="","",IF(AND('Reported Performance Table'!$F1593="Yes",OR('Reported Performance Table'!$E1593='Master List'!$B$42,'Reported Performance Table'!$E1593='Master List'!$B$43,'Reported Performance Table'!$E1593='Master List'!$B$44,'Reported Performance Table'!$E1593='Master List'!$B$46,'Reported Performance Table'!$E1593='Master List'!$B$48,'Reported Performance Table'!$E1593='Master List'!$B$104,'Reported Performance Table'!$E1593='Master List'!$B$106,'Reported Performance Table'!$E1593='Master List'!$B$126)),"LUNA_Dimming","Dimming_Capability_and_Range"))</f>
        <v/>
      </c>
      <c r="L1593" s="173">
        <f>'Reported Performance Table'!BF1593</f>
        <v>0</v>
      </c>
      <c r="M1593" s="173">
        <f>'Reported Performance Table'!BG1593</f>
        <v>0</v>
      </c>
      <c r="N1593" s="173">
        <f>'Reported Performance Table'!BH1593</f>
        <v>0</v>
      </c>
      <c r="O1593" t="str">
        <f t="shared" si="49"/>
        <v>No</v>
      </c>
    </row>
    <row r="1594" spans="2:15" x14ac:dyDescent="0.25">
      <c r="B1594" s="35" t="e">
        <f>VLOOKUP('Reported Performance Table'!D1594,'Master List'!$B$20:$C$39,2,FALSE)</f>
        <v>#N/A</v>
      </c>
      <c r="C1594" t="e">
        <f>VLOOKUP('Reported Performance Table'!E1594,'Master List'!$B$42:$C$129,2,FALSE)</f>
        <v>#N/A</v>
      </c>
      <c r="D1594" t="e">
        <f>VLOOKUP('Reported Performance Table'!D1594,'Master List'!$B$20:$D$39,3,FALSE)</f>
        <v>#N/A</v>
      </c>
      <c r="E1594" s="3" t="e">
        <f>VLOOKUP('Reported Performance Table'!C1594,'Master List'!$B$11:$D$17,3,FALSE)</f>
        <v>#N/A</v>
      </c>
      <c r="F1594" t="e">
        <f t="shared" si="48"/>
        <v>#N/A</v>
      </c>
      <c r="G1594" t="e">
        <f>IF(VLOOKUP('Reported Performance Table'!E1594,'Master List'!$B$42:$D$129,3,FALSE)="","No",VLOOKUP('Reported Performance Table'!E1594,'Master List'!$B$42:$D$129,3,FALSE))</f>
        <v>#N/A</v>
      </c>
      <c r="H1594" t="e">
        <f>IF(AND(G1594="Yes_No",'Reported Performance Table'!F1594="Yes"),"No","Yes_No")</f>
        <v>#N/A</v>
      </c>
      <c r="I1594" t="str">
        <f>IF('Reported Performance Table'!E1594="","",IF('Reported Performance Table'!F1594="Yes","LUNA_CCT","Reported_CCT"))</f>
        <v/>
      </c>
      <c r="J1594" t="str">
        <f>IF('Reported Performance Table'!E1594="","",IF(I1594="LUNA_CCT",VLOOKUP('Reported Performance Table'!E1594,'Master List'!$B$42:$E$129,4,FALSE),"Reported_BUG"))</f>
        <v/>
      </c>
      <c r="K1594" t="str">
        <f>IF('Reported Performance Table'!E1594="","",IF(AND('Reported Performance Table'!$F1594="Yes",OR('Reported Performance Table'!$E1594='Master List'!$B$42,'Reported Performance Table'!$E1594='Master List'!$B$43,'Reported Performance Table'!$E1594='Master List'!$B$44,'Reported Performance Table'!$E1594='Master List'!$B$46,'Reported Performance Table'!$E1594='Master List'!$B$48,'Reported Performance Table'!$E1594='Master List'!$B$104,'Reported Performance Table'!$E1594='Master List'!$B$106,'Reported Performance Table'!$E1594='Master List'!$B$126)),"LUNA_Dimming","Dimming_Capability_and_Range"))</f>
        <v/>
      </c>
      <c r="L1594" s="173">
        <f>'Reported Performance Table'!BF1594</f>
        <v>0</v>
      </c>
      <c r="M1594" s="173">
        <f>'Reported Performance Table'!BG1594</f>
        <v>0</v>
      </c>
      <c r="N1594" s="173">
        <f>'Reported Performance Table'!BH1594</f>
        <v>0</v>
      </c>
      <c r="O1594" t="str">
        <f t="shared" si="49"/>
        <v>No</v>
      </c>
    </row>
    <row r="1595" spans="2:15" x14ac:dyDescent="0.25">
      <c r="B1595" s="35" t="e">
        <f>VLOOKUP('Reported Performance Table'!D1595,'Master List'!$B$20:$C$39,2,FALSE)</f>
        <v>#N/A</v>
      </c>
      <c r="C1595" t="e">
        <f>VLOOKUP('Reported Performance Table'!E1595,'Master List'!$B$42:$C$129,2,FALSE)</f>
        <v>#N/A</v>
      </c>
      <c r="D1595" t="e">
        <f>VLOOKUP('Reported Performance Table'!D1595,'Master List'!$B$20:$D$39,3,FALSE)</f>
        <v>#N/A</v>
      </c>
      <c r="E1595" s="3" t="e">
        <f>VLOOKUP('Reported Performance Table'!C1595,'Master List'!$B$11:$D$17,3,FALSE)</f>
        <v>#N/A</v>
      </c>
      <c r="F1595" t="e">
        <f t="shared" si="48"/>
        <v>#N/A</v>
      </c>
      <c r="G1595" t="e">
        <f>IF(VLOOKUP('Reported Performance Table'!E1595,'Master List'!$B$42:$D$129,3,FALSE)="","No",VLOOKUP('Reported Performance Table'!E1595,'Master List'!$B$42:$D$129,3,FALSE))</f>
        <v>#N/A</v>
      </c>
      <c r="H1595" t="e">
        <f>IF(AND(G1595="Yes_No",'Reported Performance Table'!F1595="Yes"),"No","Yes_No")</f>
        <v>#N/A</v>
      </c>
      <c r="I1595" t="str">
        <f>IF('Reported Performance Table'!E1595="","",IF('Reported Performance Table'!F1595="Yes","LUNA_CCT","Reported_CCT"))</f>
        <v/>
      </c>
      <c r="J1595" t="str">
        <f>IF('Reported Performance Table'!E1595="","",IF(I1595="LUNA_CCT",VLOOKUP('Reported Performance Table'!E1595,'Master List'!$B$42:$E$129,4,FALSE),"Reported_BUG"))</f>
        <v/>
      </c>
      <c r="K1595" t="str">
        <f>IF('Reported Performance Table'!E1595="","",IF(AND('Reported Performance Table'!$F1595="Yes",OR('Reported Performance Table'!$E1595='Master List'!$B$42,'Reported Performance Table'!$E1595='Master List'!$B$43,'Reported Performance Table'!$E1595='Master List'!$B$44,'Reported Performance Table'!$E1595='Master List'!$B$46,'Reported Performance Table'!$E1595='Master List'!$B$48,'Reported Performance Table'!$E1595='Master List'!$B$104,'Reported Performance Table'!$E1595='Master List'!$B$106,'Reported Performance Table'!$E1595='Master List'!$B$126)),"LUNA_Dimming","Dimming_Capability_and_Range"))</f>
        <v/>
      </c>
      <c r="L1595" s="173">
        <f>'Reported Performance Table'!BF1595</f>
        <v>0</v>
      </c>
      <c r="M1595" s="173">
        <f>'Reported Performance Table'!BG1595</f>
        <v>0</v>
      </c>
      <c r="N1595" s="173">
        <f>'Reported Performance Table'!BH1595</f>
        <v>0</v>
      </c>
      <c r="O1595" t="str">
        <f t="shared" si="49"/>
        <v>No</v>
      </c>
    </row>
    <row r="1596" spans="2:15" x14ac:dyDescent="0.25">
      <c r="B1596" s="35" t="e">
        <f>VLOOKUP('Reported Performance Table'!D1596,'Master List'!$B$20:$C$39,2,FALSE)</f>
        <v>#N/A</v>
      </c>
      <c r="C1596" t="e">
        <f>VLOOKUP('Reported Performance Table'!E1596,'Master List'!$B$42:$C$129,2,FALSE)</f>
        <v>#N/A</v>
      </c>
      <c r="D1596" t="e">
        <f>VLOOKUP('Reported Performance Table'!D1596,'Master List'!$B$20:$D$39,3,FALSE)</f>
        <v>#N/A</v>
      </c>
      <c r="E1596" s="3" t="e">
        <f>VLOOKUP('Reported Performance Table'!C1596,'Master List'!$B$11:$D$17,3,FALSE)</f>
        <v>#N/A</v>
      </c>
      <c r="F1596" t="e">
        <f t="shared" si="48"/>
        <v>#N/A</v>
      </c>
      <c r="G1596" t="e">
        <f>IF(VLOOKUP('Reported Performance Table'!E1596,'Master List'!$B$42:$D$129,3,FALSE)="","No",VLOOKUP('Reported Performance Table'!E1596,'Master List'!$B$42:$D$129,3,FALSE))</f>
        <v>#N/A</v>
      </c>
      <c r="H1596" t="e">
        <f>IF(AND(G1596="Yes_No",'Reported Performance Table'!F1596="Yes"),"No","Yes_No")</f>
        <v>#N/A</v>
      </c>
      <c r="I1596" t="str">
        <f>IF('Reported Performance Table'!E1596="","",IF('Reported Performance Table'!F1596="Yes","LUNA_CCT","Reported_CCT"))</f>
        <v/>
      </c>
      <c r="J1596" t="str">
        <f>IF('Reported Performance Table'!E1596="","",IF(I1596="LUNA_CCT",VLOOKUP('Reported Performance Table'!E1596,'Master List'!$B$42:$E$129,4,FALSE),"Reported_BUG"))</f>
        <v/>
      </c>
      <c r="K1596" t="str">
        <f>IF('Reported Performance Table'!E1596="","",IF(AND('Reported Performance Table'!$F1596="Yes",OR('Reported Performance Table'!$E1596='Master List'!$B$42,'Reported Performance Table'!$E1596='Master List'!$B$43,'Reported Performance Table'!$E1596='Master List'!$B$44,'Reported Performance Table'!$E1596='Master List'!$B$46,'Reported Performance Table'!$E1596='Master List'!$B$48,'Reported Performance Table'!$E1596='Master List'!$B$104,'Reported Performance Table'!$E1596='Master List'!$B$106,'Reported Performance Table'!$E1596='Master List'!$B$126)),"LUNA_Dimming","Dimming_Capability_and_Range"))</f>
        <v/>
      </c>
      <c r="L1596" s="173">
        <f>'Reported Performance Table'!BF1596</f>
        <v>0</v>
      </c>
      <c r="M1596" s="173">
        <f>'Reported Performance Table'!BG1596</f>
        <v>0</v>
      </c>
      <c r="N1596" s="173">
        <f>'Reported Performance Table'!BH1596</f>
        <v>0</v>
      </c>
      <c r="O1596" t="str">
        <f t="shared" si="49"/>
        <v>No</v>
      </c>
    </row>
    <row r="1597" spans="2:15" x14ac:dyDescent="0.25">
      <c r="B1597" s="35" t="e">
        <f>VLOOKUP('Reported Performance Table'!D1597,'Master List'!$B$20:$C$39,2,FALSE)</f>
        <v>#N/A</v>
      </c>
      <c r="C1597" t="e">
        <f>VLOOKUP('Reported Performance Table'!E1597,'Master List'!$B$42:$C$129,2,FALSE)</f>
        <v>#N/A</v>
      </c>
      <c r="D1597" t="e">
        <f>VLOOKUP('Reported Performance Table'!D1597,'Master List'!$B$20:$D$39,3,FALSE)</f>
        <v>#N/A</v>
      </c>
      <c r="E1597" s="3" t="e">
        <f>VLOOKUP('Reported Performance Table'!C1597,'Master List'!$B$11:$D$17,3,FALSE)</f>
        <v>#N/A</v>
      </c>
      <c r="F1597" t="e">
        <f t="shared" si="48"/>
        <v>#N/A</v>
      </c>
      <c r="G1597" t="e">
        <f>IF(VLOOKUP('Reported Performance Table'!E1597,'Master List'!$B$42:$D$129,3,FALSE)="","No",VLOOKUP('Reported Performance Table'!E1597,'Master List'!$B$42:$D$129,3,FALSE))</f>
        <v>#N/A</v>
      </c>
      <c r="H1597" t="e">
        <f>IF(AND(G1597="Yes_No",'Reported Performance Table'!F1597="Yes"),"No","Yes_No")</f>
        <v>#N/A</v>
      </c>
      <c r="I1597" t="str">
        <f>IF('Reported Performance Table'!E1597="","",IF('Reported Performance Table'!F1597="Yes","LUNA_CCT","Reported_CCT"))</f>
        <v/>
      </c>
      <c r="J1597" t="str">
        <f>IF('Reported Performance Table'!E1597="","",IF(I1597="LUNA_CCT",VLOOKUP('Reported Performance Table'!E1597,'Master List'!$B$42:$E$129,4,FALSE),"Reported_BUG"))</f>
        <v/>
      </c>
      <c r="K1597" t="str">
        <f>IF('Reported Performance Table'!E1597="","",IF(AND('Reported Performance Table'!$F1597="Yes",OR('Reported Performance Table'!$E1597='Master List'!$B$42,'Reported Performance Table'!$E1597='Master List'!$B$43,'Reported Performance Table'!$E1597='Master List'!$B$44,'Reported Performance Table'!$E1597='Master List'!$B$46,'Reported Performance Table'!$E1597='Master List'!$B$48,'Reported Performance Table'!$E1597='Master List'!$B$104,'Reported Performance Table'!$E1597='Master List'!$B$106,'Reported Performance Table'!$E1597='Master List'!$B$126)),"LUNA_Dimming","Dimming_Capability_and_Range"))</f>
        <v/>
      </c>
      <c r="L1597" s="173">
        <f>'Reported Performance Table'!BF1597</f>
        <v>0</v>
      </c>
      <c r="M1597" s="173">
        <f>'Reported Performance Table'!BG1597</f>
        <v>0</v>
      </c>
      <c r="N1597" s="173">
        <f>'Reported Performance Table'!BH1597</f>
        <v>0</v>
      </c>
      <c r="O1597" t="str">
        <f t="shared" si="49"/>
        <v>No</v>
      </c>
    </row>
    <row r="1598" spans="2:15" x14ac:dyDescent="0.25">
      <c r="B1598" s="35" t="e">
        <f>VLOOKUP('Reported Performance Table'!D1598,'Master List'!$B$20:$C$39,2,FALSE)</f>
        <v>#N/A</v>
      </c>
      <c r="C1598" t="e">
        <f>VLOOKUP('Reported Performance Table'!E1598,'Master List'!$B$42:$C$129,2,FALSE)</f>
        <v>#N/A</v>
      </c>
      <c r="D1598" t="e">
        <f>VLOOKUP('Reported Performance Table'!D1598,'Master List'!$B$20:$D$39,3,FALSE)</f>
        <v>#N/A</v>
      </c>
      <c r="E1598" s="3" t="e">
        <f>VLOOKUP('Reported Performance Table'!C1598,'Master List'!$B$11:$D$17,3,FALSE)</f>
        <v>#N/A</v>
      </c>
      <c r="F1598" t="e">
        <f t="shared" si="48"/>
        <v>#N/A</v>
      </c>
      <c r="G1598" t="e">
        <f>IF(VLOOKUP('Reported Performance Table'!E1598,'Master List'!$B$42:$D$129,3,FALSE)="","No",VLOOKUP('Reported Performance Table'!E1598,'Master List'!$B$42:$D$129,3,FALSE))</f>
        <v>#N/A</v>
      </c>
      <c r="H1598" t="e">
        <f>IF(AND(G1598="Yes_No",'Reported Performance Table'!F1598="Yes"),"No","Yes_No")</f>
        <v>#N/A</v>
      </c>
      <c r="I1598" t="str">
        <f>IF('Reported Performance Table'!E1598="","",IF('Reported Performance Table'!F1598="Yes","LUNA_CCT","Reported_CCT"))</f>
        <v/>
      </c>
      <c r="J1598" t="str">
        <f>IF('Reported Performance Table'!E1598="","",IF(I1598="LUNA_CCT",VLOOKUP('Reported Performance Table'!E1598,'Master List'!$B$42:$E$129,4,FALSE),"Reported_BUG"))</f>
        <v/>
      </c>
      <c r="K1598" t="str">
        <f>IF('Reported Performance Table'!E1598="","",IF(AND('Reported Performance Table'!$F1598="Yes",OR('Reported Performance Table'!$E1598='Master List'!$B$42,'Reported Performance Table'!$E1598='Master List'!$B$43,'Reported Performance Table'!$E1598='Master List'!$B$44,'Reported Performance Table'!$E1598='Master List'!$B$46,'Reported Performance Table'!$E1598='Master List'!$B$48,'Reported Performance Table'!$E1598='Master List'!$B$104,'Reported Performance Table'!$E1598='Master List'!$B$106,'Reported Performance Table'!$E1598='Master List'!$B$126)),"LUNA_Dimming","Dimming_Capability_and_Range"))</f>
        <v/>
      </c>
      <c r="L1598" s="173">
        <f>'Reported Performance Table'!BF1598</f>
        <v>0</v>
      </c>
      <c r="M1598" s="173">
        <f>'Reported Performance Table'!BG1598</f>
        <v>0</v>
      </c>
      <c r="N1598" s="173">
        <f>'Reported Performance Table'!BH1598</f>
        <v>0</v>
      </c>
      <c r="O1598" t="str">
        <f t="shared" si="49"/>
        <v>No</v>
      </c>
    </row>
    <row r="1599" spans="2:15" x14ac:dyDescent="0.25">
      <c r="B1599" s="35" t="e">
        <f>VLOOKUP('Reported Performance Table'!D1599,'Master List'!$B$20:$C$39,2,FALSE)</f>
        <v>#N/A</v>
      </c>
      <c r="C1599" t="e">
        <f>VLOOKUP('Reported Performance Table'!E1599,'Master List'!$B$42:$C$129,2,FALSE)</f>
        <v>#N/A</v>
      </c>
      <c r="D1599" t="e">
        <f>VLOOKUP('Reported Performance Table'!D1599,'Master List'!$B$20:$D$39,3,FALSE)</f>
        <v>#N/A</v>
      </c>
      <c r="E1599" s="3" t="e">
        <f>VLOOKUP('Reported Performance Table'!C1599,'Master List'!$B$11:$D$17,3,FALSE)</f>
        <v>#N/A</v>
      </c>
      <c r="F1599" t="e">
        <f t="shared" si="48"/>
        <v>#N/A</v>
      </c>
      <c r="G1599" t="e">
        <f>IF(VLOOKUP('Reported Performance Table'!E1599,'Master List'!$B$42:$D$129,3,FALSE)="","No",VLOOKUP('Reported Performance Table'!E1599,'Master List'!$B$42:$D$129,3,FALSE))</f>
        <v>#N/A</v>
      </c>
      <c r="H1599" t="e">
        <f>IF(AND(G1599="Yes_No",'Reported Performance Table'!F1599="Yes"),"No","Yes_No")</f>
        <v>#N/A</v>
      </c>
      <c r="I1599" t="str">
        <f>IF('Reported Performance Table'!E1599="","",IF('Reported Performance Table'!F1599="Yes","LUNA_CCT","Reported_CCT"))</f>
        <v/>
      </c>
      <c r="J1599" t="str">
        <f>IF('Reported Performance Table'!E1599="","",IF(I1599="LUNA_CCT",VLOOKUP('Reported Performance Table'!E1599,'Master List'!$B$42:$E$129,4,FALSE),"Reported_BUG"))</f>
        <v/>
      </c>
      <c r="K1599" t="str">
        <f>IF('Reported Performance Table'!E1599="","",IF(AND('Reported Performance Table'!$F1599="Yes",OR('Reported Performance Table'!$E1599='Master List'!$B$42,'Reported Performance Table'!$E1599='Master List'!$B$43,'Reported Performance Table'!$E1599='Master List'!$B$44,'Reported Performance Table'!$E1599='Master List'!$B$46,'Reported Performance Table'!$E1599='Master List'!$B$48,'Reported Performance Table'!$E1599='Master List'!$B$104,'Reported Performance Table'!$E1599='Master List'!$B$106,'Reported Performance Table'!$E1599='Master List'!$B$126)),"LUNA_Dimming","Dimming_Capability_and_Range"))</f>
        <v/>
      </c>
      <c r="L1599" s="173">
        <f>'Reported Performance Table'!BF1599</f>
        <v>0</v>
      </c>
      <c r="M1599" s="173">
        <f>'Reported Performance Table'!BG1599</f>
        <v>0</v>
      </c>
      <c r="N1599" s="173">
        <f>'Reported Performance Table'!BH1599</f>
        <v>0</v>
      </c>
      <c r="O1599" t="str">
        <f t="shared" si="49"/>
        <v>No</v>
      </c>
    </row>
    <row r="1600" spans="2:15" x14ac:dyDescent="0.25">
      <c r="B1600" s="35" t="e">
        <f>VLOOKUP('Reported Performance Table'!D1600,'Master List'!$B$20:$C$39,2,FALSE)</f>
        <v>#N/A</v>
      </c>
      <c r="C1600" t="e">
        <f>VLOOKUP('Reported Performance Table'!E1600,'Master List'!$B$42:$C$129,2,FALSE)</f>
        <v>#N/A</v>
      </c>
      <c r="D1600" t="e">
        <f>VLOOKUP('Reported Performance Table'!D1600,'Master List'!$B$20:$D$39,3,FALSE)</f>
        <v>#N/A</v>
      </c>
      <c r="E1600" s="3" t="e">
        <f>VLOOKUP('Reported Performance Table'!C1600,'Master List'!$B$11:$D$17,3,FALSE)</f>
        <v>#N/A</v>
      </c>
      <c r="F1600" t="e">
        <f t="shared" si="48"/>
        <v>#N/A</v>
      </c>
      <c r="G1600" t="e">
        <f>IF(VLOOKUP('Reported Performance Table'!E1600,'Master List'!$B$42:$D$129,3,FALSE)="","No",VLOOKUP('Reported Performance Table'!E1600,'Master List'!$B$42:$D$129,3,FALSE))</f>
        <v>#N/A</v>
      </c>
      <c r="H1600" t="e">
        <f>IF(AND(G1600="Yes_No",'Reported Performance Table'!F1600="Yes"),"No","Yes_No")</f>
        <v>#N/A</v>
      </c>
      <c r="I1600" t="str">
        <f>IF('Reported Performance Table'!E1600="","",IF('Reported Performance Table'!F1600="Yes","LUNA_CCT","Reported_CCT"))</f>
        <v/>
      </c>
      <c r="J1600" t="str">
        <f>IF('Reported Performance Table'!E1600="","",IF(I1600="LUNA_CCT",VLOOKUP('Reported Performance Table'!E1600,'Master List'!$B$42:$E$129,4,FALSE),"Reported_BUG"))</f>
        <v/>
      </c>
      <c r="K1600" t="str">
        <f>IF('Reported Performance Table'!E1600="","",IF(AND('Reported Performance Table'!$F1600="Yes",OR('Reported Performance Table'!$E1600='Master List'!$B$42,'Reported Performance Table'!$E1600='Master List'!$B$43,'Reported Performance Table'!$E1600='Master List'!$B$44,'Reported Performance Table'!$E1600='Master List'!$B$46,'Reported Performance Table'!$E1600='Master List'!$B$48,'Reported Performance Table'!$E1600='Master List'!$B$104,'Reported Performance Table'!$E1600='Master List'!$B$106,'Reported Performance Table'!$E1600='Master List'!$B$126)),"LUNA_Dimming","Dimming_Capability_and_Range"))</f>
        <v/>
      </c>
      <c r="L1600" s="173">
        <f>'Reported Performance Table'!BF1600</f>
        <v>0</v>
      </c>
      <c r="M1600" s="173">
        <f>'Reported Performance Table'!BG1600</f>
        <v>0</v>
      </c>
      <c r="N1600" s="173">
        <f>'Reported Performance Table'!BH1600</f>
        <v>0</v>
      </c>
      <c r="O1600" t="str">
        <f t="shared" si="49"/>
        <v>No</v>
      </c>
    </row>
    <row r="1601" spans="2:15" x14ac:dyDescent="0.25">
      <c r="B1601" s="35" t="e">
        <f>VLOOKUP('Reported Performance Table'!D1601,'Master List'!$B$20:$C$39,2,FALSE)</f>
        <v>#N/A</v>
      </c>
      <c r="C1601" t="e">
        <f>VLOOKUP('Reported Performance Table'!E1601,'Master List'!$B$42:$C$129,2,FALSE)</f>
        <v>#N/A</v>
      </c>
      <c r="D1601" t="e">
        <f>VLOOKUP('Reported Performance Table'!D1601,'Master List'!$B$20:$D$39,3,FALSE)</f>
        <v>#N/A</v>
      </c>
      <c r="E1601" s="3" t="e">
        <f>VLOOKUP('Reported Performance Table'!C1601,'Master List'!$B$11:$D$17,3,FALSE)</f>
        <v>#N/A</v>
      </c>
      <c r="F1601" t="e">
        <f t="shared" si="48"/>
        <v>#N/A</v>
      </c>
      <c r="G1601" t="e">
        <f>IF(VLOOKUP('Reported Performance Table'!E1601,'Master List'!$B$42:$D$129,3,FALSE)="","No",VLOOKUP('Reported Performance Table'!E1601,'Master List'!$B$42:$D$129,3,FALSE))</f>
        <v>#N/A</v>
      </c>
      <c r="H1601" t="e">
        <f>IF(AND(G1601="Yes_No",'Reported Performance Table'!F1601="Yes"),"No","Yes_No")</f>
        <v>#N/A</v>
      </c>
      <c r="I1601" t="str">
        <f>IF('Reported Performance Table'!E1601="","",IF('Reported Performance Table'!F1601="Yes","LUNA_CCT","Reported_CCT"))</f>
        <v/>
      </c>
      <c r="J1601" t="str">
        <f>IF('Reported Performance Table'!E1601="","",IF(I1601="LUNA_CCT",VLOOKUP('Reported Performance Table'!E1601,'Master List'!$B$42:$E$129,4,FALSE),"Reported_BUG"))</f>
        <v/>
      </c>
      <c r="K1601" t="str">
        <f>IF('Reported Performance Table'!E1601="","",IF(AND('Reported Performance Table'!$F1601="Yes",OR('Reported Performance Table'!$E1601='Master List'!$B$42,'Reported Performance Table'!$E1601='Master List'!$B$43,'Reported Performance Table'!$E1601='Master List'!$B$44,'Reported Performance Table'!$E1601='Master List'!$B$46,'Reported Performance Table'!$E1601='Master List'!$B$48,'Reported Performance Table'!$E1601='Master List'!$B$104,'Reported Performance Table'!$E1601='Master List'!$B$106,'Reported Performance Table'!$E1601='Master List'!$B$126)),"LUNA_Dimming","Dimming_Capability_and_Range"))</f>
        <v/>
      </c>
      <c r="L1601" s="173">
        <f>'Reported Performance Table'!BF1601</f>
        <v>0</v>
      </c>
      <c r="M1601" s="173">
        <f>'Reported Performance Table'!BG1601</f>
        <v>0</v>
      </c>
      <c r="N1601" s="173">
        <f>'Reported Performance Table'!BH1601</f>
        <v>0</v>
      </c>
      <c r="O1601" t="str">
        <f t="shared" si="49"/>
        <v>No</v>
      </c>
    </row>
    <row r="1602" spans="2:15" x14ac:dyDescent="0.25">
      <c r="B1602" s="35" t="e">
        <f>VLOOKUP('Reported Performance Table'!D1602,'Master List'!$B$20:$C$39,2,FALSE)</f>
        <v>#N/A</v>
      </c>
      <c r="C1602" t="e">
        <f>VLOOKUP('Reported Performance Table'!E1602,'Master List'!$B$42:$C$129,2,FALSE)</f>
        <v>#N/A</v>
      </c>
      <c r="D1602" t="e">
        <f>VLOOKUP('Reported Performance Table'!D1602,'Master List'!$B$20:$D$39,3,FALSE)</f>
        <v>#N/A</v>
      </c>
      <c r="E1602" s="3" t="e">
        <f>VLOOKUP('Reported Performance Table'!C1602,'Master List'!$B$11:$D$17,3,FALSE)</f>
        <v>#N/A</v>
      </c>
      <c r="F1602" t="e">
        <f t="shared" si="48"/>
        <v>#N/A</v>
      </c>
      <c r="G1602" t="e">
        <f>IF(VLOOKUP('Reported Performance Table'!E1602,'Master List'!$B$42:$D$129,3,FALSE)="","No",VLOOKUP('Reported Performance Table'!E1602,'Master List'!$B$42:$D$129,3,FALSE))</f>
        <v>#N/A</v>
      </c>
      <c r="H1602" t="e">
        <f>IF(AND(G1602="Yes_No",'Reported Performance Table'!F1602="Yes"),"No","Yes_No")</f>
        <v>#N/A</v>
      </c>
      <c r="I1602" t="str">
        <f>IF('Reported Performance Table'!E1602="","",IF('Reported Performance Table'!F1602="Yes","LUNA_CCT","Reported_CCT"))</f>
        <v/>
      </c>
      <c r="J1602" t="str">
        <f>IF('Reported Performance Table'!E1602="","",IF(I1602="LUNA_CCT",VLOOKUP('Reported Performance Table'!E1602,'Master List'!$B$42:$E$129,4,FALSE),"Reported_BUG"))</f>
        <v/>
      </c>
      <c r="K1602" t="str">
        <f>IF('Reported Performance Table'!E1602="","",IF(AND('Reported Performance Table'!$F1602="Yes",OR('Reported Performance Table'!$E1602='Master List'!$B$42,'Reported Performance Table'!$E1602='Master List'!$B$43,'Reported Performance Table'!$E1602='Master List'!$B$44,'Reported Performance Table'!$E1602='Master List'!$B$46,'Reported Performance Table'!$E1602='Master List'!$B$48,'Reported Performance Table'!$E1602='Master List'!$B$104,'Reported Performance Table'!$E1602='Master List'!$B$106,'Reported Performance Table'!$E1602='Master List'!$B$126)),"LUNA_Dimming","Dimming_Capability_and_Range"))</f>
        <v/>
      </c>
      <c r="L1602" s="173">
        <f>'Reported Performance Table'!BF1602</f>
        <v>0</v>
      </c>
      <c r="M1602" s="173">
        <f>'Reported Performance Table'!BG1602</f>
        <v>0</v>
      </c>
      <c r="N1602" s="173">
        <f>'Reported Performance Table'!BH1602</f>
        <v>0</v>
      </c>
      <c r="O1602" t="str">
        <f t="shared" si="49"/>
        <v>No</v>
      </c>
    </row>
    <row r="1603" spans="2:15" x14ac:dyDescent="0.25">
      <c r="B1603" s="35" t="e">
        <f>VLOOKUP('Reported Performance Table'!D1603,'Master List'!$B$20:$C$39,2,FALSE)</f>
        <v>#N/A</v>
      </c>
      <c r="C1603" t="e">
        <f>VLOOKUP('Reported Performance Table'!E1603,'Master List'!$B$42:$C$129,2,FALSE)</f>
        <v>#N/A</v>
      </c>
      <c r="D1603" t="e">
        <f>VLOOKUP('Reported Performance Table'!D1603,'Master List'!$B$20:$D$39,3,FALSE)</f>
        <v>#N/A</v>
      </c>
      <c r="E1603" s="3" t="e">
        <f>VLOOKUP('Reported Performance Table'!C1603,'Master List'!$B$11:$D$17,3,FALSE)</f>
        <v>#N/A</v>
      </c>
      <c r="F1603" t="e">
        <f t="shared" si="48"/>
        <v>#N/A</v>
      </c>
      <c r="G1603" t="e">
        <f>IF(VLOOKUP('Reported Performance Table'!E1603,'Master List'!$B$42:$D$129,3,FALSE)="","No",VLOOKUP('Reported Performance Table'!E1603,'Master List'!$B$42:$D$129,3,FALSE))</f>
        <v>#N/A</v>
      </c>
      <c r="H1603" t="e">
        <f>IF(AND(G1603="Yes_No",'Reported Performance Table'!F1603="Yes"),"No","Yes_No")</f>
        <v>#N/A</v>
      </c>
      <c r="I1603" t="str">
        <f>IF('Reported Performance Table'!E1603="","",IF('Reported Performance Table'!F1603="Yes","LUNA_CCT","Reported_CCT"))</f>
        <v/>
      </c>
      <c r="J1603" t="str">
        <f>IF('Reported Performance Table'!E1603="","",IF(I1603="LUNA_CCT",VLOOKUP('Reported Performance Table'!E1603,'Master List'!$B$42:$E$129,4,FALSE),"Reported_BUG"))</f>
        <v/>
      </c>
      <c r="K1603" t="str">
        <f>IF('Reported Performance Table'!E1603="","",IF(AND('Reported Performance Table'!$F1603="Yes",OR('Reported Performance Table'!$E1603='Master List'!$B$42,'Reported Performance Table'!$E1603='Master List'!$B$43,'Reported Performance Table'!$E1603='Master List'!$B$44,'Reported Performance Table'!$E1603='Master List'!$B$46,'Reported Performance Table'!$E1603='Master List'!$B$48,'Reported Performance Table'!$E1603='Master List'!$B$104,'Reported Performance Table'!$E1603='Master List'!$B$106,'Reported Performance Table'!$E1603='Master List'!$B$126)),"LUNA_Dimming","Dimming_Capability_and_Range"))</f>
        <v/>
      </c>
      <c r="L1603" s="173">
        <f>'Reported Performance Table'!BF1603</f>
        <v>0</v>
      </c>
      <c r="M1603" s="173">
        <f>'Reported Performance Table'!BG1603</f>
        <v>0</v>
      </c>
      <c r="N1603" s="173">
        <f>'Reported Performance Table'!BH1603</f>
        <v>0</v>
      </c>
      <c r="O1603" t="str">
        <f t="shared" si="49"/>
        <v>No</v>
      </c>
    </row>
    <row r="1604" spans="2:15" x14ac:dyDescent="0.25">
      <c r="B1604" s="35" t="e">
        <f>VLOOKUP('Reported Performance Table'!D1604,'Master List'!$B$20:$C$39,2,FALSE)</f>
        <v>#N/A</v>
      </c>
      <c r="C1604" t="e">
        <f>VLOOKUP('Reported Performance Table'!E1604,'Master List'!$B$42:$C$129,2,FALSE)</f>
        <v>#N/A</v>
      </c>
      <c r="D1604" t="e">
        <f>VLOOKUP('Reported Performance Table'!D1604,'Master List'!$B$20:$D$39,3,FALSE)</f>
        <v>#N/A</v>
      </c>
      <c r="E1604" s="3" t="e">
        <f>VLOOKUP('Reported Performance Table'!C1604,'Master List'!$B$11:$D$17,3,FALSE)</f>
        <v>#N/A</v>
      </c>
      <c r="F1604" t="e">
        <f t="shared" si="48"/>
        <v>#N/A</v>
      </c>
      <c r="G1604" t="e">
        <f>IF(VLOOKUP('Reported Performance Table'!E1604,'Master List'!$B$42:$D$129,3,FALSE)="","No",VLOOKUP('Reported Performance Table'!E1604,'Master List'!$B$42:$D$129,3,FALSE))</f>
        <v>#N/A</v>
      </c>
      <c r="H1604" t="e">
        <f>IF(AND(G1604="Yes_No",'Reported Performance Table'!F1604="Yes"),"No","Yes_No")</f>
        <v>#N/A</v>
      </c>
      <c r="I1604" t="str">
        <f>IF('Reported Performance Table'!E1604="","",IF('Reported Performance Table'!F1604="Yes","LUNA_CCT","Reported_CCT"))</f>
        <v/>
      </c>
      <c r="J1604" t="str">
        <f>IF('Reported Performance Table'!E1604="","",IF(I1604="LUNA_CCT",VLOOKUP('Reported Performance Table'!E1604,'Master List'!$B$42:$E$129,4,FALSE),"Reported_BUG"))</f>
        <v/>
      </c>
      <c r="K1604" t="str">
        <f>IF('Reported Performance Table'!E1604="","",IF(AND('Reported Performance Table'!$F1604="Yes",OR('Reported Performance Table'!$E1604='Master List'!$B$42,'Reported Performance Table'!$E1604='Master List'!$B$43,'Reported Performance Table'!$E1604='Master List'!$B$44,'Reported Performance Table'!$E1604='Master List'!$B$46,'Reported Performance Table'!$E1604='Master List'!$B$48,'Reported Performance Table'!$E1604='Master List'!$B$104,'Reported Performance Table'!$E1604='Master List'!$B$106,'Reported Performance Table'!$E1604='Master List'!$B$126)),"LUNA_Dimming","Dimming_Capability_and_Range"))</f>
        <v/>
      </c>
      <c r="L1604" s="173">
        <f>'Reported Performance Table'!BF1604</f>
        <v>0</v>
      </c>
      <c r="M1604" s="173">
        <f>'Reported Performance Table'!BG1604</f>
        <v>0</v>
      </c>
      <c r="N1604" s="173">
        <f>'Reported Performance Table'!BH1604</f>
        <v>0</v>
      </c>
      <c r="O1604" t="str">
        <f t="shared" si="49"/>
        <v>No</v>
      </c>
    </row>
    <row r="1605" spans="2:15" x14ac:dyDescent="0.25">
      <c r="B1605" s="35" t="e">
        <f>VLOOKUP('Reported Performance Table'!D1605,'Master List'!$B$20:$C$39,2,FALSE)</f>
        <v>#N/A</v>
      </c>
      <c r="C1605" t="e">
        <f>VLOOKUP('Reported Performance Table'!E1605,'Master List'!$B$42:$C$129,2,FALSE)</f>
        <v>#N/A</v>
      </c>
      <c r="D1605" t="e">
        <f>VLOOKUP('Reported Performance Table'!D1605,'Master List'!$B$20:$D$39,3,FALSE)</f>
        <v>#N/A</v>
      </c>
      <c r="E1605" s="3" t="e">
        <f>VLOOKUP('Reported Performance Table'!C1605,'Master List'!$B$11:$D$17,3,FALSE)</f>
        <v>#N/A</v>
      </c>
      <c r="F1605" t="e">
        <f t="shared" si="48"/>
        <v>#N/A</v>
      </c>
      <c r="G1605" t="e">
        <f>IF(VLOOKUP('Reported Performance Table'!E1605,'Master List'!$B$42:$D$129,3,FALSE)="","No",VLOOKUP('Reported Performance Table'!E1605,'Master List'!$B$42:$D$129,3,FALSE))</f>
        <v>#N/A</v>
      </c>
      <c r="H1605" t="e">
        <f>IF(AND(G1605="Yes_No",'Reported Performance Table'!F1605="Yes"),"No","Yes_No")</f>
        <v>#N/A</v>
      </c>
      <c r="I1605" t="str">
        <f>IF('Reported Performance Table'!E1605="","",IF('Reported Performance Table'!F1605="Yes","LUNA_CCT","Reported_CCT"))</f>
        <v/>
      </c>
      <c r="J1605" t="str">
        <f>IF('Reported Performance Table'!E1605="","",IF(I1605="LUNA_CCT",VLOOKUP('Reported Performance Table'!E1605,'Master List'!$B$42:$E$129,4,FALSE),"Reported_BUG"))</f>
        <v/>
      </c>
      <c r="K1605" t="str">
        <f>IF('Reported Performance Table'!E1605="","",IF(AND('Reported Performance Table'!$F1605="Yes",OR('Reported Performance Table'!$E1605='Master List'!$B$42,'Reported Performance Table'!$E1605='Master List'!$B$43,'Reported Performance Table'!$E1605='Master List'!$B$44,'Reported Performance Table'!$E1605='Master List'!$B$46,'Reported Performance Table'!$E1605='Master List'!$B$48,'Reported Performance Table'!$E1605='Master List'!$B$104,'Reported Performance Table'!$E1605='Master List'!$B$106,'Reported Performance Table'!$E1605='Master List'!$B$126)),"LUNA_Dimming","Dimming_Capability_and_Range"))</f>
        <v/>
      </c>
      <c r="L1605" s="173">
        <f>'Reported Performance Table'!BF1605</f>
        <v>0</v>
      </c>
      <c r="M1605" s="173">
        <f>'Reported Performance Table'!BG1605</f>
        <v>0</v>
      </c>
      <c r="N1605" s="173">
        <f>'Reported Performance Table'!BH1605</f>
        <v>0</v>
      </c>
      <c r="O1605" t="str">
        <f t="shared" si="49"/>
        <v>No</v>
      </c>
    </row>
    <row r="1606" spans="2:15" x14ac:dyDescent="0.25">
      <c r="B1606" s="35" t="e">
        <f>VLOOKUP('Reported Performance Table'!D1606,'Master List'!$B$20:$C$39,2,FALSE)</f>
        <v>#N/A</v>
      </c>
      <c r="C1606" t="e">
        <f>VLOOKUP('Reported Performance Table'!E1606,'Master List'!$B$42:$C$129,2,FALSE)</f>
        <v>#N/A</v>
      </c>
      <c r="D1606" t="e">
        <f>VLOOKUP('Reported Performance Table'!D1606,'Master List'!$B$20:$D$39,3,FALSE)</f>
        <v>#N/A</v>
      </c>
      <c r="E1606" s="3" t="e">
        <f>VLOOKUP('Reported Performance Table'!C1606,'Master List'!$B$11:$D$17,3,FALSE)</f>
        <v>#N/A</v>
      </c>
      <c r="F1606" t="e">
        <f t="shared" si="48"/>
        <v>#N/A</v>
      </c>
      <c r="G1606" t="e">
        <f>IF(VLOOKUP('Reported Performance Table'!E1606,'Master List'!$B$42:$D$129,3,FALSE)="","No",VLOOKUP('Reported Performance Table'!E1606,'Master List'!$B$42:$D$129,3,FALSE))</f>
        <v>#N/A</v>
      </c>
      <c r="H1606" t="e">
        <f>IF(AND(G1606="Yes_No",'Reported Performance Table'!F1606="Yes"),"No","Yes_No")</f>
        <v>#N/A</v>
      </c>
      <c r="I1606" t="str">
        <f>IF('Reported Performance Table'!E1606="","",IF('Reported Performance Table'!F1606="Yes","LUNA_CCT","Reported_CCT"))</f>
        <v/>
      </c>
      <c r="J1606" t="str">
        <f>IF('Reported Performance Table'!E1606="","",IF(I1606="LUNA_CCT",VLOOKUP('Reported Performance Table'!E1606,'Master List'!$B$42:$E$129,4,FALSE),"Reported_BUG"))</f>
        <v/>
      </c>
      <c r="K1606" t="str">
        <f>IF('Reported Performance Table'!E1606="","",IF(AND('Reported Performance Table'!$F1606="Yes",OR('Reported Performance Table'!$E1606='Master List'!$B$42,'Reported Performance Table'!$E1606='Master List'!$B$43,'Reported Performance Table'!$E1606='Master List'!$B$44,'Reported Performance Table'!$E1606='Master List'!$B$46,'Reported Performance Table'!$E1606='Master List'!$B$48,'Reported Performance Table'!$E1606='Master List'!$B$104,'Reported Performance Table'!$E1606='Master List'!$B$106,'Reported Performance Table'!$E1606='Master List'!$B$126)),"LUNA_Dimming","Dimming_Capability_and_Range"))</f>
        <v/>
      </c>
      <c r="L1606" s="173">
        <f>'Reported Performance Table'!BF1606</f>
        <v>0</v>
      </c>
      <c r="M1606" s="173">
        <f>'Reported Performance Table'!BG1606</f>
        <v>0</v>
      </c>
      <c r="N1606" s="173">
        <f>'Reported Performance Table'!BH1606</f>
        <v>0</v>
      </c>
      <c r="O1606" t="str">
        <f t="shared" si="49"/>
        <v>No</v>
      </c>
    </row>
    <row r="1607" spans="2:15" x14ac:dyDescent="0.25">
      <c r="B1607" s="35" t="e">
        <f>VLOOKUP('Reported Performance Table'!D1607,'Master List'!$B$20:$C$39,2,FALSE)</f>
        <v>#N/A</v>
      </c>
      <c r="C1607" t="e">
        <f>VLOOKUP('Reported Performance Table'!E1607,'Master List'!$B$42:$C$129,2,FALSE)</f>
        <v>#N/A</v>
      </c>
      <c r="D1607" t="e">
        <f>VLOOKUP('Reported Performance Table'!D1607,'Master List'!$B$20:$D$39,3,FALSE)</f>
        <v>#N/A</v>
      </c>
      <c r="E1607" s="3" t="e">
        <f>VLOOKUP('Reported Performance Table'!C1607,'Master List'!$B$11:$D$17,3,FALSE)</f>
        <v>#N/A</v>
      </c>
      <c r="F1607" t="e">
        <f t="shared" si="48"/>
        <v>#N/A</v>
      </c>
      <c r="G1607" t="e">
        <f>IF(VLOOKUP('Reported Performance Table'!E1607,'Master List'!$B$42:$D$129,3,FALSE)="","No",VLOOKUP('Reported Performance Table'!E1607,'Master List'!$B$42:$D$129,3,FALSE))</f>
        <v>#N/A</v>
      </c>
      <c r="H1607" t="e">
        <f>IF(AND(G1607="Yes_No",'Reported Performance Table'!F1607="Yes"),"No","Yes_No")</f>
        <v>#N/A</v>
      </c>
      <c r="I1607" t="str">
        <f>IF('Reported Performance Table'!E1607="","",IF('Reported Performance Table'!F1607="Yes","LUNA_CCT","Reported_CCT"))</f>
        <v/>
      </c>
      <c r="J1607" t="str">
        <f>IF('Reported Performance Table'!E1607="","",IF(I1607="LUNA_CCT",VLOOKUP('Reported Performance Table'!E1607,'Master List'!$B$42:$E$129,4,FALSE),"Reported_BUG"))</f>
        <v/>
      </c>
      <c r="K1607" t="str">
        <f>IF('Reported Performance Table'!E1607="","",IF(AND('Reported Performance Table'!$F1607="Yes",OR('Reported Performance Table'!$E1607='Master List'!$B$42,'Reported Performance Table'!$E1607='Master List'!$B$43,'Reported Performance Table'!$E1607='Master List'!$B$44,'Reported Performance Table'!$E1607='Master List'!$B$46,'Reported Performance Table'!$E1607='Master List'!$B$48,'Reported Performance Table'!$E1607='Master List'!$B$104,'Reported Performance Table'!$E1607='Master List'!$B$106,'Reported Performance Table'!$E1607='Master List'!$B$126)),"LUNA_Dimming","Dimming_Capability_and_Range"))</f>
        <v/>
      </c>
      <c r="L1607" s="173">
        <f>'Reported Performance Table'!BF1607</f>
        <v>0</v>
      </c>
      <c r="M1607" s="173">
        <f>'Reported Performance Table'!BG1607</f>
        <v>0</v>
      </c>
      <c r="N1607" s="173">
        <f>'Reported Performance Table'!BH1607</f>
        <v>0</v>
      </c>
      <c r="O1607" t="str">
        <f t="shared" si="49"/>
        <v>No</v>
      </c>
    </row>
    <row r="1608" spans="2:15" x14ac:dyDescent="0.25">
      <c r="B1608" s="35" t="e">
        <f>VLOOKUP('Reported Performance Table'!D1608,'Master List'!$B$20:$C$39,2,FALSE)</f>
        <v>#N/A</v>
      </c>
      <c r="C1608" t="e">
        <f>VLOOKUP('Reported Performance Table'!E1608,'Master List'!$B$42:$C$129,2,FALSE)</f>
        <v>#N/A</v>
      </c>
      <c r="D1608" t="e">
        <f>VLOOKUP('Reported Performance Table'!D1608,'Master List'!$B$20:$D$39,3,FALSE)</f>
        <v>#N/A</v>
      </c>
      <c r="E1608" s="3" t="e">
        <f>VLOOKUP('Reported Performance Table'!C1608,'Master List'!$B$11:$D$17,3,FALSE)</f>
        <v>#N/A</v>
      </c>
      <c r="F1608" t="e">
        <f t="shared" si="48"/>
        <v>#N/A</v>
      </c>
      <c r="G1608" t="e">
        <f>IF(VLOOKUP('Reported Performance Table'!E1608,'Master List'!$B$42:$D$129,3,FALSE)="","No",VLOOKUP('Reported Performance Table'!E1608,'Master List'!$B$42:$D$129,3,FALSE))</f>
        <v>#N/A</v>
      </c>
      <c r="H1608" t="e">
        <f>IF(AND(G1608="Yes_No",'Reported Performance Table'!F1608="Yes"),"No","Yes_No")</f>
        <v>#N/A</v>
      </c>
      <c r="I1608" t="str">
        <f>IF('Reported Performance Table'!E1608="","",IF('Reported Performance Table'!F1608="Yes","LUNA_CCT","Reported_CCT"))</f>
        <v/>
      </c>
      <c r="J1608" t="str">
        <f>IF('Reported Performance Table'!E1608="","",IF(I1608="LUNA_CCT",VLOOKUP('Reported Performance Table'!E1608,'Master List'!$B$42:$E$129,4,FALSE),"Reported_BUG"))</f>
        <v/>
      </c>
      <c r="K1608" t="str">
        <f>IF('Reported Performance Table'!E1608="","",IF(AND('Reported Performance Table'!$F1608="Yes",OR('Reported Performance Table'!$E1608='Master List'!$B$42,'Reported Performance Table'!$E1608='Master List'!$B$43,'Reported Performance Table'!$E1608='Master List'!$B$44,'Reported Performance Table'!$E1608='Master List'!$B$46,'Reported Performance Table'!$E1608='Master List'!$B$48,'Reported Performance Table'!$E1608='Master List'!$B$104,'Reported Performance Table'!$E1608='Master List'!$B$106,'Reported Performance Table'!$E1608='Master List'!$B$126)),"LUNA_Dimming","Dimming_Capability_and_Range"))</f>
        <v/>
      </c>
      <c r="L1608" s="173">
        <f>'Reported Performance Table'!BF1608</f>
        <v>0</v>
      </c>
      <c r="M1608" s="173">
        <f>'Reported Performance Table'!BG1608</f>
        <v>0</v>
      </c>
      <c r="N1608" s="173">
        <f>'Reported Performance Table'!BH1608</f>
        <v>0</v>
      </c>
      <c r="O1608" t="str">
        <f t="shared" si="49"/>
        <v>No</v>
      </c>
    </row>
    <row r="1609" spans="2:15" x14ac:dyDescent="0.25">
      <c r="B1609" s="35" t="e">
        <f>VLOOKUP('Reported Performance Table'!D1609,'Master List'!$B$20:$C$39,2,FALSE)</f>
        <v>#N/A</v>
      </c>
      <c r="C1609" t="e">
        <f>VLOOKUP('Reported Performance Table'!E1609,'Master List'!$B$42:$C$129,2,FALSE)</f>
        <v>#N/A</v>
      </c>
      <c r="D1609" t="e">
        <f>VLOOKUP('Reported Performance Table'!D1609,'Master List'!$B$20:$D$39,3,FALSE)</f>
        <v>#N/A</v>
      </c>
      <c r="E1609" s="3" t="e">
        <f>VLOOKUP('Reported Performance Table'!C1609,'Master List'!$B$11:$D$17,3,FALSE)</f>
        <v>#N/A</v>
      </c>
      <c r="F1609" t="e">
        <f t="shared" si="48"/>
        <v>#N/A</v>
      </c>
      <c r="G1609" t="e">
        <f>IF(VLOOKUP('Reported Performance Table'!E1609,'Master List'!$B$42:$D$129,3,FALSE)="","No",VLOOKUP('Reported Performance Table'!E1609,'Master List'!$B$42:$D$129,3,FALSE))</f>
        <v>#N/A</v>
      </c>
      <c r="H1609" t="e">
        <f>IF(AND(G1609="Yes_No",'Reported Performance Table'!F1609="Yes"),"No","Yes_No")</f>
        <v>#N/A</v>
      </c>
      <c r="I1609" t="str">
        <f>IF('Reported Performance Table'!E1609="","",IF('Reported Performance Table'!F1609="Yes","LUNA_CCT","Reported_CCT"))</f>
        <v/>
      </c>
      <c r="J1609" t="str">
        <f>IF('Reported Performance Table'!E1609="","",IF(I1609="LUNA_CCT",VLOOKUP('Reported Performance Table'!E1609,'Master List'!$B$42:$E$129,4,FALSE),"Reported_BUG"))</f>
        <v/>
      </c>
      <c r="K1609" t="str">
        <f>IF('Reported Performance Table'!E1609="","",IF(AND('Reported Performance Table'!$F1609="Yes",OR('Reported Performance Table'!$E1609='Master List'!$B$42,'Reported Performance Table'!$E1609='Master List'!$B$43,'Reported Performance Table'!$E1609='Master List'!$B$44,'Reported Performance Table'!$E1609='Master List'!$B$46,'Reported Performance Table'!$E1609='Master List'!$B$48,'Reported Performance Table'!$E1609='Master List'!$B$104,'Reported Performance Table'!$E1609='Master List'!$B$106,'Reported Performance Table'!$E1609='Master List'!$B$126)),"LUNA_Dimming","Dimming_Capability_and_Range"))</f>
        <v/>
      </c>
      <c r="L1609" s="173">
        <f>'Reported Performance Table'!BF1609</f>
        <v>0</v>
      </c>
      <c r="M1609" s="173">
        <f>'Reported Performance Table'!BG1609</f>
        <v>0</v>
      </c>
      <c r="N1609" s="173">
        <f>'Reported Performance Table'!BH1609</f>
        <v>0</v>
      </c>
      <c r="O1609" t="str">
        <f t="shared" si="49"/>
        <v>No</v>
      </c>
    </row>
    <row r="1610" spans="2:15" x14ac:dyDescent="0.25">
      <c r="B1610" s="35" t="e">
        <f>VLOOKUP('Reported Performance Table'!D1610,'Master List'!$B$20:$C$39,2,FALSE)</f>
        <v>#N/A</v>
      </c>
      <c r="C1610" t="e">
        <f>VLOOKUP('Reported Performance Table'!E1610,'Master List'!$B$42:$C$129,2,FALSE)</f>
        <v>#N/A</v>
      </c>
      <c r="D1610" t="e">
        <f>VLOOKUP('Reported Performance Table'!D1610,'Master List'!$B$20:$D$39,3,FALSE)</f>
        <v>#N/A</v>
      </c>
      <c r="E1610" s="3" t="e">
        <f>VLOOKUP('Reported Performance Table'!C1610,'Master List'!$B$11:$D$17,3,FALSE)</f>
        <v>#N/A</v>
      </c>
      <c r="F1610" t="e">
        <f t="shared" si="48"/>
        <v>#N/A</v>
      </c>
      <c r="G1610" t="e">
        <f>IF(VLOOKUP('Reported Performance Table'!E1610,'Master List'!$B$42:$D$129,3,FALSE)="","No",VLOOKUP('Reported Performance Table'!E1610,'Master List'!$B$42:$D$129,3,FALSE))</f>
        <v>#N/A</v>
      </c>
      <c r="H1610" t="e">
        <f>IF(AND(G1610="Yes_No",'Reported Performance Table'!F1610="Yes"),"No","Yes_No")</f>
        <v>#N/A</v>
      </c>
      <c r="I1610" t="str">
        <f>IF('Reported Performance Table'!E1610="","",IF('Reported Performance Table'!F1610="Yes","LUNA_CCT","Reported_CCT"))</f>
        <v/>
      </c>
      <c r="J1610" t="str">
        <f>IF('Reported Performance Table'!E1610="","",IF(I1610="LUNA_CCT",VLOOKUP('Reported Performance Table'!E1610,'Master List'!$B$42:$E$129,4,FALSE),"Reported_BUG"))</f>
        <v/>
      </c>
      <c r="K1610" t="str">
        <f>IF('Reported Performance Table'!E1610="","",IF(AND('Reported Performance Table'!$F1610="Yes",OR('Reported Performance Table'!$E1610='Master List'!$B$42,'Reported Performance Table'!$E1610='Master List'!$B$43,'Reported Performance Table'!$E1610='Master List'!$B$44,'Reported Performance Table'!$E1610='Master List'!$B$46,'Reported Performance Table'!$E1610='Master List'!$B$48,'Reported Performance Table'!$E1610='Master List'!$B$104,'Reported Performance Table'!$E1610='Master List'!$B$106,'Reported Performance Table'!$E1610='Master List'!$B$126)),"LUNA_Dimming","Dimming_Capability_and_Range"))</f>
        <v/>
      </c>
      <c r="L1610" s="173">
        <f>'Reported Performance Table'!BF1610</f>
        <v>0</v>
      </c>
      <c r="M1610" s="173">
        <f>'Reported Performance Table'!BG1610</f>
        <v>0</v>
      </c>
      <c r="N1610" s="173">
        <f>'Reported Performance Table'!BH1610</f>
        <v>0</v>
      </c>
      <c r="O1610" t="str">
        <f t="shared" si="49"/>
        <v>No</v>
      </c>
    </row>
    <row r="1611" spans="2:15" x14ac:dyDescent="0.25">
      <c r="B1611" s="35" t="e">
        <f>VLOOKUP('Reported Performance Table'!D1611,'Master List'!$B$20:$C$39,2,FALSE)</f>
        <v>#N/A</v>
      </c>
      <c r="C1611" t="e">
        <f>VLOOKUP('Reported Performance Table'!E1611,'Master List'!$B$42:$C$129,2,FALSE)</f>
        <v>#N/A</v>
      </c>
      <c r="D1611" t="e">
        <f>VLOOKUP('Reported Performance Table'!D1611,'Master List'!$B$20:$D$39,3,FALSE)</f>
        <v>#N/A</v>
      </c>
      <c r="E1611" s="3" t="e">
        <f>VLOOKUP('Reported Performance Table'!C1611,'Master List'!$B$11:$D$17,3,FALSE)</f>
        <v>#N/A</v>
      </c>
      <c r="F1611" t="e">
        <f t="shared" ref="F1611:F1674" si="50">CONCATENATE(D1611,E1611)</f>
        <v>#N/A</v>
      </c>
      <c r="G1611" t="e">
        <f>IF(VLOOKUP('Reported Performance Table'!E1611,'Master List'!$B$42:$D$129,3,FALSE)="","No",VLOOKUP('Reported Performance Table'!E1611,'Master List'!$B$42:$D$129,3,FALSE))</f>
        <v>#N/A</v>
      </c>
      <c r="H1611" t="e">
        <f>IF(AND(G1611="Yes_No",'Reported Performance Table'!F1611="Yes"),"No","Yes_No")</f>
        <v>#N/A</v>
      </c>
      <c r="I1611" t="str">
        <f>IF('Reported Performance Table'!E1611="","",IF('Reported Performance Table'!F1611="Yes","LUNA_CCT","Reported_CCT"))</f>
        <v/>
      </c>
      <c r="J1611" t="str">
        <f>IF('Reported Performance Table'!E1611="","",IF(I1611="LUNA_CCT",VLOOKUP('Reported Performance Table'!E1611,'Master List'!$B$42:$E$129,4,FALSE),"Reported_BUG"))</f>
        <v/>
      </c>
      <c r="K1611" t="str">
        <f>IF('Reported Performance Table'!E1611="","",IF(AND('Reported Performance Table'!$F1611="Yes",OR('Reported Performance Table'!$E1611='Master List'!$B$42,'Reported Performance Table'!$E1611='Master List'!$B$43,'Reported Performance Table'!$E1611='Master List'!$B$44,'Reported Performance Table'!$E1611='Master List'!$B$46,'Reported Performance Table'!$E1611='Master List'!$B$48,'Reported Performance Table'!$E1611='Master List'!$B$104,'Reported Performance Table'!$E1611='Master List'!$B$106,'Reported Performance Table'!$E1611='Master List'!$B$126)),"LUNA_Dimming","Dimming_Capability_and_Range"))</f>
        <v/>
      </c>
      <c r="L1611" s="173">
        <f>'Reported Performance Table'!BF1611</f>
        <v>0</v>
      </c>
      <c r="M1611" s="173">
        <f>'Reported Performance Table'!BG1611</f>
        <v>0</v>
      </c>
      <c r="N1611" s="173">
        <f>'Reported Performance Table'!BH1611</f>
        <v>0</v>
      </c>
      <c r="O1611" t="str">
        <f t="shared" si="49"/>
        <v>No</v>
      </c>
    </row>
    <row r="1612" spans="2:15" x14ac:dyDescent="0.25">
      <c r="B1612" s="35" t="e">
        <f>VLOOKUP('Reported Performance Table'!D1612,'Master List'!$B$20:$C$39,2,FALSE)</f>
        <v>#N/A</v>
      </c>
      <c r="C1612" t="e">
        <f>VLOOKUP('Reported Performance Table'!E1612,'Master List'!$B$42:$C$129,2,FALSE)</f>
        <v>#N/A</v>
      </c>
      <c r="D1612" t="e">
        <f>VLOOKUP('Reported Performance Table'!D1612,'Master List'!$B$20:$D$39,3,FALSE)</f>
        <v>#N/A</v>
      </c>
      <c r="E1612" s="3" t="e">
        <f>VLOOKUP('Reported Performance Table'!C1612,'Master List'!$B$11:$D$17,3,FALSE)</f>
        <v>#N/A</v>
      </c>
      <c r="F1612" t="e">
        <f t="shared" si="50"/>
        <v>#N/A</v>
      </c>
      <c r="G1612" t="e">
        <f>IF(VLOOKUP('Reported Performance Table'!E1612,'Master List'!$B$42:$D$129,3,FALSE)="","No",VLOOKUP('Reported Performance Table'!E1612,'Master List'!$B$42:$D$129,3,FALSE))</f>
        <v>#N/A</v>
      </c>
      <c r="H1612" t="e">
        <f>IF(AND(G1612="Yes_No",'Reported Performance Table'!F1612="Yes"),"No","Yes_No")</f>
        <v>#N/A</v>
      </c>
      <c r="I1612" t="str">
        <f>IF('Reported Performance Table'!E1612="","",IF('Reported Performance Table'!F1612="Yes","LUNA_CCT","Reported_CCT"))</f>
        <v/>
      </c>
      <c r="J1612" t="str">
        <f>IF('Reported Performance Table'!E1612="","",IF(I1612="LUNA_CCT",VLOOKUP('Reported Performance Table'!E1612,'Master List'!$B$42:$E$129,4,FALSE),"Reported_BUG"))</f>
        <v/>
      </c>
      <c r="K1612" t="str">
        <f>IF('Reported Performance Table'!E1612="","",IF(AND('Reported Performance Table'!$F1612="Yes",OR('Reported Performance Table'!$E1612='Master List'!$B$42,'Reported Performance Table'!$E1612='Master List'!$B$43,'Reported Performance Table'!$E1612='Master List'!$B$44,'Reported Performance Table'!$E1612='Master List'!$B$46,'Reported Performance Table'!$E1612='Master List'!$B$48,'Reported Performance Table'!$E1612='Master List'!$B$104,'Reported Performance Table'!$E1612='Master List'!$B$106,'Reported Performance Table'!$E1612='Master List'!$B$126)),"LUNA_Dimming","Dimming_Capability_and_Range"))</f>
        <v/>
      </c>
      <c r="L1612" s="173">
        <f>'Reported Performance Table'!BF1612</f>
        <v>0</v>
      </c>
      <c r="M1612" s="173">
        <f>'Reported Performance Table'!BG1612</f>
        <v>0</v>
      </c>
      <c r="N1612" s="173">
        <f>'Reported Performance Table'!BH1612</f>
        <v>0</v>
      </c>
      <c r="O1612" t="str">
        <f t="shared" ref="O1612:O1675" si="51">IF(COUNTIF(L1612:N1612,"Yes")=3,"Yes","No")</f>
        <v>No</v>
      </c>
    </row>
    <row r="1613" spans="2:15" x14ac:dyDescent="0.25">
      <c r="B1613" s="35" t="e">
        <f>VLOOKUP('Reported Performance Table'!D1613,'Master List'!$B$20:$C$39,2,FALSE)</f>
        <v>#N/A</v>
      </c>
      <c r="C1613" t="e">
        <f>VLOOKUP('Reported Performance Table'!E1613,'Master List'!$B$42:$C$129,2,FALSE)</f>
        <v>#N/A</v>
      </c>
      <c r="D1613" t="e">
        <f>VLOOKUP('Reported Performance Table'!D1613,'Master List'!$B$20:$D$39,3,FALSE)</f>
        <v>#N/A</v>
      </c>
      <c r="E1613" s="3" t="e">
        <f>VLOOKUP('Reported Performance Table'!C1613,'Master List'!$B$11:$D$17,3,FALSE)</f>
        <v>#N/A</v>
      </c>
      <c r="F1613" t="e">
        <f t="shared" si="50"/>
        <v>#N/A</v>
      </c>
      <c r="G1613" t="e">
        <f>IF(VLOOKUP('Reported Performance Table'!E1613,'Master List'!$B$42:$D$129,3,FALSE)="","No",VLOOKUP('Reported Performance Table'!E1613,'Master List'!$B$42:$D$129,3,FALSE))</f>
        <v>#N/A</v>
      </c>
      <c r="H1613" t="e">
        <f>IF(AND(G1613="Yes_No",'Reported Performance Table'!F1613="Yes"),"No","Yes_No")</f>
        <v>#N/A</v>
      </c>
      <c r="I1613" t="str">
        <f>IF('Reported Performance Table'!E1613="","",IF('Reported Performance Table'!F1613="Yes","LUNA_CCT","Reported_CCT"))</f>
        <v/>
      </c>
      <c r="J1613" t="str">
        <f>IF('Reported Performance Table'!E1613="","",IF(I1613="LUNA_CCT",VLOOKUP('Reported Performance Table'!E1613,'Master List'!$B$42:$E$129,4,FALSE),"Reported_BUG"))</f>
        <v/>
      </c>
      <c r="K1613" t="str">
        <f>IF('Reported Performance Table'!E1613="","",IF(AND('Reported Performance Table'!$F1613="Yes",OR('Reported Performance Table'!$E1613='Master List'!$B$42,'Reported Performance Table'!$E1613='Master List'!$B$43,'Reported Performance Table'!$E1613='Master List'!$B$44,'Reported Performance Table'!$E1613='Master List'!$B$46,'Reported Performance Table'!$E1613='Master List'!$B$48,'Reported Performance Table'!$E1613='Master List'!$B$104,'Reported Performance Table'!$E1613='Master List'!$B$106,'Reported Performance Table'!$E1613='Master List'!$B$126)),"LUNA_Dimming","Dimming_Capability_and_Range"))</f>
        <v/>
      </c>
      <c r="L1613" s="173">
        <f>'Reported Performance Table'!BF1613</f>
        <v>0</v>
      </c>
      <c r="M1613" s="173">
        <f>'Reported Performance Table'!BG1613</f>
        <v>0</v>
      </c>
      <c r="N1613" s="173">
        <f>'Reported Performance Table'!BH1613</f>
        <v>0</v>
      </c>
      <c r="O1613" t="str">
        <f t="shared" si="51"/>
        <v>No</v>
      </c>
    </row>
    <row r="1614" spans="2:15" x14ac:dyDescent="0.25">
      <c r="B1614" s="35" t="e">
        <f>VLOOKUP('Reported Performance Table'!D1614,'Master List'!$B$20:$C$39,2,FALSE)</f>
        <v>#N/A</v>
      </c>
      <c r="C1614" t="e">
        <f>VLOOKUP('Reported Performance Table'!E1614,'Master List'!$B$42:$C$129,2,FALSE)</f>
        <v>#N/A</v>
      </c>
      <c r="D1614" t="e">
        <f>VLOOKUP('Reported Performance Table'!D1614,'Master List'!$B$20:$D$39,3,FALSE)</f>
        <v>#N/A</v>
      </c>
      <c r="E1614" s="3" t="e">
        <f>VLOOKUP('Reported Performance Table'!C1614,'Master List'!$B$11:$D$17,3,FALSE)</f>
        <v>#N/A</v>
      </c>
      <c r="F1614" t="e">
        <f t="shared" si="50"/>
        <v>#N/A</v>
      </c>
      <c r="G1614" t="e">
        <f>IF(VLOOKUP('Reported Performance Table'!E1614,'Master List'!$B$42:$D$129,3,FALSE)="","No",VLOOKUP('Reported Performance Table'!E1614,'Master List'!$B$42:$D$129,3,FALSE))</f>
        <v>#N/A</v>
      </c>
      <c r="H1614" t="e">
        <f>IF(AND(G1614="Yes_No",'Reported Performance Table'!F1614="Yes"),"No","Yes_No")</f>
        <v>#N/A</v>
      </c>
      <c r="I1614" t="str">
        <f>IF('Reported Performance Table'!E1614="","",IF('Reported Performance Table'!F1614="Yes","LUNA_CCT","Reported_CCT"))</f>
        <v/>
      </c>
      <c r="J1614" t="str">
        <f>IF('Reported Performance Table'!E1614="","",IF(I1614="LUNA_CCT",VLOOKUP('Reported Performance Table'!E1614,'Master List'!$B$42:$E$129,4,FALSE),"Reported_BUG"))</f>
        <v/>
      </c>
      <c r="K1614" t="str">
        <f>IF('Reported Performance Table'!E1614="","",IF(AND('Reported Performance Table'!$F1614="Yes",OR('Reported Performance Table'!$E1614='Master List'!$B$42,'Reported Performance Table'!$E1614='Master List'!$B$43,'Reported Performance Table'!$E1614='Master List'!$B$44,'Reported Performance Table'!$E1614='Master List'!$B$46,'Reported Performance Table'!$E1614='Master List'!$B$48,'Reported Performance Table'!$E1614='Master List'!$B$104,'Reported Performance Table'!$E1614='Master List'!$B$106,'Reported Performance Table'!$E1614='Master List'!$B$126)),"LUNA_Dimming","Dimming_Capability_and_Range"))</f>
        <v/>
      </c>
      <c r="L1614" s="173">
        <f>'Reported Performance Table'!BF1614</f>
        <v>0</v>
      </c>
      <c r="M1614" s="173">
        <f>'Reported Performance Table'!BG1614</f>
        <v>0</v>
      </c>
      <c r="N1614" s="173">
        <f>'Reported Performance Table'!BH1614</f>
        <v>0</v>
      </c>
      <c r="O1614" t="str">
        <f t="shared" si="51"/>
        <v>No</v>
      </c>
    </row>
    <row r="1615" spans="2:15" x14ac:dyDescent="0.25">
      <c r="B1615" s="35" t="e">
        <f>VLOOKUP('Reported Performance Table'!D1615,'Master List'!$B$20:$C$39,2,FALSE)</f>
        <v>#N/A</v>
      </c>
      <c r="C1615" t="e">
        <f>VLOOKUP('Reported Performance Table'!E1615,'Master List'!$B$42:$C$129,2,FALSE)</f>
        <v>#N/A</v>
      </c>
      <c r="D1615" t="e">
        <f>VLOOKUP('Reported Performance Table'!D1615,'Master List'!$B$20:$D$39,3,FALSE)</f>
        <v>#N/A</v>
      </c>
      <c r="E1615" s="3" t="e">
        <f>VLOOKUP('Reported Performance Table'!C1615,'Master List'!$B$11:$D$17,3,FALSE)</f>
        <v>#N/A</v>
      </c>
      <c r="F1615" t="e">
        <f t="shared" si="50"/>
        <v>#N/A</v>
      </c>
      <c r="G1615" t="e">
        <f>IF(VLOOKUP('Reported Performance Table'!E1615,'Master List'!$B$42:$D$129,3,FALSE)="","No",VLOOKUP('Reported Performance Table'!E1615,'Master List'!$B$42:$D$129,3,FALSE))</f>
        <v>#N/A</v>
      </c>
      <c r="H1615" t="e">
        <f>IF(AND(G1615="Yes_No",'Reported Performance Table'!F1615="Yes"),"No","Yes_No")</f>
        <v>#N/A</v>
      </c>
      <c r="I1615" t="str">
        <f>IF('Reported Performance Table'!E1615="","",IF('Reported Performance Table'!F1615="Yes","LUNA_CCT","Reported_CCT"))</f>
        <v/>
      </c>
      <c r="J1615" t="str">
        <f>IF('Reported Performance Table'!E1615="","",IF(I1615="LUNA_CCT",VLOOKUP('Reported Performance Table'!E1615,'Master List'!$B$42:$E$129,4,FALSE),"Reported_BUG"))</f>
        <v/>
      </c>
      <c r="K1615" t="str">
        <f>IF('Reported Performance Table'!E1615="","",IF(AND('Reported Performance Table'!$F1615="Yes",OR('Reported Performance Table'!$E1615='Master List'!$B$42,'Reported Performance Table'!$E1615='Master List'!$B$43,'Reported Performance Table'!$E1615='Master List'!$B$44,'Reported Performance Table'!$E1615='Master List'!$B$46,'Reported Performance Table'!$E1615='Master List'!$B$48,'Reported Performance Table'!$E1615='Master List'!$B$104,'Reported Performance Table'!$E1615='Master List'!$B$106,'Reported Performance Table'!$E1615='Master List'!$B$126)),"LUNA_Dimming","Dimming_Capability_and_Range"))</f>
        <v/>
      </c>
      <c r="L1615" s="173">
        <f>'Reported Performance Table'!BF1615</f>
        <v>0</v>
      </c>
      <c r="M1615" s="173">
        <f>'Reported Performance Table'!BG1615</f>
        <v>0</v>
      </c>
      <c r="N1615" s="173">
        <f>'Reported Performance Table'!BH1615</f>
        <v>0</v>
      </c>
      <c r="O1615" t="str">
        <f t="shared" si="51"/>
        <v>No</v>
      </c>
    </row>
    <row r="1616" spans="2:15" x14ac:dyDescent="0.25">
      <c r="B1616" s="35" t="e">
        <f>VLOOKUP('Reported Performance Table'!D1616,'Master List'!$B$20:$C$39,2,FALSE)</f>
        <v>#N/A</v>
      </c>
      <c r="C1616" t="e">
        <f>VLOOKUP('Reported Performance Table'!E1616,'Master List'!$B$42:$C$129,2,FALSE)</f>
        <v>#N/A</v>
      </c>
      <c r="D1616" t="e">
        <f>VLOOKUP('Reported Performance Table'!D1616,'Master List'!$B$20:$D$39,3,FALSE)</f>
        <v>#N/A</v>
      </c>
      <c r="E1616" s="3" t="e">
        <f>VLOOKUP('Reported Performance Table'!C1616,'Master List'!$B$11:$D$17,3,FALSE)</f>
        <v>#N/A</v>
      </c>
      <c r="F1616" t="e">
        <f t="shared" si="50"/>
        <v>#N/A</v>
      </c>
      <c r="G1616" t="e">
        <f>IF(VLOOKUP('Reported Performance Table'!E1616,'Master List'!$B$42:$D$129,3,FALSE)="","No",VLOOKUP('Reported Performance Table'!E1616,'Master List'!$B$42:$D$129,3,FALSE))</f>
        <v>#N/A</v>
      </c>
      <c r="H1616" t="e">
        <f>IF(AND(G1616="Yes_No",'Reported Performance Table'!F1616="Yes"),"No","Yes_No")</f>
        <v>#N/A</v>
      </c>
      <c r="I1616" t="str">
        <f>IF('Reported Performance Table'!E1616="","",IF('Reported Performance Table'!F1616="Yes","LUNA_CCT","Reported_CCT"))</f>
        <v/>
      </c>
      <c r="J1616" t="str">
        <f>IF('Reported Performance Table'!E1616="","",IF(I1616="LUNA_CCT",VLOOKUP('Reported Performance Table'!E1616,'Master List'!$B$42:$E$129,4,FALSE),"Reported_BUG"))</f>
        <v/>
      </c>
      <c r="K1616" t="str">
        <f>IF('Reported Performance Table'!E1616="","",IF(AND('Reported Performance Table'!$F1616="Yes",OR('Reported Performance Table'!$E1616='Master List'!$B$42,'Reported Performance Table'!$E1616='Master List'!$B$43,'Reported Performance Table'!$E1616='Master List'!$B$44,'Reported Performance Table'!$E1616='Master List'!$B$46,'Reported Performance Table'!$E1616='Master List'!$B$48,'Reported Performance Table'!$E1616='Master List'!$B$104,'Reported Performance Table'!$E1616='Master List'!$B$106,'Reported Performance Table'!$E1616='Master List'!$B$126)),"LUNA_Dimming","Dimming_Capability_and_Range"))</f>
        <v/>
      </c>
      <c r="L1616" s="173">
        <f>'Reported Performance Table'!BF1616</f>
        <v>0</v>
      </c>
      <c r="M1616" s="173">
        <f>'Reported Performance Table'!BG1616</f>
        <v>0</v>
      </c>
      <c r="N1616" s="173">
        <f>'Reported Performance Table'!BH1616</f>
        <v>0</v>
      </c>
      <c r="O1616" t="str">
        <f t="shared" si="51"/>
        <v>No</v>
      </c>
    </row>
    <row r="1617" spans="2:15" x14ac:dyDescent="0.25">
      <c r="B1617" s="35" t="e">
        <f>VLOOKUP('Reported Performance Table'!D1617,'Master List'!$B$20:$C$39,2,FALSE)</f>
        <v>#N/A</v>
      </c>
      <c r="C1617" t="e">
        <f>VLOOKUP('Reported Performance Table'!E1617,'Master List'!$B$42:$C$129,2,FALSE)</f>
        <v>#N/A</v>
      </c>
      <c r="D1617" t="e">
        <f>VLOOKUP('Reported Performance Table'!D1617,'Master List'!$B$20:$D$39,3,FALSE)</f>
        <v>#N/A</v>
      </c>
      <c r="E1617" s="3" t="e">
        <f>VLOOKUP('Reported Performance Table'!C1617,'Master List'!$B$11:$D$17,3,FALSE)</f>
        <v>#N/A</v>
      </c>
      <c r="F1617" t="e">
        <f t="shared" si="50"/>
        <v>#N/A</v>
      </c>
      <c r="G1617" t="e">
        <f>IF(VLOOKUP('Reported Performance Table'!E1617,'Master List'!$B$42:$D$129,3,FALSE)="","No",VLOOKUP('Reported Performance Table'!E1617,'Master List'!$B$42:$D$129,3,FALSE))</f>
        <v>#N/A</v>
      </c>
      <c r="H1617" t="e">
        <f>IF(AND(G1617="Yes_No",'Reported Performance Table'!F1617="Yes"),"No","Yes_No")</f>
        <v>#N/A</v>
      </c>
      <c r="I1617" t="str">
        <f>IF('Reported Performance Table'!E1617="","",IF('Reported Performance Table'!F1617="Yes","LUNA_CCT","Reported_CCT"))</f>
        <v/>
      </c>
      <c r="J1617" t="str">
        <f>IF('Reported Performance Table'!E1617="","",IF(I1617="LUNA_CCT",VLOOKUP('Reported Performance Table'!E1617,'Master List'!$B$42:$E$129,4,FALSE),"Reported_BUG"))</f>
        <v/>
      </c>
      <c r="K1617" t="str">
        <f>IF('Reported Performance Table'!E1617="","",IF(AND('Reported Performance Table'!$F1617="Yes",OR('Reported Performance Table'!$E1617='Master List'!$B$42,'Reported Performance Table'!$E1617='Master List'!$B$43,'Reported Performance Table'!$E1617='Master List'!$B$44,'Reported Performance Table'!$E1617='Master List'!$B$46,'Reported Performance Table'!$E1617='Master List'!$B$48,'Reported Performance Table'!$E1617='Master List'!$B$104,'Reported Performance Table'!$E1617='Master List'!$B$106,'Reported Performance Table'!$E1617='Master List'!$B$126)),"LUNA_Dimming","Dimming_Capability_and_Range"))</f>
        <v/>
      </c>
      <c r="L1617" s="173">
        <f>'Reported Performance Table'!BF1617</f>
        <v>0</v>
      </c>
      <c r="M1617" s="173">
        <f>'Reported Performance Table'!BG1617</f>
        <v>0</v>
      </c>
      <c r="N1617" s="173">
        <f>'Reported Performance Table'!BH1617</f>
        <v>0</v>
      </c>
      <c r="O1617" t="str">
        <f t="shared" si="51"/>
        <v>No</v>
      </c>
    </row>
    <row r="1618" spans="2:15" x14ac:dyDescent="0.25">
      <c r="B1618" s="35" t="e">
        <f>VLOOKUP('Reported Performance Table'!D1618,'Master List'!$B$20:$C$39,2,FALSE)</f>
        <v>#N/A</v>
      </c>
      <c r="C1618" t="e">
        <f>VLOOKUP('Reported Performance Table'!E1618,'Master List'!$B$42:$C$129,2,FALSE)</f>
        <v>#N/A</v>
      </c>
      <c r="D1618" t="e">
        <f>VLOOKUP('Reported Performance Table'!D1618,'Master List'!$B$20:$D$39,3,FALSE)</f>
        <v>#N/A</v>
      </c>
      <c r="E1618" s="3" t="e">
        <f>VLOOKUP('Reported Performance Table'!C1618,'Master List'!$B$11:$D$17,3,FALSE)</f>
        <v>#N/A</v>
      </c>
      <c r="F1618" t="e">
        <f t="shared" si="50"/>
        <v>#N/A</v>
      </c>
      <c r="G1618" t="e">
        <f>IF(VLOOKUP('Reported Performance Table'!E1618,'Master List'!$B$42:$D$129,3,FALSE)="","No",VLOOKUP('Reported Performance Table'!E1618,'Master List'!$B$42:$D$129,3,FALSE))</f>
        <v>#N/A</v>
      </c>
      <c r="H1618" t="e">
        <f>IF(AND(G1618="Yes_No",'Reported Performance Table'!F1618="Yes"),"No","Yes_No")</f>
        <v>#N/A</v>
      </c>
      <c r="I1618" t="str">
        <f>IF('Reported Performance Table'!E1618="","",IF('Reported Performance Table'!F1618="Yes","LUNA_CCT","Reported_CCT"))</f>
        <v/>
      </c>
      <c r="J1618" t="str">
        <f>IF('Reported Performance Table'!E1618="","",IF(I1618="LUNA_CCT",VLOOKUP('Reported Performance Table'!E1618,'Master List'!$B$42:$E$129,4,FALSE),"Reported_BUG"))</f>
        <v/>
      </c>
      <c r="K1618" t="str">
        <f>IF('Reported Performance Table'!E1618="","",IF(AND('Reported Performance Table'!$F1618="Yes",OR('Reported Performance Table'!$E1618='Master List'!$B$42,'Reported Performance Table'!$E1618='Master List'!$B$43,'Reported Performance Table'!$E1618='Master List'!$B$44,'Reported Performance Table'!$E1618='Master List'!$B$46,'Reported Performance Table'!$E1618='Master List'!$B$48,'Reported Performance Table'!$E1618='Master List'!$B$104,'Reported Performance Table'!$E1618='Master List'!$B$106,'Reported Performance Table'!$E1618='Master List'!$B$126)),"LUNA_Dimming","Dimming_Capability_and_Range"))</f>
        <v/>
      </c>
      <c r="L1618" s="173">
        <f>'Reported Performance Table'!BF1618</f>
        <v>0</v>
      </c>
      <c r="M1618" s="173">
        <f>'Reported Performance Table'!BG1618</f>
        <v>0</v>
      </c>
      <c r="N1618" s="173">
        <f>'Reported Performance Table'!BH1618</f>
        <v>0</v>
      </c>
      <c r="O1618" t="str">
        <f t="shared" si="51"/>
        <v>No</v>
      </c>
    </row>
    <row r="1619" spans="2:15" x14ac:dyDescent="0.25">
      <c r="B1619" s="35" t="e">
        <f>VLOOKUP('Reported Performance Table'!D1619,'Master List'!$B$20:$C$39,2,FALSE)</f>
        <v>#N/A</v>
      </c>
      <c r="C1619" t="e">
        <f>VLOOKUP('Reported Performance Table'!E1619,'Master List'!$B$42:$C$129,2,FALSE)</f>
        <v>#N/A</v>
      </c>
      <c r="D1619" t="e">
        <f>VLOOKUP('Reported Performance Table'!D1619,'Master List'!$B$20:$D$39,3,FALSE)</f>
        <v>#N/A</v>
      </c>
      <c r="E1619" s="3" t="e">
        <f>VLOOKUP('Reported Performance Table'!C1619,'Master List'!$B$11:$D$17,3,FALSE)</f>
        <v>#N/A</v>
      </c>
      <c r="F1619" t="e">
        <f t="shared" si="50"/>
        <v>#N/A</v>
      </c>
      <c r="G1619" t="e">
        <f>IF(VLOOKUP('Reported Performance Table'!E1619,'Master List'!$B$42:$D$129,3,FALSE)="","No",VLOOKUP('Reported Performance Table'!E1619,'Master List'!$B$42:$D$129,3,FALSE))</f>
        <v>#N/A</v>
      </c>
      <c r="H1619" t="e">
        <f>IF(AND(G1619="Yes_No",'Reported Performance Table'!F1619="Yes"),"No","Yes_No")</f>
        <v>#N/A</v>
      </c>
      <c r="I1619" t="str">
        <f>IF('Reported Performance Table'!E1619="","",IF('Reported Performance Table'!F1619="Yes","LUNA_CCT","Reported_CCT"))</f>
        <v/>
      </c>
      <c r="J1619" t="str">
        <f>IF('Reported Performance Table'!E1619="","",IF(I1619="LUNA_CCT",VLOOKUP('Reported Performance Table'!E1619,'Master List'!$B$42:$E$129,4,FALSE),"Reported_BUG"))</f>
        <v/>
      </c>
      <c r="K1619" t="str">
        <f>IF('Reported Performance Table'!E1619="","",IF(AND('Reported Performance Table'!$F1619="Yes",OR('Reported Performance Table'!$E1619='Master List'!$B$42,'Reported Performance Table'!$E1619='Master List'!$B$43,'Reported Performance Table'!$E1619='Master List'!$B$44,'Reported Performance Table'!$E1619='Master List'!$B$46,'Reported Performance Table'!$E1619='Master List'!$B$48,'Reported Performance Table'!$E1619='Master List'!$B$104,'Reported Performance Table'!$E1619='Master List'!$B$106,'Reported Performance Table'!$E1619='Master List'!$B$126)),"LUNA_Dimming","Dimming_Capability_and_Range"))</f>
        <v/>
      </c>
      <c r="L1619" s="173">
        <f>'Reported Performance Table'!BF1619</f>
        <v>0</v>
      </c>
      <c r="M1619" s="173">
        <f>'Reported Performance Table'!BG1619</f>
        <v>0</v>
      </c>
      <c r="N1619" s="173">
        <f>'Reported Performance Table'!BH1619</f>
        <v>0</v>
      </c>
      <c r="O1619" t="str">
        <f t="shared" si="51"/>
        <v>No</v>
      </c>
    </row>
    <row r="1620" spans="2:15" x14ac:dyDescent="0.25">
      <c r="B1620" s="35" t="e">
        <f>VLOOKUP('Reported Performance Table'!D1620,'Master List'!$B$20:$C$39,2,FALSE)</f>
        <v>#N/A</v>
      </c>
      <c r="C1620" t="e">
        <f>VLOOKUP('Reported Performance Table'!E1620,'Master List'!$B$42:$C$129,2,FALSE)</f>
        <v>#N/A</v>
      </c>
      <c r="D1620" t="e">
        <f>VLOOKUP('Reported Performance Table'!D1620,'Master List'!$B$20:$D$39,3,FALSE)</f>
        <v>#N/A</v>
      </c>
      <c r="E1620" s="3" t="e">
        <f>VLOOKUP('Reported Performance Table'!C1620,'Master List'!$B$11:$D$17,3,FALSE)</f>
        <v>#N/A</v>
      </c>
      <c r="F1620" t="e">
        <f t="shared" si="50"/>
        <v>#N/A</v>
      </c>
      <c r="G1620" t="e">
        <f>IF(VLOOKUP('Reported Performance Table'!E1620,'Master List'!$B$42:$D$129,3,FALSE)="","No",VLOOKUP('Reported Performance Table'!E1620,'Master List'!$B$42:$D$129,3,FALSE))</f>
        <v>#N/A</v>
      </c>
      <c r="H1620" t="e">
        <f>IF(AND(G1620="Yes_No",'Reported Performance Table'!F1620="Yes"),"No","Yes_No")</f>
        <v>#N/A</v>
      </c>
      <c r="I1620" t="str">
        <f>IF('Reported Performance Table'!E1620="","",IF('Reported Performance Table'!F1620="Yes","LUNA_CCT","Reported_CCT"))</f>
        <v/>
      </c>
      <c r="J1620" t="str">
        <f>IF('Reported Performance Table'!E1620="","",IF(I1620="LUNA_CCT",VLOOKUP('Reported Performance Table'!E1620,'Master List'!$B$42:$E$129,4,FALSE),"Reported_BUG"))</f>
        <v/>
      </c>
      <c r="K1620" t="str">
        <f>IF('Reported Performance Table'!E1620="","",IF(AND('Reported Performance Table'!$F1620="Yes",OR('Reported Performance Table'!$E1620='Master List'!$B$42,'Reported Performance Table'!$E1620='Master List'!$B$43,'Reported Performance Table'!$E1620='Master List'!$B$44,'Reported Performance Table'!$E1620='Master List'!$B$46,'Reported Performance Table'!$E1620='Master List'!$B$48,'Reported Performance Table'!$E1620='Master List'!$B$104,'Reported Performance Table'!$E1620='Master List'!$B$106,'Reported Performance Table'!$E1620='Master List'!$B$126)),"LUNA_Dimming","Dimming_Capability_and_Range"))</f>
        <v/>
      </c>
      <c r="L1620" s="173">
        <f>'Reported Performance Table'!BF1620</f>
        <v>0</v>
      </c>
      <c r="M1620" s="173">
        <f>'Reported Performance Table'!BG1620</f>
        <v>0</v>
      </c>
      <c r="N1620" s="173">
        <f>'Reported Performance Table'!BH1620</f>
        <v>0</v>
      </c>
      <c r="O1620" t="str">
        <f t="shared" si="51"/>
        <v>No</v>
      </c>
    </row>
    <row r="1621" spans="2:15" x14ac:dyDescent="0.25">
      <c r="B1621" s="35" t="e">
        <f>VLOOKUP('Reported Performance Table'!D1621,'Master List'!$B$20:$C$39,2,FALSE)</f>
        <v>#N/A</v>
      </c>
      <c r="C1621" t="e">
        <f>VLOOKUP('Reported Performance Table'!E1621,'Master List'!$B$42:$C$129,2,FALSE)</f>
        <v>#N/A</v>
      </c>
      <c r="D1621" t="e">
        <f>VLOOKUP('Reported Performance Table'!D1621,'Master List'!$B$20:$D$39,3,FALSE)</f>
        <v>#N/A</v>
      </c>
      <c r="E1621" s="3" t="e">
        <f>VLOOKUP('Reported Performance Table'!C1621,'Master List'!$B$11:$D$17,3,FALSE)</f>
        <v>#N/A</v>
      </c>
      <c r="F1621" t="e">
        <f t="shared" si="50"/>
        <v>#N/A</v>
      </c>
      <c r="G1621" t="e">
        <f>IF(VLOOKUP('Reported Performance Table'!E1621,'Master List'!$B$42:$D$129,3,FALSE)="","No",VLOOKUP('Reported Performance Table'!E1621,'Master List'!$B$42:$D$129,3,FALSE))</f>
        <v>#N/A</v>
      </c>
      <c r="H1621" t="e">
        <f>IF(AND(G1621="Yes_No",'Reported Performance Table'!F1621="Yes"),"No","Yes_No")</f>
        <v>#N/A</v>
      </c>
      <c r="I1621" t="str">
        <f>IF('Reported Performance Table'!E1621="","",IF('Reported Performance Table'!F1621="Yes","LUNA_CCT","Reported_CCT"))</f>
        <v/>
      </c>
      <c r="J1621" t="str">
        <f>IF('Reported Performance Table'!E1621="","",IF(I1621="LUNA_CCT",VLOOKUP('Reported Performance Table'!E1621,'Master List'!$B$42:$E$129,4,FALSE),"Reported_BUG"))</f>
        <v/>
      </c>
      <c r="K1621" t="str">
        <f>IF('Reported Performance Table'!E1621="","",IF(AND('Reported Performance Table'!$F1621="Yes",OR('Reported Performance Table'!$E1621='Master List'!$B$42,'Reported Performance Table'!$E1621='Master List'!$B$43,'Reported Performance Table'!$E1621='Master List'!$B$44,'Reported Performance Table'!$E1621='Master List'!$B$46,'Reported Performance Table'!$E1621='Master List'!$B$48,'Reported Performance Table'!$E1621='Master List'!$B$104,'Reported Performance Table'!$E1621='Master List'!$B$106,'Reported Performance Table'!$E1621='Master List'!$B$126)),"LUNA_Dimming","Dimming_Capability_and_Range"))</f>
        <v/>
      </c>
      <c r="L1621" s="173">
        <f>'Reported Performance Table'!BF1621</f>
        <v>0</v>
      </c>
      <c r="M1621" s="173">
        <f>'Reported Performance Table'!BG1621</f>
        <v>0</v>
      </c>
      <c r="N1621" s="173">
        <f>'Reported Performance Table'!BH1621</f>
        <v>0</v>
      </c>
      <c r="O1621" t="str">
        <f t="shared" si="51"/>
        <v>No</v>
      </c>
    </row>
    <row r="1622" spans="2:15" x14ac:dyDescent="0.25">
      <c r="B1622" s="35" t="e">
        <f>VLOOKUP('Reported Performance Table'!D1622,'Master List'!$B$20:$C$39,2,FALSE)</f>
        <v>#N/A</v>
      </c>
      <c r="C1622" t="e">
        <f>VLOOKUP('Reported Performance Table'!E1622,'Master List'!$B$42:$C$129,2,FALSE)</f>
        <v>#N/A</v>
      </c>
      <c r="D1622" t="e">
        <f>VLOOKUP('Reported Performance Table'!D1622,'Master List'!$B$20:$D$39,3,FALSE)</f>
        <v>#N/A</v>
      </c>
      <c r="E1622" s="3" t="e">
        <f>VLOOKUP('Reported Performance Table'!C1622,'Master List'!$B$11:$D$17,3,FALSE)</f>
        <v>#N/A</v>
      </c>
      <c r="F1622" t="e">
        <f t="shared" si="50"/>
        <v>#N/A</v>
      </c>
      <c r="G1622" t="e">
        <f>IF(VLOOKUP('Reported Performance Table'!E1622,'Master List'!$B$42:$D$129,3,FALSE)="","No",VLOOKUP('Reported Performance Table'!E1622,'Master List'!$B$42:$D$129,3,FALSE))</f>
        <v>#N/A</v>
      </c>
      <c r="H1622" t="e">
        <f>IF(AND(G1622="Yes_No",'Reported Performance Table'!F1622="Yes"),"No","Yes_No")</f>
        <v>#N/A</v>
      </c>
      <c r="I1622" t="str">
        <f>IF('Reported Performance Table'!E1622="","",IF('Reported Performance Table'!F1622="Yes","LUNA_CCT","Reported_CCT"))</f>
        <v/>
      </c>
      <c r="J1622" t="str">
        <f>IF('Reported Performance Table'!E1622="","",IF(I1622="LUNA_CCT",VLOOKUP('Reported Performance Table'!E1622,'Master List'!$B$42:$E$129,4,FALSE),"Reported_BUG"))</f>
        <v/>
      </c>
      <c r="K1622" t="str">
        <f>IF('Reported Performance Table'!E1622="","",IF(AND('Reported Performance Table'!$F1622="Yes",OR('Reported Performance Table'!$E1622='Master List'!$B$42,'Reported Performance Table'!$E1622='Master List'!$B$43,'Reported Performance Table'!$E1622='Master List'!$B$44,'Reported Performance Table'!$E1622='Master List'!$B$46,'Reported Performance Table'!$E1622='Master List'!$B$48,'Reported Performance Table'!$E1622='Master List'!$B$104,'Reported Performance Table'!$E1622='Master List'!$B$106,'Reported Performance Table'!$E1622='Master List'!$B$126)),"LUNA_Dimming","Dimming_Capability_and_Range"))</f>
        <v/>
      </c>
      <c r="L1622" s="173">
        <f>'Reported Performance Table'!BF1622</f>
        <v>0</v>
      </c>
      <c r="M1622" s="173">
        <f>'Reported Performance Table'!BG1622</f>
        <v>0</v>
      </c>
      <c r="N1622" s="173">
        <f>'Reported Performance Table'!BH1622</f>
        <v>0</v>
      </c>
      <c r="O1622" t="str">
        <f t="shared" si="51"/>
        <v>No</v>
      </c>
    </row>
    <row r="1623" spans="2:15" x14ac:dyDescent="0.25">
      <c r="B1623" s="35" t="e">
        <f>VLOOKUP('Reported Performance Table'!D1623,'Master List'!$B$20:$C$39,2,FALSE)</f>
        <v>#N/A</v>
      </c>
      <c r="C1623" t="e">
        <f>VLOOKUP('Reported Performance Table'!E1623,'Master List'!$B$42:$C$129,2,FALSE)</f>
        <v>#N/A</v>
      </c>
      <c r="D1623" t="e">
        <f>VLOOKUP('Reported Performance Table'!D1623,'Master List'!$B$20:$D$39,3,FALSE)</f>
        <v>#N/A</v>
      </c>
      <c r="E1623" s="3" t="e">
        <f>VLOOKUP('Reported Performance Table'!C1623,'Master List'!$B$11:$D$17,3,FALSE)</f>
        <v>#N/A</v>
      </c>
      <c r="F1623" t="e">
        <f t="shared" si="50"/>
        <v>#N/A</v>
      </c>
      <c r="G1623" t="e">
        <f>IF(VLOOKUP('Reported Performance Table'!E1623,'Master List'!$B$42:$D$129,3,FALSE)="","No",VLOOKUP('Reported Performance Table'!E1623,'Master List'!$B$42:$D$129,3,FALSE))</f>
        <v>#N/A</v>
      </c>
      <c r="H1623" t="e">
        <f>IF(AND(G1623="Yes_No",'Reported Performance Table'!F1623="Yes"),"No","Yes_No")</f>
        <v>#N/A</v>
      </c>
      <c r="I1623" t="str">
        <f>IF('Reported Performance Table'!E1623="","",IF('Reported Performance Table'!F1623="Yes","LUNA_CCT","Reported_CCT"))</f>
        <v/>
      </c>
      <c r="J1623" t="str">
        <f>IF('Reported Performance Table'!E1623="","",IF(I1623="LUNA_CCT",VLOOKUP('Reported Performance Table'!E1623,'Master List'!$B$42:$E$129,4,FALSE),"Reported_BUG"))</f>
        <v/>
      </c>
      <c r="K1623" t="str">
        <f>IF('Reported Performance Table'!E1623="","",IF(AND('Reported Performance Table'!$F1623="Yes",OR('Reported Performance Table'!$E1623='Master List'!$B$42,'Reported Performance Table'!$E1623='Master List'!$B$43,'Reported Performance Table'!$E1623='Master List'!$B$44,'Reported Performance Table'!$E1623='Master List'!$B$46,'Reported Performance Table'!$E1623='Master List'!$B$48,'Reported Performance Table'!$E1623='Master List'!$B$104,'Reported Performance Table'!$E1623='Master List'!$B$106,'Reported Performance Table'!$E1623='Master List'!$B$126)),"LUNA_Dimming","Dimming_Capability_and_Range"))</f>
        <v/>
      </c>
      <c r="L1623" s="173">
        <f>'Reported Performance Table'!BF1623</f>
        <v>0</v>
      </c>
      <c r="M1623" s="173">
        <f>'Reported Performance Table'!BG1623</f>
        <v>0</v>
      </c>
      <c r="N1623" s="173">
        <f>'Reported Performance Table'!BH1623</f>
        <v>0</v>
      </c>
      <c r="O1623" t="str">
        <f t="shared" si="51"/>
        <v>No</v>
      </c>
    </row>
    <row r="1624" spans="2:15" x14ac:dyDescent="0.25">
      <c r="B1624" s="35" t="e">
        <f>VLOOKUP('Reported Performance Table'!D1624,'Master List'!$B$20:$C$39,2,FALSE)</f>
        <v>#N/A</v>
      </c>
      <c r="C1624" t="e">
        <f>VLOOKUP('Reported Performance Table'!E1624,'Master List'!$B$42:$C$129,2,FALSE)</f>
        <v>#N/A</v>
      </c>
      <c r="D1624" t="e">
        <f>VLOOKUP('Reported Performance Table'!D1624,'Master List'!$B$20:$D$39,3,FALSE)</f>
        <v>#N/A</v>
      </c>
      <c r="E1624" s="3" t="e">
        <f>VLOOKUP('Reported Performance Table'!C1624,'Master List'!$B$11:$D$17,3,FALSE)</f>
        <v>#N/A</v>
      </c>
      <c r="F1624" t="e">
        <f t="shared" si="50"/>
        <v>#N/A</v>
      </c>
      <c r="G1624" t="e">
        <f>IF(VLOOKUP('Reported Performance Table'!E1624,'Master List'!$B$42:$D$129,3,FALSE)="","No",VLOOKUP('Reported Performance Table'!E1624,'Master List'!$B$42:$D$129,3,FALSE))</f>
        <v>#N/A</v>
      </c>
      <c r="H1624" t="e">
        <f>IF(AND(G1624="Yes_No",'Reported Performance Table'!F1624="Yes"),"No","Yes_No")</f>
        <v>#N/A</v>
      </c>
      <c r="I1624" t="str">
        <f>IF('Reported Performance Table'!E1624="","",IF('Reported Performance Table'!F1624="Yes","LUNA_CCT","Reported_CCT"))</f>
        <v/>
      </c>
      <c r="J1624" t="str">
        <f>IF('Reported Performance Table'!E1624="","",IF(I1624="LUNA_CCT",VLOOKUP('Reported Performance Table'!E1624,'Master List'!$B$42:$E$129,4,FALSE),"Reported_BUG"))</f>
        <v/>
      </c>
      <c r="K1624" t="str">
        <f>IF('Reported Performance Table'!E1624="","",IF(AND('Reported Performance Table'!$F1624="Yes",OR('Reported Performance Table'!$E1624='Master List'!$B$42,'Reported Performance Table'!$E1624='Master List'!$B$43,'Reported Performance Table'!$E1624='Master List'!$B$44,'Reported Performance Table'!$E1624='Master List'!$B$46,'Reported Performance Table'!$E1624='Master List'!$B$48,'Reported Performance Table'!$E1624='Master List'!$B$104,'Reported Performance Table'!$E1624='Master List'!$B$106,'Reported Performance Table'!$E1624='Master List'!$B$126)),"LUNA_Dimming","Dimming_Capability_and_Range"))</f>
        <v/>
      </c>
      <c r="L1624" s="173">
        <f>'Reported Performance Table'!BF1624</f>
        <v>0</v>
      </c>
      <c r="M1624" s="173">
        <f>'Reported Performance Table'!BG1624</f>
        <v>0</v>
      </c>
      <c r="N1624" s="173">
        <f>'Reported Performance Table'!BH1624</f>
        <v>0</v>
      </c>
      <c r="O1624" t="str">
        <f t="shared" si="51"/>
        <v>No</v>
      </c>
    </row>
    <row r="1625" spans="2:15" x14ac:dyDescent="0.25">
      <c r="B1625" s="35" t="e">
        <f>VLOOKUP('Reported Performance Table'!D1625,'Master List'!$B$20:$C$39,2,FALSE)</f>
        <v>#N/A</v>
      </c>
      <c r="C1625" t="e">
        <f>VLOOKUP('Reported Performance Table'!E1625,'Master List'!$B$42:$C$129,2,FALSE)</f>
        <v>#N/A</v>
      </c>
      <c r="D1625" t="e">
        <f>VLOOKUP('Reported Performance Table'!D1625,'Master List'!$B$20:$D$39,3,FALSE)</f>
        <v>#N/A</v>
      </c>
      <c r="E1625" s="3" t="e">
        <f>VLOOKUP('Reported Performance Table'!C1625,'Master List'!$B$11:$D$17,3,FALSE)</f>
        <v>#N/A</v>
      </c>
      <c r="F1625" t="e">
        <f t="shared" si="50"/>
        <v>#N/A</v>
      </c>
      <c r="G1625" t="e">
        <f>IF(VLOOKUP('Reported Performance Table'!E1625,'Master List'!$B$42:$D$129,3,FALSE)="","No",VLOOKUP('Reported Performance Table'!E1625,'Master List'!$B$42:$D$129,3,FALSE))</f>
        <v>#N/A</v>
      </c>
      <c r="H1625" t="e">
        <f>IF(AND(G1625="Yes_No",'Reported Performance Table'!F1625="Yes"),"No","Yes_No")</f>
        <v>#N/A</v>
      </c>
      <c r="I1625" t="str">
        <f>IF('Reported Performance Table'!E1625="","",IF('Reported Performance Table'!F1625="Yes","LUNA_CCT","Reported_CCT"))</f>
        <v/>
      </c>
      <c r="J1625" t="str">
        <f>IF('Reported Performance Table'!E1625="","",IF(I1625="LUNA_CCT",VLOOKUP('Reported Performance Table'!E1625,'Master List'!$B$42:$E$129,4,FALSE),"Reported_BUG"))</f>
        <v/>
      </c>
      <c r="K1625" t="str">
        <f>IF('Reported Performance Table'!E1625="","",IF(AND('Reported Performance Table'!$F1625="Yes",OR('Reported Performance Table'!$E1625='Master List'!$B$42,'Reported Performance Table'!$E1625='Master List'!$B$43,'Reported Performance Table'!$E1625='Master List'!$B$44,'Reported Performance Table'!$E1625='Master List'!$B$46,'Reported Performance Table'!$E1625='Master List'!$B$48,'Reported Performance Table'!$E1625='Master List'!$B$104,'Reported Performance Table'!$E1625='Master List'!$B$106,'Reported Performance Table'!$E1625='Master List'!$B$126)),"LUNA_Dimming","Dimming_Capability_and_Range"))</f>
        <v/>
      </c>
      <c r="L1625" s="173">
        <f>'Reported Performance Table'!BF1625</f>
        <v>0</v>
      </c>
      <c r="M1625" s="173">
        <f>'Reported Performance Table'!BG1625</f>
        <v>0</v>
      </c>
      <c r="N1625" s="173">
        <f>'Reported Performance Table'!BH1625</f>
        <v>0</v>
      </c>
      <c r="O1625" t="str">
        <f t="shared" si="51"/>
        <v>No</v>
      </c>
    </row>
    <row r="1626" spans="2:15" x14ac:dyDescent="0.25">
      <c r="B1626" s="35" t="e">
        <f>VLOOKUP('Reported Performance Table'!D1626,'Master List'!$B$20:$C$39,2,FALSE)</f>
        <v>#N/A</v>
      </c>
      <c r="C1626" t="e">
        <f>VLOOKUP('Reported Performance Table'!E1626,'Master List'!$B$42:$C$129,2,FALSE)</f>
        <v>#N/A</v>
      </c>
      <c r="D1626" t="e">
        <f>VLOOKUP('Reported Performance Table'!D1626,'Master List'!$B$20:$D$39,3,FALSE)</f>
        <v>#N/A</v>
      </c>
      <c r="E1626" s="3" t="e">
        <f>VLOOKUP('Reported Performance Table'!C1626,'Master List'!$B$11:$D$17,3,FALSE)</f>
        <v>#N/A</v>
      </c>
      <c r="F1626" t="e">
        <f t="shared" si="50"/>
        <v>#N/A</v>
      </c>
      <c r="G1626" t="e">
        <f>IF(VLOOKUP('Reported Performance Table'!E1626,'Master List'!$B$42:$D$129,3,FALSE)="","No",VLOOKUP('Reported Performance Table'!E1626,'Master List'!$B$42:$D$129,3,FALSE))</f>
        <v>#N/A</v>
      </c>
      <c r="H1626" t="e">
        <f>IF(AND(G1626="Yes_No",'Reported Performance Table'!F1626="Yes"),"No","Yes_No")</f>
        <v>#N/A</v>
      </c>
      <c r="I1626" t="str">
        <f>IF('Reported Performance Table'!E1626="","",IF('Reported Performance Table'!F1626="Yes","LUNA_CCT","Reported_CCT"))</f>
        <v/>
      </c>
      <c r="J1626" t="str">
        <f>IF('Reported Performance Table'!E1626="","",IF(I1626="LUNA_CCT",VLOOKUP('Reported Performance Table'!E1626,'Master List'!$B$42:$E$129,4,FALSE),"Reported_BUG"))</f>
        <v/>
      </c>
      <c r="K1626" t="str">
        <f>IF('Reported Performance Table'!E1626="","",IF(AND('Reported Performance Table'!$F1626="Yes",OR('Reported Performance Table'!$E1626='Master List'!$B$42,'Reported Performance Table'!$E1626='Master List'!$B$43,'Reported Performance Table'!$E1626='Master List'!$B$44,'Reported Performance Table'!$E1626='Master List'!$B$46,'Reported Performance Table'!$E1626='Master List'!$B$48,'Reported Performance Table'!$E1626='Master List'!$B$104,'Reported Performance Table'!$E1626='Master List'!$B$106,'Reported Performance Table'!$E1626='Master List'!$B$126)),"LUNA_Dimming","Dimming_Capability_and_Range"))</f>
        <v/>
      </c>
      <c r="L1626" s="173">
        <f>'Reported Performance Table'!BF1626</f>
        <v>0</v>
      </c>
      <c r="M1626" s="173">
        <f>'Reported Performance Table'!BG1626</f>
        <v>0</v>
      </c>
      <c r="N1626" s="173">
        <f>'Reported Performance Table'!BH1626</f>
        <v>0</v>
      </c>
      <c r="O1626" t="str">
        <f t="shared" si="51"/>
        <v>No</v>
      </c>
    </row>
    <row r="1627" spans="2:15" x14ac:dyDescent="0.25">
      <c r="B1627" s="35" t="e">
        <f>VLOOKUP('Reported Performance Table'!D1627,'Master List'!$B$20:$C$39,2,FALSE)</f>
        <v>#N/A</v>
      </c>
      <c r="C1627" t="e">
        <f>VLOOKUP('Reported Performance Table'!E1627,'Master List'!$B$42:$C$129,2,FALSE)</f>
        <v>#N/A</v>
      </c>
      <c r="D1627" t="e">
        <f>VLOOKUP('Reported Performance Table'!D1627,'Master List'!$B$20:$D$39,3,FALSE)</f>
        <v>#N/A</v>
      </c>
      <c r="E1627" s="3" t="e">
        <f>VLOOKUP('Reported Performance Table'!C1627,'Master List'!$B$11:$D$17,3,FALSE)</f>
        <v>#N/A</v>
      </c>
      <c r="F1627" t="e">
        <f t="shared" si="50"/>
        <v>#N/A</v>
      </c>
      <c r="G1627" t="e">
        <f>IF(VLOOKUP('Reported Performance Table'!E1627,'Master List'!$B$42:$D$129,3,FALSE)="","No",VLOOKUP('Reported Performance Table'!E1627,'Master List'!$B$42:$D$129,3,FALSE))</f>
        <v>#N/A</v>
      </c>
      <c r="H1627" t="e">
        <f>IF(AND(G1627="Yes_No",'Reported Performance Table'!F1627="Yes"),"No","Yes_No")</f>
        <v>#N/A</v>
      </c>
      <c r="I1627" t="str">
        <f>IF('Reported Performance Table'!E1627="","",IF('Reported Performance Table'!F1627="Yes","LUNA_CCT","Reported_CCT"))</f>
        <v/>
      </c>
      <c r="J1627" t="str">
        <f>IF('Reported Performance Table'!E1627="","",IF(I1627="LUNA_CCT",VLOOKUP('Reported Performance Table'!E1627,'Master List'!$B$42:$E$129,4,FALSE),"Reported_BUG"))</f>
        <v/>
      </c>
      <c r="K1627" t="str">
        <f>IF('Reported Performance Table'!E1627="","",IF(AND('Reported Performance Table'!$F1627="Yes",OR('Reported Performance Table'!$E1627='Master List'!$B$42,'Reported Performance Table'!$E1627='Master List'!$B$43,'Reported Performance Table'!$E1627='Master List'!$B$44,'Reported Performance Table'!$E1627='Master List'!$B$46,'Reported Performance Table'!$E1627='Master List'!$B$48,'Reported Performance Table'!$E1627='Master List'!$B$104,'Reported Performance Table'!$E1627='Master List'!$B$106,'Reported Performance Table'!$E1627='Master List'!$B$126)),"LUNA_Dimming","Dimming_Capability_and_Range"))</f>
        <v/>
      </c>
      <c r="L1627" s="173">
        <f>'Reported Performance Table'!BF1627</f>
        <v>0</v>
      </c>
      <c r="M1627" s="173">
        <f>'Reported Performance Table'!BG1627</f>
        <v>0</v>
      </c>
      <c r="N1627" s="173">
        <f>'Reported Performance Table'!BH1627</f>
        <v>0</v>
      </c>
      <c r="O1627" t="str">
        <f t="shared" si="51"/>
        <v>No</v>
      </c>
    </row>
    <row r="1628" spans="2:15" x14ac:dyDescent="0.25">
      <c r="B1628" s="35" t="e">
        <f>VLOOKUP('Reported Performance Table'!D1628,'Master List'!$B$20:$C$39,2,FALSE)</f>
        <v>#N/A</v>
      </c>
      <c r="C1628" t="e">
        <f>VLOOKUP('Reported Performance Table'!E1628,'Master List'!$B$42:$C$129,2,FALSE)</f>
        <v>#N/A</v>
      </c>
      <c r="D1628" t="e">
        <f>VLOOKUP('Reported Performance Table'!D1628,'Master List'!$B$20:$D$39,3,FALSE)</f>
        <v>#N/A</v>
      </c>
      <c r="E1628" s="3" t="e">
        <f>VLOOKUP('Reported Performance Table'!C1628,'Master List'!$B$11:$D$17,3,FALSE)</f>
        <v>#N/A</v>
      </c>
      <c r="F1628" t="e">
        <f t="shared" si="50"/>
        <v>#N/A</v>
      </c>
      <c r="G1628" t="e">
        <f>IF(VLOOKUP('Reported Performance Table'!E1628,'Master List'!$B$42:$D$129,3,FALSE)="","No",VLOOKUP('Reported Performance Table'!E1628,'Master List'!$B$42:$D$129,3,FALSE))</f>
        <v>#N/A</v>
      </c>
      <c r="H1628" t="e">
        <f>IF(AND(G1628="Yes_No",'Reported Performance Table'!F1628="Yes"),"No","Yes_No")</f>
        <v>#N/A</v>
      </c>
      <c r="I1628" t="str">
        <f>IF('Reported Performance Table'!E1628="","",IF('Reported Performance Table'!F1628="Yes","LUNA_CCT","Reported_CCT"))</f>
        <v/>
      </c>
      <c r="J1628" t="str">
        <f>IF('Reported Performance Table'!E1628="","",IF(I1628="LUNA_CCT",VLOOKUP('Reported Performance Table'!E1628,'Master List'!$B$42:$E$129,4,FALSE),"Reported_BUG"))</f>
        <v/>
      </c>
      <c r="K1628" t="str">
        <f>IF('Reported Performance Table'!E1628="","",IF(AND('Reported Performance Table'!$F1628="Yes",OR('Reported Performance Table'!$E1628='Master List'!$B$42,'Reported Performance Table'!$E1628='Master List'!$B$43,'Reported Performance Table'!$E1628='Master List'!$B$44,'Reported Performance Table'!$E1628='Master List'!$B$46,'Reported Performance Table'!$E1628='Master List'!$B$48,'Reported Performance Table'!$E1628='Master List'!$B$104,'Reported Performance Table'!$E1628='Master List'!$B$106,'Reported Performance Table'!$E1628='Master List'!$B$126)),"LUNA_Dimming","Dimming_Capability_and_Range"))</f>
        <v/>
      </c>
      <c r="L1628" s="173">
        <f>'Reported Performance Table'!BF1628</f>
        <v>0</v>
      </c>
      <c r="M1628" s="173">
        <f>'Reported Performance Table'!BG1628</f>
        <v>0</v>
      </c>
      <c r="N1628" s="173">
        <f>'Reported Performance Table'!BH1628</f>
        <v>0</v>
      </c>
      <c r="O1628" t="str">
        <f t="shared" si="51"/>
        <v>No</v>
      </c>
    </row>
    <row r="1629" spans="2:15" x14ac:dyDescent="0.25">
      <c r="B1629" s="35" t="e">
        <f>VLOOKUP('Reported Performance Table'!D1629,'Master List'!$B$20:$C$39,2,FALSE)</f>
        <v>#N/A</v>
      </c>
      <c r="C1629" t="e">
        <f>VLOOKUP('Reported Performance Table'!E1629,'Master List'!$B$42:$C$129,2,FALSE)</f>
        <v>#N/A</v>
      </c>
      <c r="D1629" t="e">
        <f>VLOOKUP('Reported Performance Table'!D1629,'Master List'!$B$20:$D$39,3,FALSE)</f>
        <v>#N/A</v>
      </c>
      <c r="E1629" s="3" t="e">
        <f>VLOOKUP('Reported Performance Table'!C1629,'Master List'!$B$11:$D$17,3,FALSE)</f>
        <v>#N/A</v>
      </c>
      <c r="F1629" t="e">
        <f t="shared" si="50"/>
        <v>#N/A</v>
      </c>
      <c r="G1629" t="e">
        <f>IF(VLOOKUP('Reported Performance Table'!E1629,'Master List'!$B$42:$D$129,3,FALSE)="","No",VLOOKUP('Reported Performance Table'!E1629,'Master List'!$B$42:$D$129,3,FALSE))</f>
        <v>#N/A</v>
      </c>
      <c r="H1629" t="e">
        <f>IF(AND(G1629="Yes_No",'Reported Performance Table'!F1629="Yes"),"No","Yes_No")</f>
        <v>#N/A</v>
      </c>
      <c r="I1629" t="str">
        <f>IF('Reported Performance Table'!E1629="","",IF('Reported Performance Table'!F1629="Yes","LUNA_CCT","Reported_CCT"))</f>
        <v/>
      </c>
      <c r="J1629" t="str">
        <f>IF('Reported Performance Table'!E1629="","",IF(I1629="LUNA_CCT",VLOOKUP('Reported Performance Table'!E1629,'Master List'!$B$42:$E$129,4,FALSE),"Reported_BUG"))</f>
        <v/>
      </c>
      <c r="K1629" t="str">
        <f>IF('Reported Performance Table'!E1629="","",IF(AND('Reported Performance Table'!$F1629="Yes",OR('Reported Performance Table'!$E1629='Master List'!$B$42,'Reported Performance Table'!$E1629='Master List'!$B$43,'Reported Performance Table'!$E1629='Master List'!$B$44,'Reported Performance Table'!$E1629='Master List'!$B$46,'Reported Performance Table'!$E1629='Master List'!$B$48,'Reported Performance Table'!$E1629='Master List'!$B$104,'Reported Performance Table'!$E1629='Master List'!$B$106,'Reported Performance Table'!$E1629='Master List'!$B$126)),"LUNA_Dimming","Dimming_Capability_and_Range"))</f>
        <v/>
      </c>
      <c r="L1629" s="173">
        <f>'Reported Performance Table'!BF1629</f>
        <v>0</v>
      </c>
      <c r="M1629" s="173">
        <f>'Reported Performance Table'!BG1629</f>
        <v>0</v>
      </c>
      <c r="N1629" s="173">
        <f>'Reported Performance Table'!BH1629</f>
        <v>0</v>
      </c>
      <c r="O1629" t="str">
        <f t="shared" si="51"/>
        <v>No</v>
      </c>
    </row>
    <row r="1630" spans="2:15" x14ac:dyDescent="0.25">
      <c r="B1630" s="35" t="e">
        <f>VLOOKUP('Reported Performance Table'!D1630,'Master List'!$B$20:$C$39,2,FALSE)</f>
        <v>#N/A</v>
      </c>
      <c r="C1630" t="e">
        <f>VLOOKUP('Reported Performance Table'!E1630,'Master List'!$B$42:$C$129,2,FALSE)</f>
        <v>#N/A</v>
      </c>
      <c r="D1630" t="e">
        <f>VLOOKUP('Reported Performance Table'!D1630,'Master List'!$B$20:$D$39,3,FALSE)</f>
        <v>#N/A</v>
      </c>
      <c r="E1630" s="3" t="e">
        <f>VLOOKUP('Reported Performance Table'!C1630,'Master List'!$B$11:$D$17,3,FALSE)</f>
        <v>#N/A</v>
      </c>
      <c r="F1630" t="e">
        <f t="shared" si="50"/>
        <v>#N/A</v>
      </c>
      <c r="G1630" t="e">
        <f>IF(VLOOKUP('Reported Performance Table'!E1630,'Master List'!$B$42:$D$129,3,FALSE)="","No",VLOOKUP('Reported Performance Table'!E1630,'Master List'!$B$42:$D$129,3,FALSE))</f>
        <v>#N/A</v>
      </c>
      <c r="H1630" t="e">
        <f>IF(AND(G1630="Yes_No",'Reported Performance Table'!F1630="Yes"),"No","Yes_No")</f>
        <v>#N/A</v>
      </c>
      <c r="I1630" t="str">
        <f>IF('Reported Performance Table'!E1630="","",IF('Reported Performance Table'!F1630="Yes","LUNA_CCT","Reported_CCT"))</f>
        <v/>
      </c>
      <c r="J1630" t="str">
        <f>IF('Reported Performance Table'!E1630="","",IF(I1630="LUNA_CCT",VLOOKUP('Reported Performance Table'!E1630,'Master List'!$B$42:$E$129,4,FALSE),"Reported_BUG"))</f>
        <v/>
      </c>
      <c r="K1630" t="str">
        <f>IF('Reported Performance Table'!E1630="","",IF(AND('Reported Performance Table'!$F1630="Yes",OR('Reported Performance Table'!$E1630='Master List'!$B$42,'Reported Performance Table'!$E1630='Master List'!$B$43,'Reported Performance Table'!$E1630='Master List'!$B$44,'Reported Performance Table'!$E1630='Master List'!$B$46,'Reported Performance Table'!$E1630='Master List'!$B$48,'Reported Performance Table'!$E1630='Master List'!$B$104,'Reported Performance Table'!$E1630='Master List'!$B$106,'Reported Performance Table'!$E1630='Master List'!$B$126)),"LUNA_Dimming","Dimming_Capability_and_Range"))</f>
        <v/>
      </c>
      <c r="L1630" s="173">
        <f>'Reported Performance Table'!BF1630</f>
        <v>0</v>
      </c>
      <c r="M1630" s="173">
        <f>'Reported Performance Table'!BG1630</f>
        <v>0</v>
      </c>
      <c r="N1630" s="173">
        <f>'Reported Performance Table'!BH1630</f>
        <v>0</v>
      </c>
      <c r="O1630" t="str">
        <f t="shared" si="51"/>
        <v>No</v>
      </c>
    </row>
    <row r="1631" spans="2:15" x14ac:dyDescent="0.25">
      <c r="B1631" s="35" t="e">
        <f>VLOOKUP('Reported Performance Table'!D1631,'Master List'!$B$20:$C$39,2,FALSE)</f>
        <v>#N/A</v>
      </c>
      <c r="C1631" t="e">
        <f>VLOOKUP('Reported Performance Table'!E1631,'Master List'!$B$42:$C$129,2,FALSE)</f>
        <v>#N/A</v>
      </c>
      <c r="D1631" t="e">
        <f>VLOOKUP('Reported Performance Table'!D1631,'Master List'!$B$20:$D$39,3,FALSE)</f>
        <v>#N/A</v>
      </c>
      <c r="E1631" s="3" t="e">
        <f>VLOOKUP('Reported Performance Table'!C1631,'Master List'!$B$11:$D$17,3,FALSE)</f>
        <v>#N/A</v>
      </c>
      <c r="F1631" t="e">
        <f t="shared" si="50"/>
        <v>#N/A</v>
      </c>
      <c r="G1631" t="e">
        <f>IF(VLOOKUP('Reported Performance Table'!E1631,'Master List'!$B$42:$D$129,3,FALSE)="","No",VLOOKUP('Reported Performance Table'!E1631,'Master List'!$B$42:$D$129,3,FALSE))</f>
        <v>#N/A</v>
      </c>
      <c r="H1631" t="e">
        <f>IF(AND(G1631="Yes_No",'Reported Performance Table'!F1631="Yes"),"No","Yes_No")</f>
        <v>#N/A</v>
      </c>
      <c r="I1631" t="str">
        <f>IF('Reported Performance Table'!E1631="","",IF('Reported Performance Table'!F1631="Yes","LUNA_CCT","Reported_CCT"))</f>
        <v/>
      </c>
      <c r="J1631" t="str">
        <f>IF('Reported Performance Table'!E1631="","",IF(I1631="LUNA_CCT",VLOOKUP('Reported Performance Table'!E1631,'Master List'!$B$42:$E$129,4,FALSE),"Reported_BUG"))</f>
        <v/>
      </c>
      <c r="K1631" t="str">
        <f>IF('Reported Performance Table'!E1631="","",IF(AND('Reported Performance Table'!$F1631="Yes",OR('Reported Performance Table'!$E1631='Master List'!$B$42,'Reported Performance Table'!$E1631='Master List'!$B$43,'Reported Performance Table'!$E1631='Master List'!$B$44,'Reported Performance Table'!$E1631='Master List'!$B$46,'Reported Performance Table'!$E1631='Master List'!$B$48,'Reported Performance Table'!$E1631='Master List'!$B$104,'Reported Performance Table'!$E1631='Master List'!$B$106,'Reported Performance Table'!$E1631='Master List'!$B$126)),"LUNA_Dimming","Dimming_Capability_and_Range"))</f>
        <v/>
      </c>
      <c r="L1631" s="173">
        <f>'Reported Performance Table'!BF1631</f>
        <v>0</v>
      </c>
      <c r="M1631" s="173">
        <f>'Reported Performance Table'!BG1631</f>
        <v>0</v>
      </c>
      <c r="N1631" s="173">
        <f>'Reported Performance Table'!BH1631</f>
        <v>0</v>
      </c>
      <c r="O1631" t="str">
        <f t="shared" si="51"/>
        <v>No</v>
      </c>
    </row>
    <row r="1632" spans="2:15" x14ac:dyDescent="0.25">
      <c r="B1632" s="35" t="e">
        <f>VLOOKUP('Reported Performance Table'!D1632,'Master List'!$B$20:$C$39,2,FALSE)</f>
        <v>#N/A</v>
      </c>
      <c r="C1632" t="e">
        <f>VLOOKUP('Reported Performance Table'!E1632,'Master List'!$B$42:$C$129,2,FALSE)</f>
        <v>#N/A</v>
      </c>
      <c r="D1632" t="e">
        <f>VLOOKUP('Reported Performance Table'!D1632,'Master List'!$B$20:$D$39,3,FALSE)</f>
        <v>#N/A</v>
      </c>
      <c r="E1632" s="3" t="e">
        <f>VLOOKUP('Reported Performance Table'!C1632,'Master List'!$B$11:$D$17,3,FALSE)</f>
        <v>#N/A</v>
      </c>
      <c r="F1632" t="e">
        <f t="shared" si="50"/>
        <v>#N/A</v>
      </c>
      <c r="G1632" t="e">
        <f>IF(VLOOKUP('Reported Performance Table'!E1632,'Master List'!$B$42:$D$129,3,FALSE)="","No",VLOOKUP('Reported Performance Table'!E1632,'Master List'!$B$42:$D$129,3,FALSE))</f>
        <v>#N/A</v>
      </c>
      <c r="H1632" t="e">
        <f>IF(AND(G1632="Yes_No",'Reported Performance Table'!F1632="Yes"),"No","Yes_No")</f>
        <v>#N/A</v>
      </c>
      <c r="I1632" t="str">
        <f>IF('Reported Performance Table'!E1632="","",IF('Reported Performance Table'!F1632="Yes","LUNA_CCT","Reported_CCT"))</f>
        <v/>
      </c>
      <c r="J1632" t="str">
        <f>IF('Reported Performance Table'!E1632="","",IF(I1632="LUNA_CCT",VLOOKUP('Reported Performance Table'!E1632,'Master List'!$B$42:$E$129,4,FALSE),"Reported_BUG"))</f>
        <v/>
      </c>
      <c r="K1632" t="str">
        <f>IF('Reported Performance Table'!E1632="","",IF(AND('Reported Performance Table'!$F1632="Yes",OR('Reported Performance Table'!$E1632='Master List'!$B$42,'Reported Performance Table'!$E1632='Master List'!$B$43,'Reported Performance Table'!$E1632='Master List'!$B$44,'Reported Performance Table'!$E1632='Master List'!$B$46,'Reported Performance Table'!$E1632='Master List'!$B$48,'Reported Performance Table'!$E1632='Master List'!$B$104,'Reported Performance Table'!$E1632='Master List'!$B$106,'Reported Performance Table'!$E1632='Master List'!$B$126)),"LUNA_Dimming","Dimming_Capability_and_Range"))</f>
        <v/>
      </c>
      <c r="L1632" s="173">
        <f>'Reported Performance Table'!BF1632</f>
        <v>0</v>
      </c>
      <c r="M1632" s="173">
        <f>'Reported Performance Table'!BG1632</f>
        <v>0</v>
      </c>
      <c r="N1632" s="173">
        <f>'Reported Performance Table'!BH1632</f>
        <v>0</v>
      </c>
      <c r="O1632" t="str">
        <f t="shared" si="51"/>
        <v>No</v>
      </c>
    </row>
    <row r="1633" spans="2:15" x14ac:dyDescent="0.25">
      <c r="B1633" s="35" t="e">
        <f>VLOOKUP('Reported Performance Table'!D1633,'Master List'!$B$20:$C$39,2,FALSE)</f>
        <v>#N/A</v>
      </c>
      <c r="C1633" t="e">
        <f>VLOOKUP('Reported Performance Table'!E1633,'Master List'!$B$42:$C$129,2,FALSE)</f>
        <v>#N/A</v>
      </c>
      <c r="D1633" t="e">
        <f>VLOOKUP('Reported Performance Table'!D1633,'Master List'!$B$20:$D$39,3,FALSE)</f>
        <v>#N/A</v>
      </c>
      <c r="E1633" s="3" t="e">
        <f>VLOOKUP('Reported Performance Table'!C1633,'Master List'!$B$11:$D$17,3,FALSE)</f>
        <v>#N/A</v>
      </c>
      <c r="F1633" t="e">
        <f t="shared" si="50"/>
        <v>#N/A</v>
      </c>
      <c r="G1633" t="e">
        <f>IF(VLOOKUP('Reported Performance Table'!E1633,'Master List'!$B$42:$D$129,3,FALSE)="","No",VLOOKUP('Reported Performance Table'!E1633,'Master List'!$B$42:$D$129,3,FALSE))</f>
        <v>#N/A</v>
      </c>
      <c r="H1633" t="e">
        <f>IF(AND(G1633="Yes_No",'Reported Performance Table'!F1633="Yes"),"No","Yes_No")</f>
        <v>#N/A</v>
      </c>
      <c r="I1633" t="str">
        <f>IF('Reported Performance Table'!E1633="","",IF('Reported Performance Table'!F1633="Yes","LUNA_CCT","Reported_CCT"))</f>
        <v/>
      </c>
      <c r="J1633" t="str">
        <f>IF('Reported Performance Table'!E1633="","",IF(I1633="LUNA_CCT",VLOOKUP('Reported Performance Table'!E1633,'Master List'!$B$42:$E$129,4,FALSE),"Reported_BUG"))</f>
        <v/>
      </c>
      <c r="K1633" t="str">
        <f>IF('Reported Performance Table'!E1633="","",IF(AND('Reported Performance Table'!$F1633="Yes",OR('Reported Performance Table'!$E1633='Master List'!$B$42,'Reported Performance Table'!$E1633='Master List'!$B$43,'Reported Performance Table'!$E1633='Master List'!$B$44,'Reported Performance Table'!$E1633='Master List'!$B$46,'Reported Performance Table'!$E1633='Master List'!$B$48,'Reported Performance Table'!$E1633='Master List'!$B$104,'Reported Performance Table'!$E1633='Master List'!$B$106,'Reported Performance Table'!$E1633='Master List'!$B$126)),"LUNA_Dimming","Dimming_Capability_and_Range"))</f>
        <v/>
      </c>
      <c r="L1633" s="173">
        <f>'Reported Performance Table'!BF1633</f>
        <v>0</v>
      </c>
      <c r="M1633" s="173">
        <f>'Reported Performance Table'!BG1633</f>
        <v>0</v>
      </c>
      <c r="N1633" s="173">
        <f>'Reported Performance Table'!BH1633</f>
        <v>0</v>
      </c>
      <c r="O1633" t="str">
        <f t="shared" si="51"/>
        <v>No</v>
      </c>
    </row>
    <row r="1634" spans="2:15" x14ac:dyDescent="0.25">
      <c r="B1634" s="35" t="e">
        <f>VLOOKUP('Reported Performance Table'!D1634,'Master List'!$B$20:$C$39,2,FALSE)</f>
        <v>#N/A</v>
      </c>
      <c r="C1634" t="e">
        <f>VLOOKUP('Reported Performance Table'!E1634,'Master List'!$B$42:$C$129,2,FALSE)</f>
        <v>#N/A</v>
      </c>
      <c r="D1634" t="e">
        <f>VLOOKUP('Reported Performance Table'!D1634,'Master List'!$B$20:$D$39,3,FALSE)</f>
        <v>#N/A</v>
      </c>
      <c r="E1634" s="3" t="e">
        <f>VLOOKUP('Reported Performance Table'!C1634,'Master List'!$B$11:$D$17,3,FALSE)</f>
        <v>#N/A</v>
      </c>
      <c r="F1634" t="e">
        <f t="shared" si="50"/>
        <v>#N/A</v>
      </c>
      <c r="G1634" t="e">
        <f>IF(VLOOKUP('Reported Performance Table'!E1634,'Master List'!$B$42:$D$129,3,FALSE)="","No",VLOOKUP('Reported Performance Table'!E1634,'Master List'!$B$42:$D$129,3,FALSE))</f>
        <v>#N/A</v>
      </c>
      <c r="H1634" t="e">
        <f>IF(AND(G1634="Yes_No",'Reported Performance Table'!F1634="Yes"),"No","Yes_No")</f>
        <v>#N/A</v>
      </c>
      <c r="I1634" t="str">
        <f>IF('Reported Performance Table'!E1634="","",IF('Reported Performance Table'!F1634="Yes","LUNA_CCT","Reported_CCT"))</f>
        <v/>
      </c>
      <c r="J1634" t="str">
        <f>IF('Reported Performance Table'!E1634="","",IF(I1634="LUNA_CCT",VLOOKUP('Reported Performance Table'!E1634,'Master List'!$B$42:$E$129,4,FALSE),"Reported_BUG"))</f>
        <v/>
      </c>
      <c r="K1634" t="str">
        <f>IF('Reported Performance Table'!E1634="","",IF(AND('Reported Performance Table'!$F1634="Yes",OR('Reported Performance Table'!$E1634='Master List'!$B$42,'Reported Performance Table'!$E1634='Master List'!$B$43,'Reported Performance Table'!$E1634='Master List'!$B$44,'Reported Performance Table'!$E1634='Master List'!$B$46,'Reported Performance Table'!$E1634='Master List'!$B$48,'Reported Performance Table'!$E1634='Master List'!$B$104,'Reported Performance Table'!$E1634='Master List'!$B$106,'Reported Performance Table'!$E1634='Master List'!$B$126)),"LUNA_Dimming","Dimming_Capability_and_Range"))</f>
        <v/>
      </c>
      <c r="L1634" s="173">
        <f>'Reported Performance Table'!BF1634</f>
        <v>0</v>
      </c>
      <c r="M1634" s="173">
        <f>'Reported Performance Table'!BG1634</f>
        <v>0</v>
      </c>
      <c r="N1634" s="173">
        <f>'Reported Performance Table'!BH1634</f>
        <v>0</v>
      </c>
      <c r="O1634" t="str">
        <f t="shared" si="51"/>
        <v>No</v>
      </c>
    </row>
    <row r="1635" spans="2:15" x14ac:dyDescent="0.25">
      <c r="B1635" s="35" t="e">
        <f>VLOOKUP('Reported Performance Table'!D1635,'Master List'!$B$20:$C$39,2,FALSE)</f>
        <v>#N/A</v>
      </c>
      <c r="C1635" t="e">
        <f>VLOOKUP('Reported Performance Table'!E1635,'Master List'!$B$42:$C$129,2,FALSE)</f>
        <v>#N/A</v>
      </c>
      <c r="D1635" t="e">
        <f>VLOOKUP('Reported Performance Table'!D1635,'Master List'!$B$20:$D$39,3,FALSE)</f>
        <v>#N/A</v>
      </c>
      <c r="E1635" s="3" t="e">
        <f>VLOOKUP('Reported Performance Table'!C1635,'Master List'!$B$11:$D$17,3,FALSE)</f>
        <v>#N/A</v>
      </c>
      <c r="F1635" t="e">
        <f t="shared" si="50"/>
        <v>#N/A</v>
      </c>
      <c r="G1635" t="e">
        <f>IF(VLOOKUP('Reported Performance Table'!E1635,'Master List'!$B$42:$D$129,3,FALSE)="","No",VLOOKUP('Reported Performance Table'!E1635,'Master List'!$B$42:$D$129,3,FALSE))</f>
        <v>#N/A</v>
      </c>
      <c r="H1635" t="e">
        <f>IF(AND(G1635="Yes_No",'Reported Performance Table'!F1635="Yes"),"No","Yes_No")</f>
        <v>#N/A</v>
      </c>
      <c r="I1635" t="str">
        <f>IF('Reported Performance Table'!E1635="","",IF('Reported Performance Table'!F1635="Yes","LUNA_CCT","Reported_CCT"))</f>
        <v/>
      </c>
      <c r="J1635" t="str">
        <f>IF('Reported Performance Table'!E1635="","",IF(I1635="LUNA_CCT",VLOOKUP('Reported Performance Table'!E1635,'Master List'!$B$42:$E$129,4,FALSE),"Reported_BUG"))</f>
        <v/>
      </c>
      <c r="K1635" t="str">
        <f>IF('Reported Performance Table'!E1635="","",IF(AND('Reported Performance Table'!$F1635="Yes",OR('Reported Performance Table'!$E1635='Master List'!$B$42,'Reported Performance Table'!$E1635='Master List'!$B$43,'Reported Performance Table'!$E1635='Master List'!$B$44,'Reported Performance Table'!$E1635='Master List'!$B$46,'Reported Performance Table'!$E1635='Master List'!$B$48,'Reported Performance Table'!$E1635='Master List'!$B$104,'Reported Performance Table'!$E1635='Master List'!$B$106,'Reported Performance Table'!$E1635='Master List'!$B$126)),"LUNA_Dimming","Dimming_Capability_and_Range"))</f>
        <v/>
      </c>
      <c r="L1635" s="173">
        <f>'Reported Performance Table'!BF1635</f>
        <v>0</v>
      </c>
      <c r="M1635" s="173">
        <f>'Reported Performance Table'!BG1635</f>
        <v>0</v>
      </c>
      <c r="N1635" s="173">
        <f>'Reported Performance Table'!BH1635</f>
        <v>0</v>
      </c>
      <c r="O1635" t="str">
        <f t="shared" si="51"/>
        <v>No</v>
      </c>
    </row>
    <row r="1636" spans="2:15" x14ac:dyDescent="0.25">
      <c r="B1636" s="35" t="e">
        <f>VLOOKUP('Reported Performance Table'!D1636,'Master List'!$B$20:$C$39,2,FALSE)</f>
        <v>#N/A</v>
      </c>
      <c r="C1636" t="e">
        <f>VLOOKUP('Reported Performance Table'!E1636,'Master List'!$B$42:$C$129,2,FALSE)</f>
        <v>#N/A</v>
      </c>
      <c r="D1636" t="e">
        <f>VLOOKUP('Reported Performance Table'!D1636,'Master List'!$B$20:$D$39,3,FALSE)</f>
        <v>#N/A</v>
      </c>
      <c r="E1636" s="3" t="e">
        <f>VLOOKUP('Reported Performance Table'!C1636,'Master List'!$B$11:$D$17,3,FALSE)</f>
        <v>#N/A</v>
      </c>
      <c r="F1636" t="e">
        <f t="shared" si="50"/>
        <v>#N/A</v>
      </c>
      <c r="G1636" t="e">
        <f>IF(VLOOKUP('Reported Performance Table'!E1636,'Master List'!$B$42:$D$129,3,FALSE)="","No",VLOOKUP('Reported Performance Table'!E1636,'Master List'!$B$42:$D$129,3,FALSE))</f>
        <v>#N/A</v>
      </c>
      <c r="H1636" t="e">
        <f>IF(AND(G1636="Yes_No",'Reported Performance Table'!F1636="Yes"),"No","Yes_No")</f>
        <v>#N/A</v>
      </c>
      <c r="I1636" t="str">
        <f>IF('Reported Performance Table'!E1636="","",IF('Reported Performance Table'!F1636="Yes","LUNA_CCT","Reported_CCT"))</f>
        <v/>
      </c>
      <c r="J1636" t="str">
        <f>IF('Reported Performance Table'!E1636="","",IF(I1636="LUNA_CCT",VLOOKUP('Reported Performance Table'!E1636,'Master List'!$B$42:$E$129,4,FALSE),"Reported_BUG"))</f>
        <v/>
      </c>
      <c r="K1636" t="str">
        <f>IF('Reported Performance Table'!E1636="","",IF(AND('Reported Performance Table'!$F1636="Yes",OR('Reported Performance Table'!$E1636='Master List'!$B$42,'Reported Performance Table'!$E1636='Master List'!$B$43,'Reported Performance Table'!$E1636='Master List'!$B$44,'Reported Performance Table'!$E1636='Master List'!$B$46,'Reported Performance Table'!$E1636='Master List'!$B$48,'Reported Performance Table'!$E1636='Master List'!$B$104,'Reported Performance Table'!$E1636='Master List'!$B$106,'Reported Performance Table'!$E1636='Master List'!$B$126)),"LUNA_Dimming","Dimming_Capability_and_Range"))</f>
        <v/>
      </c>
      <c r="L1636" s="173">
        <f>'Reported Performance Table'!BF1636</f>
        <v>0</v>
      </c>
      <c r="M1636" s="173">
        <f>'Reported Performance Table'!BG1636</f>
        <v>0</v>
      </c>
      <c r="N1636" s="173">
        <f>'Reported Performance Table'!BH1636</f>
        <v>0</v>
      </c>
      <c r="O1636" t="str">
        <f t="shared" si="51"/>
        <v>No</v>
      </c>
    </row>
    <row r="1637" spans="2:15" x14ac:dyDescent="0.25">
      <c r="B1637" s="35" t="e">
        <f>VLOOKUP('Reported Performance Table'!D1637,'Master List'!$B$20:$C$39,2,FALSE)</f>
        <v>#N/A</v>
      </c>
      <c r="C1637" t="e">
        <f>VLOOKUP('Reported Performance Table'!E1637,'Master List'!$B$42:$C$129,2,FALSE)</f>
        <v>#N/A</v>
      </c>
      <c r="D1637" t="e">
        <f>VLOOKUP('Reported Performance Table'!D1637,'Master List'!$B$20:$D$39,3,FALSE)</f>
        <v>#N/A</v>
      </c>
      <c r="E1637" s="3" t="e">
        <f>VLOOKUP('Reported Performance Table'!C1637,'Master List'!$B$11:$D$17,3,FALSE)</f>
        <v>#N/A</v>
      </c>
      <c r="F1637" t="e">
        <f t="shared" si="50"/>
        <v>#N/A</v>
      </c>
      <c r="G1637" t="e">
        <f>IF(VLOOKUP('Reported Performance Table'!E1637,'Master List'!$B$42:$D$129,3,FALSE)="","No",VLOOKUP('Reported Performance Table'!E1637,'Master List'!$B$42:$D$129,3,FALSE))</f>
        <v>#N/A</v>
      </c>
      <c r="H1637" t="e">
        <f>IF(AND(G1637="Yes_No",'Reported Performance Table'!F1637="Yes"),"No","Yes_No")</f>
        <v>#N/A</v>
      </c>
      <c r="I1637" t="str">
        <f>IF('Reported Performance Table'!E1637="","",IF('Reported Performance Table'!F1637="Yes","LUNA_CCT","Reported_CCT"))</f>
        <v/>
      </c>
      <c r="J1637" t="str">
        <f>IF('Reported Performance Table'!E1637="","",IF(I1637="LUNA_CCT",VLOOKUP('Reported Performance Table'!E1637,'Master List'!$B$42:$E$129,4,FALSE),"Reported_BUG"))</f>
        <v/>
      </c>
      <c r="K1637" t="str">
        <f>IF('Reported Performance Table'!E1637="","",IF(AND('Reported Performance Table'!$F1637="Yes",OR('Reported Performance Table'!$E1637='Master List'!$B$42,'Reported Performance Table'!$E1637='Master List'!$B$43,'Reported Performance Table'!$E1637='Master List'!$B$44,'Reported Performance Table'!$E1637='Master List'!$B$46,'Reported Performance Table'!$E1637='Master List'!$B$48,'Reported Performance Table'!$E1637='Master List'!$B$104,'Reported Performance Table'!$E1637='Master List'!$B$106,'Reported Performance Table'!$E1637='Master List'!$B$126)),"LUNA_Dimming","Dimming_Capability_and_Range"))</f>
        <v/>
      </c>
      <c r="L1637" s="173">
        <f>'Reported Performance Table'!BF1637</f>
        <v>0</v>
      </c>
      <c r="M1637" s="173">
        <f>'Reported Performance Table'!BG1637</f>
        <v>0</v>
      </c>
      <c r="N1637" s="173">
        <f>'Reported Performance Table'!BH1637</f>
        <v>0</v>
      </c>
      <c r="O1637" t="str">
        <f t="shared" si="51"/>
        <v>No</v>
      </c>
    </row>
    <row r="1638" spans="2:15" x14ac:dyDescent="0.25">
      <c r="B1638" s="35" t="e">
        <f>VLOOKUP('Reported Performance Table'!D1638,'Master List'!$B$20:$C$39,2,FALSE)</f>
        <v>#N/A</v>
      </c>
      <c r="C1638" t="e">
        <f>VLOOKUP('Reported Performance Table'!E1638,'Master List'!$B$42:$C$129,2,FALSE)</f>
        <v>#N/A</v>
      </c>
      <c r="D1638" t="e">
        <f>VLOOKUP('Reported Performance Table'!D1638,'Master List'!$B$20:$D$39,3,FALSE)</f>
        <v>#N/A</v>
      </c>
      <c r="E1638" s="3" t="e">
        <f>VLOOKUP('Reported Performance Table'!C1638,'Master List'!$B$11:$D$17,3,FALSE)</f>
        <v>#N/A</v>
      </c>
      <c r="F1638" t="e">
        <f t="shared" si="50"/>
        <v>#N/A</v>
      </c>
      <c r="G1638" t="e">
        <f>IF(VLOOKUP('Reported Performance Table'!E1638,'Master List'!$B$42:$D$129,3,FALSE)="","No",VLOOKUP('Reported Performance Table'!E1638,'Master List'!$B$42:$D$129,3,FALSE))</f>
        <v>#N/A</v>
      </c>
      <c r="H1638" t="e">
        <f>IF(AND(G1638="Yes_No",'Reported Performance Table'!F1638="Yes"),"No","Yes_No")</f>
        <v>#N/A</v>
      </c>
      <c r="I1638" t="str">
        <f>IF('Reported Performance Table'!E1638="","",IF('Reported Performance Table'!F1638="Yes","LUNA_CCT","Reported_CCT"))</f>
        <v/>
      </c>
      <c r="J1638" t="str">
        <f>IF('Reported Performance Table'!E1638="","",IF(I1638="LUNA_CCT",VLOOKUP('Reported Performance Table'!E1638,'Master List'!$B$42:$E$129,4,FALSE),"Reported_BUG"))</f>
        <v/>
      </c>
      <c r="K1638" t="str">
        <f>IF('Reported Performance Table'!E1638="","",IF(AND('Reported Performance Table'!$F1638="Yes",OR('Reported Performance Table'!$E1638='Master List'!$B$42,'Reported Performance Table'!$E1638='Master List'!$B$43,'Reported Performance Table'!$E1638='Master List'!$B$44,'Reported Performance Table'!$E1638='Master List'!$B$46,'Reported Performance Table'!$E1638='Master List'!$B$48,'Reported Performance Table'!$E1638='Master List'!$B$104,'Reported Performance Table'!$E1638='Master List'!$B$106,'Reported Performance Table'!$E1638='Master List'!$B$126)),"LUNA_Dimming","Dimming_Capability_and_Range"))</f>
        <v/>
      </c>
      <c r="L1638" s="173">
        <f>'Reported Performance Table'!BF1638</f>
        <v>0</v>
      </c>
      <c r="M1638" s="173">
        <f>'Reported Performance Table'!BG1638</f>
        <v>0</v>
      </c>
      <c r="N1638" s="173">
        <f>'Reported Performance Table'!BH1638</f>
        <v>0</v>
      </c>
      <c r="O1638" t="str">
        <f t="shared" si="51"/>
        <v>No</v>
      </c>
    </row>
    <row r="1639" spans="2:15" x14ac:dyDescent="0.25">
      <c r="B1639" s="35" t="e">
        <f>VLOOKUP('Reported Performance Table'!D1639,'Master List'!$B$20:$C$39,2,FALSE)</f>
        <v>#N/A</v>
      </c>
      <c r="C1639" t="e">
        <f>VLOOKUP('Reported Performance Table'!E1639,'Master List'!$B$42:$C$129,2,FALSE)</f>
        <v>#N/A</v>
      </c>
      <c r="D1639" t="e">
        <f>VLOOKUP('Reported Performance Table'!D1639,'Master List'!$B$20:$D$39,3,FALSE)</f>
        <v>#N/A</v>
      </c>
      <c r="E1639" s="3" t="e">
        <f>VLOOKUP('Reported Performance Table'!C1639,'Master List'!$B$11:$D$17,3,FALSE)</f>
        <v>#N/A</v>
      </c>
      <c r="F1639" t="e">
        <f t="shared" si="50"/>
        <v>#N/A</v>
      </c>
      <c r="G1639" t="e">
        <f>IF(VLOOKUP('Reported Performance Table'!E1639,'Master List'!$B$42:$D$129,3,FALSE)="","No",VLOOKUP('Reported Performance Table'!E1639,'Master List'!$B$42:$D$129,3,FALSE))</f>
        <v>#N/A</v>
      </c>
      <c r="H1639" t="e">
        <f>IF(AND(G1639="Yes_No",'Reported Performance Table'!F1639="Yes"),"No","Yes_No")</f>
        <v>#N/A</v>
      </c>
      <c r="I1639" t="str">
        <f>IF('Reported Performance Table'!E1639="","",IF('Reported Performance Table'!F1639="Yes","LUNA_CCT","Reported_CCT"))</f>
        <v/>
      </c>
      <c r="J1639" t="str">
        <f>IF('Reported Performance Table'!E1639="","",IF(I1639="LUNA_CCT",VLOOKUP('Reported Performance Table'!E1639,'Master List'!$B$42:$E$129,4,FALSE),"Reported_BUG"))</f>
        <v/>
      </c>
      <c r="K1639" t="str">
        <f>IF('Reported Performance Table'!E1639="","",IF(AND('Reported Performance Table'!$F1639="Yes",OR('Reported Performance Table'!$E1639='Master List'!$B$42,'Reported Performance Table'!$E1639='Master List'!$B$43,'Reported Performance Table'!$E1639='Master List'!$B$44,'Reported Performance Table'!$E1639='Master List'!$B$46,'Reported Performance Table'!$E1639='Master List'!$B$48,'Reported Performance Table'!$E1639='Master List'!$B$104,'Reported Performance Table'!$E1639='Master List'!$B$106,'Reported Performance Table'!$E1639='Master List'!$B$126)),"LUNA_Dimming","Dimming_Capability_and_Range"))</f>
        <v/>
      </c>
      <c r="L1639" s="173">
        <f>'Reported Performance Table'!BF1639</f>
        <v>0</v>
      </c>
      <c r="M1639" s="173">
        <f>'Reported Performance Table'!BG1639</f>
        <v>0</v>
      </c>
      <c r="N1639" s="173">
        <f>'Reported Performance Table'!BH1639</f>
        <v>0</v>
      </c>
      <c r="O1639" t="str">
        <f t="shared" si="51"/>
        <v>No</v>
      </c>
    </row>
    <row r="1640" spans="2:15" x14ac:dyDescent="0.25">
      <c r="B1640" s="35" t="e">
        <f>VLOOKUP('Reported Performance Table'!D1640,'Master List'!$B$20:$C$39,2,FALSE)</f>
        <v>#N/A</v>
      </c>
      <c r="C1640" t="e">
        <f>VLOOKUP('Reported Performance Table'!E1640,'Master List'!$B$42:$C$129,2,FALSE)</f>
        <v>#N/A</v>
      </c>
      <c r="D1640" t="e">
        <f>VLOOKUP('Reported Performance Table'!D1640,'Master List'!$B$20:$D$39,3,FALSE)</f>
        <v>#N/A</v>
      </c>
      <c r="E1640" s="3" t="e">
        <f>VLOOKUP('Reported Performance Table'!C1640,'Master List'!$B$11:$D$17,3,FALSE)</f>
        <v>#N/A</v>
      </c>
      <c r="F1640" t="e">
        <f t="shared" si="50"/>
        <v>#N/A</v>
      </c>
      <c r="G1640" t="e">
        <f>IF(VLOOKUP('Reported Performance Table'!E1640,'Master List'!$B$42:$D$129,3,FALSE)="","No",VLOOKUP('Reported Performance Table'!E1640,'Master List'!$B$42:$D$129,3,FALSE))</f>
        <v>#N/A</v>
      </c>
      <c r="H1640" t="e">
        <f>IF(AND(G1640="Yes_No",'Reported Performance Table'!F1640="Yes"),"No","Yes_No")</f>
        <v>#N/A</v>
      </c>
      <c r="I1640" t="str">
        <f>IF('Reported Performance Table'!E1640="","",IF('Reported Performance Table'!F1640="Yes","LUNA_CCT","Reported_CCT"))</f>
        <v/>
      </c>
      <c r="J1640" t="str">
        <f>IF('Reported Performance Table'!E1640="","",IF(I1640="LUNA_CCT",VLOOKUP('Reported Performance Table'!E1640,'Master List'!$B$42:$E$129,4,FALSE),"Reported_BUG"))</f>
        <v/>
      </c>
      <c r="K1640" t="str">
        <f>IF('Reported Performance Table'!E1640="","",IF(AND('Reported Performance Table'!$F1640="Yes",OR('Reported Performance Table'!$E1640='Master List'!$B$42,'Reported Performance Table'!$E1640='Master List'!$B$43,'Reported Performance Table'!$E1640='Master List'!$B$44,'Reported Performance Table'!$E1640='Master List'!$B$46,'Reported Performance Table'!$E1640='Master List'!$B$48,'Reported Performance Table'!$E1640='Master List'!$B$104,'Reported Performance Table'!$E1640='Master List'!$B$106,'Reported Performance Table'!$E1640='Master List'!$B$126)),"LUNA_Dimming","Dimming_Capability_and_Range"))</f>
        <v/>
      </c>
      <c r="L1640" s="173">
        <f>'Reported Performance Table'!BF1640</f>
        <v>0</v>
      </c>
      <c r="M1640" s="173">
        <f>'Reported Performance Table'!BG1640</f>
        <v>0</v>
      </c>
      <c r="N1640" s="173">
        <f>'Reported Performance Table'!BH1640</f>
        <v>0</v>
      </c>
      <c r="O1640" t="str">
        <f t="shared" si="51"/>
        <v>No</v>
      </c>
    </row>
    <row r="1641" spans="2:15" x14ac:dyDescent="0.25">
      <c r="B1641" s="35" t="e">
        <f>VLOOKUP('Reported Performance Table'!D1641,'Master List'!$B$20:$C$39,2,FALSE)</f>
        <v>#N/A</v>
      </c>
      <c r="C1641" t="e">
        <f>VLOOKUP('Reported Performance Table'!E1641,'Master List'!$B$42:$C$129,2,FALSE)</f>
        <v>#N/A</v>
      </c>
      <c r="D1641" t="e">
        <f>VLOOKUP('Reported Performance Table'!D1641,'Master List'!$B$20:$D$39,3,FALSE)</f>
        <v>#N/A</v>
      </c>
      <c r="E1641" s="3" t="e">
        <f>VLOOKUP('Reported Performance Table'!C1641,'Master List'!$B$11:$D$17,3,FALSE)</f>
        <v>#N/A</v>
      </c>
      <c r="F1641" t="e">
        <f t="shared" si="50"/>
        <v>#N/A</v>
      </c>
      <c r="G1641" t="e">
        <f>IF(VLOOKUP('Reported Performance Table'!E1641,'Master List'!$B$42:$D$129,3,FALSE)="","No",VLOOKUP('Reported Performance Table'!E1641,'Master List'!$B$42:$D$129,3,FALSE))</f>
        <v>#N/A</v>
      </c>
      <c r="H1641" t="e">
        <f>IF(AND(G1641="Yes_No",'Reported Performance Table'!F1641="Yes"),"No","Yes_No")</f>
        <v>#N/A</v>
      </c>
      <c r="I1641" t="str">
        <f>IF('Reported Performance Table'!E1641="","",IF('Reported Performance Table'!F1641="Yes","LUNA_CCT","Reported_CCT"))</f>
        <v/>
      </c>
      <c r="J1641" t="str">
        <f>IF('Reported Performance Table'!E1641="","",IF(I1641="LUNA_CCT",VLOOKUP('Reported Performance Table'!E1641,'Master List'!$B$42:$E$129,4,FALSE),"Reported_BUG"))</f>
        <v/>
      </c>
      <c r="K1641" t="str">
        <f>IF('Reported Performance Table'!E1641="","",IF(AND('Reported Performance Table'!$F1641="Yes",OR('Reported Performance Table'!$E1641='Master List'!$B$42,'Reported Performance Table'!$E1641='Master List'!$B$43,'Reported Performance Table'!$E1641='Master List'!$B$44,'Reported Performance Table'!$E1641='Master List'!$B$46,'Reported Performance Table'!$E1641='Master List'!$B$48,'Reported Performance Table'!$E1641='Master List'!$B$104,'Reported Performance Table'!$E1641='Master List'!$B$106,'Reported Performance Table'!$E1641='Master List'!$B$126)),"LUNA_Dimming","Dimming_Capability_and_Range"))</f>
        <v/>
      </c>
      <c r="L1641" s="173">
        <f>'Reported Performance Table'!BF1641</f>
        <v>0</v>
      </c>
      <c r="M1641" s="173">
        <f>'Reported Performance Table'!BG1641</f>
        <v>0</v>
      </c>
      <c r="N1641" s="173">
        <f>'Reported Performance Table'!BH1641</f>
        <v>0</v>
      </c>
      <c r="O1641" t="str">
        <f t="shared" si="51"/>
        <v>No</v>
      </c>
    </row>
    <row r="1642" spans="2:15" x14ac:dyDescent="0.25">
      <c r="B1642" s="35" t="e">
        <f>VLOOKUP('Reported Performance Table'!D1642,'Master List'!$B$20:$C$39,2,FALSE)</f>
        <v>#N/A</v>
      </c>
      <c r="C1642" t="e">
        <f>VLOOKUP('Reported Performance Table'!E1642,'Master List'!$B$42:$C$129,2,FALSE)</f>
        <v>#N/A</v>
      </c>
      <c r="D1642" t="e">
        <f>VLOOKUP('Reported Performance Table'!D1642,'Master List'!$B$20:$D$39,3,FALSE)</f>
        <v>#N/A</v>
      </c>
      <c r="E1642" s="3" t="e">
        <f>VLOOKUP('Reported Performance Table'!C1642,'Master List'!$B$11:$D$17,3,FALSE)</f>
        <v>#N/A</v>
      </c>
      <c r="F1642" t="e">
        <f t="shared" si="50"/>
        <v>#N/A</v>
      </c>
      <c r="G1642" t="e">
        <f>IF(VLOOKUP('Reported Performance Table'!E1642,'Master List'!$B$42:$D$129,3,FALSE)="","No",VLOOKUP('Reported Performance Table'!E1642,'Master List'!$B$42:$D$129,3,FALSE))</f>
        <v>#N/A</v>
      </c>
      <c r="H1642" t="e">
        <f>IF(AND(G1642="Yes_No",'Reported Performance Table'!F1642="Yes"),"No","Yes_No")</f>
        <v>#N/A</v>
      </c>
      <c r="I1642" t="str">
        <f>IF('Reported Performance Table'!E1642="","",IF('Reported Performance Table'!F1642="Yes","LUNA_CCT","Reported_CCT"))</f>
        <v/>
      </c>
      <c r="J1642" t="str">
        <f>IF('Reported Performance Table'!E1642="","",IF(I1642="LUNA_CCT",VLOOKUP('Reported Performance Table'!E1642,'Master List'!$B$42:$E$129,4,FALSE),"Reported_BUG"))</f>
        <v/>
      </c>
      <c r="K1642" t="str">
        <f>IF('Reported Performance Table'!E1642="","",IF(AND('Reported Performance Table'!$F1642="Yes",OR('Reported Performance Table'!$E1642='Master List'!$B$42,'Reported Performance Table'!$E1642='Master List'!$B$43,'Reported Performance Table'!$E1642='Master List'!$B$44,'Reported Performance Table'!$E1642='Master List'!$B$46,'Reported Performance Table'!$E1642='Master List'!$B$48,'Reported Performance Table'!$E1642='Master List'!$B$104,'Reported Performance Table'!$E1642='Master List'!$B$106,'Reported Performance Table'!$E1642='Master List'!$B$126)),"LUNA_Dimming","Dimming_Capability_and_Range"))</f>
        <v/>
      </c>
      <c r="L1642" s="173">
        <f>'Reported Performance Table'!BF1642</f>
        <v>0</v>
      </c>
      <c r="M1642" s="173">
        <f>'Reported Performance Table'!BG1642</f>
        <v>0</v>
      </c>
      <c r="N1642" s="173">
        <f>'Reported Performance Table'!BH1642</f>
        <v>0</v>
      </c>
      <c r="O1642" t="str">
        <f t="shared" si="51"/>
        <v>No</v>
      </c>
    </row>
    <row r="1643" spans="2:15" x14ac:dyDescent="0.25">
      <c r="B1643" s="35" t="e">
        <f>VLOOKUP('Reported Performance Table'!D1643,'Master List'!$B$20:$C$39,2,FALSE)</f>
        <v>#N/A</v>
      </c>
      <c r="C1643" t="e">
        <f>VLOOKUP('Reported Performance Table'!E1643,'Master List'!$B$42:$C$129,2,FALSE)</f>
        <v>#N/A</v>
      </c>
      <c r="D1643" t="e">
        <f>VLOOKUP('Reported Performance Table'!D1643,'Master List'!$B$20:$D$39,3,FALSE)</f>
        <v>#N/A</v>
      </c>
      <c r="E1643" s="3" t="e">
        <f>VLOOKUP('Reported Performance Table'!C1643,'Master List'!$B$11:$D$17,3,FALSE)</f>
        <v>#N/A</v>
      </c>
      <c r="F1643" t="e">
        <f t="shared" si="50"/>
        <v>#N/A</v>
      </c>
      <c r="G1643" t="e">
        <f>IF(VLOOKUP('Reported Performance Table'!E1643,'Master List'!$B$42:$D$129,3,FALSE)="","No",VLOOKUP('Reported Performance Table'!E1643,'Master List'!$B$42:$D$129,3,FALSE))</f>
        <v>#N/A</v>
      </c>
      <c r="H1643" t="e">
        <f>IF(AND(G1643="Yes_No",'Reported Performance Table'!F1643="Yes"),"No","Yes_No")</f>
        <v>#N/A</v>
      </c>
      <c r="I1643" t="str">
        <f>IF('Reported Performance Table'!E1643="","",IF('Reported Performance Table'!F1643="Yes","LUNA_CCT","Reported_CCT"))</f>
        <v/>
      </c>
      <c r="J1643" t="str">
        <f>IF('Reported Performance Table'!E1643="","",IF(I1643="LUNA_CCT",VLOOKUP('Reported Performance Table'!E1643,'Master List'!$B$42:$E$129,4,FALSE),"Reported_BUG"))</f>
        <v/>
      </c>
      <c r="K1643" t="str">
        <f>IF('Reported Performance Table'!E1643="","",IF(AND('Reported Performance Table'!$F1643="Yes",OR('Reported Performance Table'!$E1643='Master List'!$B$42,'Reported Performance Table'!$E1643='Master List'!$B$43,'Reported Performance Table'!$E1643='Master List'!$B$44,'Reported Performance Table'!$E1643='Master List'!$B$46,'Reported Performance Table'!$E1643='Master List'!$B$48,'Reported Performance Table'!$E1643='Master List'!$B$104,'Reported Performance Table'!$E1643='Master List'!$B$106,'Reported Performance Table'!$E1643='Master List'!$B$126)),"LUNA_Dimming","Dimming_Capability_and_Range"))</f>
        <v/>
      </c>
      <c r="L1643" s="173">
        <f>'Reported Performance Table'!BF1643</f>
        <v>0</v>
      </c>
      <c r="M1643" s="173">
        <f>'Reported Performance Table'!BG1643</f>
        <v>0</v>
      </c>
      <c r="N1643" s="173">
        <f>'Reported Performance Table'!BH1643</f>
        <v>0</v>
      </c>
      <c r="O1643" t="str">
        <f t="shared" si="51"/>
        <v>No</v>
      </c>
    </row>
    <row r="1644" spans="2:15" x14ac:dyDescent="0.25">
      <c r="B1644" s="35" t="e">
        <f>VLOOKUP('Reported Performance Table'!D1644,'Master List'!$B$20:$C$39,2,FALSE)</f>
        <v>#N/A</v>
      </c>
      <c r="C1644" t="e">
        <f>VLOOKUP('Reported Performance Table'!E1644,'Master List'!$B$42:$C$129,2,FALSE)</f>
        <v>#N/A</v>
      </c>
      <c r="D1644" t="e">
        <f>VLOOKUP('Reported Performance Table'!D1644,'Master List'!$B$20:$D$39,3,FALSE)</f>
        <v>#N/A</v>
      </c>
      <c r="E1644" s="3" t="e">
        <f>VLOOKUP('Reported Performance Table'!C1644,'Master List'!$B$11:$D$17,3,FALSE)</f>
        <v>#N/A</v>
      </c>
      <c r="F1644" t="e">
        <f t="shared" si="50"/>
        <v>#N/A</v>
      </c>
      <c r="G1644" t="e">
        <f>IF(VLOOKUP('Reported Performance Table'!E1644,'Master List'!$B$42:$D$129,3,FALSE)="","No",VLOOKUP('Reported Performance Table'!E1644,'Master List'!$B$42:$D$129,3,FALSE))</f>
        <v>#N/A</v>
      </c>
      <c r="H1644" t="e">
        <f>IF(AND(G1644="Yes_No",'Reported Performance Table'!F1644="Yes"),"No","Yes_No")</f>
        <v>#N/A</v>
      </c>
      <c r="I1644" t="str">
        <f>IF('Reported Performance Table'!E1644="","",IF('Reported Performance Table'!F1644="Yes","LUNA_CCT","Reported_CCT"))</f>
        <v/>
      </c>
      <c r="J1644" t="str">
        <f>IF('Reported Performance Table'!E1644="","",IF(I1644="LUNA_CCT",VLOOKUP('Reported Performance Table'!E1644,'Master List'!$B$42:$E$129,4,FALSE),"Reported_BUG"))</f>
        <v/>
      </c>
      <c r="K1644" t="str">
        <f>IF('Reported Performance Table'!E1644="","",IF(AND('Reported Performance Table'!$F1644="Yes",OR('Reported Performance Table'!$E1644='Master List'!$B$42,'Reported Performance Table'!$E1644='Master List'!$B$43,'Reported Performance Table'!$E1644='Master List'!$B$44,'Reported Performance Table'!$E1644='Master List'!$B$46,'Reported Performance Table'!$E1644='Master List'!$B$48,'Reported Performance Table'!$E1644='Master List'!$B$104,'Reported Performance Table'!$E1644='Master List'!$B$106,'Reported Performance Table'!$E1644='Master List'!$B$126)),"LUNA_Dimming","Dimming_Capability_and_Range"))</f>
        <v/>
      </c>
      <c r="L1644" s="173">
        <f>'Reported Performance Table'!BF1644</f>
        <v>0</v>
      </c>
      <c r="M1644" s="173">
        <f>'Reported Performance Table'!BG1644</f>
        <v>0</v>
      </c>
      <c r="N1644" s="173">
        <f>'Reported Performance Table'!BH1644</f>
        <v>0</v>
      </c>
      <c r="O1644" t="str">
        <f t="shared" si="51"/>
        <v>No</v>
      </c>
    </row>
    <row r="1645" spans="2:15" x14ac:dyDescent="0.25">
      <c r="B1645" s="35" t="e">
        <f>VLOOKUP('Reported Performance Table'!D1645,'Master List'!$B$20:$C$39,2,FALSE)</f>
        <v>#N/A</v>
      </c>
      <c r="C1645" t="e">
        <f>VLOOKUP('Reported Performance Table'!E1645,'Master List'!$B$42:$C$129,2,FALSE)</f>
        <v>#N/A</v>
      </c>
      <c r="D1645" t="e">
        <f>VLOOKUP('Reported Performance Table'!D1645,'Master List'!$B$20:$D$39,3,FALSE)</f>
        <v>#N/A</v>
      </c>
      <c r="E1645" s="3" t="e">
        <f>VLOOKUP('Reported Performance Table'!C1645,'Master List'!$B$11:$D$17,3,FALSE)</f>
        <v>#N/A</v>
      </c>
      <c r="F1645" t="e">
        <f t="shared" si="50"/>
        <v>#N/A</v>
      </c>
      <c r="G1645" t="e">
        <f>IF(VLOOKUP('Reported Performance Table'!E1645,'Master List'!$B$42:$D$129,3,FALSE)="","No",VLOOKUP('Reported Performance Table'!E1645,'Master List'!$B$42:$D$129,3,FALSE))</f>
        <v>#N/A</v>
      </c>
      <c r="H1645" t="e">
        <f>IF(AND(G1645="Yes_No",'Reported Performance Table'!F1645="Yes"),"No","Yes_No")</f>
        <v>#N/A</v>
      </c>
      <c r="I1645" t="str">
        <f>IF('Reported Performance Table'!E1645="","",IF('Reported Performance Table'!F1645="Yes","LUNA_CCT","Reported_CCT"))</f>
        <v/>
      </c>
      <c r="J1645" t="str">
        <f>IF('Reported Performance Table'!E1645="","",IF(I1645="LUNA_CCT",VLOOKUP('Reported Performance Table'!E1645,'Master List'!$B$42:$E$129,4,FALSE),"Reported_BUG"))</f>
        <v/>
      </c>
      <c r="K1645" t="str">
        <f>IF('Reported Performance Table'!E1645="","",IF(AND('Reported Performance Table'!$F1645="Yes",OR('Reported Performance Table'!$E1645='Master List'!$B$42,'Reported Performance Table'!$E1645='Master List'!$B$43,'Reported Performance Table'!$E1645='Master List'!$B$44,'Reported Performance Table'!$E1645='Master List'!$B$46,'Reported Performance Table'!$E1645='Master List'!$B$48,'Reported Performance Table'!$E1645='Master List'!$B$104,'Reported Performance Table'!$E1645='Master List'!$B$106,'Reported Performance Table'!$E1645='Master List'!$B$126)),"LUNA_Dimming","Dimming_Capability_and_Range"))</f>
        <v/>
      </c>
      <c r="L1645" s="173">
        <f>'Reported Performance Table'!BF1645</f>
        <v>0</v>
      </c>
      <c r="M1645" s="173">
        <f>'Reported Performance Table'!BG1645</f>
        <v>0</v>
      </c>
      <c r="N1645" s="173">
        <f>'Reported Performance Table'!BH1645</f>
        <v>0</v>
      </c>
      <c r="O1645" t="str">
        <f t="shared" si="51"/>
        <v>No</v>
      </c>
    </row>
    <row r="1646" spans="2:15" x14ac:dyDescent="0.25">
      <c r="B1646" s="35" t="e">
        <f>VLOOKUP('Reported Performance Table'!D1646,'Master List'!$B$20:$C$39,2,FALSE)</f>
        <v>#N/A</v>
      </c>
      <c r="C1646" t="e">
        <f>VLOOKUP('Reported Performance Table'!E1646,'Master List'!$B$42:$C$129,2,FALSE)</f>
        <v>#N/A</v>
      </c>
      <c r="D1646" t="e">
        <f>VLOOKUP('Reported Performance Table'!D1646,'Master List'!$B$20:$D$39,3,FALSE)</f>
        <v>#N/A</v>
      </c>
      <c r="E1646" s="3" t="e">
        <f>VLOOKUP('Reported Performance Table'!C1646,'Master List'!$B$11:$D$17,3,FALSE)</f>
        <v>#N/A</v>
      </c>
      <c r="F1646" t="e">
        <f t="shared" si="50"/>
        <v>#N/A</v>
      </c>
      <c r="G1646" t="e">
        <f>IF(VLOOKUP('Reported Performance Table'!E1646,'Master List'!$B$42:$D$129,3,FALSE)="","No",VLOOKUP('Reported Performance Table'!E1646,'Master List'!$B$42:$D$129,3,FALSE))</f>
        <v>#N/A</v>
      </c>
      <c r="H1646" t="e">
        <f>IF(AND(G1646="Yes_No",'Reported Performance Table'!F1646="Yes"),"No","Yes_No")</f>
        <v>#N/A</v>
      </c>
      <c r="I1646" t="str">
        <f>IF('Reported Performance Table'!E1646="","",IF('Reported Performance Table'!F1646="Yes","LUNA_CCT","Reported_CCT"))</f>
        <v/>
      </c>
      <c r="J1646" t="str">
        <f>IF('Reported Performance Table'!E1646="","",IF(I1646="LUNA_CCT",VLOOKUP('Reported Performance Table'!E1646,'Master List'!$B$42:$E$129,4,FALSE),"Reported_BUG"))</f>
        <v/>
      </c>
      <c r="K1646" t="str">
        <f>IF('Reported Performance Table'!E1646="","",IF(AND('Reported Performance Table'!$F1646="Yes",OR('Reported Performance Table'!$E1646='Master List'!$B$42,'Reported Performance Table'!$E1646='Master List'!$B$43,'Reported Performance Table'!$E1646='Master List'!$B$44,'Reported Performance Table'!$E1646='Master List'!$B$46,'Reported Performance Table'!$E1646='Master List'!$B$48,'Reported Performance Table'!$E1646='Master List'!$B$104,'Reported Performance Table'!$E1646='Master List'!$B$106,'Reported Performance Table'!$E1646='Master List'!$B$126)),"LUNA_Dimming","Dimming_Capability_and_Range"))</f>
        <v/>
      </c>
      <c r="L1646" s="173">
        <f>'Reported Performance Table'!BF1646</f>
        <v>0</v>
      </c>
      <c r="M1646" s="173">
        <f>'Reported Performance Table'!BG1646</f>
        <v>0</v>
      </c>
      <c r="N1646" s="173">
        <f>'Reported Performance Table'!BH1646</f>
        <v>0</v>
      </c>
      <c r="O1646" t="str">
        <f t="shared" si="51"/>
        <v>No</v>
      </c>
    </row>
    <row r="1647" spans="2:15" x14ac:dyDescent="0.25">
      <c r="B1647" s="35" t="e">
        <f>VLOOKUP('Reported Performance Table'!D1647,'Master List'!$B$20:$C$39,2,FALSE)</f>
        <v>#N/A</v>
      </c>
      <c r="C1647" t="e">
        <f>VLOOKUP('Reported Performance Table'!E1647,'Master List'!$B$42:$C$129,2,FALSE)</f>
        <v>#N/A</v>
      </c>
      <c r="D1647" t="e">
        <f>VLOOKUP('Reported Performance Table'!D1647,'Master List'!$B$20:$D$39,3,FALSE)</f>
        <v>#N/A</v>
      </c>
      <c r="E1647" s="3" t="e">
        <f>VLOOKUP('Reported Performance Table'!C1647,'Master List'!$B$11:$D$17,3,FALSE)</f>
        <v>#N/A</v>
      </c>
      <c r="F1647" t="e">
        <f t="shared" si="50"/>
        <v>#N/A</v>
      </c>
      <c r="G1647" t="e">
        <f>IF(VLOOKUP('Reported Performance Table'!E1647,'Master List'!$B$42:$D$129,3,FALSE)="","No",VLOOKUP('Reported Performance Table'!E1647,'Master List'!$B$42:$D$129,3,FALSE))</f>
        <v>#N/A</v>
      </c>
      <c r="H1647" t="e">
        <f>IF(AND(G1647="Yes_No",'Reported Performance Table'!F1647="Yes"),"No","Yes_No")</f>
        <v>#N/A</v>
      </c>
      <c r="I1647" t="str">
        <f>IF('Reported Performance Table'!E1647="","",IF('Reported Performance Table'!F1647="Yes","LUNA_CCT","Reported_CCT"))</f>
        <v/>
      </c>
      <c r="J1647" t="str">
        <f>IF('Reported Performance Table'!E1647="","",IF(I1647="LUNA_CCT",VLOOKUP('Reported Performance Table'!E1647,'Master List'!$B$42:$E$129,4,FALSE),"Reported_BUG"))</f>
        <v/>
      </c>
      <c r="K1647" t="str">
        <f>IF('Reported Performance Table'!E1647="","",IF(AND('Reported Performance Table'!$F1647="Yes",OR('Reported Performance Table'!$E1647='Master List'!$B$42,'Reported Performance Table'!$E1647='Master List'!$B$43,'Reported Performance Table'!$E1647='Master List'!$B$44,'Reported Performance Table'!$E1647='Master List'!$B$46,'Reported Performance Table'!$E1647='Master List'!$B$48,'Reported Performance Table'!$E1647='Master List'!$B$104,'Reported Performance Table'!$E1647='Master List'!$B$106,'Reported Performance Table'!$E1647='Master List'!$B$126)),"LUNA_Dimming","Dimming_Capability_and_Range"))</f>
        <v/>
      </c>
      <c r="L1647" s="173">
        <f>'Reported Performance Table'!BF1647</f>
        <v>0</v>
      </c>
      <c r="M1647" s="173">
        <f>'Reported Performance Table'!BG1647</f>
        <v>0</v>
      </c>
      <c r="N1647" s="173">
        <f>'Reported Performance Table'!BH1647</f>
        <v>0</v>
      </c>
      <c r="O1647" t="str">
        <f t="shared" si="51"/>
        <v>No</v>
      </c>
    </row>
    <row r="1648" spans="2:15" x14ac:dyDescent="0.25">
      <c r="B1648" s="35" t="e">
        <f>VLOOKUP('Reported Performance Table'!D1648,'Master List'!$B$20:$C$39,2,FALSE)</f>
        <v>#N/A</v>
      </c>
      <c r="C1648" t="e">
        <f>VLOOKUP('Reported Performance Table'!E1648,'Master List'!$B$42:$C$129,2,FALSE)</f>
        <v>#N/A</v>
      </c>
      <c r="D1648" t="e">
        <f>VLOOKUP('Reported Performance Table'!D1648,'Master List'!$B$20:$D$39,3,FALSE)</f>
        <v>#N/A</v>
      </c>
      <c r="E1648" s="3" t="e">
        <f>VLOOKUP('Reported Performance Table'!C1648,'Master List'!$B$11:$D$17,3,FALSE)</f>
        <v>#N/A</v>
      </c>
      <c r="F1648" t="e">
        <f t="shared" si="50"/>
        <v>#N/A</v>
      </c>
      <c r="G1648" t="e">
        <f>IF(VLOOKUP('Reported Performance Table'!E1648,'Master List'!$B$42:$D$129,3,FALSE)="","No",VLOOKUP('Reported Performance Table'!E1648,'Master List'!$B$42:$D$129,3,FALSE))</f>
        <v>#N/A</v>
      </c>
      <c r="H1648" t="e">
        <f>IF(AND(G1648="Yes_No",'Reported Performance Table'!F1648="Yes"),"No","Yes_No")</f>
        <v>#N/A</v>
      </c>
      <c r="I1648" t="str">
        <f>IF('Reported Performance Table'!E1648="","",IF('Reported Performance Table'!F1648="Yes","LUNA_CCT","Reported_CCT"))</f>
        <v/>
      </c>
      <c r="J1648" t="str">
        <f>IF('Reported Performance Table'!E1648="","",IF(I1648="LUNA_CCT",VLOOKUP('Reported Performance Table'!E1648,'Master List'!$B$42:$E$129,4,FALSE),"Reported_BUG"))</f>
        <v/>
      </c>
      <c r="K1648" t="str">
        <f>IF('Reported Performance Table'!E1648="","",IF(AND('Reported Performance Table'!$F1648="Yes",OR('Reported Performance Table'!$E1648='Master List'!$B$42,'Reported Performance Table'!$E1648='Master List'!$B$43,'Reported Performance Table'!$E1648='Master List'!$B$44,'Reported Performance Table'!$E1648='Master List'!$B$46,'Reported Performance Table'!$E1648='Master List'!$B$48,'Reported Performance Table'!$E1648='Master List'!$B$104,'Reported Performance Table'!$E1648='Master List'!$B$106,'Reported Performance Table'!$E1648='Master List'!$B$126)),"LUNA_Dimming","Dimming_Capability_and_Range"))</f>
        <v/>
      </c>
      <c r="L1648" s="173">
        <f>'Reported Performance Table'!BF1648</f>
        <v>0</v>
      </c>
      <c r="M1648" s="173">
        <f>'Reported Performance Table'!BG1648</f>
        <v>0</v>
      </c>
      <c r="N1648" s="173">
        <f>'Reported Performance Table'!BH1648</f>
        <v>0</v>
      </c>
      <c r="O1648" t="str">
        <f t="shared" si="51"/>
        <v>No</v>
      </c>
    </row>
    <row r="1649" spans="2:15" x14ac:dyDescent="0.25">
      <c r="B1649" s="35" t="e">
        <f>VLOOKUP('Reported Performance Table'!D1649,'Master List'!$B$20:$C$39,2,FALSE)</f>
        <v>#N/A</v>
      </c>
      <c r="C1649" t="e">
        <f>VLOOKUP('Reported Performance Table'!E1649,'Master List'!$B$42:$C$129,2,FALSE)</f>
        <v>#N/A</v>
      </c>
      <c r="D1649" t="e">
        <f>VLOOKUP('Reported Performance Table'!D1649,'Master List'!$B$20:$D$39,3,FALSE)</f>
        <v>#N/A</v>
      </c>
      <c r="E1649" s="3" t="e">
        <f>VLOOKUP('Reported Performance Table'!C1649,'Master List'!$B$11:$D$17,3,FALSE)</f>
        <v>#N/A</v>
      </c>
      <c r="F1649" t="e">
        <f t="shared" si="50"/>
        <v>#N/A</v>
      </c>
      <c r="G1649" t="e">
        <f>IF(VLOOKUP('Reported Performance Table'!E1649,'Master List'!$B$42:$D$129,3,FALSE)="","No",VLOOKUP('Reported Performance Table'!E1649,'Master List'!$B$42:$D$129,3,FALSE))</f>
        <v>#N/A</v>
      </c>
      <c r="H1649" t="e">
        <f>IF(AND(G1649="Yes_No",'Reported Performance Table'!F1649="Yes"),"No","Yes_No")</f>
        <v>#N/A</v>
      </c>
      <c r="I1649" t="str">
        <f>IF('Reported Performance Table'!E1649="","",IF('Reported Performance Table'!F1649="Yes","LUNA_CCT","Reported_CCT"))</f>
        <v/>
      </c>
      <c r="J1649" t="str">
        <f>IF('Reported Performance Table'!E1649="","",IF(I1649="LUNA_CCT",VLOOKUP('Reported Performance Table'!E1649,'Master List'!$B$42:$E$129,4,FALSE),"Reported_BUG"))</f>
        <v/>
      </c>
      <c r="K1649" t="str">
        <f>IF('Reported Performance Table'!E1649="","",IF(AND('Reported Performance Table'!$F1649="Yes",OR('Reported Performance Table'!$E1649='Master List'!$B$42,'Reported Performance Table'!$E1649='Master List'!$B$43,'Reported Performance Table'!$E1649='Master List'!$B$44,'Reported Performance Table'!$E1649='Master List'!$B$46,'Reported Performance Table'!$E1649='Master List'!$B$48,'Reported Performance Table'!$E1649='Master List'!$B$104,'Reported Performance Table'!$E1649='Master List'!$B$106,'Reported Performance Table'!$E1649='Master List'!$B$126)),"LUNA_Dimming","Dimming_Capability_and_Range"))</f>
        <v/>
      </c>
      <c r="L1649" s="173">
        <f>'Reported Performance Table'!BF1649</f>
        <v>0</v>
      </c>
      <c r="M1649" s="173">
        <f>'Reported Performance Table'!BG1649</f>
        <v>0</v>
      </c>
      <c r="N1649" s="173">
        <f>'Reported Performance Table'!BH1649</f>
        <v>0</v>
      </c>
      <c r="O1649" t="str">
        <f t="shared" si="51"/>
        <v>No</v>
      </c>
    </row>
    <row r="1650" spans="2:15" x14ac:dyDescent="0.25">
      <c r="B1650" s="35" t="e">
        <f>VLOOKUP('Reported Performance Table'!D1650,'Master List'!$B$20:$C$39,2,FALSE)</f>
        <v>#N/A</v>
      </c>
      <c r="C1650" t="e">
        <f>VLOOKUP('Reported Performance Table'!E1650,'Master List'!$B$42:$C$129,2,FALSE)</f>
        <v>#N/A</v>
      </c>
      <c r="D1650" t="e">
        <f>VLOOKUP('Reported Performance Table'!D1650,'Master List'!$B$20:$D$39,3,FALSE)</f>
        <v>#N/A</v>
      </c>
      <c r="E1650" s="3" t="e">
        <f>VLOOKUP('Reported Performance Table'!C1650,'Master List'!$B$11:$D$17,3,FALSE)</f>
        <v>#N/A</v>
      </c>
      <c r="F1650" t="e">
        <f t="shared" si="50"/>
        <v>#N/A</v>
      </c>
      <c r="G1650" t="e">
        <f>IF(VLOOKUP('Reported Performance Table'!E1650,'Master List'!$B$42:$D$129,3,FALSE)="","No",VLOOKUP('Reported Performance Table'!E1650,'Master List'!$B$42:$D$129,3,FALSE))</f>
        <v>#N/A</v>
      </c>
      <c r="H1650" t="e">
        <f>IF(AND(G1650="Yes_No",'Reported Performance Table'!F1650="Yes"),"No","Yes_No")</f>
        <v>#N/A</v>
      </c>
      <c r="I1650" t="str">
        <f>IF('Reported Performance Table'!E1650="","",IF('Reported Performance Table'!F1650="Yes","LUNA_CCT","Reported_CCT"))</f>
        <v/>
      </c>
      <c r="J1650" t="str">
        <f>IF('Reported Performance Table'!E1650="","",IF(I1650="LUNA_CCT",VLOOKUP('Reported Performance Table'!E1650,'Master List'!$B$42:$E$129,4,FALSE),"Reported_BUG"))</f>
        <v/>
      </c>
      <c r="K1650" t="str">
        <f>IF('Reported Performance Table'!E1650="","",IF(AND('Reported Performance Table'!$F1650="Yes",OR('Reported Performance Table'!$E1650='Master List'!$B$42,'Reported Performance Table'!$E1650='Master List'!$B$43,'Reported Performance Table'!$E1650='Master List'!$B$44,'Reported Performance Table'!$E1650='Master List'!$B$46,'Reported Performance Table'!$E1650='Master List'!$B$48,'Reported Performance Table'!$E1650='Master List'!$B$104,'Reported Performance Table'!$E1650='Master List'!$B$106,'Reported Performance Table'!$E1650='Master List'!$B$126)),"LUNA_Dimming","Dimming_Capability_and_Range"))</f>
        <v/>
      </c>
      <c r="L1650" s="173">
        <f>'Reported Performance Table'!BF1650</f>
        <v>0</v>
      </c>
      <c r="M1650" s="173">
        <f>'Reported Performance Table'!BG1650</f>
        <v>0</v>
      </c>
      <c r="N1650" s="173">
        <f>'Reported Performance Table'!BH1650</f>
        <v>0</v>
      </c>
      <c r="O1650" t="str">
        <f t="shared" si="51"/>
        <v>No</v>
      </c>
    </row>
    <row r="1651" spans="2:15" x14ac:dyDescent="0.25">
      <c r="B1651" s="35" t="e">
        <f>VLOOKUP('Reported Performance Table'!D1651,'Master List'!$B$20:$C$39,2,FALSE)</f>
        <v>#N/A</v>
      </c>
      <c r="C1651" t="e">
        <f>VLOOKUP('Reported Performance Table'!E1651,'Master List'!$B$42:$C$129,2,FALSE)</f>
        <v>#N/A</v>
      </c>
      <c r="D1651" t="e">
        <f>VLOOKUP('Reported Performance Table'!D1651,'Master List'!$B$20:$D$39,3,FALSE)</f>
        <v>#N/A</v>
      </c>
      <c r="E1651" s="3" t="e">
        <f>VLOOKUP('Reported Performance Table'!C1651,'Master List'!$B$11:$D$17,3,FALSE)</f>
        <v>#N/A</v>
      </c>
      <c r="F1651" t="e">
        <f t="shared" si="50"/>
        <v>#N/A</v>
      </c>
      <c r="G1651" t="e">
        <f>IF(VLOOKUP('Reported Performance Table'!E1651,'Master List'!$B$42:$D$129,3,FALSE)="","No",VLOOKUP('Reported Performance Table'!E1651,'Master List'!$B$42:$D$129,3,FALSE))</f>
        <v>#N/A</v>
      </c>
      <c r="H1651" t="e">
        <f>IF(AND(G1651="Yes_No",'Reported Performance Table'!F1651="Yes"),"No","Yes_No")</f>
        <v>#N/A</v>
      </c>
      <c r="I1651" t="str">
        <f>IF('Reported Performance Table'!E1651="","",IF('Reported Performance Table'!F1651="Yes","LUNA_CCT","Reported_CCT"))</f>
        <v/>
      </c>
      <c r="J1651" t="str">
        <f>IF('Reported Performance Table'!E1651="","",IF(I1651="LUNA_CCT",VLOOKUP('Reported Performance Table'!E1651,'Master List'!$B$42:$E$129,4,FALSE),"Reported_BUG"))</f>
        <v/>
      </c>
      <c r="K1651" t="str">
        <f>IF('Reported Performance Table'!E1651="","",IF(AND('Reported Performance Table'!$F1651="Yes",OR('Reported Performance Table'!$E1651='Master List'!$B$42,'Reported Performance Table'!$E1651='Master List'!$B$43,'Reported Performance Table'!$E1651='Master List'!$B$44,'Reported Performance Table'!$E1651='Master List'!$B$46,'Reported Performance Table'!$E1651='Master List'!$B$48,'Reported Performance Table'!$E1651='Master List'!$B$104,'Reported Performance Table'!$E1651='Master List'!$B$106,'Reported Performance Table'!$E1651='Master List'!$B$126)),"LUNA_Dimming","Dimming_Capability_and_Range"))</f>
        <v/>
      </c>
      <c r="L1651" s="173">
        <f>'Reported Performance Table'!BF1651</f>
        <v>0</v>
      </c>
      <c r="M1651" s="173">
        <f>'Reported Performance Table'!BG1651</f>
        <v>0</v>
      </c>
      <c r="N1651" s="173">
        <f>'Reported Performance Table'!BH1651</f>
        <v>0</v>
      </c>
      <c r="O1651" t="str">
        <f t="shared" si="51"/>
        <v>No</v>
      </c>
    </row>
    <row r="1652" spans="2:15" x14ac:dyDescent="0.25">
      <c r="B1652" s="35" t="e">
        <f>VLOOKUP('Reported Performance Table'!D1652,'Master List'!$B$20:$C$39,2,FALSE)</f>
        <v>#N/A</v>
      </c>
      <c r="C1652" t="e">
        <f>VLOOKUP('Reported Performance Table'!E1652,'Master List'!$B$42:$C$129,2,FALSE)</f>
        <v>#N/A</v>
      </c>
      <c r="D1652" t="e">
        <f>VLOOKUP('Reported Performance Table'!D1652,'Master List'!$B$20:$D$39,3,FALSE)</f>
        <v>#N/A</v>
      </c>
      <c r="E1652" s="3" t="e">
        <f>VLOOKUP('Reported Performance Table'!C1652,'Master List'!$B$11:$D$17,3,FALSE)</f>
        <v>#N/A</v>
      </c>
      <c r="F1652" t="e">
        <f t="shared" si="50"/>
        <v>#N/A</v>
      </c>
      <c r="G1652" t="e">
        <f>IF(VLOOKUP('Reported Performance Table'!E1652,'Master List'!$B$42:$D$129,3,FALSE)="","No",VLOOKUP('Reported Performance Table'!E1652,'Master List'!$B$42:$D$129,3,FALSE))</f>
        <v>#N/A</v>
      </c>
      <c r="H1652" t="e">
        <f>IF(AND(G1652="Yes_No",'Reported Performance Table'!F1652="Yes"),"No","Yes_No")</f>
        <v>#N/A</v>
      </c>
      <c r="I1652" t="str">
        <f>IF('Reported Performance Table'!E1652="","",IF('Reported Performance Table'!F1652="Yes","LUNA_CCT","Reported_CCT"))</f>
        <v/>
      </c>
      <c r="J1652" t="str">
        <f>IF('Reported Performance Table'!E1652="","",IF(I1652="LUNA_CCT",VLOOKUP('Reported Performance Table'!E1652,'Master List'!$B$42:$E$129,4,FALSE),"Reported_BUG"))</f>
        <v/>
      </c>
      <c r="K1652" t="str">
        <f>IF('Reported Performance Table'!E1652="","",IF(AND('Reported Performance Table'!$F1652="Yes",OR('Reported Performance Table'!$E1652='Master List'!$B$42,'Reported Performance Table'!$E1652='Master List'!$B$43,'Reported Performance Table'!$E1652='Master List'!$B$44,'Reported Performance Table'!$E1652='Master List'!$B$46,'Reported Performance Table'!$E1652='Master List'!$B$48,'Reported Performance Table'!$E1652='Master List'!$B$104,'Reported Performance Table'!$E1652='Master List'!$B$106,'Reported Performance Table'!$E1652='Master List'!$B$126)),"LUNA_Dimming","Dimming_Capability_and_Range"))</f>
        <v/>
      </c>
      <c r="L1652" s="173">
        <f>'Reported Performance Table'!BF1652</f>
        <v>0</v>
      </c>
      <c r="M1652" s="173">
        <f>'Reported Performance Table'!BG1652</f>
        <v>0</v>
      </c>
      <c r="N1652" s="173">
        <f>'Reported Performance Table'!BH1652</f>
        <v>0</v>
      </c>
      <c r="O1652" t="str">
        <f t="shared" si="51"/>
        <v>No</v>
      </c>
    </row>
    <row r="1653" spans="2:15" x14ac:dyDescent="0.25">
      <c r="B1653" s="35" t="e">
        <f>VLOOKUP('Reported Performance Table'!D1653,'Master List'!$B$20:$C$39,2,FALSE)</f>
        <v>#N/A</v>
      </c>
      <c r="C1653" t="e">
        <f>VLOOKUP('Reported Performance Table'!E1653,'Master List'!$B$42:$C$129,2,FALSE)</f>
        <v>#N/A</v>
      </c>
      <c r="D1653" t="e">
        <f>VLOOKUP('Reported Performance Table'!D1653,'Master List'!$B$20:$D$39,3,FALSE)</f>
        <v>#N/A</v>
      </c>
      <c r="E1653" s="3" t="e">
        <f>VLOOKUP('Reported Performance Table'!C1653,'Master List'!$B$11:$D$17,3,FALSE)</f>
        <v>#N/A</v>
      </c>
      <c r="F1653" t="e">
        <f t="shared" si="50"/>
        <v>#N/A</v>
      </c>
      <c r="G1653" t="e">
        <f>IF(VLOOKUP('Reported Performance Table'!E1653,'Master List'!$B$42:$D$129,3,FALSE)="","No",VLOOKUP('Reported Performance Table'!E1653,'Master List'!$B$42:$D$129,3,FALSE))</f>
        <v>#N/A</v>
      </c>
      <c r="H1653" t="e">
        <f>IF(AND(G1653="Yes_No",'Reported Performance Table'!F1653="Yes"),"No","Yes_No")</f>
        <v>#N/A</v>
      </c>
      <c r="I1653" t="str">
        <f>IF('Reported Performance Table'!E1653="","",IF('Reported Performance Table'!F1653="Yes","LUNA_CCT","Reported_CCT"))</f>
        <v/>
      </c>
      <c r="J1653" t="str">
        <f>IF('Reported Performance Table'!E1653="","",IF(I1653="LUNA_CCT",VLOOKUP('Reported Performance Table'!E1653,'Master List'!$B$42:$E$129,4,FALSE),"Reported_BUG"))</f>
        <v/>
      </c>
      <c r="K1653" t="str">
        <f>IF('Reported Performance Table'!E1653="","",IF(AND('Reported Performance Table'!$F1653="Yes",OR('Reported Performance Table'!$E1653='Master List'!$B$42,'Reported Performance Table'!$E1653='Master List'!$B$43,'Reported Performance Table'!$E1653='Master List'!$B$44,'Reported Performance Table'!$E1653='Master List'!$B$46,'Reported Performance Table'!$E1653='Master List'!$B$48,'Reported Performance Table'!$E1653='Master List'!$B$104,'Reported Performance Table'!$E1653='Master List'!$B$106,'Reported Performance Table'!$E1653='Master List'!$B$126)),"LUNA_Dimming","Dimming_Capability_and_Range"))</f>
        <v/>
      </c>
      <c r="L1653" s="173">
        <f>'Reported Performance Table'!BF1653</f>
        <v>0</v>
      </c>
      <c r="M1653" s="173">
        <f>'Reported Performance Table'!BG1653</f>
        <v>0</v>
      </c>
      <c r="N1653" s="173">
        <f>'Reported Performance Table'!BH1653</f>
        <v>0</v>
      </c>
      <c r="O1653" t="str">
        <f t="shared" si="51"/>
        <v>No</v>
      </c>
    </row>
    <row r="1654" spans="2:15" x14ac:dyDescent="0.25">
      <c r="B1654" s="35" t="e">
        <f>VLOOKUP('Reported Performance Table'!D1654,'Master List'!$B$20:$C$39,2,FALSE)</f>
        <v>#N/A</v>
      </c>
      <c r="C1654" t="e">
        <f>VLOOKUP('Reported Performance Table'!E1654,'Master List'!$B$42:$C$129,2,FALSE)</f>
        <v>#N/A</v>
      </c>
      <c r="D1654" t="e">
        <f>VLOOKUP('Reported Performance Table'!D1654,'Master List'!$B$20:$D$39,3,FALSE)</f>
        <v>#N/A</v>
      </c>
      <c r="E1654" s="3" t="e">
        <f>VLOOKUP('Reported Performance Table'!C1654,'Master List'!$B$11:$D$17,3,FALSE)</f>
        <v>#N/A</v>
      </c>
      <c r="F1654" t="e">
        <f t="shared" si="50"/>
        <v>#N/A</v>
      </c>
      <c r="G1654" t="e">
        <f>IF(VLOOKUP('Reported Performance Table'!E1654,'Master List'!$B$42:$D$129,3,FALSE)="","No",VLOOKUP('Reported Performance Table'!E1654,'Master List'!$B$42:$D$129,3,FALSE))</f>
        <v>#N/A</v>
      </c>
      <c r="H1654" t="e">
        <f>IF(AND(G1654="Yes_No",'Reported Performance Table'!F1654="Yes"),"No","Yes_No")</f>
        <v>#N/A</v>
      </c>
      <c r="I1654" t="str">
        <f>IF('Reported Performance Table'!E1654="","",IF('Reported Performance Table'!F1654="Yes","LUNA_CCT","Reported_CCT"))</f>
        <v/>
      </c>
      <c r="J1654" t="str">
        <f>IF('Reported Performance Table'!E1654="","",IF(I1654="LUNA_CCT",VLOOKUP('Reported Performance Table'!E1654,'Master List'!$B$42:$E$129,4,FALSE),"Reported_BUG"))</f>
        <v/>
      </c>
      <c r="K1654" t="str">
        <f>IF('Reported Performance Table'!E1654="","",IF(AND('Reported Performance Table'!$F1654="Yes",OR('Reported Performance Table'!$E1654='Master List'!$B$42,'Reported Performance Table'!$E1654='Master List'!$B$43,'Reported Performance Table'!$E1654='Master List'!$B$44,'Reported Performance Table'!$E1654='Master List'!$B$46,'Reported Performance Table'!$E1654='Master List'!$B$48,'Reported Performance Table'!$E1654='Master List'!$B$104,'Reported Performance Table'!$E1654='Master List'!$B$106,'Reported Performance Table'!$E1654='Master List'!$B$126)),"LUNA_Dimming","Dimming_Capability_and_Range"))</f>
        <v/>
      </c>
      <c r="L1654" s="173">
        <f>'Reported Performance Table'!BF1654</f>
        <v>0</v>
      </c>
      <c r="M1654" s="173">
        <f>'Reported Performance Table'!BG1654</f>
        <v>0</v>
      </c>
      <c r="N1654" s="173">
        <f>'Reported Performance Table'!BH1654</f>
        <v>0</v>
      </c>
      <c r="O1654" t="str">
        <f t="shared" si="51"/>
        <v>No</v>
      </c>
    </row>
    <row r="1655" spans="2:15" x14ac:dyDescent="0.25">
      <c r="B1655" s="35" t="e">
        <f>VLOOKUP('Reported Performance Table'!D1655,'Master List'!$B$20:$C$39,2,FALSE)</f>
        <v>#N/A</v>
      </c>
      <c r="C1655" t="e">
        <f>VLOOKUP('Reported Performance Table'!E1655,'Master List'!$B$42:$C$129,2,FALSE)</f>
        <v>#N/A</v>
      </c>
      <c r="D1655" t="e">
        <f>VLOOKUP('Reported Performance Table'!D1655,'Master List'!$B$20:$D$39,3,FALSE)</f>
        <v>#N/A</v>
      </c>
      <c r="E1655" s="3" t="e">
        <f>VLOOKUP('Reported Performance Table'!C1655,'Master List'!$B$11:$D$17,3,FALSE)</f>
        <v>#N/A</v>
      </c>
      <c r="F1655" t="e">
        <f t="shared" si="50"/>
        <v>#N/A</v>
      </c>
      <c r="G1655" t="e">
        <f>IF(VLOOKUP('Reported Performance Table'!E1655,'Master List'!$B$42:$D$129,3,FALSE)="","No",VLOOKUP('Reported Performance Table'!E1655,'Master List'!$B$42:$D$129,3,FALSE))</f>
        <v>#N/A</v>
      </c>
      <c r="H1655" t="e">
        <f>IF(AND(G1655="Yes_No",'Reported Performance Table'!F1655="Yes"),"No","Yes_No")</f>
        <v>#N/A</v>
      </c>
      <c r="I1655" t="str">
        <f>IF('Reported Performance Table'!E1655="","",IF('Reported Performance Table'!F1655="Yes","LUNA_CCT","Reported_CCT"))</f>
        <v/>
      </c>
      <c r="J1655" t="str">
        <f>IF('Reported Performance Table'!E1655="","",IF(I1655="LUNA_CCT",VLOOKUP('Reported Performance Table'!E1655,'Master List'!$B$42:$E$129,4,FALSE),"Reported_BUG"))</f>
        <v/>
      </c>
      <c r="K1655" t="str">
        <f>IF('Reported Performance Table'!E1655="","",IF(AND('Reported Performance Table'!$F1655="Yes",OR('Reported Performance Table'!$E1655='Master List'!$B$42,'Reported Performance Table'!$E1655='Master List'!$B$43,'Reported Performance Table'!$E1655='Master List'!$B$44,'Reported Performance Table'!$E1655='Master List'!$B$46,'Reported Performance Table'!$E1655='Master List'!$B$48,'Reported Performance Table'!$E1655='Master List'!$B$104,'Reported Performance Table'!$E1655='Master List'!$B$106,'Reported Performance Table'!$E1655='Master List'!$B$126)),"LUNA_Dimming","Dimming_Capability_and_Range"))</f>
        <v/>
      </c>
      <c r="L1655" s="173">
        <f>'Reported Performance Table'!BF1655</f>
        <v>0</v>
      </c>
      <c r="M1655" s="173">
        <f>'Reported Performance Table'!BG1655</f>
        <v>0</v>
      </c>
      <c r="N1655" s="173">
        <f>'Reported Performance Table'!BH1655</f>
        <v>0</v>
      </c>
      <c r="O1655" t="str">
        <f t="shared" si="51"/>
        <v>No</v>
      </c>
    </row>
    <row r="1656" spans="2:15" x14ac:dyDescent="0.25">
      <c r="B1656" s="35" t="e">
        <f>VLOOKUP('Reported Performance Table'!D1656,'Master List'!$B$20:$C$39,2,FALSE)</f>
        <v>#N/A</v>
      </c>
      <c r="C1656" t="e">
        <f>VLOOKUP('Reported Performance Table'!E1656,'Master List'!$B$42:$C$129,2,FALSE)</f>
        <v>#N/A</v>
      </c>
      <c r="D1656" t="e">
        <f>VLOOKUP('Reported Performance Table'!D1656,'Master List'!$B$20:$D$39,3,FALSE)</f>
        <v>#N/A</v>
      </c>
      <c r="E1656" s="3" t="e">
        <f>VLOOKUP('Reported Performance Table'!C1656,'Master List'!$B$11:$D$17,3,FALSE)</f>
        <v>#N/A</v>
      </c>
      <c r="F1656" t="e">
        <f t="shared" si="50"/>
        <v>#N/A</v>
      </c>
      <c r="G1656" t="e">
        <f>IF(VLOOKUP('Reported Performance Table'!E1656,'Master List'!$B$42:$D$129,3,FALSE)="","No",VLOOKUP('Reported Performance Table'!E1656,'Master List'!$B$42:$D$129,3,FALSE))</f>
        <v>#N/A</v>
      </c>
      <c r="H1656" t="e">
        <f>IF(AND(G1656="Yes_No",'Reported Performance Table'!F1656="Yes"),"No","Yes_No")</f>
        <v>#N/A</v>
      </c>
      <c r="I1656" t="str">
        <f>IF('Reported Performance Table'!E1656="","",IF('Reported Performance Table'!F1656="Yes","LUNA_CCT","Reported_CCT"))</f>
        <v/>
      </c>
      <c r="J1656" t="str">
        <f>IF('Reported Performance Table'!E1656="","",IF(I1656="LUNA_CCT",VLOOKUP('Reported Performance Table'!E1656,'Master List'!$B$42:$E$129,4,FALSE),"Reported_BUG"))</f>
        <v/>
      </c>
      <c r="K1656" t="str">
        <f>IF('Reported Performance Table'!E1656="","",IF(AND('Reported Performance Table'!$F1656="Yes",OR('Reported Performance Table'!$E1656='Master List'!$B$42,'Reported Performance Table'!$E1656='Master List'!$B$43,'Reported Performance Table'!$E1656='Master List'!$B$44,'Reported Performance Table'!$E1656='Master List'!$B$46,'Reported Performance Table'!$E1656='Master List'!$B$48,'Reported Performance Table'!$E1656='Master List'!$B$104,'Reported Performance Table'!$E1656='Master List'!$B$106,'Reported Performance Table'!$E1656='Master List'!$B$126)),"LUNA_Dimming","Dimming_Capability_and_Range"))</f>
        <v/>
      </c>
      <c r="L1656" s="173">
        <f>'Reported Performance Table'!BF1656</f>
        <v>0</v>
      </c>
      <c r="M1656" s="173">
        <f>'Reported Performance Table'!BG1656</f>
        <v>0</v>
      </c>
      <c r="N1656" s="173">
        <f>'Reported Performance Table'!BH1656</f>
        <v>0</v>
      </c>
      <c r="O1656" t="str">
        <f t="shared" si="51"/>
        <v>No</v>
      </c>
    </row>
    <row r="1657" spans="2:15" x14ac:dyDescent="0.25">
      <c r="B1657" s="35" t="e">
        <f>VLOOKUP('Reported Performance Table'!D1657,'Master List'!$B$20:$C$39,2,FALSE)</f>
        <v>#N/A</v>
      </c>
      <c r="C1657" t="e">
        <f>VLOOKUP('Reported Performance Table'!E1657,'Master List'!$B$42:$C$129,2,FALSE)</f>
        <v>#N/A</v>
      </c>
      <c r="D1657" t="e">
        <f>VLOOKUP('Reported Performance Table'!D1657,'Master List'!$B$20:$D$39,3,FALSE)</f>
        <v>#N/A</v>
      </c>
      <c r="E1657" s="3" t="e">
        <f>VLOOKUP('Reported Performance Table'!C1657,'Master List'!$B$11:$D$17,3,FALSE)</f>
        <v>#N/A</v>
      </c>
      <c r="F1657" t="e">
        <f t="shared" si="50"/>
        <v>#N/A</v>
      </c>
      <c r="G1657" t="e">
        <f>IF(VLOOKUP('Reported Performance Table'!E1657,'Master List'!$B$42:$D$129,3,FALSE)="","No",VLOOKUP('Reported Performance Table'!E1657,'Master List'!$B$42:$D$129,3,FALSE))</f>
        <v>#N/A</v>
      </c>
      <c r="H1657" t="e">
        <f>IF(AND(G1657="Yes_No",'Reported Performance Table'!F1657="Yes"),"No","Yes_No")</f>
        <v>#N/A</v>
      </c>
      <c r="I1657" t="str">
        <f>IF('Reported Performance Table'!E1657="","",IF('Reported Performance Table'!F1657="Yes","LUNA_CCT","Reported_CCT"))</f>
        <v/>
      </c>
      <c r="J1657" t="str">
        <f>IF('Reported Performance Table'!E1657="","",IF(I1657="LUNA_CCT",VLOOKUP('Reported Performance Table'!E1657,'Master List'!$B$42:$E$129,4,FALSE),"Reported_BUG"))</f>
        <v/>
      </c>
      <c r="K1657" t="str">
        <f>IF('Reported Performance Table'!E1657="","",IF(AND('Reported Performance Table'!$F1657="Yes",OR('Reported Performance Table'!$E1657='Master List'!$B$42,'Reported Performance Table'!$E1657='Master List'!$B$43,'Reported Performance Table'!$E1657='Master List'!$B$44,'Reported Performance Table'!$E1657='Master List'!$B$46,'Reported Performance Table'!$E1657='Master List'!$B$48,'Reported Performance Table'!$E1657='Master List'!$B$104,'Reported Performance Table'!$E1657='Master List'!$B$106,'Reported Performance Table'!$E1657='Master List'!$B$126)),"LUNA_Dimming","Dimming_Capability_and_Range"))</f>
        <v/>
      </c>
      <c r="L1657" s="173">
        <f>'Reported Performance Table'!BF1657</f>
        <v>0</v>
      </c>
      <c r="M1657" s="173">
        <f>'Reported Performance Table'!BG1657</f>
        <v>0</v>
      </c>
      <c r="N1657" s="173">
        <f>'Reported Performance Table'!BH1657</f>
        <v>0</v>
      </c>
      <c r="O1657" t="str">
        <f t="shared" si="51"/>
        <v>No</v>
      </c>
    </row>
    <row r="1658" spans="2:15" x14ac:dyDescent="0.25">
      <c r="B1658" s="35" t="e">
        <f>VLOOKUP('Reported Performance Table'!D1658,'Master List'!$B$20:$C$39,2,FALSE)</f>
        <v>#N/A</v>
      </c>
      <c r="C1658" t="e">
        <f>VLOOKUP('Reported Performance Table'!E1658,'Master List'!$B$42:$C$129,2,FALSE)</f>
        <v>#N/A</v>
      </c>
      <c r="D1658" t="e">
        <f>VLOOKUP('Reported Performance Table'!D1658,'Master List'!$B$20:$D$39,3,FALSE)</f>
        <v>#N/A</v>
      </c>
      <c r="E1658" s="3" t="e">
        <f>VLOOKUP('Reported Performance Table'!C1658,'Master List'!$B$11:$D$17,3,FALSE)</f>
        <v>#N/A</v>
      </c>
      <c r="F1658" t="e">
        <f t="shared" si="50"/>
        <v>#N/A</v>
      </c>
      <c r="G1658" t="e">
        <f>IF(VLOOKUP('Reported Performance Table'!E1658,'Master List'!$B$42:$D$129,3,FALSE)="","No",VLOOKUP('Reported Performance Table'!E1658,'Master List'!$B$42:$D$129,3,FALSE))</f>
        <v>#N/A</v>
      </c>
      <c r="H1658" t="e">
        <f>IF(AND(G1658="Yes_No",'Reported Performance Table'!F1658="Yes"),"No","Yes_No")</f>
        <v>#N/A</v>
      </c>
      <c r="I1658" t="str">
        <f>IF('Reported Performance Table'!E1658="","",IF('Reported Performance Table'!F1658="Yes","LUNA_CCT","Reported_CCT"))</f>
        <v/>
      </c>
      <c r="J1658" t="str">
        <f>IF('Reported Performance Table'!E1658="","",IF(I1658="LUNA_CCT",VLOOKUP('Reported Performance Table'!E1658,'Master List'!$B$42:$E$129,4,FALSE),"Reported_BUG"))</f>
        <v/>
      </c>
      <c r="K1658" t="str">
        <f>IF('Reported Performance Table'!E1658="","",IF(AND('Reported Performance Table'!$F1658="Yes",OR('Reported Performance Table'!$E1658='Master List'!$B$42,'Reported Performance Table'!$E1658='Master List'!$B$43,'Reported Performance Table'!$E1658='Master List'!$B$44,'Reported Performance Table'!$E1658='Master List'!$B$46,'Reported Performance Table'!$E1658='Master List'!$B$48,'Reported Performance Table'!$E1658='Master List'!$B$104,'Reported Performance Table'!$E1658='Master List'!$B$106,'Reported Performance Table'!$E1658='Master List'!$B$126)),"LUNA_Dimming","Dimming_Capability_and_Range"))</f>
        <v/>
      </c>
      <c r="L1658" s="173">
        <f>'Reported Performance Table'!BF1658</f>
        <v>0</v>
      </c>
      <c r="M1658" s="173">
        <f>'Reported Performance Table'!BG1658</f>
        <v>0</v>
      </c>
      <c r="N1658" s="173">
        <f>'Reported Performance Table'!BH1658</f>
        <v>0</v>
      </c>
      <c r="O1658" t="str">
        <f t="shared" si="51"/>
        <v>No</v>
      </c>
    </row>
    <row r="1659" spans="2:15" x14ac:dyDescent="0.25">
      <c r="B1659" s="35" t="e">
        <f>VLOOKUP('Reported Performance Table'!D1659,'Master List'!$B$20:$C$39,2,FALSE)</f>
        <v>#N/A</v>
      </c>
      <c r="C1659" t="e">
        <f>VLOOKUP('Reported Performance Table'!E1659,'Master List'!$B$42:$C$129,2,FALSE)</f>
        <v>#N/A</v>
      </c>
      <c r="D1659" t="e">
        <f>VLOOKUP('Reported Performance Table'!D1659,'Master List'!$B$20:$D$39,3,FALSE)</f>
        <v>#N/A</v>
      </c>
      <c r="E1659" s="3" t="e">
        <f>VLOOKUP('Reported Performance Table'!C1659,'Master List'!$B$11:$D$17,3,FALSE)</f>
        <v>#N/A</v>
      </c>
      <c r="F1659" t="e">
        <f t="shared" si="50"/>
        <v>#N/A</v>
      </c>
      <c r="G1659" t="e">
        <f>IF(VLOOKUP('Reported Performance Table'!E1659,'Master List'!$B$42:$D$129,3,FALSE)="","No",VLOOKUP('Reported Performance Table'!E1659,'Master List'!$B$42:$D$129,3,FALSE))</f>
        <v>#N/A</v>
      </c>
      <c r="H1659" t="e">
        <f>IF(AND(G1659="Yes_No",'Reported Performance Table'!F1659="Yes"),"No","Yes_No")</f>
        <v>#N/A</v>
      </c>
      <c r="I1659" t="str">
        <f>IF('Reported Performance Table'!E1659="","",IF('Reported Performance Table'!F1659="Yes","LUNA_CCT","Reported_CCT"))</f>
        <v/>
      </c>
      <c r="J1659" t="str">
        <f>IF('Reported Performance Table'!E1659="","",IF(I1659="LUNA_CCT",VLOOKUP('Reported Performance Table'!E1659,'Master List'!$B$42:$E$129,4,FALSE),"Reported_BUG"))</f>
        <v/>
      </c>
      <c r="K1659" t="str">
        <f>IF('Reported Performance Table'!E1659="","",IF(AND('Reported Performance Table'!$F1659="Yes",OR('Reported Performance Table'!$E1659='Master List'!$B$42,'Reported Performance Table'!$E1659='Master List'!$B$43,'Reported Performance Table'!$E1659='Master List'!$B$44,'Reported Performance Table'!$E1659='Master List'!$B$46,'Reported Performance Table'!$E1659='Master List'!$B$48,'Reported Performance Table'!$E1659='Master List'!$B$104,'Reported Performance Table'!$E1659='Master List'!$B$106,'Reported Performance Table'!$E1659='Master List'!$B$126)),"LUNA_Dimming","Dimming_Capability_and_Range"))</f>
        <v/>
      </c>
      <c r="L1659" s="173">
        <f>'Reported Performance Table'!BF1659</f>
        <v>0</v>
      </c>
      <c r="M1659" s="173">
        <f>'Reported Performance Table'!BG1659</f>
        <v>0</v>
      </c>
      <c r="N1659" s="173">
        <f>'Reported Performance Table'!BH1659</f>
        <v>0</v>
      </c>
      <c r="O1659" t="str">
        <f t="shared" si="51"/>
        <v>No</v>
      </c>
    </row>
    <row r="1660" spans="2:15" x14ac:dyDescent="0.25">
      <c r="B1660" s="35" t="e">
        <f>VLOOKUP('Reported Performance Table'!D1660,'Master List'!$B$20:$C$39,2,FALSE)</f>
        <v>#N/A</v>
      </c>
      <c r="C1660" t="e">
        <f>VLOOKUP('Reported Performance Table'!E1660,'Master List'!$B$42:$C$129,2,FALSE)</f>
        <v>#N/A</v>
      </c>
      <c r="D1660" t="e">
        <f>VLOOKUP('Reported Performance Table'!D1660,'Master List'!$B$20:$D$39,3,FALSE)</f>
        <v>#N/A</v>
      </c>
      <c r="E1660" s="3" t="e">
        <f>VLOOKUP('Reported Performance Table'!C1660,'Master List'!$B$11:$D$17,3,FALSE)</f>
        <v>#N/A</v>
      </c>
      <c r="F1660" t="e">
        <f t="shared" si="50"/>
        <v>#N/A</v>
      </c>
      <c r="G1660" t="e">
        <f>IF(VLOOKUP('Reported Performance Table'!E1660,'Master List'!$B$42:$D$129,3,FALSE)="","No",VLOOKUP('Reported Performance Table'!E1660,'Master List'!$B$42:$D$129,3,FALSE))</f>
        <v>#N/A</v>
      </c>
      <c r="H1660" t="e">
        <f>IF(AND(G1660="Yes_No",'Reported Performance Table'!F1660="Yes"),"No","Yes_No")</f>
        <v>#N/A</v>
      </c>
      <c r="I1660" t="str">
        <f>IF('Reported Performance Table'!E1660="","",IF('Reported Performance Table'!F1660="Yes","LUNA_CCT","Reported_CCT"))</f>
        <v/>
      </c>
      <c r="J1660" t="str">
        <f>IF('Reported Performance Table'!E1660="","",IF(I1660="LUNA_CCT",VLOOKUP('Reported Performance Table'!E1660,'Master List'!$B$42:$E$129,4,FALSE),"Reported_BUG"))</f>
        <v/>
      </c>
      <c r="K1660" t="str">
        <f>IF('Reported Performance Table'!E1660="","",IF(AND('Reported Performance Table'!$F1660="Yes",OR('Reported Performance Table'!$E1660='Master List'!$B$42,'Reported Performance Table'!$E1660='Master List'!$B$43,'Reported Performance Table'!$E1660='Master List'!$B$44,'Reported Performance Table'!$E1660='Master List'!$B$46,'Reported Performance Table'!$E1660='Master List'!$B$48,'Reported Performance Table'!$E1660='Master List'!$B$104,'Reported Performance Table'!$E1660='Master List'!$B$106,'Reported Performance Table'!$E1660='Master List'!$B$126)),"LUNA_Dimming","Dimming_Capability_and_Range"))</f>
        <v/>
      </c>
      <c r="L1660" s="173">
        <f>'Reported Performance Table'!BF1660</f>
        <v>0</v>
      </c>
      <c r="M1660" s="173">
        <f>'Reported Performance Table'!BG1660</f>
        <v>0</v>
      </c>
      <c r="N1660" s="173">
        <f>'Reported Performance Table'!BH1660</f>
        <v>0</v>
      </c>
      <c r="O1660" t="str">
        <f t="shared" si="51"/>
        <v>No</v>
      </c>
    </row>
    <row r="1661" spans="2:15" x14ac:dyDescent="0.25">
      <c r="B1661" s="35" t="e">
        <f>VLOOKUP('Reported Performance Table'!D1661,'Master List'!$B$20:$C$39,2,FALSE)</f>
        <v>#N/A</v>
      </c>
      <c r="C1661" t="e">
        <f>VLOOKUP('Reported Performance Table'!E1661,'Master List'!$B$42:$C$129,2,FALSE)</f>
        <v>#N/A</v>
      </c>
      <c r="D1661" t="e">
        <f>VLOOKUP('Reported Performance Table'!D1661,'Master List'!$B$20:$D$39,3,FALSE)</f>
        <v>#N/A</v>
      </c>
      <c r="E1661" s="3" t="e">
        <f>VLOOKUP('Reported Performance Table'!C1661,'Master List'!$B$11:$D$17,3,FALSE)</f>
        <v>#N/A</v>
      </c>
      <c r="F1661" t="e">
        <f t="shared" si="50"/>
        <v>#N/A</v>
      </c>
      <c r="G1661" t="e">
        <f>IF(VLOOKUP('Reported Performance Table'!E1661,'Master List'!$B$42:$D$129,3,FALSE)="","No",VLOOKUP('Reported Performance Table'!E1661,'Master List'!$B$42:$D$129,3,FALSE))</f>
        <v>#N/A</v>
      </c>
      <c r="H1661" t="e">
        <f>IF(AND(G1661="Yes_No",'Reported Performance Table'!F1661="Yes"),"No","Yes_No")</f>
        <v>#N/A</v>
      </c>
      <c r="I1661" t="str">
        <f>IF('Reported Performance Table'!E1661="","",IF('Reported Performance Table'!F1661="Yes","LUNA_CCT","Reported_CCT"))</f>
        <v/>
      </c>
      <c r="J1661" t="str">
        <f>IF('Reported Performance Table'!E1661="","",IF(I1661="LUNA_CCT",VLOOKUP('Reported Performance Table'!E1661,'Master List'!$B$42:$E$129,4,FALSE),"Reported_BUG"))</f>
        <v/>
      </c>
      <c r="K1661" t="str">
        <f>IF('Reported Performance Table'!E1661="","",IF(AND('Reported Performance Table'!$F1661="Yes",OR('Reported Performance Table'!$E1661='Master List'!$B$42,'Reported Performance Table'!$E1661='Master List'!$B$43,'Reported Performance Table'!$E1661='Master List'!$B$44,'Reported Performance Table'!$E1661='Master List'!$B$46,'Reported Performance Table'!$E1661='Master List'!$B$48,'Reported Performance Table'!$E1661='Master List'!$B$104,'Reported Performance Table'!$E1661='Master List'!$B$106,'Reported Performance Table'!$E1661='Master List'!$B$126)),"LUNA_Dimming","Dimming_Capability_and_Range"))</f>
        <v/>
      </c>
      <c r="L1661" s="173">
        <f>'Reported Performance Table'!BF1661</f>
        <v>0</v>
      </c>
      <c r="M1661" s="173">
        <f>'Reported Performance Table'!BG1661</f>
        <v>0</v>
      </c>
      <c r="N1661" s="173">
        <f>'Reported Performance Table'!BH1661</f>
        <v>0</v>
      </c>
      <c r="O1661" t="str">
        <f t="shared" si="51"/>
        <v>No</v>
      </c>
    </row>
    <row r="1662" spans="2:15" x14ac:dyDescent="0.25">
      <c r="B1662" s="35" t="e">
        <f>VLOOKUP('Reported Performance Table'!D1662,'Master List'!$B$20:$C$39,2,FALSE)</f>
        <v>#N/A</v>
      </c>
      <c r="C1662" t="e">
        <f>VLOOKUP('Reported Performance Table'!E1662,'Master List'!$B$42:$C$129,2,FALSE)</f>
        <v>#N/A</v>
      </c>
      <c r="D1662" t="e">
        <f>VLOOKUP('Reported Performance Table'!D1662,'Master List'!$B$20:$D$39,3,FALSE)</f>
        <v>#N/A</v>
      </c>
      <c r="E1662" s="3" t="e">
        <f>VLOOKUP('Reported Performance Table'!C1662,'Master List'!$B$11:$D$17,3,FALSE)</f>
        <v>#N/A</v>
      </c>
      <c r="F1662" t="e">
        <f t="shared" si="50"/>
        <v>#N/A</v>
      </c>
      <c r="G1662" t="e">
        <f>IF(VLOOKUP('Reported Performance Table'!E1662,'Master List'!$B$42:$D$129,3,FALSE)="","No",VLOOKUP('Reported Performance Table'!E1662,'Master List'!$B$42:$D$129,3,FALSE))</f>
        <v>#N/A</v>
      </c>
      <c r="H1662" t="e">
        <f>IF(AND(G1662="Yes_No",'Reported Performance Table'!F1662="Yes"),"No","Yes_No")</f>
        <v>#N/A</v>
      </c>
      <c r="I1662" t="str">
        <f>IF('Reported Performance Table'!E1662="","",IF('Reported Performance Table'!F1662="Yes","LUNA_CCT","Reported_CCT"))</f>
        <v/>
      </c>
      <c r="J1662" t="str">
        <f>IF('Reported Performance Table'!E1662="","",IF(I1662="LUNA_CCT",VLOOKUP('Reported Performance Table'!E1662,'Master List'!$B$42:$E$129,4,FALSE),"Reported_BUG"))</f>
        <v/>
      </c>
      <c r="K1662" t="str">
        <f>IF('Reported Performance Table'!E1662="","",IF(AND('Reported Performance Table'!$F1662="Yes",OR('Reported Performance Table'!$E1662='Master List'!$B$42,'Reported Performance Table'!$E1662='Master List'!$B$43,'Reported Performance Table'!$E1662='Master List'!$B$44,'Reported Performance Table'!$E1662='Master List'!$B$46,'Reported Performance Table'!$E1662='Master List'!$B$48,'Reported Performance Table'!$E1662='Master List'!$B$104,'Reported Performance Table'!$E1662='Master List'!$B$106,'Reported Performance Table'!$E1662='Master List'!$B$126)),"LUNA_Dimming","Dimming_Capability_and_Range"))</f>
        <v/>
      </c>
      <c r="L1662" s="173">
        <f>'Reported Performance Table'!BF1662</f>
        <v>0</v>
      </c>
      <c r="M1662" s="173">
        <f>'Reported Performance Table'!BG1662</f>
        <v>0</v>
      </c>
      <c r="N1662" s="173">
        <f>'Reported Performance Table'!BH1662</f>
        <v>0</v>
      </c>
      <c r="O1662" t="str">
        <f t="shared" si="51"/>
        <v>No</v>
      </c>
    </row>
    <row r="1663" spans="2:15" x14ac:dyDescent="0.25">
      <c r="B1663" s="35" t="e">
        <f>VLOOKUP('Reported Performance Table'!D1663,'Master List'!$B$20:$C$39,2,FALSE)</f>
        <v>#N/A</v>
      </c>
      <c r="C1663" t="e">
        <f>VLOOKUP('Reported Performance Table'!E1663,'Master List'!$B$42:$C$129,2,FALSE)</f>
        <v>#N/A</v>
      </c>
      <c r="D1663" t="e">
        <f>VLOOKUP('Reported Performance Table'!D1663,'Master List'!$B$20:$D$39,3,FALSE)</f>
        <v>#N/A</v>
      </c>
      <c r="E1663" s="3" t="e">
        <f>VLOOKUP('Reported Performance Table'!C1663,'Master List'!$B$11:$D$17,3,FALSE)</f>
        <v>#N/A</v>
      </c>
      <c r="F1663" t="e">
        <f t="shared" si="50"/>
        <v>#N/A</v>
      </c>
      <c r="G1663" t="e">
        <f>IF(VLOOKUP('Reported Performance Table'!E1663,'Master List'!$B$42:$D$129,3,FALSE)="","No",VLOOKUP('Reported Performance Table'!E1663,'Master List'!$B$42:$D$129,3,FALSE))</f>
        <v>#N/A</v>
      </c>
      <c r="H1663" t="e">
        <f>IF(AND(G1663="Yes_No",'Reported Performance Table'!F1663="Yes"),"No","Yes_No")</f>
        <v>#N/A</v>
      </c>
      <c r="I1663" t="str">
        <f>IF('Reported Performance Table'!E1663="","",IF('Reported Performance Table'!F1663="Yes","LUNA_CCT","Reported_CCT"))</f>
        <v/>
      </c>
      <c r="J1663" t="str">
        <f>IF('Reported Performance Table'!E1663="","",IF(I1663="LUNA_CCT",VLOOKUP('Reported Performance Table'!E1663,'Master List'!$B$42:$E$129,4,FALSE),"Reported_BUG"))</f>
        <v/>
      </c>
      <c r="K1663" t="str">
        <f>IF('Reported Performance Table'!E1663="","",IF(AND('Reported Performance Table'!$F1663="Yes",OR('Reported Performance Table'!$E1663='Master List'!$B$42,'Reported Performance Table'!$E1663='Master List'!$B$43,'Reported Performance Table'!$E1663='Master List'!$B$44,'Reported Performance Table'!$E1663='Master List'!$B$46,'Reported Performance Table'!$E1663='Master List'!$B$48,'Reported Performance Table'!$E1663='Master List'!$B$104,'Reported Performance Table'!$E1663='Master List'!$B$106,'Reported Performance Table'!$E1663='Master List'!$B$126)),"LUNA_Dimming","Dimming_Capability_and_Range"))</f>
        <v/>
      </c>
      <c r="L1663" s="173">
        <f>'Reported Performance Table'!BF1663</f>
        <v>0</v>
      </c>
      <c r="M1663" s="173">
        <f>'Reported Performance Table'!BG1663</f>
        <v>0</v>
      </c>
      <c r="N1663" s="173">
        <f>'Reported Performance Table'!BH1663</f>
        <v>0</v>
      </c>
      <c r="O1663" t="str">
        <f t="shared" si="51"/>
        <v>No</v>
      </c>
    </row>
    <row r="1664" spans="2:15" x14ac:dyDescent="0.25">
      <c r="B1664" s="35" t="e">
        <f>VLOOKUP('Reported Performance Table'!D1664,'Master List'!$B$20:$C$39,2,FALSE)</f>
        <v>#N/A</v>
      </c>
      <c r="C1664" t="e">
        <f>VLOOKUP('Reported Performance Table'!E1664,'Master List'!$B$42:$C$129,2,FALSE)</f>
        <v>#N/A</v>
      </c>
      <c r="D1664" t="e">
        <f>VLOOKUP('Reported Performance Table'!D1664,'Master List'!$B$20:$D$39,3,FALSE)</f>
        <v>#N/A</v>
      </c>
      <c r="E1664" s="3" t="e">
        <f>VLOOKUP('Reported Performance Table'!C1664,'Master List'!$B$11:$D$17,3,FALSE)</f>
        <v>#N/A</v>
      </c>
      <c r="F1664" t="e">
        <f t="shared" si="50"/>
        <v>#N/A</v>
      </c>
      <c r="G1664" t="e">
        <f>IF(VLOOKUP('Reported Performance Table'!E1664,'Master List'!$B$42:$D$129,3,FALSE)="","No",VLOOKUP('Reported Performance Table'!E1664,'Master List'!$B$42:$D$129,3,FALSE))</f>
        <v>#N/A</v>
      </c>
      <c r="H1664" t="e">
        <f>IF(AND(G1664="Yes_No",'Reported Performance Table'!F1664="Yes"),"No","Yes_No")</f>
        <v>#N/A</v>
      </c>
      <c r="I1664" t="str">
        <f>IF('Reported Performance Table'!E1664="","",IF('Reported Performance Table'!F1664="Yes","LUNA_CCT","Reported_CCT"))</f>
        <v/>
      </c>
      <c r="J1664" t="str">
        <f>IF('Reported Performance Table'!E1664="","",IF(I1664="LUNA_CCT",VLOOKUP('Reported Performance Table'!E1664,'Master List'!$B$42:$E$129,4,FALSE),"Reported_BUG"))</f>
        <v/>
      </c>
      <c r="K1664" t="str">
        <f>IF('Reported Performance Table'!E1664="","",IF(AND('Reported Performance Table'!$F1664="Yes",OR('Reported Performance Table'!$E1664='Master List'!$B$42,'Reported Performance Table'!$E1664='Master List'!$B$43,'Reported Performance Table'!$E1664='Master List'!$B$44,'Reported Performance Table'!$E1664='Master List'!$B$46,'Reported Performance Table'!$E1664='Master List'!$B$48,'Reported Performance Table'!$E1664='Master List'!$B$104,'Reported Performance Table'!$E1664='Master List'!$B$106,'Reported Performance Table'!$E1664='Master List'!$B$126)),"LUNA_Dimming","Dimming_Capability_and_Range"))</f>
        <v/>
      </c>
      <c r="L1664" s="173">
        <f>'Reported Performance Table'!BF1664</f>
        <v>0</v>
      </c>
      <c r="M1664" s="173">
        <f>'Reported Performance Table'!BG1664</f>
        <v>0</v>
      </c>
      <c r="N1664" s="173">
        <f>'Reported Performance Table'!BH1664</f>
        <v>0</v>
      </c>
      <c r="O1664" t="str">
        <f t="shared" si="51"/>
        <v>No</v>
      </c>
    </row>
    <row r="1665" spans="2:15" x14ac:dyDescent="0.25">
      <c r="B1665" s="35" t="e">
        <f>VLOOKUP('Reported Performance Table'!D1665,'Master List'!$B$20:$C$39,2,FALSE)</f>
        <v>#N/A</v>
      </c>
      <c r="C1665" t="e">
        <f>VLOOKUP('Reported Performance Table'!E1665,'Master List'!$B$42:$C$129,2,FALSE)</f>
        <v>#N/A</v>
      </c>
      <c r="D1665" t="e">
        <f>VLOOKUP('Reported Performance Table'!D1665,'Master List'!$B$20:$D$39,3,FALSE)</f>
        <v>#N/A</v>
      </c>
      <c r="E1665" s="3" t="e">
        <f>VLOOKUP('Reported Performance Table'!C1665,'Master List'!$B$11:$D$17,3,FALSE)</f>
        <v>#N/A</v>
      </c>
      <c r="F1665" t="e">
        <f t="shared" si="50"/>
        <v>#N/A</v>
      </c>
      <c r="G1665" t="e">
        <f>IF(VLOOKUP('Reported Performance Table'!E1665,'Master List'!$B$42:$D$129,3,FALSE)="","No",VLOOKUP('Reported Performance Table'!E1665,'Master List'!$B$42:$D$129,3,FALSE))</f>
        <v>#N/A</v>
      </c>
      <c r="H1665" t="e">
        <f>IF(AND(G1665="Yes_No",'Reported Performance Table'!F1665="Yes"),"No","Yes_No")</f>
        <v>#N/A</v>
      </c>
      <c r="I1665" t="str">
        <f>IF('Reported Performance Table'!E1665="","",IF('Reported Performance Table'!F1665="Yes","LUNA_CCT","Reported_CCT"))</f>
        <v/>
      </c>
      <c r="J1665" t="str">
        <f>IF('Reported Performance Table'!E1665="","",IF(I1665="LUNA_CCT",VLOOKUP('Reported Performance Table'!E1665,'Master List'!$B$42:$E$129,4,FALSE),"Reported_BUG"))</f>
        <v/>
      </c>
      <c r="K1665" t="str">
        <f>IF('Reported Performance Table'!E1665="","",IF(AND('Reported Performance Table'!$F1665="Yes",OR('Reported Performance Table'!$E1665='Master List'!$B$42,'Reported Performance Table'!$E1665='Master List'!$B$43,'Reported Performance Table'!$E1665='Master List'!$B$44,'Reported Performance Table'!$E1665='Master List'!$B$46,'Reported Performance Table'!$E1665='Master List'!$B$48,'Reported Performance Table'!$E1665='Master List'!$B$104,'Reported Performance Table'!$E1665='Master List'!$B$106,'Reported Performance Table'!$E1665='Master List'!$B$126)),"LUNA_Dimming","Dimming_Capability_and_Range"))</f>
        <v/>
      </c>
      <c r="L1665" s="173">
        <f>'Reported Performance Table'!BF1665</f>
        <v>0</v>
      </c>
      <c r="M1665" s="173">
        <f>'Reported Performance Table'!BG1665</f>
        <v>0</v>
      </c>
      <c r="N1665" s="173">
        <f>'Reported Performance Table'!BH1665</f>
        <v>0</v>
      </c>
      <c r="O1665" t="str">
        <f t="shared" si="51"/>
        <v>No</v>
      </c>
    </row>
    <row r="1666" spans="2:15" x14ac:dyDescent="0.25">
      <c r="B1666" s="35" t="e">
        <f>VLOOKUP('Reported Performance Table'!D1666,'Master List'!$B$20:$C$39,2,FALSE)</f>
        <v>#N/A</v>
      </c>
      <c r="C1666" t="e">
        <f>VLOOKUP('Reported Performance Table'!E1666,'Master List'!$B$42:$C$129,2,FALSE)</f>
        <v>#N/A</v>
      </c>
      <c r="D1666" t="e">
        <f>VLOOKUP('Reported Performance Table'!D1666,'Master List'!$B$20:$D$39,3,FALSE)</f>
        <v>#N/A</v>
      </c>
      <c r="E1666" s="3" t="e">
        <f>VLOOKUP('Reported Performance Table'!C1666,'Master List'!$B$11:$D$17,3,FALSE)</f>
        <v>#N/A</v>
      </c>
      <c r="F1666" t="e">
        <f t="shared" si="50"/>
        <v>#N/A</v>
      </c>
      <c r="G1666" t="e">
        <f>IF(VLOOKUP('Reported Performance Table'!E1666,'Master List'!$B$42:$D$129,3,FALSE)="","No",VLOOKUP('Reported Performance Table'!E1666,'Master List'!$B$42:$D$129,3,FALSE))</f>
        <v>#N/A</v>
      </c>
      <c r="H1666" t="e">
        <f>IF(AND(G1666="Yes_No",'Reported Performance Table'!F1666="Yes"),"No","Yes_No")</f>
        <v>#N/A</v>
      </c>
      <c r="I1666" t="str">
        <f>IF('Reported Performance Table'!E1666="","",IF('Reported Performance Table'!F1666="Yes","LUNA_CCT","Reported_CCT"))</f>
        <v/>
      </c>
      <c r="J1666" t="str">
        <f>IF('Reported Performance Table'!E1666="","",IF(I1666="LUNA_CCT",VLOOKUP('Reported Performance Table'!E1666,'Master List'!$B$42:$E$129,4,FALSE),"Reported_BUG"))</f>
        <v/>
      </c>
      <c r="K1666" t="str">
        <f>IF('Reported Performance Table'!E1666="","",IF(AND('Reported Performance Table'!$F1666="Yes",OR('Reported Performance Table'!$E1666='Master List'!$B$42,'Reported Performance Table'!$E1666='Master List'!$B$43,'Reported Performance Table'!$E1666='Master List'!$B$44,'Reported Performance Table'!$E1666='Master List'!$B$46,'Reported Performance Table'!$E1666='Master List'!$B$48,'Reported Performance Table'!$E1666='Master List'!$B$104,'Reported Performance Table'!$E1666='Master List'!$B$106,'Reported Performance Table'!$E1666='Master List'!$B$126)),"LUNA_Dimming","Dimming_Capability_and_Range"))</f>
        <v/>
      </c>
      <c r="L1666" s="173">
        <f>'Reported Performance Table'!BF1666</f>
        <v>0</v>
      </c>
      <c r="M1666" s="173">
        <f>'Reported Performance Table'!BG1666</f>
        <v>0</v>
      </c>
      <c r="N1666" s="173">
        <f>'Reported Performance Table'!BH1666</f>
        <v>0</v>
      </c>
      <c r="O1666" t="str">
        <f t="shared" si="51"/>
        <v>No</v>
      </c>
    </row>
    <row r="1667" spans="2:15" x14ac:dyDescent="0.25">
      <c r="B1667" s="35" t="e">
        <f>VLOOKUP('Reported Performance Table'!D1667,'Master List'!$B$20:$C$39,2,FALSE)</f>
        <v>#N/A</v>
      </c>
      <c r="C1667" t="e">
        <f>VLOOKUP('Reported Performance Table'!E1667,'Master List'!$B$42:$C$129,2,FALSE)</f>
        <v>#N/A</v>
      </c>
      <c r="D1667" t="e">
        <f>VLOOKUP('Reported Performance Table'!D1667,'Master List'!$B$20:$D$39,3,FALSE)</f>
        <v>#N/A</v>
      </c>
      <c r="E1667" s="3" t="e">
        <f>VLOOKUP('Reported Performance Table'!C1667,'Master List'!$B$11:$D$17,3,FALSE)</f>
        <v>#N/A</v>
      </c>
      <c r="F1667" t="e">
        <f t="shared" si="50"/>
        <v>#N/A</v>
      </c>
      <c r="G1667" t="e">
        <f>IF(VLOOKUP('Reported Performance Table'!E1667,'Master List'!$B$42:$D$129,3,FALSE)="","No",VLOOKUP('Reported Performance Table'!E1667,'Master List'!$B$42:$D$129,3,FALSE))</f>
        <v>#N/A</v>
      </c>
      <c r="H1667" t="e">
        <f>IF(AND(G1667="Yes_No",'Reported Performance Table'!F1667="Yes"),"No","Yes_No")</f>
        <v>#N/A</v>
      </c>
      <c r="I1667" t="str">
        <f>IF('Reported Performance Table'!E1667="","",IF('Reported Performance Table'!F1667="Yes","LUNA_CCT","Reported_CCT"))</f>
        <v/>
      </c>
      <c r="J1667" t="str">
        <f>IF('Reported Performance Table'!E1667="","",IF(I1667="LUNA_CCT",VLOOKUP('Reported Performance Table'!E1667,'Master List'!$B$42:$E$129,4,FALSE),"Reported_BUG"))</f>
        <v/>
      </c>
      <c r="K1667" t="str">
        <f>IF('Reported Performance Table'!E1667="","",IF(AND('Reported Performance Table'!$F1667="Yes",OR('Reported Performance Table'!$E1667='Master List'!$B$42,'Reported Performance Table'!$E1667='Master List'!$B$43,'Reported Performance Table'!$E1667='Master List'!$B$44,'Reported Performance Table'!$E1667='Master List'!$B$46,'Reported Performance Table'!$E1667='Master List'!$B$48,'Reported Performance Table'!$E1667='Master List'!$B$104,'Reported Performance Table'!$E1667='Master List'!$B$106,'Reported Performance Table'!$E1667='Master List'!$B$126)),"LUNA_Dimming","Dimming_Capability_and_Range"))</f>
        <v/>
      </c>
      <c r="L1667" s="173">
        <f>'Reported Performance Table'!BF1667</f>
        <v>0</v>
      </c>
      <c r="M1667" s="173">
        <f>'Reported Performance Table'!BG1667</f>
        <v>0</v>
      </c>
      <c r="N1667" s="173">
        <f>'Reported Performance Table'!BH1667</f>
        <v>0</v>
      </c>
      <c r="O1667" t="str">
        <f t="shared" si="51"/>
        <v>No</v>
      </c>
    </row>
    <row r="1668" spans="2:15" x14ac:dyDescent="0.25">
      <c r="B1668" s="35" t="e">
        <f>VLOOKUP('Reported Performance Table'!D1668,'Master List'!$B$20:$C$39,2,FALSE)</f>
        <v>#N/A</v>
      </c>
      <c r="C1668" t="e">
        <f>VLOOKUP('Reported Performance Table'!E1668,'Master List'!$B$42:$C$129,2,FALSE)</f>
        <v>#N/A</v>
      </c>
      <c r="D1668" t="e">
        <f>VLOOKUP('Reported Performance Table'!D1668,'Master List'!$B$20:$D$39,3,FALSE)</f>
        <v>#N/A</v>
      </c>
      <c r="E1668" s="3" t="e">
        <f>VLOOKUP('Reported Performance Table'!C1668,'Master List'!$B$11:$D$17,3,FALSE)</f>
        <v>#N/A</v>
      </c>
      <c r="F1668" t="e">
        <f t="shared" si="50"/>
        <v>#N/A</v>
      </c>
      <c r="G1668" t="e">
        <f>IF(VLOOKUP('Reported Performance Table'!E1668,'Master List'!$B$42:$D$129,3,FALSE)="","No",VLOOKUP('Reported Performance Table'!E1668,'Master List'!$B$42:$D$129,3,FALSE))</f>
        <v>#N/A</v>
      </c>
      <c r="H1668" t="e">
        <f>IF(AND(G1668="Yes_No",'Reported Performance Table'!F1668="Yes"),"No","Yes_No")</f>
        <v>#N/A</v>
      </c>
      <c r="I1668" t="str">
        <f>IF('Reported Performance Table'!E1668="","",IF('Reported Performance Table'!F1668="Yes","LUNA_CCT","Reported_CCT"))</f>
        <v/>
      </c>
      <c r="J1668" t="str">
        <f>IF('Reported Performance Table'!E1668="","",IF(I1668="LUNA_CCT",VLOOKUP('Reported Performance Table'!E1668,'Master List'!$B$42:$E$129,4,FALSE),"Reported_BUG"))</f>
        <v/>
      </c>
      <c r="K1668" t="str">
        <f>IF('Reported Performance Table'!E1668="","",IF(AND('Reported Performance Table'!$F1668="Yes",OR('Reported Performance Table'!$E1668='Master List'!$B$42,'Reported Performance Table'!$E1668='Master List'!$B$43,'Reported Performance Table'!$E1668='Master List'!$B$44,'Reported Performance Table'!$E1668='Master List'!$B$46,'Reported Performance Table'!$E1668='Master List'!$B$48,'Reported Performance Table'!$E1668='Master List'!$B$104,'Reported Performance Table'!$E1668='Master List'!$B$106,'Reported Performance Table'!$E1668='Master List'!$B$126)),"LUNA_Dimming","Dimming_Capability_and_Range"))</f>
        <v/>
      </c>
      <c r="L1668" s="173">
        <f>'Reported Performance Table'!BF1668</f>
        <v>0</v>
      </c>
      <c r="M1668" s="173">
        <f>'Reported Performance Table'!BG1668</f>
        <v>0</v>
      </c>
      <c r="N1668" s="173">
        <f>'Reported Performance Table'!BH1668</f>
        <v>0</v>
      </c>
      <c r="O1668" t="str">
        <f t="shared" si="51"/>
        <v>No</v>
      </c>
    </row>
    <row r="1669" spans="2:15" x14ac:dyDescent="0.25">
      <c r="B1669" s="35" t="e">
        <f>VLOOKUP('Reported Performance Table'!D1669,'Master List'!$B$20:$C$39,2,FALSE)</f>
        <v>#N/A</v>
      </c>
      <c r="C1669" t="e">
        <f>VLOOKUP('Reported Performance Table'!E1669,'Master List'!$B$42:$C$129,2,FALSE)</f>
        <v>#N/A</v>
      </c>
      <c r="D1669" t="e">
        <f>VLOOKUP('Reported Performance Table'!D1669,'Master List'!$B$20:$D$39,3,FALSE)</f>
        <v>#N/A</v>
      </c>
      <c r="E1669" s="3" t="e">
        <f>VLOOKUP('Reported Performance Table'!C1669,'Master List'!$B$11:$D$17,3,FALSE)</f>
        <v>#N/A</v>
      </c>
      <c r="F1669" t="e">
        <f t="shared" si="50"/>
        <v>#N/A</v>
      </c>
      <c r="G1669" t="e">
        <f>IF(VLOOKUP('Reported Performance Table'!E1669,'Master List'!$B$42:$D$129,3,FALSE)="","No",VLOOKUP('Reported Performance Table'!E1669,'Master List'!$B$42:$D$129,3,FALSE))</f>
        <v>#N/A</v>
      </c>
      <c r="H1669" t="e">
        <f>IF(AND(G1669="Yes_No",'Reported Performance Table'!F1669="Yes"),"No","Yes_No")</f>
        <v>#N/A</v>
      </c>
      <c r="I1669" t="str">
        <f>IF('Reported Performance Table'!E1669="","",IF('Reported Performance Table'!F1669="Yes","LUNA_CCT","Reported_CCT"))</f>
        <v/>
      </c>
      <c r="J1669" t="str">
        <f>IF('Reported Performance Table'!E1669="","",IF(I1669="LUNA_CCT",VLOOKUP('Reported Performance Table'!E1669,'Master List'!$B$42:$E$129,4,FALSE),"Reported_BUG"))</f>
        <v/>
      </c>
      <c r="K1669" t="str">
        <f>IF('Reported Performance Table'!E1669="","",IF(AND('Reported Performance Table'!$F1669="Yes",OR('Reported Performance Table'!$E1669='Master List'!$B$42,'Reported Performance Table'!$E1669='Master List'!$B$43,'Reported Performance Table'!$E1669='Master List'!$B$44,'Reported Performance Table'!$E1669='Master List'!$B$46,'Reported Performance Table'!$E1669='Master List'!$B$48,'Reported Performance Table'!$E1669='Master List'!$B$104,'Reported Performance Table'!$E1669='Master List'!$B$106,'Reported Performance Table'!$E1669='Master List'!$B$126)),"LUNA_Dimming","Dimming_Capability_and_Range"))</f>
        <v/>
      </c>
      <c r="L1669" s="173">
        <f>'Reported Performance Table'!BF1669</f>
        <v>0</v>
      </c>
      <c r="M1669" s="173">
        <f>'Reported Performance Table'!BG1669</f>
        <v>0</v>
      </c>
      <c r="N1669" s="173">
        <f>'Reported Performance Table'!BH1669</f>
        <v>0</v>
      </c>
      <c r="O1669" t="str">
        <f t="shared" si="51"/>
        <v>No</v>
      </c>
    </row>
    <row r="1670" spans="2:15" x14ac:dyDescent="0.25">
      <c r="B1670" s="35" t="e">
        <f>VLOOKUP('Reported Performance Table'!D1670,'Master List'!$B$20:$C$39,2,FALSE)</f>
        <v>#N/A</v>
      </c>
      <c r="C1670" t="e">
        <f>VLOOKUP('Reported Performance Table'!E1670,'Master List'!$B$42:$C$129,2,FALSE)</f>
        <v>#N/A</v>
      </c>
      <c r="D1670" t="e">
        <f>VLOOKUP('Reported Performance Table'!D1670,'Master List'!$B$20:$D$39,3,FALSE)</f>
        <v>#N/A</v>
      </c>
      <c r="E1670" s="3" t="e">
        <f>VLOOKUP('Reported Performance Table'!C1670,'Master List'!$B$11:$D$17,3,FALSE)</f>
        <v>#N/A</v>
      </c>
      <c r="F1670" t="e">
        <f t="shared" si="50"/>
        <v>#N/A</v>
      </c>
      <c r="G1670" t="e">
        <f>IF(VLOOKUP('Reported Performance Table'!E1670,'Master List'!$B$42:$D$129,3,FALSE)="","No",VLOOKUP('Reported Performance Table'!E1670,'Master List'!$B$42:$D$129,3,FALSE))</f>
        <v>#N/A</v>
      </c>
      <c r="H1670" t="e">
        <f>IF(AND(G1670="Yes_No",'Reported Performance Table'!F1670="Yes"),"No","Yes_No")</f>
        <v>#N/A</v>
      </c>
      <c r="I1670" t="str">
        <f>IF('Reported Performance Table'!E1670="","",IF('Reported Performance Table'!F1670="Yes","LUNA_CCT","Reported_CCT"))</f>
        <v/>
      </c>
      <c r="J1670" t="str">
        <f>IF('Reported Performance Table'!E1670="","",IF(I1670="LUNA_CCT",VLOOKUP('Reported Performance Table'!E1670,'Master List'!$B$42:$E$129,4,FALSE),"Reported_BUG"))</f>
        <v/>
      </c>
      <c r="K1670" t="str">
        <f>IF('Reported Performance Table'!E1670="","",IF(AND('Reported Performance Table'!$F1670="Yes",OR('Reported Performance Table'!$E1670='Master List'!$B$42,'Reported Performance Table'!$E1670='Master List'!$B$43,'Reported Performance Table'!$E1670='Master List'!$B$44,'Reported Performance Table'!$E1670='Master List'!$B$46,'Reported Performance Table'!$E1670='Master List'!$B$48,'Reported Performance Table'!$E1670='Master List'!$B$104,'Reported Performance Table'!$E1670='Master List'!$B$106,'Reported Performance Table'!$E1670='Master List'!$B$126)),"LUNA_Dimming","Dimming_Capability_and_Range"))</f>
        <v/>
      </c>
      <c r="L1670" s="173">
        <f>'Reported Performance Table'!BF1670</f>
        <v>0</v>
      </c>
      <c r="M1670" s="173">
        <f>'Reported Performance Table'!BG1670</f>
        <v>0</v>
      </c>
      <c r="N1670" s="173">
        <f>'Reported Performance Table'!BH1670</f>
        <v>0</v>
      </c>
      <c r="O1670" t="str">
        <f t="shared" si="51"/>
        <v>No</v>
      </c>
    </row>
    <row r="1671" spans="2:15" x14ac:dyDescent="0.25">
      <c r="B1671" s="35" t="e">
        <f>VLOOKUP('Reported Performance Table'!D1671,'Master List'!$B$20:$C$39,2,FALSE)</f>
        <v>#N/A</v>
      </c>
      <c r="C1671" t="e">
        <f>VLOOKUP('Reported Performance Table'!E1671,'Master List'!$B$42:$C$129,2,FALSE)</f>
        <v>#N/A</v>
      </c>
      <c r="D1671" t="e">
        <f>VLOOKUP('Reported Performance Table'!D1671,'Master List'!$B$20:$D$39,3,FALSE)</f>
        <v>#N/A</v>
      </c>
      <c r="E1671" s="3" t="e">
        <f>VLOOKUP('Reported Performance Table'!C1671,'Master List'!$B$11:$D$17,3,FALSE)</f>
        <v>#N/A</v>
      </c>
      <c r="F1671" t="e">
        <f t="shared" si="50"/>
        <v>#N/A</v>
      </c>
      <c r="G1671" t="e">
        <f>IF(VLOOKUP('Reported Performance Table'!E1671,'Master List'!$B$42:$D$129,3,FALSE)="","No",VLOOKUP('Reported Performance Table'!E1671,'Master List'!$B$42:$D$129,3,FALSE))</f>
        <v>#N/A</v>
      </c>
      <c r="H1671" t="e">
        <f>IF(AND(G1671="Yes_No",'Reported Performance Table'!F1671="Yes"),"No","Yes_No")</f>
        <v>#N/A</v>
      </c>
      <c r="I1671" t="str">
        <f>IF('Reported Performance Table'!E1671="","",IF('Reported Performance Table'!F1671="Yes","LUNA_CCT","Reported_CCT"))</f>
        <v/>
      </c>
      <c r="J1671" t="str">
        <f>IF('Reported Performance Table'!E1671="","",IF(I1671="LUNA_CCT",VLOOKUP('Reported Performance Table'!E1671,'Master List'!$B$42:$E$129,4,FALSE),"Reported_BUG"))</f>
        <v/>
      </c>
      <c r="K1671" t="str">
        <f>IF('Reported Performance Table'!E1671="","",IF(AND('Reported Performance Table'!$F1671="Yes",OR('Reported Performance Table'!$E1671='Master List'!$B$42,'Reported Performance Table'!$E1671='Master List'!$B$43,'Reported Performance Table'!$E1671='Master List'!$B$44,'Reported Performance Table'!$E1671='Master List'!$B$46,'Reported Performance Table'!$E1671='Master List'!$B$48,'Reported Performance Table'!$E1671='Master List'!$B$104,'Reported Performance Table'!$E1671='Master List'!$B$106,'Reported Performance Table'!$E1671='Master List'!$B$126)),"LUNA_Dimming","Dimming_Capability_and_Range"))</f>
        <v/>
      </c>
      <c r="L1671" s="173">
        <f>'Reported Performance Table'!BF1671</f>
        <v>0</v>
      </c>
      <c r="M1671" s="173">
        <f>'Reported Performance Table'!BG1671</f>
        <v>0</v>
      </c>
      <c r="N1671" s="173">
        <f>'Reported Performance Table'!BH1671</f>
        <v>0</v>
      </c>
      <c r="O1671" t="str">
        <f t="shared" si="51"/>
        <v>No</v>
      </c>
    </row>
    <row r="1672" spans="2:15" x14ac:dyDescent="0.25">
      <c r="B1672" s="35" t="e">
        <f>VLOOKUP('Reported Performance Table'!D1672,'Master List'!$B$20:$C$39,2,FALSE)</f>
        <v>#N/A</v>
      </c>
      <c r="C1672" t="e">
        <f>VLOOKUP('Reported Performance Table'!E1672,'Master List'!$B$42:$C$129,2,FALSE)</f>
        <v>#N/A</v>
      </c>
      <c r="D1672" t="e">
        <f>VLOOKUP('Reported Performance Table'!D1672,'Master List'!$B$20:$D$39,3,FALSE)</f>
        <v>#N/A</v>
      </c>
      <c r="E1672" s="3" t="e">
        <f>VLOOKUP('Reported Performance Table'!C1672,'Master List'!$B$11:$D$17,3,FALSE)</f>
        <v>#N/A</v>
      </c>
      <c r="F1672" t="e">
        <f t="shared" si="50"/>
        <v>#N/A</v>
      </c>
      <c r="G1672" t="e">
        <f>IF(VLOOKUP('Reported Performance Table'!E1672,'Master List'!$B$42:$D$129,3,FALSE)="","No",VLOOKUP('Reported Performance Table'!E1672,'Master List'!$B$42:$D$129,3,FALSE))</f>
        <v>#N/A</v>
      </c>
      <c r="H1672" t="e">
        <f>IF(AND(G1672="Yes_No",'Reported Performance Table'!F1672="Yes"),"No","Yes_No")</f>
        <v>#N/A</v>
      </c>
      <c r="I1672" t="str">
        <f>IF('Reported Performance Table'!E1672="","",IF('Reported Performance Table'!F1672="Yes","LUNA_CCT","Reported_CCT"))</f>
        <v/>
      </c>
      <c r="J1672" t="str">
        <f>IF('Reported Performance Table'!E1672="","",IF(I1672="LUNA_CCT",VLOOKUP('Reported Performance Table'!E1672,'Master List'!$B$42:$E$129,4,FALSE),"Reported_BUG"))</f>
        <v/>
      </c>
      <c r="K1672" t="str">
        <f>IF('Reported Performance Table'!E1672="","",IF(AND('Reported Performance Table'!$F1672="Yes",OR('Reported Performance Table'!$E1672='Master List'!$B$42,'Reported Performance Table'!$E1672='Master List'!$B$43,'Reported Performance Table'!$E1672='Master List'!$B$44,'Reported Performance Table'!$E1672='Master List'!$B$46,'Reported Performance Table'!$E1672='Master List'!$B$48,'Reported Performance Table'!$E1672='Master List'!$B$104,'Reported Performance Table'!$E1672='Master List'!$B$106,'Reported Performance Table'!$E1672='Master List'!$B$126)),"LUNA_Dimming","Dimming_Capability_and_Range"))</f>
        <v/>
      </c>
      <c r="L1672" s="173">
        <f>'Reported Performance Table'!BF1672</f>
        <v>0</v>
      </c>
      <c r="M1672" s="173">
        <f>'Reported Performance Table'!BG1672</f>
        <v>0</v>
      </c>
      <c r="N1672" s="173">
        <f>'Reported Performance Table'!BH1672</f>
        <v>0</v>
      </c>
      <c r="O1672" t="str">
        <f t="shared" si="51"/>
        <v>No</v>
      </c>
    </row>
    <row r="1673" spans="2:15" x14ac:dyDescent="0.25">
      <c r="B1673" s="35" t="e">
        <f>VLOOKUP('Reported Performance Table'!D1673,'Master List'!$B$20:$C$39,2,FALSE)</f>
        <v>#N/A</v>
      </c>
      <c r="C1673" t="e">
        <f>VLOOKUP('Reported Performance Table'!E1673,'Master List'!$B$42:$C$129,2,FALSE)</f>
        <v>#N/A</v>
      </c>
      <c r="D1673" t="e">
        <f>VLOOKUP('Reported Performance Table'!D1673,'Master List'!$B$20:$D$39,3,FALSE)</f>
        <v>#N/A</v>
      </c>
      <c r="E1673" s="3" t="e">
        <f>VLOOKUP('Reported Performance Table'!C1673,'Master List'!$B$11:$D$17,3,FALSE)</f>
        <v>#N/A</v>
      </c>
      <c r="F1673" t="e">
        <f t="shared" si="50"/>
        <v>#N/A</v>
      </c>
      <c r="G1673" t="e">
        <f>IF(VLOOKUP('Reported Performance Table'!E1673,'Master List'!$B$42:$D$129,3,FALSE)="","No",VLOOKUP('Reported Performance Table'!E1673,'Master List'!$B$42:$D$129,3,FALSE))</f>
        <v>#N/A</v>
      </c>
      <c r="H1673" t="e">
        <f>IF(AND(G1673="Yes_No",'Reported Performance Table'!F1673="Yes"),"No","Yes_No")</f>
        <v>#N/A</v>
      </c>
      <c r="I1673" t="str">
        <f>IF('Reported Performance Table'!E1673="","",IF('Reported Performance Table'!F1673="Yes","LUNA_CCT","Reported_CCT"))</f>
        <v/>
      </c>
      <c r="J1673" t="str">
        <f>IF('Reported Performance Table'!E1673="","",IF(I1673="LUNA_CCT",VLOOKUP('Reported Performance Table'!E1673,'Master List'!$B$42:$E$129,4,FALSE),"Reported_BUG"))</f>
        <v/>
      </c>
      <c r="K1673" t="str">
        <f>IF('Reported Performance Table'!E1673="","",IF(AND('Reported Performance Table'!$F1673="Yes",OR('Reported Performance Table'!$E1673='Master List'!$B$42,'Reported Performance Table'!$E1673='Master List'!$B$43,'Reported Performance Table'!$E1673='Master List'!$B$44,'Reported Performance Table'!$E1673='Master List'!$B$46,'Reported Performance Table'!$E1673='Master List'!$B$48,'Reported Performance Table'!$E1673='Master List'!$B$104,'Reported Performance Table'!$E1673='Master List'!$B$106,'Reported Performance Table'!$E1673='Master List'!$B$126)),"LUNA_Dimming","Dimming_Capability_and_Range"))</f>
        <v/>
      </c>
      <c r="L1673" s="173">
        <f>'Reported Performance Table'!BF1673</f>
        <v>0</v>
      </c>
      <c r="M1673" s="173">
        <f>'Reported Performance Table'!BG1673</f>
        <v>0</v>
      </c>
      <c r="N1673" s="173">
        <f>'Reported Performance Table'!BH1673</f>
        <v>0</v>
      </c>
      <c r="O1673" t="str">
        <f t="shared" si="51"/>
        <v>No</v>
      </c>
    </row>
    <row r="1674" spans="2:15" x14ac:dyDescent="0.25">
      <c r="B1674" s="35" t="e">
        <f>VLOOKUP('Reported Performance Table'!D1674,'Master List'!$B$20:$C$39,2,FALSE)</f>
        <v>#N/A</v>
      </c>
      <c r="C1674" t="e">
        <f>VLOOKUP('Reported Performance Table'!E1674,'Master List'!$B$42:$C$129,2,FALSE)</f>
        <v>#N/A</v>
      </c>
      <c r="D1674" t="e">
        <f>VLOOKUP('Reported Performance Table'!D1674,'Master List'!$B$20:$D$39,3,FALSE)</f>
        <v>#N/A</v>
      </c>
      <c r="E1674" s="3" t="e">
        <f>VLOOKUP('Reported Performance Table'!C1674,'Master List'!$B$11:$D$17,3,FALSE)</f>
        <v>#N/A</v>
      </c>
      <c r="F1674" t="e">
        <f t="shared" si="50"/>
        <v>#N/A</v>
      </c>
      <c r="G1674" t="e">
        <f>IF(VLOOKUP('Reported Performance Table'!E1674,'Master List'!$B$42:$D$129,3,FALSE)="","No",VLOOKUP('Reported Performance Table'!E1674,'Master List'!$B$42:$D$129,3,FALSE))</f>
        <v>#N/A</v>
      </c>
      <c r="H1674" t="e">
        <f>IF(AND(G1674="Yes_No",'Reported Performance Table'!F1674="Yes"),"No","Yes_No")</f>
        <v>#N/A</v>
      </c>
      <c r="I1674" t="str">
        <f>IF('Reported Performance Table'!E1674="","",IF('Reported Performance Table'!F1674="Yes","LUNA_CCT","Reported_CCT"))</f>
        <v/>
      </c>
      <c r="J1674" t="str">
        <f>IF('Reported Performance Table'!E1674="","",IF(I1674="LUNA_CCT",VLOOKUP('Reported Performance Table'!E1674,'Master List'!$B$42:$E$129,4,FALSE),"Reported_BUG"))</f>
        <v/>
      </c>
      <c r="K1674" t="str">
        <f>IF('Reported Performance Table'!E1674="","",IF(AND('Reported Performance Table'!$F1674="Yes",OR('Reported Performance Table'!$E1674='Master List'!$B$42,'Reported Performance Table'!$E1674='Master List'!$B$43,'Reported Performance Table'!$E1674='Master List'!$B$44,'Reported Performance Table'!$E1674='Master List'!$B$46,'Reported Performance Table'!$E1674='Master List'!$B$48,'Reported Performance Table'!$E1674='Master List'!$B$104,'Reported Performance Table'!$E1674='Master List'!$B$106,'Reported Performance Table'!$E1674='Master List'!$B$126)),"LUNA_Dimming","Dimming_Capability_and_Range"))</f>
        <v/>
      </c>
      <c r="L1674" s="173">
        <f>'Reported Performance Table'!BF1674</f>
        <v>0</v>
      </c>
      <c r="M1674" s="173">
        <f>'Reported Performance Table'!BG1674</f>
        <v>0</v>
      </c>
      <c r="N1674" s="173">
        <f>'Reported Performance Table'!BH1674</f>
        <v>0</v>
      </c>
      <c r="O1674" t="str">
        <f t="shared" si="51"/>
        <v>No</v>
      </c>
    </row>
    <row r="1675" spans="2:15" x14ac:dyDescent="0.25">
      <c r="B1675" s="35" t="e">
        <f>VLOOKUP('Reported Performance Table'!D1675,'Master List'!$B$20:$C$39,2,FALSE)</f>
        <v>#N/A</v>
      </c>
      <c r="C1675" t="e">
        <f>VLOOKUP('Reported Performance Table'!E1675,'Master List'!$B$42:$C$129,2,FALSE)</f>
        <v>#N/A</v>
      </c>
      <c r="D1675" t="e">
        <f>VLOOKUP('Reported Performance Table'!D1675,'Master List'!$B$20:$D$39,3,FALSE)</f>
        <v>#N/A</v>
      </c>
      <c r="E1675" s="3" t="e">
        <f>VLOOKUP('Reported Performance Table'!C1675,'Master List'!$B$11:$D$17,3,FALSE)</f>
        <v>#N/A</v>
      </c>
      <c r="F1675" t="e">
        <f t="shared" ref="F1675:F1738" si="52">CONCATENATE(D1675,E1675)</f>
        <v>#N/A</v>
      </c>
      <c r="G1675" t="e">
        <f>IF(VLOOKUP('Reported Performance Table'!E1675,'Master List'!$B$42:$D$129,3,FALSE)="","No",VLOOKUP('Reported Performance Table'!E1675,'Master List'!$B$42:$D$129,3,FALSE))</f>
        <v>#N/A</v>
      </c>
      <c r="H1675" t="e">
        <f>IF(AND(G1675="Yes_No",'Reported Performance Table'!F1675="Yes"),"No","Yes_No")</f>
        <v>#N/A</v>
      </c>
      <c r="I1675" t="str">
        <f>IF('Reported Performance Table'!E1675="","",IF('Reported Performance Table'!F1675="Yes","LUNA_CCT","Reported_CCT"))</f>
        <v/>
      </c>
      <c r="J1675" t="str">
        <f>IF('Reported Performance Table'!E1675="","",IF(I1675="LUNA_CCT",VLOOKUP('Reported Performance Table'!E1675,'Master List'!$B$42:$E$129,4,FALSE),"Reported_BUG"))</f>
        <v/>
      </c>
      <c r="K1675" t="str">
        <f>IF('Reported Performance Table'!E1675="","",IF(AND('Reported Performance Table'!$F1675="Yes",OR('Reported Performance Table'!$E1675='Master List'!$B$42,'Reported Performance Table'!$E1675='Master List'!$B$43,'Reported Performance Table'!$E1675='Master List'!$B$44,'Reported Performance Table'!$E1675='Master List'!$B$46,'Reported Performance Table'!$E1675='Master List'!$B$48,'Reported Performance Table'!$E1675='Master List'!$B$104,'Reported Performance Table'!$E1675='Master List'!$B$106,'Reported Performance Table'!$E1675='Master List'!$B$126)),"LUNA_Dimming","Dimming_Capability_and_Range"))</f>
        <v/>
      </c>
      <c r="L1675" s="173">
        <f>'Reported Performance Table'!BF1675</f>
        <v>0</v>
      </c>
      <c r="M1675" s="173">
        <f>'Reported Performance Table'!BG1675</f>
        <v>0</v>
      </c>
      <c r="N1675" s="173">
        <f>'Reported Performance Table'!BH1675</f>
        <v>0</v>
      </c>
      <c r="O1675" t="str">
        <f t="shared" si="51"/>
        <v>No</v>
      </c>
    </row>
    <row r="1676" spans="2:15" x14ac:dyDescent="0.25">
      <c r="B1676" s="35" t="e">
        <f>VLOOKUP('Reported Performance Table'!D1676,'Master List'!$B$20:$C$39,2,FALSE)</f>
        <v>#N/A</v>
      </c>
      <c r="C1676" t="e">
        <f>VLOOKUP('Reported Performance Table'!E1676,'Master List'!$B$42:$C$129,2,FALSE)</f>
        <v>#N/A</v>
      </c>
      <c r="D1676" t="e">
        <f>VLOOKUP('Reported Performance Table'!D1676,'Master List'!$B$20:$D$39,3,FALSE)</f>
        <v>#N/A</v>
      </c>
      <c r="E1676" s="3" t="e">
        <f>VLOOKUP('Reported Performance Table'!C1676,'Master List'!$B$11:$D$17,3,FALSE)</f>
        <v>#N/A</v>
      </c>
      <c r="F1676" t="e">
        <f t="shared" si="52"/>
        <v>#N/A</v>
      </c>
      <c r="G1676" t="e">
        <f>IF(VLOOKUP('Reported Performance Table'!E1676,'Master List'!$B$42:$D$129,3,FALSE)="","No",VLOOKUP('Reported Performance Table'!E1676,'Master List'!$B$42:$D$129,3,FALSE))</f>
        <v>#N/A</v>
      </c>
      <c r="H1676" t="e">
        <f>IF(AND(G1676="Yes_No",'Reported Performance Table'!F1676="Yes"),"No","Yes_No")</f>
        <v>#N/A</v>
      </c>
      <c r="I1676" t="str">
        <f>IF('Reported Performance Table'!E1676="","",IF('Reported Performance Table'!F1676="Yes","LUNA_CCT","Reported_CCT"))</f>
        <v/>
      </c>
      <c r="J1676" t="str">
        <f>IF('Reported Performance Table'!E1676="","",IF(I1676="LUNA_CCT",VLOOKUP('Reported Performance Table'!E1676,'Master List'!$B$42:$E$129,4,FALSE),"Reported_BUG"))</f>
        <v/>
      </c>
      <c r="K1676" t="str">
        <f>IF('Reported Performance Table'!E1676="","",IF(AND('Reported Performance Table'!$F1676="Yes",OR('Reported Performance Table'!$E1676='Master List'!$B$42,'Reported Performance Table'!$E1676='Master List'!$B$43,'Reported Performance Table'!$E1676='Master List'!$B$44,'Reported Performance Table'!$E1676='Master List'!$B$46,'Reported Performance Table'!$E1676='Master List'!$B$48,'Reported Performance Table'!$E1676='Master List'!$B$104,'Reported Performance Table'!$E1676='Master List'!$B$106,'Reported Performance Table'!$E1676='Master List'!$B$126)),"LUNA_Dimming","Dimming_Capability_and_Range"))</f>
        <v/>
      </c>
      <c r="L1676" s="173">
        <f>'Reported Performance Table'!BF1676</f>
        <v>0</v>
      </c>
      <c r="M1676" s="173">
        <f>'Reported Performance Table'!BG1676</f>
        <v>0</v>
      </c>
      <c r="N1676" s="173">
        <f>'Reported Performance Table'!BH1676</f>
        <v>0</v>
      </c>
      <c r="O1676" t="str">
        <f t="shared" ref="O1676:O1739" si="53">IF(COUNTIF(L1676:N1676,"Yes")=3,"Yes","No")</f>
        <v>No</v>
      </c>
    </row>
    <row r="1677" spans="2:15" x14ac:dyDescent="0.25">
      <c r="B1677" s="35" t="e">
        <f>VLOOKUP('Reported Performance Table'!D1677,'Master List'!$B$20:$C$39,2,FALSE)</f>
        <v>#N/A</v>
      </c>
      <c r="C1677" t="e">
        <f>VLOOKUP('Reported Performance Table'!E1677,'Master List'!$B$42:$C$129,2,FALSE)</f>
        <v>#N/A</v>
      </c>
      <c r="D1677" t="e">
        <f>VLOOKUP('Reported Performance Table'!D1677,'Master List'!$B$20:$D$39,3,FALSE)</f>
        <v>#N/A</v>
      </c>
      <c r="E1677" s="3" t="e">
        <f>VLOOKUP('Reported Performance Table'!C1677,'Master List'!$B$11:$D$17,3,FALSE)</f>
        <v>#N/A</v>
      </c>
      <c r="F1677" t="e">
        <f t="shared" si="52"/>
        <v>#N/A</v>
      </c>
      <c r="G1677" t="e">
        <f>IF(VLOOKUP('Reported Performance Table'!E1677,'Master List'!$B$42:$D$129,3,FALSE)="","No",VLOOKUP('Reported Performance Table'!E1677,'Master List'!$B$42:$D$129,3,FALSE))</f>
        <v>#N/A</v>
      </c>
      <c r="H1677" t="e">
        <f>IF(AND(G1677="Yes_No",'Reported Performance Table'!F1677="Yes"),"No","Yes_No")</f>
        <v>#N/A</v>
      </c>
      <c r="I1677" t="str">
        <f>IF('Reported Performance Table'!E1677="","",IF('Reported Performance Table'!F1677="Yes","LUNA_CCT","Reported_CCT"))</f>
        <v/>
      </c>
      <c r="J1677" t="str">
        <f>IF('Reported Performance Table'!E1677="","",IF(I1677="LUNA_CCT",VLOOKUP('Reported Performance Table'!E1677,'Master List'!$B$42:$E$129,4,FALSE),"Reported_BUG"))</f>
        <v/>
      </c>
      <c r="K1677" t="str">
        <f>IF('Reported Performance Table'!E1677="","",IF(AND('Reported Performance Table'!$F1677="Yes",OR('Reported Performance Table'!$E1677='Master List'!$B$42,'Reported Performance Table'!$E1677='Master List'!$B$43,'Reported Performance Table'!$E1677='Master List'!$B$44,'Reported Performance Table'!$E1677='Master List'!$B$46,'Reported Performance Table'!$E1677='Master List'!$B$48,'Reported Performance Table'!$E1677='Master List'!$B$104,'Reported Performance Table'!$E1677='Master List'!$B$106,'Reported Performance Table'!$E1677='Master List'!$B$126)),"LUNA_Dimming","Dimming_Capability_and_Range"))</f>
        <v/>
      </c>
      <c r="L1677" s="173">
        <f>'Reported Performance Table'!BF1677</f>
        <v>0</v>
      </c>
      <c r="M1677" s="173">
        <f>'Reported Performance Table'!BG1677</f>
        <v>0</v>
      </c>
      <c r="N1677" s="173">
        <f>'Reported Performance Table'!BH1677</f>
        <v>0</v>
      </c>
      <c r="O1677" t="str">
        <f t="shared" si="53"/>
        <v>No</v>
      </c>
    </row>
    <row r="1678" spans="2:15" x14ac:dyDescent="0.25">
      <c r="B1678" s="35" t="e">
        <f>VLOOKUP('Reported Performance Table'!D1678,'Master List'!$B$20:$C$39,2,FALSE)</f>
        <v>#N/A</v>
      </c>
      <c r="C1678" t="e">
        <f>VLOOKUP('Reported Performance Table'!E1678,'Master List'!$B$42:$C$129,2,FALSE)</f>
        <v>#N/A</v>
      </c>
      <c r="D1678" t="e">
        <f>VLOOKUP('Reported Performance Table'!D1678,'Master List'!$B$20:$D$39,3,FALSE)</f>
        <v>#N/A</v>
      </c>
      <c r="E1678" s="3" t="e">
        <f>VLOOKUP('Reported Performance Table'!C1678,'Master List'!$B$11:$D$17,3,FALSE)</f>
        <v>#N/A</v>
      </c>
      <c r="F1678" t="e">
        <f t="shared" si="52"/>
        <v>#N/A</v>
      </c>
      <c r="G1678" t="e">
        <f>IF(VLOOKUP('Reported Performance Table'!E1678,'Master List'!$B$42:$D$129,3,FALSE)="","No",VLOOKUP('Reported Performance Table'!E1678,'Master List'!$B$42:$D$129,3,FALSE))</f>
        <v>#N/A</v>
      </c>
      <c r="H1678" t="e">
        <f>IF(AND(G1678="Yes_No",'Reported Performance Table'!F1678="Yes"),"No","Yes_No")</f>
        <v>#N/A</v>
      </c>
      <c r="I1678" t="str">
        <f>IF('Reported Performance Table'!E1678="","",IF('Reported Performance Table'!F1678="Yes","LUNA_CCT","Reported_CCT"))</f>
        <v/>
      </c>
      <c r="J1678" t="str">
        <f>IF('Reported Performance Table'!E1678="","",IF(I1678="LUNA_CCT",VLOOKUP('Reported Performance Table'!E1678,'Master List'!$B$42:$E$129,4,FALSE),"Reported_BUG"))</f>
        <v/>
      </c>
      <c r="K1678" t="str">
        <f>IF('Reported Performance Table'!E1678="","",IF(AND('Reported Performance Table'!$F1678="Yes",OR('Reported Performance Table'!$E1678='Master List'!$B$42,'Reported Performance Table'!$E1678='Master List'!$B$43,'Reported Performance Table'!$E1678='Master List'!$B$44,'Reported Performance Table'!$E1678='Master List'!$B$46,'Reported Performance Table'!$E1678='Master List'!$B$48,'Reported Performance Table'!$E1678='Master List'!$B$104,'Reported Performance Table'!$E1678='Master List'!$B$106,'Reported Performance Table'!$E1678='Master List'!$B$126)),"LUNA_Dimming","Dimming_Capability_and_Range"))</f>
        <v/>
      </c>
      <c r="L1678" s="173">
        <f>'Reported Performance Table'!BF1678</f>
        <v>0</v>
      </c>
      <c r="M1678" s="173">
        <f>'Reported Performance Table'!BG1678</f>
        <v>0</v>
      </c>
      <c r="N1678" s="173">
        <f>'Reported Performance Table'!BH1678</f>
        <v>0</v>
      </c>
      <c r="O1678" t="str">
        <f t="shared" si="53"/>
        <v>No</v>
      </c>
    </row>
    <row r="1679" spans="2:15" x14ac:dyDescent="0.25">
      <c r="B1679" s="35" t="e">
        <f>VLOOKUP('Reported Performance Table'!D1679,'Master List'!$B$20:$C$39,2,FALSE)</f>
        <v>#N/A</v>
      </c>
      <c r="C1679" t="e">
        <f>VLOOKUP('Reported Performance Table'!E1679,'Master List'!$B$42:$C$129,2,FALSE)</f>
        <v>#N/A</v>
      </c>
      <c r="D1679" t="e">
        <f>VLOOKUP('Reported Performance Table'!D1679,'Master List'!$B$20:$D$39,3,FALSE)</f>
        <v>#N/A</v>
      </c>
      <c r="E1679" s="3" t="e">
        <f>VLOOKUP('Reported Performance Table'!C1679,'Master List'!$B$11:$D$17,3,FALSE)</f>
        <v>#N/A</v>
      </c>
      <c r="F1679" t="e">
        <f t="shared" si="52"/>
        <v>#N/A</v>
      </c>
      <c r="G1679" t="e">
        <f>IF(VLOOKUP('Reported Performance Table'!E1679,'Master List'!$B$42:$D$129,3,FALSE)="","No",VLOOKUP('Reported Performance Table'!E1679,'Master List'!$B$42:$D$129,3,FALSE))</f>
        <v>#N/A</v>
      </c>
      <c r="H1679" t="e">
        <f>IF(AND(G1679="Yes_No",'Reported Performance Table'!F1679="Yes"),"No","Yes_No")</f>
        <v>#N/A</v>
      </c>
      <c r="I1679" t="str">
        <f>IF('Reported Performance Table'!E1679="","",IF('Reported Performance Table'!F1679="Yes","LUNA_CCT","Reported_CCT"))</f>
        <v/>
      </c>
      <c r="J1679" t="str">
        <f>IF('Reported Performance Table'!E1679="","",IF(I1679="LUNA_CCT",VLOOKUP('Reported Performance Table'!E1679,'Master List'!$B$42:$E$129,4,FALSE),"Reported_BUG"))</f>
        <v/>
      </c>
      <c r="K1679" t="str">
        <f>IF('Reported Performance Table'!E1679="","",IF(AND('Reported Performance Table'!$F1679="Yes",OR('Reported Performance Table'!$E1679='Master List'!$B$42,'Reported Performance Table'!$E1679='Master List'!$B$43,'Reported Performance Table'!$E1679='Master List'!$B$44,'Reported Performance Table'!$E1679='Master List'!$B$46,'Reported Performance Table'!$E1679='Master List'!$B$48,'Reported Performance Table'!$E1679='Master List'!$B$104,'Reported Performance Table'!$E1679='Master List'!$B$106,'Reported Performance Table'!$E1679='Master List'!$B$126)),"LUNA_Dimming","Dimming_Capability_and_Range"))</f>
        <v/>
      </c>
      <c r="L1679" s="173">
        <f>'Reported Performance Table'!BF1679</f>
        <v>0</v>
      </c>
      <c r="M1679" s="173">
        <f>'Reported Performance Table'!BG1679</f>
        <v>0</v>
      </c>
      <c r="N1679" s="173">
        <f>'Reported Performance Table'!BH1679</f>
        <v>0</v>
      </c>
      <c r="O1679" t="str">
        <f t="shared" si="53"/>
        <v>No</v>
      </c>
    </row>
    <row r="1680" spans="2:15" x14ac:dyDescent="0.25">
      <c r="B1680" s="35" t="e">
        <f>VLOOKUP('Reported Performance Table'!D1680,'Master List'!$B$20:$C$39,2,FALSE)</f>
        <v>#N/A</v>
      </c>
      <c r="C1680" t="e">
        <f>VLOOKUP('Reported Performance Table'!E1680,'Master List'!$B$42:$C$129,2,FALSE)</f>
        <v>#N/A</v>
      </c>
      <c r="D1680" t="e">
        <f>VLOOKUP('Reported Performance Table'!D1680,'Master List'!$B$20:$D$39,3,FALSE)</f>
        <v>#N/A</v>
      </c>
      <c r="E1680" s="3" t="e">
        <f>VLOOKUP('Reported Performance Table'!C1680,'Master List'!$B$11:$D$17,3,FALSE)</f>
        <v>#N/A</v>
      </c>
      <c r="F1680" t="e">
        <f t="shared" si="52"/>
        <v>#N/A</v>
      </c>
      <c r="G1680" t="e">
        <f>IF(VLOOKUP('Reported Performance Table'!E1680,'Master List'!$B$42:$D$129,3,FALSE)="","No",VLOOKUP('Reported Performance Table'!E1680,'Master List'!$B$42:$D$129,3,FALSE))</f>
        <v>#N/A</v>
      </c>
      <c r="H1680" t="e">
        <f>IF(AND(G1680="Yes_No",'Reported Performance Table'!F1680="Yes"),"No","Yes_No")</f>
        <v>#N/A</v>
      </c>
      <c r="I1680" t="str">
        <f>IF('Reported Performance Table'!E1680="","",IF('Reported Performance Table'!F1680="Yes","LUNA_CCT","Reported_CCT"))</f>
        <v/>
      </c>
      <c r="J1680" t="str">
        <f>IF('Reported Performance Table'!E1680="","",IF(I1680="LUNA_CCT",VLOOKUP('Reported Performance Table'!E1680,'Master List'!$B$42:$E$129,4,FALSE),"Reported_BUG"))</f>
        <v/>
      </c>
      <c r="K1680" t="str">
        <f>IF('Reported Performance Table'!E1680="","",IF(AND('Reported Performance Table'!$F1680="Yes",OR('Reported Performance Table'!$E1680='Master List'!$B$42,'Reported Performance Table'!$E1680='Master List'!$B$43,'Reported Performance Table'!$E1680='Master List'!$B$44,'Reported Performance Table'!$E1680='Master List'!$B$46,'Reported Performance Table'!$E1680='Master List'!$B$48,'Reported Performance Table'!$E1680='Master List'!$B$104,'Reported Performance Table'!$E1680='Master List'!$B$106,'Reported Performance Table'!$E1680='Master List'!$B$126)),"LUNA_Dimming","Dimming_Capability_and_Range"))</f>
        <v/>
      </c>
      <c r="L1680" s="173">
        <f>'Reported Performance Table'!BF1680</f>
        <v>0</v>
      </c>
      <c r="M1680" s="173">
        <f>'Reported Performance Table'!BG1680</f>
        <v>0</v>
      </c>
      <c r="N1680" s="173">
        <f>'Reported Performance Table'!BH1680</f>
        <v>0</v>
      </c>
      <c r="O1680" t="str">
        <f t="shared" si="53"/>
        <v>No</v>
      </c>
    </row>
    <row r="1681" spans="2:15" x14ac:dyDescent="0.25">
      <c r="B1681" s="35" t="e">
        <f>VLOOKUP('Reported Performance Table'!D1681,'Master List'!$B$20:$C$39,2,FALSE)</f>
        <v>#N/A</v>
      </c>
      <c r="C1681" t="e">
        <f>VLOOKUP('Reported Performance Table'!E1681,'Master List'!$B$42:$C$129,2,FALSE)</f>
        <v>#N/A</v>
      </c>
      <c r="D1681" t="e">
        <f>VLOOKUP('Reported Performance Table'!D1681,'Master List'!$B$20:$D$39,3,FALSE)</f>
        <v>#N/A</v>
      </c>
      <c r="E1681" s="3" t="e">
        <f>VLOOKUP('Reported Performance Table'!C1681,'Master List'!$B$11:$D$17,3,FALSE)</f>
        <v>#N/A</v>
      </c>
      <c r="F1681" t="e">
        <f t="shared" si="52"/>
        <v>#N/A</v>
      </c>
      <c r="G1681" t="e">
        <f>IF(VLOOKUP('Reported Performance Table'!E1681,'Master List'!$B$42:$D$129,3,FALSE)="","No",VLOOKUP('Reported Performance Table'!E1681,'Master List'!$B$42:$D$129,3,FALSE))</f>
        <v>#N/A</v>
      </c>
      <c r="H1681" t="e">
        <f>IF(AND(G1681="Yes_No",'Reported Performance Table'!F1681="Yes"),"No","Yes_No")</f>
        <v>#N/A</v>
      </c>
      <c r="I1681" t="str">
        <f>IF('Reported Performance Table'!E1681="","",IF('Reported Performance Table'!F1681="Yes","LUNA_CCT","Reported_CCT"))</f>
        <v/>
      </c>
      <c r="J1681" t="str">
        <f>IF('Reported Performance Table'!E1681="","",IF(I1681="LUNA_CCT",VLOOKUP('Reported Performance Table'!E1681,'Master List'!$B$42:$E$129,4,FALSE),"Reported_BUG"))</f>
        <v/>
      </c>
      <c r="K1681" t="str">
        <f>IF('Reported Performance Table'!E1681="","",IF(AND('Reported Performance Table'!$F1681="Yes",OR('Reported Performance Table'!$E1681='Master List'!$B$42,'Reported Performance Table'!$E1681='Master List'!$B$43,'Reported Performance Table'!$E1681='Master List'!$B$44,'Reported Performance Table'!$E1681='Master List'!$B$46,'Reported Performance Table'!$E1681='Master List'!$B$48,'Reported Performance Table'!$E1681='Master List'!$B$104,'Reported Performance Table'!$E1681='Master List'!$B$106,'Reported Performance Table'!$E1681='Master List'!$B$126)),"LUNA_Dimming","Dimming_Capability_and_Range"))</f>
        <v/>
      </c>
      <c r="L1681" s="173">
        <f>'Reported Performance Table'!BF1681</f>
        <v>0</v>
      </c>
      <c r="M1681" s="173">
        <f>'Reported Performance Table'!BG1681</f>
        <v>0</v>
      </c>
      <c r="N1681" s="173">
        <f>'Reported Performance Table'!BH1681</f>
        <v>0</v>
      </c>
      <c r="O1681" t="str">
        <f t="shared" si="53"/>
        <v>No</v>
      </c>
    </row>
    <row r="1682" spans="2:15" x14ac:dyDescent="0.25">
      <c r="B1682" s="35" t="e">
        <f>VLOOKUP('Reported Performance Table'!D1682,'Master List'!$B$20:$C$39,2,FALSE)</f>
        <v>#N/A</v>
      </c>
      <c r="C1682" t="e">
        <f>VLOOKUP('Reported Performance Table'!E1682,'Master List'!$B$42:$C$129,2,FALSE)</f>
        <v>#N/A</v>
      </c>
      <c r="D1682" t="e">
        <f>VLOOKUP('Reported Performance Table'!D1682,'Master List'!$B$20:$D$39,3,FALSE)</f>
        <v>#N/A</v>
      </c>
      <c r="E1682" s="3" t="e">
        <f>VLOOKUP('Reported Performance Table'!C1682,'Master List'!$B$11:$D$17,3,FALSE)</f>
        <v>#N/A</v>
      </c>
      <c r="F1682" t="e">
        <f t="shared" si="52"/>
        <v>#N/A</v>
      </c>
      <c r="G1682" t="e">
        <f>IF(VLOOKUP('Reported Performance Table'!E1682,'Master List'!$B$42:$D$129,3,FALSE)="","No",VLOOKUP('Reported Performance Table'!E1682,'Master List'!$B$42:$D$129,3,FALSE))</f>
        <v>#N/A</v>
      </c>
      <c r="H1682" t="e">
        <f>IF(AND(G1682="Yes_No",'Reported Performance Table'!F1682="Yes"),"No","Yes_No")</f>
        <v>#N/A</v>
      </c>
      <c r="I1682" t="str">
        <f>IF('Reported Performance Table'!E1682="","",IF('Reported Performance Table'!F1682="Yes","LUNA_CCT","Reported_CCT"))</f>
        <v/>
      </c>
      <c r="J1682" t="str">
        <f>IF('Reported Performance Table'!E1682="","",IF(I1682="LUNA_CCT",VLOOKUP('Reported Performance Table'!E1682,'Master List'!$B$42:$E$129,4,FALSE),"Reported_BUG"))</f>
        <v/>
      </c>
      <c r="K1682" t="str">
        <f>IF('Reported Performance Table'!E1682="","",IF(AND('Reported Performance Table'!$F1682="Yes",OR('Reported Performance Table'!$E1682='Master List'!$B$42,'Reported Performance Table'!$E1682='Master List'!$B$43,'Reported Performance Table'!$E1682='Master List'!$B$44,'Reported Performance Table'!$E1682='Master List'!$B$46,'Reported Performance Table'!$E1682='Master List'!$B$48,'Reported Performance Table'!$E1682='Master List'!$B$104,'Reported Performance Table'!$E1682='Master List'!$B$106,'Reported Performance Table'!$E1682='Master List'!$B$126)),"LUNA_Dimming","Dimming_Capability_and_Range"))</f>
        <v/>
      </c>
      <c r="L1682" s="173">
        <f>'Reported Performance Table'!BF1682</f>
        <v>0</v>
      </c>
      <c r="M1682" s="173">
        <f>'Reported Performance Table'!BG1682</f>
        <v>0</v>
      </c>
      <c r="N1682" s="173">
        <f>'Reported Performance Table'!BH1682</f>
        <v>0</v>
      </c>
      <c r="O1682" t="str">
        <f t="shared" si="53"/>
        <v>No</v>
      </c>
    </row>
    <row r="1683" spans="2:15" x14ac:dyDescent="0.25">
      <c r="B1683" s="35" t="e">
        <f>VLOOKUP('Reported Performance Table'!D1683,'Master List'!$B$20:$C$39,2,FALSE)</f>
        <v>#N/A</v>
      </c>
      <c r="C1683" t="e">
        <f>VLOOKUP('Reported Performance Table'!E1683,'Master List'!$B$42:$C$129,2,FALSE)</f>
        <v>#N/A</v>
      </c>
      <c r="D1683" t="e">
        <f>VLOOKUP('Reported Performance Table'!D1683,'Master List'!$B$20:$D$39,3,FALSE)</f>
        <v>#N/A</v>
      </c>
      <c r="E1683" s="3" t="e">
        <f>VLOOKUP('Reported Performance Table'!C1683,'Master List'!$B$11:$D$17,3,FALSE)</f>
        <v>#N/A</v>
      </c>
      <c r="F1683" t="e">
        <f t="shared" si="52"/>
        <v>#N/A</v>
      </c>
      <c r="G1683" t="e">
        <f>IF(VLOOKUP('Reported Performance Table'!E1683,'Master List'!$B$42:$D$129,3,FALSE)="","No",VLOOKUP('Reported Performance Table'!E1683,'Master List'!$B$42:$D$129,3,FALSE))</f>
        <v>#N/A</v>
      </c>
      <c r="H1683" t="e">
        <f>IF(AND(G1683="Yes_No",'Reported Performance Table'!F1683="Yes"),"No","Yes_No")</f>
        <v>#N/A</v>
      </c>
      <c r="I1683" t="str">
        <f>IF('Reported Performance Table'!E1683="","",IF('Reported Performance Table'!F1683="Yes","LUNA_CCT","Reported_CCT"))</f>
        <v/>
      </c>
      <c r="J1683" t="str">
        <f>IF('Reported Performance Table'!E1683="","",IF(I1683="LUNA_CCT",VLOOKUP('Reported Performance Table'!E1683,'Master List'!$B$42:$E$129,4,FALSE),"Reported_BUG"))</f>
        <v/>
      </c>
      <c r="K1683" t="str">
        <f>IF('Reported Performance Table'!E1683="","",IF(AND('Reported Performance Table'!$F1683="Yes",OR('Reported Performance Table'!$E1683='Master List'!$B$42,'Reported Performance Table'!$E1683='Master List'!$B$43,'Reported Performance Table'!$E1683='Master List'!$B$44,'Reported Performance Table'!$E1683='Master List'!$B$46,'Reported Performance Table'!$E1683='Master List'!$B$48,'Reported Performance Table'!$E1683='Master List'!$B$104,'Reported Performance Table'!$E1683='Master List'!$B$106,'Reported Performance Table'!$E1683='Master List'!$B$126)),"LUNA_Dimming","Dimming_Capability_and_Range"))</f>
        <v/>
      </c>
      <c r="L1683" s="173">
        <f>'Reported Performance Table'!BF1683</f>
        <v>0</v>
      </c>
      <c r="M1683" s="173">
        <f>'Reported Performance Table'!BG1683</f>
        <v>0</v>
      </c>
      <c r="N1683" s="173">
        <f>'Reported Performance Table'!BH1683</f>
        <v>0</v>
      </c>
      <c r="O1683" t="str">
        <f t="shared" si="53"/>
        <v>No</v>
      </c>
    </row>
    <row r="1684" spans="2:15" x14ac:dyDescent="0.25">
      <c r="B1684" s="35" t="e">
        <f>VLOOKUP('Reported Performance Table'!D1684,'Master List'!$B$20:$C$39,2,FALSE)</f>
        <v>#N/A</v>
      </c>
      <c r="C1684" t="e">
        <f>VLOOKUP('Reported Performance Table'!E1684,'Master List'!$B$42:$C$129,2,FALSE)</f>
        <v>#N/A</v>
      </c>
      <c r="D1684" t="e">
        <f>VLOOKUP('Reported Performance Table'!D1684,'Master List'!$B$20:$D$39,3,FALSE)</f>
        <v>#N/A</v>
      </c>
      <c r="E1684" s="3" t="e">
        <f>VLOOKUP('Reported Performance Table'!C1684,'Master List'!$B$11:$D$17,3,FALSE)</f>
        <v>#N/A</v>
      </c>
      <c r="F1684" t="e">
        <f t="shared" si="52"/>
        <v>#N/A</v>
      </c>
      <c r="G1684" t="e">
        <f>IF(VLOOKUP('Reported Performance Table'!E1684,'Master List'!$B$42:$D$129,3,FALSE)="","No",VLOOKUP('Reported Performance Table'!E1684,'Master List'!$B$42:$D$129,3,FALSE))</f>
        <v>#N/A</v>
      </c>
      <c r="H1684" t="e">
        <f>IF(AND(G1684="Yes_No",'Reported Performance Table'!F1684="Yes"),"No","Yes_No")</f>
        <v>#N/A</v>
      </c>
      <c r="I1684" t="str">
        <f>IF('Reported Performance Table'!E1684="","",IF('Reported Performance Table'!F1684="Yes","LUNA_CCT","Reported_CCT"))</f>
        <v/>
      </c>
      <c r="J1684" t="str">
        <f>IF('Reported Performance Table'!E1684="","",IF(I1684="LUNA_CCT",VLOOKUP('Reported Performance Table'!E1684,'Master List'!$B$42:$E$129,4,FALSE),"Reported_BUG"))</f>
        <v/>
      </c>
      <c r="K1684" t="str">
        <f>IF('Reported Performance Table'!E1684="","",IF(AND('Reported Performance Table'!$F1684="Yes",OR('Reported Performance Table'!$E1684='Master List'!$B$42,'Reported Performance Table'!$E1684='Master List'!$B$43,'Reported Performance Table'!$E1684='Master List'!$B$44,'Reported Performance Table'!$E1684='Master List'!$B$46,'Reported Performance Table'!$E1684='Master List'!$B$48,'Reported Performance Table'!$E1684='Master List'!$B$104,'Reported Performance Table'!$E1684='Master List'!$B$106,'Reported Performance Table'!$E1684='Master List'!$B$126)),"LUNA_Dimming","Dimming_Capability_and_Range"))</f>
        <v/>
      </c>
      <c r="L1684" s="173">
        <f>'Reported Performance Table'!BF1684</f>
        <v>0</v>
      </c>
      <c r="M1684" s="173">
        <f>'Reported Performance Table'!BG1684</f>
        <v>0</v>
      </c>
      <c r="N1684" s="173">
        <f>'Reported Performance Table'!BH1684</f>
        <v>0</v>
      </c>
      <c r="O1684" t="str">
        <f t="shared" si="53"/>
        <v>No</v>
      </c>
    </row>
    <row r="1685" spans="2:15" x14ac:dyDescent="0.25">
      <c r="B1685" s="35" t="e">
        <f>VLOOKUP('Reported Performance Table'!D1685,'Master List'!$B$20:$C$39,2,FALSE)</f>
        <v>#N/A</v>
      </c>
      <c r="C1685" t="e">
        <f>VLOOKUP('Reported Performance Table'!E1685,'Master List'!$B$42:$C$129,2,FALSE)</f>
        <v>#N/A</v>
      </c>
      <c r="D1685" t="e">
        <f>VLOOKUP('Reported Performance Table'!D1685,'Master List'!$B$20:$D$39,3,FALSE)</f>
        <v>#N/A</v>
      </c>
      <c r="E1685" s="3" t="e">
        <f>VLOOKUP('Reported Performance Table'!C1685,'Master List'!$B$11:$D$17,3,FALSE)</f>
        <v>#N/A</v>
      </c>
      <c r="F1685" t="e">
        <f t="shared" si="52"/>
        <v>#N/A</v>
      </c>
      <c r="G1685" t="e">
        <f>IF(VLOOKUP('Reported Performance Table'!E1685,'Master List'!$B$42:$D$129,3,FALSE)="","No",VLOOKUP('Reported Performance Table'!E1685,'Master List'!$B$42:$D$129,3,FALSE))</f>
        <v>#N/A</v>
      </c>
      <c r="H1685" t="e">
        <f>IF(AND(G1685="Yes_No",'Reported Performance Table'!F1685="Yes"),"No","Yes_No")</f>
        <v>#N/A</v>
      </c>
      <c r="I1685" t="str">
        <f>IF('Reported Performance Table'!E1685="","",IF('Reported Performance Table'!F1685="Yes","LUNA_CCT","Reported_CCT"))</f>
        <v/>
      </c>
      <c r="J1685" t="str">
        <f>IF('Reported Performance Table'!E1685="","",IF(I1685="LUNA_CCT",VLOOKUP('Reported Performance Table'!E1685,'Master List'!$B$42:$E$129,4,FALSE),"Reported_BUG"))</f>
        <v/>
      </c>
      <c r="K1685" t="str">
        <f>IF('Reported Performance Table'!E1685="","",IF(AND('Reported Performance Table'!$F1685="Yes",OR('Reported Performance Table'!$E1685='Master List'!$B$42,'Reported Performance Table'!$E1685='Master List'!$B$43,'Reported Performance Table'!$E1685='Master List'!$B$44,'Reported Performance Table'!$E1685='Master List'!$B$46,'Reported Performance Table'!$E1685='Master List'!$B$48,'Reported Performance Table'!$E1685='Master List'!$B$104,'Reported Performance Table'!$E1685='Master List'!$B$106,'Reported Performance Table'!$E1685='Master List'!$B$126)),"LUNA_Dimming","Dimming_Capability_and_Range"))</f>
        <v/>
      </c>
      <c r="L1685" s="173">
        <f>'Reported Performance Table'!BF1685</f>
        <v>0</v>
      </c>
      <c r="M1685" s="173">
        <f>'Reported Performance Table'!BG1685</f>
        <v>0</v>
      </c>
      <c r="N1685" s="173">
        <f>'Reported Performance Table'!BH1685</f>
        <v>0</v>
      </c>
      <c r="O1685" t="str">
        <f t="shared" si="53"/>
        <v>No</v>
      </c>
    </row>
    <row r="1686" spans="2:15" x14ac:dyDescent="0.25">
      <c r="B1686" s="35" t="e">
        <f>VLOOKUP('Reported Performance Table'!D1686,'Master List'!$B$20:$C$39,2,FALSE)</f>
        <v>#N/A</v>
      </c>
      <c r="C1686" t="e">
        <f>VLOOKUP('Reported Performance Table'!E1686,'Master List'!$B$42:$C$129,2,FALSE)</f>
        <v>#N/A</v>
      </c>
      <c r="D1686" t="e">
        <f>VLOOKUP('Reported Performance Table'!D1686,'Master List'!$B$20:$D$39,3,FALSE)</f>
        <v>#N/A</v>
      </c>
      <c r="E1686" s="3" t="e">
        <f>VLOOKUP('Reported Performance Table'!C1686,'Master List'!$B$11:$D$17,3,FALSE)</f>
        <v>#N/A</v>
      </c>
      <c r="F1686" t="e">
        <f t="shared" si="52"/>
        <v>#N/A</v>
      </c>
      <c r="G1686" t="e">
        <f>IF(VLOOKUP('Reported Performance Table'!E1686,'Master List'!$B$42:$D$129,3,FALSE)="","No",VLOOKUP('Reported Performance Table'!E1686,'Master List'!$B$42:$D$129,3,FALSE))</f>
        <v>#N/A</v>
      </c>
      <c r="H1686" t="e">
        <f>IF(AND(G1686="Yes_No",'Reported Performance Table'!F1686="Yes"),"No","Yes_No")</f>
        <v>#N/A</v>
      </c>
      <c r="I1686" t="str">
        <f>IF('Reported Performance Table'!E1686="","",IF('Reported Performance Table'!F1686="Yes","LUNA_CCT","Reported_CCT"))</f>
        <v/>
      </c>
      <c r="J1686" t="str">
        <f>IF('Reported Performance Table'!E1686="","",IF(I1686="LUNA_CCT",VLOOKUP('Reported Performance Table'!E1686,'Master List'!$B$42:$E$129,4,FALSE),"Reported_BUG"))</f>
        <v/>
      </c>
      <c r="K1686" t="str">
        <f>IF('Reported Performance Table'!E1686="","",IF(AND('Reported Performance Table'!$F1686="Yes",OR('Reported Performance Table'!$E1686='Master List'!$B$42,'Reported Performance Table'!$E1686='Master List'!$B$43,'Reported Performance Table'!$E1686='Master List'!$B$44,'Reported Performance Table'!$E1686='Master List'!$B$46,'Reported Performance Table'!$E1686='Master List'!$B$48,'Reported Performance Table'!$E1686='Master List'!$B$104,'Reported Performance Table'!$E1686='Master List'!$B$106,'Reported Performance Table'!$E1686='Master List'!$B$126)),"LUNA_Dimming","Dimming_Capability_and_Range"))</f>
        <v/>
      </c>
      <c r="L1686" s="173">
        <f>'Reported Performance Table'!BF1686</f>
        <v>0</v>
      </c>
      <c r="M1686" s="173">
        <f>'Reported Performance Table'!BG1686</f>
        <v>0</v>
      </c>
      <c r="N1686" s="173">
        <f>'Reported Performance Table'!BH1686</f>
        <v>0</v>
      </c>
      <c r="O1686" t="str">
        <f t="shared" si="53"/>
        <v>No</v>
      </c>
    </row>
    <row r="1687" spans="2:15" x14ac:dyDescent="0.25">
      <c r="B1687" s="35" t="e">
        <f>VLOOKUP('Reported Performance Table'!D1687,'Master List'!$B$20:$C$39,2,FALSE)</f>
        <v>#N/A</v>
      </c>
      <c r="C1687" t="e">
        <f>VLOOKUP('Reported Performance Table'!E1687,'Master List'!$B$42:$C$129,2,FALSE)</f>
        <v>#N/A</v>
      </c>
      <c r="D1687" t="e">
        <f>VLOOKUP('Reported Performance Table'!D1687,'Master List'!$B$20:$D$39,3,FALSE)</f>
        <v>#N/A</v>
      </c>
      <c r="E1687" s="3" t="e">
        <f>VLOOKUP('Reported Performance Table'!C1687,'Master List'!$B$11:$D$17,3,FALSE)</f>
        <v>#N/A</v>
      </c>
      <c r="F1687" t="e">
        <f t="shared" si="52"/>
        <v>#N/A</v>
      </c>
      <c r="G1687" t="e">
        <f>IF(VLOOKUP('Reported Performance Table'!E1687,'Master List'!$B$42:$D$129,3,FALSE)="","No",VLOOKUP('Reported Performance Table'!E1687,'Master List'!$B$42:$D$129,3,FALSE))</f>
        <v>#N/A</v>
      </c>
      <c r="H1687" t="e">
        <f>IF(AND(G1687="Yes_No",'Reported Performance Table'!F1687="Yes"),"No","Yes_No")</f>
        <v>#N/A</v>
      </c>
      <c r="I1687" t="str">
        <f>IF('Reported Performance Table'!E1687="","",IF('Reported Performance Table'!F1687="Yes","LUNA_CCT","Reported_CCT"))</f>
        <v/>
      </c>
      <c r="J1687" t="str">
        <f>IF('Reported Performance Table'!E1687="","",IF(I1687="LUNA_CCT",VLOOKUP('Reported Performance Table'!E1687,'Master List'!$B$42:$E$129,4,FALSE),"Reported_BUG"))</f>
        <v/>
      </c>
      <c r="K1687" t="str">
        <f>IF('Reported Performance Table'!E1687="","",IF(AND('Reported Performance Table'!$F1687="Yes",OR('Reported Performance Table'!$E1687='Master List'!$B$42,'Reported Performance Table'!$E1687='Master List'!$B$43,'Reported Performance Table'!$E1687='Master List'!$B$44,'Reported Performance Table'!$E1687='Master List'!$B$46,'Reported Performance Table'!$E1687='Master List'!$B$48,'Reported Performance Table'!$E1687='Master List'!$B$104,'Reported Performance Table'!$E1687='Master List'!$B$106,'Reported Performance Table'!$E1687='Master List'!$B$126)),"LUNA_Dimming","Dimming_Capability_and_Range"))</f>
        <v/>
      </c>
      <c r="L1687" s="173">
        <f>'Reported Performance Table'!BF1687</f>
        <v>0</v>
      </c>
      <c r="M1687" s="173">
        <f>'Reported Performance Table'!BG1687</f>
        <v>0</v>
      </c>
      <c r="N1687" s="173">
        <f>'Reported Performance Table'!BH1687</f>
        <v>0</v>
      </c>
      <c r="O1687" t="str">
        <f t="shared" si="53"/>
        <v>No</v>
      </c>
    </row>
    <row r="1688" spans="2:15" x14ac:dyDescent="0.25">
      <c r="B1688" s="35" t="e">
        <f>VLOOKUP('Reported Performance Table'!D1688,'Master List'!$B$20:$C$39,2,FALSE)</f>
        <v>#N/A</v>
      </c>
      <c r="C1688" t="e">
        <f>VLOOKUP('Reported Performance Table'!E1688,'Master List'!$B$42:$C$129,2,FALSE)</f>
        <v>#N/A</v>
      </c>
      <c r="D1688" t="e">
        <f>VLOOKUP('Reported Performance Table'!D1688,'Master List'!$B$20:$D$39,3,FALSE)</f>
        <v>#N/A</v>
      </c>
      <c r="E1688" s="3" t="e">
        <f>VLOOKUP('Reported Performance Table'!C1688,'Master List'!$B$11:$D$17,3,FALSE)</f>
        <v>#N/A</v>
      </c>
      <c r="F1688" t="e">
        <f t="shared" si="52"/>
        <v>#N/A</v>
      </c>
      <c r="G1688" t="e">
        <f>IF(VLOOKUP('Reported Performance Table'!E1688,'Master List'!$B$42:$D$129,3,FALSE)="","No",VLOOKUP('Reported Performance Table'!E1688,'Master List'!$B$42:$D$129,3,FALSE))</f>
        <v>#N/A</v>
      </c>
      <c r="H1688" t="e">
        <f>IF(AND(G1688="Yes_No",'Reported Performance Table'!F1688="Yes"),"No","Yes_No")</f>
        <v>#N/A</v>
      </c>
      <c r="I1688" t="str">
        <f>IF('Reported Performance Table'!E1688="","",IF('Reported Performance Table'!F1688="Yes","LUNA_CCT","Reported_CCT"))</f>
        <v/>
      </c>
      <c r="J1688" t="str">
        <f>IF('Reported Performance Table'!E1688="","",IF(I1688="LUNA_CCT",VLOOKUP('Reported Performance Table'!E1688,'Master List'!$B$42:$E$129,4,FALSE),"Reported_BUG"))</f>
        <v/>
      </c>
      <c r="K1688" t="str">
        <f>IF('Reported Performance Table'!E1688="","",IF(AND('Reported Performance Table'!$F1688="Yes",OR('Reported Performance Table'!$E1688='Master List'!$B$42,'Reported Performance Table'!$E1688='Master List'!$B$43,'Reported Performance Table'!$E1688='Master List'!$B$44,'Reported Performance Table'!$E1688='Master List'!$B$46,'Reported Performance Table'!$E1688='Master List'!$B$48,'Reported Performance Table'!$E1688='Master List'!$B$104,'Reported Performance Table'!$E1688='Master List'!$B$106,'Reported Performance Table'!$E1688='Master List'!$B$126)),"LUNA_Dimming","Dimming_Capability_and_Range"))</f>
        <v/>
      </c>
      <c r="L1688" s="173">
        <f>'Reported Performance Table'!BF1688</f>
        <v>0</v>
      </c>
      <c r="M1688" s="173">
        <f>'Reported Performance Table'!BG1688</f>
        <v>0</v>
      </c>
      <c r="N1688" s="173">
        <f>'Reported Performance Table'!BH1688</f>
        <v>0</v>
      </c>
      <c r="O1688" t="str">
        <f t="shared" si="53"/>
        <v>No</v>
      </c>
    </row>
    <row r="1689" spans="2:15" x14ac:dyDescent="0.25">
      <c r="B1689" s="35" t="e">
        <f>VLOOKUP('Reported Performance Table'!D1689,'Master List'!$B$20:$C$39,2,FALSE)</f>
        <v>#N/A</v>
      </c>
      <c r="C1689" t="e">
        <f>VLOOKUP('Reported Performance Table'!E1689,'Master List'!$B$42:$C$129,2,FALSE)</f>
        <v>#N/A</v>
      </c>
      <c r="D1689" t="e">
        <f>VLOOKUP('Reported Performance Table'!D1689,'Master List'!$B$20:$D$39,3,FALSE)</f>
        <v>#N/A</v>
      </c>
      <c r="E1689" s="3" t="e">
        <f>VLOOKUP('Reported Performance Table'!C1689,'Master List'!$B$11:$D$17,3,FALSE)</f>
        <v>#N/A</v>
      </c>
      <c r="F1689" t="e">
        <f t="shared" si="52"/>
        <v>#N/A</v>
      </c>
      <c r="G1689" t="e">
        <f>IF(VLOOKUP('Reported Performance Table'!E1689,'Master List'!$B$42:$D$129,3,FALSE)="","No",VLOOKUP('Reported Performance Table'!E1689,'Master List'!$B$42:$D$129,3,FALSE))</f>
        <v>#N/A</v>
      </c>
      <c r="H1689" t="e">
        <f>IF(AND(G1689="Yes_No",'Reported Performance Table'!F1689="Yes"),"No","Yes_No")</f>
        <v>#N/A</v>
      </c>
      <c r="I1689" t="str">
        <f>IF('Reported Performance Table'!E1689="","",IF('Reported Performance Table'!F1689="Yes","LUNA_CCT","Reported_CCT"))</f>
        <v/>
      </c>
      <c r="J1689" t="str">
        <f>IF('Reported Performance Table'!E1689="","",IF(I1689="LUNA_CCT",VLOOKUP('Reported Performance Table'!E1689,'Master List'!$B$42:$E$129,4,FALSE),"Reported_BUG"))</f>
        <v/>
      </c>
      <c r="K1689" t="str">
        <f>IF('Reported Performance Table'!E1689="","",IF(AND('Reported Performance Table'!$F1689="Yes",OR('Reported Performance Table'!$E1689='Master List'!$B$42,'Reported Performance Table'!$E1689='Master List'!$B$43,'Reported Performance Table'!$E1689='Master List'!$B$44,'Reported Performance Table'!$E1689='Master List'!$B$46,'Reported Performance Table'!$E1689='Master List'!$B$48,'Reported Performance Table'!$E1689='Master List'!$B$104,'Reported Performance Table'!$E1689='Master List'!$B$106,'Reported Performance Table'!$E1689='Master List'!$B$126)),"LUNA_Dimming","Dimming_Capability_and_Range"))</f>
        <v/>
      </c>
      <c r="L1689" s="173">
        <f>'Reported Performance Table'!BF1689</f>
        <v>0</v>
      </c>
      <c r="M1689" s="173">
        <f>'Reported Performance Table'!BG1689</f>
        <v>0</v>
      </c>
      <c r="N1689" s="173">
        <f>'Reported Performance Table'!BH1689</f>
        <v>0</v>
      </c>
      <c r="O1689" t="str">
        <f t="shared" si="53"/>
        <v>No</v>
      </c>
    </row>
    <row r="1690" spans="2:15" x14ac:dyDescent="0.25">
      <c r="B1690" s="35" t="e">
        <f>VLOOKUP('Reported Performance Table'!D1690,'Master List'!$B$20:$C$39,2,FALSE)</f>
        <v>#N/A</v>
      </c>
      <c r="C1690" t="e">
        <f>VLOOKUP('Reported Performance Table'!E1690,'Master List'!$B$42:$C$129,2,FALSE)</f>
        <v>#N/A</v>
      </c>
      <c r="D1690" t="e">
        <f>VLOOKUP('Reported Performance Table'!D1690,'Master List'!$B$20:$D$39,3,FALSE)</f>
        <v>#N/A</v>
      </c>
      <c r="E1690" s="3" t="e">
        <f>VLOOKUP('Reported Performance Table'!C1690,'Master List'!$B$11:$D$17,3,FALSE)</f>
        <v>#N/A</v>
      </c>
      <c r="F1690" t="e">
        <f t="shared" si="52"/>
        <v>#N/A</v>
      </c>
      <c r="G1690" t="e">
        <f>IF(VLOOKUP('Reported Performance Table'!E1690,'Master List'!$B$42:$D$129,3,FALSE)="","No",VLOOKUP('Reported Performance Table'!E1690,'Master List'!$B$42:$D$129,3,FALSE))</f>
        <v>#N/A</v>
      </c>
      <c r="H1690" t="e">
        <f>IF(AND(G1690="Yes_No",'Reported Performance Table'!F1690="Yes"),"No","Yes_No")</f>
        <v>#N/A</v>
      </c>
      <c r="I1690" t="str">
        <f>IF('Reported Performance Table'!E1690="","",IF('Reported Performance Table'!F1690="Yes","LUNA_CCT","Reported_CCT"))</f>
        <v/>
      </c>
      <c r="J1690" t="str">
        <f>IF('Reported Performance Table'!E1690="","",IF(I1690="LUNA_CCT",VLOOKUP('Reported Performance Table'!E1690,'Master List'!$B$42:$E$129,4,FALSE),"Reported_BUG"))</f>
        <v/>
      </c>
      <c r="K1690" t="str">
        <f>IF('Reported Performance Table'!E1690="","",IF(AND('Reported Performance Table'!$F1690="Yes",OR('Reported Performance Table'!$E1690='Master List'!$B$42,'Reported Performance Table'!$E1690='Master List'!$B$43,'Reported Performance Table'!$E1690='Master List'!$B$44,'Reported Performance Table'!$E1690='Master List'!$B$46,'Reported Performance Table'!$E1690='Master List'!$B$48,'Reported Performance Table'!$E1690='Master List'!$B$104,'Reported Performance Table'!$E1690='Master List'!$B$106,'Reported Performance Table'!$E1690='Master List'!$B$126)),"LUNA_Dimming","Dimming_Capability_and_Range"))</f>
        <v/>
      </c>
      <c r="L1690" s="173">
        <f>'Reported Performance Table'!BF1690</f>
        <v>0</v>
      </c>
      <c r="M1690" s="173">
        <f>'Reported Performance Table'!BG1690</f>
        <v>0</v>
      </c>
      <c r="N1690" s="173">
        <f>'Reported Performance Table'!BH1690</f>
        <v>0</v>
      </c>
      <c r="O1690" t="str">
        <f t="shared" si="53"/>
        <v>No</v>
      </c>
    </row>
    <row r="1691" spans="2:15" x14ac:dyDescent="0.25">
      <c r="B1691" s="35" t="e">
        <f>VLOOKUP('Reported Performance Table'!D1691,'Master List'!$B$20:$C$39,2,FALSE)</f>
        <v>#N/A</v>
      </c>
      <c r="C1691" t="e">
        <f>VLOOKUP('Reported Performance Table'!E1691,'Master List'!$B$42:$C$129,2,FALSE)</f>
        <v>#N/A</v>
      </c>
      <c r="D1691" t="e">
        <f>VLOOKUP('Reported Performance Table'!D1691,'Master List'!$B$20:$D$39,3,FALSE)</f>
        <v>#N/A</v>
      </c>
      <c r="E1691" s="3" t="e">
        <f>VLOOKUP('Reported Performance Table'!C1691,'Master List'!$B$11:$D$17,3,FALSE)</f>
        <v>#N/A</v>
      </c>
      <c r="F1691" t="e">
        <f t="shared" si="52"/>
        <v>#N/A</v>
      </c>
      <c r="G1691" t="e">
        <f>IF(VLOOKUP('Reported Performance Table'!E1691,'Master List'!$B$42:$D$129,3,FALSE)="","No",VLOOKUP('Reported Performance Table'!E1691,'Master List'!$B$42:$D$129,3,FALSE))</f>
        <v>#N/A</v>
      </c>
      <c r="H1691" t="e">
        <f>IF(AND(G1691="Yes_No",'Reported Performance Table'!F1691="Yes"),"No","Yes_No")</f>
        <v>#N/A</v>
      </c>
      <c r="I1691" t="str">
        <f>IF('Reported Performance Table'!E1691="","",IF('Reported Performance Table'!F1691="Yes","LUNA_CCT","Reported_CCT"))</f>
        <v/>
      </c>
      <c r="J1691" t="str">
        <f>IF('Reported Performance Table'!E1691="","",IF(I1691="LUNA_CCT",VLOOKUP('Reported Performance Table'!E1691,'Master List'!$B$42:$E$129,4,FALSE),"Reported_BUG"))</f>
        <v/>
      </c>
      <c r="K1691" t="str">
        <f>IF('Reported Performance Table'!E1691="","",IF(AND('Reported Performance Table'!$F1691="Yes",OR('Reported Performance Table'!$E1691='Master List'!$B$42,'Reported Performance Table'!$E1691='Master List'!$B$43,'Reported Performance Table'!$E1691='Master List'!$B$44,'Reported Performance Table'!$E1691='Master List'!$B$46,'Reported Performance Table'!$E1691='Master List'!$B$48,'Reported Performance Table'!$E1691='Master List'!$B$104,'Reported Performance Table'!$E1691='Master List'!$B$106,'Reported Performance Table'!$E1691='Master List'!$B$126)),"LUNA_Dimming","Dimming_Capability_and_Range"))</f>
        <v/>
      </c>
      <c r="L1691" s="173">
        <f>'Reported Performance Table'!BF1691</f>
        <v>0</v>
      </c>
      <c r="M1691" s="173">
        <f>'Reported Performance Table'!BG1691</f>
        <v>0</v>
      </c>
      <c r="N1691" s="173">
        <f>'Reported Performance Table'!BH1691</f>
        <v>0</v>
      </c>
      <c r="O1691" t="str">
        <f t="shared" si="53"/>
        <v>No</v>
      </c>
    </row>
    <row r="1692" spans="2:15" x14ac:dyDescent="0.25">
      <c r="B1692" s="35" t="e">
        <f>VLOOKUP('Reported Performance Table'!D1692,'Master List'!$B$20:$C$39,2,FALSE)</f>
        <v>#N/A</v>
      </c>
      <c r="C1692" t="e">
        <f>VLOOKUP('Reported Performance Table'!E1692,'Master List'!$B$42:$C$129,2,FALSE)</f>
        <v>#N/A</v>
      </c>
      <c r="D1692" t="e">
        <f>VLOOKUP('Reported Performance Table'!D1692,'Master List'!$B$20:$D$39,3,FALSE)</f>
        <v>#N/A</v>
      </c>
      <c r="E1692" s="3" t="e">
        <f>VLOOKUP('Reported Performance Table'!C1692,'Master List'!$B$11:$D$17,3,FALSE)</f>
        <v>#N/A</v>
      </c>
      <c r="F1692" t="e">
        <f t="shared" si="52"/>
        <v>#N/A</v>
      </c>
      <c r="G1692" t="e">
        <f>IF(VLOOKUP('Reported Performance Table'!E1692,'Master List'!$B$42:$D$129,3,FALSE)="","No",VLOOKUP('Reported Performance Table'!E1692,'Master List'!$B$42:$D$129,3,FALSE))</f>
        <v>#N/A</v>
      </c>
      <c r="H1692" t="e">
        <f>IF(AND(G1692="Yes_No",'Reported Performance Table'!F1692="Yes"),"No","Yes_No")</f>
        <v>#N/A</v>
      </c>
      <c r="I1692" t="str">
        <f>IF('Reported Performance Table'!E1692="","",IF('Reported Performance Table'!F1692="Yes","LUNA_CCT","Reported_CCT"))</f>
        <v/>
      </c>
      <c r="J1692" t="str">
        <f>IF('Reported Performance Table'!E1692="","",IF(I1692="LUNA_CCT",VLOOKUP('Reported Performance Table'!E1692,'Master List'!$B$42:$E$129,4,FALSE),"Reported_BUG"))</f>
        <v/>
      </c>
      <c r="K1692" t="str">
        <f>IF('Reported Performance Table'!E1692="","",IF(AND('Reported Performance Table'!$F1692="Yes",OR('Reported Performance Table'!$E1692='Master List'!$B$42,'Reported Performance Table'!$E1692='Master List'!$B$43,'Reported Performance Table'!$E1692='Master List'!$B$44,'Reported Performance Table'!$E1692='Master List'!$B$46,'Reported Performance Table'!$E1692='Master List'!$B$48,'Reported Performance Table'!$E1692='Master List'!$B$104,'Reported Performance Table'!$E1692='Master List'!$B$106,'Reported Performance Table'!$E1692='Master List'!$B$126)),"LUNA_Dimming","Dimming_Capability_and_Range"))</f>
        <v/>
      </c>
      <c r="L1692" s="173">
        <f>'Reported Performance Table'!BF1692</f>
        <v>0</v>
      </c>
      <c r="M1692" s="173">
        <f>'Reported Performance Table'!BG1692</f>
        <v>0</v>
      </c>
      <c r="N1692" s="173">
        <f>'Reported Performance Table'!BH1692</f>
        <v>0</v>
      </c>
      <c r="O1692" t="str">
        <f t="shared" si="53"/>
        <v>No</v>
      </c>
    </row>
    <row r="1693" spans="2:15" x14ac:dyDescent="0.25">
      <c r="B1693" s="35" t="e">
        <f>VLOOKUP('Reported Performance Table'!D1693,'Master List'!$B$20:$C$39,2,FALSE)</f>
        <v>#N/A</v>
      </c>
      <c r="C1693" t="e">
        <f>VLOOKUP('Reported Performance Table'!E1693,'Master List'!$B$42:$C$129,2,FALSE)</f>
        <v>#N/A</v>
      </c>
      <c r="D1693" t="e">
        <f>VLOOKUP('Reported Performance Table'!D1693,'Master List'!$B$20:$D$39,3,FALSE)</f>
        <v>#N/A</v>
      </c>
      <c r="E1693" s="3" t="e">
        <f>VLOOKUP('Reported Performance Table'!C1693,'Master List'!$B$11:$D$17,3,FALSE)</f>
        <v>#N/A</v>
      </c>
      <c r="F1693" t="e">
        <f t="shared" si="52"/>
        <v>#N/A</v>
      </c>
      <c r="G1693" t="e">
        <f>IF(VLOOKUP('Reported Performance Table'!E1693,'Master List'!$B$42:$D$129,3,FALSE)="","No",VLOOKUP('Reported Performance Table'!E1693,'Master List'!$B$42:$D$129,3,FALSE))</f>
        <v>#N/A</v>
      </c>
      <c r="H1693" t="e">
        <f>IF(AND(G1693="Yes_No",'Reported Performance Table'!F1693="Yes"),"No","Yes_No")</f>
        <v>#N/A</v>
      </c>
      <c r="I1693" t="str">
        <f>IF('Reported Performance Table'!E1693="","",IF('Reported Performance Table'!F1693="Yes","LUNA_CCT","Reported_CCT"))</f>
        <v/>
      </c>
      <c r="J1693" t="str">
        <f>IF('Reported Performance Table'!E1693="","",IF(I1693="LUNA_CCT",VLOOKUP('Reported Performance Table'!E1693,'Master List'!$B$42:$E$129,4,FALSE),"Reported_BUG"))</f>
        <v/>
      </c>
      <c r="K1693" t="str">
        <f>IF('Reported Performance Table'!E1693="","",IF(AND('Reported Performance Table'!$F1693="Yes",OR('Reported Performance Table'!$E1693='Master List'!$B$42,'Reported Performance Table'!$E1693='Master List'!$B$43,'Reported Performance Table'!$E1693='Master List'!$B$44,'Reported Performance Table'!$E1693='Master List'!$B$46,'Reported Performance Table'!$E1693='Master List'!$B$48,'Reported Performance Table'!$E1693='Master List'!$B$104,'Reported Performance Table'!$E1693='Master List'!$B$106,'Reported Performance Table'!$E1693='Master List'!$B$126)),"LUNA_Dimming","Dimming_Capability_and_Range"))</f>
        <v/>
      </c>
      <c r="L1693" s="173">
        <f>'Reported Performance Table'!BF1693</f>
        <v>0</v>
      </c>
      <c r="M1693" s="173">
        <f>'Reported Performance Table'!BG1693</f>
        <v>0</v>
      </c>
      <c r="N1693" s="173">
        <f>'Reported Performance Table'!BH1693</f>
        <v>0</v>
      </c>
      <c r="O1693" t="str">
        <f t="shared" si="53"/>
        <v>No</v>
      </c>
    </row>
    <row r="1694" spans="2:15" x14ac:dyDescent="0.25">
      <c r="B1694" s="35" t="e">
        <f>VLOOKUP('Reported Performance Table'!D1694,'Master List'!$B$20:$C$39,2,FALSE)</f>
        <v>#N/A</v>
      </c>
      <c r="C1694" t="e">
        <f>VLOOKUP('Reported Performance Table'!E1694,'Master List'!$B$42:$C$129,2,FALSE)</f>
        <v>#N/A</v>
      </c>
      <c r="D1694" t="e">
        <f>VLOOKUP('Reported Performance Table'!D1694,'Master List'!$B$20:$D$39,3,FALSE)</f>
        <v>#N/A</v>
      </c>
      <c r="E1694" s="3" t="e">
        <f>VLOOKUP('Reported Performance Table'!C1694,'Master List'!$B$11:$D$17,3,FALSE)</f>
        <v>#N/A</v>
      </c>
      <c r="F1694" t="e">
        <f t="shared" si="52"/>
        <v>#N/A</v>
      </c>
      <c r="G1694" t="e">
        <f>IF(VLOOKUP('Reported Performance Table'!E1694,'Master List'!$B$42:$D$129,3,FALSE)="","No",VLOOKUP('Reported Performance Table'!E1694,'Master List'!$B$42:$D$129,3,FALSE))</f>
        <v>#N/A</v>
      </c>
      <c r="H1694" t="e">
        <f>IF(AND(G1694="Yes_No",'Reported Performance Table'!F1694="Yes"),"No","Yes_No")</f>
        <v>#N/A</v>
      </c>
      <c r="I1694" t="str">
        <f>IF('Reported Performance Table'!E1694="","",IF('Reported Performance Table'!F1694="Yes","LUNA_CCT","Reported_CCT"))</f>
        <v/>
      </c>
      <c r="J1694" t="str">
        <f>IF('Reported Performance Table'!E1694="","",IF(I1694="LUNA_CCT",VLOOKUP('Reported Performance Table'!E1694,'Master List'!$B$42:$E$129,4,FALSE),"Reported_BUG"))</f>
        <v/>
      </c>
      <c r="K1694" t="str">
        <f>IF('Reported Performance Table'!E1694="","",IF(AND('Reported Performance Table'!$F1694="Yes",OR('Reported Performance Table'!$E1694='Master List'!$B$42,'Reported Performance Table'!$E1694='Master List'!$B$43,'Reported Performance Table'!$E1694='Master List'!$B$44,'Reported Performance Table'!$E1694='Master List'!$B$46,'Reported Performance Table'!$E1694='Master List'!$B$48,'Reported Performance Table'!$E1694='Master List'!$B$104,'Reported Performance Table'!$E1694='Master List'!$B$106,'Reported Performance Table'!$E1694='Master List'!$B$126)),"LUNA_Dimming","Dimming_Capability_and_Range"))</f>
        <v/>
      </c>
      <c r="L1694" s="173">
        <f>'Reported Performance Table'!BF1694</f>
        <v>0</v>
      </c>
      <c r="M1694" s="173">
        <f>'Reported Performance Table'!BG1694</f>
        <v>0</v>
      </c>
      <c r="N1694" s="173">
        <f>'Reported Performance Table'!BH1694</f>
        <v>0</v>
      </c>
      <c r="O1694" t="str">
        <f t="shared" si="53"/>
        <v>No</v>
      </c>
    </row>
    <row r="1695" spans="2:15" x14ac:dyDescent="0.25">
      <c r="B1695" s="35" t="e">
        <f>VLOOKUP('Reported Performance Table'!D1695,'Master List'!$B$20:$C$39,2,FALSE)</f>
        <v>#N/A</v>
      </c>
      <c r="C1695" t="e">
        <f>VLOOKUP('Reported Performance Table'!E1695,'Master List'!$B$42:$C$129,2,FALSE)</f>
        <v>#N/A</v>
      </c>
      <c r="D1695" t="e">
        <f>VLOOKUP('Reported Performance Table'!D1695,'Master List'!$B$20:$D$39,3,FALSE)</f>
        <v>#N/A</v>
      </c>
      <c r="E1695" s="3" t="e">
        <f>VLOOKUP('Reported Performance Table'!C1695,'Master List'!$B$11:$D$17,3,FALSE)</f>
        <v>#N/A</v>
      </c>
      <c r="F1695" t="e">
        <f t="shared" si="52"/>
        <v>#N/A</v>
      </c>
      <c r="G1695" t="e">
        <f>IF(VLOOKUP('Reported Performance Table'!E1695,'Master List'!$B$42:$D$129,3,FALSE)="","No",VLOOKUP('Reported Performance Table'!E1695,'Master List'!$B$42:$D$129,3,FALSE))</f>
        <v>#N/A</v>
      </c>
      <c r="H1695" t="e">
        <f>IF(AND(G1695="Yes_No",'Reported Performance Table'!F1695="Yes"),"No","Yes_No")</f>
        <v>#N/A</v>
      </c>
      <c r="I1695" t="str">
        <f>IF('Reported Performance Table'!E1695="","",IF('Reported Performance Table'!F1695="Yes","LUNA_CCT","Reported_CCT"))</f>
        <v/>
      </c>
      <c r="J1695" t="str">
        <f>IF('Reported Performance Table'!E1695="","",IF(I1695="LUNA_CCT",VLOOKUP('Reported Performance Table'!E1695,'Master List'!$B$42:$E$129,4,FALSE),"Reported_BUG"))</f>
        <v/>
      </c>
      <c r="K1695" t="str">
        <f>IF('Reported Performance Table'!E1695="","",IF(AND('Reported Performance Table'!$F1695="Yes",OR('Reported Performance Table'!$E1695='Master List'!$B$42,'Reported Performance Table'!$E1695='Master List'!$B$43,'Reported Performance Table'!$E1695='Master List'!$B$44,'Reported Performance Table'!$E1695='Master List'!$B$46,'Reported Performance Table'!$E1695='Master List'!$B$48,'Reported Performance Table'!$E1695='Master List'!$B$104,'Reported Performance Table'!$E1695='Master List'!$B$106,'Reported Performance Table'!$E1695='Master List'!$B$126)),"LUNA_Dimming","Dimming_Capability_and_Range"))</f>
        <v/>
      </c>
      <c r="L1695" s="173">
        <f>'Reported Performance Table'!BF1695</f>
        <v>0</v>
      </c>
      <c r="M1695" s="173">
        <f>'Reported Performance Table'!BG1695</f>
        <v>0</v>
      </c>
      <c r="N1695" s="173">
        <f>'Reported Performance Table'!BH1695</f>
        <v>0</v>
      </c>
      <c r="O1695" t="str">
        <f t="shared" si="53"/>
        <v>No</v>
      </c>
    </row>
    <row r="1696" spans="2:15" x14ac:dyDescent="0.25">
      <c r="B1696" s="35" t="e">
        <f>VLOOKUP('Reported Performance Table'!D1696,'Master List'!$B$20:$C$39,2,FALSE)</f>
        <v>#N/A</v>
      </c>
      <c r="C1696" t="e">
        <f>VLOOKUP('Reported Performance Table'!E1696,'Master List'!$B$42:$C$129,2,FALSE)</f>
        <v>#N/A</v>
      </c>
      <c r="D1696" t="e">
        <f>VLOOKUP('Reported Performance Table'!D1696,'Master List'!$B$20:$D$39,3,FALSE)</f>
        <v>#N/A</v>
      </c>
      <c r="E1696" s="3" t="e">
        <f>VLOOKUP('Reported Performance Table'!C1696,'Master List'!$B$11:$D$17,3,FALSE)</f>
        <v>#N/A</v>
      </c>
      <c r="F1696" t="e">
        <f t="shared" si="52"/>
        <v>#N/A</v>
      </c>
      <c r="G1696" t="e">
        <f>IF(VLOOKUP('Reported Performance Table'!E1696,'Master List'!$B$42:$D$129,3,FALSE)="","No",VLOOKUP('Reported Performance Table'!E1696,'Master List'!$B$42:$D$129,3,FALSE))</f>
        <v>#N/A</v>
      </c>
      <c r="H1696" t="e">
        <f>IF(AND(G1696="Yes_No",'Reported Performance Table'!F1696="Yes"),"No","Yes_No")</f>
        <v>#N/A</v>
      </c>
      <c r="I1696" t="str">
        <f>IF('Reported Performance Table'!E1696="","",IF('Reported Performance Table'!F1696="Yes","LUNA_CCT","Reported_CCT"))</f>
        <v/>
      </c>
      <c r="J1696" t="str">
        <f>IF('Reported Performance Table'!E1696="","",IF(I1696="LUNA_CCT",VLOOKUP('Reported Performance Table'!E1696,'Master List'!$B$42:$E$129,4,FALSE),"Reported_BUG"))</f>
        <v/>
      </c>
      <c r="K1696" t="str">
        <f>IF('Reported Performance Table'!E1696="","",IF(AND('Reported Performance Table'!$F1696="Yes",OR('Reported Performance Table'!$E1696='Master List'!$B$42,'Reported Performance Table'!$E1696='Master List'!$B$43,'Reported Performance Table'!$E1696='Master List'!$B$44,'Reported Performance Table'!$E1696='Master List'!$B$46,'Reported Performance Table'!$E1696='Master List'!$B$48,'Reported Performance Table'!$E1696='Master List'!$B$104,'Reported Performance Table'!$E1696='Master List'!$B$106,'Reported Performance Table'!$E1696='Master List'!$B$126)),"LUNA_Dimming","Dimming_Capability_and_Range"))</f>
        <v/>
      </c>
      <c r="L1696" s="173">
        <f>'Reported Performance Table'!BF1696</f>
        <v>0</v>
      </c>
      <c r="M1696" s="173">
        <f>'Reported Performance Table'!BG1696</f>
        <v>0</v>
      </c>
      <c r="N1696" s="173">
        <f>'Reported Performance Table'!BH1696</f>
        <v>0</v>
      </c>
      <c r="O1696" t="str">
        <f t="shared" si="53"/>
        <v>No</v>
      </c>
    </row>
    <row r="1697" spans="2:15" x14ac:dyDescent="0.25">
      <c r="B1697" s="35" t="e">
        <f>VLOOKUP('Reported Performance Table'!D1697,'Master List'!$B$20:$C$39,2,FALSE)</f>
        <v>#N/A</v>
      </c>
      <c r="C1697" t="e">
        <f>VLOOKUP('Reported Performance Table'!E1697,'Master List'!$B$42:$C$129,2,FALSE)</f>
        <v>#N/A</v>
      </c>
      <c r="D1697" t="e">
        <f>VLOOKUP('Reported Performance Table'!D1697,'Master List'!$B$20:$D$39,3,FALSE)</f>
        <v>#N/A</v>
      </c>
      <c r="E1697" s="3" t="e">
        <f>VLOOKUP('Reported Performance Table'!C1697,'Master List'!$B$11:$D$17,3,FALSE)</f>
        <v>#N/A</v>
      </c>
      <c r="F1697" t="e">
        <f t="shared" si="52"/>
        <v>#N/A</v>
      </c>
      <c r="G1697" t="e">
        <f>IF(VLOOKUP('Reported Performance Table'!E1697,'Master List'!$B$42:$D$129,3,FALSE)="","No",VLOOKUP('Reported Performance Table'!E1697,'Master List'!$B$42:$D$129,3,FALSE))</f>
        <v>#N/A</v>
      </c>
      <c r="H1697" t="e">
        <f>IF(AND(G1697="Yes_No",'Reported Performance Table'!F1697="Yes"),"No","Yes_No")</f>
        <v>#N/A</v>
      </c>
      <c r="I1697" t="str">
        <f>IF('Reported Performance Table'!E1697="","",IF('Reported Performance Table'!F1697="Yes","LUNA_CCT","Reported_CCT"))</f>
        <v/>
      </c>
      <c r="J1697" t="str">
        <f>IF('Reported Performance Table'!E1697="","",IF(I1697="LUNA_CCT",VLOOKUP('Reported Performance Table'!E1697,'Master List'!$B$42:$E$129,4,FALSE),"Reported_BUG"))</f>
        <v/>
      </c>
      <c r="K1697" t="str">
        <f>IF('Reported Performance Table'!E1697="","",IF(AND('Reported Performance Table'!$F1697="Yes",OR('Reported Performance Table'!$E1697='Master List'!$B$42,'Reported Performance Table'!$E1697='Master List'!$B$43,'Reported Performance Table'!$E1697='Master List'!$B$44,'Reported Performance Table'!$E1697='Master List'!$B$46,'Reported Performance Table'!$E1697='Master List'!$B$48,'Reported Performance Table'!$E1697='Master List'!$B$104,'Reported Performance Table'!$E1697='Master List'!$B$106,'Reported Performance Table'!$E1697='Master List'!$B$126)),"LUNA_Dimming","Dimming_Capability_and_Range"))</f>
        <v/>
      </c>
      <c r="L1697" s="173">
        <f>'Reported Performance Table'!BF1697</f>
        <v>0</v>
      </c>
      <c r="M1697" s="173">
        <f>'Reported Performance Table'!BG1697</f>
        <v>0</v>
      </c>
      <c r="N1697" s="173">
        <f>'Reported Performance Table'!BH1697</f>
        <v>0</v>
      </c>
      <c r="O1697" t="str">
        <f t="shared" si="53"/>
        <v>No</v>
      </c>
    </row>
    <row r="1698" spans="2:15" x14ac:dyDescent="0.25">
      <c r="B1698" s="35" t="e">
        <f>VLOOKUP('Reported Performance Table'!D1698,'Master List'!$B$20:$C$39,2,FALSE)</f>
        <v>#N/A</v>
      </c>
      <c r="C1698" t="e">
        <f>VLOOKUP('Reported Performance Table'!E1698,'Master List'!$B$42:$C$129,2,FALSE)</f>
        <v>#N/A</v>
      </c>
      <c r="D1698" t="e">
        <f>VLOOKUP('Reported Performance Table'!D1698,'Master List'!$B$20:$D$39,3,FALSE)</f>
        <v>#N/A</v>
      </c>
      <c r="E1698" s="3" t="e">
        <f>VLOOKUP('Reported Performance Table'!C1698,'Master List'!$B$11:$D$17,3,FALSE)</f>
        <v>#N/A</v>
      </c>
      <c r="F1698" t="e">
        <f t="shared" si="52"/>
        <v>#N/A</v>
      </c>
      <c r="G1698" t="e">
        <f>IF(VLOOKUP('Reported Performance Table'!E1698,'Master List'!$B$42:$D$129,3,FALSE)="","No",VLOOKUP('Reported Performance Table'!E1698,'Master List'!$B$42:$D$129,3,FALSE))</f>
        <v>#N/A</v>
      </c>
      <c r="H1698" t="e">
        <f>IF(AND(G1698="Yes_No",'Reported Performance Table'!F1698="Yes"),"No","Yes_No")</f>
        <v>#N/A</v>
      </c>
      <c r="I1698" t="str">
        <f>IF('Reported Performance Table'!E1698="","",IF('Reported Performance Table'!F1698="Yes","LUNA_CCT","Reported_CCT"))</f>
        <v/>
      </c>
      <c r="J1698" t="str">
        <f>IF('Reported Performance Table'!E1698="","",IF(I1698="LUNA_CCT",VLOOKUP('Reported Performance Table'!E1698,'Master List'!$B$42:$E$129,4,FALSE),"Reported_BUG"))</f>
        <v/>
      </c>
      <c r="K1698" t="str">
        <f>IF('Reported Performance Table'!E1698="","",IF(AND('Reported Performance Table'!$F1698="Yes",OR('Reported Performance Table'!$E1698='Master List'!$B$42,'Reported Performance Table'!$E1698='Master List'!$B$43,'Reported Performance Table'!$E1698='Master List'!$B$44,'Reported Performance Table'!$E1698='Master List'!$B$46,'Reported Performance Table'!$E1698='Master List'!$B$48,'Reported Performance Table'!$E1698='Master List'!$B$104,'Reported Performance Table'!$E1698='Master List'!$B$106,'Reported Performance Table'!$E1698='Master List'!$B$126)),"LUNA_Dimming","Dimming_Capability_and_Range"))</f>
        <v/>
      </c>
      <c r="L1698" s="173">
        <f>'Reported Performance Table'!BF1698</f>
        <v>0</v>
      </c>
      <c r="M1698" s="173">
        <f>'Reported Performance Table'!BG1698</f>
        <v>0</v>
      </c>
      <c r="N1698" s="173">
        <f>'Reported Performance Table'!BH1698</f>
        <v>0</v>
      </c>
      <c r="O1698" t="str">
        <f t="shared" si="53"/>
        <v>No</v>
      </c>
    </row>
    <row r="1699" spans="2:15" x14ac:dyDescent="0.25">
      <c r="B1699" s="35" t="e">
        <f>VLOOKUP('Reported Performance Table'!D1699,'Master List'!$B$20:$C$39,2,FALSE)</f>
        <v>#N/A</v>
      </c>
      <c r="C1699" t="e">
        <f>VLOOKUP('Reported Performance Table'!E1699,'Master List'!$B$42:$C$129,2,FALSE)</f>
        <v>#N/A</v>
      </c>
      <c r="D1699" t="e">
        <f>VLOOKUP('Reported Performance Table'!D1699,'Master List'!$B$20:$D$39,3,FALSE)</f>
        <v>#N/A</v>
      </c>
      <c r="E1699" s="3" t="e">
        <f>VLOOKUP('Reported Performance Table'!C1699,'Master List'!$B$11:$D$17,3,FALSE)</f>
        <v>#N/A</v>
      </c>
      <c r="F1699" t="e">
        <f t="shared" si="52"/>
        <v>#N/A</v>
      </c>
      <c r="G1699" t="e">
        <f>IF(VLOOKUP('Reported Performance Table'!E1699,'Master List'!$B$42:$D$129,3,FALSE)="","No",VLOOKUP('Reported Performance Table'!E1699,'Master List'!$B$42:$D$129,3,FALSE))</f>
        <v>#N/A</v>
      </c>
      <c r="H1699" t="e">
        <f>IF(AND(G1699="Yes_No",'Reported Performance Table'!F1699="Yes"),"No","Yes_No")</f>
        <v>#N/A</v>
      </c>
      <c r="I1699" t="str">
        <f>IF('Reported Performance Table'!E1699="","",IF('Reported Performance Table'!F1699="Yes","LUNA_CCT","Reported_CCT"))</f>
        <v/>
      </c>
      <c r="J1699" t="str">
        <f>IF('Reported Performance Table'!E1699="","",IF(I1699="LUNA_CCT",VLOOKUP('Reported Performance Table'!E1699,'Master List'!$B$42:$E$129,4,FALSE),"Reported_BUG"))</f>
        <v/>
      </c>
      <c r="K1699" t="str">
        <f>IF('Reported Performance Table'!E1699="","",IF(AND('Reported Performance Table'!$F1699="Yes",OR('Reported Performance Table'!$E1699='Master List'!$B$42,'Reported Performance Table'!$E1699='Master List'!$B$43,'Reported Performance Table'!$E1699='Master List'!$B$44,'Reported Performance Table'!$E1699='Master List'!$B$46,'Reported Performance Table'!$E1699='Master List'!$B$48,'Reported Performance Table'!$E1699='Master List'!$B$104,'Reported Performance Table'!$E1699='Master List'!$B$106,'Reported Performance Table'!$E1699='Master List'!$B$126)),"LUNA_Dimming","Dimming_Capability_and_Range"))</f>
        <v/>
      </c>
      <c r="L1699" s="173">
        <f>'Reported Performance Table'!BF1699</f>
        <v>0</v>
      </c>
      <c r="M1699" s="173">
        <f>'Reported Performance Table'!BG1699</f>
        <v>0</v>
      </c>
      <c r="N1699" s="173">
        <f>'Reported Performance Table'!BH1699</f>
        <v>0</v>
      </c>
      <c r="O1699" t="str">
        <f t="shared" si="53"/>
        <v>No</v>
      </c>
    </row>
    <row r="1700" spans="2:15" x14ac:dyDescent="0.25">
      <c r="B1700" s="35" t="e">
        <f>VLOOKUP('Reported Performance Table'!D1700,'Master List'!$B$20:$C$39,2,FALSE)</f>
        <v>#N/A</v>
      </c>
      <c r="C1700" t="e">
        <f>VLOOKUP('Reported Performance Table'!E1700,'Master List'!$B$42:$C$129,2,FALSE)</f>
        <v>#N/A</v>
      </c>
      <c r="D1700" t="e">
        <f>VLOOKUP('Reported Performance Table'!D1700,'Master List'!$B$20:$D$39,3,FALSE)</f>
        <v>#N/A</v>
      </c>
      <c r="E1700" s="3" t="e">
        <f>VLOOKUP('Reported Performance Table'!C1700,'Master List'!$B$11:$D$17,3,FALSE)</f>
        <v>#N/A</v>
      </c>
      <c r="F1700" t="e">
        <f t="shared" si="52"/>
        <v>#N/A</v>
      </c>
      <c r="G1700" t="e">
        <f>IF(VLOOKUP('Reported Performance Table'!E1700,'Master List'!$B$42:$D$129,3,FALSE)="","No",VLOOKUP('Reported Performance Table'!E1700,'Master List'!$B$42:$D$129,3,FALSE))</f>
        <v>#N/A</v>
      </c>
      <c r="H1700" t="e">
        <f>IF(AND(G1700="Yes_No",'Reported Performance Table'!F1700="Yes"),"No","Yes_No")</f>
        <v>#N/A</v>
      </c>
      <c r="I1700" t="str">
        <f>IF('Reported Performance Table'!E1700="","",IF('Reported Performance Table'!F1700="Yes","LUNA_CCT","Reported_CCT"))</f>
        <v/>
      </c>
      <c r="J1700" t="str">
        <f>IF('Reported Performance Table'!E1700="","",IF(I1700="LUNA_CCT",VLOOKUP('Reported Performance Table'!E1700,'Master List'!$B$42:$E$129,4,FALSE),"Reported_BUG"))</f>
        <v/>
      </c>
      <c r="K1700" t="str">
        <f>IF('Reported Performance Table'!E1700="","",IF(AND('Reported Performance Table'!$F1700="Yes",OR('Reported Performance Table'!$E1700='Master List'!$B$42,'Reported Performance Table'!$E1700='Master List'!$B$43,'Reported Performance Table'!$E1700='Master List'!$B$44,'Reported Performance Table'!$E1700='Master List'!$B$46,'Reported Performance Table'!$E1700='Master List'!$B$48,'Reported Performance Table'!$E1700='Master List'!$B$104,'Reported Performance Table'!$E1700='Master List'!$B$106,'Reported Performance Table'!$E1700='Master List'!$B$126)),"LUNA_Dimming","Dimming_Capability_and_Range"))</f>
        <v/>
      </c>
      <c r="L1700" s="173">
        <f>'Reported Performance Table'!BF1700</f>
        <v>0</v>
      </c>
      <c r="M1700" s="173">
        <f>'Reported Performance Table'!BG1700</f>
        <v>0</v>
      </c>
      <c r="N1700" s="173">
        <f>'Reported Performance Table'!BH1700</f>
        <v>0</v>
      </c>
      <c r="O1700" t="str">
        <f t="shared" si="53"/>
        <v>No</v>
      </c>
    </row>
    <row r="1701" spans="2:15" x14ac:dyDescent="0.25">
      <c r="B1701" s="35" t="e">
        <f>VLOOKUP('Reported Performance Table'!D1701,'Master List'!$B$20:$C$39,2,FALSE)</f>
        <v>#N/A</v>
      </c>
      <c r="C1701" t="e">
        <f>VLOOKUP('Reported Performance Table'!E1701,'Master List'!$B$42:$C$129,2,FALSE)</f>
        <v>#N/A</v>
      </c>
      <c r="D1701" t="e">
        <f>VLOOKUP('Reported Performance Table'!D1701,'Master List'!$B$20:$D$39,3,FALSE)</f>
        <v>#N/A</v>
      </c>
      <c r="E1701" s="3" t="e">
        <f>VLOOKUP('Reported Performance Table'!C1701,'Master List'!$B$11:$D$17,3,FALSE)</f>
        <v>#N/A</v>
      </c>
      <c r="F1701" t="e">
        <f t="shared" si="52"/>
        <v>#N/A</v>
      </c>
      <c r="G1701" t="e">
        <f>IF(VLOOKUP('Reported Performance Table'!E1701,'Master List'!$B$42:$D$129,3,FALSE)="","No",VLOOKUP('Reported Performance Table'!E1701,'Master List'!$B$42:$D$129,3,FALSE))</f>
        <v>#N/A</v>
      </c>
      <c r="H1701" t="e">
        <f>IF(AND(G1701="Yes_No",'Reported Performance Table'!F1701="Yes"),"No","Yes_No")</f>
        <v>#N/A</v>
      </c>
      <c r="I1701" t="str">
        <f>IF('Reported Performance Table'!E1701="","",IF('Reported Performance Table'!F1701="Yes","LUNA_CCT","Reported_CCT"))</f>
        <v/>
      </c>
      <c r="J1701" t="str">
        <f>IF('Reported Performance Table'!E1701="","",IF(I1701="LUNA_CCT",VLOOKUP('Reported Performance Table'!E1701,'Master List'!$B$42:$E$129,4,FALSE),"Reported_BUG"))</f>
        <v/>
      </c>
      <c r="K1701" t="str">
        <f>IF('Reported Performance Table'!E1701="","",IF(AND('Reported Performance Table'!$F1701="Yes",OR('Reported Performance Table'!$E1701='Master List'!$B$42,'Reported Performance Table'!$E1701='Master List'!$B$43,'Reported Performance Table'!$E1701='Master List'!$B$44,'Reported Performance Table'!$E1701='Master List'!$B$46,'Reported Performance Table'!$E1701='Master List'!$B$48,'Reported Performance Table'!$E1701='Master List'!$B$104,'Reported Performance Table'!$E1701='Master List'!$B$106,'Reported Performance Table'!$E1701='Master List'!$B$126)),"LUNA_Dimming","Dimming_Capability_and_Range"))</f>
        <v/>
      </c>
      <c r="L1701" s="173">
        <f>'Reported Performance Table'!BF1701</f>
        <v>0</v>
      </c>
      <c r="M1701" s="173">
        <f>'Reported Performance Table'!BG1701</f>
        <v>0</v>
      </c>
      <c r="N1701" s="173">
        <f>'Reported Performance Table'!BH1701</f>
        <v>0</v>
      </c>
      <c r="O1701" t="str">
        <f t="shared" si="53"/>
        <v>No</v>
      </c>
    </row>
    <row r="1702" spans="2:15" x14ac:dyDescent="0.25">
      <c r="B1702" s="35" t="e">
        <f>VLOOKUP('Reported Performance Table'!D1702,'Master List'!$B$20:$C$39,2,FALSE)</f>
        <v>#N/A</v>
      </c>
      <c r="C1702" t="e">
        <f>VLOOKUP('Reported Performance Table'!E1702,'Master List'!$B$42:$C$129,2,FALSE)</f>
        <v>#N/A</v>
      </c>
      <c r="D1702" t="e">
        <f>VLOOKUP('Reported Performance Table'!D1702,'Master List'!$B$20:$D$39,3,FALSE)</f>
        <v>#N/A</v>
      </c>
      <c r="E1702" s="3" t="e">
        <f>VLOOKUP('Reported Performance Table'!C1702,'Master List'!$B$11:$D$17,3,FALSE)</f>
        <v>#N/A</v>
      </c>
      <c r="F1702" t="e">
        <f t="shared" si="52"/>
        <v>#N/A</v>
      </c>
      <c r="G1702" t="e">
        <f>IF(VLOOKUP('Reported Performance Table'!E1702,'Master List'!$B$42:$D$129,3,FALSE)="","No",VLOOKUP('Reported Performance Table'!E1702,'Master List'!$B$42:$D$129,3,FALSE))</f>
        <v>#N/A</v>
      </c>
      <c r="H1702" t="e">
        <f>IF(AND(G1702="Yes_No",'Reported Performance Table'!F1702="Yes"),"No","Yes_No")</f>
        <v>#N/A</v>
      </c>
      <c r="I1702" t="str">
        <f>IF('Reported Performance Table'!E1702="","",IF('Reported Performance Table'!F1702="Yes","LUNA_CCT","Reported_CCT"))</f>
        <v/>
      </c>
      <c r="J1702" t="str">
        <f>IF('Reported Performance Table'!E1702="","",IF(I1702="LUNA_CCT",VLOOKUP('Reported Performance Table'!E1702,'Master List'!$B$42:$E$129,4,FALSE),"Reported_BUG"))</f>
        <v/>
      </c>
      <c r="K1702" t="str">
        <f>IF('Reported Performance Table'!E1702="","",IF(AND('Reported Performance Table'!$F1702="Yes",OR('Reported Performance Table'!$E1702='Master List'!$B$42,'Reported Performance Table'!$E1702='Master List'!$B$43,'Reported Performance Table'!$E1702='Master List'!$B$44,'Reported Performance Table'!$E1702='Master List'!$B$46,'Reported Performance Table'!$E1702='Master List'!$B$48,'Reported Performance Table'!$E1702='Master List'!$B$104,'Reported Performance Table'!$E1702='Master List'!$B$106,'Reported Performance Table'!$E1702='Master List'!$B$126)),"LUNA_Dimming","Dimming_Capability_and_Range"))</f>
        <v/>
      </c>
      <c r="L1702" s="173">
        <f>'Reported Performance Table'!BF1702</f>
        <v>0</v>
      </c>
      <c r="M1702" s="173">
        <f>'Reported Performance Table'!BG1702</f>
        <v>0</v>
      </c>
      <c r="N1702" s="173">
        <f>'Reported Performance Table'!BH1702</f>
        <v>0</v>
      </c>
      <c r="O1702" t="str">
        <f t="shared" si="53"/>
        <v>No</v>
      </c>
    </row>
    <row r="1703" spans="2:15" x14ac:dyDescent="0.25">
      <c r="B1703" s="35" t="e">
        <f>VLOOKUP('Reported Performance Table'!D1703,'Master List'!$B$20:$C$39,2,FALSE)</f>
        <v>#N/A</v>
      </c>
      <c r="C1703" t="e">
        <f>VLOOKUP('Reported Performance Table'!E1703,'Master List'!$B$42:$C$129,2,FALSE)</f>
        <v>#N/A</v>
      </c>
      <c r="D1703" t="e">
        <f>VLOOKUP('Reported Performance Table'!D1703,'Master List'!$B$20:$D$39,3,FALSE)</f>
        <v>#N/A</v>
      </c>
      <c r="E1703" s="3" t="e">
        <f>VLOOKUP('Reported Performance Table'!C1703,'Master List'!$B$11:$D$17,3,FALSE)</f>
        <v>#N/A</v>
      </c>
      <c r="F1703" t="e">
        <f t="shared" si="52"/>
        <v>#N/A</v>
      </c>
      <c r="G1703" t="e">
        <f>IF(VLOOKUP('Reported Performance Table'!E1703,'Master List'!$B$42:$D$129,3,FALSE)="","No",VLOOKUP('Reported Performance Table'!E1703,'Master List'!$B$42:$D$129,3,FALSE))</f>
        <v>#N/A</v>
      </c>
      <c r="H1703" t="e">
        <f>IF(AND(G1703="Yes_No",'Reported Performance Table'!F1703="Yes"),"No","Yes_No")</f>
        <v>#N/A</v>
      </c>
      <c r="I1703" t="str">
        <f>IF('Reported Performance Table'!E1703="","",IF('Reported Performance Table'!F1703="Yes","LUNA_CCT","Reported_CCT"))</f>
        <v/>
      </c>
      <c r="J1703" t="str">
        <f>IF('Reported Performance Table'!E1703="","",IF(I1703="LUNA_CCT",VLOOKUP('Reported Performance Table'!E1703,'Master List'!$B$42:$E$129,4,FALSE),"Reported_BUG"))</f>
        <v/>
      </c>
      <c r="K1703" t="str">
        <f>IF('Reported Performance Table'!E1703="","",IF(AND('Reported Performance Table'!$F1703="Yes",OR('Reported Performance Table'!$E1703='Master List'!$B$42,'Reported Performance Table'!$E1703='Master List'!$B$43,'Reported Performance Table'!$E1703='Master List'!$B$44,'Reported Performance Table'!$E1703='Master List'!$B$46,'Reported Performance Table'!$E1703='Master List'!$B$48,'Reported Performance Table'!$E1703='Master List'!$B$104,'Reported Performance Table'!$E1703='Master List'!$B$106,'Reported Performance Table'!$E1703='Master List'!$B$126)),"LUNA_Dimming","Dimming_Capability_and_Range"))</f>
        <v/>
      </c>
      <c r="L1703" s="173">
        <f>'Reported Performance Table'!BF1703</f>
        <v>0</v>
      </c>
      <c r="M1703" s="173">
        <f>'Reported Performance Table'!BG1703</f>
        <v>0</v>
      </c>
      <c r="N1703" s="173">
        <f>'Reported Performance Table'!BH1703</f>
        <v>0</v>
      </c>
      <c r="O1703" t="str">
        <f t="shared" si="53"/>
        <v>No</v>
      </c>
    </row>
    <row r="1704" spans="2:15" x14ac:dyDescent="0.25">
      <c r="B1704" s="35" t="e">
        <f>VLOOKUP('Reported Performance Table'!D1704,'Master List'!$B$20:$C$39,2,FALSE)</f>
        <v>#N/A</v>
      </c>
      <c r="C1704" t="e">
        <f>VLOOKUP('Reported Performance Table'!E1704,'Master List'!$B$42:$C$129,2,FALSE)</f>
        <v>#N/A</v>
      </c>
      <c r="D1704" t="e">
        <f>VLOOKUP('Reported Performance Table'!D1704,'Master List'!$B$20:$D$39,3,FALSE)</f>
        <v>#N/A</v>
      </c>
      <c r="E1704" s="3" t="e">
        <f>VLOOKUP('Reported Performance Table'!C1704,'Master List'!$B$11:$D$17,3,FALSE)</f>
        <v>#N/A</v>
      </c>
      <c r="F1704" t="e">
        <f t="shared" si="52"/>
        <v>#N/A</v>
      </c>
      <c r="G1704" t="e">
        <f>IF(VLOOKUP('Reported Performance Table'!E1704,'Master List'!$B$42:$D$129,3,FALSE)="","No",VLOOKUP('Reported Performance Table'!E1704,'Master List'!$B$42:$D$129,3,FALSE))</f>
        <v>#N/A</v>
      </c>
      <c r="H1704" t="e">
        <f>IF(AND(G1704="Yes_No",'Reported Performance Table'!F1704="Yes"),"No","Yes_No")</f>
        <v>#N/A</v>
      </c>
      <c r="I1704" t="str">
        <f>IF('Reported Performance Table'!E1704="","",IF('Reported Performance Table'!F1704="Yes","LUNA_CCT","Reported_CCT"))</f>
        <v/>
      </c>
      <c r="J1704" t="str">
        <f>IF('Reported Performance Table'!E1704="","",IF(I1704="LUNA_CCT",VLOOKUP('Reported Performance Table'!E1704,'Master List'!$B$42:$E$129,4,FALSE),"Reported_BUG"))</f>
        <v/>
      </c>
      <c r="K1704" t="str">
        <f>IF('Reported Performance Table'!E1704="","",IF(AND('Reported Performance Table'!$F1704="Yes",OR('Reported Performance Table'!$E1704='Master List'!$B$42,'Reported Performance Table'!$E1704='Master List'!$B$43,'Reported Performance Table'!$E1704='Master List'!$B$44,'Reported Performance Table'!$E1704='Master List'!$B$46,'Reported Performance Table'!$E1704='Master List'!$B$48,'Reported Performance Table'!$E1704='Master List'!$B$104,'Reported Performance Table'!$E1704='Master List'!$B$106,'Reported Performance Table'!$E1704='Master List'!$B$126)),"LUNA_Dimming","Dimming_Capability_and_Range"))</f>
        <v/>
      </c>
      <c r="L1704" s="173">
        <f>'Reported Performance Table'!BF1704</f>
        <v>0</v>
      </c>
      <c r="M1704" s="173">
        <f>'Reported Performance Table'!BG1704</f>
        <v>0</v>
      </c>
      <c r="N1704" s="173">
        <f>'Reported Performance Table'!BH1704</f>
        <v>0</v>
      </c>
      <c r="O1704" t="str">
        <f t="shared" si="53"/>
        <v>No</v>
      </c>
    </row>
    <row r="1705" spans="2:15" x14ac:dyDescent="0.25">
      <c r="B1705" s="35" t="e">
        <f>VLOOKUP('Reported Performance Table'!D1705,'Master List'!$B$20:$C$39,2,FALSE)</f>
        <v>#N/A</v>
      </c>
      <c r="C1705" t="e">
        <f>VLOOKUP('Reported Performance Table'!E1705,'Master List'!$B$42:$C$129,2,FALSE)</f>
        <v>#N/A</v>
      </c>
      <c r="D1705" t="e">
        <f>VLOOKUP('Reported Performance Table'!D1705,'Master List'!$B$20:$D$39,3,FALSE)</f>
        <v>#N/A</v>
      </c>
      <c r="E1705" s="3" t="e">
        <f>VLOOKUP('Reported Performance Table'!C1705,'Master List'!$B$11:$D$17,3,FALSE)</f>
        <v>#N/A</v>
      </c>
      <c r="F1705" t="e">
        <f t="shared" si="52"/>
        <v>#N/A</v>
      </c>
      <c r="G1705" t="e">
        <f>IF(VLOOKUP('Reported Performance Table'!E1705,'Master List'!$B$42:$D$129,3,FALSE)="","No",VLOOKUP('Reported Performance Table'!E1705,'Master List'!$B$42:$D$129,3,FALSE))</f>
        <v>#N/A</v>
      </c>
      <c r="H1705" t="e">
        <f>IF(AND(G1705="Yes_No",'Reported Performance Table'!F1705="Yes"),"No","Yes_No")</f>
        <v>#N/A</v>
      </c>
      <c r="I1705" t="str">
        <f>IF('Reported Performance Table'!E1705="","",IF('Reported Performance Table'!F1705="Yes","LUNA_CCT","Reported_CCT"))</f>
        <v/>
      </c>
      <c r="J1705" t="str">
        <f>IF('Reported Performance Table'!E1705="","",IF(I1705="LUNA_CCT",VLOOKUP('Reported Performance Table'!E1705,'Master List'!$B$42:$E$129,4,FALSE),"Reported_BUG"))</f>
        <v/>
      </c>
      <c r="K1705" t="str">
        <f>IF('Reported Performance Table'!E1705="","",IF(AND('Reported Performance Table'!$F1705="Yes",OR('Reported Performance Table'!$E1705='Master List'!$B$42,'Reported Performance Table'!$E1705='Master List'!$B$43,'Reported Performance Table'!$E1705='Master List'!$B$44,'Reported Performance Table'!$E1705='Master List'!$B$46,'Reported Performance Table'!$E1705='Master List'!$B$48,'Reported Performance Table'!$E1705='Master List'!$B$104,'Reported Performance Table'!$E1705='Master List'!$B$106,'Reported Performance Table'!$E1705='Master List'!$B$126)),"LUNA_Dimming","Dimming_Capability_and_Range"))</f>
        <v/>
      </c>
      <c r="L1705" s="173">
        <f>'Reported Performance Table'!BF1705</f>
        <v>0</v>
      </c>
      <c r="M1705" s="173">
        <f>'Reported Performance Table'!BG1705</f>
        <v>0</v>
      </c>
      <c r="N1705" s="173">
        <f>'Reported Performance Table'!BH1705</f>
        <v>0</v>
      </c>
      <c r="O1705" t="str">
        <f t="shared" si="53"/>
        <v>No</v>
      </c>
    </row>
    <row r="1706" spans="2:15" x14ac:dyDescent="0.25">
      <c r="B1706" s="35" t="e">
        <f>VLOOKUP('Reported Performance Table'!D1706,'Master List'!$B$20:$C$39,2,FALSE)</f>
        <v>#N/A</v>
      </c>
      <c r="C1706" t="e">
        <f>VLOOKUP('Reported Performance Table'!E1706,'Master List'!$B$42:$C$129,2,FALSE)</f>
        <v>#N/A</v>
      </c>
      <c r="D1706" t="e">
        <f>VLOOKUP('Reported Performance Table'!D1706,'Master List'!$B$20:$D$39,3,FALSE)</f>
        <v>#N/A</v>
      </c>
      <c r="E1706" s="3" t="e">
        <f>VLOOKUP('Reported Performance Table'!C1706,'Master List'!$B$11:$D$17,3,FALSE)</f>
        <v>#N/A</v>
      </c>
      <c r="F1706" t="e">
        <f t="shared" si="52"/>
        <v>#N/A</v>
      </c>
      <c r="G1706" t="e">
        <f>IF(VLOOKUP('Reported Performance Table'!E1706,'Master List'!$B$42:$D$129,3,FALSE)="","No",VLOOKUP('Reported Performance Table'!E1706,'Master List'!$B$42:$D$129,3,FALSE))</f>
        <v>#N/A</v>
      </c>
      <c r="H1706" t="e">
        <f>IF(AND(G1706="Yes_No",'Reported Performance Table'!F1706="Yes"),"No","Yes_No")</f>
        <v>#N/A</v>
      </c>
      <c r="I1706" t="str">
        <f>IF('Reported Performance Table'!E1706="","",IF('Reported Performance Table'!F1706="Yes","LUNA_CCT","Reported_CCT"))</f>
        <v/>
      </c>
      <c r="J1706" t="str">
        <f>IF('Reported Performance Table'!E1706="","",IF(I1706="LUNA_CCT",VLOOKUP('Reported Performance Table'!E1706,'Master List'!$B$42:$E$129,4,FALSE),"Reported_BUG"))</f>
        <v/>
      </c>
      <c r="K1706" t="str">
        <f>IF('Reported Performance Table'!E1706="","",IF(AND('Reported Performance Table'!$F1706="Yes",OR('Reported Performance Table'!$E1706='Master List'!$B$42,'Reported Performance Table'!$E1706='Master List'!$B$43,'Reported Performance Table'!$E1706='Master List'!$B$44,'Reported Performance Table'!$E1706='Master List'!$B$46,'Reported Performance Table'!$E1706='Master List'!$B$48,'Reported Performance Table'!$E1706='Master List'!$B$104,'Reported Performance Table'!$E1706='Master List'!$B$106,'Reported Performance Table'!$E1706='Master List'!$B$126)),"LUNA_Dimming","Dimming_Capability_and_Range"))</f>
        <v/>
      </c>
      <c r="L1706" s="173">
        <f>'Reported Performance Table'!BF1706</f>
        <v>0</v>
      </c>
      <c r="M1706" s="173">
        <f>'Reported Performance Table'!BG1706</f>
        <v>0</v>
      </c>
      <c r="N1706" s="173">
        <f>'Reported Performance Table'!BH1706</f>
        <v>0</v>
      </c>
      <c r="O1706" t="str">
        <f t="shared" si="53"/>
        <v>No</v>
      </c>
    </row>
    <row r="1707" spans="2:15" x14ac:dyDescent="0.25">
      <c r="B1707" s="35" t="e">
        <f>VLOOKUP('Reported Performance Table'!D1707,'Master List'!$B$20:$C$39,2,FALSE)</f>
        <v>#N/A</v>
      </c>
      <c r="C1707" t="e">
        <f>VLOOKUP('Reported Performance Table'!E1707,'Master List'!$B$42:$C$129,2,FALSE)</f>
        <v>#N/A</v>
      </c>
      <c r="D1707" t="e">
        <f>VLOOKUP('Reported Performance Table'!D1707,'Master List'!$B$20:$D$39,3,FALSE)</f>
        <v>#N/A</v>
      </c>
      <c r="E1707" s="3" t="e">
        <f>VLOOKUP('Reported Performance Table'!C1707,'Master List'!$B$11:$D$17,3,FALSE)</f>
        <v>#N/A</v>
      </c>
      <c r="F1707" t="e">
        <f t="shared" si="52"/>
        <v>#N/A</v>
      </c>
      <c r="G1707" t="e">
        <f>IF(VLOOKUP('Reported Performance Table'!E1707,'Master List'!$B$42:$D$129,3,FALSE)="","No",VLOOKUP('Reported Performance Table'!E1707,'Master List'!$B$42:$D$129,3,FALSE))</f>
        <v>#N/A</v>
      </c>
      <c r="H1707" t="e">
        <f>IF(AND(G1707="Yes_No",'Reported Performance Table'!F1707="Yes"),"No","Yes_No")</f>
        <v>#N/A</v>
      </c>
      <c r="I1707" t="str">
        <f>IF('Reported Performance Table'!E1707="","",IF('Reported Performance Table'!F1707="Yes","LUNA_CCT","Reported_CCT"))</f>
        <v/>
      </c>
      <c r="J1707" t="str">
        <f>IF('Reported Performance Table'!E1707="","",IF(I1707="LUNA_CCT",VLOOKUP('Reported Performance Table'!E1707,'Master List'!$B$42:$E$129,4,FALSE),"Reported_BUG"))</f>
        <v/>
      </c>
      <c r="K1707" t="str">
        <f>IF('Reported Performance Table'!E1707="","",IF(AND('Reported Performance Table'!$F1707="Yes",OR('Reported Performance Table'!$E1707='Master List'!$B$42,'Reported Performance Table'!$E1707='Master List'!$B$43,'Reported Performance Table'!$E1707='Master List'!$B$44,'Reported Performance Table'!$E1707='Master List'!$B$46,'Reported Performance Table'!$E1707='Master List'!$B$48,'Reported Performance Table'!$E1707='Master List'!$B$104,'Reported Performance Table'!$E1707='Master List'!$B$106,'Reported Performance Table'!$E1707='Master List'!$B$126)),"LUNA_Dimming","Dimming_Capability_and_Range"))</f>
        <v/>
      </c>
      <c r="L1707" s="173">
        <f>'Reported Performance Table'!BF1707</f>
        <v>0</v>
      </c>
      <c r="M1707" s="173">
        <f>'Reported Performance Table'!BG1707</f>
        <v>0</v>
      </c>
      <c r="N1707" s="173">
        <f>'Reported Performance Table'!BH1707</f>
        <v>0</v>
      </c>
      <c r="O1707" t="str">
        <f t="shared" si="53"/>
        <v>No</v>
      </c>
    </row>
    <row r="1708" spans="2:15" x14ac:dyDescent="0.25">
      <c r="B1708" s="35" t="e">
        <f>VLOOKUP('Reported Performance Table'!D1708,'Master List'!$B$20:$C$39,2,FALSE)</f>
        <v>#N/A</v>
      </c>
      <c r="C1708" t="e">
        <f>VLOOKUP('Reported Performance Table'!E1708,'Master List'!$B$42:$C$129,2,FALSE)</f>
        <v>#N/A</v>
      </c>
      <c r="D1708" t="e">
        <f>VLOOKUP('Reported Performance Table'!D1708,'Master List'!$B$20:$D$39,3,FALSE)</f>
        <v>#N/A</v>
      </c>
      <c r="E1708" s="3" t="e">
        <f>VLOOKUP('Reported Performance Table'!C1708,'Master List'!$B$11:$D$17,3,FALSE)</f>
        <v>#N/A</v>
      </c>
      <c r="F1708" t="e">
        <f t="shared" si="52"/>
        <v>#N/A</v>
      </c>
      <c r="G1708" t="e">
        <f>IF(VLOOKUP('Reported Performance Table'!E1708,'Master List'!$B$42:$D$129,3,FALSE)="","No",VLOOKUP('Reported Performance Table'!E1708,'Master List'!$B$42:$D$129,3,FALSE))</f>
        <v>#N/A</v>
      </c>
      <c r="H1708" t="e">
        <f>IF(AND(G1708="Yes_No",'Reported Performance Table'!F1708="Yes"),"No","Yes_No")</f>
        <v>#N/A</v>
      </c>
      <c r="I1708" t="str">
        <f>IF('Reported Performance Table'!E1708="","",IF('Reported Performance Table'!F1708="Yes","LUNA_CCT","Reported_CCT"))</f>
        <v/>
      </c>
      <c r="J1708" t="str">
        <f>IF('Reported Performance Table'!E1708="","",IF(I1708="LUNA_CCT",VLOOKUP('Reported Performance Table'!E1708,'Master List'!$B$42:$E$129,4,FALSE),"Reported_BUG"))</f>
        <v/>
      </c>
      <c r="K1708" t="str">
        <f>IF('Reported Performance Table'!E1708="","",IF(AND('Reported Performance Table'!$F1708="Yes",OR('Reported Performance Table'!$E1708='Master List'!$B$42,'Reported Performance Table'!$E1708='Master List'!$B$43,'Reported Performance Table'!$E1708='Master List'!$B$44,'Reported Performance Table'!$E1708='Master List'!$B$46,'Reported Performance Table'!$E1708='Master List'!$B$48,'Reported Performance Table'!$E1708='Master List'!$B$104,'Reported Performance Table'!$E1708='Master List'!$B$106,'Reported Performance Table'!$E1708='Master List'!$B$126)),"LUNA_Dimming","Dimming_Capability_and_Range"))</f>
        <v/>
      </c>
      <c r="L1708" s="173">
        <f>'Reported Performance Table'!BF1708</f>
        <v>0</v>
      </c>
      <c r="M1708" s="173">
        <f>'Reported Performance Table'!BG1708</f>
        <v>0</v>
      </c>
      <c r="N1708" s="173">
        <f>'Reported Performance Table'!BH1708</f>
        <v>0</v>
      </c>
      <c r="O1708" t="str">
        <f t="shared" si="53"/>
        <v>No</v>
      </c>
    </row>
    <row r="1709" spans="2:15" x14ac:dyDescent="0.25">
      <c r="B1709" s="35" t="e">
        <f>VLOOKUP('Reported Performance Table'!D1709,'Master List'!$B$20:$C$39,2,FALSE)</f>
        <v>#N/A</v>
      </c>
      <c r="C1709" t="e">
        <f>VLOOKUP('Reported Performance Table'!E1709,'Master List'!$B$42:$C$129,2,FALSE)</f>
        <v>#N/A</v>
      </c>
      <c r="D1709" t="e">
        <f>VLOOKUP('Reported Performance Table'!D1709,'Master List'!$B$20:$D$39,3,FALSE)</f>
        <v>#N/A</v>
      </c>
      <c r="E1709" s="3" t="e">
        <f>VLOOKUP('Reported Performance Table'!C1709,'Master List'!$B$11:$D$17,3,FALSE)</f>
        <v>#N/A</v>
      </c>
      <c r="F1709" t="e">
        <f t="shared" si="52"/>
        <v>#N/A</v>
      </c>
      <c r="G1709" t="e">
        <f>IF(VLOOKUP('Reported Performance Table'!E1709,'Master List'!$B$42:$D$129,3,FALSE)="","No",VLOOKUP('Reported Performance Table'!E1709,'Master List'!$B$42:$D$129,3,FALSE))</f>
        <v>#N/A</v>
      </c>
      <c r="H1709" t="e">
        <f>IF(AND(G1709="Yes_No",'Reported Performance Table'!F1709="Yes"),"No","Yes_No")</f>
        <v>#N/A</v>
      </c>
      <c r="I1709" t="str">
        <f>IF('Reported Performance Table'!E1709="","",IF('Reported Performance Table'!F1709="Yes","LUNA_CCT","Reported_CCT"))</f>
        <v/>
      </c>
      <c r="J1709" t="str">
        <f>IF('Reported Performance Table'!E1709="","",IF(I1709="LUNA_CCT",VLOOKUP('Reported Performance Table'!E1709,'Master List'!$B$42:$E$129,4,FALSE),"Reported_BUG"))</f>
        <v/>
      </c>
      <c r="K1709" t="str">
        <f>IF('Reported Performance Table'!E1709="","",IF(AND('Reported Performance Table'!$F1709="Yes",OR('Reported Performance Table'!$E1709='Master List'!$B$42,'Reported Performance Table'!$E1709='Master List'!$B$43,'Reported Performance Table'!$E1709='Master List'!$B$44,'Reported Performance Table'!$E1709='Master List'!$B$46,'Reported Performance Table'!$E1709='Master List'!$B$48,'Reported Performance Table'!$E1709='Master List'!$B$104,'Reported Performance Table'!$E1709='Master List'!$B$106,'Reported Performance Table'!$E1709='Master List'!$B$126)),"LUNA_Dimming","Dimming_Capability_and_Range"))</f>
        <v/>
      </c>
      <c r="L1709" s="173">
        <f>'Reported Performance Table'!BF1709</f>
        <v>0</v>
      </c>
      <c r="M1709" s="173">
        <f>'Reported Performance Table'!BG1709</f>
        <v>0</v>
      </c>
      <c r="N1709" s="173">
        <f>'Reported Performance Table'!BH1709</f>
        <v>0</v>
      </c>
      <c r="O1709" t="str">
        <f t="shared" si="53"/>
        <v>No</v>
      </c>
    </row>
    <row r="1710" spans="2:15" x14ac:dyDescent="0.25">
      <c r="B1710" s="35" t="e">
        <f>VLOOKUP('Reported Performance Table'!D1710,'Master List'!$B$20:$C$39,2,FALSE)</f>
        <v>#N/A</v>
      </c>
      <c r="C1710" t="e">
        <f>VLOOKUP('Reported Performance Table'!E1710,'Master List'!$B$42:$C$129,2,FALSE)</f>
        <v>#N/A</v>
      </c>
      <c r="D1710" t="e">
        <f>VLOOKUP('Reported Performance Table'!D1710,'Master List'!$B$20:$D$39,3,FALSE)</f>
        <v>#N/A</v>
      </c>
      <c r="E1710" s="3" t="e">
        <f>VLOOKUP('Reported Performance Table'!C1710,'Master List'!$B$11:$D$17,3,FALSE)</f>
        <v>#N/A</v>
      </c>
      <c r="F1710" t="e">
        <f t="shared" si="52"/>
        <v>#N/A</v>
      </c>
      <c r="G1710" t="e">
        <f>IF(VLOOKUP('Reported Performance Table'!E1710,'Master List'!$B$42:$D$129,3,FALSE)="","No",VLOOKUP('Reported Performance Table'!E1710,'Master List'!$B$42:$D$129,3,FALSE))</f>
        <v>#N/A</v>
      </c>
      <c r="H1710" t="e">
        <f>IF(AND(G1710="Yes_No",'Reported Performance Table'!F1710="Yes"),"No","Yes_No")</f>
        <v>#N/A</v>
      </c>
      <c r="I1710" t="str">
        <f>IF('Reported Performance Table'!E1710="","",IF('Reported Performance Table'!F1710="Yes","LUNA_CCT","Reported_CCT"))</f>
        <v/>
      </c>
      <c r="J1710" t="str">
        <f>IF('Reported Performance Table'!E1710="","",IF(I1710="LUNA_CCT",VLOOKUP('Reported Performance Table'!E1710,'Master List'!$B$42:$E$129,4,FALSE),"Reported_BUG"))</f>
        <v/>
      </c>
      <c r="K1710" t="str">
        <f>IF('Reported Performance Table'!E1710="","",IF(AND('Reported Performance Table'!$F1710="Yes",OR('Reported Performance Table'!$E1710='Master List'!$B$42,'Reported Performance Table'!$E1710='Master List'!$B$43,'Reported Performance Table'!$E1710='Master List'!$B$44,'Reported Performance Table'!$E1710='Master List'!$B$46,'Reported Performance Table'!$E1710='Master List'!$B$48,'Reported Performance Table'!$E1710='Master List'!$B$104,'Reported Performance Table'!$E1710='Master List'!$B$106,'Reported Performance Table'!$E1710='Master List'!$B$126)),"LUNA_Dimming","Dimming_Capability_and_Range"))</f>
        <v/>
      </c>
      <c r="L1710" s="173">
        <f>'Reported Performance Table'!BF1710</f>
        <v>0</v>
      </c>
      <c r="M1710" s="173">
        <f>'Reported Performance Table'!BG1710</f>
        <v>0</v>
      </c>
      <c r="N1710" s="173">
        <f>'Reported Performance Table'!BH1710</f>
        <v>0</v>
      </c>
      <c r="O1710" t="str">
        <f t="shared" si="53"/>
        <v>No</v>
      </c>
    </row>
    <row r="1711" spans="2:15" x14ac:dyDescent="0.25">
      <c r="B1711" s="35" t="e">
        <f>VLOOKUP('Reported Performance Table'!D1711,'Master List'!$B$20:$C$39,2,FALSE)</f>
        <v>#N/A</v>
      </c>
      <c r="C1711" t="e">
        <f>VLOOKUP('Reported Performance Table'!E1711,'Master List'!$B$42:$C$129,2,FALSE)</f>
        <v>#N/A</v>
      </c>
      <c r="D1711" t="e">
        <f>VLOOKUP('Reported Performance Table'!D1711,'Master List'!$B$20:$D$39,3,FALSE)</f>
        <v>#N/A</v>
      </c>
      <c r="E1711" s="3" t="e">
        <f>VLOOKUP('Reported Performance Table'!C1711,'Master List'!$B$11:$D$17,3,FALSE)</f>
        <v>#N/A</v>
      </c>
      <c r="F1711" t="e">
        <f t="shared" si="52"/>
        <v>#N/A</v>
      </c>
      <c r="G1711" t="e">
        <f>IF(VLOOKUP('Reported Performance Table'!E1711,'Master List'!$B$42:$D$129,3,FALSE)="","No",VLOOKUP('Reported Performance Table'!E1711,'Master List'!$B$42:$D$129,3,FALSE))</f>
        <v>#N/A</v>
      </c>
      <c r="H1711" t="e">
        <f>IF(AND(G1711="Yes_No",'Reported Performance Table'!F1711="Yes"),"No","Yes_No")</f>
        <v>#N/A</v>
      </c>
      <c r="I1711" t="str">
        <f>IF('Reported Performance Table'!E1711="","",IF('Reported Performance Table'!F1711="Yes","LUNA_CCT","Reported_CCT"))</f>
        <v/>
      </c>
      <c r="J1711" t="str">
        <f>IF('Reported Performance Table'!E1711="","",IF(I1711="LUNA_CCT",VLOOKUP('Reported Performance Table'!E1711,'Master List'!$B$42:$E$129,4,FALSE),"Reported_BUG"))</f>
        <v/>
      </c>
      <c r="K1711" t="str">
        <f>IF('Reported Performance Table'!E1711="","",IF(AND('Reported Performance Table'!$F1711="Yes",OR('Reported Performance Table'!$E1711='Master List'!$B$42,'Reported Performance Table'!$E1711='Master List'!$B$43,'Reported Performance Table'!$E1711='Master List'!$B$44,'Reported Performance Table'!$E1711='Master List'!$B$46,'Reported Performance Table'!$E1711='Master List'!$B$48,'Reported Performance Table'!$E1711='Master List'!$B$104,'Reported Performance Table'!$E1711='Master List'!$B$106,'Reported Performance Table'!$E1711='Master List'!$B$126)),"LUNA_Dimming","Dimming_Capability_and_Range"))</f>
        <v/>
      </c>
      <c r="L1711" s="173">
        <f>'Reported Performance Table'!BF1711</f>
        <v>0</v>
      </c>
      <c r="M1711" s="173">
        <f>'Reported Performance Table'!BG1711</f>
        <v>0</v>
      </c>
      <c r="N1711" s="173">
        <f>'Reported Performance Table'!BH1711</f>
        <v>0</v>
      </c>
      <c r="O1711" t="str">
        <f t="shared" si="53"/>
        <v>No</v>
      </c>
    </row>
    <row r="1712" spans="2:15" x14ac:dyDescent="0.25">
      <c r="B1712" s="35" t="e">
        <f>VLOOKUP('Reported Performance Table'!D1712,'Master List'!$B$20:$C$39,2,FALSE)</f>
        <v>#N/A</v>
      </c>
      <c r="C1712" t="e">
        <f>VLOOKUP('Reported Performance Table'!E1712,'Master List'!$B$42:$C$129,2,FALSE)</f>
        <v>#N/A</v>
      </c>
      <c r="D1712" t="e">
        <f>VLOOKUP('Reported Performance Table'!D1712,'Master List'!$B$20:$D$39,3,FALSE)</f>
        <v>#N/A</v>
      </c>
      <c r="E1712" s="3" t="e">
        <f>VLOOKUP('Reported Performance Table'!C1712,'Master List'!$B$11:$D$17,3,FALSE)</f>
        <v>#N/A</v>
      </c>
      <c r="F1712" t="e">
        <f t="shared" si="52"/>
        <v>#N/A</v>
      </c>
      <c r="G1712" t="e">
        <f>IF(VLOOKUP('Reported Performance Table'!E1712,'Master List'!$B$42:$D$129,3,FALSE)="","No",VLOOKUP('Reported Performance Table'!E1712,'Master List'!$B$42:$D$129,3,FALSE))</f>
        <v>#N/A</v>
      </c>
      <c r="H1712" t="e">
        <f>IF(AND(G1712="Yes_No",'Reported Performance Table'!F1712="Yes"),"No","Yes_No")</f>
        <v>#N/A</v>
      </c>
      <c r="I1712" t="str">
        <f>IF('Reported Performance Table'!E1712="","",IF('Reported Performance Table'!F1712="Yes","LUNA_CCT","Reported_CCT"))</f>
        <v/>
      </c>
      <c r="J1712" t="str">
        <f>IF('Reported Performance Table'!E1712="","",IF(I1712="LUNA_CCT",VLOOKUP('Reported Performance Table'!E1712,'Master List'!$B$42:$E$129,4,FALSE),"Reported_BUG"))</f>
        <v/>
      </c>
      <c r="K1712" t="str">
        <f>IF('Reported Performance Table'!E1712="","",IF(AND('Reported Performance Table'!$F1712="Yes",OR('Reported Performance Table'!$E1712='Master List'!$B$42,'Reported Performance Table'!$E1712='Master List'!$B$43,'Reported Performance Table'!$E1712='Master List'!$B$44,'Reported Performance Table'!$E1712='Master List'!$B$46,'Reported Performance Table'!$E1712='Master List'!$B$48,'Reported Performance Table'!$E1712='Master List'!$B$104,'Reported Performance Table'!$E1712='Master List'!$B$106,'Reported Performance Table'!$E1712='Master List'!$B$126)),"LUNA_Dimming","Dimming_Capability_and_Range"))</f>
        <v/>
      </c>
      <c r="L1712" s="173">
        <f>'Reported Performance Table'!BF1712</f>
        <v>0</v>
      </c>
      <c r="M1712" s="173">
        <f>'Reported Performance Table'!BG1712</f>
        <v>0</v>
      </c>
      <c r="N1712" s="173">
        <f>'Reported Performance Table'!BH1712</f>
        <v>0</v>
      </c>
      <c r="O1712" t="str">
        <f t="shared" si="53"/>
        <v>No</v>
      </c>
    </row>
    <row r="1713" spans="2:15" x14ac:dyDescent="0.25">
      <c r="B1713" s="35" t="e">
        <f>VLOOKUP('Reported Performance Table'!D1713,'Master List'!$B$20:$C$39,2,FALSE)</f>
        <v>#N/A</v>
      </c>
      <c r="C1713" t="e">
        <f>VLOOKUP('Reported Performance Table'!E1713,'Master List'!$B$42:$C$129,2,FALSE)</f>
        <v>#N/A</v>
      </c>
      <c r="D1713" t="e">
        <f>VLOOKUP('Reported Performance Table'!D1713,'Master List'!$B$20:$D$39,3,FALSE)</f>
        <v>#N/A</v>
      </c>
      <c r="E1713" s="3" t="e">
        <f>VLOOKUP('Reported Performance Table'!C1713,'Master List'!$B$11:$D$17,3,FALSE)</f>
        <v>#N/A</v>
      </c>
      <c r="F1713" t="e">
        <f t="shared" si="52"/>
        <v>#N/A</v>
      </c>
      <c r="G1713" t="e">
        <f>IF(VLOOKUP('Reported Performance Table'!E1713,'Master List'!$B$42:$D$129,3,FALSE)="","No",VLOOKUP('Reported Performance Table'!E1713,'Master List'!$B$42:$D$129,3,FALSE))</f>
        <v>#N/A</v>
      </c>
      <c r="H1713" t="e">
        <f>IF(AND(G1713="Yes_No",'Reported Performance Table'!F1713="Yes"),"No","Yes_No")</f>
        <v>#N/A</v>
      </c>
      <c r="I1713" t="str">
        <f>IF('Reported Performance Table'!E1713="","",IF('Reported Performance Table'!F1713="Yes","LUNA_CCT","Reported_CCT"))</f>
        <v/>
      </c>
      <c r="J1713" t="str">
        <f>IF('Reported Performance Table'!E1713="","",IF(I1713="LUNA_CCT",VLOOKUP('Reported Performance Table'!E1713,'Master List'!$B$42:$E$129,4,FALSE),"Reported_BUG"))</f>
        <v/>
      </c>
      <c r="K1713" t="str">
        <f>IF('Reported Performance Table'!E1713="","",IF(AND('Reported Performance Table'!$F1713="Yes",OR('Reported Performance Table'!$E1713='Master List'!$B$42,'Reported Performance Table'!$E1713='Master List'!$B$43,'Reported Performance Table'!$E1713='Master List'!$B$44,'Reported Performance Table'!$E1713='Master List'!$B$46,'Reported Performance Table'!$E1713='Master List'!$B$48,'Reported Performance Table'!$E1713='Master List'!$B$104,'Reported Performance Table'!$E1713='Master List'!$B$106,'Reported Performance Table'!$E1713='Master List'!$B$126)),"LUNA_Dimming","Dimming_Capability_and_Range"))</f>
        <v/>
      </c>
      <c r="L1713" s="173">
        <f>'Reported Performance Table'!BF1713</f>
        <v>0</v>
      </c>
      <c r="M1713" s="173">
        <f>'Reported Performance Table'!BG1713</f>
        <v>0</v>
      </c>
      <c r="N1713" s="173">
        <f>'Reported Performance Table'!BH1713</f>
        <v>0</v>
      </c>
      <c r="O1713" t="str">
        <f t="shared" si="53"/>
        <v>No</v>
      </c>
    </row>
    <row r="1714" spans="2:15" x14ac:dyDescent="0.25">
      <c r="B1714" s="35" t="e">
        <f>VLOOKUP('Reported Performance Table'!D1714,'Master List'!$B$20:$C$39,2,FALSE)</f>
        <v>#N/A</v>
      </c>
      <c r="C1714" t="e">
        <f>VLOOKUP('Reported Performance Table'!E1714,'Master List'!$B$42:$C$129,2,FALSE)</f>
        <v>#N/A</v>
      </c>
      <c r="D1714" t="e">
        <f>VLOOKUP('Reported Performance Table'!D1714,'Master List'!$B$20:$D$39,3,FALSE)</f>
        <v>#N/A</v>
      </c>
      <c r="E1714" s="3" t="e">
        <f>VLOOKUP('Reported Performance Table'!C1714,'Master List'!$B$11:$D$17,3,FALSE)</f>
        <v>#N/A</v>
      </c>
      <c r="F1714" t="e">
        <f t="shared" si="52"/>
        <v>#N/A</v>
      </c>
      <c r="G1714" t="e">
        <f>IF(VLOOKUP('Reported Performance Table'!E1714,'Master List'!$B$42:$D$129,3,FALSE)="","No",VLOOKUP('Reported Performance Table'!E1714,'Master List'!$B$42:$D$129,3,FALSE))</f>
        <v>#N/A</v>
      </c>
      <c r="H1714" t="e">
        <f>IF(AND(G1714="Yes_No",'Reported Performance Table'!F1714="Yes"),"No","Yes_No")</f>
        <v>#N/A</v>
      </c>
      <c r="I1714" t="str">
        <f>IF('Reported Performance Table'!E1714="","",IF('Reported Performance Table'!F1714="Yes","LUNA_CCT","Reported_CCT"))</f>
        <v/>
      </c>
      <c r="J1714" t="str">
        <f>IF('Reported Performance Table'!E1714="","",IF(I1714="LUNA_CCT",VLOOKUP('Reported Performance Table'!E1714,'Master List'!$B$42:$E$129,4,FALSE),"Reported_BUG"))</f>
        <v/>
      </c>
      <c r="K1714" t="str">
        <f>IF('Reported Performance Table'!E1714="","",IF(AND('Reported Performance Table'!$F1714="Yes",OR('Reported Performance Table'!$E1714='Master List'!$B$42,'Reported Performance Table'!$E1714='Master List'!$B$43,'Reported Performance Table'!$E1714='Master List'!$B$44,'Reported Performance Table'!$E1714='Master List'!$B$46,'Reported Performance Table'!$E1714='Master List'!$B$48,'Reported Performance Table'!$E1714='Master List'!$B$104,'Reported Performance Table'!$E1714='Master List'!$B$106,'Reported Performance Table'!$E1714='Master List'!$B$126)),"LUNA_Dimming","Dimming_Capability_and_Range"))</f>
        <v/>
      </c>
      <c r="L1714" s="173">
        <f>'Reported Performance Table'!BF1714</f>
        <v>0</v>
      </c>
      <c r="M1714" s="173">
        <f>'Reported Performance Table'!BG1714</f>
        <v>0</v>
      </c>
      <c r="N1714" s="173">
        <f>'Reported Performance Table'!BH1714</f>
        <v>0</v>
      </c>
      <c r="O1714" t="str">
        <f t="shared" si="53"/>
        <v>No</v>
      </c>
    </row>
    <row r="1715" spans="2:15" x14ac:dyDescent="0.25">
      <c r="B1715" s="35" t="e">
        <f>VLOOKUP('Reported Performance Table'!D1715,'Master List'!$B$20:$C$39,2,FALSE)</f>
        <v>#N/A</v>
      </c>
      <c r="C1715" t="e">
        <f>VLOOKUP('Reported Performance Table'!E1715,'Master List'!$B$42:$C$129,2,FALSE)</f>
        <v>#N/A</v>
      </c>
      <c r="D1715" t="e">
        <f>VLOOKUP('Reported Performance Table'!D1715,'Master List'!$B$20:$D$39,3,FALSE)</f>
        <v>#N/A</v>
      </c>
      <c r="E1715" s="3" t="e">
        <f>VLOOKUP('Reported Performance Table'!C1715,'Master List'!$B$11:$D$17,3,FALSE)</f>
        <v>#N/A</v>
      </c>
      <c r="F1715" t="e">
        <f t="shared" si="52"/>
        <v>#N/A</v>
      </c>
      <c r="G1715" t="e">
        <f>IF(VLOOKUP('Reported Performance Table'!E1715,'Master List'!$B$42:$D$129,3,FALSE)="","No",VLOOKUP('Reported Performance Table'!E1715,'Master List'!$B$42:$D$129,3,FALSE))</f>
        <v>#N/A</v>
      </c>
      <c r="H1715" t="e">
        <f>IF(AND(G1715="Yes_No",'Reported Performance Table'!F1715="Yes"),"No","Yes_No")</f>
        <v>#N/A</v>
      </c>
      <c r="I1715" t="str">
        <f>IF('Reported Performance Table'!E1715="","",IF('Reported Performance Table'!F1715="Yes","LUNA_CCT","Reported_CCT"))</f>
        <v/>
      </c>
      <c r="J1715" t="str">
        <f>IF('Reported Performance Table'!E1715="","",IF(I1715="LUNA_CCT",VLOOKUP('Reported Performance Table'!E1715,'Master List'!$B$42:$E$129,4,FALSE),"Reported_BUG"))</f>
        <v/>
      </c>
      <c r="K1715" t="str">
        <f>IF('Reported Performance Table'!E1715="","",IF(AND('Reported Performance Table'!$F1715="Yes",OR('Reported Performance Table'!$E1715='Master List'!$B$42,'Reported Performance Table'!$E1715='Master List'!$B$43,'Reported Performance Table'!$E1715='Master List'!$B$44,'Reported Performance Table'!$E1715='Master List'!$B$46,'Reported Performance Table'!$E1715='Master List'!$B$48,'Reported Performance Table'!$E1715='Master List'!$B$104,'Reported Performance Table'!$E1715='Master List'!$B$106,'Reported Performance Table'!$E1715='Master List'!$B$126)),"LUNA_Dimming","Dimming_Capability_and_Range"))</f>
        <v/>
      </c>
      <c r="L1715" s="173">
        <f>'Reported Performance Table'!BF1715</f>
        <v>0</v>
      </c>
      <c r="M1715" s="173">
        <f>'Reported Performance Table'!BG1715</f>
        <v>0</v>
      </c>
      <c r="N1715" s="173">
        <f>'Reported Performance Table'!BH1715</f>
        <v>0</v>
      </c>
      <c r="O1715" t="str">
        <f t="shared" si="53"/>
        <v>No</v>
      </c>
    </row>
    <row r="1716" spans="2:15" x14ac:dyDescent="0.25">
      <c r="B1716" s="35" t="e">
        <f>VLOOKUP('Reported Performance Table'!D1716,'Master List'!$B$20:$C$39,2,FALSE)</f>
        <v>#N/A</v>
      </c>
      <c r="C1716" t="e">
        <f>VLOOKUP('Reported Performance Table'!E1716,'Master List'!$B$42:$C$129,2,FALSE)</f>
        <v>#N/A</v>
      </c>
      <c r="D1716" t="e">
        <f>VLOOKUP('Reported Performance Table'!D1716,'Master List'!$B$20:$D$39,3,FALSE)</f>
        <v>#N/A</v>
      </c>
      <c r="E1716" s="3" t="e">
        <f>VLOOKUP('Reported Performance Table'!C1716,'Master List'!$B$11:$D$17,3,FALSE)</f>
        <v>#N/A</v>
      </c>
      <c r="F1716" t="e">
        <f t="shared" si="52"/>
        <v>#N/A</v>
      </c>
      <c r="G1716" t="e">
        <f>IF(VLOOKUP('Reported Performance Table'!E1716,'Master List'!$B$42:$D$129,3,FALSE)="","No",VLOOKUP('Reported Performance Table'!E1716,'Master List'!$B$42:$D$129,3,FALSE))</f>
        <v>#N/A</v>
      </c>
      <c r="H1716" t="e">
        <f>IF(AND(G1716="Yes_No",'Reported Performance Table'!F1716="Yes"),"No","Yes_No")</f>
        <v>#N/A</v>
      </c>
      <c r="I1716" t="str">
        <f>IF('Reported Performance Table'!E1716="","",IF('Reported Performance Table'!F1716="Yes","LUNA_CCT","Reported_CCT"))</f>
        <v/>
      </c>
      <c r="J1716" t="str">
        <f>IF('Reported Performance Table'!E1716="","",IF(I1716="LUNA_CCT",VLOOKUP('Reported Performance Table'!E1716,'Master List'!$B$42:$E$129,4,FALSE),"Reported_BUG"))</f>
        <v/>
      </c>
      <c r="K1716" t="str">
        <f>IF('Reported Performance Table'!E1716="","",IF(AND('Reported Performance Table'!$F1716="Yes",OR('Reported Performance Table'!$E1716='Master List'!$B$42,'Reported Performance Table'!$E1716='Master List'!$B$43,'Reported Performance Table'!$E1716='Master List'!$B$44,'Reported Performance Table'!$E1716='Master List'!$B$46,'Reported Performance Table'!$E1716='Master List'!$B$48,'Reported Performance Table'!$E1716='Master List'!$B$104,'Reported Performance Table'!$E1716='Master List'!$B$106,'Reported Performance Table'!$E1716='Master List'!$B$126)),"LUNA_Dimming","Dimming_Capability_and_Range"))</f>
        <v/>
      </c>
      <c r="L1716" s="173">
        <f>'Reported Performance Table'!BF1716</f>
        <v>0</v>
      </c>
      <c r="M1716" s="173">
        <f>'Reported Performance Table'!BG1716</f>
        <v>0</v>
      </c>
      <c r="N1716" s="173">
        <f>'Reported Performance Table'!BH1716</f>
        <v>0</v>
      </c>
      <c r="O1716" t="str">
        <f t="shared" si="53"/>
        <v>No</v>
      </c>
    </row>
    <row r="1717" spans="2:15" x14ac:dyDescent="0.25">
      <c r="B1717" s="35" t="e">
        <f>VLOOKUP('Reported Performance Table'!D1717,'Master List'!$B$20:$C$39,2,FALSE)</f>
        <v>#N/A</v>
      </c>
      <c r="C1717" t="e">
        <f>VLOOKUP('Reported Performance Table'!E1717,'Master List'!$B$42:$C$129,2,FALSE)</f>
        <v>#N/A</v>
      </c>
      <c r="D1717" t="e">
        <f>VLOOKUP('Reported Performance Table'!D1717,'Master List'!$B$20:$D$39,3,FALSE)</f>
        <v>#N/A</v>
      </c>
      <c r="E1717" s="3" t="e">
        <f>VLOOKUP('Reported Performance Table'!C1717,'Master List'!$B$11:$D$17,3,FALSE)</f>
        <v>#N/A</v>
      </c>
      <c r="F1717" t="e">
        <f t="shared" si="52"/>
        <v>#N/A</v>
      </c>
      <c r="G1717" t="e">
        <f>IF(VLOOKUP('Reported Performance Table'!E1717,'Master List'!$B$42:$D$129,3,FALSE)="","No",VLOOKUP('Reported Performance Table'!E1717,'Master List'!$B$42:$D$129,3,FALSE))</f>
        <v>#N/A</v>
      </c>
      <c r="H1717" t="e">
        <f>IF(AND(G1717="Yes_No",'Reported Performance Table'!F1717="Yes"),"No","Yes_No")</f>
        <v>#N/A</v>
      </c>
      <c r="I1717" t="str">
        <f>IF('Reported Performance Table'!E1717="","",IF('Reported Performance Table'!F1717="Yes","LUNA_CCT","Reported_CCT"))</f>
        <v/>
      </c>
      <c r="J1717" t="str">
        <f>IF('Reported Performance Table'!E1717="","",IF(I1717="LUNA_CCT",VLOOKUP('Reported Performance Table'!E1717,'Master List'!$B$42:$E$129,4,FALSE),"Reported_BUG"))</f>
        <v/>
      </c>
      <c r="K1717" t="str">
        <f>IF('Reported Performance Table'!E1717="","",IF(AND('Reported Performance Table'!$F1717="Yes",OR('Reported Performance Table'!$E1717='Master List'!$B$42,'Reported Performance Table'!$E1717='Master List'!$B$43,'Reported Performance Table'!$E1717='Master List'!$B$44,'Reported Performance Table'!$E1717='Master List'!$B$46,'Reported Performance Table'!$E1717='Master List'!$B$48,'Reported Performance Table'!$E1717='Master List'!$B$104,'Reported Performance Table'!$E1717='Master List'!$B$106,'Reported Performance Table'!$E1717='Master List'!$B$126)),"LUNA_Dimming","Dimming_Capability_and_Range"))</f>
        <v/>
      </c>
      <c r="L1717" s="173">
        <f>'Reported Performance Table'!BF1717</f>
        <v>0</v>
      </c>
      <c r="M1717" s="173">
        <f>'Reported Performance Table'!BG1717</f>
        <v>0</v>
      </c>
      <c r="N1717" s="173">
        <f>'Reported Performance Table'!BH1717</f>
        <v>0</v>
      </c>
      <c r="O1717" t="str">
        <f t="shared" si="53"/>
        <v>No</v>
      </c>
    </row>
    <row r="1718" spans="2:15" x14ac:dyDescent="0.25">
      <c r="B1718" s="35" t="e">
        <f>VLOOKUP('Reported Performance Table'!D1718,'Master List'!$B$20:$C$39,2,FALSE)</f>
        <v>#N/A</v>
      </c>
      <c r="C1718" t="e">
        <f>VLOOKUP('Reported Performance Table'!E1718,'Master List'!$B$42:$C$129,2,FALSE)</f>
        <v>#N/A</v>
      </c>
      <c r="D1718" t="e">
        <f>VLOOKUP('Reported Performance Table'!D1718,'Master List'!$B$20:$D$39,3,FALSE)</f>
        <v>#N/A</v>
      </c>
      <c r="E1718" s="3" t="e">
        <f>VLOOKUP('Reported Performance Table'!C1718,'Master List'!$B$11:$D$17,3,FALSE)</f>
        <v>#N/A</v>
      </c>
      <c r="F1718" t="e">
        <f t="shared" si="52"/>
        <v>#N/A</v>
      </c>
      <c r="G1718" t="e">
        <f>IF(VLOOKUP('Reported Performance Table'!E1718,'Master List'!$B$42:$D$129,3,FALSE)="","No",VLOOKUP('Reported Performance Table'!E1718,'Master List'!$B$42:$D$129,3,FALSE))</f>
        <v>#N/A</v>
      </c>
      <c r="H1718" t="e">
        <f>IF(AND(G1718="Yes_No",'Reported Performance Table'!F1718="Yes"),"No","Yes_No")</f>
        <v>#N/A</v>
      </c>
      <c r="I1718" t="str">
        <f>IF('Reported Performance Table'!E1718="","",IF('Reported Performance Table'!F1718="Yes","LUNA_CCT","Reported_CCT"))</f>
        <v/>
      </c>
      <c r="J1718" t="str">
        <f>IF('Reported Performance Table'!E1718="","",IF(I1718="LUNA_CCT",VLOOKUP('Reported Performance Table'!E1718,'Master List'!$B$42:$E$129,4,FALSE),"Reported_BUG"))</f>
        <v/>
      </c>
      <c r="K1718" t="str">
        <f>IF('Reported Performance Table'!E1718="","",IF(AND('Reported Performance Table'!$F1718="Yes",OR('Reported Performance Table'!$E1718='Master List'!$B$42,'Reported Performance Table'!$E1718='Master List'!$B$43,'Reported Performance Table'!$E1718='Master List'!$B$44,'Reported Performance Table'!$E1718='Master List'!$B$46,'Reported Performance Table'!$E1718='Master List'!$B$48,'Reported Performance Table'!$E1718='Master List'!$B$104,'Reported Performance Table'!$E1718='Master List'!$B$106,'Reported Performance Table'!$E1718='Master List'!$B$126)),"LUNA_Dimming","Dimming_Capability_and_Range"))</f>
        <v/>
      </c>
      <c r="L1718" s="173">
        <f>'Reported Performance Table'!BF1718</f>
        <v>0</v>
      </c>
      <c r="M1718" s="173">
        <f>'Reported Performance Table'!BG1718</f>
        <v>0</v>
      </c>
      <c r="N1718" s="173">
        <f>'Reported Performance Table'!BH1718</f>
        <v>0</v>
      </c>
      <c r="O1718" t="str">
        <f t="shared" si="53"/>
        <v>No</v>
      </c>
    </row>
    <row r="1719" spans="2:15" x14ac:dyDescent="0.25">
      <c r="B1719" s="35" t="e">
        <f>VLOOKUP('Reported Performance Table'!D1719,'Master List'!$B$20:$C$39,2,FALSE)</f>
        <v>#N/A</v>
      </c>
      <c r="C1719" t="e">
        <f>VLOOKUP('Reported Performance Table'!E1719,'Master List'!$B$42:$C$129,2,FALSE)</f>
        <v>#N/A</v>
      </c>
      <c r="D1719" t="e">
        <f>VLOOKUP('Reported Performance Table'!D1719,'Master List'!$B$20:$D$39,3,FALSE)</f>
        <v>#N/A</v>
      </c>
      <c r="E1719" s="3" t="e">
        <f>VLOOKUP('Reported Performance Table'!C1719,'Master List'!$B$11:$D$17,3,FALSE)</f>
        <v>#N/A</v>
      </c>
      <c r="F1719" t="e">
        <f t="shared" si="52"/>
        <v>#N/A</v>
      </c>
      <c r="G1719" t="e">
        <f>IF(VLOOKUP('Reported Performance Table'!E1719,'Master List'!$B$42:$D$129,3,FALSE)="","No",VLOOKUP('Reported Performance Table'!E1719,'Master List'!$B$42:$D$129,3,FALSE))</f>
        <v>#N/A</v>
      </c>
      <c r="H1719" t="e">
        <f>IF(AND(G1719="Yes_No",'Reported Performance Table'!F1719="Yes"),"No","Yes_No")</f>
        <v>#N/A</v>
      </c>
      <c r="I1719" t="str">
        <f>IF('Reported Performance Table'!E1719="","",IF('Reported Performance Table'!F1719="Yes","LUNA_CCT","Reported_CCT"))</f>
        <v/>
      </c>
      <c r="J1719" t="str">
        <f>IF('Reported Performance Table'!E1719="","",IF(I1719="LUNA_CCT",VLOOKUP('Reported Performance Table'!E1719,'Master List'!$B$42:$E$129,4,FALSE),"Reported_BUG"))</f>
        <v/>
      </c>
      <c r="K1719" t="str">
        <f>IF('Reported Performance Table'!E1719="","",IF(AND('Reported Performance Table'!$F1719="Yes",OR('Reported Performance Table'!$E1719='Master List'!$B$42,'Reported Performance Table'!$E1719='Master List'!$B$43,'Reported Performance Table'!$E1719='Master List'!$B$44,'Reported Performance Table'!$E1719='Master List'!$B$46,'Reported Performance Table'!$E1719='Master List'!$B$48,'Reported Performance Table'!$E1719='Master List'!$B$104,'Reported Performance Table'!$E1719='Master List'!$B$106,'Reported Performance Table'!$E1719='Master List'!$B$126)),"LUNA_Dimming","Dimming_Capability_and_Range"))</f>
        <v/>
      </c>
      <c r="L1719" s="173">
        <f>'Reported Performance Table'!BF1719</f>
        <v>0</v>
      </c>
      <c r="M1719" s="173">
        <f>'Reported Performance Table'!BG1719</f>
        <v>0</v>
      </c>
      <c r="N1719" s="173">
        <f>'Reported Performance Table'!BH1719</f>
        <v>0</v>
      </c>
      <c r="O1719" t="str">
        <f t="shared" si="53"/>
        <v>No</v>
      </c>
    </row>
    <row r="1720" spans="2:15" x14ac:dyDescent="0.25">
      <c r="B1720" s="35" t="e">
        <f>VLOOKUP('Reported Performance Table'!D1720,'Master List'!$B$20:$C$39,2,FALSE)</f>
        <v>#N/A</v>
      </c>
      <c r="C1720" t="e">
        <f>VLOOKUP('Reported Performance Table'!E1720,'Master List'!$B$42:$C$129,2,FALSE)</f>
        <v>#N/A</v>
      </c>
      <c r="D1720" t="e">
        <f>VLOOKUP('Reported Performance Table'!D1720,'Master List'!$B$20:$D$39,3,FALSE)</f>
        <v>#N/A</v>
      </c>
      <c r="E1720" s="3" t="e">
        <f>VLOOKUP('Reported Performance Table'!C1720,'Master List'!$B$11:$D$17,3,FALSE)</f>
        <v>#N/A</v>
      </c>
      <c r="F1720" t="e">
        <f t="shared" si="52"/>
        <v>#N/A</v>
      </c>
      <c r="G1720" t="e">
        <f>IF(VLOOKUP('Reported Performance Table'!E1720,'Master List'!$B$42:$D$129,3,FALSE)="","No",VLOOKUP('Reported Performance Table'!E1720,'Master List'!$B$42:$D$129,3,FALSE))</f>
        <v>#N/A</v>
      </c>
      <c r="H1720" t="e">
        <f>IF(AND(G1720="Yes_No",'Reported Performance Table'!F1720="Yes"),"No","Yes_No")</f>
        <v>#N/A</v>
      </c>
      <c r="I1720" t="str">
        <f>IF('Reported Performance Table'!E1720="","",IF('Reported Performance Table'!F1720="Yes","LUNA_CCT","Reported_CCT"))</f>
        <v/>
      </c>
      <c r="J1720" t="str">
        <f>IF('Reported Performance Table'!E1720="","",IF(I1720="LUNA_CCT",VLOOKUP('Reported Performance Table'!E1720,'Master List'!$B$42:$E$129,4,FALSE),"Reported_BUG"))</f>
        <v/>
      </c>
      <c r="K1720" t="str">
        <f>IF('Reported Performance Table'!E1720="","",IF(AND('Reported Performance Table'!$F1720="Yes",OR('Reported Performance Table'!$E1720='Master List'!$B$42,'Reported Performance Table'!$E1720='Master List'!$B$43,'Reported Performance Table'!$E1720='Master List'!$B$44,'Reported Performance Table'!$E1720='Master List'!$B$46,'Reported Performance Table'!$E1720='Master List'!$B$48,'Reported Performance Table'!$E1720='Master List'!$B$104,'Reported Performance Table'!$E1720='Master List'!$B$106,'Reported Performance Table'!$E1720='Master List'!$B$126)),"LUNA_Dimming","Dimming_Capability_and_Range"))</f>
        <v/>
      </c>
      <c r="L1720" s="173">
        <f>'Reported Performance Table'!BF1720</f>
        <v>0</v>
      </c>
      <c r="M1720" s="173">
        <f>'Reported Performance Table'!BG1720</f>
        <v>0</v>
      </c>
      <c r="N1720" s="173">
        <f>'Reported Performance Table'!BH1720</f>
        <v>0</v>
      </c>
      <c r="O1720" t="str">
        <f t="shared" si="53"/>
        <v>No</v>
      </c>
    </row>
    <row r="1721" spans="2:15" x14ac:dyDescent="0.25">
      <c r="B1721" s="35" t="e">
        <f>VLOOKUP('Reported Performance Table'!D1721,'Master List'!$B$20:$C$39,2,FALSE)</f>
        <v>#N/A</v>
      </c>
      <c r="C1721" t="e">
        <f>VLOOKUP('Reported Performance Table'!E1721,'Master List'!$B$42:$C$129,2,FALSE)</f>
        <v>#N/A</v>
      </c>
      <c r="D1721" t="e">
        <f>VLOOKUP('Reported Performance Table'!D1721,'Master List'!$B$20:$D$39,3,FALSE)</f>
        <v>#N/A</v>
      </c>
      <c r="E1721" s="3" t="e">
        <f>VLOOKUP('Reported Performance Table'!C1721,'Master List'!$B$11:$D$17,3,FALSE)</f>
        <v>#N/A</v>
      </c>
      <c r="F1721" t="e">
        <f t="shared" si="52"/>
        <v>#N/A</v>
      </c>
      <c r="G1721" t="e">
        <f>IF(VLOOKUP('Reported Performance Table'!E1721,'Master List'!$B$42:$D$129,3,FALSE)="","No",VLOOKUP('Reported Performance Table'!E1721,'Master List'!$B$42:$D$129,3,FALSE))</f>
        <v>#N/A</v>
      </c>
      <c r="H1721" t="e">
        <f>IF(AND(G1721="Yes_No",'Reported Performance Table'!F1721="Yes"),"No","Yes_No")</f>
        <v>#N/A</v>
      </c>
      <c r="I1721" t="str">
        <f>IF('Reported Performance Table'!E1721="","",IF('Reported Performance Table'!F1721="Yes","LUNA_CCT","Reported_CCT"))</f>
        <v/>
      </c>
      <c r="J1721" t="str">
        <f>IF('Reported Performance Table'!E1721="","",IF(I1721="LUNA_CCT",VLOOKUP('Reported Performance Table'!E1721,'Master List'!$B$42:$E$129,4,FALSE),"Reported_BUG"))</f>
        <v/>
      </c>
      <c r="K1721" t="str">
        <f>IF('Reported Performance Table'!E1721="","",IF(AND('Reported Performance Table'!$F1721="Yes",OR('Reported Performance Table'!$E1721='Master List'!$B$42,'Reported Performance Table'!$E1721='Master List'!$B$43,'Reported Performance Table'!$E1721='Master List'!$B$44,'Reported Performance Table'!$E1721='Master List'!$B$46,'Reported Performance Table'!$E1721='Master List'!$B$48,'Reported Performance Table'!$E1721='Master List'!$B$104,'Reported Performance Table'!$E1721='Master List'!$B$106,'Reported Performance Table'!$E1721='Master List'!$B$126)),"LUNA_Dimming","Dimming_Capability_and_Range"))</f>
        <v/>
      </c>
      <c r="L1721" s="173">
        <f>'Reported Performance Table'!BF1721</f>
        <v>0</v>
      </c>
      <c r="M1721" s="173">
        <f>'Reported Performance Table'!BG1721</f>
        <v>0</v>
      </c>
      <c r="N1721" s="173">
        <f>'Reported Performance Table'!BH1721</f>
        <v>0</v>
      </c>
      <c r="O1721" t="str">
        <f t="shared" si="53"/>
        <v>No</v>
      </c>
    </row>
    <row r="1722" spans="2:15" x14ac:dyDescent="0.25">
      <c r="B1722" s="35" t="e">
        <f>VLOOKUP('Reported Performance Table'!D1722,'Master List'!$B$20:$C$39,2,FALSE)</f>
        <v>#N/A</v>
      </c>
      <c r="C1722" t="e">
        <f>VLOOKUP('Reported Performance Table'!E1722,'Master List'!$B$42:$C$129,2,FALSE)</f>
        <v>#N/A</v>
      </c>
      <c r="D1722" t="e">
        <f>VLOOKUP('Reported Performance Table'!D1722,'Master List'!$B$20:$D$39,3,FALSE)</f>
        <v>#N/A</v>
      </c>
      <c r="E1722" s="3" t="e">
        <f>VLOOKUP('Reported Performance Table'!C1722,'Master List'!$B$11:$D$17,3,FALSE)</f>
        <v>#N/A</v>
      </c>
      <c r="F1722" t="e">
        <f t="shared" si="52"/>
        <v>#N/A</v>
      </c>
      <c r="G1722" t="e">
        <f>IF(VLOOKUP('Reported Performance Table'!E1722,'Master List'!$B$42:$D$129,3,FALSE)="","No",VLOOKUP('Reported Performance Table'!E1722,'Master List'!$B$42:$D$129,3,FALSE))</f>
        <v>#N/A</v>
      </c>
      <c r="H1722" t="e">
        <f>IF(AND(G1722="Yes_No",'Reported Performance Table'!F1722="Yes"),"No","Yes_No")</f>
        <v>#N/A</v>
      </c>
      <c r="I1722" t="str">
        <f>IF('Reported Performance Table'!E1722="","",IF('Reported Performance Table'!F1722="Yes","LUNA_CCT","Reported_CCT"))</f>
        <v/>
      </c>
      <c r="J1722" t="str">
        <f>IF('Reported Performance Table'!E1722="","",IF(I1722="LUNA_CCT",VLOOKUP('Reported Performance Table'!E1722,'Master List'!$B$42:$E$129,4,FALSE),"Reported_BUG"))</f>
        <v/>
      </c>
      <c r="K1722" t="str">
        <f>IF('Reported Performance Table'!E1722="","",IF(AND('Reported Performance Table'!$F1722="Yes",OR('Reported Performance Table'!$E1722='Master List'!$B$42,'Reported Performance Table'!$E1722='Master List'!$B$43,'Reported Performance Table'!$E1722='Master List'!$B$44,'Reported Performance Table'!$E1722='Master List'!$B$46,'Reported Performance Table'!$E1722='Master List'!$B$48,'Reported Performance Table'!$E1722='Master List'!$B$104,'Reported Performance Table'!$E1722='Master List'!$B$106,'Reported Performance Table'!$E1722='Master List'!$B$126)),"LUNA_Dimming","Dimming_Capability_and_Range"))</f>
        <v/>
      </c>
      <c r="L1722" s="173">
        <f>'Reported Performance Table'!BF1722</f>
        <v>0</v>
      </c>
      <c r="M1722" s="173">
        <f>'Reported Performance Table'!BG1722</f>
        <v>0</v>
      </c>
      <c r="N1722" s="173">
        <f>'Reported Performance Table'!BH1722</f>
        <v>0</v>
      </c>
      <c r="O1722" t="str">
        <f t="shared" si="53"/>
        <v>No</v>
      </c>
    </row>
    <row r="1723" spans="2:15" x14ac:dyDescent="0.25">
      <c r="B1723" s="35" t="e">
        <f>VLOOKUP('Reported Performance Table'!D1723,'Master List'!$B$20:$C$39,2,FALSE)</f>
        <v>#N/A</v>
      </c>
      <c r="C1723" t="e">
        <f>VLOOKUP('Reported Performance Table'!E1723,'Master List'!$B$42:$C$129,2,FALSE)</f>
        <v>#N/A</v>
      </c>
      <c r="D1723" t="e">
        <f>VLOOKUP('Reported Performance Table'!D1723,'Master List'!$B$20:$D$39,3,FALSE)</f>
        <v>#N/A</v>
      </c>
      <c r="E1723" s="3" t="e">
        <f>VLOOKUP('Reported Performance Table'!C1723,'Master List'!$B$11:$D$17,3,FALSE)</f>
        <v>#N/A</v>
      </c>
      <c r="F1723" t="e">
        <f t="shared" si="52"/>
        <v>#N/A</v>
      </c>
      <c r="G1723" t="e">
        <f>IF(VLOOKUP('Reported Performance Table'!E1723,'Master List'!$B$42:$D$129,3,FALSE)="","No",VLOOKUP('Reported Performance Table'!E1723,'Master List'!$B$42:$D$129,3,FALSE))</f>
        <v>#N/A</v>
      </c>
      <c r="H1723" t="e">
        <f>IF(AND(G1723="Yes_No",'Reported Performance Table'!F1723="Yes"),"No","Yes_No")</f>
        <v>#N/A</v>
      </c>
      <c r="I1723" t="str">
        <f>IF('Reported Performance Table'!E1723="","",IF('Reported Performance Table'!F1723="Yes","LUNA_CCT","Reported_CCT"))</f>
        <v/>
      </c>
      <c r="J1723" t="str">
        <f>IF('Reported Performance Table'!E1723="","",IF(I1723="LUNA_CCT",VLOOKUP('Reported Performance Table'!E1723,'Master List'!$B$42:$E$129,4,FALSE),"Reported_BUG"))</f>
        <v/>
      </c>
      <c r="K1723" t="str">
        <f>IF('Reported Performance Table'!E1723="","",IF(AND('Reported Performance Table'!$F1723="Yes",OR('Reported Performance Table'!$E1723='Master List'!$B$42,'Reported Performance Table'!$E1723='Master List'!$B$43,'Reported Performance Table'!$E1723='Master List'!$B$44,'Reported Performance Table'!$E1723='Master List'!$B$46,'Reported Performance Table'!$E1723='Master List'!$B$48,'Reported Performance Table'!$E1723='Master List'!$B$104,'Reported Performance Table'!$E1723='Master List'!$B$106,'Reported Performance Table'!$E1723='Master List'!$B$126)),"LUNA_Dimming","Dimming_Capability_and_Range"))</f>
        <v/>
      </c>
      <c r="L1723" s="173">
        <f>'Reported Performance Table'!BF1723</f>
        <v>0</v>
      </c>
      <c r="M1723" s="173">
        <f>'Reported Performance Table'!BG1723</f>
        <v>0</v>
      </c>
      <c r="N1723" s="173">
        <f>'Reported Performance Table'!BH1723</f>
        <v>0</v>
      </c>
      <c r="O1723" t="str">
        <f t="shared" si="53"/>
        <v>No</v>
      </c>
    </row>
    <row r="1724" spans="2:15" x14ac:dyDescent="0.25">
      <c r="B1724" s="35" t="e">
        <f>VLOOKUP('Reported Performance Table'!D1724,'Master List'!$B$20:$C$39,2,FALSE)</f>
        <v>#N/A</v>
      </c>
      <c r="C1724" t="e">
        <f>VLOOKUP('Reported Performance Table'!E1724,'Master List'!$B$42:$C$129,2,FALSE)</f>
        <v>#N/A</v>
      </c>
      <c r="D1724" t="e">
        <f>VLOOKUP('Reported Performance Table'!D1724,'Master List'!$B$20:$D$39,3,FALSE)</f>
        <v>#N/A</v>
      </c>
      <c r="E1724" s="3" t="e">
        <f>VLOOKUP('Reported Performance Table'!C1724,'Master List'!$B$11:$D$17,3,FALSE)</f>
        <v>#N/A</v>
      </c>
      <c r="F1724" t="e">
        <f t="shared" si="52"/>
        <v>#N/A</v>
      </c>
      <c r="G1724" t="e">
        <f>IF(VLOOKUP('Reported Performance Table'!E1724,'Master List'!$B$42:$D$129,3,FALSE)="","No",VLOOKUP('Reported Performance Table'!E1724,'Master List'!$B$42:$D$129,3,FALSE))</f>
        <v>#N/A</v>
      </c>
      <c r="H1724" t="e">
        <f>IF(AND(G1724="Yes_No",'Reported Performance Table'!F1724="Yes"),"No","Yes_No")</f>
        <v>#N/A</v>
      </c>
      <c r="I1724" t="str">
        <f>IF('Reported Performance Table'!E1724="","",IF('Reported Performance Table'!F1724="Yes","LUNA_CCT","Reported_CCT"))</f>
        <v/>
      </c>
      <c r="J1724" t="str">
        <f>IF('Reported Performance Table'!E1724="","",IF(I1724="LUNA_CCT",VLOOKUP('Reported Performance Table'!E1724,'Master List'!$B$42:$E$129,4,FALSE),"Reported_BUG"))</f>
        <v/>
      </c>
      <c r="K1724" t="str">
        <f>IF('Reported Performance Table'!E1724="","",IF(AND('Reported Performance Table'!$F1724="Yes",OR('Reported Performance Table'!$E1724='Master List'!$B$42,'Reported Performance Table'!$E1724='Master List'!$B$43,'Reported Performance Table'!$E1724='Master List'!$B$44,'Reported Performance Table'!$E1724='Master List'!$B$46,'Reported Performance Table'!$E1724='Master List'!$B$48,'Reported Performance Table'!$E1724='Master List'!$B$104,'Reported Performance Table'!$E1724='Master List'!$B$106,'Reported Performance Table'!$E1724='Master List'!$B$126)),"LUNA_Dimming","Dimming_Capability_and_Range"))</f>
        <v/>
      </c>
      <c r="L1724" s="173">
        <f>'Reported Performance Table'!BF1724</f>
        <v>0</v>
      </c>
      <c r="M1724" s="173">
        <f>'Reported Performance Table'!BG1724</f>
        <v>0</v>
      </c>
      <c r="N1724" s="173">
        <f>'Reported Performance Table'!BH1724</f>
        <v>0</v>
      </c>
      <c r="O1724" t="str">
        <f t="shared" si="53"/>
        <v>No</v>
      </c>
    </row>
    <row r="1725" spans="2:15" x14ac:dyDescent="0.25">
      <c r="B1725" s="35" t="e">
        <f>VLOOKUP('Reported Performance Table'!D1725,'Master List'!$B$20:$C$39,2,FALSE)</f>
        <v>#N/A</v>
      </c>
      <c r="C1725" t="e">
        <f>VLOOKUP('Reported Performance Table'!E1725,'Master List'!$B$42:$C$129,2,FALSE)</f>
        <v>#N/A</v>
      </c>
      <c r="D1725" t="e">
        <f>VLOOKUP('Reported Performance Table'!D1725,'Master List'!$B$20:$D$39,3,FALSE)</f>
        <v>#N/A</v>
      </c>
      <c r="E1725" s="3" t="e">
        <f>VLOOKUP('Reported Performance Table'!C1725,'Master List'!$B$11:$D$17,3,FALSE)</f>
        <v>#N/A</v>
      </c>
      <c r="F1725" t="e">
        <f t="shared" si="52"/>
        <v>#N/A</v>
      </c>
      <c r="G1725" t="e">
        <f>IF(VLOOKUP('Reported Performance Table'!E1725,'Master List'!$B$42:$D$129,3,FALSE)="","No",VLOOKUP('Reported Performance Table'!E1725,'Master List'!$B$42:$D$129,3,FALSE))</f>
        <v>#N/A</v>
      </c>
      <c r="H1725" t="e">
        <f>IF(AND(G1725="Yes_No",'Reported Performance Table'!F1725="Yes"),"No","Yes_No")</f>
        <v>#N/A</v>
      </c>
      <c r="I1725" t="str">
        <f>IF('Reported Performance Table'!E1725="","",IF('Reported Performance Table'!F1725="Yes","LUNA_CCT","Reported_CCT"))</f>
        <v/>
      </c>
      <c r="J1725" t="str">
        <f>IF('Reported Performance Table'!E1725="","",IF(I1725="LUNA_CCT",VLOOKUP('Reported Performance Table'!E1725,'Master List'!$B$42:$E$129,4,FALSE),"Reported_BUG"))</f>
        <v/>
      </c>
      <c r="K1725" t="str">
        <f>IF('Reported Performance Table'!E1725="","",IF(AND('Reported Performance Table'!$F1725="Yes",OR('Reported Performance Table'!$E1725='Master List'!$B$42,'Reported Performance Table'!$E1725='Master List'!$B$43,'Reported Performance Table'!$E1725='Master List'!$B$44,'Reported Performance Table'!$E1725='Master List'!$B$46,'Reported Performance Table'!$E1725='Master List'!$B$48,'Reported Performance Table'!$E1725='Master List'!$B$104,'Reported Performance Table'!$E1725='Master List'!$B$106,'Reported Performance Table'!$E1725='Master List'!$B$126)),"LUNA_Dimming","Dimming_Capability_and_Range"))</f>
        <v/>
      </c>
      <c r="L1725" s="173">
        <f>'Reported Performance Table'!BF1725</f>
        <v>0</v>
      </c>
      <c r="M1725" s="173">
        <f>'Reported Performance Table'!BG1725</f>
        <v>0</v>
      </c>
      <c r="N1725" s="173">
        <f>'Reported Performance Table'!BH1725</f>
        <v>0</v>
      </c>
      <c r="O1725" t="str">
        <f t="shared" si="53"/>
        <v>No</v>
      </c>
    </row>
    <row r="1726" spans="2:15" x14ac:dyDescent="0.25">
      <c r="B1726" s="35" t="e">
        <f>VLOOKUP('Reported Performance Table'!D1726,'Master List'!$B$20:$C$39,2,FALSE)</f>
        <v>#N/A</v>
      </c>
      <c r="C1726" t="e">
        <f>VLOOKUP('Reported Performance Table'!E1726,'Master List'!$B$42:$C$129,2,FALSE)</f>
        <v>#N/A</v>
      </c>
      <c r="D1726" t="e">
        <f>VLOOKUP('Reported Performance Table'!D1726,'Master List'!$B$20:$D$39,3,FALSE)</f>
        <v>#N/A</v>
      </c>
      <c r="E1726" s="3" t="e">
        <f>VLOOKUP('Reported Performance Table'!C1726,'Master List'!$B$11:$D$17,3,FALSE)</f>
        <v>#N/A</v>
      </c>
      <c r="F1726" t="e">
        <f t="shared" si="52"/>
        <v>#N/A</v>
      </c>
      <c r="G1726" t="e">
        <f>IF(VLOOKUP('Reported Performance Table'!E1726,'Master List'!$B$42:$D$129,3,FALSE)="","No",VLOOKUP('Reported Performance Table'!E1726,'Master List'!$B$42:$D$129,3,FALSE))</f>
        <v>#N/A</v>
      </c>
      <c r="H1726" t="e">
        <f>IF(AND(G1726="Yes_No",'Reported Performance Table'!F1726="Yes"),"No","Yes_No")</f>
        <v>#N/A</v>
      </c>
      <c r="I1726" t="str">
        <f>IF('Reported Performance Table'!E1726="","",IF('Reported Performance Table'!F1726="Yes","LUNA_CCT","Reported_CCT"))</f>
        <v/>
      </c>
      <c r="J1726" t="str">
        <f>IF('Reported Performance Table'!E1726="","",IF(I1726="LUNA_CCT",VLOOKUP('Reported Performance Table'!E1726,'Master List'!$B$42:$E$129,4,FALSE),"Reported_BUG"))</f>
        <v/>
      </c>
      <c r="K1726" t="str">
        <f>IF('Reported Performance Table'!E1726="","",IF(AND('Reported Performance Table'!$F1726="Yes",OR('Reported Performance Table'!$E1726='Master List'!$B$42,'Reported Performance Table'!$E1726='Master List'!$B$43,'Reported Performance Table'!$E1726='Master List'!$B$44,'Reported Performance Table'!$E1726='Master List'!$B$46,'Reported Performance Table'!$E1726='Master List'!$B$48,'Reported Performance Table'!$E1726='Master List'!$B$104,'Reported Performance Table'!$E1726='Master List'!$B$106,'Reported Performance Table'!$E1726='Master List'!$B$126)),"LUNA_Dimming","Dimming_Capability_and_Range"))</f>
        <v/>
      </c>
      <c r="L1726" s="173">
        <f>'Reported Performance Table'!BF1726</f>
        <v>0</v>
      </c>
      <c r="M1726" s="173">
        <f>'Reported Performance Table'!BG1726</f>
        <v>0</v>
      </c>
      <c r="N1726" s="173">
        <f>'Reported Performance Table'!BH1726</f>
        <v>0</v>
      </c>
      <c r="O1726" t="str">
        <f t="shared" si="53"/>
        <v>No</v>
      </c>
    </row>
    <row r="1727" spans="2:15" x14ac:dyDescent="0.25">
      <c r="B1727" s="35" t="e">
        <f>VLOOKUP('Reported Performance Table'!D1727,'Master List'!$B$20:$C$39,2,FALSE)</f>
        <v>#N/A</v>
      </c>
      <c r="C1727" t="e">
        <f>VLOOKUP('Reported Performance Table'!E1727,'Master List'!$B$42:$C$129,2,FALSE)</f>
        <v>#N/A</v>
      </c>
      <c r="D1727" t="e">
        <f>VLOOKUP('Reported Performance Table'!D1727,'Master List'!$B$20:$D$39,3,FALSE)</f>
        <v>#N/A</v>
      </c>
      <c r="E1727" s="3" t="e">
        <f>VLOOKUP('Reported Performance Table'!C1727,'Master List'!$B$11:$D$17,3,FALSE)</f>
        <v>#N/A</v>
      </c>
      <c r="F1727" t="e">
        <f t="shared" si="52"/>
        <v>#N/A</v>
      </c>
      <c r="G1727" t="e">
        <f>IF(VLOOKUP('Reported Performance Table'!E1727,'Master List'!$B$42:$D$129,3,FALSE)="","No",VLOOKUP('Reported Performance Table'!E1727,'Master List'!$B$42:$D$129,3,FALSE))</f>
        <v>#N/A</v>
      </c>
      <c r="H1727" t="e">
        <f>IF(AND(G1727="Yes_No",'Reported Performance Table'!F1727="Yes"),"No","Yes_No")</f>
        <v>#N/A</v>
      </c>
      <c r="I1727" t="str">
        <f>IF('Reported Performance Table'!E1727="","",IF('Reported Performance Table'!F1727="Yes","LUNA_CCT","Reported_CCT"))</f>
        <v/>
      </c>
      <c r="J1727" t="str">
        <f>IF('Reported Performance Table'!E1727="","",IF(I1727="LUNA_CCT",VLOOKUP('Reported Performance Table'!E1727,'Master List'!$B$42:$E$129,4,FALSE),"Reported_BUG"))</f>
        <v/>
      </c>
      <c r="K1727" t="str">
        <f>IF('Reported Performance Table'!E1727="","",IF(AND('Reported Performance Table'!$F1727="Yes",OR('Reported Performance Table'!$E1727='Master List'!$B$42,'Reported Performance Table'!$E1727='Master List'!$B$43,'Reported Performance Table'!$E1727='Master List'!$B$44,'Reported Performance Table'!$E1727='Master List'!$B$46,'Reported Performance Table'!$E1727='Master List'!$B$48,'Reported Performance Table'!$E1727='Master List'!$B$104,'Reported Performance Table'!$E1727='Master List'!$B$106,'Reported Performance Table'!$E1727='Master List'!$B$126)),"LUNA_Dimming","Dimming_Capability_and_Range"))</f>
        <v/>
      </c>
      <c r="L1727" s="173">
        <f>'Reported Performance Table'!BF1727</f>
        <v>0</v>
      </c>
      <c r="M1727" s="173">
        <f>'Reported Performance Table'!BG1727</f>
        <v>0</v>
      </c>
      <c r="N1727" s="173">
        <f>'Reported Performance Table'!BH1727</f>
        <v>0</v>
      </c>
      <c r="O1727" t="str">
        <f t="shared" si="53"/>
        <v>No</v>
      </c>
    </row>
    <row r="1728" spans="2:15" x14ac:dyDescent="0.25">
      <c r="B1728" s="35" t="e">
        <f>VLOOKUP('Reported Performance Table'!D1728,'Master List'!$B$20:$C$39,2,FALSE)</f>
        <v>#N/A</v>
      </c>
      <c r="C1728" t="e">
        <f>VLOOKUP('Reported Performance Table'!E1728,'Master List'!$B$42:$C$129,2,FALSE)</f>
        <v>#N/A</v>
      </c>
      <c r="D1728" t="e">
        <f>VLOOKUP('Reported Performance Table'!D1728,'Master List'!$B$20:$D$39,3,FALSE)</f>
        <v>#N/A</v>
      </c>
      <c r="E1728" s="3" t="e">
        <f>VLOOKUP('Reported Performance Table'!C1728,'Master List'!$B$11:$D$17,3,FALSE)</f>
        <v>#N/A</v>
      </c>
      <c r="F1728" t="e">
        <f t="shared" si="52"/>
        <v>#N/A</v>
      </c>
      <c r="G1728" t="e">
        <f>IF(VLOOKUP('Reported Performance Table'!E1728,'Master List'!$B$42:$D$129,3,FALSE)="","No",VLOOKUP('Reported Performance Table'!E1728,'Master List'!$B$42:$D$129,3,FALSE))</f>
        <v>#N/A</v>
      </c>
      <c r="H1728" t="e">
        <f>IF(AND(G1728="Yes_No",'Reported Performance Table'!F1728="Yes"),"No","Yes_No")</f>
        <v>#N/A</v>
      </c>
      <c r="I1728" t="str">
        <f>IF('Reported Performance Table'!E1728="","",IF('Reported Performance Table'!F1728="Yes","LUNA_CCT","Reported_CCT"))</f>
        <v/>
      </c>
      <c r="J1728" t="str">
        <f>IF('Reported Performance Table'!E1728="","",IF(I1728="LUNA_CCT",VLOOKUP('Reported Performance Table'!E1728,'Master List'!$B$42:$E$129,4,FALSE),"Reported_BUG"))</f>
        <v/>
      </c>
      <c r="K1728" t="str">
        <f>IF('Reported Performance Table'!E1728="","",IF(AND('Reported Performance Table'!$F1728="Yes",OR('Reported Performance Table'!$E1728='Master List'!$B$42,'Reported Performance Table'!$E1728='Master List'!$B$43,'Reported Performance Table'!$E1728='Master List'!$B$44,'Reported Performance Table'!$E1728='Master List'!$B$46,'Reported Performance Table'!$E1728='Master List'!$B$48,'Reported Performance Table'!$E1728='Master List'!$B$104,'Reported Performance Table'!$E1728='Master List'!$B$106,'Reported Performance Table'!$E1728='Master List'!$B$126)),"LUNA_Dimming","Dimming_Capability_and_Range"))</f>
        <v/>
      </c>
      <c r="L1728" s="173">
        <f>'Reported Performance Table'!BF1728</f>
        <v>0</v>
      </c>
      <c r="M1728" s="173">
        <f>'Reported Performance Table'!BG1728</f>
        <v>0</v>
      </c>
      <c r="N1728" s="173">
        <f>'Reported Performance Table'!BH1728</f>
        <v>0</v>
      </c>
      <c r="O1728" t="str">
        <f t="shared" si="53"/>
        <v>No</v>
      </c>
    </row>
    <row r="1729" spans="2:15" x14ac:dyDescent="0.25">
      <c r="B1729" s="35" t="e">
        <f>VLOOKUP('Reported Performance Table'!D1729,'Master List'!$B$20:$C$39,2,FALSE)</f>
        <v>#N/A</v>
      </c>
      <c r="C1729" t="e">
        <f>VLOOKUP('Reported Performance Table'!E1729,'Master List'!$B$42:$C$129,2,FALSE)</f>
        <v>#N/A</v>
      </c>
      <c r="D1729" t="e">
        <f>VLOOKUP('Reported Performance Table'!D1729,'Master List'!$B$20:$D$39,3,FALSE)</f>
        <v>#N/A</v>
      </c>
      <c r="E1729" s="3" t="e">
        <f>VLOOKUP('Reported Performance Table'!C1729,'Master List'!$B$11:$D$17,3,FALSE)</f>
        <v>#N/A</v>
      </c>
      <c r="F1729" t="e">
        <f t="shared" si="52"/>
        <v>#N/A</v>
      </c>
      <c r="G1729" t="e">
        <f>IF(VLOOKUP('Reported Performance Table'!E1729,'Master List'!$B$42:$D$129,3,FALSE)="","No",VLOOKUP('Reported Performance Table'!E1729,'Master List'!$B$42:$D$129,3,FALSE))</f>
        <v>#N/A</v>
      </c>
      <c r="H1729" t="e">
        <f>IF(AND(G1729="Yes_No",'Reported Performance Table'!F1729="Yes"),"No","Yes_No")</f>
        <v>#N/A</v>
      </c>
      <c r="I1729" t="str">
        <f>IF('Reported Performance Table'!E1729="","",IF('Reported Performance Table'!F1729="Yes","LUNA_CCT","Reported_CCT"))</f>
        <v/>
      </c>
      <c r="J1729" t="str">
        <f>IF('Reported Performance Table'!E1729="","",IF(I1729="LUNA_CCT",VLOOKUP('Reported Performance Table'!E1729,'Master List'!$B$42:$E$129,4,FALSE),"Reported_BUG"))</f>
        <v/>
      </c>
      <c r="K1729" t="str">
        <f>IF('Reported Performance Table'!E1729="","",IF(AND('Reported Performance Table'!$F1729="Yes",OR('Reported Performance Table'!$E1729='Master List'!$B$42,'Reported Performance Table'!$E1729='Master List'!$B$43,'Reported Performance Table'!$E1729='Master List'!$B$44,'Reported Performance Table'!$E1729='Master List'!$B$46,'Reported Performance Table'!$E1729='Master List'!$B$48,'Reported Performance Table'!$E1729='Master List'!$B$104,'Reported Performance Table'!$E1729='Master List'!$B$106,'Reported Performance Table'!$E1729='Master List'!$B$126)),"LUNA_Dimming","Dimming_Capability_and_Range"))</f>
        <v/>
      </c>
      <c r="L1729" s="173">
        <f>'Reported Performance Table'!BF1729</f>
        <v>0</v>
      </c>
      <c r="M1729" s="173">
        <f>'Reported Performance Table'!BG1729</f>
        <v>0</v>
      </c>
      <c r="N1729" s="173">
        <f>'Reported Performance Table'!BH1729</f>
        <v>0</v>
      </c>
      <c r="O1729" t="str">
        <f t="shared" si="53"/>
        <v>No</v>
      </c>
    </row>
    <row r="1730" spans="2:15" x14ac:dyDescent="0.25">
      <c r="B1730" s="35" t="e">
        <f>VLOOKUP('Reported Performance Table'!D1730,'Master List'!$B$20:$C$39,2,FALSE)</f>
        <v>#N/A</v>
      </c>
      <c r="C1730" t="e">
        <f>VLOOKUP('Reported Performance Table'!E1730,'Master List'!$B$42:$C$129,2,FALSE)</f>
        <v>#N/A</v>
      </c>
      <c r="D1730" t="e">
        <f>VLOOKUP('Reported Performance Table'!D1730,'Master List'!$B$20:$D$39,3,FALSE)</f>
        <v>#N/A</v>
      </c>
      <c r="E1730" s="3" t="e">
        <f>VLOOKUP('Reported Performance Table'!C1730,'Master List'!$B$11:$D$17,3,FALSE)</f>
        <v>#N/A</v>
      </c>
      <c r="F1730" t="e">
        <f t="shared" si="52"/>
        <v>#N/A</v>
      </c>
      <c r="G1730" t="e">
        <f>IF(VLOOKUP('Reported Performance Table'!E1730,'Master List'!$B$42:$D$129,3,FALSE)="","No",VLOOKUP('Reported Performance Table'!E1730,'Master List'!$B$42:$D$129,3,FALSE))</f>
        <v>#N/A</v>
      </c>
      <c r="H1730" t="e">
        <f>IF(AND(G1730="Yes_No",'Reported Performance Table'!F1730="Yes"),"No","Yes_No")</f>
        <v>#N/A</v>
      </c>
      <c r="I1730" t="str">
        <f>IF('Reported Performance Table'!E1730="","",IF('Reported Performance Table'!F1730="Yes","LUNA_CCT","Reported_CCT"))</f>
        <v/>
      </c>
      <c r="J1730" t="str">
        <f>IF('Reported Performance Table'!E1730="","",IF(I1730="LUNA_CCT",VLOOKUP('Reported Performance Table'!E1730,'Master List'!$B$42:$E$129,4,FALSE),"Reported_BUG"))</f>
        <v/>
      </c>
      <c r="K1730" t="str">
        <f>IF('Reported Performance Table'!E1730="","",IF(AND('Reported Performance Table'!$F1730="Yes",OR('Reported Performance Table'!$E1730='Master List'!$B$42,'Reported Performance Table'!$E1730='Master List'!$B$43,'Reported Performance Table'!$E1730='Master List'!$B$44,'Reported Performance Table'!$E1730='Master List'!$B$46,'Reported Performance Table'!$E1730='Master List'!$B$48,'Reported Performance Table'!$E1730='Master List'!$B$104,'Reported Performance Table'!$E1730='Master List'!$B$106,'Reported Performance Table'!$E1730='Master List'!$B$126)),"LUNA_Dimming","Dimming_Capability_and_Range"))</f>
        <v/>
      </c>
      <c r="L1730" s="173">
        <f>'Reported Performance Table'!BF1730</f>
        <v>0</v>
      </c>
      <c r="M1730" s="173">
        <f>'Reported Performance Table'!BG1730</f>
        <v>0</v>
      </c>
      <c r="N1730" s="173">
        <f>'Reported Performance Table'!BH1730</f>
        <v>0</v>
      </c>
      <c r="O1730" t="str">
        <f t="shared" si="53"/>
        <v>No</v>
      </c>
    </row>
    <row r="1731" spans="2:15" x14ac:dyDescent="0.25">
      <c r="B1731" s="35" t="e">
        <f>VLOOKUP('Reported Performance Table'!D1731,'Master List'!$B$20:$C$39,2,FALSE)</f>
        <v>#N/A</v>
      </c>
      <c r="C1731" t="e">
        <f>VLOOKUP('Reported Performance Table'!E1731,'Master List'!$B$42:$C$129,2,FALSE)</f>
        <v>#N/A</v>
      </c>
      <c r="D1731" t="e">
        <f>VLOOKUP('Reported Performance Table'!D1731,'Master List'!$B$20:$D$39,3,FALSE)</f>
        <v>#N/A</v>
      </c>
      <c r="E1731" s="3" t="e">
        <f>VLOOKUP('Reported Performance Table'!C1731,'Master List'!$B$11:$D$17,3,FALSE)</f>
        <v>#N/A</v>
      </c>
      <c r="F1731" t="e">
        <f t="shared" si="52"/>
        <v>#N/A</v>
      </c>
      <c r="G1731" t="e">
        <f>IF(VLOOKUP('Reported Performance Table'!E1731,'Master List'!$B$42:$D$129,3,FALSE)="","No",VLOOKUP('Reported Performance Table'!E1731,'Master List'!$B$42:$D$129,3,FALSE))</f>
        <v>#N/A</v>
      </c>
      <c r="H1731" t="e">
        <f>IF(AND(G1731="Yes_No",'Reported Performance Table'!F1731="Yes"),"No","Yes_No")</f>
        <v>#N/A</v>
      </c>
      <c r="I1731" t="str">
        <f>IF('Reported Performance Table'!E1731="","",IF('Reported Performance Table'!F1731="Yes","LUNA_CCT","Reported_CCT"))</f>
        <v/>
      </c>
      <c r="J1731" t="str">
        <f>IF('Reported Performance Table'!E1731="","",IF(I1731="LUNA_CCT",VLOOKUP('Reported Performance Table'!E1731,'Master List'!$B$42:$E$129,4,FALSE),"Reported_BUG"))</f>
        <v/>
      </c>
      <c r="K1731" t="str">
        <f>IF('Reported Performance Table'!E1731="","",IF(AND('Reported Performance Table'!$F1731="Yes",OR('Reported Performance Table'!$E1731='Master List'!$B$42,'Reported Performance Table'!$E1731='Master List'!$B$43,'Reported Performance Table'!$E1731='Master List'!$B$44,'Reported Performance Table'!$E1731='Master List'!$B$46,'Reported Performance Table'!$E1731='Master List'!$B$48,'Reported Performance Table'!$E1731='Master List'!$B$104,'Reported Performance Table'!$E1731='Master List'!$B$106,'Reported Performance Table'!$E1731='Master List'!$B$126)),"LUNA_Dimming","Dimming_Capability_and_Range"))</f>
        <v/>
      </c>
      <c r="L1731" s="173">
        <f>'Reported Performance Table'!BF1731</f>
        <v>0</v>
      </c>
      <c r="M1731" s="173">
        <f>'Reported Performance Table'!BG1731</f>
        <v>0</v>
      </c>
      <c r="N1731" s="173">
        <f>'Reported Performance Table'!BH1731</f>
        <v>0</v>
      </c>
      <c r="O1731" t="str">
        <f t="shared" si="53"/>
        <v>No</v>
      </c>
    </row>
    <row r="1732" spans="2:15" x14ac:dyDescent="0.25">
      <c r="B1732" s="35" t="e">
        <f>VLOOKUP('Reported Performance Table'!D1732,'Master List'!$B$20:$C$39,2,FALSE)</f>
        <v>#N/A</v>
      </c>
      <c r="C1732" t="e">
        <f>VLOOKUP('Reported Performance Table'!E1732,'Master List'!$B$42:$C$129,2,FALSE)</f>
        <v>#N/A</v>
      </c>
      <c r="D1732" t="e">
        <f>VLOOKUP('Reported Performance Table'!D1732,'Master List'!$B$20:$D$39,3,FALSE)</f>
        <v>#N/A</v>
      </c>
      <c r="E1732" s="3" t="e">
        <f>VLOOKUP('Reported Performance Table'!C1732,'Master List'!$B$11:$D$17,3,FALSE)</f>
        <v>#N/A</v>
      </c>
      <c r="F1732" t="e">
        <f t="shared" si="52"/>
        <v>#N/A</v>
      </c>
      <c r="G1732" t="e">
        <f>IF(VLOOKUP('Reported Performance Table'!E1732,'Master List'!$B$42:$D$129,3,FALSE)="","No",VLOOKUP('Reported Performance Table'!E1732,'Master List'!$B$42:$D$129,3,FALSE))</f>
        <v>#N/A</v>
      </c>
      <c r="H1732" t="e">
        <f>IF(AND(G1732="Yes_No",'Reported Performance Table'!F1732="Yes"),"No","Yes_No")</f>
        <v>#N/A</v>
      </c>
      <c r="I1732" t="str">
        <f>IF('Reported Performance Table'!E1732="","",IF('Reported Performance Table'!F1732="Yes","LUNA_CCT","Reported_CCT"))</f>
        <v/>
      </c>
      <c r="J1732" t="str">
        <f>IF('Reported Performance Table'!E1732="","",IF(I1732="LUNA_CCT",VLOOKUP('Reported Performance Table'!E1732,'Master List'!$B$42:$E$129,4,FALSE),"Reported_BUG"))</f>
        <v/>
      </c>
      <c r="K1732" t="str">
        <f>IF('Reported Performance Table'!E1732="","",IF(AND('Reported Performance Table'!$F1732="Yes",OR('Reported Performance Table'!$E1732='Master List'!$B$42,'Reported Performance Table'!$E1732='Master List'!$B$43,'Reported Performance Table'!$E1732='Master List'!$B$44,'Reported Performance Table'!$E1732='Master List'!$B$46,'Reported Performance Table'!$E1732='Master List'!$B$48,'Reported Performance Table'!$E1732='Master List'!$B$104,'Reported Performance Table'!$E1732='Master List'!$B$106,'Reported Performance Table'!$E1732='Master List'!$B$126)),"LUNA_Dimming","Dimming_Capability_and_Range"))</f>
        <v/>
      </c>
      <c r="L1732" s="173">
        <f>'Reported Performance Table'!BF1732</f>
        <v>0</v>
      </c>
      <c r="M1732" s="173">
        <f>'Reported Performance Table'!BG1732</f>
        <v>0</v>
      </c>
      <c r="N1732" s="173">
        <f>'Reported Performance Table'!BH1732</f>
        <v>0</v>
      </c>
      <c r="O1732" t="str">
        <f t="shared" si="53"/>
        <v>No</v>
      </c>
    </row>
    <row r="1733" spans="2:15" x14ac:dyDescent="0.25">
      <c r="B1733" s="35" t="e">
        <f>VLOOKUP('Reported Performance Table'!D1733,'Master List'!$B$20:$C$39,2,FALSE)</f>
        <v>#N/A</v>
      </c>
      <c r="C1733" t="e">
        <f>VLOOKUP('Reported Performance Table'!E1733,'Master List'!$B$42:$C$129,2,FALSE)</f>
        <v>#N/A</v>
      </c>
      <c r="D1733" t="e">
        <f>VLOOKUP('Reported Performance Table'!D1733,'Master List'!$B$20:$D$39,3,FALSE)</f>
        <v>#N/A</v>
      </c>
      <c r="E1733" s="3" t="e">
        <f>VLOOKUP('Reported Performance Table'!C1733,'Master List'!$B$11:$D$17,3,FALSE)</f>
        <v>#N/A</v>
      </c>
      <c r="F1733" t="e">
        <f t="shared" si="52"/>
        <v>#N/A</v>
      </c>
      <c r="G1733" t="e">
        <f>IF(VLOOKUP('Reported Performance Table'!E1733,'Master List'!$B$42:$D$129,3,FALSE)="","No",VLOOKUP('Reported Performance Table'!E1733,'Master List'!$B$42:$D$129,3,FALSE))</f>
        <v>#N/A</v>
      </c>
      <c r="H1733" t="e">
        <f>IF(AND(G1733="Yes_No",'Reported Performance Table'!F1733="Yes"),"No","Yes_No")</f>
        <v>#N/A</v>
      </c>
      <c r="I1733" t="str">
        <f>IF('Reported Performance Table'!E1733="","",IF('Reported Performance Table'!F1733="Yes","LUNA_CCT","Reported_CCT"))</f>
        <v/>
      </c>
      <c r="J1733" t="str">
        <f>IF('Reported Performance Table'!E1733="","",IF(I1733="LUNA_CCT",VLOOKUP('Reported Performance Table'!E1733,'Master List'!$B$42:$E$129,4,FALSE),"Reported_BUG"))</f>
        <v/>
      </c>
      <c r="K1733" t="str">
        <f>IF('Reported Performance Table'!E1733="","",IF(AND('Reported Performance Table'!$F1733="Yes",OR('Reported Performance Table'!$E1733='Master List'!$B$42,'Reported Performance Table'!$E1733='Master List'!$B$43,'Reported Performance Table'!$E1733='Master List'!$B$44,'Reported Performance Table'!$E1733='Master List'!$B$46,'Reported Performance Table'!$E1733='Master List'!$B$48,'Reported Performance Table'!$E1733='Master List'!$B$104,'Reported Performance Table'!$E1733='Master List'!$B$106,'Reported Performance Table'!$E1733='Master List'!$B$126)),"LUNA_Dimming","Dimming_Capability_and_Range"))</f>
        <v/>
      </c>
      <c r="L1733" s="173">
        <f>'Reported Performance Table'!BF1733</f>
        <v>0</v>
      </c>
      <c r="M1733" s="173">
        <f>'Reported Performance Table'!BG1733</f>
        <v>0</v>
      </c>
      <c r="N1733" s="173">
        <f>'Reported Performance Table'!BH1733</f>
        <v>0</v>
      </c>
      <c r="O1733" t="str">
        <f t="shared" si="53"/>
        <v>No</v>
      </c>
    </row>
    <row r="1734" spans="2:15" x14ac:dyDescent="0.25">
      <c r="B1734" s="35" t="e">
        <f>VLOOKUP('Reported Performance Table'!D1734,'Master List'!$B$20:$C$39,2,FALSE)</f>
        <v>#N/A</v>
      </c>
      <c r="C1734" t="e">
        <f>VLOOKUP('Reported Performance Table'!E1734,'Master List'!$B$42:$C$129,2,FALSE)</f>
        <v>#N/A</v>
      </c>
      <c r="D1734" t="e">
        <f>VLOOKUP('Reported Performance Table'!D1734,'Master List'!$B$20:$D$39,3,FALSE)</f>
        <v>#N/A</v>
      </c>
      <c r="E1734" s="3" t="e">
        <f>VLOOKUP('Reported Performance Table'!C1734,'Master List'!$B$11:$D$17,3,FALSE)</f>
        <v>#N/A</v>
      </c>
      <c r="F1734" t="e">
        <f t="shared" si="52"/>
        <v>#N/A</v>
      </c>
      <c r="G1734" t="e">
        <f>IF(VLOOKUP('Reported Performance Table'!E1734,'Master List'!$B$42:$D$129,3,FALSE)="","No",VLOOKUP('Reported Performance Table'!E1734,'Master List'!$B$42:$D$129,3,FALSE))</f>
        <v>#N/A</v>
      </c>
      <c r="H1734" t="e">
        <f>IF(AND(G1734="Yes_No",'Reported Performance Table'!F1734="Yes"),"No","Yes_No")</f>
        <v>#N/A</v>
      </c>
      <c r="I1734" t="str">
        <f>IF('Reported Performance Table'!E1734="","",IF('Reported Performance Table'!F1734="Yes","LUNA_CCT","Reported_CCT"))</f>
        <v/>
      </c>
      <c r="J1734" t="str">
        <f>IF('Reported Performance Table'!E1734="","",IF(I1734="LUNA_CCT",VLOOKUP('Reported Performance Table'!E1734,'Master List'!$B$42:$E$129,4,FALSE),"Reported_BUG"))</f>
        <v/>
      </c>
      <c r="K1734" t="str">
        <f>IF('Reported Performance Table'!E1734="","",IF(AND('Reported Performance Table'!$F1734="Yes",OR('Reported Performance Table'!$E1734='Master List'!$B$42,'Reported Performance Table'!$E1734='Master List'!$B$43,'Reported Performance Table'!$E1734='Master List'!$B$44,'Reported Performance Table'!$E1734='Master List'!$B$46,'Reported Performance Table'!$E1734='Master List'!$B$48,'Reported Performance Table'!$E1734='Master List'!$B$104,'Reported Performance Table'!$E1734='Master List'!$B$106,'Reported Performance Table'!$E1734='Master List'!$B$126)),"LUNA_Dimming","Dimming_Capability_and_Range"))</f>
        <v/>
      </c>
      <c r="L1734" s="173">
        <f>'Reported Performance Table'!BF1734</f>
        <v>0</v>
      </c>
      <c r="M1734" s="173">
        <f>'Reported Performance Table'!BG1734</f>
        <v>0</v>
      </c>
      <c r="N1734" s="173">
        <f>'Reported Performance Table'!BH1734</f>
        <v>0</v>
      </c>
      <c r="O1734" t="str">
        <f t="shared" si="53"/>
        <v>No</v>
      </c>
    </row>
    <row r="1735" spans="2:15" x14ac:dyDescent="0.25">
      <c r="B1735" s="35" t="e">
        <f>VLOOKUP('Reported Performance Table'!D1735,'Master List'!$B$20:$C$39,2,FALSE)</f>
        <v>#N/A</v>
      </c>
      <c r="C1735" t="e">
        <f>VLOOKUP('Reported Performance Table'!E1735,'Master List'!$B$42:$C$129,2,FALSE)</f>
        <v>#N/A</v>
      </c>
      <c r="D1735" t="e">
        <f>VLOOKUP('Reported Performance Table'!D1735,'Master List'!$B$20:$D$39,3,FALSE)</f>
        <v>#N/A</v>
      </c>
      <c r="E1735" s="3" t="e">
        <f>VLOOKUP('Reported Performance Table'!C1735,'Master List'!$B$11:$D$17,3,FALSE)</f>
        <v>#N/A</v>
      </c>
      <c r="F1735" t="e">
        <f t="shared" si="52"/>
        <v>#N/A</v>
      </c>
      <c r="G1735" t="e">
        <f>IF(VLOOKUP('Reported Performance Table'!E1735,'Master List'!$B$42:$D$129,3,FALSE)="","No",VLOOKUP('Reported Performance Table'!E1735,'Master List'!$B$42:$D$129,3,FALSE))</f>
        <v>#N/A</v>
      </c>
      <c r="H1735" t="e">
        <f>IF(AND(G1735="Yes_No",'Reported Performance Table'!F1735="Yes"),"No","Yes_No")</f>
        <v>#N/A</v>
      </c>
      <c r="I1735" t="str">
        <f>IF('Reported Performance Table'!E1735="","",IF('Reported Performance Table'!F1735="Yes","LUNA_CCT","Reported_CCT"))</f>
        <v/>
      </c>
      <c r="J1735" t="str">
        <f>IF('Reported Performance Table'!E1735="","",IF(I1735="LUNA_CCT",VLOOKUP('Reported Performance Table'!E1735,'Master List'!$B$42:$E$129,4,FALSE),"Reported_BUG"))</f>
        <v/>
      </c>
      <c r="K1735" t="str">
        <f>IF('Reported Performance Table'!E1735="","",IF(AND('Reported Performance Table'!$F1735="Yes",OR('Reported Performance Table'!$E1735='Master List'!$B$42,'Reported Performance Table'!$E1735='Master List'!$B$43,'Reported Performance Table'!$E1735='Master List'!$B$44,'Reported Performance Table'!$E1735='Master List'!$B$46,'Reported Performance Table'!$E1735='Master List'!$B$48,'Reported Performance Table'!$E1735='Master List'!$B$104,'Reported Performance Table'!$E1735='Master List'!$B$106,'Reported Performance Table'!$E1735='Master List'!$B$126)),"LUNA_Dimming","Dimming_Capability_and_Range"))</f>
        <v/>
      </c>
      <c r="L1735" s="173">
        <f>'Reported Performance Table'!BF1735</f>
        <v>0</v>
      </c>
      <c r="M1735" s="173">
        <f>'Reported Performance Table'!BG1735</f>
        <v>0</v>
      </c>
      <c r="N1735" s="173">
        <f>'Reported Performance Table'!BH1735</f>
        <v>0</v>
      </c>
      <c r="O1735" t="str">
        <f t="shared" si="53"/>
        <v>No</v>
      </c>
    </row>
    <row r="1736" spans="2:15" x14ac:dyDescent="0.25">
      <c r="B1736" s="35" t="e">
        <f>VLOOKUP('Reported Performance Table'!D1736,'Master List'!$B$20:$C$39,2,FALSE)</f>
        <v>#N/A</v>
      </c>
      <c r="C1736" t="e">
        <f>VLOOKUP('Reported Performance Table'!E1736,'Master List'!$B$42:$C$129,2,FALSE)</f>
        <v>#N/A</v>
      </c>
      <c r="D1736" t="e">
        <f>VLOOKUP('Reported Performance Table'!D1736,'Master List'!$B$20:$D$39,3,FALSE)</f>
        <v>#N/A</v>
      </c>
      <c r="E1736" s="3" t="e">
        <f>VLOOKUP('Reported Performance Table'!C1736,'Master List'!$B$11:$D$17,3,FALSE)</f>
        <v>#N/A</v>
      </c>
      <c r="F1736" t="e">
        <f t="shared" si="52"/>
        <v>#N/A</v>
      </c>
      <c r="G1736" t="e">
        <f>IF(VLOOKUP('Reported Performance Table'!E1736,'Master List'!$B$42:$D$129,3,FALSE)="","No",VLOOKUP('Reported Performance Table'!E1736,'Master List'!$B$42:$D$129,3,FALSE))</f>
        <v>#N/A</v>
      </c>
      <c r="H1736" t="e">
        <f>IF(AND(G1736="Yes_No",'Reported Performance Table'!F1736="Yes"),"No","Yes_No")</f>
        <v>#N/A</v>
      </c>
      <c r="I1736" t="str">
        <f>IF('Reported Performance Table'!E1736="","",IF('Reported Performance Table'!F1736="Yes","LUNA_CCT","Reported_CCT"))</f>
        <v/>
      </c>
      <c r="J1736" t="str">
        <f>IF('Reported Performance Table'!E1736="","",IF(I1736="LUNA_CCT",VLOOKUP('Reported Performance Table'!E1736,'Master List'!$B$42:$E$129,4,FALSE),"Reported_BUG"))</f>
        <v/>
      </c>
      <c r="K1736" t="str">
        <f>IF('Reported Performance Table'!E1736="","",IF(AND('Reported Performance Table'!$F1736="Yes",OR('Reported Performance Table'!$E1736='Master List'!$B$42,'Reported Performance Table'!$E1736='Master List'!$B$43,'Reported Performance Table'!$E1736='Master List'!$B$44,'Reported Performance Table'!$E1736='Master List'!$B$46,'Reported Performance Table'!$E1736='Master List'!$B$48,'Reported Performance Table'!$E1736='Master List'!$B$104,'Reported Performance Table'!$E1736='Master List'!$B$106,'Reported Performance Table'!$E1736='Master List'!$B$126)),"LUNA_Dimming","Dimming_Capability_and_Range"))</f>
        <v/>
      </c>
      <c r="L1736" s="173">
        <f>'Reported Performance Table'!BF1736</f>
        <v>0</v>
      </c>
      <c r="M1736" s="173">
        <f>'Reported Performance Table'!BG1736</f>
        <v>0</v>
      </c>
      <c r="N1736" s="173">
        <f>'Reported Performance Table'!BH1736</f>
        <v>0</v>
      </c>
      <c r="O1736" t="str">
        <f t="shared" si="53"/>
        <v>No</v>
      </c>
    </row>
    <row r="1737" spans="2:15" x14ac:dyDescent="0.25">
      <c r="B1737" s="35" t="e">
        <f>VLOOKUP('Reported Performance Table'!D1737,'Master List'!$B$20:$C$39,2,FALSE)</f>
        <v>#N/A</v>
      </c>
      <c r="C1737" t="e">
        <f>VLOOKUP('Reported Performance Table'!E1737,'Master List'!$B$42:$C$129,2,FALSE)</f>
        <v>#N/A</v>
      </c>
      <c r="D1737" t="e">
        <f>VLOOKUP('Reported Performance Table'!D1737,'Master List'!$B$20:$D$39,3,FALSE)</f>
        <v>#N/A</v>
      </c>
      <c r="E1737" s="3" t="e">
        <f>VLOOKUP('Reported Performance Table'!C1737,'Master List'!$B$11:$D$17,3,FALSE)</f>
        <v>#N/A</v>
      </c>
      <c r="F1737" t="e">
        <f t="shared" si="52"/>
        <v>#N/A</v>
      </c>
      <c r="G1737" t="e">
        <f>IF(VLOOKUP('Reported Performance Table'!E1737,'Master List'!$B$42:$D$129,3,FALSE)="","No",VLOOKUP('Reported Performance Table'!E1737,'Master List'!$B$42:$D$129,3,FALSE))</f>
        <v>#N/A</v>
      </c>
      <c r="H1737" t="e">
        <f>IF(AND(G1737="Yes_No",'Reported Performance Table'!F1737="Yes"),"No","Yes_No")</f>
        <v>#N/A</v>
      </c>
      <c r="I1737" t="str">
        <f>IF('Reported Performance Table'!E1737="","",IF('Reported Performance Table'!F1737="Yes","LUNA_CCT","Reported_CCT"))</f>
        <v/>
      </c>
      <c r="J1737" t="str">
        <f>IF('Reported Performance Table'!E1737="","",IF(I1737="LUNA_CCT",VLOOKUP('Reported Performance Table'!E1737,'Master List'!$B$42:$E$129,4,FALSE),"Reported_BUG"))</f>
        <v/>
      </c>
      <c r="K1737" t="str">
        <f>IF('Reported Performance Table'!E1737="","",IF(AND('Reported Performance Table'!$F1737="Yes",OR('Reported Performance Table'!$E1737='Master List'!$B$42,'Reported Performance Table'!$E1737='Master List'!$B$43,'Reported Performance Table'!$E1737='Master List'!$B$44,'Reported Performance Table'!$E1737='Master List'!$B$46,'Reported Performance Table'!$E1737='Master List'!$B$48,'Reported Performance Table'!$E1737='Master List'!$B$104,'Reported Performance Table'!$E1737='Master List'!$B$106,'Reported Performance Table'!$E1737='Master List'!$B$126)),"LUNA_Dimming","Dimming_Capability_and_Range"))</f>
        <v/>
      </c>
      <c r="L1737" s="173">
        <f>'Reported Performance Table'!BF1737</f>
        <v>0</v>
      </c>
      <c r="M1737" s="173">
        <f>'Reported Performance Table'!BG1737</f>
        <v>0</v>
      </c>
      <c r="N1737" s="173">
        <f>'Reported Performance Table'!BH1737</f>
        <v>0</v>
      </c>
      <c r="O1737" t="str">
        <f t="shared" si="53"/>
        <v>No</v>
      </c>
    </row>
    <row r="1738" spans="2:15" x14ac:dyDescent="0.25">
      <c r="B1738" s="35" t="e">
        <f>VLOOKUP('Reported Performance Table'!D1738,'Master List'!$B$20:$C$39,2,FALSE)</f>
        <v>#N/A</v>
      </c>
      <c r="C1738" t="e">
        <f>VLOOKUP('Reported Performance Table'!E1738,'Master List'!$B$42:$C$129,2,FALSE)</f>
        <v>#N/A</v>
      </c>
      <c r="D1738" t="e">
        <f>VLOOKUP('Reported Performance Table'!D1738,'Master List'!$B$20:$D$39,3,FALSE)</f>
        <v>#N/A</v>
      </c>
      <c r="E1738" s="3" t="e">
        <f>VLOOKUP('Reported Performance Table'!C1738,'Master List'!$B$11:$D$17,3,FALSE)</f>
        <v>#N/A</v>
      </c>
      <c r="F1738" t="e">
        <f t="shared" si="52"/>
        <v>#N/A</v>
      </c>
      <c r="G1738" t="e">
        <f>IF(VLOOKUP('Reported Performance Table'!E1738,'Master List'!$B$42:$D$129,3,FALSE)="","No",VLOOKUP('Reported Performance Table'!E1738,'Master List'!$B$42:$D$129,3,FALSE))</f>
        <v>#N/A</v>
      </c>
      <c r="H1738" t="e">
        <f>IF(AND(G1738="Yes_No",'Reported Performance Table'!F1738="Yes"),"No","Yes_No")</f>
        <v>#N/A</v>
      </c>
      <c r="I1738" t="str">
        <f>IF('Reported Performance Table'!E1738="","",IF('Reported Performance Table'!F1738="Yes","LUNA_CCT","Reported_CCT"))</f>
        <v/>
      </c>
      <c r="J1738" t="str">
        <f>IF('Reported Performance Table'!E1738="","",IF(I1738="LUNA_CCT",VLOOKUP('Reported Performance Table'!E1738,'Master List'!$B$42:$E$129,4,FALSE),"Reported_BUG"))</f>
        <v/>
      </c>
      <c r="K1738" t="str">
        <f>IF('Reported Performance Table'!E1738="","",IF(AND('Reported Performance Table'!$F1738="Yes",OR('Reported Performance Table'!$E1738='Master List'!$B$42,'Reported Performance Table'!$E1738='Master List'!$B$43,'Reported Performance Table'!$E1738='Master List'!$B$44,'Reported Performance Table'!$E1738='Master List'!$B$46,'Reported Performance Table'!$E1738='Master List'!$B$48,'Reported Performance Table'!$E1738='Master List'!$B$104,'Reported Performance Table'!$E1738='Master List'!$B$106,'Reported Performance Table'!$E1738='Master List'!$B$126)),"LUNA_Dimming","Dimming_Capability_and_Range"))</f>
        <v/>
      </c>
      <c r="L1738" s="173">
        <f>'Reported Performance Table'!BF1738</f>
        <v>0</v>
      </c>
      <c r="M1738" s="173">
        <f>'Reported Performance Table'!BG1738</f>
        <v>0</v>
      </c>
      <c r="N1738" s="173">
        <f>'Reported Performance Table'!BH1738</f>
        <v>0</v>
      </c>
      <c r="O1738" t="str">
        <f t="shared" si="53"/>
        <v>No</v>
      </c>
    </row>
    <row r="1739" spans="2:15" x14ac:dyDescent="0.25">
      <c r="B1739" s="35" t="e">
        <f>VLOOKUP('Reported Performance Table'!D1739,'Master List'!$B$20:$C$39,2,FALSE)</f>
        <v>#N/A</v>
      </c>
      <c r="C1739" t="e">
        <f>VLOOKUP('Reported Performance Table'!E1739,'Master List'!$B$42:$C$129,2,FALSE)</f>
        <v>#N/A</v>
      </c>
      <c r="D1739" t="e">
        <f>VLOOKUP('Reported Performance Table'!D1739,'Master List'!$B$20:$D$39,3,FALSE)</f>
        <v>#N/A</v>
      </c>
      <c r="E1739" s="3" t="e">
        <f>VLOOKUP('Reported Performance Table'!C1739,'Master List'!$B$11:$D$17,3,FALSE)</f>
        <v>#N/A</v>
      </c>
      <c r="F1739" t="e">
        <f t="shared" ref="F1739:F1802" si="54">CONCATENATE(D1739,E1739)</f>
        <v>#N/A</v>
      </c>
      <c r="G1739" t="e">
        <f>IF(VLOOKUP('Reported Performance Table'!E1739,'Master List'!$B$42:$D$129,3,FALSE)="","No",VLOOKUP('Reported Performance Table'!E1739,'Master List'!$B$42:$D$129,3,FALSE))</f>
        <v>#N/A</v>
      </c>
      <c r="H1739" t="e">
        <f>IF(AND(G1739="Yes_No",'Reported Performance Table'!F1739="Yes"),"No","Yes_No")</f>
        <v>#N/A</v>
      </c>
      <c r="I1739" t="str">
        <f>IF('Reported Performance Table'!E1739="","",IF('Reported Performance Table'!F1739="Yes","LUNA_CCT","Reported_CCT"))</f>
        <v/>
      </c>
      <c r="J1739" t="str">
        <f>IF('Reported Performance Table'!E1739="","",IF(I1739="LUNA_CCT",VLOOKUP('Reported Performance Table'!E1739,'Master List'!$B$42:$E$129,4,FALSE),"Reported_BUG"))</f>
        <v/>
      </c>
      <c r="K1739" t="str">
        <f>IF('Reported Performance Table'!E1739="","",IF(AND('Reported Performance Table'!$F1739="Yes",OR('Reported Performance Table'!$E1739='Master List'!$B$42,'Reported Performance Table'!$E1739='Master List'!$B$43,'Reported Performance Table'!$E1739='Master List'!$B$44,'Reported Performance Table'!$E1739='Master List'!$B$46,'Reported Performance Table'!$E1739='Master List'!$B$48,'Reported Performance Table'!$E1739='Master List'!$B$104,'Reported Performance Table'!$E1739='Master List'!$B$106,'Reported Performance Table'!$E1739='Master List'!$B$126)),"LUNA_Dimming","Dimming_Capability_and_Range"))</f>
        <v/>
      </c>
      <c r="L1739" s="173">
        <f>'Reported Performance Table'!BF1739</f>
        <v>0</v>
      </c>
      <c r="M1739" s="173">
        <f>'Reported Performance Table'!BG1739</f>
        <v>0</v>
      </c>
      <c r="N1739" s="173">
        <f>'Reported Performance Table'!BH1739</f>
        <v>0</v>
      </c>
      <c r="O1739" t="str">
        <f t="shared" si="53"/>
        <v>No</v>
      </c>
    </row>
    <row r="1740" spans="2:15" x14ac:dyDescent="0.25">
      <c r="B1740" s="35" t="e">
        <f>VLOOKUP('Reported Performance Table'!D1740,'Master List'!$B$20:$C$39,2,FALSE)</f>
        <v>#N/A</v>
      </c>
      <c r="C1740" t="e">
        <f>VLOOKUP('Reported Performance Table'!E1740,'Master List'!$B$42:$C$129,2,FALSE)</f>
        <v>#N/A</v>
      </c>
      <c r="D1740" t="e">
        <f>VLOOKUP('Reported Performance Table'!D1740,'Master List'!$B$20:$D$39,3,FALSE)</f>
        <v>#N/A</v>
      </c>
      <c r="E1740" s="3" t="e">
        <f>VLOOKUP('Reported Performance Table'!C1740,'Master List'!$B$11:$D$17,3,FALSE)</f>
        <v>#N/A</v>
      </c>
      <c r="F1740" t="e">
        <f t="shared" si="54"/>
        <v>#N/A</v>
      </c>
      <c r="G1740" t="e">
        <f>IF(VLOOKUP('Reported Performance Table'!E1740,'Master List'!$B$42:$D$129,3,FALSE)="","No",VLOOKUP('Reported Performance Table'!E1740,'Master List'!$B$42:$D$129,3,FALSE))</f>
        <v>#N/A</v>
      </c>
      <c r="H1740" t="e">
        <f>IF(AND(G1740="Yes_No",'Reported Performance Table'!F1740="Yes"),"No","Yes_No")</f>
        <v>#N/A</v>
      </c>
      <c r="I1740" t="str">
        <f>IF('Reported Performance Table'!E1740="","",IF('Reported Performance Table'!F1740="Yes","LUNA_CCT","Reported_CCT"))</f>
        <v/>
      </c>
      <c r="J1740" t="str">
        <f>IF('Reported Performance Table'!E1740="","",IF(I1740="LUNA_CCT",VLOOKUP('Reported Performance Table'!E1740,'Master List'!$B$42:$E$129,4,FALSE),"Reported_BUG"))</f>
        <v/>
      </c>
      <c r="K1740" t="str">
        <f>IF('Reported Performance Table'!E1740="","",IF(AND('Reported Performance Table'!$F1740="Yes",OR('Reported Performance Table'!$E1740='Master List'!$B$42,'Reported Performance Table'!$E1740='Master List'!$B$43,'Reported Performance Table'!$E1740='Master List'!$B$44,'Reported Performance Table'!$E1740='Master List'!$B$46,'Reported Performance Table'!$E1740='Master List'!$B$48,'Reported Performance Table'!$E1740='Master List'!$B$104,'Reported Performance Table'!$E1740='Master List'!$B$106,'Reported Performance Table'!$E1740='Master List'!$B$126)),"LUNA_Dimming","Dimming_Capability_and_Range"))</f>
        <v/>
      </c>
      <c r="L1740" s="173">
        <f>'Reported Performance Table'!BF1740</f>
        <v>0</v>
      </c>
      <c r="M1740" s="173">
        <f>'Reported Performance Table'!BG1740</f>
        <v>0</v>
      </c>
      <c r="N1740" s="173">
        <f>'Reported Performance Table'!BH1740</f>
        <v>0</v>
      </c>
      <c r="O1740" t="str">
        <f t="shared" ref="O1740:O1803" si="55">IF(COUNTIF(L1740:N1740,"Yes")=3,"Yes","No")</f>
        <v>No</v>
      </c>
    </row>
    <row r="1741" spans="2:15" x14ac:dyDescent="0.25">
      <c r="B1741" s="35" t="e">
        <f>VLOOKUP('Reported Performance Table'!D1741,'Master List'!$B$20:$C$39,2,FALSE)</f>
        <v>#N/A</v>
      </c>
      <c r="C1741" t="e">
        <f>VLOOKUP('Reported Performance Table'!E1741,'Master List'!$B$42:$C$129,2,FALSE)</f>
        <v>#N/A</v>
      </c>
      <c r="D1741" t="e">
        <f>VLOOKUP('Reported Performance Table'!D1741,'Master List'!$B$20:$D$39,3,FALSE)</f>
        <v>#N/A</v>
      </c>
      <c r="E1741" s="3" t="e">
        <f>VLOOKUP('Reported Performance Table'!C1741,'Master List'!$B$11:$D$17,3,FALSE)</f>
        <v>#N/A</v>
      </c>
      <c r="F1741" t="e">
        <f t="shared" si="54"/>
        <v>#N/A</v>
      </c>
      <c r="G1741" t="e">
        <f>IF(VLOOKUP('Reported Performance Table'!E1741,'Master List'!$B$42:$D$129,3,FALSE)="","No",VLOOKUP('Reported Performance Table'!E1741,'Master List'!$B$42:$D$129,3,FALSE))</f>
        <v>#N/A</v>
      </c>
      <c r="H1741" t="e">
        <f>IF(AND(G1741="Yes_No",'Reported Performance Table'!F1741="Yes"),"No","Yes_No")</f>
        <v>#N/A</v>
      </c>
      <c r="I1741" t="str">
        <f>IF('Reported Performance Table'!E1741="","",IF('Reported Performance Table'!F1741="Yes","LUNA_CCT","Reported_CCT"))</f>
        <v/>
      </c>
      <c r="J1741" t="str">
        <f>IF('Reported Performance Table'!E1741="","",IF(I1741="LUNA_CCT",VLOOKUP('Reported Performance Table'!E1741,'Master List'!$B$42:$E$129,4,FALSE),"Reported_BUG"))</f>
        <v/>
      </c>
      <c r="K1741" t="str">
        <f>IF('Reported Performance Table'!E1741="","",IF(AND('Reported Performance Table'!$F1741="Yes",OR('Reported Performance Table'!$E1741='Master List'!$B$42,'Reported Performance Table'!$E1741='Master List'!$B$43,'Reported Performance Table'!$E1741='Master List'!$B$44,'Reported Performance Table'!$E1741='Master List'!$B$46,'Reported Performance Table'!$E1741='Master List'!$B$48,'Reported Performance Table'!$E1741='Master List'!$B$104,'Reported Performance Table'!$E1741='Master List'!$B$106,'Reported Performance Table'!$E1741='Master List'!$B$126)),"LUNA_Dimming","Dimming_Capability_and_Range"))</f>
        <v/>
      </c>
      <c r="L1741" s="173">
        <f>'Reported Performance Table'!BF1741</f>
        <v>0</v>
      </c>
      <c r="M1741" s="173">
        <f>'Reported Performance Table'!BG1741</f>
        <v>0</v>
      </c>
      <c r="N1741" s="173">
        <f>'Reported Performance Table'!BH1741</f>
        <v>0</v>
      </c>
      <c r="O1741" t="str">
        <f t="shared" si="55"/>
        <v>No</v>
      </c>
    </row>
    <row r="1742" spans="2:15" x14ac:dyDescent="0.25">
      <c r="B1742" s="35" t="e">
        <f>VLOOKUP('Reported Performance Table'!D1742,'Master List'!$B$20:$C$39,2,FALSE)</f>
        <v>#N/A</v>
      </c>
      <c r="C1742" t="e">
        <f>VLOOKUP('Reported Performance Table'!E1742,'Master List'!$B$42:$C$129,2,FALSE)</f>
        <v>#N/A</v>
      </c>
      <c r="D1742" t="e">
        <f>VLOOKUP('Reported Performance Table'!D1742,'Master List'!$B$20:$D$39,3,FALSE)</f>
        <v>#N/A</v>
      </c>
      <c r="E1742" s="3" t="e">
        <f>VLOOKUP('Reported Performance Table'!C1742,'Master List'!$B$11:$D$17,3,FALSE)</f>
        <v>#N/A</v>
      </c>
      <c r="F1742" t="e">
        <f t="shared" si="54"/>
        <v>#N/A</v>
      </c>
      <c r="G1742" t="e">
        <f>IF(VLOOKUP('Reported Performance Table'!E1742,'Master List'!$B$42:$D$129,3,FALSE)="","No",VLOOKUP('Reported Performance Table'!E1742,'Master List'!$B$42:$D$129,3,FALSE))</f>
        <v>#N/A</v>
      </c>
      <c r="H1742" t="e">
        <f>IF(AND(G1742="Yes_No",'Reported Performance Table'!F1742="Yes"),"No","Yes_No")</f>
        <v>#N/A</v>
      </c>
      <c r="I1742" t="str">
        <f>IF('Reported Performance Table'!E1742="","",IF('Reported Performance Table'!F1742="Yes","LUNA_CCT","Reported_CCT"))</f>
        <v/>
      </c>
      <c r="J1742" t="str">
        <f>IF('Reported Performance Table'!E1742="","",IF(I1742="LUNA_CCT",VLOOKUP('Reported Performance Table'!E1742,'Master List'!$B$42:$E$129,4,FALSE),"Reported_BUG"))</f>
        <v/>
      </c>
      <c r="K1742" t="str">
        <f>IF('Reported Performance Table'!E1742="","",IF(AND('Reported Performance Table'!$F1742="Yes",OR('Reported Performance Table'!$E1742='Master List'!$B$42,'Reported Performance Table'!$E1742='Master List'!$B$43,'Reported Performance Table'!$E1742='Master List'!$B$44,'Reported Performance Table'!$E1742='Master List'!$B$46,'Reported Performance Table'!$E1742='Master List'!$B$48,'Reported Performance Table'!$E1742='Master List'!$B$104,'Reported Performance Table'!$E1742='Master List'!$B$106,'Reported Performance Table'!$E1742='Master List'!$B$126)),"LUNA_Dimming","Dimming_Capability_and_Range"))</f>
        <v/>
      </c>
      <c r="L1742" s="173">
        <f>'Reported Performance Table'!BF1742</f>
        <v>0</v>
      </c>
      <c r="M1742" s="173">
        <f>'Reported Performance Table'!BG1742</f>
        <v>0</v>
      </c>
      <c r="N1742" s="173">
        <f>'Reported Performance Table'!BH1742</f>
        <v>0</v>
      </c>
      <c r="O1742" t="str">
        <f t="shared" si="55"/>
        <v>No</v>
      </c>
    </row>
    <row r="1743" spans="2:15" x14ac:dyDescent="0.25">
      <c r="B1743" s="35" t="e">
        <f>VLOOKUP('Reported Performance Table'!D1743,'Master List'!$B$20:$C$39,2,FALSE)</f>
        <v>#N/A</v>
      </c>
      <c r="C1743" t="e">
        <f>VLOOKUP('Reported Performance Table'!E1743,'Master List'!$B$42:$C$129,2,FALSE)</f>
        <v>#N/A</v>
      </c>
      <c r="D1743" t="e">
        <f>VLOOKUP('Reported Performance Table'!D1743,'Master List'!$B$20:$D$39,3,FALSE)</f>
        <v>#N/A</v>
      </c>
      <c r="E1743" s="3" t="e">
        <f>VLOOKUP('Reported Performance Table'!C1743,'Master List'!$B$11:$D$17,3,FALSE)</f>
        <v>#N/A</v>
      </c>
      <c r="F1743" t="e">
        <f t="shared" si="54"/>
        <v>#N/A</v>
      </c>
      <c r="G1743" t="e">
        <f>IF(VLOOKUP('Reported Performance Table'!E1743,'Master List'!$B$42:$D$129,3,FALSE)="","No",VLOOKUP('Reported Performance Table'!E1743,'Master List'!$B$42:$D$129,3,FALSE))</f>
        <v>#N/A</v>
      </c>
      <c r="H1743" t="e">
        <f>IF(AND(G1743="Yes_No",'Reported Performance Table'!F1743="Yes"),"No","Yes_No")</f>
        <v>#N/A</v>
      </c>
      <c r="I1743" t="str">
        <f>IF('Reported Performance Table'!E1743="","",IF('Reported Performance Table'!F1743="Yes","LUNA_CCT","Reported_CCT"))</f>
        <v/>
      </c>
      <c r="J1743" t="str">
        <f>IF('Reported Performance Table'!E1743="","",IF(I1743="LUNA_CCT",VLOOKUP('Reported Performance Table'!E1743,'Master List'!$B$42:$E$129,4,FALSE),"Reported_BUG"))</f>
        <v/>
      </c>
      <c r="K1743" t="str">
        <f>IF('Reported Performance Table'!E1743="","",IF(AND('Reported Performance Table'!$F1743="Yes",OR('Reported Performance Table'!$E1743='Master List'!$B$42,'Reported Performance Table'!$E1743='Master List'!$B$43,'Reported Performance Table'!$E1743='Master List'!$B$44,'Reported Performance Table'!$E1743='Master List'!$B$46,'Reported Performance Table'!$E1743='Master List'!$B$48,'Reported Performance Table'!$E1743='Master List'!$B$104,'Reported Performance Table'!$E1743='Master List'!$B$106,'Reported Performance Table'!$E1743='Master List'!$B$126)),"LUNA_Dimming","Dimming_Capability_and_Range"))</f>
        <v/>
      </c>
      <c r="L1743" s="173">
        <f>'Reported Performance Table'!BF1743</f>
        <v>0</v>
      </c>
      <c r="M1743" s="173">
        <f>'Reported Performance Table'!BG1743</f>
        <v>0</v>
      </c>
      <c r="N1743" s="173">
        <f>'Reported Performance Table'!BH1743</f>
        <v>0</v>
      </c>
      <c r="O1743" t="str">
        <f t="shared" si="55"/>
        <v>No</v>
      </c>
    </row>
    <row r="1744" spans="2:15" x14ac:dyDescent="0.25">
      <c r="B1744" s="35" t="e">
        <f>VLOOKUP('Reported Performance Table'!D1744,'Master List'!$B$20:$C$39,2,FALSE)</f>
        <v>#N/A</v>
      </c>
      <c r="C1744" t="e">
        <f>VLOOKUP('Reported Performance Table'!E1744,'Master List'!$B$42:$C$129,2,FALSE)</f>
        <v>#N/A</v>
      </c>
      <c r="D1744" t="e">
        <f>VLOOKUP('Reported Performance Table'!D1744,'Master List'!$B$20:$D$39,3,FALSE)</f>
        <v>#N/A</v>
      </c>
      <c r="E1744" s="3" t="e">
        <f>VLOOKUP('Reported Performance Table'!C1744,'Master List'!$B$11:$D$17,3,FALSE)</f>
        <v>#N/A</v>
      </c>
      <c r="F1744" t="e">
        <f t="shared" si="54"/>
        <v>#N/A</v>
      </c>
      <c r="G1744" t="e">
        <f>IF(VLOOKUP('Reported Performance Table'!E1744,'Master List'!$B$42:$D$129,3,FALSE)="","No",VLOOKUP('Reported Performance Table'!E1744,'Master List'!$B$42:$D$129,3,FALSE))</f>
        <v>#N/A</v>
      </c>
      <c r="H1744" t="e">
        <f>IF(AND(G1744="Yes_No",'Reported Performance Table'!F1744="Yes"),"No","Yes_No")</f>
        <v>#N/A</v>
      </c>
      <c r="I1744" t="str">
        <f>IF('Reported Performance Table'!E1744="","",IF('Reported Performance Table'!F1744="Yes","LUNA_CCT","Reported_CCT"))</f>
        <v/>
      </c>
      <c r="J1744" t="str">
        <f>IF('Reported Performance Table'!E1744="","",IF(I1744="LUNA_CCT",VLOOKUP('Reported Performance Table'!E1744,'Master List'!$B$42:$E$129,4,FALSE),"Reported_BUG"))</f>
        <v/>
      </c>
      <c r="K1744" t="str">
        <f>IF('Reported Performance Table'!E1744="","",IF(AND('Reported Performance Table'!$F1744="Yes",OR('Reported Performance Table'!$E1744='Master List'!$B$42,'Reported Performance Table'!$E1744='Master List'!$B$43,'Reported Performance Table'!$E1744='Master List'!$B$44,'Reported Performance Table'!$E1744='Master List'!$B$46,'Reported Performance Table'!$E1744='Master List'!$B$48,'Reported Performance Table'!$E1744='Master List'!$B$104,'Reported Performance Table'!$E1744='Master List'!$B$106,'Reported Performance Table'!$E1744='Master List'!$B$126)),"LUNA_Dimming","Dimming_Capability_and_Range"))</f>
        <v/>
      </c>
      <c r="L1744" s="173">
        <f>'Reported Performance Table'!BF1744</f>
        <v>0</v>
      </c>
      <c r="M1744" s="173">
        <f>'Reported Performance Table'!BG1744</f>
        <v>0</v>
      </c>
      <c r="N1744" s="173">
        <f>'Reported Performance Table'!BH1744</f>
        <v>0</v>
      </c>
      <c r="O1744" t="str">
        <f t="shared" si="55"/>
        <v>No</v>
      </c>
    </row>
    <row r="1745" spans="2:15" x14ac:dyDescent="0.25">
      <c r="B1745" s="35" t="e">
        <f>VLOOKUP('Reported Performance Table'!D1745,'Master List'!$B$20:$C$39,2,FALSE)</f>
        <v>#N/A</v>
      </c>
      <c r="C1745" t="e">
        <f>VLOOKUP('Reported Performance Table'!E1745,'Master List'!$B$42:$C$129,2,FALSE)</f>
        <v>#N/A</v>
      </c>
      <c r="D1745" t="e">
        <f>VLOOKUP('Reported Performance Table'!D1745,'Master List'!$B$20:$D$39,3,FALSE)</f>
        <v>#N/A</v>
      </c>
      <c r="E1745" s="3" t="e">
        <f>VLOOKUP('Reported Performance Table'!C1745,'Master List'!$B$11:$D$17,3,FALSE)</f>
        <v>#N/A</v>
      </c>
      <c r="F1745" t="e">
        <f t="shared" si="54"/>
        <v>#N/A</v>
      </c>
      <c r="G1745" t="e">
        <f>IF(VLOOKUP('Reported Performance Table'!E1745,'Master List'!$B$42:$D$129,3,FALSE)="","No",VLOOKUP('Reported Performance Table'!E1745,'Master List'!$B$42:$D$129,3,FALSE))</f>
        <v>#N/A</v>
      </c>
      <c r="H1745" t="e">
        <f>IF(AND(G1745="Yes_No",'Reported Performance Table'!F1745="Yes"),"No","Yes_No")</f>
        <v>#N/A</v>
      </c>
      <c r="I1745" t="str">
        <f>IF('Reported Performance Table'!E1745="","",IF('Reported Performance Table'!F1745="Yes","LUNA_CCT","Reported_CCT"))</f>
        <v/>
      </c>
      <c r="J1745" t="str">
        <f>IF('Reported Performance Table'!E1745="","",IF(I1745="LUNA_CCT",VLOOKUP('Reported Performance Table'!E1745,'Master List'!$B$42:$E$129,4,FALSE),"Reported_BUG"))</f>
        <v/>
      </c>
      <c r="K1745" t="str">
        <f>IF('Reported Performance Table'!E1745="","",IF(AND('Reported Performance Table'!$F1745="Yes",OR('Reported Performance Table'!$E1745='Master List'!$B$42,'Reported Performance Table'!$E1745='Master List'!$B$43,'Reported Performance Table'!$E1745='Master List'!$B$44,'Reported Performance Table'!$E1745='Master List'!$B$46,'Reported Performance Table'!$E1745='Master List'!$B$48,'Reported Performance Table'!$E1745='Master List'!$B$104,'Reported Performance Table'!$E1745='Master List'!$B$106,'Reported Performance Table'!$E1745='Master List'!$B$126)),"LUNA_Dimming","Dimming_Capability_and_Range"))</f>
        <v/>
      </c>
      <c r="L1745" s="173">
        <f>'Reported Performance Table'!BF1745</f>
        <v>0</v>
      </c>
      <c r="M1745" s="173">
        <f>'Reported Performance Table'!BG1745</f>
        <v>0</v>
      </c>
      <c r="N1745" s="173">
        <f>'Reported Performance Table'!BH1745</f>
        <v>0</v>
      </c>
      <c r="O1745" t="str">
        <f t="shared" si="55"/>
        <v>No</v>
      </c>
    </row>
    <row r="1746" spans="2:15" x14ac:dyDescent="0.25">
      <c r="B1746" s="35" t="e">
        <f>VLOOKUP('Reported Performance Table'!D1746,'Master List'!$B$20:$C$39,2,FALSE)</f>
        <v>#N/A</v>
      </c>
      <c r="C1746" t="e">
        <f>VLOOKUP('Reported Performance Table'!E1746,'Master List'!$B$42:$C$129,2,FALSE)</f>
        <v>#N/A</v>
      </c>
      <c r="D1746" t="e">
        <f>VLOOKUP('Reported Performance Table'!D1746,'Master List'!$B$20:$D$39,3,FALSE)</f>
        <v>#N/A</v>
      </c>
      <c r="E1746" s="3" t="e">
        <f>VLOOKUP('Reported Performance Table'!C1746,'Master List'!$B$11:$D$17,3,FALSE)</f>
        <v>#N/A</v>
      </c>
      <c r="F1746" t="e">
        <f t="shared" si="54"/>
        <v>#N/A</v>
      </c>
      <c r="G1746" t="e">
        <f>IF(VLOOKUP('Reported Performance Table'!E1746,'Master List'!$B$42:$D$129,3,FALSE)="","No",VLOOKUP('Reported Performance Table'!E1746,'Master List'!$B$42:$D$129,3,FALSE))</f>
        <v>#N/A</v>
      </c>
      <c r="H1746" t="e">
        <f>IF(AND(G1746="Yes_No",'Reported Performance Table'!F1746="Yes"),"No","Yes_No")</f>
        <v>#N/A</v>
      </c>
      <c r="I1746" t="str">
        <f>IF('Reported Performance Table'!E1746="","",IF('Reported Performance Table'!F1746="Yes","LUNA_CCT","Reported_CCT"))</f>
        <v/>
      </c>
      <c r="J1746" t="str">
        <f>IF('Reported Performance Table'!E1746="","",IF(I1746="LUNA_CCT",VLOOKUP('Reported Performance Table'!E1746,'Master List'!$B$42:$E$129,4,FALSE),"Reported_BUG"))</f>
        <v/>
      </c>
      <c r="K1746" t="str">
        <f>IF('Reported Performance Table'!E1746="","",IF(AND('Reported Performance Table'!$F1746="Yes",OR('Reported Performance Table'!$E1746='Master List'!$B$42,'Reported Performance Table'!$E1746='Master List'!$B$43,'Reported Performance Table'!$E1746='Master List'!$B$44,'Reported Performance Table'!$E1746='Master List'!$B$46,'Reported Performance Table'!$E1746='Master List'!$B$48,'Reported Performance Table'!$E1746='Master List'!$B$104,'Reported Performance Table'!$E1746='Master List'!$B$106,'Reported Performance Table'!$E1746='Master List'!$B$126)),"LUNA_Dimming","Dimming_Capability_and_Range"))</f>
        <v/>
      </c>
      <c r="L1746" s="173">
        <f>'Reported Performance Table'!BF1746</f>
        <v>0</v>
      </c>
      <c r="M1746" s="173">
        <f>'Reported Performance Table'!BG1746</f>
        <v>0</v>
      </c>
      <c r="N1746" s="173">
        <f>'Reported Performance Table'!BH1746</f>
        <v>0</v>
      </c>
      <c r="O1746" t="str">
        <f t="shared" si="55"/>
        <v>No</v>
      </c>
    </row>
    <row r="1747" spans="2:15" x14ac:dyDescent="0.25">
      <c r="B1747" s="35" t="e">
        <f>VLOOKUP('Reported Performance Table'!D1747,'Master List'!$B$20:$C$39,2,FALSE)</f>
        <v>#N/A</v>
      </c>
      <c r="C1747" t="e">
        <f>VLOOKUP('Reported Performance Table'!E1747,'Master List'!$B$42:$C$129,2,FALSE)</f>
        <v>#N/A</v>
      </c>
      <c r="D1747" t="e">
        <f>VLOOKUP('Reported Performance Table'!D1747,'Master List'!$B$20:$D$39,3,FALSE)</f>
        <v>#N/A</v>
      </c>
      <c r="E1747" s="3" t="e">
        <f>VLOOKUP('Reported Performance Table'!C1747,'Master List'!$B$11:$D$17,3,FALSE)</f>
        <v>#N/A</v>
      </c>
      <c r="F1747" t="e">
        <f t="shared" si="54"/>
        <v>#N/A</v>
      </c>
      <c r="G1747" t="e">
        <f>IF(VLOOKUP('Reported Performance Table'!E1747,'Master List'!$B$42:$D$129,3,FALSE)="","No",VLOOKUP('Reported Performance Table'!E1747,'Master List'!$B$42:$D$129,3,FALSE))</f>
        <v>#N/A</v>
      </c>
      <c r="H1747" t="e">
        <f>IF(AND(G1747="Yes_No",'Reported Performance Table'!F1747="Yes"),"No","Yes_No")</f>
        <v>#N/A</v>
      </c>
      <c r="I1747" t="str">
        <f>IF('Reported Performance Table'!E1747="","",IF('Reported Performance Table'!F1747="Yes","LUNA_CCT","Reported_CCT"))</f>
        <v/>
      </c>
      <c r="J1747" t="str">
        <f>IF('Reported Performance Table'!E1747="","",IF(I1747="LUNA_CCT",VLOOKUP('Reported Performance Table'!E1747,'Master List'!$B$42:$E$129,4,FALSE),"Reported_BUG"))</f>
        <v/>
      </c>
      <c r="K1747" t="str">
        <f>IF('Reported Performance Table'!E1747="","",IF(AND('Reported Performance Table'!$F1747="Yes",OR('Reported Performance Table'!$E1747='Master List'!$B$42,'Reported Performance Table'!$E1747='Master List'!$B$43,'Reported Performance Table'!$E1747='Master List'!$B$44,'Reported Performance Table'!$E1747='Master List'!$B$46,'Reported Performance Table'!$E1747='Master List'!$B$48,'Reported Performance Table'!$E1747='Master List'!$B$104,'Reported Performance Table'!$E1747='Master List'!$B$106,'Reported Performance Table'!$E1747='Master List'!$B$126)),"LUNA_Dimming","Dimming_Capability_and_Range"))</f>
        <v/>
      </c>
      <c r="L1747" s="173">
        <f>'Reported Performance Table'!BF1747</f>
        <v>0</v>
      </c>
      <c r="M1747" s="173">
        <f>'Reported Performance Table'!BG1747</f>
        <v>0</v>
      </c>
      <c r="N1747" s="173">
        <f>'Reported Performance Table'!BH1747</f>
        <v>0</v>
      </c>
      <c r="O1747" t="str">
        <f t="shared" si="55"/>
        <v>No</v>
      </c>
    </row>
    <row r="1748" spans="2:15" x14ac:dyDescent="0.25">
      <c r="B1748" s="35" t="e">
        <f>VLOOKUP('Reported Performance Table'!D1748,'Master List'!$B$20:$C$39,2,FALSE)</f>
        <v>#N/A</v>
      </c>
      <c r="C1748" t="e">
        <f>VLOOKUP('Reported Performance Table'!E1748,'Master List'!$B$42:$C$129,2,FALSE)</f>
        <v>#N/A</v>
      </c>
      <c r="D1748" t="e">
        <f>VLOOKUP('Reported Performance Table'!D1748,'Master List'!$B$20:$D$39,3,FALSE)</f>
        <v>#N/A</v>
      </c>
      <c r="E1748" s="3" t="e">
        <f>VLOOKUP('Reported Performance Table'!C1748,'Master List'!$B$11:$D$17,3,FALSE)</f>
        <v>#N/A</v>
      </c>
      <c r="F1748" t="e">
        <f t="shared" si="54"/>
        <v>#N/A</v>
      </c>
      <c r="G1748" t="e">
        <f>IF(VLOOKUP('Reported Performance Table'!E1748,'Master List'!$B$42:$D$129,3,FALSE)="","No",VLOOKUP('Reported Performance Table'!E1748,'Master List'!$B$42:$D$129,3,FALSE))</f>
        <v>#N/A</v>
      </c>
      <c r="H1748" t="e">
        <f>IF(AND(G1748="Yes_No",'Reported Performance Table'!F1748="Yes"),"No","Yes_No")</f>
        <v>#N/A</v>
      </c>
      <c r="I1748" t="str">
        <f>IF('Reported Performance Table'!E1748="","",IF('Reported Performance Table'!F1748="Yes","LUNA_CCT","Reported_CCT"))</f>
        <v/>
      </c>
      <c r="J1748" t="str">
        <f>IF('Reported Performance Table'!E1748="","",IF(I1748="LUNA_CCT",VLOOKUP('Reported Performance Table'!E1748,'Master List'!$B$42:$E$129,4,FALSE),"Reported_BUG"))</f>
        <v/>
      </c>
      <c r="K1748" t="str">
        <f>IF('Reported Performance Table'!E1748="","",IF(AND('Reported Performance Table'!$F1748="Yes",OR('Reported Performance Table'!$E1748='Master List'!$B$42,'Reported Performance Table'!$E1748='Master List'!$B$43,'Reported Performance Table'!$E1748='Master List'!$B$44,'Reported Performance Table'!$E1748='Master List'!$B$46,'Reported Performance Table'!$E1748='Master List'!$B$48,'Reported Performance Table'!$E1748='Master List'!$B$104,'Reported Performance Table'!$E1748='Master List'!$B$106,'Reported Performance Table'!$E1748='Master List'!$B$126)),"LUNA_Dimming","Dimming_Capability_and_Range"))</f>
        <v/>
      </c>
      <c r="L1748" s="173">
        <f>'Reported Performance Table'!BF1748</f>
        <v>0</v>
      </c>
      <c r="M1748" s="173">
        <f>'Reported Performance Table'!BG1748</f>
        <v>0</v>
      </c>
      <c r="N1748" s="173">
        <f>'Reported Performance Table'!BH1748</f>
        <v>0</v>
      </c>
      <c r="O1748" t="str">
        <f t="shared" si="55"/>
        <v>No</v>
      </c>
    </row>
    <row r="1749" spans="2:15" x14ac:dyDescent="0.25">
      <c r="B1749" s="35" t="e">
        <f>VLOOKUP('Reported Performance Table'!D1749,'Master List'!$B$20:$C$39,2,FALSE)</f>
        <v>#N/A</v>
      </c>
      <c r="C1749" t="e">
        <f>VLOOKUP('Reported Performance Table'!E1749,'Master List'!$B$42:$C$129,2,FALSE)</f>
        <v>#N/A</v>
      </c>
      <c r="D1749" t="e">
        <f>VLOOKUP('Reported Performance Table'!D1749,'Master List'!$B$20:$D$39,3,FALSE)</f>
        <v>#N/A</v>
      </c>
      <c r="E1749" s="3" t="e">
        <f>VLOOKUP('Reported Performance Table'!C1749,'Master List'!$B$11:$D$17,3,FALSE)</f>
        <v>#N/A</v>
      </c>
      <c r="F1749" t="e">
        <f t="shared" si="54"/>
        <v>#N/A</v>
      </c>
      <c r="G1749" t="e">
        <f>IF(VLOOKUP('Reported Performance Table'!E1749,'Master List'!$B$42:$D$129,3,FALSE)="","No",VLOOKUP('Reported Performance Table'!E1749,'Master List'!$B$42:$D$129,3,FALSE))</f>
        <v>#N/A</v>
      </c>
      <c r="H1749" t="e">
        <f>IF(AND(G1749="Yes_No",'Reported Performance Table'!F1749="Yes"),"No","Yes_No")</f>
        <v>#N/A</v>
      </c>
      <c r="I1749" t="str">
        <f>IF('Reported Performance Table'!E1749="","",IF('Reported Performance Table'!F1749="Yes","LUNA_CCT","Reported_CCT"))</f>
        <v/>
      </c>
      <c r="J1749" t="str">
        <f>IF('Reported Performance Table'!E1749="","",IF(I1749="LUNA_CCT",VLOOKUP('Reported Performance Table'!E1749,'Master List'!$B$42:$E$129,4,FALSE),"Reported_BUG"))</f>
        <v/>
      </c>
      <c r="K1749" t="str">
        <f>IF('Reported Performance Table'!E1749="","",IF(AND('Reported Performance Table'!$F1749="Yes",OR('Reported Performance Table'!$E1749='Master List'!$B$42,'Reported Performance Table'!$E1749='Master List'!$B$43,'Reported Performance Table'!$E1749='Master List'!$B$44,'Reported Performance Table'!$E1749='Master List'!$B$46,'Reported Performance Table'!$E1749='Master List'!$B$48,'Reported Performance Table'!$E1749='Master List'!$B$104,'Reported Performance Table'!$E1749='Master List'!$B$106,'Reported Performance Table'!$E1749='Master List'!$B$126)),"LUNA_Dimming","Dimming_Capability_and_Range"))</f>
        <v/>
      </c>
      <c r="L1749" s="173">
        <f>'Reported Performance Table'!BF1749</f>
        <v>0</v>
      </c>
      <c r="M1749" s="173">
        <f>'Reported Performance Table'!BG1749</f>
        <v>0</v>
      </c>
      <c r="N1749" s="173">
        <f>'Reported Performance Table'!BH1749</f>
        <v>0</v>
      </c>
      <c r="O1749" t="str">
        <f t="shared" si="55"/>
        <v>No</v>
      </c>
    </row>
    <row r="1750" spans="2:15" x14ac:dyDescent="0.25">
      <c r="B1750" s="35" t="e">
        <f>VLOOKUP('Reported Performance Table'!D1750,'Master List'!$B$20:$C$39,2,FALSE)</f>
        <v>#N/A</v>
      </c>
      <c r="C1750" t="e">
        <f>VLOOKUP('Reported Performance Table'!E1750,'Master List'!$B$42:$C$129,2,FALSE)</f>
        <v>#N/A</v>
      </c>
      <c r="D1750" t="e">
        <f>VLOOKUP('Reported Performance Table'!D1750,'Master List'!$B$20:$D$39,3,FALSE)</f>
        <v>#N/A</v>
      </c>
      <c r="E1750" s="3" t="e">
        <f>VLOOKUP('Reported Performance Table'!C1750,'Master List'!$B$11:$D$17,3,FALSE)</f>
        <v>#N/A</v>
      </c>
      <c r="F1750" t="e">
        <f t="shared" si="54"/>
        <v>#N/A</v>
      </c>
      <c r="G1750" t="e">
        <f>IF(VLOOKUP('Reported Performance Table'!E1750,'Master List'!$B$42:$D$129,3,FALSE)="","No",VLOOKUP('Reported Performance Table'!E1750,'Master List'!$B$42:$D$129,3,FALSE))</f>
        <v>#N/A</v>
      </c>
      <c r="H1750" t="e">
        <f>IF(AND(G1750="Yes_No",'Reported Performance Table'!F1750="Yes"),"No","Yes_No")</f>
        <v>#N/A</v>
      </c>
      <c r="I1750" t="str">
        <f>IF('Reported Performance Table'!E1750="","",IF('Reported Performance Table'!F1750="Yes","LUNA_CCT","Reported_CCT"))</f>
        <v/>
      </c>
      <c r="J1750" t="str">
        <f>IF('Reported Performance Table'!E1750="","",IF(I1750="LUNA_CCT",VLOOKUP('Reported Performance Table'!E1750,'Master List'!$B$42:$E$129,4,FALSE),"Reported_BUG"))</f>
        <v/>
      </c>
      <c r="K1750" t="str">
        <f>IF('Reported Performance Table'!E1750="","",IF(AND('Reported Performance Table'!$F1750="Yes",OR('Reported Performance Table'!$E1750='Master List'!$B$42,'Reported Performance Table'!$E1750='Master List'!$B$43,'Reported Performance Table'!$E1750='Master List'!$B$44,'Reported Performance Table'!$E1750='Master List'!$B$46,'Reported Performance Table'!$E1750='Master List'!$B$48,'Reported Performance Table'!$E1750='Master List'!$B$104,'Reported Performance Table'!$E1750='Master List'!$B$106,'Reported Performance Table'!$E1750='Master List'!$B$126)),"LUNA_Dimming","Dimming_Capability_and_Range"))</f>
        <v/>
      </c>
      <c r="L1750" s="173">
        <f>'Reported Performance Table'!BF1750</f>
        <v>0</v>
      </c>
      <c r="M1750" s="173">
        <f>'Reported Performance Table'!BG1750</f>
        <v>0</v>
      </c>
      <c r="N1750" s="173">
        <f>'Reported Performance Table'!BH1750</f>
        <v>0</v>
      </c>
      <c r="O1750" t="str">
        <f t="shared" si="55"/>
        <v>No</v>
      </c>
    </row>
    <row r="1751" spans="2:15" x14ac:dyDescent="0.25">
      <c r="B1751" s="35" t="e">
        <f>VLOOKUP('Reported Performance Table'!D1751,'Master List'!$B$20:$C$39,2,FALSE)</f>
        <v>#N/A</v>
      </c>
      <c r="C1751" t="e">
        <f>VLOOKUP('Reported Performance Table'!E1751,'Master List'!$B$42:$C$129,2,FALSE)</f>
        <v>#N/A</v>
      </c>
      <c r="D1751" t="e">
        <f>VLOOKUP('Reported Performance Table'!D1751,'Master List'!$B$20:$D$39,3,FALSE)</f>
        <v>#N/A</v>
      </c>
      <c r="E1751" s="3" t="e">
        <f>VLOOKUP('Reported Performance Table'!C1751,'Master List'!$B$11:$D$17,3,FALSE)</f>
        <v>#N/A</v>
      </c>
      <c r="F1751" t="e">
        <f t="shared" si="54"/>
        <v>#N/A</v>
      </c>
      <c r="G1751" t="e">
        <f>IF(VLOOKUP('Reported Performance Table'!E1751,'Master List'!$B$42:$D$129,3,FALSE)="","No",VLOOKUP('Reported Performance Table'!E1751,'Master List'!$B$42:$D$129,3,FALSE))</f>
        <v>#N/A</v>
      </c>
      <c r="H1751" t="e">
        <f>IF(AND(G1751="Yes_No",'Reported Performance Table'!F1751="Yes"),"No","Yes_No")</f>
        <v>#N/A</v>
      </c>
      <c r="I1751" t="str">
        <f>IF('Reported Performance Table'!E1751="","",IF('Reported Performance Table'!F1751="Yes","LUNA_CCT","Reported_CCT"))</f>
        <v/>
      </c>
      <c r="J1751" t="str">
        <f>IF('Reported Performance Table'!E1751="","",IF(I1751="LUNA_CCT",VLOOKUP('Reported Performance Table'!E1751,'Master List'!$B$42:$E$129,4,FALSE),"Reported_BUG"))</f>
        <v/>
      </c>
      <c r="K1751" t="str">
        <f>IF('Reported Performance Table'!E1751="","",IF(AND('Reported Performance Table'!$F1751="Yes",OR('Reported Performance Table'!$E1751='Master List'!$B$42,'Reported Performance Table'!$E1751='Master List'!$B$43,'Reported Performance Table'!$E1751='Master List'!$B$44,'Reported Performance Table'!$E1751='Master List'!$B$46,'Reported Performance Table'!$E1751='Master List'!$B$48,'Reported Performance Table'!$E1751='Master List'!$B$104,'Reported Performance Table'!$E1751='Master List'!$B$106,'Reported Performance Table'!$E1751='Master List'!$B$126)),"LUNA_Dimming","Dimming_Capability_and_Range"))</f>
        <v/>
      </c>
      <c r="L1751" s="173">
        <f>'Reported Performance Table'!BF1751</f>
        <v>0</v>
      </c>
      <c r="M1751" s="173">
        <f>'Reported Performance Table'!BG1751</f>
        <v>0</v>
      </c>
      <c r="N1751" s="173">
        <f>'Reported Performance Table'!BH1751</f>
        <v>0</v>
      </c>
      <c r="O1751" t="str">
        <f t="shared" si="55"/>
        <v>No</v>
      </c>
    </row>
    <row r="1752" spans="2:15" x14ac:dyDescent="0.25">
      <c r="B1752" s="35" t="e">
        <f>VLOOKUP('Reported Performance Table'!D1752,'Master List'!$B$20:$C$39,2,FALSE)</f>
        <v>#N/A</v>
      </c>
      <c r="C1752" t="e">
        <f>VLOOKUP('Reported Performance Table'!E1752,'Master List'!$B$42:$C$129,2,FALSE)</f>
        <v>#N/A</v>
      </c>
      <c r="D1752" t="e">
        <f>VLOOKUP('Reported Performance Table'!D1752,'Master List'!$B$20:$D$39,3,FALSE)</f>
        <v>#N/A</v>
      </c>
      <c r="E1752" s="3" t="e">
        <f>VLOOKUP('Reported Performance Table'!C1752,'Master List'!$B$11:$D$17,3,FALSE)</f>
        <v>#N/A</v>
      </c>
      <c r="F1752" t="e">
        <f t="shared" si="54"/>
        <v>#N/A</v>
      </c>
      <c r="G1752" t="e">
        <f>IF(VLOOKUP('Reported Performance Table'!E1752,'Master List'!$B$42:$D$129,3,FALSE)="","No",VLOOKUP('Reported Performance Table'!E1752,'Master List'!$B$42:$D$129,3,FALSE))</f>
        <v>#N/A</v>
      </c>
      <c r="H1752" t="e">
        <f>IF(AND(G1752="Yes_No",'Reported Performance Table'!F1752="Yes"),"No","Yes_No")</f>
        <v>#N/A</v>
      </c>
      <c r="I1752" t="str">
        <f>IF('Reported Performance Table'!E1752="","",IF('Reported Performance Table'!F1752="Yes","LUNA_CCT","Reported_CCT"))</f>
        <v/>
      </c>
      <c r="J1752" t="str">
        <f>IF('Reported Performance Table'!E1752="","",IF(I1752="LUNA_CCT",VLOOKUP('Reported Performance Table'!E1752,'Master List'!$B$42:$E$129,4,FALSE),"Reported_BUG"))</f>
        <v/>
      </c>
      <c r="K1752" t="str">
        <f>IF('Reported Performance Table'!E1752="","",IF(AND('Reported Performance Table'!$F1752="Yes",OR('Reported Performance Table'!$E1752='Master List'!$B$42,'Reported Performance Table'!$E1752='Master List'!$B$43,'Reported Performance Table'!$E1752='Master List'!$B$44,'Reported Performance Table'!$E1752='Master List'!$B$46,'Reported Performance Table'!$E1752='Master List'!$B$48,'Reported Performance Table'!$E1752='Master List'!$B$104,'Reported Performance Table'!$E1752='Master List'!$B$106,'Reported Performance Table'!$E1752='Master List'!$B$126)),"LUNA_Dimming","Dimming_Capability_and_Range"))</f>
        <v/>
      </c>
      <c r="L1752" s="173">
        <f>'Reported Performance Table'!BF1752</f>
        <v>0</v>
      </c>
      <c r="M1752" s="173">
        <f>'Reported Performance Table'!BG1752</f>
        <v>0</v>
      </c>
      <c r="N1752" s="173">
        <f>'Reported Performance Table'!BH1752</f>
        <v>0</v>
      </c>
      <c r="O1752" t="str">
        <f t="shared" si="55"/>
        <v>No</v>
      </c>
    </row>
    <row r="1753" spans="2:15" x14ac:dyDescent="0.25">
      <c r="B1753" s="35" t="e">
        <f>VLOOKUP('Reported Performance Table'!D1753,'Master List'!$B$20:$C$39,2,FALSE)</f>
        <v>#N/A</v>
      </c>
      <c r="C1753" t="e">
        <f>VLOOKUP('Reported Performance Table'!E1753,'Master List'!$B$42:$C$129,2,FALSE)</f>
        <v>#N/A</v>
      </c>
      <c r="D1753" t="e">
        <f>VLOOKUP('Reported Performance Table'!D1753,'Master List'!$B$20:$D$39,3,FALSE)</f>
        <v>#N/A</v>
      </c>
      <c r="E1753" s="3" t="e">
        <f>VLOOKUP('Reported Performance Table'!C1753,'Master List'!$B$11:$D$17,3,FALSE)</f>
        <v>#N/A</v>
      </c>
      <c r="F1753" t="e">
        <f t="shared" si="54"/>
        <v>#N/A</v>
      </c>
      <c r="G1753" t="e">
        <f>IF(VLOOKUP('Reported Performance Table'!E1753,'Master List'!$B$42:$D$129,3,FALSE)="","No",VLOOKUP('Reported Performance Table'!E1753,'Master List'!$B$42:$D$129,3,FALSE))</f>
        <v>#N/A</v>
      </c>
      <c r="H1753" t="e">
        <f>IF(AND(G1753="Yes_No",'Reported Performance Table'!F1753="Yes"),"No","Yes_No")</f>
        <v>#N/A</v>
      </c>
      <c r="I1753" t="str">
        <f>IF('Reported Performance Table'!E1753="","",IF('Reported Performance Table'!F1753="Yes","LUNA_CCT","Reported_CCT"))</f>
        <v/>
      </c>
      <c r="J1753" t="str">
        <f>IF('Reported Performance Table'!E1753="","",IF(I1753="LUNA_CCT",VLOOKUP('Reported Performance Table'!E1753,'Master List'!$B$42:$E$129,4,FALSE),"Reported_BUG"))</f>
        <v/>
      </c>
      <c r="K1753" t="str">
        <f>IF('Reported Performance Table'!E1753="","",IF(AND('Reported Performance Table'!$F1753="Yes",OR('Reported Performance Table'!$E1753='Master List'!$B$42,'Reported Performance Table'!$E1753='Master List'!$B$43,'Reported Performance Table'!$E1753='Master List'!$B$44,'Reported Performance Table'!$E1753='Master List'!$B$46,'Reported Performance Table'!$E1753='Master List'!$B$48,'Reported Performance Table'!$E1753='Master List'!$B$104,'Reported Performance Table'!$E1753='Master List'!$B$106,'Reported Performance Table'!$E1753='Master List'!$B$126)),"LUNA_Dimming","Dimming_Capability_and_Range"))</f>
        <v/>
      </c>
      <c r="L1753" s="173">
        <f>'Reported Performance Table'!BF1753</f>
        <v>0</v>
      </c>
      <c r="M1753" s="173">
        <f>'Reported Performance Table'!BG1753</f>
        <v>0</v>
      </c>
      <c r="N1753" s="173">
        <f>'Reported Performance Table'!BH1753</f>
        <v>0</v>
      </c>
      <c r="O1753" t="str">
        <f t="shared" si="55"/>
        <v>No</v>
      </c>
    </row>
    <row r="1754" spans="2:15" x14ac:dyDescent="0.25">
      <c r="B1754" s="35" t="e">
        <f>VLOOKUP('Reported Performance Table'!D1754,'Master List'!$B$20:$C$39,2,FALSE)</f>
        <v>#N/A</v>
      </c>
      <c r="C1754" t="e">
        <f>VLOOKUP('Reported Performance Table'!E1754,'Master List'!$B$42:$C$129,2,FALSE)</f>
        <v>#N/A</v>
      </c>
      <c r="D1754" t="e">
        <f>VLOOKUP('Reported Performance Table'!D1754,'Master List'!$B$20:$D$39,3,FALSE)</f>
        <v>#N/A</v>
      </c>
      <c r="E1754" s="3" t="e">
        <f>VLOOKUP('Reported Performance Table'!C1754,'Master List'!$B$11:$D$17,3,FALSE)</f>
        <v>#N/A</v>
      </c>
      <c r="F1754" t="e">
        <f t="shared" si="54"/>
        <v>#N/A</v>
      </c>
      <c r="G1754" t="e">
        <f>IF(VLOOKUP('Reported Performance Table'!E1754,'Master List'!$B$42:$D$129,3,FALSE)="","No",VLOOKUP('Reported Performance Table'!E1754,'Master List'!$B$42:$D$129,3,FALSE))</f>
        <v>#N/A</v>
      </c>
      <c r="H1754" t="e">
        <f>IF(AND(G1754="Yes_No",'Reported Performance Table'!F1754="Yes"),"No","Yes_No")</f>
        <v>#N/A</v>
      </c>
      <c r="I1754" t="str">
        <f>IF('Reported Performance Table'!E1754="","",IF('Reported Performance Table'!F1754="Yes","LUNA_CCT","Reported_CCT"))</f>
        <v/>
      </c>
      <c r="J1754" t="str">
        <f>IF('Reported Performance Table'!E1754="","",IF(I1754="LUNA_CCT",VLOOKUP('Reported Performance Table'!E1754,'Master List'!$B$42:$E$129,4,FALSE),"Reported_BUG"))</f>
        <v/>
      </c>
      <c r="K1754" t="str">
        <f>IF('Reported Performance Table'!E1754="","",IF(AND('Reported Performance Table'!$F1754="Yes",OR('Reported Performance Table'!$E1754='Master List'!$B$42,'Reported Performance Table'!$E1754='Master List'!$B$43,'Reported Performance Table'!$E1754='Master List'!$B$44,'Reported Performance Table'!$E1754='Master List'!$B$46,'Reported Performance Table'!$E1754='Master List'!$B$48,'Reported Performance Table'!$E1754='Master List'!$B$104,'Reported Performance Table'!$E1754='Master List'!$B$106,'Reported Performance Table'!$E1754='Master List'!$B$126)),"LUNA_Dimming","Dimming_Capability_and_Range"))</f>
        <v/>
      </c>
      <c r="L1754" s="173">
        <f>'Reported Performance Table'!BF1754</f>
        <v>0</v>
      </c>
      <c r="M1754" s="173">
        <f>'Reported Performance Table'!BG1754</f>
        <v>0</v>
      </c>
      <c r="N1754" s="173">
        <f>'Reported Performance Table'!BH1754</f>
        <v>0</v>
      </c>
      <c r="O1754" t="str">
        <f t="shared" si="55"/>
        <v>No</v>
      </c>
    </row>
    <row r="1755" spans="2:15" x14ac:dyDescent="0.25">
      <c r="B1755" s="35" t="e">
        <f>VLOOKUP('Reported Performance Table'!D1755,'Master List'!$B$20:$C$39,2,FALSE)</f>
        <v>#N/A</v>
      </c>
      <c r="C1755" t="e">
        <f>VLOOKUP('Reported Performance Table'!E1755,'Master List'!$B$42:$C$129,2,FALSE)</f>
        <v>#N/A</v>
      </c>
      <c r="D1755" t="e">
        <f>VLOOKUP('Reported Performance Table'!D1755,'Master List'!$B$20:$D$39,3,FALSE)</f>
        <v>#N/A</v>
      </c>
      <c r="E1755" s="3" t="e">
        <f>VLOOKUP('Reported Performance Table'!C1755,'Master List'!$B$11:$D$17,3,FALSE)</f>
        <v>#N/A</v>
      </c>
      <c r="F1755" t="e">
        <f t="shared" si="54"/>
        <v>#N/A</v>
      </c>
      <c r="G1755" t="e">
        <f>IF(VLOOKUP('Reported Performance Table'!E1755,'Master List'!$B$42:$D$129,3,FALSE)="","No",VLOOKUP('Reported Performance Table'!E1755,'Master List'!$B$42:$D$129,3,FALSE))</f>
        <v>#N/A</v>
      </c>
      <c r="H1755" t="e">
        <f>IF(AND(G1755="Yes_No",'Reported Performance Table'!F1755="Yes"),"No","Yes_No")</f>
        <v>#N/A</v>
      </c>
      <c r="I1755" t="str">
        <f>IF('Reported Performance Table'!E1755="","",IF('Reported Performance Table'!F1755="Yes","LUNA_CCT","Reported_CCT"))</f>
        <v/>
      </c>
      <c r="J1755" t="str">
        <f>IF('Reported Performance Table'!E1755="","",IF(I1755="LUNA_CCT",VLOOKUP('Reported Performance Table'!E1755,'Master List'!$B$42:$E$129,4,FALSE),"Reported_BUG"))</f>
        <v/>
      </c>
      <c r="K1755" t="str">
        <f>IF('Reported Performance Table'!E1755="","",IF(AND('Reported Performance Table'!$F1755="Yes",OR('Reported Performance Table'!$E1755='Master List'!$B$42,'Reported Performance Table'!$E1755='Master List'!$B$43,'Reported Performance Table'!$E1755='Master List'!$B$44,'Reported Performance Table'!$E1755='Master List'!$B$46,'Reported Performance Table'!$E1755='Master List'!$B$48,'Reported Performance Table'!$E1755='Master List'!$B$104,'Reported Performance Table'!$E1755='Master List'!$B$106,'Reported Performance Table'!$E1755='Master List'!$B$126)),"LUNA_Dimming","Dimming_Capability_and_Range"))</f>
        <v/>
      </c>
      <c r="L1755" s="173">
        <f>'Reported Performance Table'!BF1755</f>
        <v>0</v>
      </c>
      <c r="M1755" s="173">
        <f>'Reported Performance Table'!BG1755</f>
        <v>0</v>
      </c>
      <c r="N1755" s="173">
        <f>'Reported Performance Table'!BH1755</f>
        <v>0</v>
      </c>
      <c r="O1755" t="str">
        <f t="shared" si="55"/>
        <v>No</v>
      </c>
    </row>
    <row r="1756" spans="2:15" x14ac:dyDescent="0.25">
      <c r="B1756" s="35" t="e">
        <f>VLOOKUP('Reported Performance Table'!D1756,'Master List'!$B$20:$C$39,2,FALSE)</f>
        <v>#N/A</v>
      </c>
      <c r="C1756" t="e">
        <f>VLOOKUP('Reported Performance Table'!E1756,'Master List'!$B$42:$C$129,2,FALSE)</f>
        <v>#N/A</v>
      </c>
      <c r="D1756" t="e">
        <f>VLOOKUP('Reported Performance Table'!D1756,'Master List'!$B$20:$D$39,3,FALSE)</f>
        <v>#N/A</v>
      </c>
      <c r="E1756" s="3" t="e">
        <f>VLOOKUP('Reported Performance Table'!C1756,'Master List'!$B$11:$D$17,3,FALSE)</f>
        <v>#N/A</v>
      </c>
      <c r="F1756" t="e">
        <f t="shared" si="54"/>
        <v>#N/A</v>
      </c>
      <c r="G1756" t="e">
        <f>IF(VLOOKUP('Reported Performance Table'!E1756,'Master List'!$B$42:$D$129,3,FALSE)="","No",VLOOKUP('Reported Performance Table'!E1756,'Master List'!$B$42:$D$129,3,FALSE))</f>
        <v>#N/A</v>
      </c>
      <c r="H1756" t="e">
        <f>IF(AND(G1756="Yes_No",'Reported Performance Table'!F1756="Yes"),"No","Yes_No")</f>
        <v>#N/A</v>
      </c>
      <c r="I1756" t="str">
        <f>IF('Reported Performance Table'!E1756="","",IF('Reported Performance Table'!F1756="Yes","LUNA_CCT","Reported_CCT"))</f>
        <v/>
      </c>
      <c r="J1756" t="str">
        <f>IF('Reported Performance Table'!E1756="","",IF(I1756="LUNA_CCT",VLOOKUP('Reported Performance Table'!E1756,'Master List'!$B$42:$E$129,4,FALSE),"Reported_BUG"))</f>
        <v/>
      </c>
      <c r="K1756" t="str">
        <f>IF('Reported Performance Table'!E1756="","",IF(AND('Reported Performance Table'!$F1756="Yes",OR('Reported Performance Table'!$E1756='Master List'!$B$42,'Reported Performance Table'!$E1756='Master List'!$B$43,'Reported Performance Table'!$E1756='Master List'!$B$44,'Reported Performance Table'!$E1756='Master List'!$B$46,'Reported Performance Table'!$E1756='Master List'!$B$48,'Reported Performance Table'!$E1756='Master List'!$B$104,'Reported Performance Table'!$E1756='Master List'!$B$106,'Reported Performance Table'!$E1756='Master List'!$B$126)),"LUNA_Dimming","Dimming_Capability_and_Range"))</f>
        <v/>
      </c>
      <c r="L1756" s="173">
        <f>'Reported Performance Table'!BF1756</f>
        <v>0</v>
      </c>
      <c r="M1756" s="173">
        <f>'Reported Performance Table'!BG1756</f>
        <v>0</v>
      </c>
      <c r="N1756" s="173">
        <f>'Reported Performance Table'!BH1756</f>
        <v>0</v>
      </c>
      <c r="O1756" t="str">
        <f t="shared" si="55"/>
        <v>No</v>
      </c>
    </row>
    <row r="1757" spans="2:15" x14ac:dyDescent="0.25">
      <c r="B1757" s="35" t="e">
        <f>VLOOKUP('Reported Performance Table'!D1757,'Master List'!$B$20:$C$39,2,FALSE)</f>
        <v>#N/A</v>
      </c>
      <c r="C1757" t="e">
        <f>VLOOKUP('Reported Performance Table'!E1757,'Master List'!$B$42:$C$129,2,FALSE)</f>
        <v>#N/A</v>
      </c>
      <c r="D1757" t="e">
        <f>VLOOKUP('Reported Performance Table'!D1757,'Master List'!$B$20:$D$39,3,FALSE)</f>
        <v>#N/A</v>
      </c>
      <c r="E1757" s="3" t="e">
        <f>VLOOKUP('Reported Performance Table'!C1757,'Master List'!$B$11:$D$17,3,FALSE)</f>
        <v>#N/A</v>
      </c>
      <c r="F1757" t="e">
        <f t="shared" si="54"/>
        <v>#N/A</v>
      </c>
      <c r="G1757" t="e">
        <f>IF(VLOOKUP('Reported Performance Table'!E1757,'Master List'!$B$42:$D$129,3,FALSE)="","No",VLOOKUP('Reported Performance Table'!E1757,'Master List'!$B$42:$D$129,3,FALSE))</f>
        <v>#N/A</v>
      </c>
      <c r="H1757" t="e">
        <f>IF(AND(G1757="Yes_No",'Reported Performance Table'!F1757="Yes"),"No","Yes_No")</f>
        <v>#N/A</v>
      </c>
      <c r="I1757" t="str">
        <f>IF('Reported Performance Table'!E1757="","",IF('Reported Performance Table'!F1757="Yes","LUNA_CCT","Reported_CCT"))</f>
        <v/>
      </c>
      <c r="J1757" t="str">
        <f>IF('Reported Performance Table'!E1757="","",IF(I1757="LUNA_CCT",VLOOKUP('Reported Performance Table'!E1757,'Master List'!$B$42:$E$129,4,FALSE),"Reported_BUG"))</f>
        <v/>
      </c>
      <c r="K1757" t="str">
        <f>IF('Reported Performance Table'!E1757="","",IF(AND('Reported Performance Table'!$F1757="Yes",OR('Reported Performance Table'!$E1757='Master List'!$B$42,'Reported Performance Table'!$E1757='Master List'!$B$43,'Reported Performance Table'!$E1757='Master List'!$B$44,'Reported Performance Table'!$E1757='Master List'!$B$46,'Reported Performance Table'!$E1757='Master List'!$B$48,'Reported Performance Table'!$E1757='Master List'!$B$104,'Reported Performance Table'!$E1757='Master List'!$B$106,'Reported Performance Table'!$E1757='Master List'!$B$126)),"LUNA_Dimming","Dimming_Capability_and_Range"))</f>
        <v/>
      </c>
      <c r="L1757" s="173">
        <f>'Reported Performance Table'!BF1757</f>
        <v>0</v>
      </c>
      <c r="M1757" s="173">
        <f>'Reported Performance Table'!BG1757</f>
        <v>0</v>
      </c>
      <c r="N1757" s="173">
        <f>'Reported Performance Table'!BH1757</f>
        <v>0</v>
      </c>
      <c r="O1757" t="str">
        <f t="shared" si="55"/>
        <v>No</v>
      </c>
    </row>
    <row r="1758" spans="2:15" x14ac:dyDescent="0.25">
      <c r="B1758" s="35" t="e">
        <f>VLOOKUP('Reported Performance Table'!D1758,'Master List'!$B$20:$C$39,2,FALSE)</f>
        <v>#N/A</v>
      </c>
      <c r="C1758" t="e">
        <f>VLOOKUP('Reported Performance Table'!E1758,'Master List'!$B$42:$C$129,2,FALSE)</f>
        <v>#N/A</v>
      </c>
      <c r="D1758" t="e">
        <f>VLOOKUP('Reported Performance Table'!D1758,'Master List'!$B$20:$D$39,3,FALSE)</f>
        <v>#N/A</v>
      </c>
      <c r="E1758" s="3" t="e">
        <f>VLOOKUP('Reported Performance Table'!C1758,'Master List'!$B$11:$D$17,3,FALSE)</f>
        <v>#N/A</v>
      </c>
      <c r="F1758" t="e">
        <f t="shared" si="54"/>
        <v>#N/A</v>
      </c>
      <c r="G1758" t="e">
        <f>IF(VLOOKUP('Reported Performance Table'!E1758,'Master List'!$B$42:$D$129,3,FALSE)="","No",VLOOKUP('Reported Performance Table'!E1758,'Master List'!$B$42:$D$129,3,FALSE))</f>
        <v>#N/A</v>
      </c>
      <c r="H1758" t="e">
        <f>IF(AND(G1758="Yes_No",'Reported Performance Table'!F1758="Yes"),"No","Yes_No")</f>
        <v>#N/A</v>
      </c>
      <c r="I1758" t="str">
        <f>IF('Reported Performance Table'!E1758="","",IF('Reported Performance Table'!F1758="Yes","LUNA_CCT","Reported_CCT"))</f>
        <v/>
      </c>
      <c r="J1758" t="str">
        <f>IF('Reported Performance Table'!E1758="","",IF(I1758="LUNA_CCT",VLOOKUP('Reported Performance Table'!E1758,'Master List'!$B$42:$E$129,4,FALSE),"Reported_BUG"))</f>
        <v/>
      </c>
      <c r="K1758" t="str">
        <f>IF('Reported Performance Table'!E1758="","",IF(AND('Reported Performance Table'!$F1758="Yes",OR('Reported Performance Table'!$E1758='Master List'!$B$42,'Reported Performance Table'!$E1758='Master List'!$B$43,'Reported Performance Table'!$E1758='Master List'!$B$44,'Reported Performance Table'!$E1758='Master List'!$B$46,'Reported Performance Table'!$E1758='Master List'!$B$48,'Reported Performance Table'!$E1758='Master List'!$B$104,'Reported Performance Table'!$E1758='Master List'!$B$106,'Reported Performance Table'!$E1758='Master List'!$B$126)),"LUNA_Dimming","Dimming_Capability_and_Range"))</f>
        <v/>
      </c>
      <c r="L1758" s="173">
        <f>'Reported Performance Table'!BF1758</f>
        <v>0</v>
      </c>
      <c r="M1758" s="173">
        <f>'Reported Performance Table'!BG1758</f>
        <v>0</v>
      </c>
      <c r="N1758" s="173">
        <f>'Reported Performance Table'!BH1758</f>
        <v>0</v>
      </c>
      <c r="O1758" t="str">
        <f t="shared" si="55"/>
        <v>No</v>
      </c>
    </row>
    <row r="1759" spans="2:15" x14ac:dyDescent="0.25">
      <c r="B1759" s="35" t="e">
        <f>VLOOKUP('Reported Performance Table'!D1759,'Master List'!$B$20:$C$39,2,FALSE)</f>
        <v>#N/A</v>
      </c>
      <c r="C1759" t="e">
        <f>VLOOKUP('Reported Performance Table'!E1759,'Master List'!$B$42:$C$129,2,FALSE)</f>
        <v>#N/A</v>
      </c>
      <c r="D1759" t="e">
        <f>VLOOKUP('Reported Performance Table'!D1759,'Master List'!$B$20:$D$39,3,FALSE)</f>
        <v>#N/A</v>
      </c>
      <c r="E1759" s="3" t="e">
        <f>VLOOKUP('Reported Performance Table'!C1759,'Master List'!$B$11:$D$17,3,FALSE)</f>
        <v>#N/A</v>
      </c>
      <c r="F1759" t="e">
        <f t="shared" si="54"/>
        <v>#N/A</v>
      </c>
      <c r="G1759" t="e">
        <f>IF(VLOOKUP('Reported Performance Table'!E1759,'Master List'!$B$42:$D$129,3,FALSE)="","No",VLOOKUP('Reported Performance Table'!E1759,'Master List'!$B$42:$D$129,3,FALSE))</f>
        <v>#N/A</v>
      </c>
      <c r="H1759" t="e">
        <f>IF(AND(G1759="Yes_No",'Reported Performance Table'!F1759="Yes"),"No","Yes_No")</f>
        <v>#N/A</v>
      </c>
      <c r="I1759" t="str">
        <f>IF('Reported Performance Table'!E1759="","",IF('Reported Performance Table'!F1759="Yes","LUNA_CCT","Reported_CCT"))</f>
        <v/>
      </c>
      <c r="J1759" t="str">
        <f>IF('Reported Performance Table'!E1759="","",IF(I1759="LUNA_CCT",VLOOKUP('Reported Performance Table'!E1759,'Master List'!$B$42:$E$129,4,FALSE),"Reported_BUG"))</f>
        <v/>
      </c>
      <c r="K1759" t="str">
        <f>IF('Reported Performance Table'!E1759="","",IF(AND('Reported Performance Table'!$F1759="Yes",OR('Reported Performance Table'!$E1759='Master List'!$B$42,'Reported Performance Table'!$E1759='Master List'!$B$43,'Reported Performance Table'!$E1759='Master List'!$B$44,'Reported Performance Table'!$E1759='Master List'!$B$46,'Reported Performance Table'!$E1759='Master List'!$B$48,'Reported Performance Table'!$E1759='Master List'!$B$104,'Reported Performance Table'!$E1759='Master List'!$B$106,'Reported Performance Table'!$E1759='Master List'!$B$126)),"LUNA_Dimming","Dimming_Capability_and_Range"))</f>
        <v/>
      </c>
      <c r="L1759" s="173">
        <f>'Reported Performance Table'!BF1759</f>
        <v>0</v>
      </c>
      <c r="M1759" s="173">
        <f>'Reported Performance Table'!BG1759</f>
        <v>0</v>
      </c>
      <c r="N1759" s="173">
        <f>'Reported Performance Table'!BH1759</f>
        <v>0</v>
      </c>
      <c r="O1759" t="str">
        <f t="shared" si="55"/>
        <v>No</v>
      </c>
    </row>
    <row r="1760" spans="2:15" x14ac:dyDescent="0.25">
      <c r="B1760" s="35" t="e">
        <f>VLOOKUP('Reported Performance Table'!D1760,'Master List'!$B$20:$C$39,2,FALSE)</f>
        <v>#N/A</v>
      </c>
      <c r="C1760" t="e">
        <f>VLOOKUP('Reported Performance Table'!E1760,'Master List'!$B$42:$C$129,2,FALSE)</f>
        <v>#N/A</v>
      </c>
      <c r="D1760" t="e">
        <f>VLOOKUP('Reported Performance Table'!D1760,'Master List'!$B$20:$D$39,3,FALSE)</f>
        <v>#N/A</v>
      </c>
      <c r="E1760" s="3" t="e">
        <f>VLOOKUP('Reported Performance Table'!C1760,'Master List'!$B$11:$D$17,3,FALSE)</f>
        <v>#N/A</v>
      </c>
      <c r="F1760" t="e">
        <f t="shared" si="54"/>
        <v>#N/A</v>
      </c>
      <c r="G1760" t="e">
        <f>IF(VLOOKUP('Reported Performance Table'!E1760,'Master List'!$B$42:$D$129,3,FALSE)="","No",VLOOKUP('Reported Performance Table'!E1760,'Master List'!$B$42:$D$129,3,FALSE))</f>
        <v>#N/A</v>
      </c>
      <c r="H1760" t="e">
        <f>IF(AND(G1760="Yes_No",'Reported Performance Table'!F1760="Yes"),"No","Yes_No")</f>
        <v>#N/A</v>
      </c>
      <c r="I1760" t="str">
        <f>IF('Reported Performance Table'!E1760="","",IF('Reported Performance Table'!F1760="Yes","LUNA_CCT","Reported_CCT"))</f>
        <v/>
      </c>
      <c r="J1760" t="str">
        <f>IF('Reported Performance Table'!E1760="","",IF(I1760="LUNA_CCT",VLOOKUP('Reported Performance Table'!E1760,'Master List'!$B$42:$E$129,4,FALSE),"Reported_BUG"))</f>
        <v/>
      </c>
      <c r="K1760" t="str">
        <f>IF('Reported Performance Table'!E1760="","",IF(AND('Reported Performance Table'!$F1760="Yes",OR('Reported Performance Table'!$E1760='Master List'!$B$42,'Reported Performance Table'!$E1760='Master List'!$B$43,'Reported Performance Table'!$E1760='Master List'!$B$44,'Reported Performance Table'!$E1760='Master List'!$B$46,'Reported Performance Table'!$E1760='Master List'!$B$48,'Reported Performance Table'!$E1760='Master List'!$B$104,'Reported Performance Table'!$E1760='Master List'!$B$106,'Reported Performance Table'!$E1760='Master List'!$B$126)),"LUNA_Dimming","Dimming_Capability_and_Range"))</f>
        <v/>
      </c>
      <c r="L1760" s="173">
        <f>'Reported Performance Table'!BF1760</f>
        <v>0</v>
      </c>
      <c r="M1760" s="173">
        <f>'Reported Performance Table'!BG1760</f>
        <v>0</v>
      </c>
      <c r="N1760" s="173">
        <f>'Reported Performance Table'!BH1760</f>
        <v>0</v>
      </c>
      <c r="O1760" t="str">
        <f t="shared" si="55"/>
        <v>No</v>
      </c>
    </row>
    <row r="1761" spans="2:15" x14ac:dyDescent="0.25">
      <c r="B1761" s="35" t="e">
        <f>VLOOKUP('Reported Performance Table'!D1761,'Master List'!$B$20:$C$39,2,FALSE)</f>
        <v>#N/A</v>
      </c>
      <c r="C1761" t="e">
        <f>VLOOKUP('Reported Performance Table'!E1761,'Master List'!$B$42:$C$129,2,FALSE)</f>
        <v>#N/A</v>
      </c>
      <c r="D1761" t="e">
        <f>VLOOKUP('Reported Performance Table'!D1761,'Master List'!$B$20:$D$39,3,FALSE)</f>
        <v>#N/A</v>
      </c>
      <c r="E1761" s="3" t="e">
        <f>VLOOKUP('Reported Performance Table'!C1761,'Master List'!$B$11:$D$17,3,FALSE)</f>
        <v>#N/A</v>
      </c>
      <c r="F1761" t="e">
        <f t="shared" si="54"/>
        <v>#N/A</v>
      </c>
      <c r="G1761" t="e">
        <f>IF(VLOOKUP('Reported Performance Table'!E1761,'Master List'!$B$42:$D$129,3,FALSE)="","No",VLOOKUP('Reported Performance Table'!E1761,'Master List'!$B$42:$D$129,3,FALSE))</f>
        <v>#N/A</v>
      </c>
      <c r="H1761" t="e">
        <f>IF(AND(G1761="Yes_No",'Reported Performance Table'!F1761="Yes"),"No","Yes_No")</f>
        <v>#N/A</v>
      </c>
      <c r="I1761" t="str">
        <f>IF('Reported Performance Table'!E1761="","",IF('Reported Performance Table'!F1761="Yes","LUNA_CCT","Reported_CCT"))</f>
        <v/>
      </c>
      <c r="J1761" t="str">
        <f>IF('Reported Performance Table'!E1761="","",IF(I1761="LUNA_CCT",VLOOKUP('Reported Performance Table'!E1761,'Master List'!$B$42:$E$129,4,FALSE),"Reported_BUG"))</f>
        <v/>
      </c>
      <c r="K1761" t="str">
        <f>IF('Reported Performance Table'!E1761="","",IF(AND('Reported Performance Table'!$F1761="Yes",OR('Reported Performance Table'!$E1761='Master List'!$B$42,'Reported Performance Table'!$E1761='Master List'!$B$43,'Reported Performance Table'!$E1761='Master List'!$B$44,'Reported Performance Table'!$E1761='Master List'!$B$46,'Reported Performance Table'!$E1761='Master List'!$B$48,'Reported Performance Table'!$E1761='Master List'!$B$104,'Reported Performance Table'!$E1761='Master List'!$B$106,'Reported Performance Table'!$E1761='Master List'!$B$126)),"LUNA_Dimming","Dimming_Capability_and_Range"))</f>
        <v/>
      </c>
      <c r="L1761" s="173">
        <f>'Reported Performance Table'!BF1761</f>
        <v>0</v>
      </c>
      <c r="M1761" s="173">
        <f>'Reported Performance Table'!BG1761</f>
        <v>0</v>
      </c>
      <c r="N1761" s="173">
        <f>'Reported Performance Table'!BH1761</f>
        <v>0</v>
      </c>
      <c r="O1761" t="str">
        <f t="shared" si="55"/>
        <v>No</v>
      </c>
    </row>
    <row r="1762" spans="2:15" x14ac:dyDescent="0.25">
      <c r="B1762" s="35" t="e">
        <f>VLOOKUP('Reported Performance Table'!D1762,'Master List'!$B$20:$C$39,2,FALSE)</f>
        <v>#N/A</v>
      </c>
      <c r="C1762" t="e">
        <f>VLOOKUP('Reported Performance Table'!E1762,'Master List'!$B$42:$C$129,2,FALSE)</f>
        <v>#N/A</v>
      </c>
      <c r="D1762" t="e">
        <f>VLOOKUP('Reported Performance Table'!D1762,'Master List'!$B$20:$D$39,3,FALSE)</f>
        <v>#N/A</v>
      </c>
      <c r="E1762" s="3" t="e">
        <f>VLOOKUP('Reported Performance Table'!C1762,'Master List'!$B$11:$D$17,3,FALSE)</f>
        <v>#N/A</v>
      </c>
      <c r="F1762" t="e">
        <f t="shared" si="54"/>
        <v>#N/A</v>
      </c>
      <c r="G1762" t="e">
        <f>IF(VLOOKUP('Reported Performance Table'!E1762,'Master List'!$B$42:$D$129,3,FALSE)="","No",VLOOKUP('Reported Performance Table'!E1762,'Master List'!$B$42:$D$129,3,FALSE))</f>
        <v>#N/A</v>
      </c>
      <c r="H1762" t="e">
        <f>IF(AND(G1762="Yes_No",'Reported Performance Table'!F1762="Yes"),"No","Yes_No")</f>
        <v>#N/A</v>
      </c>
      <c r="I1762" t="str">
        <f>IF('Reported Performance Table'!E1762="","",IF('Reported Performance Table'!F1762="Yes","LUNA_CCT","Reported_CCT"))</f>
        <v/>
      </c>
      <c r="J1762" t="str">
        <f>IF('Reported Performance Table'!E1762="","",IF(I1762="LUNA_CCT",VLOOKUP('Reported Performance Table'!E1762,'Master List'!$B$42:$E$129,4,FALSE),"Reported_BUG"))</f>
        <v/>
      </c>
      <c r="K1762" t="str">
        <f>IF('Reported Performance Table'!E1762="","",IF(AND('Reported Performance Table'!$F1762="Yes",OR('Reported Performance Table'!$E1762='Master List'!$B$42,'Reported Performance Table'!$E1762='Master List'!$B$43,'Reported Performance Table'!$E1762='Master List'!$B$44,'Reported Performance Table'!$E1762='Master List'!$B$46,'Reported Performance Table'!$E1762='Master List'!$B$48,'Reported Performance Table'!$E1762='Master List'!$B$104,'Reported Performance Table'!$E1762='Master List'!$B$106,'Reported Performance Table'!$E1762='Master List'!$B$126)),"LUNA_Dimming","Dimming_Capability_and_Range"))</f>
        <v/>
      </c>
      <c r="L1762" s="173">
        <f>'Reported Performance Table'!BF1762</f>
        <v>0</v>
      </c>
      <c r="M1762" s="173">
        <f>'Reported Performance Table'!BG1762</f>
        <v>0</v>
      </c>
      <c r="N1762" s="173">
        <f>'Reported Performance Table'!BH1762</f>
        <v>0</v>
      </c>
      <c r="O1762" t="str">
        <f t="shared" si="55"/>
        <v>No</v>
      </c>
    </row>
    <row r="1763" spans="2:15" x14ac:dyDescent="0.25">
      <c r="B1763" s="35" t="e">
        <f>VLOOKUP('Reported Performance Table'!D1763,'Master List'!$B$20:$C$39,2,FALSE)</f>
        <v>#N/A</v>
      </c>
      <c r="C1763" t="e">
        <f>VLOOKUP('Reported Performance Table'!E1763,'Master List'!$B$42:$C$129,2,FALSE)</f>
        <v>#N/A</v>
      </c>
      <c r="D1763" t="e">
        <f>VLOOKUP('Reported Performance Table'!D1763,'Master List'!$B$20:$D$39,3,FALSE)</f>
        <v>#N/A</v>
      </c>
      <c r="E1763" s="3" t="e">
        <f>VLOOKUP('Reported Performance Table'!C1763,'Master List'!$B$11:$D$17,3,FALSE)</f>
        <v>#N/A</v>
      </c>
      <c r="F1763" t="e">
        <f t="shared" si="54"/>
        <v>#N/A</v>
      </c>
      <c r="G1763" t="e">
        <f>IF(VLOOKUP('Reported Performance Table'!E1763,'Master List'!$B$42:$D$129,3,FALSE)="","No",VLOOKUP('Reported Performance Table'!E1763,'Master List'!$B$42:$D$129,3,FALSE))</f>
        <v>#N/A</v>
      </c>
      <c r="H1763" t="e">
        <f>IF(AND(G1763="Yes_No",'Reported Performance Table'!F1763="Yes"),"No","Yes_No")</f>
        <v>#N/A</v>
      </c>
      <c r="I1763" t="str">
        <f>IF('Reported Performance Table'!E1763="","",IF('Reported Performance Table'!F1763="Yes","LUNA_CCT","Reported_CCT"))</f>
        <v/>
      </c>
      <c r="J1763" t="str">
        <f>IF('Reported Performance Table'!E1763="","",IF(I1763="LUNA_CCT",VLOOKUP('Reported Performance Table'!E1763,'Master List'!$B$42:$E$129,4,FALSE),"Reported_BUG"))</f>
        <v/>
      </c>
      <c r="K1763" t="str">
        <f>IF('Reported Performance Table'!E1763="","",IF(AND('Reported Performance Table'!$F1763="Yes",OR('Reported Performance Table'!$E1763='Master List'!$B$42,'Reported Performance Table'!$E1763='Master List'!$B$43,'Reported Performance Table'!$E1763='Master List'!$B$44,'Reported Performance Table'!$E1763='Master List'!$B$46,'Reported Performance Table'!$E1763='Master List'!$B$48,'Reported Performance Table'!$E1763='Master List'!$B$104,'Reported Performance Table'!$E1763='Master List'!$B$106,'Reported Performance Table'!$E1763='Master List'!$B$126)),"LUNA_Dimming","Dimming_Capability_and_Range"))</f>
        <v/>
      </c>
      <c r="L1763" s="173">
        <f>'Reported Performance Table'!BF1763</f>
        <v>0</v>
      </c>
      <c r="M1763" s="173">
        <f>'Reported Performance Table'!BG1763</f>
        <v>0</v>
      </c>
      <c r="N1763" s="173">
        <f>'Reported Performance Table'!BH1763</f>
        <v>0</v>
      </c>
      <c r="O1763" t="str">
        <f t="shared" si="55"/>
        <v>No</v>
      </c>
    </row>
    <row r="1764" spans="2:15" x14ac:dyDescent="0.25">
      <c r="B1764" s="35" t="e">
        <f>VLOOKUP('Reported Performance Table'!D1764,'Master List'!$B$20:$C$39,2,FALSE)</f>
        <v>#N/A</v>
      </c>
      <c r="C1764" t="e">
        <f>VLOOKUP('Reported Performance Table'!E1764,'Master List'!$B$42:$C$129,2,FALSE)</f>
        <v>#N/A</v>
      </c>
      <c r="D1764" t="e">
        <f>VLOOKUP('Reported Performance Table'!D1764,'Master List'!$B$20:$D$39,3,FALSE)</f>
        <v>#N/A</v>
      </c>
      <c r="E1764" s="3" t="e">
        <f>VLOOKUP('Reported Performance Table'!C1764,'Master List'!$B$11:$D$17,3,FALSE)</f>
        <v>#N/A</v>
      </c>
      <c r="F1764" t="e">
        <f t="shared" si="54"/>
        <v>#N/A</v>
      </c>
      <c r="G1764" t="e">
        <f>IF(VLOOKUP('Reported Performance Table'!E1764,'Master List'!$B$42:$D$129,3,FALSE)="","No",VLOOKUP('Reported Performance Table'!E1764,'Master List'!$B$42:$D$129,3,FALSE))</f>
        <v>#N/A</v>
      </c>
      <c r="H1764" t="e">
        <f>IF(AND(G1764="Yes_No",'Reported Performance Table'!F1764="Yes"),"No","Yes_No")</f>
        <v>#N/A</v>
      </c>
      <c r="I1764" t="str">
        <f>IF('Reported Performance Table'!E1764="","",IF('Reported Performance Table'!F1764="Yes","LUNA_CCT","Reported_CCT"))</f>
        <v/>
      </c>
      <c r="J1764" t="str">
        <f>IF('Reported Performance Table'!E1764="","",IF(I1764="LUNA_CCT",VLOOKUP('Reported Performance Table'!E1764,'Master List'!$B$42:$E$129,4,FALSE),"Reported_BUG"))</f>
        <v/>
      </c>
      <c r="K1764" t="str">
        <f>IF('Reported Performance Table'!E1764="","",IF(AND('Reported Performance Table'!$F1764="Yes",OR('Reported Performance Table'!$E1764='Master List'!$B$42,'Reported Performance Table'!$E1764='Master List'!$B$43,'Reported Performance Table'!$E1764='Master List'!$B$44,'Reported Performance Table'!$E1764='Master List'!$B$46,'Reported Performance Table'!$E1764='Master List'!$B$48,'Reported Performance Table'!$E1764='Master List'!$B$104,'Reported Performance Table'!$E1764='Master List'!$B$106,'Reported Performance Table'!$E1764='Master List'!$B$126)),"LUNA_Dimming","Dimming_Capability_and_Range"))</f>
        <v/>
      </c>
      <c r="L1764" s="173">
        <f>'Reported Performance Table'!BF1764</f>
        <v>0</v>
      </c>
      <c r="M1764" s="173">
        <f>'Reported Performance Table'!BG1764</f>
        <v>0</v>
      </c>
      <c r="N1764" s="173">
        <f>'Reported Performance Table'!BH1764</f>
        <v>0</v>
      </c>
      <c r="O1764" t="str">
        <f t="shared" si="55"/>
        <v>No</v>
      </c>
    </row>
    <row r="1765" spans="2:15" x14ac:dyDescent="0.25">
      <c r="B1765" s="35" t="e">
        <f>VLOOKUP('Reported Performance Table'!D1765,'Master List'!$B$20:$C$39,2,FALSE)</f>
        <v>#N/A</v>
      </c>
      <c r="C1765" t="e">
        <f>VLOOKUP('Reported Performance Table'!E1765,'Master List'!$B$42:$C$129,2,FALSE)</f>
        <v>#N/A</v>
      </c>
      <c r="D1765" t="e">
        <f>VLOOKUP('Reported Performance Table'!D1765,'Master List'!$B$20:$D$39,3,FALSE)</f>
        <v>#N/A</v>
      </c>
      <c r="E1765" s="3" t="e">
        <f>VLOOKUP('Reported Performance Table'!C1765,'Master List'!$B$11:$D$17,3,FALSE)</f>
        <v>#N/A</v>
      </c>
      <c r="F1765" t="e">
        <f t="shared" si="54"/>
        <v>#N/A</v>
      </c>
      <c r="G1765" t="e">
        <f>IF(VLOOKUP('Reported Performance Table'!E1765,'Master List'!$B$42:$D$129,3,FALSE)="","No",VLOOKUP('Reported Performance Table'!E1765,'Master List'!$B$42:$D$129,3,FALSE))</f>
        <v>#N/A</v>
      </c>
      <c r="H1765" t="e">
        <f>IF(AND(G1765="Yes_No",'Reported Performance Table'!F1765="Yes"),"No","Yes_No")</f>
        <v>#N/A</v>
      </c>
      <c r="I1765" t="str">
        <f>IF('Reported Performance Table'!E1765="","",IF('Reported Performance Table'!F1765="Yes","LUNA_CCT","Reported_CCT"))</f>
        <v/>
      </c>
      <c r="J1765" t="str">
        <f>IF('Reported Performance Table'!E1765="","",IF(I1765="LUNA_CCT",VLOOKUP('Reported Performance Table'!E1765,'Master List'!$B$42:$E$129,4,FALSE),"Reported_BUG"))</f>
        <v/>
      </c>
      <c r="K1765" t="str">
        <f>IF('Reported Performance Table'!E1765="","",IF(AND('Reported Performance Table'!$F1765="Yes",OR('Reported Performance Table'!$E1765='Master List'!$B$42,'Reported Performance Table'!$E1765='Master List'!$B$43,'Reported Performance Table'!$E1765='Master List'!$B$44,'Reported Performance Table'!$E1765='Master List'!$B$46,'Reported Performance Table'!$E1765='Master List'!$B$48,'Reported Performance Table'!$E1765='Master List'!$B$104,'Reported Performance Table'!$E1765='Master List'!$B$106,'Reported Performance Table'!$E1765='Master List'!$B$126)),"LUNA_Dimming","Dimming_Capability_and_Range"))</f>
        <v/>
      </c>
      <c r="L1765" s="173">
        <f>'Reported Performance Table'!BF1765</f>
        <v>0</v>
      </c>
      <c r="M1765" s="173">
        <f>'Reported Performance Table'!BG1765</f>
        <v>0</v>
      </c>
      <c r="N1765" s="173">
        <f>'Reported Performance Table'!BH1765</f>
        <v>0</v>
      </c>
      <c r="O1765" t="str">
        <f t="shared" si="55"/>
        <v>No</v>
      </c>
    </row>
    <row r="1766" spans="2:15" x14ac:dyDescent="0.25">
      <c r="B1766" s="35" t="e">
        <f>VLOOKUP('Reported Performance Table'!D1766,'Master List'!$B$20:$C$39,2,FALSE)</f>
        <v>#N/A</v>
      </c>
      <c r="C1766" t="e">
        <f>VLOOKUP('Reported Performance Table'!E1766,'Master List'!$B$42:$C$129,2,FALSE)</f>
        <v>#N/A</v>
      </c>
      <c r="D1766" t="e">
        <f>VLOOKUP('Reported Performance Table'!D1766,'Master List'!$B$20:$D$39,3,FALSE)</f>
        <v>#N/A</v>
      </c>
      <c r="E1766" s="3" t="e">
        <f>VLOOKUP('Reported Performance Table'!C1766,'Master List'!$B$11:$D$17,3,FALSE)</f>
        <v>#N/A</v>
      </c>
      <c r="F1766" t="e">
        <f t="shared" si="54"/>
        <v>#N/A</v>
      </c>
      <c r="G1766" t="e">
        <f>IF(VLOOKUP('Reported Performance Table'!E1766,'Master List'!$B$42:$D$129,3,FALSE)="","No",VLOOKUP('Reported Performance Table'!E1766,'Master List'!$B$42:$D$129,3,FALSE))</f>
        <v>#N/A</v>
      </c>
      <c r="H1766" t="e">
        <f>IF(AND(G1766="Yes_No",'Reported Performance Table'!F1766="Yes"),"No","Yes_No")</f>
        <v>#N/A</v>
      </c>
      <c r="I1766" t="str">
        <f>IF('Reported Performance Table'!E1766="","",IF('Reported Performance Table'!F1766="Yes","LUNA_CCT","Reported_CCT"))</f>
        <v/>
      </c>
      <c r="J1766" t="str">
        <f>IF('Reported Performance Table'!E1766="","",IF(I1766="LUNA_CCT",VLOOKUP('Reported Performance Table'!E1766,'Master List'!$B$42:$E$129,4,FALSE),"Reported_BUG"))</f>
        <v/>
      </c>
      <c r="K1766" t="str">
        <f>IF('Reported Performance Table'!E1766="","",IF(AND('Reported Performance Table'!$F1766="Yes",OR('Reported Performance Table'!$E1766='Master List'!$B$42,'Reported Performance Table'!$E1766='Master List'!$B$43,'Reported Performance Table'!$E1766='Master List'!$B$44,'Reported Performance Table'!$E1766='Master List'!$B$46,'Reported Performance Table'!$E1766='Master List'!$B$48,'Reported Performance Table'!$E1766='Master List'!$B$104,'Reported Performance Table'!$E1766='Master List'!$B$106,'Reported Performance Table'!$E1766='Master List'!$B$126)),"LUNA_Dimming","Dimming_Capability_and_Range"))</f>
        <v/>
      </c>
      <c r="L1766" s="173">
        <f>'Reported Performance Table'!BF1766</f>
        <v>0</v>
      </c>
      <c r="M1766" s="173">
        <f>'Reported Performance Table'!BG1766</f>
        <v>0</v>
      </c>
      <c r="N1766" s="173">
        <f>'Reported Performance Table'!BH1766</f>
        <v>0</v>
      </c>
      <c r="O1766" t="str">
        <f t="shared" si="55"/>
        <v>No</v>
      </c>
    </row>
    <row r="1767" spans="2:15" x14ac:dyDescent="0.25">
      <c r="B1767" s="35" t="e">
        <f>VLOOKUP('Reported Performance Table'!D1767,'Master List'!$B$20:$C$39,2,FALSE)</f>
        <v>#N/A</v>
      </c>
      <c r="C1767" t="e">
        <f>VLOOKUP('Reported Performance Table'!E1767,'Master List'!$B$42:$C$129,2,FALSE)</f>
        <v>#N/A</v>
      </c>
      <c r="D1767" t="e">
        <f>VLOOKUP('Reported Performance Table'!D1767,'Master List'!$B$20:$D$39,3,FALSE)</f>
        <v>#N/A</v>
      </c>
      <c r="E1767" s="3" t="e">
        <f>VLOOKUP('Reported Performance Table'!C1767,'Master List'!$B$11:$D$17,3,FALSE)</f>
        <v>#N/A</v>
      </c>
      <c r="F1767" t="e">
        <f t="shared" si="54"/>
        <v>#N/A</v>
      </c>
      <c r="G1767" t="e">
        <f>IF(VLOOKUP('Reported Performance Table'!E1767,'Master List'!$B$42:$D$129,3,FALSE)="","No",VLOOKUP('Reported Performance Table'!E1767,'Master List'!$B$42:$D$129,3,FALSE))</f>
        <v>#N/A</v>
      </c>
      <c r="H1767" t="e">
        <f>IF(AND(G1767="Yes_No",'Reported Performance Table'!F1767="Yes"),"No","Yes_No")</f>
        <v>#N/A</v>
      </c>
      <c r="I1767" t="str">
        <f>IF('Reported Performance Table'!E1767="","",IF('Reported Performance Table'!F1767="Yes","LUNA_CCT","Reported_CCT"))</f>
        <v/>
      </c>
      <c r="J1767" t="str">
        <f>IF('Reported Performance Table'!E1767="","",IF(I1767="LUNA_CCT",VLOOKUP('Reported Performance Table'!E1767,'Master List'!$B$42:$E$129,4,FALSE),"Reported_BUG"))</f>
        <v/>
      </c>
      <c r="K1767" t="str">
        <f>IF('Reported Performance Table'!E1767="","",IF(AND('Reported Performance Table'!$F1767="Yes",OR('Reported Performance Table'!$E1767='Master List'!$B$42,'Reported Performance Table'!$E1767='Master List'!$B$43,'Reported Performance Table'!$E1767='Master List'!$B$44,'Reported Performance Table'!$E1767='Master List'!$B$46,'Reported Performance Table'!$E1767='Master List'!$B$48,'Reported Performance Table'!$E1767='Master List'!$B$104,'Reported Performance Table'!$E1767='Master List'!$B$106,'Reported Performance Table'!$E1767='Master List'!$B$126)),"LUNA_Dimming","Dimming_Capability_and_Range"))</f>
        <v/>
      </c>
      <c r="L1767" s="173">
        <f>'Reported Performance Table'!BF1767</f>
        <v>0</v>
      </c>
      <c r="M1767" s="173">
        <f>'Reported Performance Table'!BG1767</f>
        <v>0</v>
      </c>
      <c r="N1767" s="173">
        <f>'Reported Performance Table'!BH1767</f>
        <v>0</v>
      </c>
      <c r="O1767" t="str">
        <f t="shared" si="55"/>
        <v>No</v>
      </c>
    </row>
    <row r="1768" spans="2:15" x14ac:dyDescent="0.25">
      <c r="B1768" s="35" t="e">
        <f>VLOOKUP('Reported Performance Table'!D1768,'Master List'!$B$20:$C$39,2,FALSE)</f>
        <v>#N/A</v>
      </c>
      <c r="C1768" t="e">
        <f>VLOOKUP('Reported Performance Table'!E1768,'Master List'!$B$42:$C$129,2,FALSE)</f>
        <v>#N/A</v>
      </c>
      <c r="D1768" t="e">
        <f>VLOOKUP('Reported Performance Table'!D1768,'Master List'!$B$20:$D$39,3,FALSE)</f>
        <v>#N/A</v>
      </c>
      <c r="E1768" s="3" t="e">
        <f>VLOOKUP('Reported Performance Table'!C1768,'Master List'!$B$11:$D$17,3,FALSE)</f>
        <v>#N/A</v>
      </c>
      <c r="F1768" t="e">
        <f t="shared" si="54"/>
        <v>#N/A</v>
      </c>
      <c r="G1768" t="e">
        <f>IF(VLOOKUP('Reported Performance Table'!E1768,'Master List'!$B$42:$D$129,3,FALSE)="","No",VLOOKUP('Reported Performance Table'!E1768,'Master List'!$B$42:$D$129,3,FALSE))</f>
        <v>#N/A</v>
      </c>
      <c r="H1768" t="e">
        <f>IF(AND(G1768="Yes_No",'Reported Performance Table'!F1768="Yes"),"No","Yes_No")</f>
        <v>#N/A</v>
      </c>
      <c r="I1768" t="str">
        <f>IF('Reported Performance Table'!E1768="","",IF('Reported Performance Table'!F1768="Yes","LUNA_CCT","Reported_CCT"))</f>
        <v/>
      </c>
      <c r="J1768" t="str">
        <f>IF('Reported Performance Table'!E1768="","",IF(I1768="LUNA_CCT",VLOOKUP('Reported Performance Table'!E1768,'Master List'!$B$42:$E$129,4,FALSE),"Reported_BUG"))</f>
        <v/>
      </c>
      <c r="K1768" t="str">
        <f>IF('Reported Performance Table'!E1768="","",IF(AND('Reported Performance Table'!$F1768="Yes",OR('Reported Performance Table'!$E1768='Master List'!$B$42,'Reported Performance Table'!$E1768='Master List'!$B$43,'Reported Performance Table'!$E1768='Master List'!$B$44,'Reported Performance Table'!$E1768='Master List'!$B$46,'Reported Performance Table'!$E1768='Master List'!$B$48,'Reported Performance Table'!$E1768='Master List'!$B$104,'Reported Performance Table'!$E1768='Master List'!$B$106,'Reported Performance Table'!$E1768='Master List'!$B$126)),"LUNA_Dimming","Dimming_Capability_and_Range"))</f>
        <v/>
      </c>
      <c r="L1768" s="173">
        <f>'Reported Performance Table'!BF1768</f>
        <v>0</v>
      </c>
      <c r="M1768" s="173">
        <f>'Reported Performance Table'!BG1768</f>
        <v>0</v>
      </c>
      <c r="N1768" s="173">
        <f>'Reported Performance Table'!BH1768</f>
        <v>0</v>
      </c>
      <c r="O1768" t="str">
        <f t="shared" si="55"/>
        <v>No</v>
      </c>
    </row>
    <row r="1769" spans="2:15" x14ac:dyDescent="0.25">
      <c r="B1769" s="35" t="e">
        <f>VLOOKUP('Reported Performance Table'!D1769,'Master List'!$B$20:$C$39,2,FALSE)</f>
        <v>#N/A</v>
      </c>
      <c r="C1769" t="e">
        <f>VLOOKUP('Reported Performance Table'!E1769,'Master List'!$B$42:$C$129,2,FALSE)</f>
        <v>#N/A</v>
      </c>
      <c r="D1769" t="e">
        <f>VLOOKUP('Reported Performance Table'!D1769,'Master List'!$B$20:$D$39,3,FALSE)</f>
        <v>#N/A</v>
      </c>
      <c r="E1769" s="3" t="e">
        <f>VLOOKUP('Reported Performance Table'!C1769,'Master List'!$B$11:$D$17,3,FALSE)</f>
        <v>#N/A</v>
      </c>
      <c r="F1769" t="e">
        <f t="shared" si="54"/>
        <v>#N/A</v>
      </c>
      <c r="G1769" t="e">
        <f>IF(VLOOKUP('Reported Performance Table'!E1769,'Master List'!$B$42:$D$129,3,FALSE)="","No",VLOOKUP('Reported Performance Table'!E1769,'Master List'!$B$42:$D$129,3,FALSE))</f>
        <v>#N/A</v>
      </c>
      <c r="H1769" t="e">
        <f>IF(AND(G1769="Yes_No",'Reported Performance Table'!F1769="Yes"),"No","Yes_No")</f>
        <v>#N/A</v>
      </c>
      <c r="I1769" t="str">
        <f>IF('Reported Performance Table'!E1769="","",IF('Reported Performance Table'!F1769="Yes","LUNA_CCT","Reported_CCT"))</f>
        <v/>
      </c>
      <c r="J1769" t="str">
        <f>IF('Reported Performance Table'!E1769="","",IF(I1769="LUNA_CCT",VLOOKUP('Reported Performance Table'!E1769,'Master List'!$B$42:$E$129,4,FALSE),"Reported_BUG"))</f>
        <v/>
      </c>
      <c r="K1769" t="str">
        <f>IF('Reported Performance Table'!E1769="","",IF(AND('Reported Performance Table'!$F1769="Yes",OR('Reported Performance Table'!$E1769='Master List'!$B$42,'Reported Performance Table'!$E1769='Master List'!$B$43,'Reported Performance Table'!$E1769='Master List'!$B$44,'Reported Performance Table'!$E1769='Master List'!$B$46,'Reported Performance Table'!$E1769='Master List'!$B$48,'Reported Performance Table'!$E1769='Master List'!$B$104,'Reported Performance Table'!$E1769='Master List'!$B$106,'Reported Performance Table'!$E1769='Master List'!$B$126)),"LUNA_Dimming","Dimming_Capability_and_Range"))</f>
        <v/>
      </c>
      <c r="L1769" s="173">
        <f>'Reported Performance Table'!BF1769</f>
        <v>0</v>
      </c>
      <c r="M1769" s="173">
        <f>'Reported Performance Table'!BG1769</f>
        <v>0</v>
      </c>
      <c r="N1769" s="173">
        <f>'Reported Performance Table'!BH1769</f>
        <v>0</v>
      </c>
      <c r="O1769" t="str">
        <f t="shared" si="55"/>
        <v>No</v>
      </c>
    </row>
    <row r="1770" spans="2:15" x14ac:dyDescent="0.25">
      <c r="B1770" s="35" t="e">
        <f>VLOOKUP('Reported Performance Table'!D1770,'Master List'!$B$20:$C$39,2,FALSE)</f>
        <v>#N/A</v>
      </c>
      <c r="C1770" t="e">
        <f>VLOOKUP('Reported Performance Table'!E1770,'Master List'!$B$42:$C$129,2,FALSE)</f>
        <v>#N/A</v>
      </c>
      <c r="D1770" t="e">
        <f>VLOOKUP('Reported Performance Table'!D1770,'Master List'!$B$20:$D$39,3,FALSE)</f>
        <v>#N/A</v>
      </c>
      <c r="E1770" s="3" t="e">
        <f>VLOOKUP('Reported Performance Table'!C1770,'Master List'!$B$11:$D$17,3,FALSE)</f>
        <v>#N/A</v>
      </c>
      <c r="F1770" t="e">
        <f t="shared" si="54"/>
        <v>#N/A</v>
      </c>
      <c r="G1770" t="e">
        <f>IF(VLOOKUP('Reported Performance Table'!E1770,'Master List'!$B$42:$D$129,3,FALSE)="","No",VLOOKUP('Reported Performance Table'!E1770,'Master List'!$B$42:$D$129,3,FALSE))</f>
        <v>#N/A</v>
      </c>
      <c r="H1770" t="e">
        <f>IF(AND(G1770="Yes_No",'Reported Performance Table'!F1770="Yes"),"No","Yes_No")</f>
        <v>#N/A</v>
      </c>
      <c r="I1770" t="str">
        <f>IF('Reported Performance Table'!E1770="","",IF('Reported Performance Table'!F1770="Yes","LUNA_CCT","Reported_CCT"))</f>
        <v/>
      </c>
      <c r="J1770" t="str">
        <f>IF('Reported Performance Table'!E1770="","",IF(I1770="LUNA_CCT",VLOOKUP('Reported Performance Table'!E1770,'Master List'!$B$42:$E$129,4,FALSE),"Reported_BUG"))</f>
        <v/>
      </c>
      <c r="K1770" t="str">
        <f>IF('Reported Performance Table'!E1770="","",IF(AND('Reported Performance Table'!$F1770="Yes",OR('Reported Performance Table'!$E1770='Master List'!$B$42,'Reported Performance Table'!$E1770='Master List'!$B$43,'Reported Performance Table'!$E1770='Master List'!$B$44,'Reported Performance Table'!$E1770='Master List'!$B$46,'Reported Performance Table'!$E1770='Master List'!$B$48,'Reported Performance Table'!$E1770='Master List'!$B$104,'Reported Performance Table'!$E1770='Master List'!$B$106,'Reported Performance Table'!$E1770='Master List'!$B$126)),"LUNA_Dimming","Dimming_Capability_and_Range"))</f>
        <v/>
      </c>
      <c r="L1770" s="173">
        <f>'Reported Performance Table'!BF1770</f>
        <v>0</v>
      </c>
      <c r="M1770" s="173">
        <f>'Reported Performance Table'!BG1770</f>
        <v>0</v>
      </c>
      <c r="N1770" s="173">
        <f>'Reported Performance Table'!BH1770</f>
        <v>0</v>
      </c>
      <c r="O1770" t="str">
        <f t="shared" si="55"/>
        <v>No</v>
      </c>
    </row>
    <row r="1771" spans="2:15" x14ac:dyDescent="0.25">
      <c r="B1771" s="35" t="e">
        <f>VLOOKUP('Reported Performance Table'!D1771,'Master List'!$B$20:$C$39,2,FALSE)</f>
        <v>#N/A</v>
      </c>
      <c r="C1771" t="e">
        <f>VLOOKUP('Reported Performance Table'!E1771,'Master List'!$B$42:$C$129,2,FALSE)</f>
        <v>#N/A</v>
      </c>
      <c r="D1771" t="e">
        <f>VLOOKUP('Reported Performance Table'!D1771,'Master List'!$B$20:$D$39,3,FALSE)</f>
        <v>#N/A</v>
      </c>
      <c r="E1771" s="3" t="e">
        <f>VLOOKUP('Reported Performance Table'!C1771,'Master List'!$B$11:$D$17,3,FALSE)</f>
        <v>#N/A</v>
      </c>
      <c r="F1771" t="e">
        <f t="shared" si="54"/>
        <v>#N/A</v>
      </c>
      <c r="G1771" t="e">
        <f>IF(VLOOKUP('Reported Performance Table'!E1771,'Master List'!$B$42:$D$129,3,FALSE)="","No",VLOOKUP('Reported Performance Table'!E1771,'Master List'!$B$42:$D$129,3,FALSE))</f>
        <v>#N/A</v>
      </c>
      <c r="H1771" t="e">
        <f>IF(AND(G1771="Yes_No",'Reported Performance Table'!F1771="Yes"),"No","Yes_No")</f>
        <v>#N/A</v>
      </c>
      <c r="I1771" t="str">
        <f>IF('Reported Performance Table'!E1771="","",IF('Reported Performance Table'!F1771="Yes","LUNA_CCT","Reported_CCT"))</f>
        <v/>
      </c>
      <c r="J1771" t="str">
        <f>IF('Reported Performance Table'!E1771="","",IF(I1771="LUNA_CCT",VLOOKUP('Reported Performance Table'!E1771,'Master List'!$B$42:$E$129,4,FALSE),"Reported_BUG"))</f>
        <v/>
      </c>
      <c r="K1771" t="str">
        <f>IF('Reported Performance Table'!E1771="","",IF(AND('Reported Performance Table'!$F1771="Yes",OR('Reported Performance Table'!$E1771='Master List'!$B$42,'Reported Performance Table'!$E1771='Master List'!$B$43,'Reported Performance Table'!$E1771='Master List'!$B$44,'Reported Performance Table'!$E1771='Master List'!$B$46,'Reported Performance Table'!$E1771='Master List'!$B$48,'Reported Performance Table'!$E1771='Master List'!$B$104,'Reported Performance Table'!$E1771='Master List'!$B$106,'Reported Performance Table'!$E1771='Master List'!$B$126)),"LUNA_Dimming","Dimming_Capability_and_Range"))</f>
        <v/>
      </c>
      <c r="L1771" s="173">
        <f>'Reported Performance Table'!BF1771</f>
        <v>0</v>
      </c>
      <c r="M1771" s="173">
        <f>'Reported Performance Table'!BG1771</f>
        <v>0</v>
      </c>
      <c r="N1771" s="173">
        <f>'Reported Performance Table'!BH1771</f>
        <v>0</v>
      </c>
      <c r="O1771" t="str">
        <f t="shared" si="55"/>
        <v>No</v>
      </c>
    </row>
    <row r="1772" spans="2:15" x14ac:dyDescent="0.25">
      <c r="B1772" s="35" t="e">
        <f>VLOOKUP('Reported Performance Table'!D1772,'Master List'!$B$20:$C$39,2,FALSE)</f>
        <v>#N/A</v>
      </c>
      <c r="C1772" t="e">
        <f>VLOOKUP('Reported Performance Table'!E1772,'Master List'!$B$42:$C$129,2,FALSE)</f>
        <v>#N/A</v>
      </c>
      <c r="D1772" t="e">
        <f>VLOOKUP('Reported Performance Table'!D1772,'Master List'!$B$20:$D$39,3,FALSE)</f>
        <v>#N/A</v>
      </c>
      <c r="E1772" s="3" t="e">
        <f>VLOOKUP('Reported Performance Table'!C1772,'Master List'!$B$11:$D$17,3,FALSE)</f>
        <v>#N/A</v>
      </c>
      <c r="F1772" t="e">
        <f t="shared" si="54"/>
        <v>#N/A</v>
      </c>
      <c r="G1772" t="e">
        <f>IF(VLOOKUP('Reported Performance Table'!E1772,'Master List'!$B$42:$D$129,3,FALSE)="","No",VLOOKUP('Reported Performance Table'!E1772,'Master List'!$B$42:$D$129,3,FALSE))</f>
        <v>#N/A</v>
      </c>
      <c r="H1772" t="e">
        <f>IF(AND(G1772="Yes_No",'Reported Performance Table'!F1772="Yes"),"No","Yes_No")</f>
        <v>#N/A</v>
      </c>
      <c r="I1772" t="str">
        <f>IF('Reported Performance Table'!E1772="","",IF('Reported Performance Table'!F1772="Yes","LUNA_CCT","Reported_CCT"))</f>
        <v/>
      </c>
      <c r="J1772" t="str">
        <f>IF('Reported Performance Table'!E1772="","",IF(I1772="LUNA_CCT",VLOOKUP('Reported Performance Table'!E1772,'Master List'!$B$42:$E$129,4,FALSE),"Reported_BUG"))</f>
        <v/>
      </c>
      <c r="K1772" t="str">
        <f>IF('Reported Performance Table'!E1772="","",IF(AND('Reported Performance Table'!$F1772="Yes",OR('Reported Performance Table'!$E1772='Master List'!$B$42,'Reported Performance Table'!$E1772='Master List'!$B$43,'Reported Performance Table'!$E1772='Master List'!$B$44,'Reported Performance Table'!$E1772='Master List'!$B$46,'Reported Performance Table'!$E1772='Master List'!$B$48,'Reported Performance Table'!$E1772='Master List'!$B$104,'Reported Performance Table'!$E1772='Master List'!$B$106,'Reported Performance Table'!$E1772='Master List'!$B$126)),"LUNA_Dimming","Dimming_Capability_and_Range"))</f>
        <v/>
      </c>
      <c r="L1772" s="173">
        <f>'Reported Performance Table'!BF1772</f>
        <v>0</v>
      </c>
      <c r="M1772" s="173">
        <f>'Reported Performance Table'!BG1772</f>
        <v>0</v>
      </c>
      <c r="N1772" s="173">
        <f>'Reported Performance Table'!BH1772</f>
        <v>0</v>
      </c>
      <c r="O1772" t="str">
        <f t="shared" si="55"/>
        <v>No</v>
      </c>
    </row>
    <row r="1773" spans="2:15" x14ac:dyDescent="0.25">
      <c r="B1773" s="35" t="e">
        <f>VLOOKUP('Reported Performance Table'!D1773,'Master List'!$B$20:$C$39,2,FALSE)</f>
        <v>#N/A</v>
      </c>
      <c r="C1773" t="e">
        <f>VLOOKUP('Reported Performance Table'!E1773,'Master List'!$B$42:$C$129,2,FALSE)</f>
        <v>#N/A</v>
      </c>
      <c r="D1773" t="e">
        <f>VLOOKUP('Reported Performance Table'!D1773,'Master List'!$B$20:$D$39,3,FALSE)</f>
        <v>#N/A</v>
      </c>
      <c r="E1773" s="3" t="e">
        <f>VLOOKUP('Reported Performance Table'!C1773,'Master List'!$B$11:$D$17,3,FALSE)</f>
        <v>#N/A</v>
      </c>
      <c r="F1773" t="e">
        <f t="shared" si="54"/>
        <v>#N/A</v>
      </c>
      <c r="G1773" t="e">
        <f>IF(VLOOKUP('Reported Performance Table'!E1773,'Master List'!$B$42:$D$129,3,FALSE)="","No",VLOOKUP('Reported Performance Table'!E1773,'Master List'!$B$42:$D$129,3,FALSE))</f>
        <v>#N/A</v>
      </c>
      <c r="H1773" t="e">
        <f>IF(AND(G1773="Yes_No",'Reported Performance Table'!F1773="Yes"),"No","Yes_No")</f>
        <v>#N/A</v>
      </c>
      <c r="I1773" t="str">
        <f>IF('Reported Performance Table'!E1773="","",IF('Reported Performance Table'!F1773="Yes","LUNA_CCT","Reported_CCT"))</f>
        <v/>
      </c>
      <c r="J1773" t="str">
        <f>IF('Reported Performance Table'!E1773="","",IF(I1773="LUNA_CCT",VLOOKUP('Reported Performance Table'!E1773,'Master List'!$B$42:$E$129,4,FALSE),"Reported_BUG"))</f>
        <v/>
      </c>
      <c r="K1773" t="str">
        <f>IF('Reported Performance Table'!E1773="","",IF(AND('Reported Performance Table'!$F1773="Yes",OR('Reported Performance Table'!$E1773='Master List'!$B$42,'Reported Performance Table'!$E1773='Master List'!$B$43,'Reported Performance Table'!$E1773='Master List'!$B$44,'Reported Performance Table'!$E1773='Master List'!$B$46,'Reported Performance Table'!$E1773='Master List'!$B$48,'Reported Performance Table'!$E1773='Master List'!$B$104,'Reported Performance Table'!$E1773='Master List'!$B$106,'Reported Performance Table'!$E1773='Master List'!$B$126)),"LUNA_Dimming","Dimming_Capability_and_Range"))</f>
        <v/>
      </c>
      <c r="L1773" s="173">
        <f>'Reported Performance Table'!BF1773</f>
        <v>0</v>
      </c>
      <c r="M1773" s="173">
        <f>'Reported Performance Table'!BG1773</f>
        <v>0</v>
      </c>
      <c r="N1773" s="173">
        <f>'Reported Performance Table'!BH1773</f>
        <v>0</v>
      </c>
      <c r="O1773" t="str">
        <f t="shared" si="55"/>
        <v>No</v>
      </c>
    </row>
    <row r="1774" spans="2:15" x14ac:dyDescent="0.25">
      <c r="B1774" s="35" t="e">
        <f>VLOOKUP('Reported Performance Table'!D1774,'Master List'!$B$20:$C$39,2,FALSE)</f>
        <v>#N/A</v>
      </c>
      <c r="C1774" t="e">
        <f>VLOOKUP('Reported Performance Table'!E1774,'Master List'!$B$42:$C$129,2,FALSE)</f>
        <v>#N/A</v>
      </c>
      <c r="D1774" t="e">
        <f>VLOOKUP('Reported Performance Table'!D1774,'Master List'!$B$20:$D$39,3,FALSE)</f>
        <v>#N/A</v>
      </c>
      <c r="E1774" s="3" t="e">
        <f>VLOOKUP('Reported Performance Table'!C1774,'Master List'!$B$11:$D$17,3,FALSE)</f>
        <v>#N/A</v>
      </c>
      <c r="F1774" t="e">
        <f t="shared" si="54"/>
        <v>#N/A</v>
      </c>
      <c r="G1774" t="e">
        <f>IF(VLOOKUP('Reported Performance Table'!E1774,'Master List'!$B$42:$D$129,3,FALSE)="","No",VLOOKUP('Reported Performance Table'!E1774,'Master List'!$B$42:$D$129,3,FALSE))</f>
        <v>#N/A</v>
      </c>
      <c r="H1774" t="e">
        <f>IF(AND(G1774="Yes_No",'Reported Performance Table'!F1774="Yes"),"No","Yes_No")</f>
        <v>#N/A</v>
      </c>
      <c r="I1774" t="str">
        <f>IF('Reported Performance Table'!E1774="","",IF('Reported Performance Table'!F1774="Yes","LUNA_CCT","Reported_CCT"))</f>
        <v/>
      </c>
      <c r="J1774" t="str">
        <f>IF('Reported Performance Table'!E1774="","",IF(I1774="LUNA_CCT",VLOOKUP('Reported Performance Table'!E1774,'Master List'!$B$42:$E$129,4,FALSE),"Reported_BUG"))</f>
        <v/>
      </c>
      <c r="K1774" t="str">
        <f>IF('Reported Performance Table'!E1774="","",IF(AND('Reported Performance Table'!$F1774="Yes",OR('Reported Performance Table'!$E1774='Master List'!$B$42,'Reported Performance Table'!$E1774='Master List'!$B$43,'Reported Performance Table'!$E1774='Master List'!$B$44,'Reported Performance Table'!$E1774='Master List'!$B$46,'Reported Performance Table'!$E1774='Master List'!$B$48,'Reported Performance Table'!$E1774='Master List'!$B$104,'Reported Performance Table'!$E1774='Master List'!$B$106,'Reported Performance Table'!$E1774='Master List'!$B$126)),"LUNA_Dimming","Dimming_Capability_and_Range"))</f>
        <v/>
      </c>
      <c r="L1774" s="173">
        <f>'Reported Performance Table'!BF1774</f>
        <v>0</v>
      </c>
      <c r="M1774" s="173">
        <f>'Reported Performance Table'!BG1774</f>
        <v>0</v>
      </c>
      <c r="N1774" s="173">
        <f>'Reported Performance Table'!BH1774</f>
        <v>0</v>
      </c>
      <c r="O1774" t="str">
        <f t="shared" si="55"/>
        <v>No</v>
      </c>
    </row>
    <row r="1775" spans="2:15" x14ac:dyDescent="0.25">
      <c r="B1775" s="35" t="e">
        <f>VLOOKUP('Reported Performance Table'!D1775,'Master List'!$B$20:$C$39,2,FALSE)</f>
        <v>#N/A</v>
      </c>
      <c r="C1775" t="e">
        <f>VLOOKUP('Reported Performance Table'!E1775,'Master List'!$B$42:$C$129,2,FALSE)</f>
        <v>#N/A</v>
      </c>
      <c r="D1775" t="e">
        <f>VLOOKUP('Reported Performance Table'!D1775,'Master List'!$B$20:$D$39,3,FALSE)</f>
        <v>#N/A</v>
      </c>
      <c r="E1775" s="3" t="e">
        <f>VLOOKUP('Reported Performance Table'!C1775,'Master List'!$B$11:$D$17,3,FALSE)</f>
        <v>#N/A</v>
      </c>
      <c r="F1775" t="e">
        <f t="shared" si="54"/>
        <v>#N/A</v>
      </c>
      <c r="G1775" t="e">
        <f>IF(VLOOKUP('Reported Performance Table'!E1775,'Master List'!$B$42:$D$129,3,FALSE)="","No",VLOOKUP('Reported Performance Table'!E1775,'Master List'!$B$42:$D$129,3,FALSE))</f>
        <v>#N/A</v>
      </c>
      <c r="H1775" t="e">
        <f>IF(AND(G1775="Yes_No",'Reported Performance Table'!F1775="Yes"),"No","Yes_No")</f>
        <v>#N/A</v>
      </c>
      <c r="I1775" t="str">
        <f>IF('Reported Performance Table'!E1775="","",IF('Reported Performance Table'!F1775="Yes","LUNA_CCT","Reported_CCT"))</f>
        <v/>
      </c>
      <c r="J1775" t="str">
        <f>IF('Reported Performance Table'!E1775="","",IF(I1775="LUNA_CCT",VLOOKUP('Reported Performance Table'!E1775,'Master List'!$B$42:$E$129,4,FALSE),"Reported_BUG"))</f>
        <v/>
      </c>
      <c r="K1775" t="str">
        <f>IF('Reported Performance Table'!E1775="","",IF(AND('Reported Performance Table'!$F1775="Yes",OR('Reported Performance Table'!$E1775='Master List'!$B$42,'Reported Performance Table'!$E1775='Master List'!$B$43,'Reported Performance Table'!$E1775='Master List'!$B$44,'Reported Performance Table'!$E1775='Master List'!$B$46,'Reported Performance Table'!$E1775='Master List'!$B$48,'Reported Performance Table'!$E1775='Master List'!$B$104,'Reported Performance Table'!$E1775='Master List'!$B$106,'Reported Performance Table'!$E1775='Master List'!$B$126)),"LUNA_Dimming","Dimming_Capability_and_Range"))</f>
        <v/>
      </c>
      <c r="L1775" s="173">
        <f>'Reported Performance Table'!BF1775</f>
        <v>0</v>
      </c>
      <c r="M1775" s="173">
        <f>'Reported Performance Table'!BG1775</f>
        <v>0</v>
      </c>
      <c r="N1775" s="173">
        <f>'Reported Performance Table'!BH1775</f>
        <v>0</v>
      </c>
      <c r="O1775" t="str">
        <f t="shared" si="55"/>
        <v>No</v>
      </c>
    </row>
    <row r="1776" spans="2:15" x14ac:dyDescent="0.25">
      <c r="B1776" s="35" t="e">
        <f>VLOOKUP('Reported Performance Table'!D1776,'Master List'!$B$20:$C$39,2,FALSE)</f>
        <v>#N/A</v>
      </c>
      <c r="C1776" t="e">
        <f>VLOOKUP('Reported Performance Table'!E1776,'Master List'!$B$42:$C$129,2,FALSE)</f>
        <v>#N/A</v>
      </c>
      <c r="D1776" t="e">
        <f>VLOOKUP('Reported Performance Table'!D1776,'Master List'!$B$20:$D$39,3,FALSE)</f>
        <v>#N/A</v>
      </c>
      <c r="E1776" s="3" t="e">
        <f>VLOOKUP('Reported Performance Table'!C1776,'Master List'!$B$11:$D$17,3,FALSE)</f>
        <v>#N/A</v>
      </c>
      <c r="F1776" t="e">
        <f t="shared" si="54"/>
        <v>#N/A</v>
      </c>
      <c r="G1776" t="e">
        <f>IF(VLOOKUP('Reported Performance Table'!E1776,'Master List'!$B$42:$D$129,3,FALSE)="","No",VLOOKUP('Reported Performance Table'!E1776,'Master List'!$B$42:$D$129,3,FALSE))</f>
        <v>#N/A</v>
      </c>
      <c r="H1776" t="e">
        <f>IF(AND(G1776="Yes_No",'Reported Performance Table'!F1776="Yes"),"No","Yes_No")</f>
        <v>#N/A</v>
      </c>
      <c r="I1776" t="str">
        <f>IF('Reported Performance Table'!E1776="","",IF('Reported Performance Table'!F1776="Yes","LUNA_CCT","Reported_CCT"))</f>
        <v/>
      </c>
      <c r="J1776" t="str">
        <f>IF('Reported Performance Table'!E1776="","",IF(I1776="LUNA_CCT",VLOOKUP('Reported Performance Table'!E1776,'Master List'!$B$42:$E$129,4,FALSE),"Reported_BUG"))</f>
        <v/>
      </c>
      <c r="K1776" t="str">
        <f>IF('Reported Performance Table'!E1776="","",IF(AND('Reported Performance Table'!$F1776="Yes",OR('Reported Performance Table'!$E1776='Master List'!$B$42,'Reported Performance Table'!$E1776='Master List'!$B$43,'Reported Performance Table'!$E1776='Master List'!$B$44,'Reported Performance Table'!$E1776='Master List'!$B$46,'Reported Performance Table'!$E1776='Master List'!$B$48,'Reported Performance Table'!$E1776='Master List'!$B$104,'Reported Performance Table'!$E1776='Master List'!$B$106,'Reported Performance Table'!$E1776='Master List'!$B$126)),"LUNA_Dimming","Dimming_Capability_and_Range"))</f>
        <v/>
      </c>
      <c r="L1776" s="173">
        <f>'Reported Performance Table'!BF1776</f>
        <v>0</v>
      </c>
      <c r="M1776" s="173">
        <f>'Reported Performance Table'!BG1776</f>
        <v>0</v>
      </c>
      <c r="N1776" s="173">
        <f>'Reported Performance Table'!BH1776</f>
        <v>0</v>
      </c>
      <c r="O1776" t="str">
        <f t="shared" si="55"/>
        <v>No</v>
      </c>
    </row>
    <row r="1777" spans="2:15" x14ac:dyDescent="0.25">
      <c r="B1777" s="35" t="e">
        <f>VLOOKUP('Reported Performance Table'!D1777,'Master List'!$B$20:$C$39,2,FALSE)</f>
        <v>#N/A</v>
      </c>
      <c r="C1777" t="e">
        <f>VLOOKUP('Reported Performance Table'!E1777,'Master List'!$B$42:$C$129,2,FALSE)</f>
        <v>#N/A</v>
      </c>
      <c r="D1777" t="e">
        <f>VLOOKUP('Reported Performance Table'!D1777,'Master List'!$B$20:$D$39,3,FALSE)</f>
        <v>#N/A</v>
      </c>
      <c r="E1777" s="3" t="e">
        <f>VLOOKUP('Reported Performance Table'!C1777,'Master List'!$B$11:$D$17,3,FALSE)</f>
        <v>#N/A</v>
      </c>
      <c r="F1777" t="e">
        <f t="shared" si="54"/>
        <v>#N/A</v>
      </c>
      <c r="G1777" t="e">
        <f>IF(VLOOKUP('Reported Performance Table'!E1777,'Master List'!$B$42:$D$129,3,FALSE)="","No",VLOOKUP('Reported Performance Table'!E1777,'Master List'!$B$42:$D$129,3,FALSE))</f>
        <v>#N/A</v>
      </c>
      <c r="H1777" t="e">
        <f>IF(AND(G1777="Yes_No",'Reported Performance Table'!F1777="Yes"),"No","Yes_No")</f>
        <v>#N/A</v>
      </c>
      <c r="I1777" t="str">
        <f>IF('Reported Performance Table'!E1777="","",IF('Reported Performance Table'!F1777="Yes","LUNA_CCT","Reported_CCT"))</f>
        <v/>
      </c>
      <c r="J1777" t="str">
        <f>IF('Reported Performance Table'!E1777="","",IF(I1777="LUNA_CCT",VLOOKUP('Reported Performance Table'!E1777,'Master List'!$B$42:$E$129,4,FALSE),"Reported_BUG"))</f>
        <v/>
      </c>
      <c r="K1777" t="str">
        <f>IF('Reported Performance Table'!E1777="","",IF(AND('Reported Performance Table'!$F1777="Yes",OR('Reported Performance Table'!$E1777='Master List'!$B$42,'Reported Performance Table'!$E1777='Master List'!$B$43,'Reported Performance Table'!$E1777='Master List'!$B$44,'Reported Performance Table'!$E1777='Master List'!$B$46,'Reported Performance Table'!$E1777='Master List'!$B$48,'Reported Performance Table'!$E1777='Master List'!$B$104,'Reported Performance Table'!$E1777='Master List'!$B$106,'Reported Performance Table'!$E1777='Master List'!$B$126)),"LUNA_Dimming","Dimming_Capability_and_Range"))</f>
        <v/>
      </c>
      <c r="L1777" s="173">
        <f>'Reported Performance Table'!BF1777</f>
        <v>0</v>
      </c>
      <c r="M1777" s="173">
        <f>'Reported Performance Table'!BG1777</f>
        <v>0</v>
      </c>
      <c r="N1777" s="173">
        <f>'Reported Performance Table'!BH1777</f>
        <v>0</v>
      </c>
      <c r="O1777" t="str">
        <f t="shared" si="55"/>
        <v>No</v>
      </c>
    </row>
    <row r="1778" spans="2:15" x14ac:dyDescent="0.25">
      <c r="B1778" s="35" t="e">
        <f>VLOOKUP('Reported Performance Table'!D1778,'Master List'!$B$20:$C$39,2,FALSE)</f>
        <v>#N/A</v>
      </c>
      <c r="C1778" t="e">
        <f>VLOOKUP('Reported Performance Table'!E1778,'Master List'!$B$42:$C$129,2,FALSE)</f>
        <v>#N/A</v>
      </c>
      <c r="D1778" t="e">
        <f>VLOOKUP('Reported Performance Table'!D1778,'Master List'!$B$20:$D$39,3,FALSE)</f>
        <v>#N/A</v>
      </c>
      <c r="E1778" s="3" t="e">
        <f>VLOOKUP('Reported Performance Table'!C1778,'Master List'!$B$11:$D$17,3,FALSE)</f>
        <v>#N/A</v>
      </c>
      <c r="F1778" t="e">
        <f t="shared" si="54"/>
        <v>#N/A</v>
      </c>
      <c r="G1778" t="e">
        <f>IF(VLOOKUP('Reported Performance Table'!E1778,'Master List'!$B$42:$D$129,3,FALSE)="","No",VLOOKUP('Reported Performance Table'!E1778,'Master List'!$B$42:$D$129,3,FALSE))</f>
        <v>#N/A</v>
      </c>
      <c r="H1778" t="e">
        <f>IF(AND(G1778="Yes_No",'Reported Performance Table'!F1778="Yes"),"No","Yes_No")</f>
        <v>#N/A</v>
      </c>
      <c r="I1778" t="str">
        <f>IF('Reported Performance Table'!E1778="","",IF('Reported Performance Table'!F1778="Yes","LUNA_CCT","Reported_CCT"))</f>
        <v/>
      </c>
      <c r="J1778" t="str">
        <f>IF('Reported Performance Table'!E1778="","",IF(I1778="LUNA_CCT",VLOOKUP('Reported Performance Table'!E1778,'Master List'!$B$42:$E$129,4,FALSE),"Reported_BUG"))</f>
        <v/>
      </c>
      <c r="K1778" t="str">
        <f>IF('Reported Performance Table'!E1778="","",IF(AND('Reported Performance Table'!$F1778="Yes",OR('Reported Performance Table'!$E1778='Master List'!$B$42,'Reported Performance Table'!$E1778='Master List'!$B$43,'Reported Performance Table'!$E1778='Master List'!$B$44,'Reported Performance Table'!$E1778='Master List'!$B$46,'Reported Performance Table'!$E1778='Master List'!$B$48,'Reported Performance Table'!$E1778='Master List'!$B$104,'Reported Performance Table'!$E1778='Master List'!$B$106,'Reported Performance Table'!$E1778='Master List'!$B$126)),"LUNA_Dimming","Dimming_Capability_and_Range"))</f>
        <v/>
      </c>
      <c r="L1778" s="173">
        <f>'Reported Performance Table'!BF1778</f>
        <v>0</v>
      </c>
      <c r="M1778" s="173">
        <f>'Reported Performance Table'!BG1778</f>
        <v>0</v>
      </c>
      <c r="N1778" s="173">
        <f>'Reported Performance Table'!BH1778</f>
        <v>0</v>
      </c>
      <c r="O1778" t="str">
        <f t="shared" si="55"/>
        <v>No</v>
      </c>
    </row>
    <row r="1779" spans="2:15" x14ac:dyDescent="0.25">
      <c r="B1779" s="35" t="e">
        <f>VLOOKUP('Reported Performance Table'!D1779,'Master List'!$B$20:$C$39,2,FALSE)</f>
        <v>#N/A</v>
      </c>
      <c r="C1779" t="e">
        <f>VLOOKUP('Reported Performance Table'!E1779,'Master List'!$B$42:$C$129,2,FALSE)</f>
        <v>#N/A</v>
      </c>
      <c r="D1779" t="e">
        <f>VLOOKUP('Reported Performance Table'!D1779,'Master List'!$B$20:$D$39,3,FALSE)</f>
        <v>#N/A</v>
      </c>
      <c r="E1779" s="3" t="e">
        <f>VLOOKUP('Reported Performance Table'!C1779,'Master List'!$B$11:$D$17,3,FALSE)</f>
        <v>#N/A</v>
      </c>
      <c r="F1779" t="e">
        <f t="shared" si="54"/>
        <v>#N/A</v>
      </c>
      <c r="G1779" t="e">
        <f>IF(VLOOKUP('Reported Performance Table'!E1779,'Master List'!$B$42:$D$129,3,FALSE)="","No",VLOOKUP('Reported Performance Table'!E1779,'Master List'!$B$42:$D$129,3,FALSE))</f>
        <v>#N/A</v>
      </c>
      <c r="H1779" t="e">
        <f>IF(AND(G1779="Yes_No",'Reported Performance Table'!F1779="Yes"),"No","Yes_No")</f>
        <v>#N/A</v>
      </c>
      <c r="I1779" t="str">
        <f>IF('Reported Performance Table'!E1779="","",IF('Reported Performance Table'!F1779="Yes","LUNA_CCT","Reported_CCT"))</f>
        <v/>
      </c>
      <c r="J1779" t="str">
        <f>IF('Reported Performance Table'!E1779="","",IF(I1779="LUNA_CCT",VLOOKUP('Reported Performance Table'!E1779,'Master List'!$B$42:$E$129,4,FALSE),"Reported_BUG"))</f>
        <v/>
      </c>
      <c r="K1779" t="str">
        <f>IF('Reported Performance Table'!E1779="","",IF(AND('Reported Performance Table'!$F1779="Yes",OR('Reported Performance Table'!$E1779='Master List'!$B$42,'Reported Performance Table'!$E1779='Master List'!$B$43,'Reported Performance Table'!$E1779='Master List'!$B$44,'Reported Performance Table'!$E1779='Master List'!$B$46,'Reported Performance Table'!$E1779='Master List'!$B$48,'Reported Performance Table'!$E1779='Master List'!$B$104,'Reported Performance Table'!$E1779='Master List'!$B$106,'Reported Performance Table'!$E1779='Master List'!$B$126)),"LUNA_Dimming","Dimming_Capability_and_Range"))</f>
        <v/>
      </c>
      <c r="L1779" s="173">
        <f>'Reported Performance Table'!BF1779</f>
        <v>0</v>
      </c>
      <c r="M1779" s="173">
        <f>'Reported Performance Table'!BG1779</f>
        <v>0</v>
      </c>
      <c r="N1779" s="173">
        <f>'Reported Performance Table'!BH1779</f>
        <v>0</v>
      </c>
      <c r="O1779" t="str">
        <f t="shared" si="55"/>
        <v>No</v>
      </c>
    </row>
    <row r="1780" spans="2:15" x14ac:dyDescent="0.25">
      <c r="B1780" s="35" t="e">
        <f>VLOOKUP('Reported Performance Table'!D1780,'Master List'!$B$20:$C$39,2,FALSE)</f>
        <v>#N/A</v>
      </c>
      <c r="C1780" t="e">
        <f>VLOOKUP('Reported Performance Table'!E1780,'Master List'!$B$42:$C$129,2,FALSE)</f>
        <v>#N/A</v>
      </c>
      <c r="D1780" t="e">
        <f>VLOOKUP('Reported Performance Table'!D1780,'Master List'!$B$20:$D$39,3,FALSE)</f>
        <v>#N/A</v>
      </c>
      <c r="E1780" s="3" t="e">
        <f>VLOOKUP('Reported Performance Table'!C1780,'Master List'!$B$11:$D$17,3,FALSE)</f>
        <v>#N/A</v>
      </c>
      <c r="F1780" t="e">
        <f t="shared" si="54"/>
        <v>#N/A</v>
      </c>
      <c r="G1780" t="e">
        <f>IF(VLOOKUP('Reported Performance Table'!E1780,'Master List'!$B$42:$D$129,3,FALSE)="","No",VLOOKUP('Reported Performance Table'!E1780,'Master List'!$B$42:$D$129,3,FALSE))</f>
        <v>#N/A</v>
      </c>
      <c r="H1780" t="e">
        <f>IF(AND(G1780="Yes_No",'Reported Performance Table'!F1780="Yes"),"No","Yes_No")</f>
        <v>#N/A</v>
      </c>
      <c r="I1780" t="str">
        <f>IF('Reported Performance Table'!E1780="","",IF('Reported Performance Table'!F1780="Yes","LUNA_CCT","Reported_CCT"))</f>
        <v/>
      </c>
      <c r="J1780" t="str">
        <f>IF('Reported Performance Table'!E1780="","",IF(I1780="LUNA_CCT",VLOOKUP('Reported Performance Table'!E1780,'Master List'!$B$42:$E$129,4,FALSE),"Reported_BUG"))</f>
        <v/>
      </c>
      <c r="K1780" t="str">
        <f>IF('Reported Performance Table'!E1780="","",IF(AND('Reported Performance Table'!$F1780="Yes",OR('Reported Performance Table'!$E1780='Master List'!$B$42,'Reported Performance Table'!$E1780='Master List'!$B$43,'Reported Performance Table'!$E1780='Master List'!$B$44,'Reported Performance Table'!$E1780='Master List'!$B$46,'Reported Performance Table'!$E1780='Master List'!$B$48,'Reported Performance Table'!$E1780='Master List'!$B$104,'Reported Performance Table'!$E1780='Master List'!$B$106,'Reported Performance Table'!$E1780='Master List'!$B$126)),"LUNA_Dimming","Dimming_Capability_and_Range"))</f>
        <v/>
      </c>
      <c r="L1780" s="173">
        <f>'Reported Performance Table'!BF1780</f>
        <v>0</v>
      </c>
      <c r="M1780" s="173">
        <f>'Reported Performance Table'!BG1780</f>
        <v>0</v>
      </c>
      <c r="N1780" s="173">
        <f>'Reported Performance Table'!BH1780</f>
        <v>0</v>
      </c>
      <c r="O1780" t="str">
        <f t="shared" si="55"/>
        <v>No</v>
      </c>
    </row>
    <row r="1781" spans="2:15" x14ac:dyDescent="0.25">
      <c r="B1781" s="35" t="e">
        <f>VLOOKUP('Reported Performance Table'!D1781,'Master List'!$B$20:$C$39,2,FALSE)</f>
        <v>#N/A</v>
      </c>
      <c r="C1781" t="e">
        <f>VLOOKUP('Reported Performance Table'!E1781,'Master List'!$B$42:$C$129,2,FALSE)</f>
        <v>#N/A</v>
      </c>
      <c r="D1781" t="e">
        <f>VLOOKUP('Reported Performance Table'!D1781,'Master List'!$B$20:$D$39,3,FALSE)</f>
        <v>#N/A</v>
      </c>
      <c r="E1781" s="3" t="e">
        <f>VLOOKUP('Reported Performance Table'!C1781,'Master List'!$B$11:$D$17,3,FALSE)</f>
        <v>#N/A</v>
      </c>
      <c r="F1781" t="e">
        <f t="shared" si="54"/>
        <v>#N/A</v>
      </c>
      <c r="G1781" t="e">
        <f>IF(VLOOKUP('Reported Performance Table'!E1781,'Master List'!$B$42:$D$129,3,FALSE)="","No",VLOOKUP('Reported Performance Table'!E1781,'Master List'!$B$42:$D$129,3,FALSE))</f>
        <v>#N/A</v>
      </c>
      <c r="H1781" t="e">
        <f>IF(AND(G1781="Yes_No",'Reported Performance Table'!F1781="Yes"),"No","Yes_No")</f>
        <v>#N/A</v>
      </c>
      <c r="I1781" t="str">
        <f>IF('Reported Performance Table'!E1781="","",IF('Reported Performance Table'!F1781="Yes","LUNA_CCT","Reported_CCT"))</f>
        <v/>
      </c>
      <c r="J1781" t="str">
        <f>IF('Reported Performance Table'!E1781="","",IF(I1781="LUNA_CCT",VLOOKUP('Reported Performance Table'!E1781,'Master List'!$B$42:$E$129,4,FALSE),"Reported_BUG"))</f>
        <v/>
      </c>
      <c r="K1781" t="str">
        <f>IF('Reported Performance Table'!E1781="","",IF(AND('Reported Performance Table'!$F1781="Yes",OR('Reported Performance Table'!$E1781='Master List'!$B$42,'Reported Performance Table'!$E1781='Master List'!$B$43,'Reported Performance Table'!$E1781='Master List'!$B$44,'Reported Performance Table'!$E1781='Master List'!$B$46,'Reported Performance Table'!$E1781='Master List'!$B$48,'Reported Performance Table'!$E1781='Master List'!$B$104,'Reported Performance Table'!$E1781='Master List'!$B$106,'Reported Performance Table'!$E1781='Master List'!$B$126)),"LUNA_Dimming","Dimming_Capability_and_Range"))</f>
        <v/>
      </c>
      <c r="L1781" s="173">
        <f>'Reported Performance Table'!BF1781</f>
        <v>0</v>
      </c>
      <c r="M1781" s="173">
        <f>'Reported Performance Table'!BG1781</f>
        <v>0</v>
      </c>
      <c r="N1781" s="173">
        <f>'Reported Performance Table'!BH1781</f>
        <v>0</v>
      </c>
      <c r="O1781" t="str">
        <f t="shared" si="55"/>
        <v>No</v>
      </c>
    </row>
    <row r="1782" spans="2:15" x14ac:dyDescent="0.25">
      <c r="B1782" s="35" t="e">
        <f>VLOOKUP('Reported Performance Table'!D1782,'Master List'!$B$20:$C$39,2,FALSE)</f>
        <v>#N/A</v>
      </c>
      <c r="C1782" t="e">
        <f>VLOOKUP('Reported Performance Table'!E1782,'Master List'!$B$42:$C$129,2,FALSE)</f>
        <v>#N/A</v>
      </c>
      <c r="D1782" t="e">
        <f>VLOOKUP('Reported Performance Table'!D1782,'Master List'!$B$20:$D$39,3,FALSE)</f>
        <v>#N/A</v>
      </c>
      <c r="E1782" s="3" t="e">
        <f>VLOOKUP('Reported Performance Table'!C1782,'Master List'!$B$11:$D$17,3,FALSE)</f>
        <v>#N/A</v>
      </c>
      <c r="F1782" t="e">
        <f t="shared" si="54"/>
        <v>#N/A</v>
      </c>
      <c r="G1782" t="e">
        <f>IF(VLOOKUP('Reported Performance Table'!E1782,'Master List'!$B$42:$D$129,3,FALSE)="","No",VLOOKUP('Reported Performance Table'!E1782,'Master List'!$B$42:$D$129,3,FALSE))</f>
        <v>#N/A</v>
      </c>
      <c r="H1782" t="e">
        <f>IF(AND(G1782="Yes_No",'Reported Performance Table'!F1782="Yes"),"No","Yes_No")</f>
        <v>#N/A</v>
      </c>
      <c r="I1782" t="str">
        <f>IF('Reported Performance Table'!E1782="","",IF('Reported Performance Table'!F1782="Yes","LUNA_CCT","Reported_CCT"))</f>
        <v/>
      </c>
      <c r="J1782" t="str">
        <f>IF('Reported Performance Table'!E1782="","",IF(I1782="LUNA_CCT",VLOOKUP('Reported Performance Table'!E1782,'Master List'!$B$42:$E$129,4,FALSE),"Reported_BUG"))</f>
        <v/>
      </c>
      <c r="K1782" t="str">
        <f>IF('Reported Performance Table'!E1782="","",IF(AND('Reported Performance Table'!$F1782="Yes",OR('Reported Performance Table'!$E1782='Master List'!$B$42,'Reported Performance Table'!$E1782='Master List'!$B$43,'Reported Performance Table'!$E1782='Master List'!$B$44,'Reported Performance Table'!$E1782='Master List'!$B$46,'Reported Performance Table'!$E1782='Master List'!$B$48,'Reported Performance Table'!$E1782='Master List'!$B$104,'Reported Performance Table'!$E1782='Master List'!$B$106,'Reported Performance Table'!$E1782='Master List'!$B$126)),"LUNA_Dimming","Dimming_Capability_and_Range"))</f>
        <v/>
      </c>
      <c r="L1782" s="173">
        <f>'Reported Performance Table'!BF1782</f>
        <v>0</v>
      </c>
      <c r="M1782" s="173">
        <f>'Reported Performance Table'!BG1782</f>
        <v>0</v>
      </c>
      <c r="N1782" s="173">
        <f>'Reported Performance Table'!BH1782</f>
        <v>0</v>
      </c>
      <c r="O1782" t="str">
        <f t="shared" si="55"/>
        <v>No</v>
      </c>
    </row>
    <row r="1783" spans="2:15" x14ac:dyDescent="0.25">
      <c r="B1783" s="35" t="e">
        <f>VLOOKUP('Reported Performance Table'!D1783,'Master List'!$B$20:$C$39,2,FALSE)</f>
        <v>#N/A</v>
      </c>
      <c r="C1783" t="e">
        <f>VLOOKUP('Reported Performance Table'!E1783,'Master List'!$B$42:$C$129,2,FALSE)</f>
        <v>#N/A</v>
      </c>
      <c r="D1783" t="e">
        <f>VLOOKUP('Reported Performance Table'!D1783,'Master List'!$B$20:$D$39,3,FALSE)</f>
        <v>#N/A</v>
      </c>
      <c r="E1783" s="3" t="e">
        <f>VLOOKUP('Reported Performance Table'!C1783,'Master List'!$B$11:$D$17,3,FALSE)</f>
        <v>#N/A</v>
      </c>
      <c r="F1783" t="e">
        <f t="shared" si="54"/>
        <v>#N/A</v>
      </c>
      <c r="G1783" t="e">
        <f>IF(VLOOKUP('Reported Performance Table'!E1783,'Master List'!$B$42:$D$129,3,FALSE)="","No",VLOOKUP('Reported Performance Table'!E1783,'Master List'!$B$42:$D$129,3,FALSE))</f>
        <v>#N/A</v>
      </c>
      <c r="H1783" t="e">
        <f>IF(AND(G1783="Yes_No",'Reported Performance Table'!F1783="Yes"),"No","Yes_No")</f>
        <v>#N/A</v>
      </c>
      <c r="I1783" t="str">
        <f>IF('Reported Performance Table'!E1783="","",IF('Reported Performance Table'!F1783="Yes","LUNA_CCT","Reported_CCT"))</f>
        <v/>
      </c>
      <c r="J1783" t="str">
        <f>IF('Reported Performance Table'!E1783="","",IF(I1783="LUNA_CCT",VLOOKUP('Reported Performance Table'!E1783,'Master List'!$B$42:$E$129,4,FALSE),"Reported_BUG"))</f>
        <v/>
      </c>
      <c r="K1783" t="str">
        <f>IF('Reported Performance Table'!E1783="","",IF(AND('Reported Performance Table'!$F1783="Yes",OR('Reported Performance Table'!$E1783='Master List'!$B$42,'Reported Performance Table'!$E1783='Master List'!$B$43,'Reported Performance Table'!$E1783='Master List'!$B$44,'Reported Performance Table'!$E1783='Master List'!$B$46,'Reported Performance Table'!$E1783='Master List'!$B$48,'Reported Performance Table'!$E1783='Master List'!$B$104,'Reported Performance Table'!$E1783='Master List'!$B$106,'Reported Performance Table'!$E1783='Master List'!$B$126)),"LUNA_Dimming","Dimming_Capability_and_Range"))</f>
        <v/>
      </c>
      <c r="L1783" s="173">
        <f>'Reported Performance Table'!BF1783</f>
        <v>0</v>
      </c>
      <c r="M1783" s="173">
        <f>'Reported Performance Table'!BG1783</f>
        <v>0</v>
      </c>
      <c r="N1783" s="173">
        <f>'Reported Performance Table'!BH1783</f>
        <v>0</v>
      </c>
      <c r="O1783" t="str">
        <f t="shared" si="55"/>
        <v>No</v>
      </c>
    </row>
    <row r="1784" spans="2:15" x14ac:dyDescent="0.25">
      <c r="B1784" s="35" t="e">
        <f>VLOOKUP('Reported Performance Table'!D1784,'Master List'!$B$20:$C$39,2,FALSE)</f>
        <v>#N/A</v>
      </c>
      <c r="C1784" t="e">
        <f>VLOOKUP('Reported Performance Table'!E1784,'Master List'!$B$42:$C$129,2,FALSE)</f>
        <v>#N/A</v>
      </c>
      <c r="D1784" t="e">
        <f>VLOOKUP('Reported Performance Table'!D1784,'Master List'!$B$20:$D$39,3,FALSE)</f>
        <v>#N/A</v>
      </c>
      <c r="E1784" s="3" t="e">
        <f>VLOOKUP('Reported Performance Table'!C1784,'Master List'!$B$11:$D$17,3,FALSE)</f>
        <v>#N/A</v>
      </c>
      <c r="F1784" t="e">
        <f t="shared" si="54"/>
        <v>#N/A</v>
      </c>
      <c r="G1784" t="e">
        <f>IF(VLOOKUP('Reported Performance Table'!E1784,'Master List'!$B$42:$D$129,3,FALSE)="","No",VLOOKUP('Reported Performance Table'!E1784,'Master List'!$B$42:$D$129,3,FALSE))</f>
        <v>#N/A</v>
      </c>
      <c r="H1784" t="e">
        <f>IF(AND(G1784="Yes_No",'Reported Performance Table'!F1784="Yes"),"No","Yes_No")</f>
        <v>#N/A</v>
      </c>
      <c r="I1784" t="str">
        <f>IF('Reported Performance Table'!E1784="","",IF('Reported Performance Table'!F1784="Yes","LUNA_CCT","Reported_CCT"))</f>
        <v/>
      </c>
      <c r="J1784" t="str">
        <f>IF('Reported Performance Table'!E1784="","",IF(I1784="LUNA_CCT",VLOOKUP('Reported Performance Table'!E1784,'Master List'!$B$42:$E$129,4,FALSE),"Reported_BUG"))</f>
        <v/>
      </c>
      <c r="K1784" t="str">
        <f>IF('Reported Performance Table'!E1784="","",IF(AND('Reported Performance Table'!$F1784="Yes",OR('Reported Performance Table'!$E1784='Master List'!$B$42,'Reported Performance Table'!$E1784='Master List'!$B$43,'Reported Performance Table'!$E1784='Master List'!$B$44,'Reported Performance Table'!$E1784='Master List'!$B$46,'Reported Performance Table'!$E1784='Master List'!$B$48,'Reported Performance Table'!$E1784='Master List'!$B$104,'Reported Performance Table'!$E1784='Master List'!$B$106,'Reported Performance Table'!$E1784='Master List'!$B$126)),"LUNA_Dimming","Dimming_Capability_and_Range"))</f>
        <v/>
      </c>
      <c r="L1784" s="173">
        <f>'Reported Performance Table'!BF1784</f>
        <v>0</v>
      </c>
      <c r="M1784" s="173">
        <f>'Reported Performance Table'!BG1784</f>
        <v>0</v>
      </c>
      <c r="N1784" s="173">
        <f>'Reported Performance Table'!BH1784</f>
        <v>0</v>
      </c>
      <c r="O1784" t="str">
        <f t="shared" si="55"/>
        <v>No</v>
      </c>
    </row>
    <row r="1785" spans="2:15" x14ac:dyDescent="0.25">
      <c r="B1785" s="35" t="e">
        <f>VLOOKUP('Reported Performance Table'!D1785,'Master List'!$B$20:$C$39,2,FALSE)</f>
        <v>#N/A</v>
      </c>
      <c r="C1785" t="e">
        <f>VLOOKUP('Reported Performance Table'!E1785,'Master List'!$B$42:$C$129,2,FALSE)</f>
        <v>#N/A</v>
      </c>
      <c r="D1785" t="e">
        <f>VLOOKUP('Reported Performance Table'!D1785,'Master List'!$B$20:$D$39,3,FALSE)</f>
        <v>#N/A</v>
      </c>
      <c r="E1785" s="3" t="e">
        <f>VLOOKUP('Reported Performance Table'!C1785,'Master List'!$B$11:$D$17,3,FALSE)</f>
        <v>#N/A</v>
      </c>
      <c r="F1785" t="e">
        <f t="shared" si="54"/>
        <v>#N/A</v>
      </c>
      <c r="G1785" t="e">
        <f>IF(VLOOKUP('Reported Performance Table'!E1785,'Master List'!$B$42:$D$129,3,FALSE)="","No",VLOOKUP('Reported Performance Table'!E1785,'Master List'!$B$42:$D$129,3,FALSE))</f>
        <v>#N/A</v>
      </c>
      <c r="H1785" t="e">
        <f>IF(AND(G1785="Yes_No",'Reported Performance Table'!F1785="Yes"),"No","Yes_No")</f>
        <v>#N/A</v>
      </c>
      <c r="I1785" t="str">
        <f>IF('Reported Performance Table'!E1785="","",IF('Reported Performance Table'!F1785="Yes","LUNA_CCT","Reported_CCT"))</f>
        <v/>
      </c>
      <c r="J1785" t="str">
        <f>IF('Reported Performance Table'!E1785="","",IF(I1785="LUNA_CCT",VLOOKUP('Reported Performance Table'!E1785,'Master List'!$B$42:$E$129,4,FALSE),"Reported_BUG"))</f>
        <v/>
      </c>
      <c r="K1785" t="str">
        <f>IF('Reported Performance Table'!E1785="","",IF(AND('Reported Performance Table'!$F1785="Yes",OR('Reported Performance Table'!$E1785='Master List'!$B$42,'Reported Performance Table'!$E1785='Master List'!$B$43,'Reported Performance Table'!$E1785='Master List'!$B$44,'Reported Performance Table'!$E1785='Master List'!$B$46,'Reported Performance Table'!$E1785='Master List'!$B$48,'Reported Performance Table'!$E1785='Master List'!$B$104,'Reported Performance Table'!$E1785='Master List'!$B$106,'Reported Performance Table'!$E1785='Master List'!$B$126)),"LUNA_Dimming","Dimming_Capability_and_Range"))</f>
        <v/>
      </c>
      <c r="L1785" s="173">
        <f>'Reported Performance Table'!BF1785</f>
        <v>0</v>
      </c>
      <c r="M1785" s="173">
        <f>'Reported Performance Table'!BG1785</f>
        <v>0</v>
      </c>
      <c r="N1785" s="173">
        <f>'Reported Performance Table'!BH1785</f>
        <v>0</v>
      </c>
      <c r="O1785" t="str">
        <f t="shared" si="55"/>
        <v>No</v>
      </c>
    </row>
    <row r="1786" spans="2:15" x14ac:dyDescent="0.25">
      <c r="B1786" s="35" t="e">
        <f>VLOOKUP('Reported Performance Table'!D1786,'Master List'!$B$20:$C$39,2,FALSE)</f>
        <v>#N/A</v>
      </c>
      <c r="C1786" t="e">
        <f>VLOOKUP('Reported Performance Table'!E1786,'Master List'!$B$42:$C$129,2,FALSE)</f>
        <v>#N/A</v>
      </c>
      <c r="D1786" t="e">
        <f>VLOOKUP('Reported Performance Table'!D1786,'Master List'!$B$20:$D$39,3,FALSE)</f>
        <v>#N/A</v>
      </c>
      <c r="E1786" s="3" t="e">
        <f>VLOOKUP('Reported Performance Table'!C1786,'Master List'!$B$11:$D$17,3,FALSE)</f>
        <v>#N/A</v>
      </c>
      <c r="F1786" t="e">
        <f t="shared" si="54"/>
        <v>#N/A</v>
      </c>
      <c r="G1786" t="e">
        <f>IF(VLOOKUP('Reported Performance Table'!E1786,'Master List'!$B$42:$D$129,3,FALSE)="","No",VLOOKUP('Reported Performance Table'!E1786,'Master List'!$B$42:$D$129,3,FALSE))</f>
        <v>#N/A</v>
      </c>
      <c r="H1786" t="e">
        <f>IF(AND(G1786="Yes_No",'Reported Performance Table'!F1786="Yes"),"No","Yes_No")</f>
        <v>#N/A</v>
      </c>
      <c r="I1786" t="str">
        <f>IF('Reported Performance Table'!E1786="","",IF('Reported Performance Table'!F1786="Yes","LUNA_CCT","Reported_CCT"))</f>
        <v/>
      </c>
      <c r="J1786" t="str">
        <f>IF('Reported Performance Table'!E1786="","",IF(I1786="LUNA_CCT",VLOOKUP('Reported Performance Table'!E1786,'Master List'!$B$42:$E$129,4,FALSE),"Reported_BUG"))</f>
        <v/>
      </c>
      <c r="K1786" t="str">
        <f>IF('Reported Performance Table'!E1786="","",IF(AND('Reported Performance Table'!$F1786="Yes",OR('Reported Performance Table'!$E1786='Master List'!$B$42,'Reported Performance Table'!$E1786='Master List'!$B$43,'Reported Performance Table'!$E1786='Master List'!$B$44,'Reported Performance Table'!$E1786='Master List'!$B$46,'Reported Performance Table'!$E1786='Master List'!$B$48,'Reported Performance Table'!$E1786='Master List'!$B$104,'Reported Performance Table'!$E1786='Master List'!$B$106,'Reported Performance Table'!$E1786='Master List'!$B$126)),"LUNA_Dimming","Dimming_Capability_and_Range"))</f>
        <v/>
      </c>
      <c r="L1786" s="173">
        <f>'Reported Performance Table'!BF1786</f>
        <v>0</v>
      </c>
      <c r="M1786" s="173">
        <f>'Reported Performance Table'!BG1786</f>
        <v>0</v>
      </c>
      <c r="N1786" s="173">
        <f>'Reported Performance Table'!BH1786</f>
        <v>0</v>
      </c>
      <c r="O1786" t="str">
        <f t="shared" si="55"/>
        <v>No</v>
      </c>
    </row>
    <row r="1787" spans="2:15" x14ac:dyDescent="0.25">
      <c r="B1787" s="35" t="e">
        <f>VLOOKUP('Reported Performance Table'!D1787,'Master List'!$B$20:$C$39,2,FALSE)</f>
        <v>#N/A</v>
      </c>
      <c r="C1787" t="e">
        <f>VLOOKUP('Reported Performance Table'!E1787,'Master List'!$B$42:$C$129,2,FALSE)</f>
        <v>#N/A</v>
      </c>
      <c r="D1787" t="e">
        <f>VLOOKUP('Reported Performance Table'!D1787,'Master List'!$B$20:$D$39,3,FALSE)</f>
        <v>#N/A</v>
      </c>
      <c r="E1787" s="3" t="e">
        <f>VLOOKUP('Reported Performance Table'!C1787,'Master List'!$B$11:$D$17,3,FALSE)</f>
        <v>#N/A</v>
      </c>
      <c r="F1787" t="e">
        <f t="shared" si="54"/>
        <v>#N/A</v>
      </c>
      <c r="G1787" t="e">
        <f>IF(VLOOKUP('Reported Performance Table'!E1787,'Master List'!$B$42:$D$129,3,FALSE)="","No",VLOOKUP('Reported Performance Table'!E1787,'Master List'!$B$42:$D$129,3,FALSE))</f>
        <v>#N/A</v>
      </c>
      <c r="H1787" t="e">
        <f>IF(AND(G1787="Yes_No",'Reported Performance Table'!F1787="Yes"),"No","Yes_No")</f>
        <v>#N/A</v>
      </c>
      <c r="I1787" t="str">
        <f>IF('Reported Performance Table'!E1787="","",IF('Reported Performance Table'!F1787="Yes","LUNA_CCT","Reported_CCT"))</f>
        <v/>
      </c>
      <c r="J1787" t="str">
        <f>IF('Reported Performance Table'!E1787="","",IF(I1787="LUNA_CCT",VLOOKUP('Reported Performance Table'!E1787,'Master List'!$B$42:$E$129,4,FALSE),"Reported_BUG"))</f>
        <v/>
      </c>
      <c r="K1787" t="str">
        <f>IF('Reported Performance Table'!E1787="","",IF(AND('Reported Performance Table'!$F1787="Yes",OR('Reported Performance Table'!$E1787='Master List'!$B$42,'Reported Performance Table'!$E1787='Master List'!$B$43,'Reported Performance Table'!$E1787='Master List'!$B$44,'Reported Performance Table'!$E1787='Master List'!$B$46,'Reported Performance Table'!$E1787='Master List'!$B$48,'Reported Performance Table'!$E1787='Master List'!$B$104,'Reported Performance Table'!$E1787='Master List'!$B$106,'Reported Performance Table'!$E1787='Master List'!$B$126)),"LUNA_Dimming","Dimming_Capability_and_Range"))</f>
        <v/>
      </c>
      <c r="L1787" s="173">
        <f>'Reported Performance Table'!BF1787</f>
        <v>0</v>
      </c>
      <c r="M1787" s="173">
        <f>'Reported Performance Table'!BG1787</f>
        <v>0</v>
      </c>
      <c r="N1787" s="173">
        <f>'Reported Performance Table'!BH1787</f>
        <v>0</v>
      </c>
      <c r="O1787" t="str">
        <f t="shared" si="55"/>
        <v>No</v>
      </c>
    </row>
    <row r="1788" spans="2:15" x14ac:dyDescent="0.25">
      <c r="B1788" s="35" t="e">
        <f>VLOOKUP('Reported Performance Table'!D1788,'Master List'!$B$20:$C$39,2,FALSE)</f>
        <v>#N/A</v>
      </c>
      <c r="C1788" t="e">
        <f>VLOOKUP('Reported Performance Table'!E1788,'Master List'!$B$42:$C$129,2,FALSE)</f>
        <v>#N/A</v>
      </c>
      <c r="D1788" t="e">
        <f>VLOOKUP('Reported Performance Table'!D1788,'Master List'!$B$20:$D$39,3,FALSE)</f>
        <v>#N/A</v>
      </c>
      <c r="E1788" s="3" t="e">
        <f>VLOOKUP('Reported Performance Table'!C1788,'Master List'!$B$11:$D$17,3,FALSE)</f>
        <v>#N/A</v>
      </c>
      <c r="F1788" t="e">
        <f t="shared" si="54"/>
        <v>#N/A</v>
      </c>
      <c r="G1788" t="e">
        <f>IF(VLOOKUP('Reported Performance Table'!E1788,'Master List'!$B$42:$D$129,3,FALSE)="","No",VLOOKUP('Reported Performance Table'!E1788,'Master List'!$B$42:$D$129,3,FALSE))</f>
        <v>#N/A</v>
      </c>
      <c r="H1788" t="e">
        <f>IF(AND(G1788="Yes_No",'Reported Performance Table'!F1788="Yes"),"No","Yes_No")</f>
        <v>#N/A</v>
      </c>
      <c r="I1788" t="str">
        <f>IF('Reported Performance Table'!E1788="","",IF('Reported Performance Table'!F1788="Yes","LUNA_CCT","Reported_CCT"))</f>
        <v/>
      </c>
      <c r="J1788" t="str">
        <f>IF('Reported Performance Table'!E1788="","",IF(I1788="LUNA_CCT",VLOOKUP('Reported Performance Table'!E1788,'Master List'!$B$42:$E$129,4,FALSE),"Reported_BUG"))</f>
        <v/>
      </c>
      <c r="K1788" t="str">
        <f>IF('Reported Performance Table'!E1788="","",IF(AND('Reported Performance Table'!$F1788="Yes",OR('Reported Performance Table'!$E1788='Master List'!$B$42,'Reported Performance Table'!$E1788='Master List'!$B$43,'Reported Performance Table'!$E1788='Master List'!$B$44,'Reported Performance Table'!$E1788='Master List'!$B$46,'Reported Performance Table'!$E1788='Master List'!$B$48,'Reported Performance Table'!$E1788='Master List'!$B$104,'Reported Performance Table'!$E1788='Master List'!$B$106,'Reported Performance Table'!$E1788='Master List'!$B$126)),"LUNA_Dimming","Dimming_Capability_and_Range"))</f>
        <v/>
      </c>
      <c r="L1788" s="173">
        <f>'Reported Performance Table'!BF1788</f>
        <v>0</v>
      </c>
      <c r="M1788" s="173">
        <f>'Reported Performance Table'!BG1788</f>
        <v>0</v>
      </c>
      <c r="N1788" s="173">
        <f>'Reported Performance Table'!BH1788</f>
        <v>0</v>
      </c>
      <c r="O1788" t="str">
        <f t="shared" si="55"/>
        <v>No</v>
      </c>
    </row>
    <row r="1789" spans="2:15" x14ac:dyDescent="0.25">
      <c r="B1789" s="35" t="e">
        <f>VLOOKUP('Reported Performance Table'!D1789,'Master List'!$B$20:$C$39,2,FALSE)</f>
        <v>#N/A</v>
      </c>
      <c r="C1789" t="e">
        <f>VLOOKUP('Reported Performance Table'!E1789,'Master List'!$B$42:$C$129,2,FALSE)</f>
        <v>#N/A</v>
      </c>
      <c r="D1789" t="e">
        <f>VLOOKUP('Reported Performance Table'!D1789,'Master List'!$B$20:$D$39,3,FALSE)</f>
        <v>#N/A</v>
      </c>
      <c r="E1789" s="3" t="e">
        <f>VLOOKUP('Reported Performance Table'!C1789,'Master List'!$B$11:$D$17,3,FALSE)</f>
        <v>#N/A</v>
      </c>
      <c r="F1789" t="e">
        <f t="shared" si="54"/>
        <v>#N/A</v>
      </c>
      <c r="G1789" t="e">
        <f>IF(VLOOKUP('Reported Performance Table'!E1789,'Master List'!$B$42:$D$129,3,FALSE)="","No",VLOOKUP('Reported Performance Table'!E1789,'Master List'!$B$42:$D$129,3,FALSE))</f>
        <v>#N/A</v>
      </c>
      <c r="H1789" t="e">
        <f>IF(AND(G1789="Yes_No",'Reported Performance Table'!F1789="Yes"),"No","Yes_No")</f>
        <v>#N/A</v>
      </c>
      <c r="I1789" t="str">
        <f>IF('Reported Performance Table'!E1789="","",IF('Reported Performance Table'!F1789="Yes","LUNA_CCT","Reported_CCT"))</f>
        <v/>
      </c>
      <c r="J1789" t="str">
        <f>IF('Reported Performance Table'!E1789="","",IF(I1789="LUNA_CCT",VLOOKUP('Reported Performance Table'!E1789,'Master List'!$B$42:$E$129,4,FALSE),"Reported_BUG"))</f>
        <v/>
      </c>
      <c r="K1789" t="str">
        <f>IF('Reported Performance Table'!E1789="","",IF(AND('Reported Performance Table'!$F1789="Yes",OR('Reported Performance Table'!$E1789='Master List'!$B$42,'Reported Performance Table'!$E1789='Master List'!$B$43,'Reported Performance Table'!$E1789='Master List'!$B$44,'Reported Performance Table'!$E1789='Master List'!$B$46,'Reported Performance Table'!$E1789='Master List'!$B$48,'Reported Performance Table'!$E1789='Master List'!$B$104,'Reported Performance Table'!$E1789='Master List'!$B$106,'Reported Performance Table'!$E1789='Master List'!$B$126)),"LUNA_Dimming","Dimming_Capability_and_Range"))</f>
        <v/>
      </c>
      <c r="L1789" s="173">
        <f>'Reported Performance Table'!BF1789</f>
        <v>0</v>
      </c>
      <c r="M1789" s="173">
        <f>'Reported Performance Table'!BG1789</f>
        <v>0</v>
      </c>
      <c r="N1789" s="173">
        <f>'Reported Performance Table'!BH1789</f>
        <v>0</v>
      </c>
      <c r="O1789" t="str">
        <f t="shared" si="55"/>
        <v>No</v>
      </c>
    </row>
    <row r="1790" spans="2:15" x14ac:dyDescent="0.25">
      <c r="B1790" s="35" t="e">
        <f>VLOOKUP('Reported Performance Table'!D1790,'Master List'!$B$20:$C$39,2,FALSE)</f>
        <v>#N/A</v>
      </c>
      <c r="C1790" t="e">
        <f>VLOOKUP('Reported Performance Table'!E1790,'Master List'!$B$42:$C$129,2,FALSE)</f>
        <v>#N/A</v>
      </c>
      <c r="D1790" t="e">
        <f>VLOOKUP('Reported Performance Table'!D1790,'Master List'!$B$20:$D$39,3,FALSE)</f>
        <v>#N/A</v>
      </c>
      <c r="E1790" s="3" t="e">
        <f>VLOOKUP('Reported Performance Table'!C1790,'Master List'!$B$11:$D$17,3,FALSE)</f>
        <v>#N/A</v>
      </c>
      <c r="F1790" t="e">
        <f t="shared" si="54"/>
        <v>#N/A</v>
      </c>
      <c r="G1790" t="e">
        <f>IF(VLOOKUP('Reported Performance Table'!E1790,'Master List'!$B$42:$D$129,3,FALSE)="","No",VLOOKUP('Reported Performance Table'!E1790,'Master List'!$B$42:$D$129,3,FALSE))</f>
        <v>#N/A</v>
      </c>
      <c r="H1790" t="e">
        <f>IF(AND(G1790="Yes_No",'Reported Performance Table'!F1790="Yes"),"No","Yes_No")</f>
        <v>#N/A</v>
      </c>
      <c r="I1790" t="str">
        <f>IF('Reported Performance Table'!E1790="","",IF('Reported Performance Table'!F1790="Yes","LUNA_CCT","Reported_CCT"))</f>
        <v/>
      </c>
      <c r="J1790" t="str">
        <f>IF('Reported Performance Table'!E1790="","",IF(I1790="LUNA_CCT",VLOOKUP('Reported Performance Table'!E1790,'Master List'!$B$42:$E$129,4,FALSE),"Reported_BUG"))</f>
        <v/>
      </c>
      <c r="K1790" t="str">
        <f>IF('Reported Performance Table'!E1790="","",IF(AND('Reported Performance Table'!$F1790="Yes",OR('Reported Performance Table'!$E1790='Master List'!$B$42,'Reported Performance Table'!$E1790='Master List'!$B$43,'Reported Performance Table'!$E1790='Master List'!$B$44,'Reported Performance Table'!$E1790='Master List'!$B$46,'Reported Performance Table'!$E1790='Master List'!$B$48,'Reported Performance Table'!$E1790='Master List'!$B$104,'Reported Performance Table'!$E1790='Master List'!$B$106,'Reported Performance Table'!$E1790='Master List'!$B$126)),"LUNA_Dimming","Dimming_Capability_and_Range"))</f>
        <v/>
      </c>
      <c r="L1790" s="173">
        <f>'Reported Performance Table'!BF1790</f>
        <v>0</v>
      </c>
      <c r="M1790" s="173">
        <f>'Reported Performance Table'!BG1790</f>
        <v>0</v>
      </c>
      <c r="N1790" s="173">
        <f>'Reported Performance Table'!BH1790</f>
        <v>0</v>
      </c>
      <c r="O1790" t="str">
        <f t="shared" si="55"/>
        <v>No</v>
      </c>
    </row>
    <row r="1791" spans="2:15" x14ac:dyDescent="0.25">
      <c r="B1791" s="35" t="e">
        <f>VLOOKUP('Reported Performance Table'!D1791,'Master List'!$B$20:$C$39,2,FALSE)</f>
        <v>#N/A</v>
      </c>
      <c r="C1791" t="e">
        <f>VLOOKUP('Reported Performance Table'!E1791,'Master List'!$B$42:$C$129,2,FALSE)</f>
        <v>#N/A</v>
      </c>
      <c r="D1791" t="e">
        <f>VLOOKUP('Reported Performance Table'!D1791,'Master List'!$B$20:$D$39,3,FALSE)</f>
        <v>#N/A</v>
      </c>
      <c r="E1791" s="3" t="e">
        <f>VLOOKUP('Reported Performance Table'!C1791,'Master List'!$B$11:$D$17,3,FALSE)</f>
        <v>#N/A</v>
      </c>
      <c r="F1791" t="e">
        <f t="shared" si="54"/>
        <v>#N/A</v>
      </c>
      <c r="G1791" t="e">
        <f>IF(VLOOKUP('Reported Performance Table'!E1791,'Master List'!$B$42:$D$129,3,FALSE)="","No",VLOOKUP('Reported Performance Table'!E1791,'Master List'!$B$42:$D$129,3,FALSE))</f>
        <v>#N/A</v>
      </c>
      <c r="H1791" t="e">
        <f>IF(AND(G1791="Yes_No",'Reported Performance Table'!F1791="Yes"),"No","Yes_No")</f>
        <v>#N/A</v>
      </c>
      <c r="I1791" t="str">
        <f>IF('Reported Performance Table'!E1791="","",IF('Reported Performance Table'!F1791="Yes","LUNA_CCT","Reported_CCT"))</f>
        <v/>
      </c>
      <c r="J1791" t="str">
        <f>IF('Reported Performance Table'!E1791="","",IF(I1791="LUNA_CCT",VLOOKUP('Reported Performance Table'!E1791,'Master List'!$B$42:$E$129,4,FALSE),"Reported_BUG"))</f>
        <v/>
      </c>
      <c r="K1791" t="str">
        <f>IF('Reported Performance Table'!E1791="","",IF(AND('Reported Performance Table'!$F1791="Yes",OR('Reported Performance Table'!$E1791='Master List'!$B$42,'Reported Performance Table'!$E1791='Master List'!$B$43,'Reported Performance Table'!$E1791='Master List'!$B$44,'Reported Performance Table'!$E1791='Master List'!$B$46,'Reported Performance Table'!$E1791='Master List'!$B$48,'Reported Performance Table'!$E1791='Master List'!$B$104,'Reported Performance Table'!$E1791='Master List'!$B$106,'Reported Performance Table'!$E1791='Master List'!$B$126)),"LUNA_Dimming","Dimming_Capability_and_Range"))</f>
        <v/>
      </c>
      <c r="L1791" s="173">
        <f>'Reported Performance Table'!BF1791</f>
        <v>0</v>
      </c>
      <c r="M1791" s="173">
        <f>'Reported Performance Table'!BG1791</f>
        <v>0</v>
      </c>
      <c r="N1791" s="173">
        <f>'Reported Performance Table'!BH1791</f>
        <v>0</v>
      </c>
      <c r="O1791" t="str">
        <f t="shared" si="55"/>
        <v>No</v>
      </c>
    </row>
    <row r="1792" spans="2:15" x14ac:dyDescent="0.25">
      <c r="B1792" s="35" t="e">
        <f>VLOOKUP('Reported Performance Table'!D1792,'Master List'!$B$20:$C$39,2,FALSE)</f>
        <v>#N/A</v>
      </c>
      <c r="C1792" t="e">
        <f>VLOOKUP('Reported Performance Table'!E1792,'Master List'!$B$42:$C$129,2,FALSE)</f>
        <v>#N/A</v>
      </c>
      <c r="D1792" t="e">
        <f>VLOOKUP('Reported Performance Table'!D1792,'Master List'!$B$20:$D$39,3,FALSE)</f>
        <v>#N/A</v>
      </c>
      <c r="E1792" s="3" t="e">
        <f>VLOOKUP('Reported Performance Table'!C1792,'Master List'!$B$11:$D$17,3,FALSE)</f>
        <v>#N/A</v>
      </c>
      <c r="F1792" t="e">
        <f t="shared" si="54"/>
        <v>#N/A</v>
      </c>
      <c r="G1792" t="e">
        <f>IF(VLOOKUP('Reported Performance Table'!E1792,'Master List'!$B$42:$D$129,3,FALSE)="","No",VLOOKUP('Reported Performance Table'!E1792,'Master List'!$B$42:$D$129,3,FALSE))</f>
        <v>#N/A</v>
      </c>
      <c r="H1792" t="e">
        <f>IF(AND(G1792="Yes_No",'Reported Performance Table'!F1792="Yes"),"No","Yes_No")</f>
        <v>#N/A</v>
      </c>
      <c r="I1792" t="str">
        <f>IF('Reported Performance Table'!E1792="","",IF('Reported Performance Table'!F1792="Yes","LUNA_CCT","Reported_CCT"))</f>
        <v/>
      </c>
      <c r="J1792" t="str">
        <f>IF('Reported Performance Table'!E1792="","",IF(I1792="LUNA_CCT",VLOOKUP('Reported Performance Table'!E1792,'Master List'!$B$42:$E$129,4,FALSE),"Reported_BUG"))</f>
        <v/>
      </c>
      <c r="K1792" t="str">
        <f>IF('Reported Performance Table'!E1792="","",IF(AND('Reported Performance Table'!$F1792="Yes",OR('Reported Performance Table'!$E1792='Master List'!$B$42,'Reported Performance Table'!$E1792='Master List'!$B$43,'Reported Performance Table'!$E1792='Master List'!$B$44,'Reported Performance Table'!$E1792='Master List'!$B$46,'Reported Performance Table'!$E1792='Master List'!$B$48,'Reported Performance Table'!$E1792='Master List'!$B$104,'Reported Performance Table'!$E1792='Master List'!$B$106,'Reported Performance Table'!$E1792='Master List'!$B$126)),"LUNA_Dimming","Dimming_Capability_and_Range"))</f>
        <v/>
      </c>
      <c r="L1792" s="173">
        <f>'Reported Performance Table'!BF1792</f>
        <v>0</v>
      </c>
      <c r="M1792" s="173">
        <f>'Reported Performance Table'!BG1792</f>
        <v>0</v>
      </c>
      <c r="N1792" s="173">
        <f>'Reported Performance Table'!BH1792</f>
        <v>0</v>
      </c>
      <c r="O1792" t="str">
        <f t="shared" si="55"/>
        <v>No</v>
      </c>
    </row>
    <row r="1793" spans="2:15" x14ac:dyDescent="0.25">
      <c r="B1793" s="35" t="e">
        <f>VLOOKUP('Reported Performance Table'!D1793,'Master List'!$B$20:$C$39,2,FALSE)</f>
        <v>#N/A</v>
      </c>
      <c r="C1793" t="e">
        <f>VLOOKUP('Reported Performance Table'!E1793,'Master List'!$B$42:$C$129,2,FALSE)</f>
        <v>#N/A</v>
      </c>
      <c r="D1793" t="e">
        <f>VLOOKUP('Reported Performance Table'!D1793,'Master List'!$B$20:$D$39,3,FALSE)</f>
        <v>#N/A</v>
      </c>
      <c r="E1793" s="3" t="e">
        <f>VLOOKUP('Reported Performance Table'!C1793,'Master List'!$B$11:$D$17,3,FALSE)</f>
        <v>#N/A</v>
      </c>
      <c r="F1793" t="e">
        <f t="shared" si="54"/>
        <v>#N/A</v>
      </c>
      <c r="G1793" t="e">
        <f>IF(VLOOKUP('Reported Performance Table'!E1793,'Master List'!$B$42:$D$129,3,FALSE)="","No",VLOOKUP('Reported Performance Table'!E1793,'Master List'!$B$42:$D$129,3,FALSE))</f>
        <v>#N/A</v>
      </c>
      <c r="H1793" t="e">
        <f>IF(AND(G1793="Yes_No",'Reported Performance Table'!F1793="Yes"),"No","Yes_No")</f>
        <v>#N/A</v>
      </c>
      <c r="I1793" t="str">
        <f>IF('Reported Performance Table'!E1793="","",IF('Reported Performance Table'!F1793="Yes","LUNA_CCT","Reported_CCT"))</f>
        <v/>
      </c>
      <c r="J1793" t="str">
        <f>IF('Reported Performance Table'!E1793="","",IF(I1793="LUNA_CCT",VLOOKUP('Reported Performance Table'!E1793,'Master List'!$B$42:$E$129,4,FALSE),"Reported_BUG"))</f>
        <v/>
      </c>
      <c r="K1793" t="str">
        <f>IF('Reported Performance Table'!E1793="","",IF(AND('Reported Performance Table'!$F1793="Yes",OR('Reported Performance Table'!$E1793='Master List'!$B$42,'Reported Performance Table'!$E1793='Master List'!$B$43,'Reported Performance Table'!$E1793='Master List'!$B$44,'Reported Performance Table'!$E1793='Master List'!$B$46,'Reported Performance Table'!$E1793='Master List'!$B$48,'Reported Performance Table'!$E1793='Master List'!$B$104,'Reported Performance Table'!$E1793='Master List'!$B$106,'Reported Performance Table'!$E1793='Master List'!$B$126)),"LUNA_Dimming","Dimming_Capability_and_Range"))</f>
        <v/>
      </c>
      <c r="L1793" s="173">
        <f>'Reported Performance Table'!BF1793</f>
        <v>0</v>
      </c>
      <c r="M1793" s="173">
        <f>'Reported Performance Table'!BG1793</f>
        <v>0</v>
      </c>
      <c r="N1793" s="173">
        <f>'Reported Performance Table'!BH1793</f>
        <v>0</v>
      </c>
      <c r="O1793" t="str">
        <f t="shared" si="55"/>
        <v>No</v>
      </c>
    </row>
    <row r="1794" spans="2:15" x14ac:dyDescent="0.25">
      <c r="B1794" s="35" t="e">
        <f>VLOOKUP('Reported Performance Table'!D1794,'Master List'!$B$20:$C$39,2,FALSE)</f>
        <v>#N/A</v>
      </c>
      <c r="C1794" t="e">
        <f>VLOOKUP('Reported Performance Table'!E1794,'Master List'!$B$42:$C$129,2,FALSE)</f>
        <v>#N/A</v>
      </c>
      <c r="D1794" t="e">
        <f>VLOOKUP('Reported Performance Table'!D1794,'Master List'!$B$20:$D$39,3,FALSE)</f>
        <v>#N/A</v>
      </c>
      <c r="E1794" s="3" t="e">
        <f>VLOOKUP('Reported Performance Table'!C1794,'Master List'!$B$11:$D$17,3,FALSE)</f>
        <v>#N/A</v>
      </c>
      <c r="F1794" t="e">
        <f t="shared" si="54"/>
        <v>#N/A</v>
      </c>
      <c r="G1794" t="e">
        <f>IF(VLOOKUP('Reported Performance Table'!E1794,'Master List'!$B$42:$D$129,3,FALSE)="","No",VLOOKUP('Reported Performance Table'!E1794,'Master List'!$B$42:$D$129,3,FALSE))</f>
        <v>#N/A</v>
      </c>
      <c r="H1794" t="e">
        <f>IF(AND(G1794="Yes_No",'Reported Performance Table'!F1794="Yes"),"No","Yes_No")</f>
        <v>#N/A</v>
      </c>
      <c r="I1794" t="str">
        <f>IF('Reported Performance Table'!E1794="","",IF('Reported Performance Table'!F1794="Yes","LUNA_CCT","Reported_CCT"))</f>
        <v/>
      </c>
      <c r="J1794" t="str">
        <f>IF('Reported Performance Table'!E1794="","",IF(I1794="LUNA_CCT",VLOOKUP('Reported Performance Table'!E1794,'Master List'!$B$42:$E$129,4,FALSE),"Reported_BUG"))</f>
        <v/>
      </c>
      <c r="K1794" t="str">
        <f>IF('Reported Performance Table'!E1794="","",IF(AND('Reported Performance Table'!$F1794="Yes",OR('Reported Performance Table'!$E1794='Master List'!$B$42,'Reported Performance Table'!$E1794='Master List'!$B$43,'Reported Performance Table'!$E1794='Master List'!$B$44,'Reported Performance Table'!$E1794='Master List'!$B$46,'Reported Performance Table'!$E1794='Master List'!$B$48,'Reported Performance Table'!$E1794='Master List'!$B$104,'Reported Performance Table'!$E1794='Master List'!$B$106,'Reported Performance Table'!$E1794='Master List'!$B$126)),"LUNA_Dimming","Dimming_Capability_and_Range"))</f>
        <v/>
      </c>
      <c r="L1794" s="173">
        <f>'Reported Performance Table'!BF1794</f>
        <v>0</v>
      </c>
      <c r="M1794" s="173">
        <f>'Reported Performance Table'!BG1794</f>
        <v>0</v>
      </c>
      <c r="N1794" s="173">
        <f>'Reported Performance Table'!BH1794</f>
        <v>0</v>
      </c>
      <c r="O1794" t="str">
        <f t="shared" si="55"/>
        <v>No</v>
      </c>
    </row>
    <row r="1795" spans="2:15" x14ac:dyDescent="0.25">
      <c r="B1795" s="35" t="e">
        <f>VLOOKUP('Reported Performance Table'!D1795,'Master List'!$B$20:$C$39,2,FALSE)</f>
        <v>#N/A</v>
      </c>
      <c r="C1795" t="e">
        <f>VLOOKUP('Reported Performance Table'!E1795,'Master List'!$B$42:$C$129,2,FALSE)</f>
        <v>#N/A</v>
      </c>
      <c r="D1795" t="e">
        <f>VLOOKUP('Reported Performance Table'!D1795,'Master List'!$B$20:$D$39,3,FALSE)</f>
        <v>#N/A</v>
      </c>
      <c r="E1795" s="3" t="e">
        <f>VLOOKUP('Reported Performance Table'!C1795,'Master List'!$B$11:$D$17,3,FALSE)</f>
        <v>#N/A</v>
      </c>
      <c r="F1795" t="e">
        <f t="shared" si="54"/>
        <v>#N/A</v>
      </c>
      <c r="G1795" t="e">
        <f>IF(VLOOKUP('Reported Performance Table'!E1795,'Master List'!$B$42:$D$129,3,FALSE)="","No",VLOOKUP('Reported Performance Table'!E1795,'Master List'!$B$42:$D$129,3,FALSE))</f>
        <v>#N/A</v>
      </c>
      <c r="H1795" t="e">
        <f>IF(AND(G1795="Yes_No",'Reported Performance Table'!F1795="Yes"),"No","Yes_No")</f>
        <v>#N/A</v>
      </c>
      <c r="I1795" t="str">
        <f>IF('Reported Performance Table'!E1795="","",IF('Reported Performance Table'!F1795="Yes","LUNA_CCT","Reported_CCT"))</f>
        <v/>
      </c>
      <c r="J1795" t="str">
        <f>IF('Reported Performance Table'!E1795="","",IF(I1795="LUNA_CCT",VLOOKUP('Reported Performance Table'!E1795,'Master List'!$B$42:$E$129,4,FALSE),"Reported_BUG"))</f>
        <v/>
      </c>
      <c r="K1795" t="str">
        <f>IF('Reported Performance Table'!E1795="","",IF(AND('Reported Performance Table'!$F1795="Yes",OR('Reported Performance Table'!$E1795='Master List'!$B$42,'Reported Performance Table'!$E1795='Master List'!$B$43,'Reported Performance Table'!$E1795='Master List'!$B$44,'Reported Performance Table'!$E1795='Master List'!$B$46,'Reported Performance Table'!$E1795='Master List'!$B$48,'Reported Performance Table'!$E1795='Master List'!$B$104,'Reported Performance Table'!$E1795='Master List'!$B$106,'Reported Performance Table'!$E1795='Master List'!$B$126)),"LUNA_Dimming","Dimming_Capability_and_Range"))</f>
        <v/>
      </c>
      <c r="L1795" s="173">
        <f>'Reported Performance Table'!BF1795</f>
        <v>0</v>
      </c>
      <c r="M1795" s="173">
        <f>'Reported Performance Table'!BG1795</f>
        <v>0</v>
      </c>
      <c r="N1795" s="173">
        <f>'Reported Performance Table'!BH1795</f>
        <v>0</v>
      </c>
      <c r="O1795" t="str">
        <f t="shared" si="55"/>
        <v>No</v>
      </c>
    </row>
    <row r="1796" spans="2:15" x14ac:dyDescent="0.25">
      <c r="B1796" s="35" t="e">
        <f>VLOOKUP('Reported Performance Table'!D1796,'Master List'!$B$20:$C$39,2,FALSE)</f>
        <v>#N/A</v>
      </c>
      <c r="C1796" t="e">
        <f>VLOOKUP('Reported Performance Table'!E1796,'Master List'!$B$42:$C$129,2,FALSE)</f>
        <v>#N/A</v>
      </c>
      <c r="D1796" t="e">
        <f>VLOOKUP('Reported Performance Table'!D1796,'Master List'!$B$20:$D$39,3,FALSE)</f>
        <v>#N/A</v>
      </c>
      <c r="E1796" s="3" t="e">
        <f>VLOOKUP('Reported Performance Table'!C1796,'Master List'!$B$11:$D$17,3,FALSE)</f>
        <v>#N/A</v>
      </c>
      <c r="F1796" t="e">
        <f t="shared" si="54"/>
        <v>#N/A</v>
      </c>
      <c r="G1796" t="e">
        <f>IF(VLOOKUP('Reported Performance Table'!E1796,'Master List'!$B$42:$D$129,3,FALSE)="","No",VLOOKUP('Reported Performance Table'!E1796,'Master List'!$B$42:$D$129,3,FALSE))</f>
        <v>#N/A</v>
      </c>
      <c r="H1796" t="e">
        <f>IF(AND(G1796="Yes_No",'Reported Performance Table'!F1796="Yes"),"No","Yes_No")</f>
        <v>#N/A</v>
      </c>
      <c r="I1796" t="str">
        <f>IF('Reported Performance Table'!E1796="","",IF('Reported Performance Table'!F1796="Yes","LUNA_CCT","Reported_CCT"))</f>
        <v/>
      </c>
      <c r="J1796" t="str">
        <f>IF('Reported Performance Table'!E1796="","",IF(I1796="LUNA_CCT",VLOOKUP('Reported Performance Table'!E1796,'Master List'!$B$42:$E$129,4,FALSE),"Reported_BUG"))</f>
        <v/>
      </c>
      <c r="K1796" t="str">
        <f>IF('Reported Performance Table'!E1796="","",IF(AND('Reported Performance Table'!$F1796="Yes",OR('Reported Performance Table'!$E1796='Master List'!$B$42,'Reported Performance Table'!$E1796='Master List'!$B$43,'Reported Performance Table'!$E1796='Master List'!$B$44,'Reported Performance Table'!$E1796='Master List'!$B$46,'Reported Performance Table'!$E1796='Master List'!$B$48,'Reported Performance Table'!$E1796='Master List'!$B$104,'Reported Performance Table'!$E1796='Master List'!$B$106,'Reported Performance Table'!$E1796='Master List'!$B$126)),"LUNA_Dimming","Dimming_Capability_and_Range"))</f>
        <v/>
      </c>
      <c r="L1796" s="173">
        <f>'Reported Performance Table'!BF1796</f>
        <v>0</v>
      </c>
      <c r="M1796" s="173">
        <f>'Reported Performance Table'!BG1796</f>
        <v>0</v>
      </c>
      <c r="N1796" s="173">
        <f>'Reported Performance Table'!BH1796</f>
        <v>0</v>
      </c>
      <c r="O1796" t="str">
        <f t="shared" si="55"/>
        <v>No</v>
      </c>
    </row>
    <row r="1797" spans="2:15" x14ac:dyDescent="0.25">
      <c r="B1797" s="35" t="e">
        <f>VLOOKUP('Reported Performance Table'!D1797,'Master List'!$B$20:$C$39,2,FALSE)</f>
        <v>#N/A</v>
      </c>
      <c r="C1797" t="e">
        <f>VLOOKUP('Reported Performance Table'!E1797,'Master List'!$B$42:$C$129,2,FALSE)</f>
        <v>#N/A</v>
      </c>
      <c r="D1797" t="e">
        <f>VLOOKUP('Reported Performance Table'!D1797,'Master List'!$B$20:$D$39,3,FALSE)</f>
        <v>#N/A</v>
      </c>
      <c r="E1797" s="3" t="e">
        <f>VLOOKUP('Reported Performance Table'!C1797,'Master List'!$B$11:$D$17,3,FALSE)</f>
        <v>#N/A</v>
      </c>
      <c r="F1797" t="e">
        <f t="shared" si="54"/>
        <v>#N/A</v>
      </c>
      <c r="G1797" t="e">
        <f>IF(VLOOKUP('Reported Performance Table'!E1797,'Master List'!$B$42:$D$129,3,FALSE)="","No",VLOOKUP('Reported Performance Table'!E1797,'Master List'!$B$42:$D$129,3,FALSE))</f>
        <v>#N/A</v>
      </c>
      <c r="H1797" t="e">
        <f>IF(AND(G1797="Yes_No",'Reported Performance Table'!F1797="Yes"),"No","Yes_No")</f>
        <v>#N/A</v>
      </c>
      <c r="I1797" t="str">
        <f>IF('Reported Performance Table'!E1797="","",IF('Reported Performance Table'!F1797="Yes","LUNA_CCT","Reported_CCT"))</f>
        <v/>
      </c>
      <c r="J1797" t="str">
        <f>IF('Reported Performance Table'!E1797="","",IF(I1797="LUNA_CCT",VLOOKUP('Reported Performance Table'!E1797,'Master List'!$B$42:$E$129,4,FALSE),"Reported_BUG"))</f>
        <v/>
      </c>
      <c r="K1797" t="str">
        <f>IF('Reported Performance Table'!E1797="","",IF(AND('Reported Performance Table'!$F1797="Yes",OR('Reported Performance Table'!$E1797='Master List'!$B$42,'Reported Performance Table'!$E1797='Master List'!$B$43,'Reported Performance Table'!$E1797='Master List'!$B$44,'Reported Performance Table'!$E1797='Master List'!$B$46,'Reported Performance Table'!$E1797='Master List'!$B$48,'Reported Performance Table'!$E1797='Master List'!$B$104,'Reported Performance Table'!$E1797='Master List'!$B$106,'Reported Performance Table'!$E1797='Master List'!$B$126)),"LUNA_Dimming","Dimming_Capability_and_Range"))</f>
        <v/>
      </c>
      <c r="L1797" s="173">
        <f>'Reported Performance Table'!BF1797</f>
        <v>0</v>
      </c>
      <c r="M1797" s="173">
        <f>'Reported Performance Table'!BG1797</f>
        <v>0</v>
      </c>
      <c r="N1797" s="173">
        <f>'Reported Performance Table'!BH1797</f>
        <v>0</v>
      </c>
      <c r="O1797" t="str">
        <f t="shared" si="55"/>
        <v>No</v>
      </c>
    </row>
    <row r="1798" spans="2:15" x14ac:dyDescent="0.25">
      <c r="B1798" s="35" t="e">
        <f>VLOOKUP('Reported Performance Table'!D1798,'Master List'!$B$20:$C$39,2,FALSE)</f>
        <v>#N/A</v>
      </c>
      <c r="C1798" t="e">
        <f>VLOOKUP('Reported Performance Table'!E1798,'Master List'!$B$42:$C$129,2,FALSE)</f>
        <v>#N/A</v>
      </c>
      <c r="D1798" t="e">
        <f>VLOOKUP('Reported Performance Table'!D1798,'Master List'!$B$20:$D$39,3,FALSE)</f>
        <v>#N/A</v>
      </c>
      <c r="E1798" s="3" t="e">
        <f>VLOOKUP('Reported Performance Table'!C1798,'Master List'!$B$11:$D$17,3,FALSE)</f>
        <v>#N/A</v>
      </c>
      <c r="F1798" t="e">
        <f t="shared" si="54"/>
        <v>#N/A</v>
      </c>
      <c r="G1798" t="e">
        <f>IF(VLOOKUP('Reported Performance Table'!E1798,'Master List'!$B$42:$D$129,3,FALSE)="","No",VLOOKUP('Reported Performance Table'!E1798,'Master List'!$B$42:$D$129,3,FALSE))</f>
        <v>#N/A</v>
      </c>
      <c r="H1798" t="e">
        <f>IF(AND(G1798="Yes_No",'Reported Performance Table'!F1798="Yes"),"No","Yes_No")</f>
        <v>#N/A</v>
      </c>
      <c r="I1798" t="str">
        <f>IF('Reported Performance Table'!E1798="","",IF('Reported Performance Table'!F1798="Yes","LUNA_CCT","Reported_CCT"))</f>
        <v/>
      </c>
      <c r="J1798" t="str">
        <f>IF('Reported Performance Table'!E1798="","",IF(I1798="LUNA_CCT",VLOOKUP('Reported Performance Table'!E1798,'Master List'!$B$42:$E$129,4,FALSE),"Reported_BUG"))</f>
        <v/>
      </c>
      <c r="K1798" t="str">
        <f>IF('Reported Performance Table'!E1798="","",IF(AND('Reported Performance Table'!$F1798="Yes",OR('Reported Performance Table'!$E1798='Master List'!$B$42,'Reported Performance Table'!$E1798='Master List'!$B$43,'Reported Performance Table'!$E1798='Master List'!$B$44,'Reported Performance Table'!$E1798='Master List'!$B$46,'Reported Performance Table'!$E1798='Master List'!$B$48,'Reported Performance Table'!$E1798='Master List'!$B$104,'Reported Performance Table'!$E1798='Master List'!$B$106,'Reported Performance Table'!$E1798='Master List'!$B$126)),"LUNA_Dimming","Dimming_Capability_and_Range"))</f>
        <v/>
      </c>
      <c r="L1798" s="173">
        <f>'Reported Performance Table'!BF1798</f>
        <v>0</v>
      </c>
      <c r="M1798" s="173">
        <f>'Reported Performance Table'!BG1798</f>
        <v>0</v>
      </c>
      <c r="N1798" s="173">
        <f>'Reported Performance Table'!BH1798</f>
        <v>0</v>
      </c>
      <c r="O1798" t="str">
        <f t="shared" si="55"/>
        <v>No</v>
      </c>
    </row>
    <row r="1799" spans="2:15" x14ac:dyDescent="0.25">
      <c r="B1799" s="35" t="e">
        <f>VLOOKUP('Reported Performance Table'!D1799,'Master List'!$B$20:$C$39,2,FALSE)</f>
        <v>#N/A</v>
      </c>
      <c r="C1799" t="e">
        <f>VLOOKUP('Reported Performance Table'!E1799,'Master List'!$B$42:$C$129,2,FALSE)</f>
        <v>#N/A</v>
      </c>
      <c r="D1799" t="e">
        <f>VLOOKUP('Reported Performance Table'!D1799,'Master List'!$B$20:$D$39,3,FALSE)</f>
        <v>#N/A</v>
      </c>
      <c r="E1799" s="3" t="e">
        <f>VLOOKUP('Reported Performance Table'!C1799,'Master List'!$B$11:$D$17,3,FALSE)</f>
        <v>#N/A</v>
      </c>
      <c r="F1799" t="e">
        <f t="shared" si="54"/>
        <v>#N/A</v>
      </c>
      <c r="G1799" t="e">
        <f>IF(VLOOKUP('Reported Performance Table'!E1799,'Master List'!$B$42:$D$129,3,FALSE)="","No",VLOOKUP('Reported Performance Table'!E1799,'Master List'!$B$42:$D$129,3,FALSE))</f>
        <v>#N/A</v>
      </c>
      <c r="H1799" t="e">
        <f>IF(AND(G1799="Yes_No",'Reported Performance Table'!F1799="Yes"),"No","Yes_No")</f>
        <v>#N/A</v>
      </c>
      <c r="I1799" t="str">
        <f>IF('Reported Performance Table'!E1799="","",IF('Reported Performance Table'!F1799="Yes","LUNA_CCT","Reported_CCT"))</f>
        <v/>
      </c>
      <c r="J1799" t="str">
        <f>IF('Reported Performance Table'!E1799="","",IF(I1799="LUNA_CCT",VLOOKUP('Reported Performance Table'!E1799,'Master List'!$B$42:$E$129,4,FALSE),"Reported_BUG"))</f>
        <v/>
      </c>
      <c r="K1799" t="str">
        <f>IF('Reported Performance Table'!E1799="","",IF(AND('Reported Performance Table'!$F1799="Yes",OR('Reported Performance Table'!$E1799='Master List'!$B$42,'Reported Performance Table'!$E1799='Master List'!$B$43,'Reported Performance Table'!$E1799='Master List'!$B$44,'Reported Performance Table'!$E1799='Master List'!$B$46,'Reported Performance Table'!$E1799='Master List'!$B$48,'Reported Performance Table'!$E1799='Master List'!$B$104,'Reported Performance Table'!$E1799='Master List'!$B$106,'Reported Performance Table'!$E1799='Master List'!$B$126)),"LUNA_Dimming","Dimming_Capability_and_Range"))</f>
        <v/>
      </c>
      <c r="L1799" s="173">
        <f>'Reported Performance Table'!BF1799</f>
        <v>0</v>
      </c>
      <c r="M1799" s="173">
        <f>'Reported Performance Table'!BG1799</f>
        <v>0</v>
      </c>
      <c r="N1799" s="173">
        <f>'Reported Performance Table'!BH1799</f>
        <v>0</v>
      </c>
      <c r="O1799" t="str">
        <f t="shared" si="55"/>
        <v>No</v>
      </c>
    </row>
    <row r="1800" spans="2:15" x14ac:dyDescent="0.25">
      <c r="B1800" s="35" t="e">
        <f>VLOOKUP('Reported Performance Table'!D1800,'Master List'!$B$20:$C$39,2,FALSE)</f>
        <v>#N/A</v>
      </c>
      <c r="C1800" t="e">
        <f>VLOOKUP('Reported Performance Table'!E1800,'Master List'!$B$42:$C$129,2,FALSE)</f>
        <v>#N/A</v>
      </c>
      <c r="D1800" t="e">
        <f>VLOOKUP('Reported Performance Table'!D1800,'Master List'!$B$20:$D$39,3,FALSE)</f>
        <v>#N/A</v>
      </c>
      <c r="E1800" s="3" t="e">
        <f>VLOOKUP('Reported Performance Table'!C1800,'Master List'!$B$11:$D$17,3,FALSE)</f>
        <v>#N/A</v>
      </c>
      <c r="F1800" t="e">
        <f t="shared" si="54"/>
        <v>#N/A</v>
      </c>
      <c r="G1800" t="e">
        <f>IF(VLOOKUP('Reported Performance Table'!E1800,'Master List'!$B$42:$D$129,3,FALSE)="","No",VLOOKUP('Reported Performance Table'!E1800,'Master List'!$B$42:$D$129,3,FALSE))</f>
        <v>#N/A</v>
      </c>
      <c r="H1800" t="e">
        <f>IF(AND(G1800="Yes_No",'Reported Performance Table'!F1800="Yes"),"No","Yes_No")</f>
        <v>#N/A</v>
      </c>
      <c r="I1800" t="str">
        <f>IF('Reported Performance Table'!E1800="","",IF('Reported Performance Table'!F1800="Yes","LUNA_CCT","Reported_CCT"))</f>
        <v/>
      </c>
      <c r="J1800" t="str">
        <f>IF('Reported Performance Table'!E1800="","",IF(I1800="LUNA_CCT",VLOOKUP('Reported Performance Table'!E1800,'Master List'!$B$42:$E$129,4,FALSE),"Reported_BUG"))</f>
        <v/>
      </c>
      <c r="K1800" t="str">
        <f>IF('Reported Performance Table'!E1800="","",IF(AND('Reported Performance Table'!$F1800="Yes",OR('Reported Performance Table'!$E1800='Master List'!$B$42,'Reported Performance Table'!$E1800='Master List'!$B$43,'Reported Performance Table'!$E1800='Master List'!$B$44,'Reported Performance Table'!$E1800='Master List'!$B$46,'Reported Performance Table'!$E1800='Master List'!$B$48,'Reported Performance Table'!$E1800='Master List'!$B$104,'Reported Performance Table'!$E1800='Master List'!$B$106,'Reported Performance Table'!$E1800='Master List'!$B$126)),"LUNA_Dimming","Dimming_Capability_and_Range"))</f>
        <v/>
      </c>
      <c r="L1800" s="173">
        <f>'Reported Performance Table'!BF1800</f>
        <v>0</v>
      </c>
      <c r="M1800" s="173">
        <f>'Reported Performance Table'!BG1800</f>
        <v>0</v>
      </c>
      <c r="N1800" s="173">
        <f>'Reported Performance Table'!BH1800</f>
        <v>0</v>
      </c>
      <c r="O1800" t="str">
        <f t="shared" si="55"/>
        <v>No</v>
      </c>
    </row>
    <row r="1801" spans="2:15" x14ac:dyDescent="0.25">
      <c r="B1801" s="35" t="e">
        <f>VLOOKUP('Reported Performance Table'!D1801,'Master List'!$B$20:$C$39,2,FALSE)</f>
        <v>#N/A</v>
      </c>
      <c r="C1801" t="e">
        <f>VLOOKUP('Reported Performance Table'!E1801,'Master List'!$B$42:$C$129,2,FALSE)</f>
        <v>#N/A</v>
      </c>
      <c r="D1801" t="e">
        <f>VLOOKUP('Reported Performance Table'!D1801,'Master List'!$B$20:$D$39,3,FALSE)</f>
        <v>#N/A</v>
      </c>
      <c r="E1801" s="3" t="e">
        <f>VLOOKUP('Reported Performance Table'!C1801,'Master List'!$B$11:$D$17,3,FALSE)</f>
        <v>#N/A</v>
      </c>
      <c r="F1801" t="e">
        <f t="shared" si="54"/>
        <v>#N/A</v>
      </c>
      <c r="G1801" t="e">
        <f>IF(VLOOKUP('Reported Performance Table'!E1801,'Master List'!$B$42:$D$129,3,FALSE)="","No",VLOOKUP('Reported Performance Table'!E1801,'Master List'!$B$42:$D$129,3,FALSE))</f>
        <v>#N/A</v>
      </c>
      <c r="H1801" t="e">
        <f>IF(AND(G1801="Yes_No",'Reported Performance Table'!F1801="Yes"),"No","Yes_No")</f>
        <v>#N/A</v>
      </c>
      <c r="I1801" t="str">
        <f>IF('Reported Performance Table'!E1801="","",IF('Reported Performance Table'!F1801="Yes","LUNA_CCT","Reported_CCT"))</f>
        <v/>
      </c>
      <c r="J1801" t="str">
        <f>IF('Reported Performance Table'!E1801="","",IF(I1801="LUNA_CCT",VLOOKUP('Reported Performance Table'!E1801,'Master List'!$B$42:$E$129,4,FALSE),"Reported_BUG"))</f>
        <v/>
      </c>
      <c r="K1801" t="str">
        <f>IF('Reported Performance Table'!E1801="","",IF(AND('Reported Performance Table'!$F1801="Yes",OR('Reported Performance Table'!$E1801='Master List'!$B$42,'Reported Performance Table'!$E1801='Master List'!$B$43,'Reported Performance Table'!$E1801='Master List'!$B$44,'Reported Performance Table'!$E1801='Master List'!$B$46,'Reported Performance Table'!$E1801='Master List'!$B$48,'Reported Performance Table'!$E1801='Master List'!$B$104,'Reported Performance Table'!$E1801='Master List'!$B$106,'Reported Performance Table'!$E1801='Master List'!$B$126)),"LUNA_Dimming","Dimming_Capability_and_Range"))</f>
        <v/>
      </c>
      <c r="L1801" s="173">
        <f>'Reported Performance Table'!BF1801</f>
        <v>0</v>
      </c>
      <c r="M1801" s="173">
        <f>'Reported Performance Table'!BG1801</f>
        <v>0</v>
      </c>
      <c r="N1801" s="173">
        <f>'Reported Performance Table'!BH1801</f>
        <v>0</v>
      </c>
      <c r="O1801" t="str">
        <f t="shared" si="55"/>
        <v>No</v>
      </c>
    </row>
    <row r="1802" spans="2:15" x14ac:dyDescent="0.25">
      <c r="B1802" s="35" t="e">
        <f>VLOOKUP('Reported Performance Table'!D1802,'Master List'!$B$20:$C$39,2,FALSE)</f>
        <v>#N/A</v>
      </c>
      <c r="C1802" t="e">
        <f>VLOOKUP('Reported Performance Table'!E1802,'Master List'!$B$42:$C$129,2,FALSE)</f>
        <v>#N/A</v>
      </c>
      <c r="D1802" t="e">
        <f>VLOOKUP('Reported Performance Table'!D1802,'Master List'!$B$20:$D$39,3,FALSE)</f>
        <v>#N/A</v>
      </c>
      <c r="E1802" s="3" t="e">
        <f>VLOOKUP('Reported Performance Table'!C1802,'Master List'!$B$11:$D$17,3,FALSE)</f>
        <v>#N/A</v>
      </c>
      <c r="F1802" t="e">
        <f t="shared" si="54"/>
        <v>#N/A</v>
      </c>
      <c r="G1802" t="e">
        <f>IF(VLOOKUP('Reported Performance Table'!E1802,'Master List'!$B$42:$D$129,3,FALSE)="","No",VLOOKUP('Reported Performance Table'!E1802,'Master List'!$B$42:$D$129,3,FALSE))</f>
        <v>#N/A</v>
      </c>
      <c r="H1802" t="e">
        <f>IF(AND(G1802="Yes_No",'Reported Performance Table'!F1802="Yes"),"No","Yes_No")</f>
        <v>#N/A</v>
      </c>
      <c r="I1802" t="str">
        <f>IF('Reported Performance Table'!E1802="","",IF('Reported Performance Table'!F1802="Yes","LUNA_CCT","Reported_CCT"))</f>
        <v/>
      </c>
      <c r="J1802" t="str">
        <f>IF('Reported Performance Table'!E1802="","",IF(I1802="LUNA_CCT",VLOOKUP('Reported Performance Table'!E1802,'Master List'!$B$42:$E$129,4,FALSE),"Reported_BUG"))</f>
        <v/>
      </c>
      <c r="K1802" t="str">
        <f>IF('Reported Performance Table'!E1802="","",IF(AND('Reported Performance Table'!$F1802="Yes",OR('Reported Performance Table'!$E1802='Master List'!$B$42,'Reported Performance Table'!$E1802='Master List'!$B$43,'Reported Performance Table'!$E1802='Master List'!$B$44,'Reported Performance Table'!$E1802='Master List'!$B$46,'Reported Performance Table'!$E1802='Master List'!$B$48,'Reported Performance Table'!$E1802='Master List'!$B$104,'Reported Performance Table'!$E1802='Master List'!$B$106,'Reported Performance Table'!$E1802='Master List'!$B$126)),"LUNA_Dimming","Dimming_Capability_and_Range"))</f>
        <v/>
      </c>
      <c r="L1802" s="173">
        <f>'Reported Performance Table'!BF1802</f>
        <v>0</v>
      </c>
      <c r="M1802" s="173">
        <f>'Reported Performance Table'!BG1802</f>
        <v>0</v>
      </c>
      <c r="N1802" s="173">
        <f>'Reported Performance Table'!BH1802</f>
        <v>0</v>
      </c>
      <c r="O1802" t="str">
        <f t="shared" si="55"/>
        <v>No</v>
      </c>
    </row>
    <row r="1803" spans="2:15" x14ac:dyDescent="0.25">
      <c r="B1803" s="35" t="e">
        <f>VLOOKUP('Reported Performance Table'!D1803,'Master List'!$B$20:$C$39,2,FALSE)</f>
        <v>#N/A</v>
      </c>
      <c r="C1803" t="e">
        <f>VLOOKUP('Reported Performance Table'!E1803,'Master List'!$B$42:$C$129,2,FALSE)</f>
        <v>#N/A</v>
      </c>
      <c r="D1803" t="e">
        <f>VLOOKUP('Reported Performance Table'!D1803,'Master List'!$B$20:$D$39,3,FALSE)</f>
        <v>#N/A</v>
      </c>
      <c r="E1803" s="3" t="e">
        <f>VLOOKUP('Reported Performance Table'!C1803,'Master List'!$B$11:$D$17,3,FALSE)</f>
        <v>#N/A</v>
      </c>
      <c r="F1803" t="e">
        <f t="shared" ref="F1803:F1866" si="56">CONCATENATE(D1803,E1803)</f>
        <v>#N/A</v>
      </c>
      <c r="G1803" t="e">
        <f>IF(VLOOKUP('Reported Performance Table'!E1803,'Master List'!$B$42:$D$129,3,FALSE)="","No",VLOOKUP('Reported Performance Table'!E1803,'Master List'!$B$42:$D$129,3,FALSE))</f>
        <v>#N/A</v>
      </c>
      <c r="H1803" t="e">
        <f>IF(AND(G1803="Yes_No",'Reported Performance Table'!F1803="Yes"),"No","Yes_No")</f>
        <v>#N/A</v>
      </c>
      <c r="I1803" t="str">
        <f>IF('Reported Performance Table'!E1803="","",IF('Reported Performance Table'!F1803="Yes","LUNA_CCT","Reported_CCT"))</f>
        <v/>
      </c>
      <c r="J1803" t="str">
        <f>IF('Reported Performance Table'!E1803="","",IF(I1803="LUNA_CCT",VLOOKUP('Reported Performance Table'!E1803,'Master List'!$B$42:$E$129,4,FALSE),"Reported_BUG"))</f>
        <v/>
      </c>
      <c r="K1803" t="str">
        <f>IF('Reported Performance Table'!E1803="","",IF(AND('Reported Performance Table'!$F1803="Yes",OR('Reported Performance Table'!$E1803='Master List'!$B$42,'Reported Performance Table'!$E1803='Master List'!$B$43,'Reported Performance Table'!$E1803='Master List'!$B$44,'Reported Performance Table'!$E1803='Master List'!$B$46,'Reported Performance Table'!$E1803='Master List'!$B$48,'Reported Performance Table'!$E1803='Master List'!$B$104,'Reported Performance Table'!$E1803='Master List'!$B$106,'Reported Performance Table'!$E1803='Master List'!$B$126)),"LUNA_Dimming","Dimming_Capability_and_Range"))</f>
        <v/>
      </c>
      <c r="L1803" s="173">
        <f>'Reported Performance Table'!BF1803</f>
        <v>0</v>
      </c>
      <c r="M1803" s="173">
        <f>'Reported Performance Table'!BG1803</f>
        <v>0</v>
      </c>
      <c r="N1803" s="173">
        <f>'Reported Performance Table'!BH1803</f>
        <v>0</v>
      </c>
      <c r="O1803" t="str">
        <f t="shared" si="55"/>
        <v>No</v>
      </c>
    </row>
    <row r="1804" spans="2:15" x14ac:dyDescent="0.25">
      <c r="B1804" s="35" t="e">
        <f>VLOOKUP('Reported Performance Table'!D1804,'Master List'!$B$20:$C$39,2,FALSE)</f>
        <v>#N/A</v>
      </c>
      <c r="C1804" t="e">
        <f>VLOOKUP('Reported Performance Table'!E1804,'Master List'!$B$42:$C$129,2,FALSE)</f>
        <v>#N/A</v>
      </c>
      <c r="D1804" t="e">
        <f>VLOOKUP('Reported Performance Table'!D1804,'Master List'!$B$20:$D$39,3,FALSE)</f>
        <v>#N/A</v>
      </c>
      <c r="E1804" s="3" t="e">
        <f>VLOOKUP('Reported Performance Table'!C1804,'Master List'!$B$11:$D$17,3,FALSE)</f>
        <v>#N/A</v>
      </c>
      <c r="F1804" t="e">
        <f t="shared" si="56"/>
        <v>#N/A</v>
      </c>
      <c r="G1804" t="e">
        <f>IF(VLOOKUP('Reported Performance Table'!E1804,'Master List'!$B$42:$D$129,3,FALSE)="","No",VLOOKUP('Reported Performance Table'!E1804,'Master List'!$B$42:$D$129,3,FALSE))</f>
        <v>#N/A</v>
      </c>
      <c r="H1804" t="e">
        <f>IF(AND(G1804="Yes_No",'Reported Performance Table'!F1804="Yes"),"No","Yes_No")</f>
        <v>#N/A</v>
      </c>
      <c r="I1804" t="str">
        <f>IF('Reported Performance Table'!E1804="","",IF('Reported Performance Table'!F1804="Yes","LUNA_CCT","Reported_CCT"))</f>
        <v/>
      </c>
      <c r="J1804" t="str">
        <f>IF('Reported Performance Table'!E1804="","",IF(I1804="LUNA_CCT",VLOOKUP('Reported Performance Table'!E1804,'Master List'!$B$42:$E$129,4,FALSE),"Reported_BUG"))</f>
        <v/>
      </c>
      <c r="K1804" t="str">
        <f>IF('Reported Performance Table'!E1804="","",IF(AND('Reported Performance Table'!$F1804="Yes",OR('Reported Performance Table'!$E1804='Master List'!$B$42,'Reported Performance Table'!$E1804='Master List'!$B$43,'Reported Performance Table'!$E1804='Master List'!$B$44,'Reported Performance Table'!$E1804='Master List'!$B$46,'Reported Performance Table'!$E1804='Master List'!$B$48,'Reported Performance Table'!$E1804='Master List'!$B$104,'Reported Performance Table'!$E1804='Master List'!$B$106,'Reported Performance Table'!$E1804='Master List'!$B$126)),"LUNA_Dimming","Dimming_Capability_and_Range"))</f>
        <v/>
      </c>
      <c r="L1804" s="173">
        <f>'Reported Performance Table'!BF1804</f>
        <v>0</v>
      </c>
      <c r="M1804" s="173">
        <f>'Reported Performance Table'!BG1804</f>
        <v>0</v>
      </c>
      <c r="N1804" s="173">
        <f>'Reported Performance Table'!BH1804</f>
        <v>0</v>
      </c>
      <c r="O1804" t="str">
        <f t="shared" ref="O1804:O1867" si="57">IF(COUNTIF(L1804:N1804,"Yes")=3,"Yes","No")</f>
        <v>No</v>
      </c>
    </row>
    <row r="1805" spans="2:15" x14ac:dyDescent="0.25">
      <c r="B1805" s="35" t="e">
        <f>VLOOKUP('Reported Performance Table'!D1805,'Master List'!$B$20:$C$39,2,FALSE)</f>
        <v>#N/A</v>
      </c>
      <c r="C1805" t="e">
        <f>VLOOKUP('Reported Performance Table'!E1805,'Master List'!$B$42:$C$129,2,FALSE)</f>
        <v>#N/A</v>
      </c>
      <c r="D1805" t="e">
        <f>VLOOKUP('Reported Performance Table'!D1805,'Master List'!$B$20:$D$39,3,FALSE)</f>
        <v>#N/A</v>
      </c>
      <c r="E1805" s="3" t="e">
        <f>VLOOKUP('Reported Performance Table'!C1805,'Master List'!$B$11:$D$17,3,FALSE)</f>
        <v>#N/A</v>
      </c>
      <c r="F1805" t="e">
        <f t="shared" si="56"/>
        <v>#N/A</v>
      </c>
      <c r="G1805" t="e">
        <f>IF(VLOOKUP('Reported Performance Table'!E1805,'Master List'!$B$42:$D$129,3,FALSE)="","No",VLOOKUP('Reported Performance Table'!E1805,'Master List'!$B$42:$D$129,3,FALSE))</f>
        <v>#N/A</v>
      </c>
      <c r="H1805" t="e">
        <f>IF(AND(G1805="Yes_No",'Reported Performance Table'!F1805="Yes"),"No","Yes_No")</f>
        <v>#N/A</v>
      </c>
      <c r="I1805" t="str">
        <f>IF('Reported Performance Table'!E1805="","",IF('Reported Performance Table'!F1805="Yes","LUNA_CCT","Reported_CCT"))</f>
        <v/>
      </c>
      <c r="J1805" t="str">
        <f>IF('Reported Performance Table'!E1805="","",IF(I1805="LUNA_CCT",VLOOKUP('Reported Performance Table'!E1805,'Master List'!$B$42:$E$129,4,FALSE),"Reported_BUG"))</f>
        <v/>
      </c>
      <c r="K1805" t="str">
        <f>IF('Reported Performance Table'!E1805="","",IF(AND('Reported Performance Table'!$F1805="Yes",OR('Reported Performance Table'!$E1805='Master List'!$B$42,'Reported Performance Table'!$E1805='Master List'!$B$43,'Reported Performance Table'!$E1805='Master List'!$B$44,'Reported Performance Table'!$E1805='Master List'!$B$46,'Reported Performance Table'!$E1805='Master List'!$B$48,'Reported Performance Table'!$E1805='Master List'!$B$104,'Reported Performance Table'!$E1805='Master List'!$B$106,'Reported Performance Table'!$E1805='Master List'!$B$126)),"LUNA_Dimming","Dimming_Capability_and_Range"))</f>
        <v/>
      </c>
      <c r="L1805" s="173">
        <f>'Reported Performance Table'!BF1805</f>
        <v>0</v>
      </c>
      <c r="M1805" s="173">
        <f>'Reported Performance Table'!BG1805</f>
        <v>0</v>
      </c>
      <c r="N1805" s="173">
        <f>'Reported Performance Table'!BH1805</f>
        <v>0</v>
      </c>
      <c r="O1805" t="str">
        <f t="shared" si="57"/>
        <v>No</v>
      </c>
    </row>
    <row r="1806" spans="2:15" x14ac:dyDescent="0.25">
      <c r="B1806" s="35" t="e">
        <f>VLOOKUP('Reported Performance Table'!D1806,'Master List'!$B$20:$C$39,2,FALSE)</f>
        <v>#N/A</v>
      </c>
      <c r="C1806" t="e">
        <f>VLOOKUP('Reported Performance Table'!E1806,'Master List'!$B$42:$C$129,2,FALSE)</f>
        <v>#N/A</v>
      </c>
      <c r="D1806" t="e">
        <f>VLOOKUP('Reported Performance Table'!D1806,'Master List'!$B$20:$D$39,3,FALSE)</f>
        <v>#N/A</v>
      </c>
      <c r="E1806" s="3" t="e">
        <f>VLOOKUP('Reported Performance Table'!C1806,'Master List'!$B$11:$D$17,3,FALSE)</f>
        <v>#N/A</v>
      </c>
      <c r="F1806" t="e">
        <f t="shared" si="56"/>
        <v>#N/A</v>
      </c>
      <c r="G1806" t="e">
        <f>IF(VLOOKUP('Reported Performance Table'!E1806,'Master List'!$B$42:$D$129,3,FALSE)="","No",VLOOKUP('Reported Performance Table'!E1806,'Master List'!$B$42:$D$129,3,FALSE))</f>
        <v>#N/A</v>
      </c>
      <c r="H1806" t="e">
        <f>IF(AND(G1806="Yes_No",'Reported Performance Table'!F1806="Yes"),"No","Yes_No")</f>
        <v>#N/A</v>
      </c>
      <c r="I1806" t="str">
        <f>IF('Reported Performance Table'!E1806="","",IF('Reported Performance Table'!F1806="Yes","LUNA_CCT","Reported_CCT"))</f>
        <v/>
      </c>
      <c r="J1806" t="str">
        <f>IF('Reported Performance Table'!E1806="","",IF(I1806="LUNA_CCT",VLOOKUP('Reported Performance Table'!E1806,'Master List'!$B$42:$E$129,4,FALSE),"Reported_BUG"))</f>
        <v/>
      </c>
      <c r="K1806" t="str">
        <f>IF('Reported Performance Table'!E1806="","",IF(AND('Reported Performance Table'!$F1806="Yes",OR('Reported Performance Table'!$E1806='Master List'!$B$42,'Reported Performance Table'!$E1806='Master List'!$B$43,'Reported Performance Table'!$E1806='Master List'!$B$44,'Reported Performance Table'!$E1806='Master List'!$B$46,'Reported Performance Table'!$E1806='Master List'!$B$48,'Reported Performance Table'!$E1806='Master List'!$B$104,'Reported Performance Table'!$E1806='Master List'!$B$106,'Reported Performance Table'!$E1806='Master List'!$B$126)),"LUNA_Dimming","Dimming_Capability_and_Range"))</f>
        <v/>
      </c>
      <c r="L1806" s="173">
        <f>'Reported Performance Table'!BF1806</f>
        <v>0</v>
      </c>
      <c r="M1806" s="173">
        <f>'Reported Performance Table'!BG1806</f>
        <v>0</v>
      </c>
      <c r="N1806" s="173">
        <f>'Reported Performance Table'!BH1806</f>
        <v>0</v>
      </c>
      <c r="O1806" t="str">
        <f t="shared" si="57"/>
        <v>No</v>
      </c>
    </row>
    <row r="1807" spans="2:15" x14ac:dyDescent="0.25">
      <c r="B1807" s="35" t="e">
        <f>VLOOKUP('Reported Performance Table'!D1807,'Master List'!$B$20:$C$39,2,FALSE)</f>
        <v>#N/A</v>
      </c>
      <c r="C1807" t="e">
        <f>VLOOKUP('Reported Performance Table'!E1807,'Master List'!$B$42:$C$129,2,FALSE)</f>
        <v>#N/A</v>
      </c>
      <c r="D1807" t="e">
        <f>VLOOKUP('Reported Performance Table'!D1807,'Master List'!$B$20:$D$39,3,FALSE)</f>
        <v>#N/A</v>
      </c>
      <c r="E1807" s="3" t="e">
        <f>VLOOKUP('Reported Performance Table'!C1807,'Master List'!$B$11:$D$17,3,FALSE)</f>
        <v>#N/A</v>
      </c>
      <c r="F1807" t="e">
        <f t="shared" si="56"/>
        <v>#N/A</v>
      </c>
      <c r="G1807" t="e">
        <f>IF(VLOOKUP('Reported Performance Table'!E1807,'Master List'!$B$42:$D$129,3,FALSE)="","No",VLOOKUP('Reported Performance Table'!E1807,'Master List'!$B$42:$D$129,3,FALSE))</f>
        <v>#N/A</v>
      </c>
      <c r="H1807" t="e">
        <f>IF(AND(G1807="Yes_No",'Reported Performance Table'!F1807="Yes"),"No","Yes_No")</f>
        <v>#N/A</v>
      </c>
      <c r="I1807" t="str">
        <f>IF('Reported Performance Table'!E1807="","",IF('Reported Performance Table'!F1807="Yes","LUNA_CCT","Reported_CCT"))</f>
        <v/>
      </c>
      <c r="J1807" t="str">
        <f>IF('Reported Performance Table'!E1807="","",IF(I1807="LUNA_CCT",VLOOKUP('Reported Performance Table'!E1807,'Master List'!$B$42:$E$129,4,FALSE),"Reported_BUG"))</f>
        <v/>
      </c>
      <c r="K1807" t="str">
        <f>IF('Reported Performance Table'!E1807="","",IF(AND('Reported Performance Table'!$F1807="Yes",OR('Reported Performance Table'!$E1807='Master List'!$B$42,'Reported Performance Table'!$E1807='Master List'!$B$43,'Reported Performance Table'!$E1807='Master List'!$B$44,'Reported Performance Table'!$E1807='Master List'!$B$46,'Reported Performance Table'!$E1807='Master List'!$B$48,'Reported Performance Table'!$E1807='Master List'!$B$104,'Reported Performance Table'!$E1807='Master List'!$B$106,'Reported Performance Table'!$E1807='Master List'!$B$126)),"LUNA_Dimming","Dimming_Capability_and_Range"))</f>
        <v/>
      </c>
      <c r="L1807" s="173">
        <f>'Reported Performance Table'!BF1807</f>
        <v>0</v>
      </c>
      <c r="M1807" s="173">
        <f>'Reported Performance Table'!BG1807</f>
        <v>0</v>
      </c>
      <c r="N1807" s="173">
        <f>'Reported Performance Table'!BH1807</f>
        <v>0</v>
      </c>
      <c r="O1807" t="str">
        <f t="shared" si="57"/>
        <v>No</v>
      </c>
    </row>
    <row r="1808" spans="2:15" x14ac:dyDescent="0.25">
      <c r="B1808" s="35" t="e">
        <f>VLOOKUP('Reported Performance Table'!D1808,'Master List'!$B$20:$C$39,2,FALSE)</f>
        <v>#N/A</v>
      </c>
      <c r="C1808" t="e">
        <f>VLOOKUP('Reported Performance Table'!E1808,'Master List'!$B$42:$C$129,2,FALSE)</f>
        <v>#N/A</v>
      </c>
      <c r="D1808" t="e">
        <f>VLOOKUP('Reported Performance Table'!D1808,'Master List'!$B$20:$D$39,3,FALSE)</f>
        <v>#N/A</v>
      </c>
      <c r="E1808" s="3" t="e">
        <f>VLOOKUP('Reported Performance Table'!C1808,'Master List'!$B$11:$D$17,3,FALSE)</f>
        <v>#N/A</v>
      </c>
      <c r="F1808" t="e">
        <f t="shared" si="56"/>
        <v>#N/A</v>
      </c>
      <c r="G1808" t="e">
        <f>IF(VLOOKUP('Reported Performance Table'!E1808,'Master List'!$B$42:$D$129,3,FALSE)="","No",VLOOKUP('Reported Performance Table'!E1808,'Master List'!$B$42:$D$129,3,FALSE))</f>
        <v>#N/A</v>
      </c>
      <c r="H1808" t="e">
        <f>IF(AND(G1808="Yes_No",'Reported Performance Table'!F1808="Yes"),"No","Yes_No")</f>
        <v>#N/A</v>
      </c>
      <c r="I1808" t="str">
        <f>IF('Reported Performance Table'!E1808="","",IF('Reported Performance Table'!F1808="Yes","LUNA_CCT","Reported_CCT"))</f>
        <v/>
      </c>
      <c r="J1808" t="str">
        <f>IF('Reported Performance Table'!E1808="","",IF(I1808="LUNA_CCT",VLOOKUP('Reported Performance Table'!E1808,'Master List'!$B$42:$E$129,4,FALSE),"Reported_BUG"))</f>
        <v/>
      </c>
      <c r="K1808" t="str">
        <f>IF('Reported Performance Table'!E1808="","",IF(AND('Reported Performance Table'!$F1808="Yes",OR('Reported Performance Table'!$E1808='Master List'!$B$42,'Reported Performance Table'!$E1808='Master List'!$B$43,'Reported Performance Table'!$E1808='Master List'!$B$44,'Reported Performance Table'!$E1808='Master List'!$B$46,'Reported Performance Table'!$E1808='Master List'!$B$48,'Reported Performance Table'!$E1808='Master List'!$B$104,'Reported Performance Table'!$E1808='Master List'!$B$106,'Reported Performance Table'!$E1808='Master List'!$B$126)),"LUNA_Dimming","Dimming_Capability_and_Range"))</f>
        <v/>
      </c>
      <c r="L1808" s="173">
        <f>'Reported Performance Table'!BF1808</f>
        <v>0</v>
      </c>
      <c r="M1808" s="173">
        <f>'Reported Performance Table'!BG1808</f>
        <v>0</v>
      </c>
      <c r="N1808" s="173">
        <f>'Reported Performance Table'!BH1808</f>
        <v>0</v>
      </c>
      <c r="O1808" t="str">
        <f t="shared" si="57"/>
        <v>No</v>
      </c>
    </row>
    <row r="1809" spans="2:15" x14ac:dyDescent="0.25">
      <c r="B1809" s="35" t="e">
        <f>VLOOKUP('Reported Performance Table'!D1809,'Master List'!$B$20:$C$39,2,FALSE)</f>
        <v>#N/A</v>
      </c>
      <c r="C1809" t="e">
        <f>VLOOKUP('Reported Performance Table'!E1809,'Master List'!$B$42:$C$129,2,FALSE)</f>
        <v>#N/A</v>
      </c>
      <c r="D1809" t="e">
        <f>VLOOKUP('Reported Performance Table'!D1809,'Master List'!$B$20:$D$39,3,FALSE)</f>
        <v>#N/A</v>
      </c>
      <c r="E1809" s="3" t="e">
        <f>VLOOKUP('Reported Performance Table'!C1809,'Master List'!$B$11:$D$17,3,FALSE)</f>
        <v>#N/A</v>
      </c>
      <c r="F1809" t="e">
        <f t="shared" si="56"/>
        <v>#N/A</v>
      </c>
      <c r="G1809" t="e">
        <f>IF(VLOOKUP('Reported Performance Table'!E1809,'Master List'!$B$42:$D$129,3,FALSE)="","No",VLOOKUP('Reported Performance Table'!E1809,'Master List'!$B$42:$D$129,3,FALSE))</f>
        <v>#N/A</v>
      </c>
      <c r="H1809" t="e">
        <f>IF(AND(G1809="Yes_No",'Reported Performance Table'!F1809="Yes"),"No","Yes_No")</f>
        <v>#N/A</v>
      </c>
      <c r="I1809" t="str">
        <f>IF('Reported Performance Table'!E1809="","",IF('Reported Performance Table'!F1809="Yes","LUNA_CCT","Reported_CCT"))</f>
        <v/>
      </c>
      <c r="J1809" t="str">
        <f>IF('Reported Performance Table'!E1809="","",IF(I1809="LUNA_CCT",VLOOKUP('Reported Performance Table'!E1809,'Master List'!$B$42:$E$129,4,FALSE),"Reported_BUG"))</f>
        <v/>
      </c>
      <c r="K1809" t="str">
        <f>IF('Reported Performance Table'!E1809="","",IF(AND('Reported Performance Table'!$F1809="Yes",OR('Reported Performance Table'!$E1809='Master List'!$B$42,'Reported Performance Table'!$E1809='Master List'!$B$43,'Reported Performance Table'!$E1809='Master List'!$B$44,'Reported Performance Table'!$E1809='Master List'!$B$46,'Reported Performance Table'!$E1809='Master List'!$B$48,'Reported Performance Table'!$E1809='Master List'!$B$104,'Reported Performance Table'!$E1809='Master List'!$B$106,'Reported Performance Table'!$E1809='Master List'!$B$126)),"LUNA_Dimming","Dimming_Capability_and_Range"))</f>
        <v/>
      </c>
      <c r="L1809" s="173">
        <f>'Reported Performance Table'!BF1809</f>
        <v>0</v>
      </c>
      <c r="M1809" s="173">
        <f>'Reported Performance Table'!BG1809</f>
        <v>0</v>
      </c>
      <c r="N1809" s="173">
        <f>'Reported Performance Table'!BH1809</f>
        <v>0</v>
      </c>
      <c r="O1809" t="str">
        <f t="shared" si="57"/>
        <v>No</v>
      </c>
    </row>
    <row r="1810" spans="2:15" x14ac:dyDescent="0.25">
      <c r="B1810" s="35" t="e">
        <f>VLOOKUP('Reported Performance Table'!D1810,'Master List'!$B$20:$C$39,2,FALSE)</f>
        <v>#N/A</v>
      </c>
      <c r="C1810" t="e">
        <f>VLOOKUP('Reported Performance Table'!E1810,'Master List'!$B$42:$C$129,2,FALSE)</f>
        <v>#N/A</v>
      </c>
      <c r="D1810" t="e">
        <f>VLOOKUP('Reported Performance Table'!D1810,'Master List'!$B$20:$D$39,3,FALSE)</f>
        <v>#N/A</v>
      </c>
      <c r="E1810" s="3" t="e">
        <f>VLOOKUP('Reported Performance Table'!C1810,'Master List'!$B$11:$D$17,3,FALSE)</f>
        <v>#N/A</v>
      </c>
      <c r="F1810" t="e">
        <f t="shared" si="56"/>
        <v>#N/A</v>
      </c>
      <c r="G1810" t="e">
        <f>IF(VLOOKUP('Reported Performance Table'!E1810,'Master List'!$B$42:$D$129,3,FALSE)="","No",VLOOKUP('Reported Performance Table'!E1810,'Master List'!$B$42:$D$129,3,FALSE))</f>
        <v>#N/A</v>
      </c>
      <c r="H1810" t="e">
        <f>IF(AND(G1810="Yes_No",'Reported Performance Table'!F1810="Yes"),"No","Yes_No")</f>
        <v>#N/A</v>
      </c>
      <c r="I1810" t="str">
        <f>IF('Reported Performance Table'!E1810="","",IF('Reported Performance Table'!F1810="Yes","LUNA_CCT","Reported_CCT"))</f>
        <v/>
      </c>
      <c r="J1810" t="str">
        <f>IF('Reported Performance Table'!E1810="","",IF(I1810="LUNA_CCT",VLOOKUP('Reported Performance Table'!E1810,'Master List'!$B$42:$E$129,4,FALSE),"Reported_BUG"))</f>
        <v/>
      </c>
      <c r="K1810" t="str">
        <f>IF('Reported Performance Table'!E1810="","",IF(AND('Reported Performance Table'!$F1810="Yes",OR('Reported Performance Table'!$E1810='Master List'!$B$42,'Reported Performance Table'!$E1810='Master List'!$B$43,'Reported Performance Table'!$E1810='Master List'!$B$44,'Reported Performance Table'!$E1810='Master List'!$B$46,'Reported Performance Table'!$E1810='Master List'!$B$48,'Reported Performance Table'!$E1810='Master List'!$B$104,'Reported Performance Table'!$E1810='Master List'!$B$106,'Reported Performance Table'!$E1810='Master List'!$B$126)),"LUNA_Dimming","Dimming_Capability_and_Range"))</f>
        <v/>
      </c>
      <c r="L1810" s="173">
        <f>'Reported Performance Table'!BF1810</f>
        <v>0</v>
      </c>
      <c r="M1810" s="173">
        <f>'Reported Performance Table'!BG1810</f>
        <v>0</v>
      </c>
      <c r="N1810" s="173">
        <f>'Reported Performance Table'!BH1810</f>
        <v>0</v>
      </c>
      <c r="O1810" t="str">
        <f t="shared" si="57"/>
        <v>No</v>
      </c>
    </row>
    <row r="1811" spans="2:15" x14ac:dyDescent="0.25">
      <c r="B1811" s="35" t="e">
        <f>VLOOKUP('Reported Performance Table'!D1811,'Master List'!$B$20:$C$39,2,FALSE)</f>
        <v>#N/A</v>
      </c>
      <c r="C1811" t="e">
        <f>VLOOKUP('Reported Performance Table'!E1811,'Master List'!$B$42:$C$129,2,FALSE)</f>
        <v>#N/A</v>
      </c>
      <c r="D1811" t="e">
        <f>VLOOKUP('Reported Performance Table'!D1811,'Master List'!$B$20:$D$39,3,FALSE)</f>
        <v>#N/A</v>
      </c>
      <c r="E1811" s="3" t="e">
        <f>VLOOKUP('Reported Performance Table'!C1811,'Master List'!$B$11:$D$17,3,FALSE)</f>
        <v>#N/A</v>
      </c>
      <c r="F1811" t="e">
        <f t="shared" si="56"/>
        <v>#N/A</v>
      </c>
      <c r="G1811" t="e">
        <f>IF(VLOOKUP('Reported Performance Table'!E1811,'Master List'!$B$42:$D$129,3,FALSE)="","No",VLOOKUP('Reported Performance Table'!E1811,'Master List'!$B$42:$D$129,3,FALSE))</f>
        <v>#N/A</v>
      </c>
      <c r="H1811" t="e">
        <f>IF(AND(G1811="Yes_No",'Reported Performance Table'!F1811="Yes"),"No","Yes_No")</f>
        <v>#N/A</v>
      </c>
      <c r="I1811" t="str">
        <f>IF('Reported Performance Table'!E1811="","",IF('Reported Performance Table'!F1811="Yes","LUNA_CCT","Reported_CCT"))</f>
        <v/>
      </c>
      <c r="J1811" t="str">
        <f>IF('Reported Performance Table'!E1811="","",IF(I1811="LUNA_CCT",VLOOKUP('Reported Performance Table'!E1811,'Master List'!$B$42:$E$129,4,FALSE),"Reported_BUG"))</f>
        <v/>
      </c>
      <c r="K1811" t="str">
        <f>IF('Reported Performance Table'!E1811="","",IF(AND('Reported Performance Table'!$F1811="Yes",OR('Reported Performance Table'!$E1811='Master List'!$B$42,'Reported Performance Table'!$E1811='Master List'!$B$43,'Reported Performance Table'!$E1811='Master List'!$B$44,'Reported Performance Table'!$E1811='Master List'!$B$46,'Reported Performance Table'!$E1811='Master List'!$B$48,'Reported Performance Table'!$E1811='Master List'!$B$104,'Reported Performance Table'!$E1811='Master List'!$B$106,'Reported Performance Table'!$E1811='Master List'!$B$126)),"LUNA_Dimming","Dimming_Capability_and_Range"))</f>
        <v/>
      </c>
      <c r="L1811" s="173">
        <f>'Reported Performance Table'!BF1811</f>
        <v>0</v>
      </c>
      <c r="M1811" s="173">
        <f>'Reported Performance Table'!BG1811</f>
        <v>0</v>
      </c>
      <c r="N1811" s="173">
        <f>'Reported Performance Table'!BH1811</f>
        <v>0</v>
      </c>
      <c r="O1811" t="str">
        <f t="shared" si="57"/>
        <v>No</v>
      </c>
    </row>
    <row r="1812" spans="2:15" x14ac:dyDescent="0.25">
      <c r="B1812" s="35" t="e">
        <f>VLOOKUP('Reported Performance Table'!D1812,'Master List'!$B$20:$C$39,2,FALSE)</f>
        <v>#N/A</v>
      </c>
      <c r="C1812" t="e">
        <f>VLOOKUP('Reported Performance Table'!E1812,'Master List'!$B$42:$C$129,2,FALSE)</f>
        <v>#N/A</v>
      </c>
      <c r="D1812" t="e">
        <f>VLOOKUP('Reported Performance Table'!D1812,'Master List'!$B$20:$D$39,3,FALSE)</f>
        <v>#N/A</v>
      </c>
      <c r="E1812" s="3" t="e">
        <f>VLOOKUP('Reported Performance Table'!C1812,'Master List'!$B$11:$D$17,3,FALSE)</f>
        <v>#N/A</v>
      </c>
      <c r="F1812" t="e">
        <f t="shared" si="56"/>
        <v>#N/A</v>
      </c>
      <c r="G1812" t="e">
        <f>IF(VLOOKUP('Reported Performance Table'!E1812,'Master List'!$B$42:$D$129,3,FALSE)="","No",VLOOKUP('Reported Performance Table'!E1812,'Master List'!$B$42:$D$129,3,FALSE))</f>
        <v>#N/A</v>
      </c>
      <c r="H1812" t="e">
        <f>IF(AND(G1812="Yes_No",'Reported Performance Table'!F1812="Yes"),"No","Yes_No")</f>
        <v>#N/A</v>
      </c>
      <c r="I1812" t="str">
        <f>IF('Reported Performance Table'!E1812="","",IF('Reported Performance Table'!F1812="Yes","LUNA_CCT","Reported_CCT"))</f>
        <v/>
      </c>
      <c r="J1812" t="str">
        <f>IF('Reported Performance Table'!E1812="","",IF(I1812="LUNA_CCT",VLOOKUP('Reported Performance Table'!E1812,'Master List'!$B$42:$E$129,4,FALSE),"Reported_BUG"))</f>
        <v/>
      </c>
      <c r="K1812" t="str">
        <f>IF('Reported Performance Table'!E1812="","",IF(AND('Reported Performance Table'!$F1812="Yes",OR('Reported Performance Table'!$E1812='Master List'!$B$42,'Reported Performance Table'!$E1812='Master List'!$B$43,'Reported Performance Table'!$E1812='Master List'!$B$44,'Reported Performance Table'!$E1812='Master List'!$B$46,'Reported Performance Table'!$E1812='Master List'!$B$48,'Reported Performance Table'!$E1812='Master List'!$B$104,'Reported Performance Table'!$E1812='Master List'!$B$106,'Reported Performance Table'!$E1812='Master List'!$B$126)),"LUNA_Dimming","Dimming_Capability_and_Range"))</f>
        <v/>
      </c>
      <c r="L1812" s="173">
        <f>'Reported Performance Table'!BF1812</f>
        <v>0</v>
      </c>
      <c r="M1812" s="173">
        <f>'Reported Performance Table'!BG1812</f>
        <v>0</v>
      </c>
      <c r="N1812" s="173">
        <f>'Reported Performance Table'!BH1812</f>
        <v>0</v>
      </c>
      <c r="O1812" t="str">
        <f t="shared" si="57"/>
        <v>No</v>
      </c>
    </row>
    <row r="1813" spans="2:15" x14ac:dyDescent="0.25">
      <c r="B1813" s="35" t="e">
        <f>VLOOKUP('Reported Performance Table'!D1813,'Master List'!$B$20:$C$39,2,FALSE)</f>
        <v>#N/A</v>
      </c>
      <c r="C1813" t="e">
        <f>VLOOKUP('Reported Performance Table'!E1813,'Master List'!$B$42:$C$129,2,FALSE)</f>
        <v>#N/A</v>
      </c>
      <c r="D1813" t="e">
        <f>VLOOKUP('Reported Performance Table'!D1813,'Master List'!$B$20:$D$39,3,FALSE)</f>
        <v>#N/A</v>
      </c>
      <c r="E1813" s="3" t="e">
        <f>VLOOKUP('Reported Performance Table'!C1813,'Master List'!$B$11:$D$17,3,FALSE)</f>
        <v>#N/A</v>
      </c>
      <c r="F1813" t="e">
        <f t="shared" si="56"/>
        <v>#N/A</v>
      </c>
      <c r="G1813" t="e">
        <f>IF(VLOOKUP('Reported Performance Table'!E1813,'Master List'!$B$42:$D$129,3,FALSE)="","No",VLOOKUP('Reported Performance Table'!E1813,'Master List'!$B$42:$D$129,3,FALSE))</f>
        <v>#N/A</v>
      </c>
      <c r="H1813" t="e">
        <f>IF(AND(G1813="Yes_No",'Reported Performance Table'!F1813="Yes"),"No","Yes_No")</f>
        <v>#N/A</v>
      </c>
      <c r="I1813" t="str">
        <f>IF('Reported Performance Table'!E1813="","",IF('Reported Performance Table'!F1813="Yes","LUNA_CCT","Reported_CCT"))</f>
        <v/>
      </c>
      <c r="J1813" t="str">
        <f>IF('Reported Performance Table'!E1813="","",IF(I1813="LUNA_CCT",VLOOKUP('Reported Performance Table'!E1813,'Master List'!$B$42:$E$129,4,FALSE),"Reported_BUG"))</f>
        <v/>
      </c>
      <c r="K1813" t="str">
        <f>IF('Reported Performance Table'!E1813="","",IF(AND('Reported Performance Table'!$F1813="Yes",OR('Reported Performance Table'!$E1813='Master List'!$B$42,'Reported Performance Table'!$E1813='Master List'!$B$43,'Reported Performance Table'!$E1813='Master List'!$B$44,'Reported Performance Table'!$E1813='Master List'!$B$46,'Reported Performance Table'!$E1813='Master List'!$B$48,'Reported Performance Table'!$E1813='Master List'!$B$104,'Reported Performance Table'!$E1813='Master List'!$B$106,'Reported Performance Table'!$E1813='Master List'!$B$126)),"LUNA_Dimming","Dimming_Capability_and_Range"))</f>
        <v/>
      </c>
      <c r="L1813" s="173">
        <f>'Reported Performance Table'!BF1813</f>
        <v>0</v>
      </c>
      <c r="M1813" s="173">
        <f>'Reported Performance Table'!BG1813</f>
        <v>0</v>
      </c>
      <c r="N1813" s="173">
        <f>'Reported Performance Table'!BH1813</f>
        <v>0</v>
      </c>
      <c r="O1813" t="str">
        <f t="shared" si="57"/>
        <v>No</v>
      </c>
    </row>
    <row r="1814" spans="2:15" x14ac:dyDescent="0.25">
      <c r="B1814" s="35" t="e">
        <f>VLOOKUP('Reported Performance Table'!D1814,'Master List'!$B$20:$C$39,2,FALSE)</f>
        <v>#N/A</v>
      </c>
      <c r="C1814" t="e">
        <f>VLOOKUP('Reported Performance Table'!E1814,'Master List'!$B$42:$C$129,2,FALSE)</f>
        <v>#N/A</v>
      </c>
      <c r="D1814" t="e">
        <f>VLOOKUP('Reported Performance Table'!D1814,'Master List'!$B$20:$D$39,3,FALSE)</f>
        <v>#N/A</v>
      </c>
      <c r="E1814" s="3" t="e">
        <f>VLOOKUP('Reported Performance Table'!C1814,'Master List'!$B$11:$D$17,3,FALSE)</f>
        <v>#N/A</v>
      </c>
      <c r="F1814" t="e">
        <f t="shared" si="56"/>
        <v>#N/A</v>
      </c>
      <c r="G1814" t="e">
        <f>IF(VLOOKUP('Reported Performance Table'!E1814,'Master List'!$B$42:$D$129,3,FALSE)="","No",VLOOKUP('Reported Performance Table'!E1814,'Master List'!$B$42:$D$129,3,FALSE))</f>
        <v>#N/A</v>
      </c>
      <c r="H1814" t="e">
        <f>IF(AND(G1814="Yes_No",'Reported Performance Table'!F1814="Yes"),"No","Yes_No")</f>
        <v>#N/A</v>
      </c>
      <c r="I1814" t="str">
        <f>IF('Reported Performance Table'!E1814="","",IF('Reported Performance Table'!F1814="Yes","LUNA_CCT","Reported_CCT"))</f>
        <v/>
      </c>
      <c r="J1814" t="str">
        <f>IF('Reported Performance Table'!E1814="","",IF(I1814="LUNA_CCT",VLOOKUP('Reported Performance Table'!E1814,'Master List'!$B$42:$E$129,4,FALSE),"Reported_BUG"))</f>
        <v/>
      </c>
      <c r="K1814" t="str">
        <f>IF('Reported Performance Table'!E1814="","",IF(AND('Reported Performance Table'!$F1814="Yes",OR('Reported Performance Table'!$E1814='Master List'!$B$42,'Reported Performance Table'!$E1814='Master List'!$B$43,'Reported Performance Table'!$E1814='Master List'!$B$44,'Reported Performance Table'!$E1814='Master List'!$B$46,'Reported Performance Table'!$E1814='Master List'!$B$48,'Reported Performance Table'!$E1814='Master List'!$B$104,'Reported Performance Table'!$E1814='Master List'!$B$106,'Reported Performance Table'!$E1814='Master List'!$B$126)),"LUNA_Dimming","Dimming_Capability_and_Range"))</f>
        <v/>
      </c>
      <c r="L1814" s="173">
        <f>'Reported Performance Table'!BF1814</f>
        <v>0</v>
      </c>
      <c r="M1814" s="173">
        <f>'Reported Performance Table'!BG1814</f>
        <v>0</v>
      </c>
      <c r="N1814" s="173">
        <f>'Reported Performance Table'!BH1814</f>
        <v>0</v>
      </c>
      <c r="O1814" t="str">
        <f t="shared" si="57"/>
        <v>No</v>
      </c>
    </row>
    <row r="1815" spans="2:15" x14ac:dyDescent="0.25">
      <c r="B1815" s="35" t="e">
        <f>VLOOKUP('Reported Performance Table'!D1815,'Master List'!$B$20:$C$39,2,FALSE)</f>
        <v>#N/A</v>
      </c>
      <c r="C1815" t="e">
        <f>VLOOKUP('Reported Performance Table'!E1815,'Master List'!$B$42:$C$129,2,FALSE)</f>
        <v>#N/A</v>
      </c>
      <c r="D1815" t="e">
        <f>VLOOKUP('Reported Performance Table'!D1815,'Master List'!$B$20:$D$39,3,FALSE)</f>
        <v>#N/A</v>
      </c>
      <c r="E1815" s="3" t="e">
        <f>VLOOKUP('Reported Performance Table'!C1815,'Master List'!$B$11:$D$17,3,FALSE)</f>
        <v>#N/A</v>
      </c>
      <c r="F1815" t="e">
        <f t="shared" si="56"/>
        <v>#N/A</v>
      </c>
      <c r="G1815" t="e">
        <f>IF(VLOOKUP('Reported Performance Table'!E1815,'Master List'!$B$42:$D$129,3,FALSE)="","No",VLOOKUP('Reported Performance Table'!E1815,'Master List'!$B$42:$D$129,3,FALSE))</f>
        <v>#N/A</v>
      </c>
      <c r="H1815" t="e">
        <f>IF(AND(G1815="Yes_No",'Reported Performance Table'!F1815="Yes"),"No","Yes_No")</f>
        <v>#N/A</v>
      </c>
      <c r="I1815" t="str">
        <f>IF('Reported Performance Table'!E1815="","",IF('Reported Performance Table'!F1815="Yes","LUNA_CCT","Reported_CCT"))</f>
        <v/>
      </c>
      <c r="J1815" t="str">
        <f>IF('Reported Performance Table'!E1815="","",IF(I1815="LUNA_CCT",VLOOKUP('Reported Performance Table'!E1815,'Master List'!$B$42:$E$129,4,FALSE),"Reported_BUG"))</f>
        <v/>
      </c>
      <c r="K1815" t="str">
        <f>IF('Reported Performance Table'!E1815="","",IF(AND('Reported Performance Table'!$F1815="Yes",OR('Reported Performance Table'!$E1815='Master List'!$B$42,'Reported Performance Table'!$E1815='Master List'!$B$43,'Reported Performance Table'!$E1815='Master List'!$B$44,'Reported Performance Table'!$E1815='Master List'!$B$46,'Reported Performance Table'!$E1815='Master List'!$B$48,'Reported Performance Table'!$E1815='Master List'!$B$104,'Reported Performance Table'!$E1815='Master List'!$B$106,'Reported Performance Table'!$E1815='Master List'!$B$126)),"LUNA_Dimming","Dimming_Capability_and_Range"))</f>
        <v/>
      </c>
      <c r="L1815" s="173">
        <f>'Reported Performance Table'!BF1815</f>
        <v>0</v>
      </c>
      <c r="M1815" s="173">
        <f>'Reported Performance Table'!BG1815</f>
        <v>0</v>
      </c>
      <c r="N1815" s="173">
        <f>'Reported Performance Table'!BH1815</f>
        <v>0</v>
      </c>
      <c r="O1815" t="str">
        <f t="shared" si="57"/>
        <v>No</v>
      </c>
    </row>
    <row r="1816" spans="2:15" x14ac:dyDescent="0.25">
      <c r="B1816" s="35" t="e">
        <f>VLOOKUP('Reported Performance Table'!D1816,'Master List'!$B$20:$C$39,2,FALSE)</f>
        <v>#N/A</v>
      </c>
      <c r="C1816" t="e">
        <f>VLOOKUP('Reported Performance Table'!E1816,'Master List'!$B$42:$C$129,2,FALSE)</f>
        <v>#N/A</v>
      </c>
      <c r="D1816" t="e">
        <f>VLOOKUP('Reported Performance Table'!D1816,'Master List'!$B$20:$D$39,3,FALSE)</f>
        <v>#N/A</v>
      </c>
      <c r="E1816" s="3" t="e">
        <f>VLOOKUP('Reported Performance Table'!C1816,'Master List'!$B$11:$D$17,3,FALSE)</f>
        <v>#N/A</v>
      </c>
      <c r="F1816" t="e">
        <f t="shared" si="56"/>
        <v>#N/A</v>
      </c>
      <c r="G1816" t="e">
        <f>IF(VLOOKUP('Reported Performance Table'!E1816,'Master List'!$B$42:$D$129,3,FALSE)="","No",VLOOKUP('Reported Performance Table'!E1816,'Master List'!$B$42:$D$129,3,FALSE))</f>
        <v>#N/A</v>
      </c>
      <c r="H1816" t="e">
        <f>IF(AND(G1816="Yes_No",'Reported Performance Table'!F1816="Yes"),"No","Yes_No")</f>
        <v>#N/A</v>
      </c>
      <c r="I1816" t="str">
        <f>IF('Reported Performance Table'!E1816="","",IF('Reported Performance Table'!F1816="Yes","LUNA_CCT","Reported_CCT"))</f>
        <v/>
      </c>
      <c r="J1816" t="str">
        <f>IF('Reported Performance Table'!E1816="","",IF(I1816="LUNA_CCT",VLOOKUP('Reported Performance Table'!E1816,'Master List'!$B$42:$E$129,4,FALSE),"Reported_BUG"))</f>
        <v/>
      </c>
      <c r="K1816" t="str">
        <f>IF('Reported Performance Table'!E1816="","",IF(AND('Reported Performance Table'!$F1816="Yes",OR('Reported Performance Table'!$E1816='Master List'!$B$42,'Reported Performance Table'!$E1816='Master List'!$B$43,'Reported Performance Table'!$E1816='Master List'!$B$44,'Reported Performance Table'!$E1816='Master List'!$B$46,'Reported Performance Table'!$E1816='Master List'!$B$48,'Reported Performance Table'!$E1816='Master List'!$B$104,'Reported Performance Table'!$E1816='Master List'!$B$106,'Reported Performance Table'!$E1816='Master List'!$B$126)),"LUNA_Dimming","Dimming_Capability_and_Range"))</f>
        <v/>
      </c>
      <c r="L1816" s="173">
        <f>'Reported Performance Table'!BF1816</f>
        <v>0</v>
      </c>
      <c r="M1816" s="173">
        <f>'Reported Performance Table'!BG1816</f>
        <v>0</v>
      </c>
      <c r="N1816" s="173">
        <f>'Reported Performance Table'!BH1816</f>
        <v>0</v>
      </c>
      <c r="O1816" t="str">
        <f t="shared" si="57"/>
        <v>No</v>
      </c>
    </row>
    <row r="1817" spans="2:15" x14ac:dyDescent="0.25">
      <c r="B1817" s="35" t="e">
        <f>VLOOKUP('Reported Performance Table'!D1817,'Master List'!$B$20:$C$39,2,FALSE)</f>
        <v>#N/A</v>
      </c>
      <c r="C1817" t="e">
        <f>VLOOKUP('Reported Performance Table'!E1817,'Master List'!$B$42:$C$129,2,FALSE)</f>
        <v>#N/A</v>
      </c>
      <c r="D1817" t="e">
        <f>VLOOKUP('Reported Performance Table'!D1817,'Master List'!$B$20:$D$39,3,FALSE)</f>
        <v>#N/A</v>
      </c>
      <c r="E1817" s="3" t="e">
        <f>VLOOKUP('Reported Performance Table'!C1817,'Master List'!$B$11:$D$17,3,FALSE)</f>
        <v>#N/A</v>
      </c>
      <c r="F1817" t="e">
        <f t="shared" si="56"/>
        <v>#N/A</v>
      </c>
      <c r="G1817" t="e">
        <f>IF(VLOOKUP('Reported Performance Table'!E1817,'Master List'!$B$42:$D$129,3,FALSE)="","No",VLOOKUP('Reported Performance Table'!E1817,'Master List'!$B$42:$D$129,3,FALSE))</f>
        <v>#N/A</v>
      </c>
      <c r="H1817" t="e">
        <f>IF(AND(G1817="Yes_No",'Reported Performance Table'!F1817="Yes"),"No","Yes_No")</f>
        <v>#N/A</v>
      </c>
      <c r="I1817" t="str">
        <f>IF('Reported Performance Table'!E1817="","",IF('Reported Performance Table'!F1817="Yes","LUNA_CCT","Reported_CCT"))</f>
        <v/>
      </c>
      <c r="J1817" t="str">
        <f>IF('Reported Performance Table'!E1817="","",IF(I1817="LUNA_CCT",VLOOKUP('Reported Performance Table'!E1817,'Master List'!$B$42:$E$129,4,FALSE),"Reported_BUG"))</f>
        <v/>
      </c>
      <c r="K1817" t="str">
        <f>IF('Reported Performance Table'!E1817="","",IF(AND('Reported Performance Table'!$F1817="Yes",OR('Reported Performance Table'!$E1817='Master List'!$B$42,'Reported Performance Table'!$E1817='Master List'!$B$43,'Reported Performance Table'!$E1817='Master List'!$B$44,'Reported Performance Table'!$E1817='Master List'!$B$46,'Reported Performance Table'!$E1817='Master List'!$B$48,'Reported Performance Table'!$E1817='Master List'!$B$104,'Reported Performance Table'!$E1817='Master List'!$B$106,'Reported Performance Table'!$E1817='Master List'!$B$126)),"LUNA_Dimming","Dimming_Capability_and_Range"))</f>
        <v/>
      </c>
      <c r="L1817" s="173">
        <f>'Reported Performance Table'!BF1817</f>
        <v>0</v>
      </c>
      <c r="M1817" s="173">
        <f>'Reported Performance Table'!BG1817</f>
        <v>0</v>
      </c>
      <c r="N1817" s="173">
        <f>'Reported Performance Table'!BH1817</f>
        <v>0</v>
      </c>
      <c r="O1817" t="str">
        <f t="shared" si="57"/>
        <v>No</v>
      </c>
    </row>
    <row r="1818" spans="2:15" x14ac:dyDescent="0.25">
      <c r="B1818" s="35" t="e">
        <f>VLOOKUP('Reported Performance Table'!D1818,'Master List'!$B$20:$C$39,2,FALSE)</f>
        <v>#N/A</v>
      </c>
      <c r="C1818" t="e">
        <f>VLOOKUP('Reported Performance Table'!E1818,'Master List'!$B$42:$C$129,2,FALSE)</f>
        <v>#N/A</v>
      </c>
      <c r="D1818" t="e">
        <f>VLOOKUP('Reported Performance Table'!D1818,'Master List'!$B$20:$D$39,3,FALSE)</f>
        <v>#N/A</v>
      </c>
      <c r="E1818" s="3" t="e">
        <f>VLOOKUP('Reported Performance Table'!C1818,'Master List'!$B$11:$D$17,3,FALSE)</f>
        <v>#N/A</v>
      </c>
      <c r="F1818" t="e">
        <f t="shared" si="56"/>
        <v>#N/A</v>
      </c>
      <c r="G1818" t="e">
        <f>IF(VLOOKUP('Reported Performance Table'!E1818,'Master List'!$B$42:$D$129,3,FALSE)="","No",VLOOKUP('Reported Performance Table'!E1818,'Master List'!$B$42:$D$129,3,FALSE))</f>
        <v>#N/A</v>
      </c>
      <c r="H1818" t="e">
        <f>IF(AND(G1818="Yes_No",'Reported Performance Table'!F1818="Yes"),"No","Yes_No")</f>
        <v>#N/A</v>
      </c>
      <c r="I1818" t="str">
        <f>IF('Reported Performance Table'!E1818="","",IF('Reported Performance Table'!F1818="Yes","LUNA_CCT","Reported_CCT"))</f>
        <v/>
      </c>
      <c r="J1818" t="str">
        <f>IF('Reported Performance Table'!E1818="","",IF(I1818="LUNA_CCT",VLOOKUP('Reported Performance Table'!E1818,'Master List'!$B$42:$E$129,4,FALSE),"Reported_BUG"))</f>
        <v/>
      </c>
      <c r="K1818" t="str">
        <f>IF('Reported Performance Table'!E1818="","",IF(AND('Reported Performance Table'!$F1818="Yes",OR('Reported Performance Table'!$E1818='Master List'!$B$42,'Reported Performance Table'!$E1818='Master List'!$B$43,'Reported Performance Table'!$E1818='Master List'!$B$44,'Reported Performance Table'!$E1818='Master List'!$B$46,'Reported Performance Table'!$E1818='Master List'!$B$48,'Reported Performance Table'!$E1818='Master List'!$B$104,'Reported Performance Table'!$E1818='Master List'!$B$106,'Reported Performance Table'!$E1818='Master List'!$B$126)),"LUNA_Dimming","Dimming_Capability_and_Range"))</f>
        <v/>
      </c>
      <c r="L1818" s="173">
        <f>'Reported Performance Table'!BF1818</f>
        <v>0</v>
      </c>
      <c r="M1818" s="173">
        <f>'Reported Performance Table'!BG1818</f>
        <v>0</v>
      </c>
      <c r="N1818" s="173">
        <f>'Reported Performance Table'!BH1818</f>
        <v>0</v>
      </c>
      <c r="O1818" t="str">
        <f t="shared" si="57"/>
        <v>No</v>
      </c>
    </row>
    <row r="1819" spans="2:15" x14ac:dyDescent="0.25">
      <c r="B1819" s="35" t="e">
        <f>VLOOKUP('Reported Performance Table'!D1819,'Master List'!$B$20:$C$39,2,FALSE)</f>
        <v>#N/A</v>
      </c>
      <c r="C1819" t="e">
        <f>VLOOKUP('Reported Performance Table'!E1819,'Master List'!$B$42:$C$129,2,FALSE)</f>
        <v>#N/A</v>
      </c>
      <c r="D1819" t="e">
        <f>VLOOKUP('Reported Performance Table'!D1819,'Master List'!$B$20:$D$39,3,FALSE)</f>
        <v>#N/A</v>
      </c>
      <c r="E1819" s="3" t="e">
        <f>VLOOKUP('Reported Performance Table'!C1819,'Master List'!$B$11:$D$17,3,FALSE)</f>
        <v>#N/A</v>
      </c>
      <c r="F1819" t="e">
        <f t="shared" si="56"/>
        <v>#N/A</v>
      </c>
      <c r="G1819" t="e">
        <f>IF(VLOOKUP('Reported Performance Table'!E1819,'Master List'!$B$42:$D$129,3,FALSE)="","No",VLOOKUP('Reported Performance Table'!E1819,'Master List'!$B$42:$D$129,3,FALSE))</f>
        <v>#N/A</v>
      </c>
      <c r="H1819" t="e">
        <f>IF(AND(G1819="Yes_No",'Reported Performance Table'!F1819="Yes"),"No","Yes_No")</f>
        <v>#N/A</v>
      </c>
      <c r="I1819" t="str">
        <f>IF('Reported Performance Table'!E1819="","",IF('Reported Performance Table'!F1819="Yes","LUNA_CCT","Reported_CCT"))</f>
        <v/>
      </c>
      <c r="J1819" t="str">
        <f>IF('Reported Performance Table'!E1819="","",IF(I1819="LUNA_CCT",VLOOKUP('Reported Performance Table'!E1819,'Master List'!$B$42:$E$129,4,FALSE),"Reported_BUG"))</f>
        <v/>
      </c>
      <c r="K1819" t="str">
        <f>IF('Reported Performance Table'!E1819="","",IF(AND('Reported Performance Table'!$F1819="Yes",OR('Reported Performance Table'!$E1819='Master List'!$B$42,'Reported Performance Table'!$E1819='Master List'!$B$43,'Reported Performance Table'!$E1819='Master List'!$B$44,'Reported Performance Table'!$E1819='Master List'!$B$46,'Reported Performance Table'!$E1819='Master List'!$B$48,'Reported Performance Table'!$E1819='Master List'!$B$104,'Reported Performance Table'!$E1819='Master List'!$B$106,'Reported Performance Table'!$E1819='Master List'!$B$126)),"LUNA_Dimming","Dimming_Capability_and_Range"))</f>
        <v/>
      </c>
      <c r="L1819" s="173">
        <f>'Reported Performance Table'!BF1819</f>
        <v>0</v>
      </c>
      <c r="M1819" s="173">
        <f>'Reported Performance Table'!BG1819</f>
        <v>0</v>
      </c>
      <c r="N1819" s="173">
        <f>'Reported Performance Table'!BH1819</f>
        <v>0</v>
      </c>
      <c r="O1819" t="str">
        <f t="shared" si="57"/>
        <v>No</v>
      </c>
    </row>
    <row r="1820" spans="2:15" x14ac:dyDescent="0.25">
      <c r="B1820" s="35" t="e">
        <f>VLOOKUP('Reported Performance Table'!D1820,'Master List'!$B$20:$C$39,2,FALSE)</f>
        <v>#N/A</v>
      </c>
      <c r="C1820" t="e">
        <f>VLOOKUP('Reported Performance Table'!E1820,'Master List'!$B$42:$C$129,2,FALSE)</f>
        <v>#N/A</v>
      </c>
      <c r="D1820" t="e">
        <f>VLOOKUP('Reported Performance Table'!D1820,'Master List'!$B$20:$D$39,3,FALSE)</f>
        <v>#N/A</v>
      </c>
      <c r="E1820" s="3" t="e">
        <f>VLOOKUP('Reported Performance Table'!C1820,'Master List'!$B$11:$D$17,3,FALSE)</f>
        <v>#N/A</v>
      </c>
      <c r="F1820" t="e">
        <f t="shared" si="56"/>
        <v>#N/A</v>
      </c>
      <c r="G1820" t="e">
        <f>IF(VLOOKUP('Reported Performance Table'!E1820,'Master List'!$B$42:$D$129,3,FALSE)="","No",VLOOKUP('Reported Performance Table'!E1820,'Master List'!$B$42:$D$129,3,FALSE))</f>
        <v>#N/A</v>
      </c>
      <c r="H1820" t="e">
        <f>IF(AND(G1820="Yes_No",'Reported Performance Table'!F1820="Yes"),"No","Yes_No")</f>
        <v>#N/A</v>
      </c>
      <c r="I1820" t="str">
        <f>IF('Reported Performance Table'!E1820="","",IF('Reported Performance Table'!F1820="Yes","LUNA_CCT","Reported_CCT"))</f>
        <v/>
      </c>
      <c r="J1820" t="str">
        <f>IF('Reported Performance Table'!E1820="","",IF(I1820="LUNA_CCT",VLOOKUP('Reported Performance Table'!E1820,'Master List'!$B$42:$E$129,4,FALSE),"Reported_BUG"))</f>
        <v/>
      </c>
      <c r="K1820" t="str">
        <f>IF('Reported Performance Table'!E1820="","",IF(AND('Reported Performance Table'!$F1820="Yes",OR('Reported Performance Table'!$E1820='Master List'!$B$42,'Reported Performance Table'!$E1820='Master List'!$B$43,'Reported Performance Table'!$E1820='Master List'!$B$44,'Reported Performance Table'!$E1820='Master List'!$B$46,'Reported Performance Table'!$E1820='Master List'!$B$48,'Reported Performance Table'!$E1820='Master List'!$B$104,'Reported Performance Table'!$E1820='Master List'!$B$106,'Reported Performance Table'!$E1820='Master List'!$B$126)),"LUNA_Dimming","Dimming_Capability_and_Range"))</f>
        <v/>
      </c>
      <c r="L1820" s="173">
        <f>'Reported Performance Table'!BF1820</f>
        <v>0</v>
      </c>
      <c r="M1820" s="173">
        <f>'Reported Performance Table'!BG1820</f>
        <v>0</v>
      </c>
      <c r="N1820" s="173">
        <f>'Reported Performance Table'!BH1820</f>
        <v>0</v>
      </c>
      <c r="O1820" t="str">
        <f t="shared" si="57"/>
        <v>No</v>
      </c>
    </row>
    <row r="1821" spans="2:15" x14ac:dyDescent="0.25">
      <c r="B1821" s="35" t="e">
        <f>VLOOKUP('Reported Performance Table'!D1821,'Master List'!$B$20:$C$39,2,FALSE)</f>
        <v>#N/A</v>
      </c>
      <c r="C1821" t="e">
        <f>VLOOKUP('Reported Performance Table'!E1821,'Master List'!$B$42:$C$129,2,FALSE)</f>
        <v>#N/A</v>
      </c>
      <c r="D1821" t="e">
        <f>VLOOKUP('Reported Performance Table'!D1821,'Master List'!$B$20:$D$39,3,FALSE)</f>
        <v>#N/A</v>
      </c>
      <c r="E1821" s="3" t="e">
        <f>VLOOKUP('Reported Performance Table'!C1821,'Master List'!$B$11:$D$17,3,FALSE)</f>
        <v>#N/A</v>
      </c>
      <c r="F1821" t="e">
        <f t="shared" si="56"/>
        <v>#N/A</v>
      </c>
      <c r="G1821" t="e">
        <f>IF(VLOOKUP('Reported Performance Table'!E1821,'Master List'!$B$42:$D$129,3,FALSE)="","No",VLOOKUP('Reported Performance Table'!E1821,'Master List'!$B$42:$D$129,3,FALSE))</f>
        <v>#N/A</v>
      </c>
      <c r="H1821" t="e">
        <f>IF(AND(G1821="Yes_No",'Reported Performance Table'!F1821="Yes"),"No","Yes_No")</f>
        <v>#N/A</v>
      </c>
      <c r="I1821" t="str">
        <f>IF('Reported Performance Table'!E1821="","",IF('Reported Performance Table'!F1821="Yes","LUNA_CCT","Reported_CCT"))</f>
        <v/>
      </c>
      <c r="J1821" t="str">
        <f>IF('Reported Performance Table'!E1821="","",IF(I1821="LUNA_CCT",VLOOKUP('Reported Performance Table'!E1821,'Master List'!$B$42:$E$129,4,FALSE),"Reported_BUG"))</f>
        <v/>
      </c>
      <c r="K1821" t="str">
        <f>IF('Reported Performance Table'!E1821="","",IF(AND('Reported Performance Table'!$F1821="Yes",OR('Reported Performance Table'!$E1821='Master List'!$B$42,'Reported Performance Table'!$E1821='Master List'!$B$43,'Reported Performance Table'!$E1821='Master List'!$B$44,'Reported Performance Table'!$E1821='Master List'!$B$46,'Reported Performance Table'!$E1821='Master List'!$B$48,'Reported Performance Table'!$E1821='Master List'!$B$104,'Reported Performance Table'!$E1821='Master List'!$B$106,'Reported Performance Table'!$E1821='Master List'!$B$126)),"LUNA_Dimming","Dimming_Capability_and_Range"))</f>
        <v/>
      </c>
      <c r="L1821" s="173">
        <f>'Reported Performance Table'!BF1821</f>
        <v>0</v>
      </c>
      <c r="M1821" s="173">
        <f>'Reported Performance Table'!BG1821</f>
        <v>0</v>
      </c>
      <c r="N1821" s="173">
        <f>'Reported Performance Table'!BH1821</f>
        <v>0</v>
      </c>
      <c r="O1821" t="str">
        <f t="shared" si="57"/>
        <v>No</v>
      </c>
    </row>
    <row r="1822" spans="2:15" x14ac:dyDescent="0.25">
      <c r="B1822" s="35" t="e">
        <f>VLOOKUP('Reported Performance Table'!D1822,'Master List'!$B$20:$C$39,2,FALSE)</f>
        <v>#N/A</v>
      </c>
      <c r="C1822" t="e">
        <f>VLOOKUP('Reported Performance Table'!E1822,'Master List'!$B$42:$C$129,2,FALSE)</f>
        <v>#N/A</v>
      </c>
      <c r="D1822" t="e">
        <f>VLOOKUP('Reported Performance Table'!D1822,'Master List'!$B$20:$D$39,3,FALSE)</f>
        <v>#N/A</v>
      </c>
      <c r="E1822" s="3" t="e">
        <f>VLOOKUP('Reported Performance Table'!C1822,'Master List'!$B$11:$D$17,3,FALSE)</f>
        <v>#N/A</v>
      </c>
      <c r="F1822" t="e">
        <f t="shared" si="56"/>
        <v>#N/A</v>
      </c>
      <c r="G1822" t="e">
        <f>IF(VLOOKUP('Reported Performance Table'!E1822,'Master List'!$B$42:$D$129,3,FALSE)="","No",VLOOKUP('Reported Performance Table'!E1822,'Master List'!$B$42:$D$129,3,FALSE))</f>
        <v>#N/A</v>
      </c>
      <c r="H1822" t="e">
        <f>IF(AND(G1822="Yes_No",'Reported Performance Table'!F1822="Yes"),"No","Yes_No")</f>
        <v>#N/A</v>
      </c>
      <c r="I1822" t="str">
        <f>IF('Reported Performance Table'!E1822="","",IF('Reported Performance Table'!F1822="Yes","LUNA_CCT","Reported_CCT"))</f>
        <v/>
      </c>
      <c r="J1822" t="str">
        <f>IF('Reported Performance Table'!E1822="","",IF(I1822="LUNA_CCT",VLOOKUP('Reported Performance Table'!E1822,'Master List'!$B$42:$E$129,4,FALSE),"Reported_BUG"))</f>
        <v/>
      </c>
      <c r="K1822" t="str">
        <f>IF('Reported Performance Table'!E1822="","",IF(AND('Reported Performance Table'!$F1822="Yes",OR('Reported Performance Table'!$E1822='Master List'!$B$42,'Reported Performance Table'!$E1822='Master List'!$B$43,'Reported Performance Table'!$E1822='Master List'!$B$44,'Reported Performance Table'!$E1822='Master List'!$B$46,'Reported Performance Table'!$E1822='Master List'!$B$48,'Reported Performance Table'!$E1822='Master List'!$B$104,'Reported Performance Table'!$E1822='Master List'!$B$106,'Reported Performance Table'!$E1822='Master List'!$B$126)),"LUNA_Dimming","Dimming_Capability_and_Range"))</f>
        <v/>
      </c>
      <c r="L1822" s="173">
        <f>'Reported Performance Table'!BF1822</f>
        <v>0</v>
      </c>
      <c r="M1822" s="173">
        <f>'Reported Performance Table'!BG1822</f>
        <v>0</v>
      </c>
      <c r="N1822" s="173">
        <f>'Reported Performance Table'!BH1822</f>
        <v>0</v>
      </c>
      <c r="O1822" t="str">
        <f t="shared" si="57"/>
        <v>No</v>
      </c>
    </row>
    <row r="1823" spans="2:15" x14ac:dyDescent="0.25">
      <c r="B1823" s="35" t="e">
        <f>VLOOKUP('Reported Performance Table'!D1823,'Master List'!$B$20:$C$39,2,FALSE)</f>
        <v>#N/A</v>
      </c>
      <c r="C1823" t="e">
        <f>VLOOKUP('Reported Performance Table'!E1823,'Master List'!$B$42:$C$129,2,FALSE)</f>
        <v>#N/A</v>
      </c>
      <c r="D1823" t="e">
        <f>VLOOKUP('Reported Performance Table'!D1823,'Master List'!$B$20:$D$39,3,FALSE)</f>
        <v>#N/A</v>
      </c>
      <c r="E1823" s="3" t="e">
        <f>VLOOKUP('Reported Performance Table'!C1823,'Master List'!$B$11:$D$17,3,FALSE)</f>
        <v>#N/A</v>
      </c>
      <c r="F1823" t="e">
        <f t="shared" si="56"/>
        <v>#N/A</v>
      </c>
      <c r="G1823" t="e">
        <f>IF(VLOOKUP('Reported Performance Table'!E1823,'Master List'!$B$42:$D$129,3,FALSE)="","No",VLOOKUP('Reported Performance Table'!E1823,'Master List'!$B$42:$D$129,3,FALSE))</f>
        <v>#N/A</v>
      </c>
      <c r="H1823" t="e">
        <f>IF(AND(G1823="Yes_No",'Reported Performance Table'!F1823="Yes"),"No","Yes_No")</f>
        <v>#N/A</v>
      </c>
      <c r="I1823" t="str">
        <f>IF('Reported Performance Table'!E1823="","",IF('Reported Performance Table'!F1823="Yes","LUNA_CCT","Reported_CCT"))</f>
        <v/>
      </c>
      <c r="J1823" t="str">
        <f>IF('Reported Performance Table'!E1823="","",IF(I1823="LUNA_CCT",VLOOKUP('Reported Performance Table'!E1823,'Master List'!$B$42:$E$129,4,FALSE),"Reported_BUG"))</f>
        <v/>
      </c>
      <c r="K1823" t="str">
        <f>IF('Reported Performance Table'!E1823="","",IF(AND('Reported Performance Table'!$F1823="Yes",OR('Reported Performance Table'!$E1823='Master List'!$B$42,'Reported Performance Table'!$E1823='Master List'!$B$43,'Reported Performance Table'!$E1823='Master List'!$B$44,'Reported Performance Table'!$E1823='Master List'!$B$46,'Reported Performance Table'!$E1823='Master List'!$B$48,'Reported Performance Table'!$E1823='Master List'!$B$104,'Reported Performance Table'!$E1823='Master List'!$B$106,'Reported Performance Table'!$E1823='Master List'!$B$126)),"LUNA_Dimming","Dimming_Capability_and_Range"))</f>
        <v/>
      </c>
      <c r="L1823" s="173">
        <f>'Reported Performance Table'!BF1823</f>
        <v>0</v>
      </c>
      <c r="M1823" s="173">
        <f>'Reported Performance Table'!BG1823</f>
        <v>0</v>
      </c>
      <c r="N1823" s="173">
        <f>'Reported Performance Table'!BH1823</f>
        <v>0</v>
      </c>
      <c r="O1823" t="str">
        <f t="shared" si="57"/>
        <v>No</v>
      </c>
    </row>
    <row r="1824" spans="2:15" x14ac:dyDescent="0.25">
      <c r="B1824" s="35" t="e">
        <f>VLOOKUP('Reported Performance Table'!D1824,'Master List'!$B$20:$C$39,2,FALSE)</f>
        <v>#N/A</v>
      </c>
      <c r="C1824" t="e">
        <f>VLOOKUP('Reported Performance Table'!E1824,'Master List'!$B$42:$C$129,2,FALSE)</f>
        <v>#N/A</v>
      </c>
      <c r="D1824" t="e">
        <f>VLOOKUP('Reported Performance Table'!D1824,'Master List'!$B$20:$D$39,3,FALSE)</f>
        <v>#N/A</v>
      </c>
      <c r="E1824" s="3" t="e">
        <f>VLOOKUP('Reported Performance Table'!C1824,'Master List'!$B$11:$D$17,3,FALSE)</f>
        <v>#N/A</v>
      </c>
      <c r="F1824" t="e">
        <f t="shared" si="56"/>
        <v>#N/A</v>
      </c>
      <c r="G1824" t="e">
        <f>IF(VLOOKUP('Reported Performance Table'!E1824,'Master List'!$B$42:$D$129,3,FALSE)="","No",VLOOKUP('Reported Performance Table'!E1824,'Master List'!$B$42:$D$129,3,FALSE))</f>
        <v>#N/A</v>
      </c>
      <c r="H1824" t="e">
        <f>IF(AND(G1824="Yes_No",'Reported Performance Table'!F1824="Yes"),"No","Yes_No")</f>
        <v>#N/A</v>
      </c>
      <c r="I1824" t="str">
        <f>IF('Reported Performance Table'!E1824="","",IF('Reported Performance Table'!F1824="Yes","LUNA_CCT","Reported_CCT"))</f>
        <v/>
      </c>
      <c r="J1824" t="str">
        <f>IF('Reported Performance Table'!E1824="","",IF(I1824="LUNA_CCT",VLOOKUP('Reported Performance Table'!E1824,'Master List'!$B$42:$E$129,4,FALSE),"Reported_BUG"))</f>
        <v/>
      </c>
      <c r="K1824" t="str">
        <f>IF('Reported Performance Table'!E1824="","",IF(AND('Reported Performance Table'!$F1824="Yes",OR('Reported Performance Table'!$E1824='Master List'!$B$42,'Reported Performance Table'!$E1824='Master List'!$B$43,'Reported Performance Table'!$E1824='Master List'!$B$44,'Reported Performance Table'!$E1824='Master List'!$B$46,'Reported Performance Table'!$E1824='Master List'!$B$48,'Reported Performance Table'!$E1824='Master List'!$B$104,'Reported Performance Table'!$E1824='Master List'!$B$106,'Reported Performance Table'!$E1824='Master List'!$B$126)),"LUNA_Dimming","Dimming_Capability_and_Range"))</f>
        <v/>
      </c>
      <c r="L1824" s="173">
        <f>'Reported Performance Table'!BF1824</f>
        <v>0</v>
      </c>
      <c r="M1824" s="173">
        <f>'Reported Performance Table'!BG1824</f>
        <v>0</v>
      </c>
      <c r="N1824" s="173">
        <f>'Reported Performance Table'!BH1824</f>
        <v>0</v>
      </c>
      <c r="O1824" t="str">
        <f t="shared" si="57"/>
        <v>No</v>
      </c>
    </row>
    <row r="1825" spans="2:15" x14ac:dyDescent="0.25">
      <c r="B1825" s="35" t="e">
        <f>VLOOKUP('Reported Performance Table'!D1825,'Master List'!$B$20:$C$39,2,FALSE)</f>
        <v>#N/A</v>
      </c>
      <c r="C1825" t="e">
        <f>VLOOKUP('Reported Performance Table'!E1825,'Master List'!$B$42:$C$129,2,FALSE)</f>
        <v>#N/A</v>
      </c>
      <c r="D1825" t="e">
        <f>VLOOKUP('Reported Performance Table'!D1825,'Master List'!$B$20:$D$39,3,FALSE)</f>
        <v>#N/A</v>
      </c>
      <c r="E1825" s="3" t="e">
        <f>VLOOKUP('Reported Performance Table'!C1825,'Master List'!$B$11:$D$17,3,FALSE)</f>
        <v>#N/A</v>
      </c>
      <c r="F1825" t="e">
        <f t="shared" si="56"/>
        <v>#N/A</v>
      </c>
      <c r="G1825" t="e">
        <f>IF(VLOOKUP('Reported Performance Table'!E1825,'Master List'!$B$42:$D$129,3,FALSE)="","No",VLOOKUP('Reported Performance Table'!E1825,'Master List'!$B$42:$D$129,3,FALSE))</f>
        <v>#N/A</v>
      </c>
      <c r="H1825" t="e">
        <f>IF(AND(G1825="Yes_No",'Reported Performance Table'!F1825="Yes"),"No","Yes_No")</f>
        <v>#N/A</v>
      </c>
      <c r="I1825" t="str">
        <f>IF('Reported Performance Table'!E1825="","",IF('Reported Performance Table'!F1825="Yes","LUNA_CCT","Reported_CCT"))</f>
        <v/>
      </c>
      <c r="J1825" t="str">
        <f>IF('Reported Performance Table'!E1825="","",IF(I1825="LUNA_CCT",VLOOKUP('Reported Performance Table'!E1825,'Master List'!$B$42:$E$129,4,FALSE),"Reported_BUG"))</f>
        <v/>
      </c>
      <c r="K1825" t="str">
        <f>IF('Reported Performance Table'!E1825="","",IF(AND('Reported Performance Table'!$F1825="Yes",OR('Reported Performance Table'!$E1825='Master List'!$B$42,'Reported Performance Table'!$E1825='Master List'!$B$43,'Reported Performance Table'!$E1825='Master List'!$B$44,'Reported Performance Table'!$E1825='Master List'!$B$46,'Reported Performance Table'!$E1825='Master List'!$B$48,'Reported Performance Table'!$E1825='Master List'!$B$104,'Reported Performance Table'!$E1825='Master List'!$B$106,'Reported Performance Table'!$E1825='Master List'!$B$126)),"LUNA_Dimming","Dimming_Capability_and_Range"))</f>
        <v/>
      </c>
      <c r="L1825" s="173">
        <f>'Reported Performance Table'!BF1825</f>
        <v>0</v>
      </c>
      <c r="M1825" s="173">
        <f>'Reported Performance Table'!BG1825</f>
        <v>0</v>
      </c>
      <c r="N1825" s="173">
        <f>'Reported Performance Table'!BH1825</f>
        <v>0</v>
      </c>
      <c r="O1825" t="str">
        <f t="shared" si="57"/>
        <v>No</v>
      </c>
    </row>
    <row r="1826" spans="2:15" x14ac:dyDescent="0.25">
      <c r="B1826" s="35" t="e">
        <f>VLOOKUP('Reported Performance Table'!D1826,'Master List'!$B$20:$C$39,2,FALSE)</f>
        <v>#N/A</v>
      </c>
      <c r="C1826" t="e">
        <f>VLOOKUP('Reported Performance Table'!E1826,'Master List'!$B$42:$C$129,2,FALSE)</f>
        <v>#N/A</v>
      </c>
      <c r="D1826" t="e">
        <f>VLOOKUP('Reported Performance Table'!D1826,'Master List'!$B$20:$D$39,3,FALSE)</f>
        <v>#N/A</v>
      </c>
      <c r="E1826" s="3" t="e">
        <f>VLOOKUP('Reported Performance Table'!C1826,'Master List'!$B$11:$D$17,3,FALSE)</f>
        <v>#N/A</v>
      </c>
      <c r="F1826" t="e">
        <f t="shared" si="56"/>
        <v>#N/A</v>
      </c>
      <c r="G1826" t="e">
        <f>IF(VLOOKUP('Reported Performance Table'!E1826,'Master List'!$B$42:$D$129,3,FALSE)="","No",VLOOKUP('Reported Performance Table'!E1826,'Master List'!$B$42:$D$129,3,FALSE))</f>
        <v>#N/A</v>
      </c>
      <c r="H1826" t="e">
        <f>IF(AND(G1826="Yes_No",'Reported Performance Table'!F1826="Yes"),"No","Yes_No")</f>
        <v>#N/A</v>
      </c>
      <c r="I1826" t="str">
        <f>IF('Reported Performance Table'!E1826="","",IF('Reported Performance Table'!F1826="Yes","LUNA_CCT","Reported_CCT"))</f>
        <v/>
      </c>
      <c r="J1826" t="str">
        <f>IF('Reported Performance Table'!E1826="","",IF(I1826="LUNA_CCT",VLOOKUP('Reported Performance Table'!E1826,'Master List'!$B$42:$E$129,4,FALSE),"Reported_BUG"))</f>
        <v/>
      </c>
      <c r="K1826" t="str">
        <f>IF('Reported Performance Table'!E1826="","",IF(AND('Reported Performance Table'!$F1826="Yes",OR('Reported Performance Table'!$E1826='Master List'!$B$42,'Reported Performance Table'!$E1826='Master List'!$B$43,'Reported Performance Table'!$E1826='Master List'!$B$44,'Reported Performance Table'!$E1826='Master List'!$B$46,'Reported Performance Table'!$E1826='Master List'!$B$48,'Reported Performance Table'!$E1826='Master List'!$B$104,'Reported Performance Table'!$E1826='Master List'!$B$106,'Reported Performance Table'!$E1826='Master List'!$B$126)),"LUNA_Dimming","Dimming_Capability_and_Range"))</f>
        <v/>
      </c>
      <c r="L1826" s="173">
        <f>'Reported Performance Table'!BF1826</f>
        <v>0</v>
      </c>
      <c r="M1826" s="173">
        <f>'Reported Performance Table'!BG1826</f>
        <v>0</v>
      </c>
      <c r="N1826" s="173">
        <f>'Reported Performance Table'!BH1826</f>
        <v>0</v>
      </c>
      <c r="O1826" t="str">
        <f t="shared" si="57"/>
        <v>No</v>
      </c>
    </row>
    <row r="1827" spans="2:15" x14ac:dyDescent="0.25">
      <c r="B1827" s="35" t="e">
        <f>VLOOKUP('Reported Performance Table'!D1827,'Master List'!$B$20:$C$39,2,FALSE)</f>
        <v>#N/A</v>
      </c>
      <c r="C1827" t="e">
        <f>VLOOKUP('Reported Performance Table'!E1827,'Master List'!$B$42:$C$129,2,FALSE)</f>
        <v>#N/A</v>
      </c>
      <c r="D1827" t="e">
        <f>VLOOKUP('Reported Performance Table'!D1827,'Master List'!$B$20:$D$39,3,FALSE)</f>
        <v>#N/A</v>
      </c>
      <c r="E1827" s="3" t="e">
        <f>VLOOKUP('Reported Performance Table'!C1827,'Master List'!$B$11:$D$17,3,FALSE)</f>
        <v>#N/A</v>
      </c>
      <c r="F1827" t="e">
        <f t="shared" si="56"/>
        <v>#N/A</v>
      </c>
      <c r="G1827" t="e">
        <f>IF(VLOOKUP('Reported Performance Table'!E1827,'Master List'!$B$42:$D$129,3,FALSE)="","No",VLOOKUP('Reported Performance Table'!E1827,'Master List'!$B$42:$D$129,3,FALSE))</f>
        <v>#N/A</v>
      </c>
      <c r="H1827" t="e">
        <f>IF(AND(G1827="Yes_No",'Reported Performance Table'!F1827="Yes"),"No","Yes_No")</f>
        <v>#N/A</v>
      </c>
      <c r="I1827" t="str">
        <f>IF('Reported Performance Table'!E1827="","",IF('Reported Performance Table'!F1827="Yes","LUNA_CCT","Reported_CCT"))</f>
        <v/>
      </c>
      <c r="J1827" t="str">
        <f>IF('Reported Performance Table'!E1827="","",IF(I1827="LUNA_CCT",VLOOKUP('Reported Performance Table'!E1827,'Master List'!$B$42:$E$129,4,FALSE),"Reported_BUG"))</f>
        <v/>
      </c>
      <c r="K1827" t="str">
        <f>IF('Reported Performance Table'!E1827="","",IF(AND('Reported Performance Table'!$F1827="Yes",OR('Reported Performance Table'!$E1827='Master List'!$B$42,'Reported Performance Table'!$E1827='Master List'!$B$43,'Reported Performance Table'!$E1827='Master List'!$B$44,'Reported Performance Table'!$E1827='Master List'!$B$46,'Reported Performance Table'!$E1827='Master List'!$B$48,'Reported Performance Table'!$E1827='Master List'!$B$104,'Reported Performance Table'!$E1827='Master List'!$B$106,'Reported Performance Table'!$E1827='Master List'!$B$126)),"LUNA_Dimming","Dimming_Capability_and_Range"))</f>
        <v/>
      </c>
      <c r="L1827" s="173">
        <f>'Reported Performance Table'!BF1827</f>
        <v>0</v>
      </c>
      <c r="M1827" s="173">
        <f>'Reported Performance Table'!BG1827</f>
        <v>0</v>
      </c>
      <c r="N1827" s="173">
        <f>'Reported Performance Table'!BH1827</f>
        <v>0</v>
      </c>
      <c r="O1827" t="str">
        <f t="shared" si="57"/>
        <v>No</v>
      </c>
    </row>
    <row r="1828" spans="2:15" x14ac:dyDescent="0.25">
      <c r="B1828" s="35" t="e">
        <f>VLOOKUP('Reported Performance Table'!D1828,'Master List'!$B$20:$C$39,2,FALSE)</f>
        <v>#N/A</v>
      </c>
      <c r="C1828" t="e">
        <f>VLOOKUP('Reported Performance Table'!E1828,'Master List'!$B$42:$C$129,2,FALSE)</f>
        <v>#N/A</v>
      </c>
      <c r="D1828" t="e">
        <f>VLOOKUP('Reported Performance Table'!D1828,'Master List'!$B$20:$D$39,3,FALSE)</f>
        <v>#N/A</v>
      </c>
      <c r="E1828" s="3" t="e">
        <f>VLOOKUP('Reported Performance Table'!C1828,'Master List'!$B$11:$D$17,3,FALSE)</f>
        <v>#N/A</v>
      </c>
      <c r="F1828" t="e">
        <f t="shared" si="56"/>
        <v>#N/A</v>
      </c>
      <c r="G1828" t="e">
        <f>IF(VLOOKUP('Reported Performance Table'!E1828,'Master List'!$B$42:$D$129,3,FALSE)="","No",VLOOKUP('Reported Performance Table'!E1828,'Master List'!$B$42:$D$129,3,FALSE))</f>
        <v>#N/A</v>
      </c>
      <c r="H1828" t="e">
        <f>IF(AND(G1828="Yes_No",'Reported Performance Table'!F1828="Yes"),"No","Yes_No")</f>
        <v>#N/A</v>
      </c>
      <c r="I1828" t="str">
        <f>IF('Reported Performance Table'!E1828="","",IF('Reported Performance Table'!F1828="Yes","LUNA_CCT","Reported_CCT"))</f>
        <v/>
      </c>
      <c r="J1828" t="str">
        <f>IF('Reported Performance Table'!E1828="","",IF(I1828="LUNA_CCT",VLOOKUP('Reported Performance Table'!E1828,'Master List'!$B$42:$E$129,4,FALSE),"Reported_BUG"))</f>
        <v/>
      </c>
      <c r="K1828" t="str">
        <f>IF('Reported Performance Table'!E1828="","",IF(AND('Reported Performance Table'!$F1828="Yes",OR('Reported Performance Table'!$E1828='Master List'!$B$42,'Reported Performance Table'!$E1828='Master List'!$B$43,'Reported Performance Table'!$E1828='Master List'!$B$44,'Reported Performance Table'!$E1828='Master List'!$B$46,'Reported Performance Table'!$E1828='Master List'!$B$48,'Reported Performance Table'!$E1828='Master List'!$B$104,'Reported Performance Table'!$E1828='Master List'!$B$106,'Reported Performance Table'!$E1828='Master List'!$B$126)),"LUNA_Dimming","Dimming_Capability_and_Range"))</f>
        <v/>
      </c>
      <c r="L1828" s="173">
        <f>'Reported Performance Table'!BF1828</f>
        <v>0</v>
      </c>
      <c r="M1828" s="173">
        <f>'Reported Performance Table'!BG1828</f>
        <v>0</v>
      </c>
      <c r="N1828" s="173">
        <f>'Reported Performance Table'!BH1828</f>
        <v>0</v>
      </c>
      <c r="O1828" t="str">
        <f t="shared" si="57"/>
        <v>No</v>
      </c>
    </row>
    <row r="1829" spans="2:15" x14ac:dyDescent="0.25">
      <c r="B1829" s="35" t="e">
        <f>VLOOKUP('Reported Performance Table'!D1829,'Master List'!$B$20:$C$39,2,FALSE)</f>
        <v>#N/A</v>
      </c>
      <c r="C1829" t="e">
        <f>VLOOKUP('Reported Performance Table'!E1829,'Master List'!$B$42:$C$129,2,FALSE)</f>
        <v>#N/A</v>
      </c>
      <c r="D1829" t="e">
        <f>VLOOKUP('Reported Performance Table'!D1829,'Master List'!$B$20:$D$39,3,FALSE)</f>
        <v>#N/A</v>
      </c>
      <c r="E1829" s="3" t="e">
        <f>VLOOKUP('Reported Performance Table'!C1829,'Master List'!$B$11:$D$17,3,FALSE)</f>
        <v>#N/A</v>
      </c>
      <c r="F1829" t="e">
        <f t="shared" si="56"/>
        <v>#N/A</v>
      </c>
      <c r="G1829" t="e">
        <f>IF(VLOOKUP('Reported Performance Table'!E1829,'Master List'!$B$42:$D$129,3,FALSE)="","No",VLOOKUP('Reported Performance Table'!E1829,'Master List'!$B$42:$D$129,3,FALSE))</f>
        <v>#N/A</v>
      </c>
      <c r="H1829" t="e">
        <f>IF(AND(G1829="Yes_No",'Reported Performance Table'!F1829="Yes"),"No","Yes_No")</f>
        <v>#N/A</v>
      </c>
      <c r="I1829" t="str">
        <f>IF('Reported Performance Table'!E1829="","",IF('Reported Performance Table'!F1829="Yes","LUNA_CCT","Reported_CCT"))</f>
        <v/>
      </c>
      <c r="J1829" t="str">
        <f>IF('Reported Performance Table'!E1829="","",IF(I1829="LUNA_CCT",VLOOKUP('Reported Performance Table'!E1829,'Master List'!$B$42:$E$129,4,FALSE),"Reported_BUG"))</f>
        <v/>
      </c>
      <c r="K1829" t="str">
        <f>IF('Reported Performance Table'!E1829="","",IF(AND('Reported Performance Table'!$F1829="Yes",OR('Reported Performance Table'!$E1829='Master List'!$B$42,'Reported Performance Table'!$E1829='Master List'!$B$43,'Reported Performance Table'!$E1829='Master List'!$B$44,'Reported Performance Table'!$E1829='Master List'!$B$46,'Reported Performance Table'!$E1829='Master List'!$B$48,'Reported Performance Table'!$E1829='Master List'!$B$104,'Reported Performance Table'!$E1829='Master List'!$B$106,'Reported Performance Table'!$E1829='Master List'!$B$126)),"LUNA_Dimming","Dimming_Capability_and_Range"))</f>
        <v/>
      </c>
      <c r="L1829" s="173">
        <f>'Reported Performance Table'!BF1829</f>
        <v>0</v>
      </c>
      <c r="M1829" s="173">
        <f>'Reported Performance Table'!BG1829</f>
        <v>0</v>
      </c>
      <c r="N1829" s="173">
        <f>'Reported Performance Table'!BH1829</f>
        <v>0</v>
      </c>
      <c r="O1829" t="str">
        <f t="shared" si="57"/>
        <v>No</v>
      </c>
    </row>
    <row r="1830" spans="2:15" x14ac:dyDescent="0.25">
      <c r="B1830" s="35" t="e">
        <f>VLOOKUP('Reported Performance Table'!D1830,'Master List'!$B$20:$C$39,2,FALSE)</f>
        <v>#N/A</v>
      </c>
      <c r="C1830" t="e">
        <f>VLOOKUP('Reported Performance Table'!E1830,'Master List'!$B$42:$C$129,2,FALSE)</f>
        <v>#N/A</v>
      </c>
      <c r="D1830" t="e">
        <f>VLOOKUP('Reported Performance Table'!D1830,'Master List'!$B$20:$D$39,3,FALSE)</f>
        <v>#N/A</v>
      </c>
      <c r="E1830" s="3" t="e">
        <f>VLOOKUP('Reported Performance Table'!C1830,'Master List'!$B$11:$D$17,3,FALSE)</f>
        <v>#N/A</v>
      </c>
      <c r="F1830" t="e">
        <f t="shared" si="56"/>
        <v>#N/A</v>
      </c>
      <c r="G1830" t="e">
        <f>IF(VLOOKUP('Reported Performance Table'!E1830,'Master List'!$B$42:$D$129,3,FALSE)="","No",VLOOKUP('Reported Performance Table'!E1830,'Master List'!$B$42:$D$129,3,FALSE))</f>
        <v>#N/A</v>
      </c>
      <c r="H1830" t="e">
        <f>IF(AND(G1830="Yes_No",'Reported Performance Table'!F1830="Yes"),"No","Yes_No")</f>
        <v>#N/A</v>
      </c>
      <c r="I1830" t="str">
        <f>IF('Reported Performance Table'!E1830="","",IF('Reported Performance Table'!F1830="Yes","LUNA_CCT","Reported_CCT"))</f>
        <v/>
      </c>
      <c r="J1830" t="str">
        <f>IF('Reported Performance Table'!E1830="","",IF(I1830="LUNA_CCT",VLOOKUP('Reported Performance Table'!E1830,'Master List'!$B$42:$E$129,4,FALSE),"Reported_BUG"))</f>
        <v/>
      </c>
      <c r="K1830" t="str">
        <f>IF('Reported Performance Table'!E1830="","",IF(AND('Reported Performance Table'!$F1830="Yes",OR('Reported Performance Table'!$E1830='Master List'!$B$42,'Reported Performance Table'!$E1830='Master List'!$B$43,'Reported Performance Table'!$E1830='Master List'!$B$44,'Reported Performance Table'!$E1830='Master List'!$B$46,'Reported Performance Table'!$E1830='Master List'!$B$48,'Reported Performance Table'!$E1830='Master List'!$B$104,'Reported Performance Table'!$E1830='Master List'!$B$106,'Reported Performance Table'!$E1830='Master List'!$B$126)),"LUNA_Dimming","Dimming_Capability_and_Range"))</f>
        <v/>
      </c>
      <c r="L1830" s="173">
        <f>'Reported Performance Table'!BF1830</f>
        <v>0</v>
      </c>
      <c r="M1830" s="173">
        <f>'Reported Performance Table'!BG1830</f>
        <v>0</v>
      </c>
      <c r="N1830" s="173">
        <f>'Reported Performance Table'!BH1830</f>
        <v>0</v>
      </c>
      <c r="O1830" t="str">
        <f t="shared" si="57"/>
        <v>No</v>
      </c>
    </row>
    <row r="1831" spans="2:15" x14ac:dyDescent="0.25">
      <c r="B1831" s="35" t="e">
        <f>VLOOKUP('Reported Performance Table'!D1831,'Master List'!$B$20:$C$39,2,FALSE)</f>
        <v>#N/A</v>
      </c>
      <c r="C1831" t="e">
        <f>VLOOKUP('Reported Performance Table'!E1831,'Master List'!$B$42:$C$129,2,FALSE)</f>
        <v>#N/A</v>
      </c>
      <c r="D1831" t="e">
        <f>VLOOKUP('Reported Performance Table'!D1831,'Master List'!$B$20:$D$39,3,FALSE)</f>
        <v>#N/A</v>
      </c>
      <c r="E1831" s="3" t="e">
        <f>VLOOKUP('Reported Performance Table'!C1831,'Master List'!$B$11:$D$17,3,FALSE)</f>
        <v>#N/A</v>
      </c>
      <c r="F1831" t="e">
        <f t="shared" si="56"/>
        <v>#N/A</v>
      </c>
      <c r="G1831" t="e">
        <f>IF(VLOOKUP('Reported Performance Table'!E1831,'Master List'!$B$42:$D$129,3,FALSE)="","No",VLOOKUP('Reported Performance Table'!E1831,'Master List'!$B$42:$D$129,3,FALSE))</f>
        <v>#N/A</v>
      </c>
      <c r="H1831" t="e">
        <f>IF(AND(G1831="Yes_No",'Reported Performance Table'!F1831="Yes"),"No","Yes_No")</f>
        <v>#N/A</v>
      </c>
      <c r="I1831" t="str">
        <f>IF('Reported Performance Table'!E1831="","",IF('Reported Performance Table'!F1831="Yes","LUNA_CCT","Reported_CCT"))</f>
        <v/>
      </c>
      <c r="J1831" t="str">
        <f>IF('Reported Performance Table'!E1831="","",IF(I1831="LUNA_CCT",VLOOKUP('Reported Performance Table'!E1831,'Master List'!$B$42:$E$129,4,FALSE),"Reported_BUG"))</f>
        <v/>
      </c>
      <c r="K1831" t="str">
        <f>IF('Reported Performance Table'!E1831="","",IF(AND('Reported Performance Table'!$F1831="Yes",OR('Reported Performance Table'!$E1831='Master List'!$B$42,'Reported Performance Table'!$E1831='Master List'!$B$43,'Reported Performance Table'!$E1831='Master List'!$B$44,'Reported Performance Table'!$E1831='Master List'!$B$46,'Reported Performance Table'!$E1831='Master List'!$B$48,'Reported Performance Table'!$E1831='Master List'!$B$104,'Reported Performance Table'!$E1831='Master List'!$B$106,'Reported Performance Table'!$E1831='Master List'!$B$126)),"LUNA_Dimming","Dimming_Capability_and_Range"))</f>
        <v/>
      </c>
      <c r="L1831" s="173">
        <f>'Reported Performance Table'!BF1831</f>
        <v>0</v>
      </c>
      <c r="M1831" s="173">
        <f>'Reported Performance Table'!BG1831</f>
        <v>0</v>
      </c>
      <c r="N1831" s="173">
        <f>'Reported Performance Table'!BH1831</f>
        <v>0</v>
      </c>
      <c r="O1831" t="str">
        <f t="shared" si="57"/>
        <v>No</v>
      </c>
    </row>
    <row r="1832" spans="2:15" x14ac:dyDescent="0.25">
      <c r="B1832" s="35" t="e">
        <f>VLOOKUP('Reported Performance Table'!D1832,'Master List'!$B$20:$C$39,2,FALSE)</f>
        <v>#N/A</v>
      </c>
      <c r="C1832" t="e">
        <f>VLOOKUP('Reported Performance Table'!E1832,'Master List'!$B$42:$C$129,2,FALSE)</f>
        <v>#N/A</v>
      </c>
      <c r="D1832" t="e">
        <f>VLOOKUP('Reported Performance Table'!D1832,'Master List'!$B$20:$D$39,3,FALSE)</f>
        <v>#N/A</v>
      </c>
      <c r="E1832" s="3" t="e">
        <f>VLOOKUP('Reported Performance Table'!C1832,'Master List'!$B$11:$D$17,3,FALSE)</f>
        <v>#N/A</v>
      </c>
      <c r="F1832" t="e">
        <f t="shared" si="56"/>
        <v>#N/A</v>
      </c>
      <c r="G1832" t="e">
        <f>IF(VLOOKUP('Reported Performance Table'!E1832,'Master List'!$B$42:$D$129,3,FALSE)="","No",VLOOKUP('Reported Performance Table'!E1832,'Master List'!$B$42:$D$129,3,FALSE))</f>
        <v>#N/A</v>
      </c>
      <c r="H1832" t="e">
        <f>IF(AND(G1832="Yes_No",'Reported Performance Table'!F1832="Yes"),"No","Yes_No")</f>
        <v>#N/A</v>
      </c>
      <c r="I1832" t="str">
        <f>IF('Reported Performance Table'!E1832="","",IF('Reported Performance Table'!F1832="Yes","LUNA_CCT","Reported_CCT"))</f>
        <v/>
      </c>
      <c r="J1832" t="str">
        <f>IF('Reported Performance Table'!E1832="","",IF(I1832="LUNA_CCT",VLOOKUP('Reported Performance Table'!E1832,'Master List'!$B$42:$E$129,4,FALSE),"Reported_BUG"))</f>
        <v/>
      </c>
      <c r="K1832" t="str">
        <f>IF('Reported Performance Table'!E1832="","",IF(AND('Reported Performance Table'!$F1832="Yes",OR('Reported Performance Table'!$E1832='Master List'!$B$42,'Reported Performance Table'!$E1832='Master List'!$B$43,'Reported Performance Table'!$E1832='Master List'!$B$44,'Reported Performance Table'!$E1832='Master List'!$B$46,'Reported Performance Table'!$E1832='Master List'!$B$48,'Reported Performance Table'!$E1832='Master List'!$B$104,'Reported Performance Table'!$E1832='Master List'!$B$106,'Reported Performance Table'!$E1832='Master List'!$B$126)),"LUNA_Dimming","Dimming_Capability_and_Range"))</f>
        <v/>
      </c>
      <c r="L1832" s="173">
        <f>'Reported Performance Table'!BF1832</f>
        <v>0</v>
      </c>
      <c r="M1832" s="173">
        <f>'Reported Performance Table'!BG1832</f>
        <v>0</v>
      </c>
      <c r="N1832" s="173">
        <f>'Reported Performance Table'!BH1832</f>
        <v>0</v>
      </c>
      <c r="O1832" t="str">
        <f t="shared" si="57"/>
        <v>No</v>
      </c>
    </row>
    <row r="1833" spans="2:15" x14ac:dyDescent="0.25">
      <c r="B1833" s="35" t="e">
        <f>VLOOKUP('Reported Performance Table'!D1833,'Master List'!$B$20:$C$39,2,FALSE)</f>
        <v>#N/A</v>
      </c>
      <c r="C1833" t="e">
        <f>VLOOKUP('Reported Performance Table'!E1833,'Master List'!$B$42:$C$129,2,FALSE)</f>
        <v>#N/A</v>
      </c>
      <c r="D1833" t="e">
        <f>VLOOKUP('Reported Performance Table'!D1833,'Master List'!$B$20:$D$39,3,FALSE)</f>
        <v>#N/A</v>
      </c>
      <c r="E1833" s="3" t="e">
        <f>VLOOKUP('Reported Performance Table'!C1833,'Master List'!$B$11:$D$17,3,FALSE)</f>
        <v>#N/A</v>
      </c>
      <c r="F1833" t="e">
        <f t="shared" si="56"/>
        <v>#N/A</v>
      </c>
      <c r="G1833" t="e">
        <f>IF(VLOOKUP('Reported Performance Table'!E1833,'Master List'!$B$42:$D$129,3,FALSE)="","No",VLOOKUP('Reported Performance Table'!E1833,'Master List'!$B$42:$D$129,3,FALSE))</f>
        <v>#N/A</v>
      </c>
      <c r="H1833" t="e">
        <f>IF(AND(G1833="Yes_No",'Reported Performance Table'!F1833="Yes"),"No","Yes_No")</f>
        <v>#N/A</v>
      </c>
      <c r="I1833" t="str">
        <f>IF('Reported Performance Table'!E1833="","",IF('Reported Performance Table'!F1833="Yes","LUNA_CCT","Reported_CCT"))</f>
        <v/>
      </c>
      <c r="J1833" t="str">
        <f>IF('Reported Performance Table'!E1833="","",IF(I1833="LUNA_CCT",VLOOKUP('Reported Performance Table'!E1833,'Master List'!$B$42:$E$129,4,FALSE),"Reported_BUG"))</f>
        <v/>
      </c>
      <c r="K1833" t="str">
        <f>IF('Reported Performance Table'!E1833="","",IF(AND('Reported Performance Table'!$F1833="Yes",OR('Reported Performance Table'!$E1833='Master List'!$B$42,'Reported Performance Table'!$E1833='Master List'!$B$43,'Reported Performance Table'!$E1833='Master List'!$B$44,'Reported Performance Table'!$E1833='Master List'!$B$46,'Reported Performance Table'!$E1833='Master List'!$B$48,'Reported Performance Table'!$E1833='Master List'!$B$104,'Reported Performance Table'!$E1833='Master List'!$B$106,'Reported Performance Table'!$E1833='Master List'!$B$126)),"LUNA_Dimming","Dimming_Capability_and_Range"))</f>
        <v/>
      </c>
      <c r="L1833" s="173">
        <f>'Reported Performance Table'!BF1833</f>
        <v>0</v>
      </c>
      <c r="M1833" s="173">
        <f>'Reported Performance Table'!BG1833</f>
        <v>0</v>
      </c>
      <c r="N1833" s="173">
        <f>'Reported Performance Table'!BH1833</f>
        <v>0</v>
      </c>
      <c r="O1833" t="str">
        <f t="shared" si="57"/>
        <v>No</v>
      </c>
    </row>
    <row r="1834" spans="2:15" x14ac:dyDescent="0.25">
      <c r="B1834" s="35" t="e">
        <f>VLOOKUP('Reported Performance Table'!D1834,'Master List'!$B$20:$C$39,2,FALSE)</f>
        <v>#N/A</v>
      </c>
      <c r="C1834" t="e">
        <f>VLOOKUP('Reported Performance Table'!E1834,'Master List'!$B$42:$C$129,2,FALSE)</f>
        <v>#N/A</v>
      </c>
      <c r="D1834" t="e">
        <f>VLOOKUP('Reported Performance Table'!D1834,'Master List'!$B$20:$D$39,3,FALSE)</f>
        <v>#N/A</v>
      </c>
      <c r="E1834" s="3" t="e">
        <f>VLOOKUP('Reported Performance Table'!C1834,'Master List'!$B$11:$D$17,3,FALSE)</f>
        <v>#N/A</v>
      </c>
      <c r="F1834" t="e">
        <f t="shared" si="56"/>
        <v>#N/A</v>
      </c>
      <c r="G1834" t="e">
        <f>IF(VLOOKUP('Reported Performance Table'!E1834,'Master List'!$B$42:$D$129,3,FALSE)="","No",VLOOKUP('Reported Performance Table'!E1834,'Master List'!$B$42:$D$129,3,FALSE))</f>
        <v>#N/A</v>
      </c>
      <c r="H1834" t="e">
        <f>IF(AND(G1834="Yes_No",'Reported Performance Table'!F1834="Yes"),"No","Yes_No")</f>
        <v>#N/A</v>
      </c>
      <c r="I1834" t="str">
        <f>IF('Reported Performance Table'!E1834="","",IF('Reported Performance Table'!F1834="Yes","LUNA_CCT","Reported_CCT"))</f>
        <v/>
      </c>
      <c r="J1834" t="str">
        <f>IF('Reported Performance Table'!E1834="","",IF(I1834="LUNA_CCT",VLOOKUP('Reported Performance Table'!E1834,'Master List'!$B$42:$E$129,4,FALSE),"Reported_BUG"))</f>
        <v/>
      </c>
      <c r="K1834" t="str">
        <f>IF('Reported Performance Table'!E1834="","",IF(AND('Reported Performance Table'!$F1834="Yes",OR('Reported Performance Table'!$E1834='Master List'!$B$42,'Reported Performance Table'!$E1834='Master List'!$B$43,'Reported Performance Table'!$E1834='Master List'!$B$44,'Reported Performance Table'!$E1834='Master List'!$B$46,'Reported Performance Table'!$E1834='Master List'!$B$48,'Reported Performance Table'!$E1834='Master List'!$B$104,'Reported Performance Table'!$E1834='Master List'!$B$106,'Reported Performance Table'!$E1834='Master List'!$B$126)),"LUNA_Dimming","Dimming_Capability_and_Range"))</f>
        <v/>
      </c>
      <c r="L1834" s="173">
        <f>'Reported Performance Table'!BF1834</f>
        <v>0</v>
      </c>
      <c r="M1834" s="173">
        <f>'Reported Performance Table'!BG1834</f>
        <v>0</v>
      </c>
      <c r="N1834" s="173">
        <f>'Reported Performance Table'!BH1834</f>
        <v>0</v>
      </c>
      <c r="O1834" t="str">
        <f t="shared" si="57"/>
        <v>No</v>
      </c>
    </row>
    <row r="1835" spans="2:15" x14ac:dyDescent="0.25">
      <c r="B1835" s="35" t="e">
        <f>VLOOKUP('Reported Performance Table'!D1835,'Master List'!$B$20:$C$39,2,FALSE)</f>
        <v>#N/A</v>
      </c>
      <c r="C1835" t="e">
        <f>VLOOKUP('Reported Performance Table'!E1835,'Master List'!$B$42:$C$129,2,FALSE)</f>
        <v>#N/A</v>
      </c>
      <c r="D1835" t="e">
        <f>VLOOKUP('Reported Performance Table'!D1835,'Master List'!$B$20:$D$39,3,FALSE)</f>
        <v>#N/A</v>
      </c>
      <c r="E1835" s="3" t="e">
        <f>VLOOKUP('Reported Performance Table'!C1835,'Master List'!$B$11:$D$17,3,FALSE)</f>
        <v>#N/A</v>
      </c>
      <c r="F1835" t="e">
        <f t="shared" si="56"/>
        <v>#N/A</v>
      </c>
      <c r="G1835" t="e">
        <f>IF(VLOOKUP('Reported Performance Table'!E1835,'Master List'!$B$42:$D$129,3,FALSE)="","No",VLOOKUP('Reported Performance Table'!E1835,'Master List'!$B$42:$D$129,3,FALSE))</f>
        <v>#N/A</v>
      </c>
      <c r="H1835" t="e">
        <f>IF(AND(G1835="Yes_No",'Reported Performance Table'!F1835="Yes"),"No","Yes_No")</f>
        <v>#N/A</v>
      </c>
      <c r="I1835" t="str">
        <f>IF('Reported Performance Table'!E1835="","",IF('Reported Performance Table'!F1835="Yes","LUNA_CCT","Reported_CCT"))</f>
        <v/>
      </c>
      <c r="J1835" t="str">
        <f>IF('Reported Performance Table'!E1835="","",IF(I1835="LUNA_CCT",VLOOKUP('Reported Performance Table'!E1835,'Master List'!$B$42:$E$129,4,FALSE),"Reported_BUG"))</f>
        <v/>
      </c>
      <c r="K1835" t="str">
        <f>IF('Reported Performance Table'!E1835="","",IF(AND('Reported Performance Table'!$F1835="Yes",OR('Reported Performance Table'!$E1835='Master List'!$B$42,'Reported Performance Table'!$E1835='Master List'!$B$43,'Reported Performance Table'!$E1835='Master List'!$B$44,'Reported Performance Table'!$E1835='Master List'!$B$46,'Reported Performance Table'!$E1835='Master List'!$B$48,'Reported Performance Table'!$E1835='Master List'!$B$104,'Reported Performance Table'!$E1835='Master List'!$B$106,'Reported Performance Table'!$E1835='Master List'!$B$126)),"LUNA_Dimming","Dimming_Capability_and_Range"))</f>
        <v/>
      </c>
      <c r="L1835" s="173">
        <f>'Reported Performance Table'!BF1835</f>
        <v>0</v>
      </c>
      <c r="M1835" s="173">
        <f>'Reported Performance Table'!BG1835</f>
        <v>0</v>
      </c>
      <c r="N1835" s="173">
        <f>'Reported Performance Table'!BH1835</f>
        <v>0</v>
      </c>
      <c r="O1835" t="str">
        <f t="shared" si="57"/>
        <v>No</v>
      </c>
    </row>
    <row r="1836" spans="2:15" x14ac:dyDescent="0.25">
      <c r="B1836" s="35" t="e">
        <f>VLOOKUP('Reported Performance Table'!D1836,'Master List'!$B$20:$C$39,2,FALSE)</f>
        <v>#N/A</v>
      </c>
      <c r="C1836" t="e">
        <f>VLOOKUP('Reported Performance Table'!E1836,'Master List'!$B$42:$C$129,2,FALSE)</f>
        <v>#N/A</v>
      </c>
      <c r="D1836" t="e">
        <f>VLOOKUP('Reported Performance Table'!D1836,'Master List'!$B$20:$D$39,3,FALSE)</f>
        <v>#N/A</v>
      </c>
      <c r="E1836" s="3" t="e">
        <f>VLOOKUP('Reported Performance Table'!C1836,'Master List'!$B$11:$D$17,3,FALSE)</f>
        <v>#N/A</v>
      </c>
      <c r="F1836" t="e">
        <f t="shared" si="56"/>
        <v>#N/A</v>
      </c>
      <c r="G1836" t="e">
        <f>IF(VLOOKUP('Reported Performance Table'!E1836,'Master List'!$B$42:$D$129,3,FALSE)="","No",VLOOKUP('Reported Performance Table'!E1836,'Master List'!$B$42:$D$129,3,FALSE))</f>
        <v>#N/A</v>
      </c>
      <c r="H1836" t="e">
        <f>IF(AND(G1836="Yes_No",'Reported Performance Table'!F1836="Yes"),"No","Yes_No")</f>
        <v>#N/A</v>
      </c>
      <c r="I1836" t="str">
        <f>IF('Reported Performance Table'!E1836="","",IF('Reported Performance Table'!F1836="Yes","LUNA_CCT","Reported_CCT"))</f>
        <v/>
      </c>
      <c r="J1836" t="str">
        <f>IF('Reported Performance Table'!E1836="","",IF(I1836="LUNA_CCT",VLOOKUP('Reported Performance Table'!E1836,'Master List'!$B$42:$E$129,4,FALSE),"Reported_BUG"))</f>
        <v/>
      </c>
      <c r="K1836" t="str">
        <f>IF('Reported Performance Table'!E1836="","",IF(AND('Reported Performance Table'!$F1836="Yes",OR('Reported Performance Table'!$E1836='Master List'!$B$42,'Reported Performance Table'!$E1836='Master List'!$B$43,'Reported Performance Table'!$E1836='Master List'!$B$44,'Reported Performance Table'!$E1836='Master List'!$B$46,'Reported Performance Table'!$E1836='Master List'!$B$48,'Reported Performance Table'!$E1836='Master List'!$B$104,'Reported Performance Table'!$E1836='Master List'!$B$106,'Reported Performance Table'!$E1836='Master List'!$B$126)),"LUNA_Dimming","Dimming_Capability_and_Range"))</f>
        <v/>
      </c>
      <c r="L1836" s="173">
        <f>'Reported Performance Table'!BF1836</f>
        <v>0</v>
      </c>
      <c r="M1836" s="173">
        <f>'Reported Performance Table'!BG1836</f>
        <v>0</v>
      </c>
      <c r="N1836" s="173">
        <f>'Reported Performance Table'!BH1836</f>
        <v>0</v>
      </c>
      <c r="O1836" t="str">
        <f t="shared" si="57"/>
        <v>No</v>
      </c>
    </row>
    <row r="1837" spans="2:15" x14ac:dyDescent="0.25">
      <c r="B1837" s="35" t="e">
        <f>VLOOKUP('Reported Performance Table'!D1837,'Master List'!$B$20:$C$39,2,FALSE)</f>
        <v>#N/A</v>
      </c>
      <c r="C1837" t="e">
        <f>VLOOKUP('Reported Performance Table'!E1837,'Master List'!$B$42:$C$129,2,FALSE)</f>
        <v>#N/A</v>
      </c>
      <c r="D1837" t="e">
        <f>VLOOKUP('Reported Performance Table'!D1837,'Master List'!$B$20:$D$39,3,FALSE)</f>
        <v>#N/A</v>
      </c>
      <c r="E1837" s="3" t="e">
        <f>VLOOKUP('Reported Performance Table'!C1837,'Master List'!$B$11:$D$17,3,FALSE)</f>
        <v>#N/A</v>
      </c>
      <c r="F1837" t="e">
        <f t="shared" si="56"/>
        <v>#N/A</v>
      </c>
      <c r="G1837" t="e">
        <f>IF(VLOOKUP('Reported Performance Table'!E1837,'Master List'!$B$42:$D$129,3,FALSE)="","No",VLOOKUP('Reported Performance Table'!E1837,'Master List'!$B$42:$D$129,3,FALSE))</f>
        <v>#N/A</v>
      </c>
      <c r="H1837" t="e">
        <f>IF(AND(G1837="Yes_No",'Reported Performance Table'!F1837="Yes"),"No","Yes_No")</f>
        <v>#N/A</v>
      </c>
      <c r="I1837" t="str">
        <f>IF('Reported Performance Table'!E1837="","",IF('Reported Performance Table'!F1837="Yes","LUNA_CCT","Reported_CCT"))</f>
        <v/>
      </c>
      <c r="J1837" t="str">
        <f>IF('Reported Performance Table'!E1837="","",IF(I1837="LUNA_CCT",VLOOKUP('Reported Performance Table'!E1837,'Master List'!$B$42:$E$129,4,FALSE),"Reported_BUG"))</f>
        <v/>
      </c>
      <c r="K1837" t="str">
        <f>IF('Reported Performance Table'!E1837="","",IF(AND('Reported Performance Table'!$F1837="Yes",OR('Reported Performance Table'!$E1837='Master List'!$B$42,'Reported Performance Table'!$E1837='Master List'!$B$43,'Reported Performance Table'!$E1837='Master List'!$B$44,'Reported Performance Table'!$E1837='Master List'!$B$46,'Reported Performance Table'!$E1837='Master List'!$B$48,'Reported Performance Table'!$E1837='Master List'!$B$104,'Reported Performance Table'!$E1837='Master List'!$B$106,'Reported Performance Table'!$E1837='Master List'!$B$126)),"LUNA_Dimming","Dimming_Capability_and_Range"))</f>
        <v/>
      </c>
      <c r="L1837" s="173">
        <f>'Reported Performance Table'!BF1837</f>
        <v>0</v>
      </c>
      <c r="M1837" s="173">
        <f>'Reported Performance Table'!BG1837</f>
        <v>0</v>
      </c>
      <c r="N1837" s="173">
        <f>'Reported Performance Table'!BH1837</f>
        <v>0</v>
      </c>
      <c r="O1837" t="str">
        <f t="shared" si="57"/>
        <v>No</v>
      </c>
    </row>
    <row r="1838" spans="2:15" x14ac:dyDescent="0.25">
      <c r="B1838" s="35" t="e">
        <f>VLOOKUP('Reported Performance Table'!D1838,'Master List'!$B$20:$C$39,2,FALSE)</f>
        <v>#N/A</v>
      </c>
      <c r="C1838" t="e">
        <f>VLOOKUP('Reported Performance Table'!E1838,'Master List'!$B$42:$C$129,2,FALSE)</f>
        <v>#N/A</v>
      </c>
      <c r="D1838" t="e">
        <f>VLOOKUP('Reported Performance Table'!D1838,'Master List'!$B$20:$D$39,3,FALSE)</f>
        <v>#N/A</v>
      </c>
      <c r="E1838" s="3" t="e">
        <f>VLOOKUP('Reported Performance Table'!C1838,'Master List'!$B$11:$D$17,3,FALSE)</f>
        <v>#N/A</v>
      </c>
      <c r="F1838" t="e">
        <f t="shared" si="56"/>
        <v>#N/A</v>
      </c>
      <c r="G1838" t="e">
        <f>IF(VLOOKUP('Reported Performance Table'!E1838,'Master List'!$B$42:$D$129,3,FALSE)="","No",VLOOKUP('Reported Performance Table'!E1838,'Master List'!$B$42:$D$129,3,FALSE))</f>
        <v>#N/A</v>
      </c>
      <c r="H1838" t="e">
        <f>IF(AND(G1838="Yes_No",'Reported Performance Table'!F1838="Yes"),"No","Yes_No")</f>
        <v>#N/A</v>
      </c>
      <c r="I1838" t="str">
        <f>IF('Reported Performance Table'!E1838="","",IF('Reported Performance Table'!F1838="Yes","LUNA_CCT","Reported_CCT"))</f>
        <v/>
      </c>
      <c r="J1838" t="str">
        <f>IF('Reported Performance Table'!E1838="","",IF(I1838="LUNA_CCT",VLOOKUP('Reported Performance Table'!E1838,'Master List'!$B$42:$E$129,4,FALSE),"Reported_BUG"))</f>
        <v/>
      </c>
      <c r="K1838" t="str">
        <f>IF('Reported Performance Table'!E1838="","",IF(AND('Reported Performance Table'!$F1838="Yes",OR('Reported Performance Table'!$E1838='Master List'!$B$42,'Reported Performance Table'!$E1838='Master List'!$B$43,'Reported Performance Table'!$E1838='Master List'!$B$44,'Reported Performance Table'!$E1838='Master List'!$B$46,'Reported Performance Table'!$E1838='Master List'!$B$48,'Reported Performance Table'!$E1838='Master List'!$B$104,'Reported Performance Table'!$E1838='Master List'!$B$106,'Reported Performance Table'!$E1838='Master List'!$B$126)),"LUNA_Dimming","Dimming_Capability_and_Range"))</f>
        <v/>
      </c>
      <c r="L1838" s="173">
        <f>'Reported Performance Table'!BF1838</f>
        <v>0</v>
      </c>
      <c r="M1838" s="173">
        <f>'Reported Performance Table'!BG1838</f>
        <v>0</v>
      </c>
      <c r="N1838" s="173">
        <f>'Reported Performance Table'!BH1838</f>
        <v>0</v>
      </c>
      <c r="O1838" t="str">
        <f t="shared" si="57"/>
        <v>No</v>
      </c>
    </row>
    <row r="1839" spans="2:15" x14ac:dyDescent="0.25">
      <c r="B1839" s="35" t="e">
        <f>VLOOKUP('Reported Performance Table'!D1839,'Master List'!$B$20:$C$39,2,FALSE)</f>
        <v>#N/A</v>
      </c>
      <c r="C1839" t="e">
        <f>VLOOKUP('Reported Performance Table'!E1839,'Master List'!$B$42:$C$129,2,FALSE)</f>
        <v>#N/A</v>
      </c>
      <c r="D1839" t="e">
        <f>VLOOKUP('Reported Performance Table'!D1839,'Master List'!$B$20:$D$39,3,FALSE)</f>
        <v>#N/A</v>
      </c>
      <c r="E1839" s="3" t="e">
        <f>VLOOKUP('Reported Performance Table'!C1839,'Master List'!$B$11:$D$17,3,FALSE)</f>
        <v>#N/A</v>
      </c>
      <c r="F1839" t="e">
        <f t="shared" si="56"/>
        <v>#N/A</v>
      </c>
      <c r="G1839" t="e">
        <f>IF(VLOOKUP('Reported Performance Table'!E1839,'Master List'!$B$42:$D$129,3,FALSE)="","No",VLOOKUP('Reported Performance Table'!E1839,'Master List'!$B$42:$D$129,3,FALSE))</f>
        <v>#N/A</v>
      </c>
      <c r="H1839" t="e">
        <f>IF(AND(G1839="Yes_No",'Reported Performance Table'!F1839="Yes"),"No","Yes_No")</f>
        <v>#N/A</v>
      </c>
      <c r="I1839" t="str">
        <f>IF('Reported Performance Table'!E1839="","",IF('Reported Performance Table'!F1839="Yes","LUNA_CCT","Reported_CCT"))</f>
        <v/>
      </c>
      <c r="J1839" t="str">
        <f>IF('Reported Performance Table'!E1839="","",IF(I1839="LUNA_CCT",VLOOKUP('Reported Performance Table'!E1839,'Master List'!$B$42:$E$129,4,FALSE),"Reported_BUG"))</f>
        <v/>
      </c>
      <c r="K1839" t="str">
        <f>IF('Reported Performance Table'!E1839="","",IF(AND('Reported Performance Table'!$F1839="Yes",OR('Reported Performance Table'!$E1839='Master List'!$B$42,'Reported Performance Table'!$E1839='Master List'!$B$43,'Reported Performance Table'!$E1839='Master List'!$B$44,'Reported Performance Table'!$E1839='Master List'!$B$46,'Reported Performance Table'!$E1839='Master List'!$B$48,'Reported Performance Table'!$E1839='Master List'!$B$104,'Reported Performance Table'!$E1839='Master List'!$B$106,'Reported Performance Table'!$E1839='Master List'!$B$126)),"LUNA_Dimming","Dimming_Capability_and_Range"))</f>
        <v/>
      </c>
      <c r="L1839" s="173">
        <f>'Reported Performance Table'!BF1839</f>
        <v>0</v>
      </c>
      <c r="M1839" s="173">
        <f>'Reported Performance Table'!BG1839</f>
        <v>0</v>
      </c>
      <c r="N1839" s="173">
        <f>'Reported Performance Table'!BH1839</f>
        <v>0</v>
      </c>
      <c r="O1839" t="str">
        <f t="shared" si="57"/>
        <v>No</v>
      </c>
    </row>
    <row r="1840" spans="2:15" x14ac:dyDescent="0.25">
      <c r="B1840" s="35" t="e">
        <f>VLOOKUP('Reported Performance Table'!D1840,'Master List'!$B$20:$C$39,2,FALSE)</f>
        <v>#N/A</v>
      </c>
      <c r="C1840" t="e">
        <f>VLOOKUP('Reported Performance Table'!E1840,'Master List'!$B$42:$C$129,2,FALSE)</f>
        <v>#N/A</v>
      </c>
      <c r="D1840" t="e">
        <f>VLOOKUP('Reported Performance Table'!D1840,'Master List'!$B$20:$D$39,3,FALSE)</f>
        <v>#N/A</v>
      </c>
      <c r="E1840" s="3" t="e">
        <f>VLOOKUP('Reported Performance Table'!C1840,'Master List'!$B$11:$D$17,3,FALSE)</f>
        <v>#N/A</v>
      </c>
      <c r="F1840" t="e">
        <f t="shared" si="56"/>
        <v>#N/A</v>
      </c>
      <c r="G1840" t="e">
        <f>IF(VLOOKUP('Reported Performance Table'!E1840,'Master List'!$B$42:$D$129,3,FALSE)="","No",VLOOKUP('Reported Performance Table'!E1840,'Master List'!$B$42:$D$129,3,FALSE))</f>
        <v>#N/A</v>
      </c>
      <c r="H1840" t="e">
        <f>IF(AND(G1840="Yes_No",'Reported Performance Table'!F1840="Yes"),"No","Yes_No")</f>
        <v>#N/A</v>
      </c>
      <c r="I1840" t="str">
        <f>IF('Reported Performance Table'!E1840="","",IF('Reported Performance Table'!F1840="Yes","LUNA_CCT","Reported_CCT"))</f>
        <v/>
      </c>
      <c r="J1840" t="str">
        <f>IF('Reported Performance Table'!E1840="","",IF(I1840="LUNA_CCT",VLOOKUP('Reported Performance Table'!E1840,'Master List'!$B$42:$E$129,4,FALSE),"Reported_BUG"))</f>
        <v/>
      </c>
      <c r="K1840" t="str">
        <f>IF('Reported Performance Table'!E1840="","",IF(AND('Reported Performance Table'!$F1840="Yes",OR('Reported Performance Table'!$E1840='Master List'!$B$42,'Reported Performance Table'!$E1840='Master List'!$B$43,'Reported Performance Table'!$E1840='Master List'!$B$44,'Reported Performance Table'!$E1840='Master List'!$B$46,'Reported Performance Table'!$E1840='Master List'!$B$48,'Reported Performance Table'!$E1840='Master List'!$B$104,'Reported Performance Table'!$E1840='Master List'!$B$106,'Reported Performance Table'!$E1840='Master List'!$B$126)),"LUNA_Dimming","Dimming_Capability_and_Range"))</f>
        <v/>
      </c>
      <c r="L1840" s="173">
        <f>'Reported Performance Table'!BF1840</f>
        <v>0</v>
      </c>
      <c r="M1840" s="173">
        <f>'Reported Performance Table'!BG1840</f>
        <v>0</v>
      </c>
      <c r="N1840" s="173">
        <f>'Reported Performance Table'!BH1840</f>
        <v>0</v>
      </c>
      <c r="O1840" t="str">
        <f t="shared" si="57"/>
        <v>No</v>
      </c>
    </row>
    <row r="1841" spans="2:15" x14ac:dyDescent="0.25">
      <c r="B1841" s="35" t="e">
        <f>VLOOKUP('Reported Performance Table'!D1841,'Master List'!$B$20:$C$39,2,FALSE)</f>
        <v>#N/A</v>
      </c>
      <c r="C1841" t="e">
        <f>VLOOKUP('Reported Performance Table'!E1841,'Master List'!$B$42:$C$129,2,FALSE)</f>
        <v>#N/A</v>
      </c>
      <c r="D1841" t="e">
        <f>VLOOKUP('Reported Performance Table'!D1841,'Master List'!$B$20:$D$39,3,FALSE)</f>
        <v>#N/A</v>
      </c>
      <c r="E1841" s="3" t="e">
        <f>VLOOKUP('Reported Performance Table'!C1841,'Master List'!$B$11:$D$17,3,FALSE)</f>
        <v>#N/A</v>
      </c>
      <c r="F1841" t="e">
        <f t="shared" si="56"/>
        <v>#N/A</v>
      </c>
      <c r="G1841" t="e">
        <f>IF(VLOOKUP('Reported Performance Table'!E1841,'Master List'!$B$42:$D$129,3,FALSE)="","No",VLOOKUP('Reported Performance Table'!E1841,'Master List'!$B$42:$D$129,3,FALSE))</f>
        <v>#N/A</v>
      </c>
      <c r="H1841" t="e">
        <f>IF(AND(G1841="Yes_No",'Reported Performance Table'!F1841="Yes"),"No","Yes_No")</f>
        <v>#N/A</v>
      </c>
      <c r="I1841" t="str">
        <f>IF('Reported Performance Table'!E1841="","",IF('Reported Performance Table'!F1841="Yes","LUNA_CCT","Reported_CCT"))</f>
        <v/>
      </c>
      <c r="J1841" t="str">
        <f>IF('Reported Performance Table'!E1841="","",IF(I1841="LUNA_CCT",VLOOKUP('Reported Performance Table'!E1841,'Master List'!$B$42:$E$129,4,FALSE),"Reported_BUG"))</f>
        <v/>
      </c>
      <c r="K1841" t="str">
        <f>IF('Reported Performance Table'!E1841="","",IF(AND('Reported Performance Table'!$F1841="Yes",OR('Reported Performance Table'!$E1841='Master List'!$B$42,'Reported Performance Table'!$E1841='Master List'!$B$43,'Reported Performance Table'!$E1841='Master List'!$B$44,'Reported Performance Table'!$E1841='Master List'!$B$46,'Reported Performance Table'!$E1841='Master List'!$B$48,'Reported Performance Table'!$E1841='Master List'!$B$104,'Reported Performance Table'!$E1841='Master List'!$B$106,'Reported Performance Table'!$E1841='Master List'!$B$126)),"LUNA_Dimming","Dimming_Capability_and_Range"))</f>
        <v/>
      </c>
      <c r="L1841" s="173">
        <f>'Reported Performance Table'!BF1841</f>
        <v>0</v>
      </c>
      <c r="M1841" s="173">
        <f>'Reported Performance Table'!BG1841</f>
        <v>0</v>
      </c>
      <c r="N1841" s="173">
        <f>'Reported Performance Table'!BH1841</f>
        <v>0</v>
      </c>
      <c r="O1841" t="str">
        <f t="shared" si="57"/>
        <v>No</v>
      </c>
    </row>
    <row r="1842" spans="2:15" x14ac:dyDescent="0.25">
      <c r="B1842" s="35" t="e">
        <f>VLOOKUP('Reported Performance Table'!D1842,'Master List'!$B$20:$C$39,2,FALSE)</f>
        <v>#N/A</v>
      </c>
      <c r="C1842" t="e">
        <f>VLOOKUP('Reported Performance Table'!E1842,'Master List'!$B$42:$C$129,2,FALSE)</f>
        <v>#N/A</v>
      </c>
      <c r="D1842" t="e">
        <f>VLOOKUP('Reported Performance Table'!D1842,'Master List'!$B$20:$D$39,3,FALSE)</f>
        <v>#N/A</v>
      </c>
      <c r="E1842" s="3" t="e">
        <f>VLOOKUP('Reported Performance Table'!C1842,'Master List'!$B$11:$D$17,3,FALSE)</f>
        <v>#N/A</v>
      </c>
      <c r="F1842" t="e">
        <f t="shared" si="56"/>
        <v>#N/A</v>
      </c>
      <c r="G1842" t="e">
        <f>IF(VLOOKUP('Reported Performance Table'!E1842,'Master List'!$B$42:$D$129,3,FALSE)="","No",VLOOKUP('Reported Performance Table'!E1842,'Master List'!$B$42:$D$129,3,FALSE))</f>
        <v>#N/A</v>
      </c>
      <c r="H1842" t="e">
        <f>IF(AND(G1842="Yes_No",'Reported Performance Table'!F1842="Yes"),"No","Yes_No")</f>
        <v>#N/A</v>
      </c>
      <c r="I1842" t="str">
        <f>IF('Reported Performance Table'!E1842="","",IF('Reported Performance Table'!F1842="Yes","LUNA_CCT","Reported_CCT"))</f>
        <v/>
      </c>
      <c r="J1842" t="str">
        <f>IF('Reported Performance Table'!E1842="","",IF(I1842="LUNA_CCT",VLOOKUP('Reported Performance Table'!E1842,'Master List'!$B$42:$E$129,4,FALSE),"Reported_BUG"))</f>
        <v/>
      </c>
      <c r="K1842" t="str">
        <f>IF('Reported Performance Table'!E1842="","",IF(AND('Reported Performance Table'!$F1842="Yes",OR('Reported Performance Table'!$E1842='Master List'!$B$42,'Reported Performance Table'!$E1842='Master List'!$B$43,'Reported Performance Table'!$E1842='Master List'!$B$44,'Reported Performance Table'!$E1842='Master List'!$B$46,'Reported Performance Table'!$E1842='Master List'!$B$48,'Reported Performance Table'!$E1842='Master List'!$B$104,'Reported Performance Table'!$E1842='Master List'!$B$106,'Reported Performance Table'!$E1842='Master List'!$B$126)),"LUNA_Dimming","Dimming_Capability_and_Range"))</f>
        <v/>
      </c>
      <c r="L1842" s="173">
        <f>'Reported Performance Table'!BF1842</f>
        <v>0</v>
      </c>
      <c r="M1842" s="173">
        <f>'Reported Performance Table'!BG1842</f>
        <v>0</v>
      </c>
      <c r="N1842" s="173">
        <f>'Reported Performance Table'!BH1842</f>
        <v>0</v>
      </c>
      <c r="O1842" t="str">
        <f t="shared" si="57"/>
        <v>No</v>
      </c>
    </row>
    <row r="1843" spans="2:15" x14ac:dyDescent="0.25">
      <c r="B1843" s="35" t="e">
        <f>VLOOKUP('Reported Performance Table'!D1843,'Master List'!$B$20:$C$39,2,FALSE)</f>
        <v>#N/A</v>
      </c>
      <c r="C1843" t="e">
        <f>VLOOKUP('Reported Performance Table'!E1843,'Master List'!$B$42:$C$129,2,FALSE)</f>
        <v>#N/A</v>
      </c>
      <c r="D1843" t="e">
        <f>VLOOKUP('Reported Performance Table'!D1843,'Master List'!$B$20:$D$39,3,FALSE)</f>
        <v>#N/A</v>
      </c>
      <c r="E1843" s="3" t="e">
        <f>VLOOKUP('Reported Performance Table'!C1843,'Master List'!$B$11:$D$17,3,FALSE)</f>
        <v>#N/A</v>
      </c>
      <c r="F1843" t="e">
        <f t="shared" si="56"/>
        <v>#N/A</v>
      </c>
      <c r="G1843" t="e">
        <f>IF(VLOOKUP('Reported Performance Table'!E1843,'Master List'!$B$42:$D$129,3,FALSE)="","No",VLOOKUP('Reported Performance Table'!E1843,'Master List'!$B$42:$D$129,3,FALSE))</f>
        <v>#N/A</v>
      </c>
      <c r="H1843" t="e">
        <f>IF(AND(G1843="Yes_No",'Reported Performance Table'!F1843="Yes"),"No","Yes_No")</f>
        <v>#N/A</v>
      </c>
      <c r="I1843" t="str">
        <f>IF('Reported Performance Table'!E1843="","",IF('Reported Performance Table'!F1843="Yes","LUNA_CCT","Reported_CCT"))</f>
        <v/>
      </c>
      <c r="J1843" t="str">
        <f>IF('Reported Performance Table'!E1843="","",IF(I1843="LUNA_CCT",VLOOKUP('Reported Performance Table'!E1843,'Master List'!$B$42:$E$129,4,FALSE),"Reported_BUG"))</f>
        <v/>
      </c>
      <c r="K1843" t="str">
        <f>IF('Reported Performance Table'!E1843="","",IF(AND('Reported Performance Table'!$F1843="Yes",OR('Reported Performance Table'!$E1843='Master List'!$B$42,'Reported Performance Table'!$E1843='Master List'!$B$43,'Reported Performance Table'!$E1843='Master List'!$B$44,'Reported Performance Table'!$E1843='Master List'!$B$46,'Reported Performance Table'!$E1843='Master List'!$B$48,'Reported Performance Table'!$E1843='Master List'!$B$104,'Reported Performance Table'!$E1843='Master List'!$B$106,'Reported Performance Table'!$E1843='Master List'!$B$126)),"LUNA_Dimming","Dimming_Capability_and_Range"))</f>
        <v/>
      </c>
      <c r="L1843" s="173">
        <f>'Reported Performance Table'!BF1843</f>
        <v>0</v>
      </c>
      <c r="M1843" s="173">
        <f>'Reported Performance Table'!BG1843</f>
        <v>0</v>
      </c>
      <c r="N1843" s="173">
        <f>'Reported Performance Table'!BH1843</f>
        <v>0</v>
      </c>
      <c r="O1843" t="str">
        <f t="shared" si="57"/>
        <v>No</v>
      </c>
    </row>
    <row r="1844" spans="2:15" x14ac:dyDescent="0.25">
      <c r="B1844" s="35" t="e">
        <f>VLOOKUP('Reported Performance Table'!D1844,'Master List'!$B$20:$C$39,2,FALSE)</f>
        <v>#N/A</v>
      </c>
      <c r="C1844" t="e">
        <f>VLOOKUP('Reported Performance Table'!E1844,'Master List'!$B$42:$C$129,2,FALSE)</f>
        <v>#N/A</v>
      </c>
      <c r="D1844" t="e">
        <f>VLOOKUP('Reported Performance Table'!D1844,'Master List'!$B$20:$D$39,3,FALSE)</f>
        <v>#N/A</v>
      </c>
      <c r="E1844" s="3" t="e">
        <f>VLOOKUP('Reported Performance Table'!C1844,'Master List'!$B$11:$D$17,3,FALSE)</f>
        <v>#N/A</v>
      </c>
      <c r="F1844" t="e">
        <f t="shared" si="56"/>
        <v>#N/A</v>
      </c>
      <c r="G1844" t="e">
        <f>IF(VLOOKUP('Reported Performance Table'!E1844,'Master List'!$B$42:$D$129,3,FALSE)="","No",VLOOKUP('Reported Performance Table'!E1844,'Master List'!$B$42:$D$129,3,FALSE))</f>
        <v>#N/A</v>
      </c>
      <c r="H1844" t="e">
        <f>IF(AND(G1844="Yes_No",'Reported Performance Table'!F1844="Yes"),"No","Yes_No")</f>
        <v>#N/A</v>
      </c>
      <c r="I1844" t="str">
        <f>IF('Reported Performance Table'!E1844="","",IF('Reported Performance Table'!F1844="Yes","LUNA_CCT","Reported_CCT"))</f>
        <v/>
      </c>
      <c r="J1844" t="str">
        <f>IF('Reported Performance Table'!E1844="","",IF(I1844="LUNA_CCT",VLOOKUP('Reported Performance Table'!E1844,'Master List'!$B$42:$E$129,4,FALSE),"Reported_BUG"))</f>
        <v/>
      </c>
      <c r="K1844" t="str">
        <f>IF('Reported Performance Table'!E1844="","",IF(AND('Reported Performance Table'!$F1844="Yes",OR('Reported Performance Table'!$E1844='Master List'!$B$42,'Reported Performance Table'!$E1844='Master List'!$B$43,'Reported Performance Table'!$E1844='Master List'!$B$44,'Reported Performance Table'!$E1844='Master List'!$B$46,'Reported Performance Table'!$E1844='Master List'!$B$48,'Reported Performance Table'!$E1844='Master List'!$B$104,'Reported Performance Table'!$E1844='Master List'!$B$106,'Reported Performance Table'!$E1844='Master List'!$B$126)),"LUNA_Dimming","Dimming_Capability_and_Range"))</f>
        <v/>
      </c>
      <c r="L1844" s="173">
        <f>'Reported Performance Table'!BF1844</f>
        <v>0</v>
      </c>
      <c r="M1844" s="173">
        <f>'Reported Performance Table'!BG1844</f>
        <v>0</v>
      </c>
      <c r="N1844" s="173">
        <f>'Reported Performance Table'!BH1844</f>
        <v>0</v>
      </c>
      <c r="O1844" t="str">
        <f t="shared" si="57"/>
        <v>No</v>
      </c>
    </row>
    <row r="1845" spans="2:15" x14ac:dyDescent="0.25">
      <c r="B1845" s="35" t="e">
        <f>VLOOKUP('Reported Performance Table'!D1845,'Master List'!$B$20:$C$39,2,FALSE)</f>
        <v>#N/A</v>
      </c>
      <c r="C1845" t="e">
        <f>VLOOKUP('Reported Performance Table'!E1845,'Master List'!$B$42:$C$129,2,FALSE)</f>
        <v>#N/A</v>
      </c>
      <c r="D1845" t="e">
        <f>VLOOKUP('Reported Performance Table'!D1845,'Master List'!$B$20:$D$39,3,FALSE)</f>
        <v>#N/A</v>
      </c>
      <c r="E1845" s="3" t="e">
        <f>VLOOKUP('Reported Performance Table'!C1845,'Master List'!$B$11:$D$17,3,FALSE)</f>
        <v>#N/A</v>
      </c>
      <c r="F1845" t="e">
        <f t="shared" si="56"/>
        <v>#N/A</v>
      </c>
      <c r="G1845" t="e">
        <f>IF(VLOOKUP('Reported Performance Table'!E1845,'Master List'!$B$42:$D$129,3,FALSE)="","No",VLOOKUP('Reported Performance Table'!E1845,'Master List'!$B$42:$D$129,3,FALSE))</f>
        <v>#N/A</v>
      </c>
      <c r="H1845" t="e">
        <f>IF(AND(G1845="Yes_No",'Reported Performance Table'!F1845="Yes"),"No","Yes_No")</f>
        <v>#N/A</v>
      </c>
      <c r="I1845" t="str">
        <f>IF('Reported Performance Table'!E1845="","",IF('Reported Performance Table'!F1845="Yes","LUNA_CCT","Reported_CCT"))</f>
        <v/>
      </c>
      <c r="J1845" t="str">
        <f>IF('Reported Performance Table'!E1845="","",IF(I1845="LUNA_CCT",VLOOKUP('Reported Performance Table'!E1845,'Master List'!$B$42:$E$129,4,FALSE),"Reported_BUG"))</f>
        <v/>
      </c>
      <c r="K1845" t="str">
        <f>IF('Reported Performance Table'!E1845="","",IF(AND('Reported Performance Table'!$F1845="Yes",OR('Reported Performance Table'!$E1845='Master List'!$B$42,'Reported Performance Table'!$E1845='Master List'!$B$43,'Reported Performance Table'!$E1845='Master List'!$B$44,'Reported Performance Table'!$E1845='Master List'!$B$46,'Reported Performance Table'!$E1845='Master List'!$B$48,'Reported Performance Table'!$E1845='Master List'!$B$104,'Reported Performance Table'!$E1845='Master List'!$B$106,'Reported Performance Table'!$E1845='Master List'!$B$126)),"LUNA_Dimming","Dimming_Capability_and_Range"))</f>
        <v/>
      </c>
      <c r="L1845" s="173">
        <f>'Reported Performance Table'!BF1845</f>
        <v>0</v>
      </c>
      <c r="M1845" s="173">
        <f>'Reported Performance Table'!BG1845</f>
        <v>0</v>
      </c>
      <c r="N1845" s="173">
        <f>'Reported Performance Table'!BH1845</f>
        <v>0</v>
      </c>
      <c r="O1845" t="str">
        <f t="shared" si="57"/>
        <v>No</v>
      </c>
    </row>
    <row r="1846" spans="2:15" x14ac:dyDescent="0.25">
      <c r="B1846" s="35" t="e">
        <f>VLOOKUP('Reported Performance Table'!D1846,'Master List'!$B$20:$C$39,2,FALSE)</f>
        <v>#N/A</v>
      </c>
      <c r="C1846" t="e">
        <f>VLOOKUP('Reported Performance Table'!E1846,'Master List'!$B$42:$C$129,2,FALSE)</f>
        <v>#N/A</v>
      </c>
      <c r="D1846" t="e">
        <f>VLOOKUP('Reported Performance Table'!D1846,'Master List'!$B$20:$D$39,3,FALSE)</f>
        <v>#N/A</v>
      </c>
      <c r="E1846" s="3" t="e">
        <f>VLOOKUP('Reported Performance Table'!C1846,'Master List'!$B$11:$D$17,3,FALSE)</f>
        <v>#N/A</v>
      </c>
      <c r="F1846" t="e">
        <f t="shared" si="56"/>
        <v>#N/A</v>
      </c>
      <c r="G1846" t="e">
        <f>IF(VLOOKUP('Reported Performance Table'!E1846,'Master List'!$B$42:$D$129,3,FALSE)="","No",VLOOKUP('Reported Performance Table'!E1846,'Master List'!$B$42:$D$129,3,FALSE))</f>
        <v>#N/A</v>
      </c>
      <c r="H1846" t="e">
        <f>IF(AND(G1846="Yes_No",'Reported Performance Table'!F1846="Yes"),"No","Yes_No")</f>
        <v>#N/A</v>
      </c>
      <c r="I1846" t="str">
        <f>IF('Reported Performance Table'!E1846="","",IF('Reported Performance Table'!F1846="Yes","LUNA_CCT","Reported_CCT"))</f>
        <v/>
      </c>
      <c r="J1846" t="str">
        <f>IF('Reported Performance Table'!E1846="","",IF(I1846="LUNA_CCT",VLOOKUP('Reported Performance Table'!E1846,'Master List'!$B$42:$E$129,4,FALSE),"Reported_BUG"))</f>
        <v/>
      </c>
      <c r="K1846" t="str">
        <f>IF('Reported Performance Table'!E1846="","",IF(AND('Reported Performance Table'!$F1846="Yes",OR('Reported Performance Table'!$E1846='Master List'!$B$42,'Reported Performance Table'!$E1846='Master List'!$B$43,'Reported Performance Table'!$E1846='Master List'!$B$44,'Reported Performance Table'!$E1846='Master List'!$B$46,'Reported Performance Table'!$E1846='Master List'!$B$48,'Reported Performance Table'!$E1846='Master List'!$B$104,'Reported Performance Table'!$E1846='Master List'!$B$106,'Reported Performance Table'!$E1846='Master List'!$B$126)),"LUNA_Dimming","Dimming_Capability_and_Range"))</f>
        <v/>
      </c>
      <c r="L1846" s="173">
        <f>'Reported Performance Table'!BF1846</f>
        <v>0</v>
      </c>
      <c r="M1846" s="173">
        <f>'Reported Performance Table'!BG1846</f>
        <v>0</v>
      </c>
      <c r="N1846" s="173">
        <f>'Reported Performance Table'!BH1846</f>
        <v>0</v>
      </c>
      <c r="O1846" t="str">
        <f t="shared" si="57"/>
        <v>No</v>
      </c>
    </row>
    <row r="1847" spans="2:15" x14ac:dyDescent="0.25">
      <c r="B1847" s="35" t="e">
        <f>VLOOKUP('Reported Performance Table'!D1847,'Master List'!$B$20:$C$39,2,FALSE)</f>
        <v>#N/A</v>
      </c>
      <c r="C1847" t="e">
        <f>VLOOKUP('Reported Performance Table'!E1847,'Master List'!$B$42:$C$129,2,FALSE)</f>
        <v>#N/A</v>
      </c>
      <c r="D1847" t="e">
        <f>VLOOKUP('Reported Performance Table'!D1847,'Master List'!$B$20:$D$39,3,FALSE)</f>
        <v>#N/A</v>
      </c>
      <c r="E1847" s="3" t="e">
        <f>VLOOKUP('Reported Performance Table'!C1847,'Master List'!$B$11:$D$17,3,FALSE)</f>
        <v>#N/A</v>
      </c>
      <c r="F1847" t="e">
        <f t="shared" si="56"/>
        <v>#N/A</v>
      </c>
      <c r="G1847" t="e">
        <f>IF(VLOOKUP('Reported Performance Table'!E1847,'Master List'!$B$42:$D$129,3,FALSE)="","No",VLOOKUP('Reported Performance Table'!E1847,'Master List'!$B$42:$D$129,3,FALSE))</f>
        <v>#N/A</v>
      </c>
      <c r="H1847" t="e">
        <f>IF(AND(G1847="Yes_No",'Reported Performance Table'!F1847="Yes"),"No","Yes_No")</f>
        <v>#N/A</v>
      </c>
      <c r="I1847" t="str">
        <f>IF('Reported Performance Table'!E1847="","",IF('Reported Performance Table'!F1847="Yes","LUNA_CCT","Reported_CCT"))</f>
        <v/>
      </c>
      <c r="J1847" t="str">
        <f>IF('Reported Performance Table'!E1847="","",IF(I1847="LUNA_CCT",VLOOKUP('Reported Performance Table'!E1847,'Master List'!$B$42:$E$129,4,FALSE),"Reported_BUG"))</f>
        <v/>
      </c>
      <c r="K1847" t="str">
        <f>IF('Reported Performance Table'!E1847="","",IF(AND('Reported Performance Table'!$F1847="Yes",OR('Reported Performance Table'!$E1847='Master List'!$B$42,'Reported Performance Table'!$E1847='Master List'!$B$43,'Reported Performance Table'!$E1847='Master List'!$B$44,'Reported Performance Table'!$E1847='Master List'!$B$46,'Reported Performance Table'!$E1847='Master List'!$B$48,'Reported Performance Table'!$E1847='Master List'!$B$104,'Reported Performance Table'!$E1847='Master List'!$B$106,'Reported Performance Table'!$E1847='Master List'!$B$126)),"LUNA_Dimming","Dimming_Capability_and_Range"))</f>
        <v/>
      </c>
      <c r="L1847" s="173">
        <f>'Reported Performance Table'!BF1847</f>
        <v>0</v>
      </c>
      <c r="M1847" s="173">
        <f>'Reported Performance Table'!BG1847</f>
        <v>0</v>
      </c>
      <c r="N1847" s="173">
        <f>'Reported Performance Table'!BH1847</f>
        <v>0</v>
      </c>
      <c r="O1847" t="str">
        <f t="shared" si="57"/>
        <v>No</v>
      </c>
    </row>
    <row r="1848" spans="2:15" x14ac:dyDescent="0.25">
      <c r="B1848" s="35" t="e">
        <f>VLOOKUP('Reported Performance Table'!D1848,'Master List'!$B$20:$C$39,2,FALSE)</f>
        <v>#N/A</v>
      </c>
      <c r="C1848" t="e">
        <f>VLOOKUP('Reported Performance Table'!E1848,'Master List'!$B$42:$C$129,2,FALSE)</f>
        <v>#N/A</v>
      </c>
      <c r="D1848" t="e">
        <f>VLOOKUP('Reported Performance Table'!D1848,'Master List'!$B$20:$D$39,3,FALSE)</f>
        <v>#N/A</v>
      </c>
      <c r="E1848" s="3" t="e">
        <f>VLOOKUP('Reported Performance Table'!C1848,'Master List'!$B$11:$D$17,3,FALSE)</f>
        <v>#N/A</v>
      </c>
      <c r="F1848" t="e">
        <f t="shared" si="56"/>
        <v>#N/A</v>
      </c>
      <c r="G1848" t="e">
        <f>IF(VLOOKUP('Reported Performance Table'!E1848,'Master List'!$B$42:$D$129,3,FALSE)="","No",VLOOKUP('Reported Performance Table'!E1848,'Master List'!$B$42:$D$129,3,FALSE))</f>
        <v>#N/A</v>
      </c>
      <c r="H1848" t="e">
        <f>IF(AND(G1848="Yes_No",'Reported Performance Table'!F1848="Yes"),"No","Yes_No")</f>
        <v>#N/A</v>
      </c>
      <c r="I1848" t="str">
        <f>IF('Reported Performance Table'!E1848="","",IF('Reported Performance Table'!F1848="Yes","LUNA_CCT","Reported_CCT"))</f>
        <v/>
      </c>
      <c r="J1848" t="str">
        <f>IF('Reported Performance Table'!E1848="","",IF(I1848="LUNA_CCT",VLOOKUP('Reported Performance Table'!E1848,'Master List'!$B$42:$E$129,4,FALSE),"Reported_BUG"))</f>
        <v/>
      </c>
      <c r="K1848" t="str">
        <f>IF('Reported Performance Table'!E1848="","",IF(AND('Reported Performance Table'!$F1848="Yes",OR('Reported Performance Table'!$E1848='Master List'!$B$42,'Reported Performance Table'!$E1848='Master List'!$B$43,'Reported Performance Table'!$E1848='Master List'!$B$44,'Reported Performance Table'!$E1848='Master List'!$B$46,'Reported Performance Table'!$E1848='Master List'!$B$48,'Reported Performance Table'!$E1848='Master List'!$B$104,'Reported Performance Table'!$E1848='Master List'!$B$106,'Reported Performance Table'!$E1848='Master List'!$B$126)),"LUNA_Dimming","Dimming_Capability_and_Range"))</f>
        <v/>
      </c>
      <c r="L1848" s="173">
        <f>'Reported Performance Table'!BF1848</f>
        <v>0</v>
      </c>
      <c r="M1848" s="173">
        <f>'Reported Performance Table'!BG1848</f>
        <v>0</v>
      </c>
      <c r="N1848" s="173">
        <f>'Reported Performance Table'!BH1848</f>
        <v>0</v>
      </c>
      <c r="O1848" t="str">
        <f t="shared" si="57"/>
        <v>No</v>
      </c>
    </row>
    <row r="1849" spans="2:15" x14ac:dyDescent="0.25">
      <c r="B1849" s="35" t="e">
        <f>VLOOKUP('Reported Performance Table'!D1849,'Master List'!$B$20:$C$39,2,FALSE)</f>
        <v>#N/A</v>
      </c>
      <c r="C1849" t="e">
        <f>VLOOKUP('Reported Performance Table'!E1849,'Master List'!$B$42:$C$129,2,FALSE)</f>
        <v>#N/A</v>
      </c>
      <c r="D1849" t="e">
        <f>VLOOKUP('Reported Performance Table'!D1849,'Master List'!$B$20:$D$39,3,FALSE)</f>
        <v>#N/A</v>
      </c>
      <c r="E1849" s="3" t="e">
        <f>VLOOKUP('Reported Performance Table'!C1849,'Master List'!$B$11:$D$17,3,FALSE)</f>
        <v>#N/A</v>
      </c>
      <c r="F1849" t="e">
        <f t="shared" si="56"/>
        <v>#N/A</v>
      </c>
      <c r="G1849" t="e">
        <f>IF(VLOOKUP('Reported Performance Table'!E1849,'Master List'!$B$42:$D$129,3,FALSE)="","No",VLOOKUP('Reported Performance Table'!E1849,'Master List'!$B$42:$D$129,3,FALSE))</f>
        <v>#N/A</v>
      </c>
      <c r="H1849" t="e">
        <f>IF(AND(G1849="Yes_No",'Reported Performance Table'!F1849="Yes"),"No","Yes_No")</f>
        <v>#N/A</v>
      </c>
      <c r="I1849" t="str">
        <f>IF('Reported Performance Table'!E1849="","",IF('Reported Performance Table'!F1849="Yes","LUNA_CCT","Reported_CCT"))</f>
        <v/>
      </c>
      <c r="J1849" t="str">
        <f>IF('Reported Performance Table'!E1849="","",IF(I1849="LUNA_CCT",VLOOKUP('Reported Performance Table'!E1849,'Master List'!$B$42:$E$129,4,FALSE),"Reported_BUG"))</f>
        <v/>
      </c>
      <c r="K1849" t="str">
        <f>IF('Reported Performance Table'!E1849="","",IF(AND('Reported Performance Table'!$F1849="Yes",OR('Reported Performance Table'!$E1849='Master List'!$B$42,'Reported Performance Table'!$E1849='Master List'!$B$43,'Reported Performance Table'!$E1849='Master List'!$B$44,'Reported Performance Table'!$E1849='Master List'!$B$46,'Reported Performance Table'!$E1849='Master List'!$B$48,'Reported Performance Table'!$E1849='Master List'!$B$104,'Reported Performance Table'!$E1849='Master List'!$B$106,'Reported Performance Table'!$E1849='Master List'!$B$126)),"LUNA_Dimming","Dimming_Capability_and_Range"))</f>
        <v/>
      </c>
      <c r="L1849" s="173">
        <f>'Reported Performance Table'!BF1849</f>
        <v>0</v>
      </c>
      <c r="M1849" s="173">
        <f>'Reported Performance Table'!BG1849</f>
        <v>0</v>
      </c>
      <c r="N1849" s="173">
        <f>'Reported Performance Table'!BH1849</f>
        <v>0</v>
      </c>
      <c r="O1849" t="str">
        <f t="shared" si="57"/>
        <v>No</v>
      </c>
    </row>
    <row r="1850" spans="2:15" x14ac:dyDescent="0.25">
      <c r="B1850" s="35" t="e">
        <f>VLOOKUP('Reported Performance Table'!D1850,'Master List'!$B$20:$C$39,2,FALSE)</f>
        <v>#N/A</v>
      </c>
      <c r="C1850" t="e">
        <f>VLOOKUP('Reported Performance Table'!E1850,'Master List'!$B$42:$C$129,2,FALSE)</f>
        <v>#N/A</v>
      </c>
      <c r="D1850" t="e">
        <f>VLOOKUP('Reported Performance Table'!D1850,'Master List'!$B$20:$D$39,3,FALSE)</f>
        <v>#N/A</v>
      </c>
      <c r="E1850" s="3" t="e">
        <f>VLOOKUP('Reported Performance Table'!C1850,'Master List'!$B$11:$D$17,3,FALSE)</f>
        <v>#N/A</v>
      </c>
      <c r="F1850" t="e">
        <f t="shared" si="56"/>
        <v>#N/A</v>
      </c>
      <c r="G1850" t="e">
        <f>IF(VLOOKUP('Reported Performance Table'!E1850,'Master List'!$B$42:$D$129,3,FALSE)="","No",VLOOKUP('Reported Performance Table'!E1850,'Master List'!$B$42:$D$129,3,FALSE))</f>
        <v>#N/A</v>
      </c>
      <c r="H1850" t="e">
        <f>IF(AND(G1850="Yes_No",'Reported Performance Table'!F1850="Yes"),"No","Yes_No")</f>
        <v>#N/A</v>
      </c>
      <c r="I1850" t="str">
        <f>IF('Reported Performance Table'!E1850="","",IF('Reported Performance Table'!F1850="Yes","LUNA_CCT","Reported_CCT"))</f>
        <v/>
      </c>
      <c r="J1850" t="str">
        <f>IF('Reported Performance Table'!E1850="","",IF(I1850="LUNA_CCT",VLOOKUP('Reported Performance Table'!E1850,'Master List'!$B$42:$E$129,4,FALSE),"Reported_BUG"))</f>
        <v/>
      </c>
      <c r="K1850" t="str">
        <f>IF('Reported Performance Table'!E1850="","",IF(AND('Reported Performance Table'!$F1850="Yes",OR('Reported Performance Table'!$E1850='Master List'!$B$42,'Reported Performance Table'!$E1850='Master List'!$B$43,'Reported Performance Table'!$E1850='Master List'!$B$44,'Reported Performance Table'!$E1850='Master List'!$B$46,'Reported Performance Table'!$E1850='Master List'!$B$48,'Reported Performance Table'!$E1850='Master List'!$B$104,'Reported Performance Table'!$E1850='Master List'!$B$106,'Reported Performance Table'!$E1850='Master List'!$B$126)),"LUNA_Dimming","Dimming_Capability_and_Range"))</f>
        <v/>
      </c>
      <c r="L1850" s="173">
        <f>'Reported Performance Table'!BF1850</f>
        <v>0</v>
      </c>
      <c r="M1850" s="173">
        <f>'Reported Performance Table'!BG1850</f>
        <v>0</v>
      </c>
      <c r="N1850" s="173">
        <f>'Reported Performance Table'!BH1850</f>
        <v>0</v>
      </c>
      <c r="O1850" t="str">
        <f t="shared" si="57"/>
        <v>No</v>
      </c>
    </row>
    <row r="1851" spans="2:15" x14ac:dyDescent="0.25">
      <c r="B1851" s="35" t="e">
        <f>VLOOKUP('Reported Performance Table'!D1851,'Master List'!$B$20:$C$39,2,FALSE)</f>
        <v>#N/A</v>
      </c>
      <c r="C1851" t="e">
        <f>VLOOKUP('Reported Performance Table'!E1851,'Master List'!$B$42:$C$129,2,FALSE)</f>
        <v>#N/A</v>
      </c>
      <c r="D1851" t="e">
        <f>VLOOKUP('Reported Performance Table'!D1851,'Master List'!$B$20:$D$39,3,FALSE)</f>
        <v>#N/A</v>
      </c>
      <c r="E1851" s="3" t="e">
        <f>VLOOKUP('Reported Performance Table'!C1851,'Master List'!$B$11:$D$17,3,FALSE)</f>
        <v>#N/A</v>
      </c>
      <c r="F1851" t="e">
        <f t="shared" si="56"/>
        <v>#N/A</v>
      </c>
      <c r="G1851" t="e">
        <f>IF(VLOOKUP('Reported Performance Table'!E1851,'Master List'!$B$42:$D$129,3,FALSE)="","No",VLOOKUP('Reported Performance Table'!E1851,'Master List'!$B$42:$D$129,3,FALSE))</f>
        <v>#N/A</v>
      </c>
      <c r="H1851" t="e">
        <f>IF(AND(G1851="Yes_No",'Reported Performance Table'!F1851="Yes"),"No","Yes_No")</f>
        <v>#N/A</v>
      </c>
      <c r="I1851" t="str">
        <f>IF('Reported Performance Table'!E1851="","",IF('Reported Performance Table'!F1851="Yes","LUNA_CCT","Reported_CCT"))</f>
        <v/>
      </c>
      <c r="J1851" t="str">
        <f>IF('Reported Performance Table'!E1851="","",IF(I1851="LUNA_CCT",VLOOKUP('Reported Performance Table'!E1851,'Master List'!$B$42:$E$129,4,FALSE),"Reported_BUG"))</f>
        <v/>
      </c>
      <c r="K1851" t="str">
        <f>IF('Reported Performance Table'!E1851="","",IF(AND('Reported Performance Table'!$F1851="Yes",OR('Reported Performance Table'!$E1851='Master List'!$B$42,'Reported Performance Table'!$E1851='Master List'!$B$43,'Reported Performance Table'!$E1851='Master List'!$B$44,'Reported Performance Table'!$E1851='Master List'!$B$46,'Reported Performance Table'!$E1851='Master List'!$B$48,'Reported Performance Table'!$E1851='Master List'!$B$104,'Reported Performance Table'!$E1851='Master List'!$B$106,'Reported Performance Table'!$E1851='Master List'!$B$126)),"LUNA_Dimming","Dimming_Capability_and_Range"))</f>
        <v/>
      </c>
      <c r="L1851" s="173">
        <f>'Reported Performance Table'!BF1851</f>
        <v>0</v>
      </c>
      <c r="M1851" s="173">
        <f>'Reported Performance Table'!BG1851</f>
        <v>0</v>
      </c>
      <c r="N1851" s="173">
        <f>'Reported Performance Table'!BH1851</f>
        <v>0</v>
      </c>
      <c r="O1851" t="str">
        <f t="shared" si="57"/>
        <v>No</v>
      </c>
    </row>
    <row r="1852" spans="2:15" x14ac:dyDescent="0.25">
      <c r="B1852" s="35" t="e">
        <f>VLOOKUP('Reported Performance Table'!D1852,'Master List'!$B$20:$C$39,2,FALSE)</f>
        <v>#N/A</v>
      </c>
      <c r="C1852" t="e">
        <f>VLOOKUP('Reported Performance Table'!E1852,'Master List'!$B$42:$C$129,2,FALSE)</f>
        <v>#N/A</v>
      </c>
      <c r="D1852" t="e">
        <f>VLOOKUP('Reported Performance Table'!D1852,'Master List'!$B$20:$D$39,3,FALSE)</f>
        <v>#N/A</v>
      </c>
      <c r="E1852" s="3" t="e">
        <f>VLOOKUP('Reported Performance Table'!C1852,'Master List'!$B$11:$D$17,3,FALSE)</f>
        <v>#N/A</v>
      </c>
      <c r="F1852" t="e">
        <f t="shared" si="56"/>
        <v>#N/A</v>
      </c>
      <c r="G1852" t="e">
        <f>IF(VLOOKUP('Reported Performance Table'!E1852,'Master List'!$B$42:$D$129,3,FALSE)="","No",VLOOKUP('Reported Performance Table'!E1852,'Master List'!$B$42:$D$129,3,FALSE))</f>
        <v>#N/A</v>
      </c>
      <c r="H1852" t="e">
        <f>IF(AND(G1852="Yes_No",'Reported Performance Table'!F1852="Yes"),"No","Yes_No")</f>
        <v>#N/A</v>
      </c>
      <c r="I1852" t="str">
        <f>IF('Reported Performance Table'!E1852="","",IF('Reported Performance Table'!F1852="Yes","LUNA_CCT","Reported_CCT"))</f>
        <v/>
      </c>
      <c r="J1852" t="str">
        <f>IF('Reported Performance Table'!E1852="","",IF(I1852="LUNA_CCT",VLOOKUP('Reported Performance Table'!E1852,'Master List'!$B$42:$E$129,4,FALSE),"Reported_BUG"))</f>
        <v/>
      </c>
      <c r="K1852" t="str">
        <f>IF('Reported Performance Table'!E1852="","",IF(AND('Reported Performance Table'!$F1852="Yes",OR('Reported Performance Table'!$E1852='Master List'!$B$42,'Reported Performance Table'!$E1852='Master List'!$B$43,'Reported Performance Table'!$E1852='Master List'!$B$44,'Reported Performance Table'!$E1852='Master List'!$B$46,'Reported Performance Table'!$E1852='Master List'!$B$48,'Reported Performance Table'!$E1852='Master List'!$B$104,'Reported Performance Table'!$E1852='Master List'!$B$106,'Reported Performance Table'!$E1852='Master List'!$B$126)),"LUNA_Dimming","Dimming_Capability_and_Range"))</f>
        <v/>
      </c>
      <c r="L1852" s="173">
        <f>'Reported Performance Table'!BF1852</f>
        <v>0</v>
      </c>
      <c r="M1852" s="173">
        <f>'Reported Performance Table'!BG1852</f>
        <v>0</v>
      </c>
      <c r="N1852" s="173">
        <f>'Reported Performance Table'!BH1852</f>
        <v>0</v>
      </c>
      <c r="O1852" t="str">
        <f t="shared" si="57"/>
        <v>No</v>
      </c>
    </row>
    <row r="1853" spans="2:15" x14ac:dyDescent="0.25">
      <c r="B1853" s="35" t="e">
        <f>VLOOKUP('Reported Performance Table'!D1853,'Master List'!$B$20:$C$39,2,FALSE)</f>
        <v>#N/A</v>
      </c>
      <c r="C1853" t="e">
        <f>VLOOKUP('Reported Performance Table'!E1853,'Master List'!$B$42:$C$129,2,FALSE)</f>
        <v>#N/A</v>
      </c>
      <c r="D1853" t="e">
        <f>VLOOKUP('Reported Performance Table'!D1853,'Master List'!$B$20:$D$39,3,FALSE)</f>
        <v>#N/A</v>
      </c>
      <c r="E1853" s="3" t="e">
        <f>VLOOKUP('Reported Performance Table'!C1853,'Master List'!$B$11:$D$17,3,FALSE)</f>
        <v>#N/A</v>
      </c>
      <c r="F1853" t="e">
        <f t="shared" si="56"/>
        <v>#N/A</v>
      </c>
      <c r="G1853" t="e">
        <f>IF(VLOOKUP('Reported Performance Table'!E1853,'Master List'!$B$42:$D$129,3,FALSE)="","No",VLOOKUP('Reported Performance Table'!E1853,'Master List'!$B$42:$D$129,3,FALSE))</f>
        <v>#N/A</v>
      </c>
      <c r="H1853" t="e">
        <f>IF(AND(G1853="Yes_No",'Reported Performance Table'!F1853="Yes"),"No","Yes_No")</f>
        <v>#N/A</v>
      </c>
      <c r="I1853" t="str">
        <f>IF('Reported Performance Table'!E1853="","",IF('Reported Performance Table'!F1853="Yes","LUNA_CCT","Reported_CCT"))</f>
        <v/>
      </c>
      <c r="J1853" t="str">
        <f>IF('Reported Performance Table'!E1853="","",IF(I1853="LUNA_CCT",VLOOKUP('Reported Performance Table'!E1853,'Master List'!$B$42:$E$129,4,FALSE),"Reported_BUG"))</f>
        <v/>
      </c>
      <c r="K1853" t="str">
        <f>IF('Reported Performance Table'!E1853="","",IF(AND('Reported Performance Table'!$F1853="Yes",OR('Reported Performance Table'!$E1853='Master List'!$B$42,'Reported Performance Table'!$E1853='Master List'!$B$43,'Reported Performance Table'!$E1853='Master List'!$B$44,'Reported Performance Table'!$E1853='Master List'!$B$46,'Reported Performance Table'!$E1853='Master List'!$B$48,'Reported Performance Table'!$E1853='Master List'!$B$104,'Reported Performance Table'!$E1853='Master List'!$B$106,'Reported Performance Table'!$E1853='Master List'!$B$126)),"LUNA_Dimming","Dimming_Capability_and_Range"))</f>
        <v/>
      </c>
      <c r="L1853" s="173">
        <f>'Reported Performance Table'!BF1853</f>
        <v>0</v>
      </c>
      <c r="M1853" s="173">
        <f>'Reported Performance Table'!BG1853</f>
        <v>0</v>
      </c>
      <c r="N1853" s="173">
        <f>'Reported Performance Table'!BH1853</f>
        <v>0</v>
      </c>
      <c r="O1853" t="str">
        <f t="shared" si="57"/>
        <v>No</v>
      </c>
    </row>
    <row r="1854" spans="2:15" x14ac:dyDescent="0.25">
      <c r="B1854" s="35" t="e">
        <f>VLOOKUP('Reported Performance Table'!D1854,'Master List'!$B$20:$C$39,2,FALSE)</f>
        <v>#N/A</v>
      </c>
      <c r="C1854" t="e">
        <f>VLOOKUP('Reported Performance Table'!E1854,'Master List'!$B$42:$C$129,2,FALSE)</f>
        <v>#N/A</v>
      </c>
      <c r="D1854" t="e">
        <f>VLOOKUP('Reported Performance Table'!D1854,'Master List'!$B$20:$D$39,3,FALSE)</f>
        <v>#N/A</v>
      </c>
      <c r="E1854" s="3" t="e">
        <f>VLOOKUP('Reported Performance Table'!C1854,'Master List'!$B$11:$D$17,3,FALSE)</f>
        <v>#N/A</v>
      </c>
      <c r="F1854" t="e">
        <f t="shared" si="56"/>
        <v>#N/A</v>
      </c>
      <c r="G1854" t="e">
        <f>IF(VLOOKUP('Reported Performance Table'!E1854,'Master List'!$B$42:$D$129,3,FALSE)="","No",VLOOKUP('Reported Performance Table'!E1854,'Master List'!$B$42:$D$129,3,FALSE))</f>
        <v>#N/A</v>
      </c>
      <c r="H1854" t="e">
        <f>IF(AND(G1854="Yes_No",'Reported Performance Table'!F1854="Yes"),"No","Yes_No")</f>
        <v>#N/A</v>
      </c>
      <c r="I1854" t="str">
        <f>IF('Reported Performance Table'!E1854="","",IF('Reported Performance Table'!F1854="Yes","LUNA_CCT","Reported_CCT"))</f>
        <v/>
      </c>
      <c r="J1854" t="str">
        <f>IF('Reported Performance Table'!E1854="","",IF(I1854="LUNA_CCT",VLOOKUP('Reported Performance Table'!E1854,'Master List'!$B$42:$E$129,4,FALSE),"Reported_BUG"))</f>
        <v/>
      </c>
      <c r="K1854" t="str">
        <f>IF('Reported Performance Table'!E1854="","",IF(AND('Reported Performance Table'!$F1854="Yes",OR('Reported Performance Table'!$E1854='Master List'!$B$42,'Reported Performance Table'!$E1854='Master List'!$B$43,'Reported Performance Table'!$E1854='Master List'!$B$44,'Reported Performance Table'!$E1854='Master List'!$B$46,'Reported Performance Table'!$E1854='Master List'!$B$48,'Reported Performance Table'!$E1854='Master List'!$B$104,'Reported Performance Table'!$E1854='Master List'!$B$106,'Reported Performance Table'!$E1854='Master List'!$B$126)),"LUNA_Dimming","Dimming_Capability_and_Range"))</f>
        <v/>
      </c>
      <c r="L1854" s="173">
        <f>'Reported Performance Table'!BF1854</f>
        <v>0</v>
      </c>
      <c r="M1854" s="173">
        <f>'Reported Performance Table'!BG1854</f>
        <v>0</v>
      </c>
      <c r="N1854" s="173">
        <f>'Reported Performance Table'!BH1854</f>
        <v>0</v>
      </c>
      <c r="O1854" t="str">
        <f t="shared" si="57"/>
        <v>No</v>
      </c>
    </row>
    <row r="1855" spans="2:15" x14ac:dyDescent="0.25">
      <c r="B1855" s="35" t="e">
        <f>VLOOKUP('Reported Performance Table'!D1855,'Master List'!$B$20:$C$39,2,FALSE)</f>
        <v>#N/A</v>
      </c>
      <c r="C1855" t="e">
        <f>VLOOKUP('Reported Performance Table'!E1855,'Master List'!$B$42:$C$129,2,FALSE)</f>
        <v>#N/A</v>
      </c>
      <c r="D1855" t="e">
        <f>VLOOKUP('Reported Performance Table'!D1855,'Master List'!$B$20:$D$39,3,FALSE)</f>
        <v>#N/A</v>
      </c>
      <c r="E1855" s="3" t="e">
        <f>VLOOKUP('Reported Performance Table'!C1855,'Master List'!$B$11:$D$17,3,FALSE)</f>
        <v>#N/A</v>
      </c>
      <c r="F1855" t="e">
        <f t="shared" si="56"/>
        <v>#N/A</v>
      </c>
      <c r="G1855" t="e">
        <f>IF(VLOOKUP('Reported Performance Table'!E1855,'Master List'!$B$42:$D$129,3,FALSE)="","No",VLOOKUP('Reported Performance Table'!E1855,'Master List'!$B$42:$D$129,3,FALSE))</f>
        <v>#N/A</v>
      </c>
      <c r="H1855" t="e">
        <f>IF(AND(G1855="Yes_No",'Reported Performance Table'!F1855="Yes"),"No","Yes_No")</f>
        <v>#N/A</v>
      </c>
      <c r="I1855" t="str">
        <f>IF('Reported Performance Table'!E1855="","",IF('Reported Performance Table'!F1855="Yes","LUNA_CCT","Reported_CCT"))</f>
        <v/>
      </c>
      <c r="J1855" t="str">
        <f>IF('Reported Performance Table'!E1855="","",IF(I1855="LUNA_CCT",VLOOKUP('Reported Performance Table'!E1855,'Master List'!$B$42:$E$129,4,FALSE),"Reported_BUG"))</f>
        <v/>
      </c>
      <c r="K1855" t="str">
        <f>IF('Reported Performance Table'!E1855="","",IF(AND('Reported Performance Table'!$F1855="Yes",OR('Reported Performance Table'!$E1855='Master List'!$B$42,'Reported Performance Table'!$E1855='Master List'!$B$43,'Reported Performance Table'!$E1855='Master List'!$B$44,'Reported Performance Table'!$E1855='Master List'!$B$46,'Reported Performance Table'!$E1855='Master List'!$B$48,'Reported Performance Table'!$E1855='Master List'!$B$104,'Reported Performance Table'!$E1855='Master List'!$B$106,'Reported Performance Table'!$E1855='Master List'!$B$126)),"LUNA_Dimming","Dimming_Capability_and_Range"))</f>
        <v/>
      </c>
      <c r="L1855" s="173">
        <f>'Reported Performance Table'!BF1855</f>
        <v>0</v>
      </c>
      <c r="M1855" s="173">
        <f>'Reported Performance Table'!BG1855</f>
        <v>0</v>
      </c>
      <c r="N1855" s="173">
        <f>'Reported Performance Table'!BH1855</f>
        <v>0</v>
      </c>
      <c r="O1855" t="str">
        <f t="shared" si="57"/>
        <v>No</v>
      </c>
    </row>
    <row r="1856" spans="2:15" x14ac:dyDescent="0.25">
      <c r="B1856" s="35" t="e">
        <f>VLOOKUP('Reported Performance Table'!D1856,'Master List'!$B$20:$C$39,2,FALSE)</f>
        <v>#N/A</v>
      </c>
      <c r="C1856" t="e">
        <f>VLOOKUP('Reported Performance Table'!E1856,'Master List'!$B$42:$C$129,2,FALSE)</f>
        <v>#N/A</v>
      </c>
      <c r="D1856" t="e">
        <f>VLOOKUP('Reported Performance Table'!D1856,'Master List'!$B$20:$D$39,3,FALSE)</f>
        <v>#N/A</v>
      </c>
      <c r="E1856" s="3" t="e">
        <f>VLOOKUP('Reported Performance Table'!C1856,'Master List'!$B$11:$D$17,3,FALSE)</f>
        <v>#N/A</v>
      </c>
      <c r="F1856" t="e">
        <f t="shared" si="56"/>
        <v>#N/A</v>
      </c>
      <c r="G1856" t="e">
        <f>IF(VLOOKUP('Reported Performance Table'!E1856,'Master List'!$B$42:$D$129,3,FALSE)="","No",VLOOKUP('Reported Performance Table'!E1856,'Master List'!$B$42:$D$129,3,FALSE))</f>
        <v>#N/A</v>
      </c>
      <c r="H1856" t="e">
        <f>IF(AND(G1856="Yes_No",'Reported Performance Table'!F1856="Yes"),"No","Yes_No")</f>
        <v>#N/A</v>
      </c>
      <c r="I1856" t="str">
        <f>IF('Reported Performance Table'!E1856="","",IF('Reported Performance Table'!F1856="Yes","LUNA_CCT","Reported_CCT"))</f>
        <v/>
      </c>
      <c r="J1856" t="str">
        <f>IF('Reported Performance Table'!E1856="","",IF(I1856="LUNA_CCT",VLOOKUP('Reported Performance Table'!E1856,'Master List'!$B$42:$E$129,4,FALSE),"Reported_BUG"))</f>
        <v/>
      </c>
      <c r="K1856" t="str">
        <f>IF('Reported Performance Table'!E1856="","",IF(AND('Reported Performance Table'!$F1856="Yes",OR('Reported Performance Table'!$E1856='Master List'!$B$42,'Reported Performance Table'!$E1856='Master List'!$B$43,'Reported Performance Table'!$E1856='Master List'!$B$44,'Reported Performance Table'!$E1856='Master List'!$B$46,'Reported Performance Table'!$E1856='Master List'!$B$48,'Reported Performance Table'!$E1856='Master List'!$B$104,'Reported Performance Table'!$E1856='Master List'!$B$106,'Reported Performance Table'!$E1856='Master List'!$B$126)),"LUNA_Dimming","Dimming_Capability_and_Range"))</f>
        <v/>
      </c>
      <c r="L1856" s="173">
        <f>'Reported Performance Table'!BF1856</f>
        <v>0</v>
      </c>
      <c r="M1856" s="173">
        <f>'Reported Performance Table'!BG1856</f>
        <v>0</v>
      </c>
      <c r="N1856" s="173">
        <f>'Reported Performance Table'!BH1856</f>
        <v>0</v>
      </c>
      <c r="O1856" t="str">
        <f t="shared" si="57"/>
        <v>No</v>
      </c>
    </row>
    <row r="1857" spans="2:15" x14ac:dyDescent="0.25">
      <c r="B1857" s="35" t="e">
        <f>VLOOKUP('Reported Performance Table'!D1857,'Master List'!$B$20:$C$39,2,FALSE)</f>
        <v>#N/A</v>
      </c>
      <c r="C1857" t="e">
        <f>VLOOKUP('Reported Performance Table'!E1857,'Master List'!$B$42:$C$129,2,FALSE)</f>
        <v>#N/A</v>
      </c>
      <c r="D1857" t="e">
        <f>VLOOKUP('Reported Performance Table'!D1857,'Master List'!$B$20:$D$39,3,FALSE)</f>
        <v>#N/A</v>
      </c>
      <c r="E1857" s="3" t="e">
        <f>VLOOKUP('Reported Performance Table'!C1857,'Master List'!$B$11:$D$17,3,FALSE)</f>
        <v>#N/A</v>
      </c>
      <c r="F1857" t="e">
        <f t="shared" si="56"/>
        <v>#N/A</v>
      </c>
      <c r="G1857" t="e">
        <f>IF(VLOOKUP('Reported Performance Table'!E1857,'Master List'!$B$42:$D$129,3,FALSE)="","No",VLOOKUP('Reported Performance Table'!E1857,'Master List'!$B$42:$D$129,3,FALSE))</f>
        <v>#N/A</v>
      </c>
      <c r="H1857" t="e">
        <f>IF(AND(G1857="Yes_No",'Reported Performance Table'!F1857="Yes"),"No","Yes_No")</f>
        <v>#N/A</v>
      </c>
      <c r="I1857" t="str">
        <f>IF('Reported Performance Table'!E1857="","",IF('Reported Performance Table'!F1857="Yes","LUNA_CCT","Reported_CCT"))</f>
        <v/>
      </c>
      <c r="J1857" t="str">
        <f>IF('Reported Performance Table'!E1857="","",IF(I1857="LUNA_CCT",VLOOKUP('Reported Performance Table'!E1857,'Master List'!$B$42:$E$129,4,FALSE),"Reported_BUG"))</f>
        <v/>
      </c>
      <c r="K1857" t="str">
        <f>IF('Reported Performance Table'!E1857="","",IF(AND('Reported Performance Table'!$F1857="Yes",OR('Reported Performance Table'!$E1857='Master List'!$B$42,'Reported Performance Table'!$E1857='Master List'!$B$43,'Reported Performance Table'!$E1857='Master List'!$B$44,'Reported Performance Table'!$E1857='Master List'!$B$46,'Reported Performance Table'!$E1857='Master List'!$B$48,'Reported Performance Table'!$E1857='Master List'!$B$104,'Reported Performance Table'!$E1857='Master List'!$B$106,'Reported Performance Table'!$E1857='Master List'!$B$126)),"LUNA_Dimming","Dimming_Capability_and_Range"))</f>
        <v/>
      </c>
      <c r="L1857" s="173">
        <f>'Reported Performance Table'!BF1857</f>
        <v>0</v>
      </c>
      <c r="M1857" s="173">
        <f>'Reported Performance Table'!BG1857</f>
        <v>0</v>
      </c>
      <c r="N1857" s="173">
        <f>'Reported Performance Table'!BH1857</f>
        <v>0</v>
      </c>
      <c r="O1857" t="str">
        <f t="shared" si="57"/>
        <v>No</v>
      </c>
    </row>
    <row r="1858" spans="2:15" x14ac:dyDescent="0.25">
      <c r="B1858" s="35" t="e">
        <f>VLOOKUP('Reported Performance Table'!D1858,'Master List'!$B$20:$C$39,2,FALSE)</f>
        <v>#N/A</v>
      </c>
      <c r="C1858" t="e">
        <f>VLOOKUP('Reported Performance Table'!E1858,'Master List'!$B$42:$C$129,2,FALSE)</f>
        <v>#N/A</v>
      </c>
      <c r="D1858" t="e">
        <f>VLOOKUP('Reported Performance Table'!D1858,'Master List'!$B$20:$D$39,3,FALSE)</f>
        <v>#N/A</v>
      </c>
      <c r="E1858" s="3" t="e">
        <f>VLOOKUP('Reported Performance Table'!C1858,'Master List'!$B$11:$D$17,3,FALSE)</f>
        <v>#N/A</v>
      </c>
      <c r="F1858" t="e">
        <f t="shared" si="56"/>
        <v>#N/A</v>
      </c>
      <c r="G1858" t="e">
        <f>IF(VLOOKUP('Reported Performance Table'!E1858,'Master List'!$B$42:$D$129,3,FALSE)="","No",VLOOKUP('Reported Performance Table'!E1858,'Master List'!$B$42:$D$129,3,FALSE))</f>
        <v>#N/A</v>
      </c>
      <c r="H1858" t="e">
        <f>IF(AND(G1858="Yes_No",'Reported Performance Table'!F1858="Yes"),"No","Yes_No")</f>
        <v>#N/A</v>
      </c>
      <c r="I1858" t="str">
        <f>IF('Reported Performance Table'!E1858="","",IF('Reported Performance Table'!F1858="Yes","LUNA_CCT","Reported_CCT"))</f>
        <v/>
      </c>
      <c r="J1858" t="str">
        <f>IF('Reported Performance Table'!E1858="","",IF(I1858="LUNA_CCT",VLOOKUP('Reported Performance Table'!E1858,'Master List'!$B$42:$E$129,4,FALSE),"Reported_BUG"))</f>
        <v/>
      </c>
      <c r="K1858" t="str">
        <f>IF('Reported Performance Table'!E1858="","",IF(AND('Reported Performance Table'!$F1858="Yes",OR('Reported Performance Table'!$E1858='Master List'!$B$42,'Reported Performance Table'!$E1858='Master List'!$B$43,'Reported Performance Table'!$E1858='Master List'!$B$44,'Reported Performance Table'!$E1858='Master List'!$B$46,'Reported Performance Table'!$E1858='Master List'!$B$48,'Reported Performance Table'!$E1858='Master List'!$B$104,'Reported Performance Table'!$E1858='Master List'!$B$106,'Reported Performance Table'!$E1858='Master List'!$B$126)),"LUNA_Dimming","Dimming_Capability_and_Range"))</f>
        <v/>
      </c>
      <c r="L1858" s="173">
        <f>'Reported Performance Table'!BF1858</f>
        <v>0</v>
      </c>
      <c r="M1858" s="173">
        <f>'Reported Performance Table'!BG1858</f>
        <v>0</v>
      </c>
      <c r="N1858" s="173">
        <f>'Reported Performance Table'!BH1858</f>
        <v>0</v>
      </c>
      <c r="O1858" t="str">
        <f t="shared" si="57"/>
        <v>No</v>
      </c>
    </row>
    <row r="1859" spans="2:15" x14ac:dyDescent="0.25">
      <c r="B1859" s="35" t="e">
        <f>VLOOKUP('Reported Performance Table'!D1859,'Master List'!$B$20:$C$39,2,FALSE)</f>
        <v>#N/A</v>
      </c>
      <c r="C1859" t="e">
        <f>VLOOKUP('Reported Performance Table'!E1859,'Master List'!$B$42:$C$129,2,FALSE)</f>
        <v>#N/A</v>
      </c>
      <c r="D1859" t="e">
        <f>VLOOKUP('Reported Performance Table'!D1859,'Master List'!$B$20:$D$39,3,FALSE)</f>
        <v>#N/A</v>
      </c>
      <c r="E1859" s="3" t="e">
        <f>VLOOKUP('Reported Performance Table'!C1859,'Master List'!$B$11:$D$17,3,FALSE)</f>
        <v>#N/A</v>
      </c>
      <c r="F1859" t="e">
        <f t="shared" si="56"/>
        <v>#N/A</v>
      </c>
      <c r="G1859" t="e">
        <f>IF(VLOOKUP('Reported Performance Table'!E1859,'Master List'!$B$42:$D$129,3,FALSE)="","No",VLOOKUP('Reported Performance Table'!E1859,'Master List'!$B$42:$D$129,3,FALSE))</f>
        <v>#N/A</v>
      </c>
      <c r="H1859" t="e">
        <f>IF(AND(G1859="Yes_No",'Reported Performance Table'!F1859="Yes"),"No","Yes_No")</f>
        <v>#N/A</v>
      </c>
      <c r="I1859" t="str">
        <f>IF('Reported Performance Table'!E1859="","",IF('Reported Performance Table'!F1859="Yes","LUNA_CCT","Reported_CCT"))</f>
        <v/>
      </c>
      <c r="J1859" t="str">
        <f>IF('Reported Performance Table'!E1859="","",IF(I1859="LUNA_CCT",VLOOKUP('Reported Performance Table'!E1859,'Master List'!$B$42:$E$129,4,FALSE),"Reported_BUG"))</f>
        <v/>
      </c>
      <c r="K1859" t="str">
        <f>IF('Reported Performance Table'!E1859="","",IF(AND('Reported Performance Table'!$F1859="Yes",OR('Reported Performance Table'!$E1859='Master List'!$B$42,'Reported Performance Table'!$E1859='Master List'!$B$43,'Reported Performance Table'!$E1859='Master List'!$B$44,'Reported Performance Table'!$E1859='Master List'!$B$46,'Reported Performance Table'!$E1859='Master List'!$B$48,'Reported Performance Table'!$E1859='Master List'!$B$104,'Reported Performance Table'!$E1859='Master List'!$B$106,'Reported Performance Table'!$E1859='Master List'!$B$126)),"LUNA_Dimming","Dimming_Capability_and_Range"))</f>
        <v/>
      </c>
      <c r="L1859" s="173">
        <f>'Reported Performance Table'!BF1859</f>
        <v>0</v>
      </c>
      <c r="M1859" s="173">
        <f>'Reported Performance Table'!BG1859</f>
        <v>0</v>
      </c>
      <c r="N1859" s="173">
        <f>'Reported Performance Table'!BH1859</f>
        <v>0</v>
      </c>
      <c r="O1859" t="str">
        <f t="shared" si="57"/>
        <v>No</v>
      </c>
    </row>
    <row r="1860" spans="2:15" x14ac:dyDescent="0.25">
      <c r="B1860" s="35" t="e">
        <f>VLOOKUP('Reported Performance Table'!D1860,'Master List'!$B$20:$C$39,2,FALSE)</f>
        <v>#N/A</v>
      </c>
      <c r="C1860" t="e">
        <f>VLOOKUP('Reported Performance Table'!E1860,'Master List'!$B$42:$C$129,2,FALSE)</f>
        <v>#N/A</v>
      </c>
      <c r="D1860" t="e">
        <f>VLOOKUP('Reported Performance Table'!D1860,'Master List'!$B$20:$D$39,3,FALSE)</f>
        <v>#N/A</v>
      </c>
      <c r="E1860" s="3" t="e">
        <f>VLOOKUP('Reported Performance Table'!C1860,'Master List'!$B$11:$D$17,3,FALSE)</f>
        <v>#N/A</v>
      </c>
      <c r="F1860" t="e">
        <f t="shared" si="56"/>
        <v>#N/A</v>
      </c>
      <c r="G1860" t="e">
        <f>IF(VLOOKUP('Reported Performance Table'!E1860,'Master List'!$B$42:$D$129,3,FALSE)="","No",VLOOKUP('Reported Performance Table'!E1860,'Master List'!$B$42:$D$129,3,FALSE))</f>
        <v>#N/A</v>
      </c>
      <c r="H1860" t="e">
        <f>IF(AND(G1860="Yes_No",'Reported Performance Table'!F1860="Yes"),"No","Yes_No")</f>
        <v>#N/A</v>
      </c>
      <c r="I1860" t="str">
        <f>IF('Reported Performance Table'!E1860="","",IF('Reported Performance Table'!F1860="Yes","LUNA_CCT","Reported_CCT"))</f>
        <v/>
      </c>
      <c r="J1860" t="str">
        <f>IF('Reported Performance Table'!E1860="","",IF(I1860="LUNA_CCT",VLOOKUP('Reported Performance Table'!E1860,'Master List'!$B$42:$E$129,4,FALSE),"Reported_BUG"))</f>
        <v/>
      </c>
      <c r="K1860" t="str">
        <f>IF('Reported Performance Table'!E1860="","",IF(AND('Reported Performance Table'!$F1860="Yes",OR('Reported Performance Table'!$E1860='Master List'!$B$42,'Reported Performance Table'!$E1860='Master List'!$B$43,'Reported Performance Table'!$E1860='Master List'!$B$44,'Reported Performance Table'!$E1860='Master List'!$B$46,'Reported Performance Table'!$E1860='Master List'!$B$48,'Reported Performance Table'!$E1860='Master List'!$B$104,'Reported Performance Table'!$E1860='Master List'!$B$106,'Reported Performance Table'!$E1860='Master List'!$B$126)),"LUNA_Dimming","Dimming_Capability_and_Range"))</f>
        <v/>
      </c>
      <c r="L1860" s="173">
        <f>'Reported Performance Table'!BF1860</f>
        <v>0</v>
      </c>
      <c r="M1860" s="173">
        <f>'Reported Performance Table'!BG1860</f>
        <v>0</v>
      </c>
      <c r="N1860" s="173">
        <f>'Reported Performance Table'!BH1860</f>
        <v>0</v>
      </c>
      <c r="O1860" t="str">
        <f t="shared" si="57"/>
        <v>No</v>
      </c>
    </row>
    <row r="1861" spans="2:15" x14ac:dyDescent="0.25">
      <c r="B1861" s="35" t="e">
        <f>VLOOKUP('Reported Performance Table'!D1861,'Master List'!$B$20:$C$39,2,FALSE)</f>
        <v>#N/A</v>
      </c>
      <c r="C1861" t="e">
        <f>VLOOKUP('Reported Performance Table'!E1861,'Master List'!$B$42:$C$129,2,FALSE)</f>
        <v>#N/A</v>
      </c>
      <c r="D1861" t="e">
        <f>VLOOKUP('Reported Performance Table'!D1861,'Master List'!$B$20:$D$39,3,FALSE)</f>
        <v>#N/A</v>
      </c>
      <c r="E1861" s="3" t="e">
        <f>VLOOKUP('Reported Performance Table'!C1861,'Master List'!$B$11:$D$17,3,FALSE)</f>
        <v>#N/A</v>
      </c>
      <c r="F1861" t="e">
        <f t="shared" si="56"/>
        <v>#N/A</v>
      </c>
      <c r="G1861" t="e">
        <f>IF(VLOOKUP('Reported Performance Table'!E1861,'Master List'!$B$42:$D$129,3,FALSE)="","No",VLOOKUP('Reported Performance Table'!E1861,'Master List'!$B$42:$D$129,3,FALSE))</f>
        <v>#N/A</v>
      </c>
      <c r="H1861" t="e">
        <f>IF(AND(G1861="Yes_No",'Reported Performance Table'!F1861="Yes"),"No","Yes_No")</f>
        <v>#N/A</v>
      </c>
      <c r="I1861" t="str">
        <f>IF('Reported Performance Table'!E1861="","",IF('Reported Performance Table'!F1861="Yes","LUNA_CCT","Reported_CCT"))</f>
        <v/>
      </c>
      <c r="J1861" t="str">
        <f>IF('Reported Performance Table'!E1861="","",IF(I1861="LUNA_CCT",VLOOKUP('Reported Performance Table'!E1861,'Master List'!$B$42:$E$129,4,FALSE),"Reported_BUG"))</f>
        <v/>
      </c>
      <c r="K1861" t="str">
        <f>IF('Reported Performance Table'!E1861="","",IF(AND('Reported Performance Table'!$F1861="Yes",OR('Reported Performance Table'!$E1861='Master List'!$B$42,'Reported Performance Table'!$E1861='Master List'!$B$43,'Reported Performance Table'!$E1861='Master List'!$B$44,'Reported Performance Table'!$E1861='Master List'!$B$46,'Reported Performance Table'!$E1861='Master List'!$B$48,'Reported Performance Table'!$E1861='Master List'!$B$104,'Reported Performance Table'!$E1861='Master List'!$B$106,'Reported Performance Table'!$E1861='Master List'!$B$126)),"LUNA_Dimming","Dimming_Capability_and_Range"))</f>
        <v/>
      </c>
      <c r="L1861" s="173">
        <f>'Reported Performance Table'!BF1861</f>
        <v>0</v>
      </c>
      <c r="M1861" s="173">
        <f>'Reported Performance Table'!BG1861</f>
        <v>0</v>
      </c>
      <c r="N1861" s="173">
        <f>'Reported Performance Table'!BH1861</f>
        <v>0</v>
      </c>
      <c r="O1861" t="str">
        <f t="shared" si="57"/>
        <v>No</v>
      </c>
    </row>
    <row r="1862" spans="2:15" x14ac:dyDescent="0.25">
      <c r="B1862" s="35" t="e">
        <f>VLOOKUP('Reported Performance Table'!D1862,'Master List'!$B$20:$C$39,2,FALSE)</f>
        <v>#N/A</v>
      </c>
      <c r="C1862" t="e">
        <f>VLOOKUP('Reported Performance Table'!E1862,'Master List'!$B$42:$C$129,2,FALSE)</f>
        <v>#N/A</v>
      </c>
      <c r="D1862" t="e">
        <f>VLOOKUP('Reported Performance Table'!D1862,'Master List'!$B$20:$D$39,3,FALSE)</f>
        <v>#N/A</v>
      </c>
      <c r="E1862" s="3" t="e">
        <f>VLOOKUP('Reported Performance Table'!C1862,'Master List'!$B$11:$D$17,3,FALSE)</f>
        <v>#N/A</v>
      </c>
      <c r="F1862" t="e">
        <f t="shared" si="56"/>
        <v>#N/A</v>
      </c>
      <c r="G1862" t="e">
        <f>IF(VLOOKUP('Reported Performance Table'!E1862,'Master List'!$B$42:$D$129,3,FALSE)="","No",VLOOKUP('Reported Performance Table'!E1862,'Master List'!$B$42:$D$129,3,FALSE))</f>
        <v>#N/A</v>
      </c>
      <c r="H1862" t="e">
        <f>IF(AND(G1862="Yes_No",'Reported Performance Table'!F1862="Yes"),"No","Yes_No")</f>
        <v>#N/A</v>
      </c>
      <c r="I1862" t="str">
        <f>IF('Reported Performance Table'!E1862="","",IF('Reported Performance Table'!F1862="Yes","LUNA_CCT","Reported_CCT"))</f>
        <v/>
      </c>
      <c r="J1862" t="str">
        <f>IF('Reported Performance Table'!E1862="","",IF(I1862="LUNA_CCT",VLOOKUP('Reported Performance Table'!E1862,'Master List'!$B$42:$E$129,4,FALSE),"Reported_BUG"))</f>
        <v/>
      </c>
      <c r="K1862" t="str">
        <f>IF('Reported Performance Table'!E1862="","",IF(AND('Reported Performance Table'!$F1862="Yes",OR('Reported Performance Table'!$E1862='Master List'!$B$42,'Reported Performance Table'!$E1862='Master List'!$B$43,'Reported Performance Table'!$E1862='Master List'!$B$44,'Reported Performance Table'!$E1862='Master List'!$B$46,'Reported Performance Table'!$E1862='Master List'!$B$48,'Reported Performance Table'!$E1862='Master List'!$B$104,'Reported Performance Table'!$E1862='Master List'!$B$106,'Reported Performance Table'!$E1862='Master List'!$B$126)),"LUNA_Dimming","Dimming_Capability_and_Range"))</f>
        <v/>
      </c>
      <c r="L1862" s="173">
        <f>'Reported Performance Table'!BF1862</f>
        <v>0</v>
      </c>
      <c r="M1862" s="173">
        <f>'Reported Performance Table'!BG1862</f>
        <v>0</v>
      </c>
      <c r="N1862" s="173">
        <f>'Reported Performance Table'!BH1862</f>
        <v>0</v>
      </c>
      <c r="O1862" t="str">
        <f t="shared" si="57"/>
        <v>No</v>
      </c>
    </row>
    <row r="1863" spans="2:15" x14ac:dyDescent="0.25">
      <c r="B1863" s="35" t="e">
        <f>VLOOKUP('Reported Performance Table'!D1863,'Master List'!$B$20:$C$39,2,FALSE)</f>
        <v>#N/A</v>
      </c>
      <c r="C1863" t="e">
        <f>VLOOKUP('Reported Performance Table'!E1863,'Master List'!$B$42:$C$129,2,FALSE)</f>
        <v>#N/A</v>
      </c>
      <c r="D1863" t="e">
        <f>VLOOKUP('Reported Performance Table'!D1863,'Master List'!$B$20:$D$39,3,FALSE)</f>
        <v>#N/A</v>
      </c>
      <c r="E1863" s="3" t="e">
        <f>VLOOKUP('Reported Performance Table'!C1863,'Master List'!$B$11:$D$17,3,FALSE)</f>
        <v>#N/A</v>
      </c>
      <c r="F1863" t="e">
        <f t="shared" si="56"/>
        <v>#N/A</v>
      </c>
      <c r="G1863" t="e">
        <f>IF(VLOOKUP('Reported Performance Table'!E1863,'Master List'!$B$42:$D$129,3,FALSE)="","No",VLOOKUP('Reported Performance Table'!E1863,'Master List'!$B$42:$D$129,3,FALSE))</f>
        <v>#N/A</v>
      </c>
      <c r="H1863" t="e">
        <f>IF(AND(G1863="Yes_No",'Reported Performance Table'!F1863="Yes"),"No","Yes_No")</f>
        <v>#N/A</v>
      </c>
      <c r="I1863" t="str">
        <f>IF('Reported Performance Table'!E1863="","",IF('Reported Performance Table'!F1863="Yes","LUNA_CCT","Reported_CCT"))</f>
        <v/>
      </c>
      <c r="J1863" t="str">
        <f>IF('Reported Performance Table'!E1863="","",IF(I1863="LUNA_CCT",VLOOKUP('Reported Performance Table'!E1863,'Master List'!$B$42:$E$129,4,FALSE),"Reported_BUG"))</f>
        <v/>
      </c>
      <c r="K1863" t="str">
        <f>IF('Reported Performance Table'!E1863="","",IF(AND('Reported Performance Table'!$F1863="Yes",OR('Reported Performance Table'!$E1863='Master List'!$B$42,'Reported Performance Table'!$E1863='Master List'!$B$43,'Reported Performance Table'!$E1863='Master List'!$B$44,'Reported Performance Table'!$E1863='Master List'!$B$46,'Reported Performance Table'!$E1863='Master List'!$B$48,'Reported Performance Table'!$E1863='Master List'!$B$104,'Reported Performance Table'!$E1863='Master List'!$B$106,'Reported Performance Table'!$E1863='Master List'!$B$126)),"LUNA_Dimming","Dimming_Capability_and_Range"))</f>
        <v/>
      </c>
      <c r="L1863" s="173">
        <f>'Reported Performance Table'!BF1863</f>
        <v>0</v>
      </c>
      <c r="M1863" s="173">
        <f>'Reported Performance Table'!BG1863</f>
        <v>0</v>
      </c>
      <c r="N1863" s="173">
        <f>'Reported Performance Table'!BH1863</f>
        <v>0</v>
      </c>
      <c r="O1863" t="str">
        <f t="shared" si="57"/>
        <v>No</v>
      </c>
    </row>
    <row r="1864" spans="2:15" x14ac:dyDescent="0.25">
      <c r="B1864" s="35" t="e">
        <f>VLOOKUP('Reported Performance Table'!D1864,'Master List'!$B$20:$C$39,2,FALSE)</f>
        <v>#N/A</v>
      </c>
      <c r="C1864" t="e">
        <f>VLOOKUP('Reported Performance Table'!E1864,'Master List'!$B$42:$C$129,2,FALSE)</f>
        <v>#N/A</v>
      </c>
      <c r="D1864" t="e">
        <f>VLOOKUP('Reported Performance Table'!D1864,'Master List'!$B$20:$D$39,3,FALSE)</f>
        <v>#N/A</v>
      </c>
      <c r="E1864" s="3" t="e">
        <f>VLOOKUP('Reported Performance Table'!C1864,'Master List'!$B$11:$D$17,3,FALSE)</f>
        <v>#N/A</v>
      </c>
      <c r="F1864" t="e">
        <f t="shared" si="56"/>
        <v>#N/A</v>
      </c>
      <c r="G1864" t="e">
        <f>IF(VLOOKUP('Reported Performance Table'!E1864,'Master List'!$B$42:$D$129,3,FALSE)="","No",VLOOKUP('Reported Performance Table'!E1864,'Master List'!$B$42:$D$129,3,FALSE))</f>
        <v>#N/A</v>
      </c>
      <c r="H1864" t="e">
        <f>IF(AND(G1864="Yes_No",'Reported Performance Table'!F1864="Yes"),"No","Yes_No")</f>
        <v>#N/A</v>
      </c>
      <c r="I1864" t="str">
        <f>IF('Reported Performance Table'!E1864="","",IF('Reported Performance Table'!F1864="Yes","LUNA_CCT","Reported_CCT"))</f>
        <v/>
      </c>
      <c r="J1864" t="str">
        <f>IF('Reported Performance Table'!E1864="","",IF(I1864="LUNA_CCT",VLOOKUP('Reported Performance Table'!E1864,'Master List'!$B$42:$E$129,4,FALSE),"Reported_BUG"))</f>
        <v/>
      </c>
      <c r="K1864" t="str">
        <f>IF('Reported Performance Table'!E1864="","",IF(AND('Reported Performance Table'!$F1864="Yes",OR('Reported Performance Table'!$E1864='Master List'!$B$42,'Reported Performance Table'!$E1864='Master List'!$B$43,'Reported Performance Table'!$E1864='Master List'!$B$44,'Reported Performance Table'!$E1864='Master List'!$B$46,'Reported Performance Table'!$E1864='Master List'!$B$48,'Reported Performance Table'!$E1864='Master List'!$B$104,'Reported Performance Table'!$E1864='Master List'!$B$106,'Reported Performance Table'!$E1864='Master List'!$B$126)),"LUNA_Dimming","Dimming_Capability_and_Range"))</f>
        <v/>
      </c>
      <c r="L1864" s="173">
        <f>'Reported Performance Table'!BF1864</f>
        <v>0</v>
      </c>
      <c r="M1864" s="173">
        <f>'Reported Performance Table'!BG1864</f>
        <v>0</v>
      </c>
      <c r="N1864" s="173">
        <f>'Reported Performance Table'!BH1864</f>
        <v>0</v>
      </c>
      <c r="O1864" t="str">
        <f t="shared" si="57"/>
        <v>No</v>
      </c>
    </row>
    <row r="1865" spans="2:15" x14ac:dyDescent="0.25">
      <c r="B1865" s="35" t="e">
        <f>VLOOKUP('Reported Performance Table'!D1865,'Master List'!$B$20:$C$39,2,FALSE)</f>
        <v>#N/A</v>
      </c>
      <c r="C1865" t="e">
        <f>VLOOKUP('Reported Performance Table'!E1865,'Master List'!$B$42:$C$129,2,FALSE)</f>
        <v>#N/A</v>
      </c>
      <c r="D1865" t="e">
        <f>VLOOKUP('Reported Performance Table'!D1865,'Master List'!$B$20:$D$39,3,FALSE)</f>
        <v>#N/A</v>
      </c>
      <c r="E1865" s="3" t="e">
        <f>VLOOKUP('Reported Performance Table'!C1865,'Master List'!$B$11:$D$17,3,FALSE)</f>
        <v>#N/A</v>
      </c>
      <c r="F1865" t="e">
        <f t="shared" si="56"/>
        <v>#N/A</v>
      </c>
      <c r="G1865" t="e">
        <f>IF(VLOOKUP('Reported Performance Table'!E1865,'Master List'!$B$42:$D$129,3,FALSE)="","No",VLOOKUP('Reported Performance Table'!E1865,'Master List'!$B$42:$D$129,3,FALSE))</f>
        <v>#N/A</v>
      </c>
      <c r="H1865" t="e">
        <f>IF(AND(G1865="Yes_No",'Reported Performance Table'!F1865="Yes"),"No","Yes_No")</f>
        <v>#N/A</v>
      </c>
      <c r="I1865" t="str">
        <f>IF('Reported Performance Table'!E1865="","",IF('Reported Performance Table'!F1865="Yes","LUNA_CCT","Reported_CCT"))</f>
        <v/>
      </c>
      <c r="J1865" t="str">
        <f>IF('Reported Performance Table'!E1865="","",IF(I1865="LUNA_CCT",VLOOKUP('Reported Performance Table'!E1865,'Master List'!$B$42:$E$129,4,FALSE),"Reported_BUG"))</f>
        <v/>
      </c>
      <c r="K1865" t="str">
        <f>IF('Reported Performance Table'!E1865="","",IF(AND('Reported Performance Table'!$F1865="Yes",OR('Reported Performance Table'!$E1865='Master List'!$B$42,'Reported Performance Table'!$E1865='Master List'!$B$43,'Reported Performance Table'!$E1865='Master List'!$B$44,'Reported Performance Table'!$E1865='Master List'!$B$46,'Reported Performance Table'!$E1865='Master List'!$B$48,'Reported Performance Table'!$E1865='Master List'!$B$104,'Reported Performance Table'!$E1865='Master List'!$B$106,'Reported Performance Table'!$E1865='Master List'!$B$126)),"LUNA_Dimming","Dimming_Capability_and_Range"))</f>
        <v/>
      </c>
      <c r="L1865" s="173">
        <f>'Reported Performance Table'!BF1865</f>
        <v>0</v>
      </c>
      <c r="M1865" s="173">
        <f>'Reported Performance Table'!BG1865</f>
        <v>0</v>
      </c>
      <c r="N1865" s="173">
        <f>'Reported Performance Table'!BH1865</f>
        <v>0</v>
      </c>
      <c r="O1865" t="str">
        <f t="shared" si="57"/>
        <v>No</v>
      </c>
    </row>
    <row r="1866" spans="2:15" x14ac:dyDescent="0.25">
      <c r="B1866" s="35" t="e">
        <f>VLOOKUP('Reported Performance Table'!D1866,'Master List'!$B$20:$C$39,2,FALSE)</f>
        <v>#N/A</v>
      </c>
      <c r="C1866" t="e">
        <f>VLOOKUP('Reported Performance Table'!E1866,'Master List'!$B$42:$C$129,2,FALSE)</f>
        <v>#N/A</v>
      </c>
      <c r="D1866" t="e">
        <f>VLOOKUP('Reported Performance Table'!D1866,'Master List'!$B$20:$D$39,3,FALSE)</f>
        <v>#N/A</v>
      </c>
      <c r="E1866" s="3" t="e">
        <f>VLOOKUP('Reported Performance Table'!C1866,'Master List'!$B$11:$D$17,3,FALSE)</f>
        <v>#N/A</v>
      </c>
      <c r="F1866" t="e">
        <f t="shared" si="56"/>
        <v>#N/A</v>
      </c>
      <c r="G1866" t="e">
        <f>IF(VLOOKUP('Reported Performance Table'!E1866,'Master List'!$B$42:$D$129,3,FALSE)="","No",VLOOKUP('Reported Performance Table'!E1866,'Master List'!$B$42:$D$129,3,FALSE))</f>
        <v>#N/A</v>
      </c>
      <c r="H1866" t="e">
        <f>IF(AND(G1866="Yes_No",'Reported Performance Table'!F1866="Yes"),"No","Yes_No")</f>
        <v>#N/A</v>
      </c>
      <c r="I1866" t="str">
        <f>IF('Reported Performance Table'!E1866="","",IF('Reported Performance Table'!F1866="Yes","LUNA_CCT","Reported_CCT"))</f>
        <v/>
      </c>
      <c r="J1866" t="str">
        <f>IF('Reported Performance Table'!E1866="","",IF(I1866="LUNA_CCT",VLOOKUP('Reported Performance Table'!E1866,'Master List'!$B$42:$E$129,4,FALSE),"Reported_BUG"))</f>
        <v/>
      </c>
      <c r="K1866" t="str">
        <f>IF('Reported Performance Table'!E1866="","",IF(AND('Reported Performance Table'!$F1866="Yes",OR('Reported Performance Table'!$E1866='Master List'!$B$42,'Reported Performance Table'!$E1866='Master List'!$B$43,'Reported Performance Table'!$E1866='Master List'!$B$44,'Reported Performance Table'!$E1866='Master List'!$B$46,'Reported Performance Table'!$E1866='Master List'!$B$48,'Reported Performance Table'!$E1866='Master List'!$B$104,'Reported Performance Table'!$E1866='Master List'!$B$106,'Reported Performance Table'!$E1866='Master List'!$B$126)),"LUNA_Dimming","Dimming_Capability_and_Range"))</f>
        <v/>
      </c>
      <c r="L1866" s="173">
        <f>'Reported Performance Table'!BF1866</f>
        <v>0</v>
      </c>
      <c r="M1866" s="173">
        <f>'Reported Performance Table'!BG1866</f>
        <v>0</v>
      </c>
      <c r="N1866" s="173">
        <f>'Reported Performance Table'!BH1866</f>
        <v>0</v>
      </c>
      <c r="O1866" t="str">
        <f t="shared" si="57"/>
        <v>No</v>
      </c>
    </row>
    <row r="1867" spans="2:15" x14ac:dyDescent="0.25">
      <c r="B1867" s="35" t="e">
        <f>VLOOKUP('Reported Performance Table'!D1867,'Master List'!$B$20:$C$39,2,FALSE)</f>
        <v>#N/A</v>
      </c>
      <c r="C1867" t="e">
        <f>VLOOKUP('Reported Performance Table'!E1867,'Master List'!$B$42:$C$129,2,FALSE)</f>
        <v>#N/A</v>
      </c>
      <c r="D1867" t="e">
        <f>VLOOKUP('Reported Performance Table'!D1867,'Master List'!$B$20:$D$39,3,FALSE)</f>
        <v>#N/A</v>
      </c>
      <c r="E1867" s="3" t="e">
        <f>VLOOKUP('Reported Performance Table'!C1867,'Master List'!$B$11:$D$17,3,FALSE)</f>
        <v>#N/A</v>
      </c>
      <c r="F1867" t="e">
        <f t="shared" ref="F1867:F1930" si="58">CONCATENATE(D1867,E1867)</f>
        <v>#N/A</v>
      </c>
      <c r="G1867" t="e">
        <f>IF(VLOOKUP('Reported Performance Table'!E1867,'Master List'!$B$42:$D$129,3,FALSE)="","No",VLOOKUP('Reported Performance Table'!E1867,'Master List'!$B$42:$D$129,3,FALSE))</f>
        <v>#N/A</v>
      </c>
      <c r="H1867" t="e">
        <f>IF(AND(G1867="Yes_No",'Reported Performance Table'!F1867="Yes"),"No","Yes_No")</f>
        <v>#N/A</v>
      </c>
      <c r="I1867" t="str">
        <f>IF('Reported Performance Table'!E1867="","",IF('Reported Performance Table'!F1867="Yes","LUNA_CCT","Reported_CCT"))</f>
        <v/>
      </c>
      <c r="J1867" t="str">
        <f>IF('Reported Performance Table'!E1867="","",IF(I1867="LUNA_CCT",VLOOKUP('Reported Performance Table'!E1867,'Master List'!$B$42:$E$129,4,FALSE),"Reported_BUG"))</f>
        <v/>
      </c>
      <c r="K1867" t="str">
        <f>IF('Reported Performance Table'!E1867="","",IF(AND('Reported Performance Table'!$F1867="Yes",OR('Reported Performance Table'!$E1867='Master List'!$B$42,'Reported Performance Table'!$E1867='Master List'!$B$43,'Reported Performance Table'!$E1867='Master List'!$B$44,'Reported Performance Table'!$E1867='Master List'!$B$46,'Reported Performance Table'!$E1867='Master List'!$B$48,'Reported Performance Table'!$E1867='Master List'!$B$104,'Reported Performance Table'!$E1867='Master List'!$B$106,'Reported Performance Table'!$E1867='Master List'!$B$126)),"LUNA_Dimming","Dimming_Capability_and_Range"))</f>
        <v/>
      </c>
      <c r="L1867" s="173">
        <f>'Reported Performance Table'!BF1867</f>
        <v>0</v>
      </c>
      <c r="M1867" s="173">
        <f>'Reported Performance Table'!BG1867</f>
        <v>0</v>
      </c>
      <c r="N1867" s="173">
        <f>'Reported Performance Table'!BH1867</f>
        <v>0</v>
      </c>
      <c r="O1867" t="str">
        <f t="shared" si="57"/>
        <v>No</v>
      </c>
    </row>
    <row r="1868" spans="2:15" x14ac:dyDescent="0.25">
      <c r="B1868" s="35" t="e">
        <f>VLOOKUP('Reported Performance Table'!D1868,'Master List'!$B$20:$C$39,2,FALSE)</f>
        <v>#N/A</v>
      </c>
      <c r="C1868" t="e">
        <f>VLOOKUP('Reported Performance Table'!E1868,'Master List'!$B$42:$C$129,2,FALSE)</f>
        <v>#N/A</v>
      </c>
      <c r="D1868" t="e">
        <f>VLOOKUP('Reported Performance Table'!D1868,'Master List'!$B$20:$D$39,3,FALSE)</f>
        <v>#N/A</v>
      </c>
      <c r="E1868" s="3" t="e">
        <f>VLOOKUP('Reported Performance Table'!C1868,'Master List'!$B$11:$D$17,3,FALSE)</f>
        <v>#N/A</v>
      </c>
      <c r="F1868" t="e">
        <f t="shared" si="58"/>
        <v>#N/A</v>
      </c>
      <c r="G1868" t="e">
        <f>IF(VLOOKUP('Reported Performance Table'!E1868,'Master List'!$B$42:$D$129,3,FALSE)="","No",VLOOKUP('Reported Performance Table'!E1868,'Master List'!$B$42:$D$129,3,FALSE))</f>
        <v>#N/A</v>
      </c>
      <c r="H1868" t="e">
        <f>IF(AND(G1868="Yes_No",'Reported Performance Table'!F1868="Yes"),"No","Yes_No")</f>
        <v>#N/A</v>
      </c>
      <c r="I1868" t="str">
        <f>IF('Reported Performance Table'!E1868="","",IF('Reported Performance Table'!F1868="Yes","LUNA_CCT","Reported_CCT"))</f>
        <v/>
      </c>
      <c r="J1868" t="str">
        <f>IF('Reported Performance Table'!E1868="","",IF(I1868="LUNA_CCT",VLOOKUP('Reported Performance Table'!E1868,'Master List'!$B$42:$E$129,4,FALSE),"Reported_BUG"))</f>
        <v/>
      </c>
      <c r="K1868" t="str">
        <f>IF('Reported Performance Table'!E1868="","",IF(AND('Reported Performance Table'!$F1868="Yes",OR('Reported Performance Table'!$E1868='Master List'!$B$42,'Reported Performance Table'!$E1868='Master List'!$B$43,'Reported Performance Table'!$E1868='Master List'!$B$44,'Reported Performance Table'!$E1868='Master List'!$B$46,'Reported Performance Table'!$E1868='Master List'!$B$48,'Reported Performance Table'!$E1868='Master List'!$B$104,'Reported Performance Table'!$E1868='Master List'!$B$106,'Reported Performance Table'!$E1868='Master List'!$B$126)),"LUNA_Dimming","Dimming_Capability_and_Range"))</f>
        <v/>
      </c>
      <c r="L1868" s="173">
        <f>'Reported Performance Table'!BF1868</f>
        <v>0</v>
      </c>
      <c r="M1868" s="173">
        <f>'Reported Performance Table'!BG1868</f>
        <v>0</v>
      </c>
      <c r="N1868" s="173">
        <f>'Reported Performance Table'!BH1868</f>
        <v>0</v>
      </c>
      <c r="O1868" t="str">
        <f t="shared" ref="O1868:O1931" si="59">IF(COUNTIF(L1868:N1868,"Yes")=3,"Yes","No")</f>
        <v>No</v>
      </c>
    </row>
    <row r="1869" spans="2:15" x14ac:dyDescent="0.25">
      <c r="B1869" s="35" t="e">
        <f>VLOOKUP('Reported Performance Table'!D1869,'Master List'!$B$20:$C$39,2,FALSE)</f>
        <v>#N/A</v>
      </c>
      <c r="C1869" t="e">
        <f>VLOOKUP('Reported Performance Table'!E1869,'Master List'!$B$42:$C$129,2,FALSE)</f>
        <v>#N/A</v>
      </c>
      <c r="D1869" t="e">
        <f>VLOOKUP('Reported Performance Table'!D1869,'Master List'!$B$20:$D$39,3,FALSE)</f>
        <v>#N/A</v>
      </c>
      <c r="E1869" s="3" t="e">
        <f>VLOOKUP('Reported Performance Table'!C1869,'Master List'!$B$11:$D$17,3,FALSE)</f>
        <v>#N/A</v>
      </c>
      <c r="F1869" t="e">
        <f t="shared" si="58"/>
        <v>#N/A</v>
      </c>
      <c r="G1869" t="e">
        <f>IF(VLOOKUP('Reported Performance Table'!E1869,'Master List'!$B$42:$D$129,3,FALSE)="","No",VLOOKUP('Reported Performance Table'!E1869,'Master List'!$B$42:$D$129,3,FALSE))</f>
        <v>#N/A</v>
      </c>
      <c r="H1869" t="e">
        <f>IF(AND(G1869="Yes_No",'Reported Performance Table'!F1869="Yes"),"No","Yes_No")</f>
        <v>#N/A</v>
      </c>
      <c r="I1869" t="str">
        <f>IF('Reported Performance Table'!E1869="","",IF('Reported Performance Table'!F1869="Yes","LUNA_CCT","Reported_CCT"))</f>
        <v/>
      </c>
      <c r="J1869" t="str">
        <f>IF('Reported Performance Table'!E1869="","",IF(I1869="LUNA_CCT",VLOOKUP('Reported Performance Table'!E1869,'Master List'!$B$42:$E$129,4,FALSE),"Reported_BUG"))</f>
        <v/>
      </c>
      <c r="K1869" t="str">
        <f>IF('Reported Performance Table'!E1869="","",IF(AND('Reported Performance Table'!$F1869="Yes",OR('Reported Performance Table'!$E1869='Master List'!$B$42,'Reported Performance Table'!$E1869='Master List'!$B$43,'Reported Performance Table'!$E1869='Master List'!$B$44,'Reported Performance Table'!$E1869='Master List'!$B$46,'Reported Performance Table'!$E1869='Master List'!$B$48,'Reported Performance Table'!$E1869='Master List'!$B$104,'Reported Performance Table'!$E1869='Master List'!$B$106,'Reported Performance Table'!$E1869='Master List'!$B$126)),"LUNA_Dimming","Dimming_Capability_and_Range"))</f>
        <v/>
      </c>
      <c r="L1869" s="173">
        <f>'Reported Performance Table'!BF1869</f>
        <v>0</v>
      </c>
      <c r="M1869" s="173">
        <f>'Reported Performance Table'!BG1869</f>
        <v>0</v>
      </c>
      <c r="N1869" s="173">
        <f>'Reported Performance Table'!BH1869</f>
        <v>0</v>
      </c>
      <c r="O1869" t="str">
        <f t="shared" si="59"/>
        <v>No</v>
      </c>
    </row>
    <row r="1870" spans="2:15" x14ac:dyDescent="0.25">
      <c r="B1870" s="35" t="e">
        <f>VLOOKUP('Reported Performance Table'!D1870,'Master List'!$B$20:$C$39,2,FALSE)</f>
        <v>#N/A</v>
      </c>
      <c r="C1870" t="e">
        <f>VLOOKUP('Reported Performance Table'!E1870,'Master List'!$B$42:$C$129,2,FALSE)</f>
        <v>#N/A</v>
      </c>
      <c r="D1870" t="e">
        <f>VLOOKUP('Reported Performance Table'!D1870,'Master List'!$B$20:$D$39,3,FALSE)</f>
        <v>#N/A</v>
      </c>
      <c r="E1870" s="3" t="e">
        <f>VLOOKUP('Reported Performance Table'!C1870,'Master List'!$B$11:$D$17,3,FALSE)</f>
        <v>#N/A</v>
      </c>
      <c r="F1870" t="e">
        <f t="shared" si="58"/>
        <v>#N/A</v>
      </c>
      <c r="G1870" t="e">
        <f>IF(VLOOKUP('Reported Performance Table'!E1870,'Master List'!$B$42:$D$129,3,FALSE)="","No",VLOOKUP('Reported Performance Table'!E1870,'Master List'!$B$42:$D$129,3,FALSE))</f>
        <v>#N/A</v>
      </c>
      <c r="H1870" t="e">
        <f>IF(AND(G1870="Yes_No",'Reported Performance Table'!F1870="Yes"),"No","Yes_No")</f>
        <v>#N/A</v>
      </c>
      <c r="I1870" t="str">
        <f>IF('Reported Performance Table'!E1870="","",IF('Reported Performance Table'!F1870="Yes","LUNA_CCT","Reported_CCT"))</f>
        <v/>
      </c>
      <c r="J1870" t="str">
        <f>IF('Reported Performance Table'!E1870="","",IF(I1870="LUNA_CCT",VLOOKUP('Reported Performance Table'!E1870,'Master List'!$B$42:$E$129,4,FALSE),"Reported_BUG"))</f>
        <v/>
      </c>
      <c r="K1870" t="str">
        <f>IF('Reported Performance Table'!E1870="","",IF(AND('Reported Performance Table'!$F1870="Yes",OR('Reported Performance Table'!$E1870='Master List'!$B$42,'Reported Performance Table'!$E1870='Master List'!$B$43,'Reported Performance Table'!$E1870='Master List'!$B$44,'Reported Performance Table'!$E1870='Master List'!$B$46,'Reported Performance Table'!$E1870='Master List'!$B$48,'Reported Performance Table'!$E1870='Master List'!$B$104,'Reported Performance Table'!$E1870='Master List'!$B$106,'Reported Performance Table'!$E1870='Master List'!$B$126)),"LUNA_Dimming","Dimming_Capability_and_Range"))</f>
        <v/>
      </c>
      <c r="L1870" s="173">
        <f>'Reported Performance Table'!BF1870</f>
        <v>0</v>
      </c>
      <c r="M1870" s="173">
        <f>'Reported Performance Table'!BG1870</f>
        <v>0</v>
      </c>
      <c r="N1870" s="173">
        <f>'Reported Performance Table'!BH1870</f>
        <v>0</v>
      </c>
      <c r="O1870" t="str">
        <f t="shared" si="59"/>
        <v>No</v>
      </c>
    </row>
    <row r="1871" spans="2:15" x14ac:dyDescent="0.25">
      <c r="B1871" s="35" t="e">
        <f>VLOOKUP('Reported Performance Table'!D1871,'Master List'!$B$20:$C$39,2,FALSE)</f>
        <v>#N/A</v>
      </c>
      <c r="C1871" t="e">
        <f>VLOOKUP('Reported Performance Table'!E1871,'Master List'!$B$42:$C$129,2,FALSE)</f>
        <v>#N/A</v>
      </c>
      <c r="D1871" t="e">
        <f>VLOOKUP('Reported Performance Table'!D1871,'Master List'!$B$20:$D$39,3,FALSE)</f>
        <v>#N/A</v>
      </c>
      <c r="E1871" s="3" t="e">
        <f>VLOOKUP('Reported Performance Table'!C1871,'Master List'!$B$11:$D$17,3,FALSE)</f>
        <v>#N/A</v>
      </c>
      <c r="F1871" t="e">
        <f t="shared" si="58"/>
        <v>#N/A</v>
      </c>
      <c r="G1871" t="e">
        <f>IF(VLOOKUP('Reported Performance Table'!E1871,'Master List'!$B$42:$D$129,3,FALSE)="","No",VLOOKUP('Reported Performance Table'!E1871,'Master List'!$B$42:$D$129,3,FALSE))</f>
        <v>#N/A</v>
      </c>
      <c r="H1871" t="e">
        <f>IF(AND(G1871="Yes_No",'Reported Performance Table'!F1871="Yes"),"No","Yes_No")</f>
        <v>#N/A</v>
      </c>
      <c r="I1871" t="str">
        <f>IF('Reported Performance Table'!E1871="","",IF('Reported Performance Table'!F1871="Yes","LUNA_CCT","Reported_CCT"))</f>
        <v/>
      </c>
      <c r="J1871" t="str">
        <f>IF('Reported Performance Table'!E1871="","",IF(I1871="LUNA_CCT",VLOOKUP('Reported Performance Table'!E1871,'Master List'!$B$42:$E$129,4,FALSE),"Reported_BUG"))</f>
        <v/>
      </c>
      <c r="K1871" t="str">
        <f>IF('Reported Performance Table'!E1871="","",IF(AND('Reported Performance Table'!$F1871="Yes",OR('Reported Performance Table'!$E1871='Master List'!$B$42,'Reported Performance Table'!$E1871='Master List'!$B$43,'Reported Performance Table'!$E1871='Master List'!$B$44,'Reported Performance Table'!$E1871='Master List'!$B$46,'Reported Performance Table'!$E1871='Master List'!$B$48,'Reported Performance Table'!$E1871='Master List'!$B$104,'Reported Performance Table'!$E1871='Master List'!$B$106,'Reported Performance Table'!$E1871='Master List'!$B$126)),"LUNA_Dimming","Dimming_Capability_and_Range"))</f>
        <v/>
      </c>
      <c r="L1871" s="173">
        <f>'Reported Performance Table'!BF1871</f>
        <v>0</v>
      </c>
      <c r="M1871" s="173">
        <f>'Reported Performance Table'!BG1871</f>
        <v>0</v>
      </c>
      <c r="N1871" s="173">
        <f>'Reported Performance Table'!BH1871</f>
        <v>0</v>
      </c>
      <c r="O1871" t="str">
        <f t="shared" si="59"/>
        <v>No</v>
      </c>
    </row>
    <row r="1872" spans="2:15" x14ac:dyDescent="0.25">
      <c r="B1872" s="35" t="e">
        <f>VLOOKUP('Reported Performance Table'!D1872,'Master List'!$B$20:$C$39,2,FALSE)</f>
        <v>#N/A</v>
      </c>
      <c r="C1872" t="e">
        <f>VLOOKUP('Reported Performance Table'!E1872,'Master List'!$B$42:$C$129,2,FALSE)</f>
        <v>#N/A</v>
      </c>
      <c r="D1872" t="e">
        <f>VLOOKUP('Reported Performance Table'!D1872,'Master List'!$B$20:$D$39,3,FALSE)</f>
        <v>#N/A</v>
      </c>
      <c r="E1872" s="3" t="e">
        <f>VLOOKUP('Reported Performance Table'!C1872,'Master List'!$B$11:$D$17,3,FALSE)</f>
        <v>#N/A</v>
      </c>
      <c r="F1872" t="e">
        <f t="shared" si="58"/>
        <v>#N/A</v>
      </c>
      <c r="G1872" t="e">
        <f>IF(VLOOKUP('Reported Performance Table'!E1872,'Master List'!$B$42:$D$129,3,FALSE)="","No",VLOOKUP('Reported Performance Table'!E1872,'Master List'!$B$42:$D$129,3,FALSE))</f>
        <v>#N/A</v>
      </c>
      <c r="H1872" t="e">
        <f>IF(AND(G1872="Yes_No",'Reported Performance Table'!F1872="Yes"),"No","Yes_No")</f>
        <v>#N/A</v>
      </c>
      <c r="I1872" t="str">
        <f>IF('Reported Performance Table'!E1872="","",IF('Reported Performance Table'!F1872="Yes","LUNA_CCT","Reported_CCT"))</f>
        <v/>
      </c>
      <c r="J1872" t="str">
        <f>IF('Reported Performance Table'!E1872="","",IF(I1872="LUNA_CCT",VLOOKUP('Reported Performance Table'!E1872,'Master List'!$B$42:$E$129,4,FALSE),"Reported_BUG"))</f>
        <v/>
      </c>
      <c r="K1872" t="str">
        <f>IF('Reported Performance Table'!E1872="","",IF(AND('Reported Performance Table'!$F1872="Yes",OR('Reported Performance Table'!$E1872='Master List'!$B$42,'Reported Performance Table'!$E1872='Master List'!$B$43,'Reported Performance Table'!$E1872='Master List'!$B$44,'Reported Performance Table'!$E1872='Master List'!$B$46,'Reported Performance Table'!$E1872='Master List'!$B$48,'Reported Performance Table'!$E1872='Master List'!$B$104,'Reported Performance Table'!$E1872='Master List'!$B$106,'Reported Performance Table'!$E1872='Master List'!$B$126)),"LUNA_Dimming","Dimming_Capability_and_Range"))</f>
        <v/>
      </c>
      <c r="L1872" s="173">
        <f>'Reported Performance Table'!BF1872</f>
        <v>0</v>
      </c>
      <c r="M1872" s="173">
        <f>'Reported Performance Table'!BG1872</f>
        <v>0</v>
      </c>
      <c r="N1872" s="173">
        <f>'Reported Performance Table'!BH1872</f>
        <v>0</v>
      </c>
      <c r="O1872" t="str">
        <f t="shared" si="59"/>
        <v>No</v>
      </c>
    </row>
    <row r="1873" spans="2:15" x14ac:dyDescent="0.25">
      <c r="B1873" s="35" t="e">
        <f>VLOOKUP('Reported Performance Table'!D1873,'Master List'!$B$20:$C$39,2,FALSE)</f>
        <v>#N/A</v>
      </c>
      <c r="C1873" t="e">
        <f>VLOOKUP('Reported Performance Table'!E1873,'Master List'!$B$42:$C$129,2,FALSE)</f>
        <v>#N/A</v>
      </c>
      <c r="D1873" t="e">
        <f>VLOOKUP('Reported Performance Table'!D1873,'Master List'!$B$20:$D$39,3,FALSE)</f>
        <v>#N/A</v>
      </c>
      <c r="E1873" s="3" t="e">
        <f>VLOOKUP('Reported Performance Table'!C1873,'Master List'!$B$11:$D$17,3,FALSE)</f>
        <v>#N/A</v>
      </c>
      <c r="F1873" t="e">
        <f t="shared" si="58"/>
        <v>#N/A</v>
      </c>
      <c r="G1873" t="e">
        <f>IF(VLOOKUP('Reported Performance Table'!E1873,'Master List'!$B$42:$D$129,3,FALSE)="","No",VLOOKUP('Reported Performance Table'!E1873,'Master List'!$B$42:$D$129,3,FALSE))</f>
        <v>#N/A</v>
      </c>
      <c r="H1873" t="e">
        <f>IF(AND(G1873="Yes_No",'Reported Performance Table'!F1873="Yes"),"No","Yes_No")</f>
        <v>#N/A</v>
      </c>
      <c r="I1873" t="str">
        <f>IF('Reported Performance Table'!E1873="","",IF('Reported Performance Table'!F1873="Yes","LUNA_CCT","Reported_CCT"))</f>
        <v/>
      </c>
      <c r="J1873" t="str">
        <f>IF('Reported Performance Table'!E1873="","",IF(I1873="LUNA_CCT",VLOOKUP('Reported Performance Table'!E1873,'Master List'!$B$42:$E$129,4,FALSE),"Reported_BUG"))</f>
        <v/>
      </c>
      <c r="K1873" t="str">
        <f>IF('Reported Performance Table'!E1873="","",IF(AND('Reported Performance Table'!$F1873="Yes",OR('Reported Performance Table'!$E1873='Master List'!$B$42,'Reported Performance Table'!$E1873='Master List'!$B$43,'Reported Performance Table'!$E1873='Master List'!$B$44,'Reported Performance Table'!$E1873='Master List'!$B$46,'Reported Performance Table'!$E1873='Master List'!$B$48,'Reported Performance Table'!$E1873='Master List'!$B$104,'Reported Performance Table'!$E1873='Master List'!$B$106,'Reported Performance Table'!$E1873='Master List'!$B$126)),"LUNA_Dimming","Dimming_Capability_and_Range"))</f>
        <v/>
      </c>
      <c r="L1873" s="173">
        <f>'Reported Performance Table'!BF1873</f>
        <v>0</v>
      </c>
      <c r="M1873" s="173">
        <f>'Reported Performance Table'!BG1873</f>
        <v>0</v>
      </c>
      <c r="N1873" s="173">
        <f>'Reported Performance Table'!BH1873</f>
        <v>0</v>
      </c>
      <c r="O1873" t="str">
        <f t="shared" si="59"/>
        <v>No</v>
      </c>
    </row>
    <row r="1874" spans="2:15" x14ac:dyDescent="0.25">
      <c r="B1874" s="35" t="e">
        <f>VLOOKUP('Reported Performance Table'!D1874,'Master List'!$B$20:$C$39,2,FALSE)</f>
        <v>#N/A</v>
      </c>
      <c r="C1874" t="e">
        <f>VLOOKUP('Reported Performance Table'!E1874,'Master List'!$B$42:$C$129,2,FALSE)</f>
        <v>#N/A</v>
      </c>
      <c r="D1874" t="e">
        <f>VLOOKUP('Reported Performance Table'!D1874,'Master List'!$B$20:$D$39,3,FALSE)</f>
        <v>#N/A</v>
      </c>
      <c r="E1874" s="3" t="e">
        <f>VLOOKUP('Reported Performance Table'!C1874,'Master List'!$B$11:$D$17,3,FALSE)</f>
        <v>#N/A</v>
      </c>
      <c r="F1874" t="e">
        <f t="shared" si="58"/>
        <v>#N/A</v>
      </c>
      <c r="G1874" t="e">
        <f>IF(VLOOKUP('Reported Performance Table'!E1874,'Master List'!$B$42:$D$129,3,FALSE)="","No",VLOOKUP('Reported Performance Table'!E1874,'Master List'!$B$42:$D$129,3,FALSE))</f>
        <v>#N/A</v>
      </c>
      <c r="H1874" t="e">
        <f>IF(AND(G1874="Yes_No",'Reported Performance Table'!F1874="Yes"),"No","Yes_No")</f>
        <v>#N/A</v>
      </c>
      <c r="I1874" t="str">
        <f>IF('Reported Performance Table'!E1874="","",IF('Reported Performance Table'!F1874="Yes","LUNA_CCT","Reported_CCT"))</f>
        <v/>
      </c>
      <c r="J1874" t="str">
        <f>IF('Reported Performance Table'!E1874="","",IF(I1874="LUNA_CCT",VLOOKUP('Reported Performance Table'!E1874,'Master List'!$B$42:$E$129,4,FALSE),"Reported_BUG"))</f>
        <v/>
      </c>
      <c r="K1874" t="str">
        <f>IF('Reported Performance Table'!E1874="","",IF(AND('Reported Performance Table'!$F1874="Yes",OR('Reported Performance Table'!$E1874='Master List'!$B$42,'Reported Performance Table'!$E1874='Master List'!$B$43,'Reported Performance Table'!$E1874='Master List'!$B$44,'Reported Performance Table'!$E1874='Master List'!$B$46,'Reported Performance Table'!$E1874='Master List'!$B$48,'Reported Performance Table'!$E1874='Master List'!$B$104,'Reported Performance Table'!$E1874='Master List'!$B$106,'Reported Performance Table'!$E1874='Master List'!$B$126)),"LUNA_Dimming","Dimming_Capability_and_Range"))</f>
        <v/>
      </c>
      <c r="L1874" s="173">
        <f>'Reported Performance Table'!BF1874</f>
        <v>0</v>
      </c>
      <c r="M1874" s="173">
        <f>'Reported Performance Table'!BG1874</f>
        <v>0</v>
      </c>
      <c r="N1874" s="173">
        <f>'Reported Performance Table'!BH1874</f>
        <v>0</v>
      </c>
      <c r="O1874" t="str">
        <f t="shared" si="59"/>
        <v>No</v>
      </c>
    </row>
    <row r="1875" spans="2:15" x14ac:dyDescent="0.25">
      <c r="B1875" s="35" t="e">
        <f>VLOOKUP('Reported Performance Table'!D1875,'Master List'!$B$20:$C$39,2,FALSE)</f>
        <v>#N/A</v>
      </c>
      <c r="C1875" t="e">
        <f>VLOOKUP('Reported Performance Table'!E1875,'Master List'!$B$42:$C$129,2,FALSE)</f>
        <v>#N/A</v>
      </c>
      <c r="D1875" t="e">
        <f>VLOOKUP('Reported Performance Table'!D1875,'Master List'!$B$20:$D$39,3,FALSE)</f>
        <v>#N/A</v>
      </c>
      <c r="E1875" s="3" t="e">
        <f>VLOOKUP('Reported Performance Table'!C1875,'Master List'!$B$11:$D$17,3,FALSE)</f>
        <v>#N/A</v>
      </c>
      <c r="F1875" t="e">
        <f t="shared" si="58"/>
        <v>#N/A</v>
      </c>
      <c r="G1875" t="e">
        <f>IF(VLOOKUP('Reported Performance Table'!E1875,'Master List'!$B$42:$D$129,3,FALSE)="","No",VLOOKUP('Reported Performance Table'!E1875,'Master List'!$B$42:$D$129,3,FALSE))</f>
        <v>#N/A</v>
      </c>
      <c r="H1875" t="e">
        <f>IF(AND(G1875="Yes_No",'Reported Performance Table'!F1875="Yes"),"No","Yes_No")</f>
        <v>#N/A</v>
      </c>
      <c r="I1875" t="str">
        <f>IF('Reported Performance Table'!E1875="","",IF('Reported Performance Table'!F1875="Yes","LUNA_CCT","Reported_CCT"))</f>
        <v/>
      </c>
      <c r="J1875" t="str">
        <f>IF('Reported Performance Table'!E1875="","",IF(I1875="LUNA_CCT",VLOOKUP('Reported Performance Table'!E1875,'Master List'!$B$42:$E$129,4,FALSE),"Reported_BUG"))</f>
        <v/>
      </c>
      <c r="K1875" t="str">
        <f>IF('Reported Performance Table'!E1875="","",IF(AND('Reported Performance Table'!$F1875="Yes",OR('Reported Performance Table'!$E1875='Master List'!$B$42,'Reported Performance Table'!$E1875='Master List'!$B$43,'Reported Performance Table'!$E1875='Master List'!$B$44,'Reported Performance Table'!$E1875='Master List'!$B$46,'Reported Performance Table'!$E1875='Master List'!$B$48,'Reported Performance Table'!$E1875='Master List'!$B$104,'Reported Performance Table'!$E1875='Master List'!$B$106,'Reported Performance Table'!$E1875='Master List'!$B$126)),"LUNA_Dimming","Dimming_Capability_and_Range"))</f>
        <v/>
      </c>
      <c r="L1875" s="173">
        <f>'Reported Performance Table'!BF1875</f>
        <v>0</v>
      </c>
      <c r="M1875" s="173">
        <f>'Reported Performance Table'!BG1875</f>
        <v>0</v>
      </c>
      <c r="N1875" s="173">
        <f>'Reported Performance Table'!BH1875</f>
        <v>0</v>
      </c>
      <c r="O1875" t="str">
        <f t="shared" si="59"/>
        <v>No</v>
      </c>
    </row>
    <row r="1876" spans="2:15" x14ac:dyDescent="0.25">
      <c r="B1876" s="35" t="e">
        <f>VLOOKUP('Reported Performance Table'!D1876,'Master List'!$B$20:$C$39,2,FALSE)</f>
        <v>#N/A</v>
      </c>
      <c r="C1876" t="e">
        <f>VLOOKUP('Reported Performance Table'!E1876,'Master List'!$B$42:$C$129,2,FALSE)</f>
        <v>#N/A</v>
      </c>
      <c r="D1876" t="e">
        <f>VLOOKUP('Reported Performance Table'!D1876,'Master List'!$B$20:$D$39,3,FALSE)</f>
        <v>#N/A</v>
      </c>
      <c r="E1876" s="3" t="e">
        <f>VLOOKUP('Reported Performance Table'!C1876,'Master List'!$B$11:$D$17,3,FALSE)</f>
        <v>#N/A</v>
      </c>
      <c r="F1876" t="e">
        <f t="shared" si="58"/>
        <v>#N/A</v>
      </c>
      <c r="G1876" t="e">
        <f>IF(VLOOKUP('Reported Performance Table'!E1876,'Master List'!$B$42:$D$129,3,FALSE)="","No",VLOOKUP('Reported Performance Table'!E1876,'Master List'!$B$42:$D$129,3,FALSE))</f>
        <v>#N/A</v>
      </c>
      <c r="H1876" t="e">
        <f>IF(AND(G1876="Yes_No",'Reported Performance Table'!F1876="Yes"),"No","Yes_No")</f>
        <v>#N/A</v>
      </c>
      <c r="I1876" t="str">
        <f>IF('Reported Performance Table'!E1876="","",IF('Reported Performance Table'!F1876="Yes","LUNA_CCT","Reported_CCT"))</f>
        <v/>
      </c>
      <c r="J1876" t="str">
        <f>IF('Reported Performance Table'!E1876="","",IF(I1876="LUNA_CCT",VLOOKUP('Reported Performance Table'!E1876,'Master List'!$B$42:$E$129,4,FALSE),"Reported_BUG"))</f>
        <v/>
      </c>
      <c r="K1876" t="str">
        <f>IF('Reported Performance Table'!E1876="","",IF(AND('Reported Performance Table'!$F1876="Yes",OR('Reported Performance Table'!$E1876='Master List'!$B$42,'Reported Performance Table'!$E1876='Master List'!$B$43,'Reported Performance Table'!$E1876='Master List'!$B$44,'Reported Performance Table'!$E1876='Master List'!$B$46,'Reported Performance Table'!$E1876='Master List'!$B$48,'Reported Performance Table'!$E1876='Master List'!$B$104,'Reported Performance Table'!$E1876='Master List'!$B$106,'Reported Performance Table'!$E1876='Master List'!$B$126)),"LUNA_Dimming","Dimming_Capability_and_Range"))</f>
        <v/>
      </c>
      <c r="L1876" s="173">
        <f>'Reported Performance Table'!BF1876</f>
        <v>0</v>
      </c>
      <c r="M1876" s="173">
        <f>'Reported Performance Table'!BG1876</f>
        <v>0</v>
      </c>
      <c r="N1876" s="173">
        <f>'Reported Performance Table'!BH1876</f>
        <v>0</v>
      </c>
      <c r="O1876" t="str">
        <f t="shared" si="59"/>
        <v>No</v>
      </c>
    </row>
    <row r="1877" spans="2:15" x14ac:dyDescent="0.25">
      <c r="B1877" s="35" t="e">
        <f>VLOOKUP('Reported Performance Table'!D1877,'Master List'!$B$20:$C$39,2,FALSE)</f>
        <v>#N/A</v>
      </c>
      <c r="C1877" t="e">
        <f>VLOOKUP('Reported Performance Table'!E1877,'Master List'!$B$42:$C$129,2,FALSE)</f>
        <v>#N/A</v>
      </c>
      <c r="D1877" t="e">
        <f>VLOOKUP('Reported Performance Table'!D1877,'Master List'!$B$20:$D$39,3,FALSE)</f>
        <v>#N/A</v>
      </c>
      <c r="E1877" s="3" t="e">
        <f>VLOOKUP('Reported Performance Table'!C1877,'Master List'!$B$11:$D$17,3,FALSE)</f>
        <v>#N/A</v>
      </c>
      <c r="F1877" t="e">
        <f t="shared" si="58"/>
        <v>#N/A</v>
      </c>
      <c r="G1877" t="e">
        <f>IF(VLOOKUP('Reported Performance Table'!E1877,'Master List'!$B$42:$D$129,3,FALSE)="","No",VLOOKUP('Reported Performance Table'!E1877,'Master List'!$B$42:$D$129,3,FALSE))</f>
        <v>#N/A</v>
      </c>
      <c r="H1877" t="e">
        <f>IF(AND(G1877="Yes_No",'Reported Performance Table'!F1877="Yes"),"No","Yes_No")</f>
        <v>#N/A</v>
      </c>
      <c r="I1877" t="str">
        <f>IF('Reported Performance Table'!E1877="","",IF('Reported Performance Table'!F1877="Yes","LUNA_CCT","Reported_CCT"))</f>
        <v/>
      </c>
      <c r="J1877" t="str">
        <f>IF('Reported Performance Table'!E1877="","",IF(I1877="LUNA_CCT",VLOOKUP('Reported Performance Table'!E1877,'Master List'!$B$42:$E$129,4,FALSE),"Reported_BUG"))</f>
        <v/>
      </c>
      <c r="K1877" t="str">
        <f>IF('Reported Performance Table'!E1877="","",IF(AND('Reported Performance Table'!$F1877="Yes",OR('Reported Performance Table'!$E1877='Master List'!$B$42,'Reported Performance Table'!$E1877='Master List'!$B$43,'Reported Performance Table'!$E1877='Master List'!$B$44,'Reported Performance Table'!$E1877='Master List'!$B$46,'Reported Performance Table'!$E1877='Master List'!$B$48,'Reported Performance Table'!$E1877='Master List'!$B$104,'Reported Performance Table'!$E1877='Master List'!$B$106,'Reported Performance Table'!$E1877='Master List'!$B$126)),"LUNA_Dimming","Dimming_Capability_and_Range"))</f>
        <v/>
      </c>
      <c r="L1877" s="173">
        <f>'Reported Performance Table'!BF1877</f>
        <v>0</v>
      </c>
      <c r="M1877" s="173">
        <f>'Reported Performance Table'!BG1877</f>
        <v>0</v>
      </c>
      <c r="N1877" s="173">
        <f>'Reported Performance Table'!BH1877</f>
        <v>0</v>
      </c>
      <c r="O1877" t="str">
        <f t="shared" si="59"/>
        <v>No</v>
      </c>
    </row>
    <row r="1878" spans="2:15" x14ac:dyDescent="0.25">
      <c r="B1878" s="35" t="e">
        <f>VLOOKUP('Reported Performance Table'!D1878,'Master List'!$B$20:$C$39,2,FALSE)</f>
        <v>#N/A</v>
      </c>
      <c r="C1878" t="e">
        <f>VLOOKUP('Reported Performance Table'!E1878,'Master List'!$B$42:$C$129,2,FALSE)</f>
        <v>#N/A</v>
      </c>
      <c r="D1878" t="e">
        <f>VLOOKUP('Reported Performance Table'!D1878,'Master List'!$B$20:$D$39,3,FALSE)</f>
        <v>#N/A</v>
      </c>
      <c r="E1878" s="3" t="e">
        <f>VLOOKUP('Reported Performance Table'!C1878,'Master List'!$B$11:$D$17,3,FALSE)</f>
        <v>#N/A</v>
      </c>
      <c r="F1878" t="e">
        <f t="shared" si="58"/>
        <v>#N/A</v>
      </c>
      <c r="G1878" t="e">
        <f>IF(VLOOKUP('Reported Performance Table'!E1878,'Master List'!$B$42:$D$129,3,FALSE)="","No",VLOOKUP('Reported Performance Table'!E1878,'Master List'!$B$42:$D$129,3,FALSE))</f>
        <v>#N/A</v>
      </c>
      <c r="H1878" t="e">
        <f>IF(AND(G1878="Yes_No",'Reported Performance Table'!F1878="Yes"),"No","Yes_No")</f>
        <v>#N/A</v>
      </c>
      <c r="I1878" t="str">
        <f>IF('Reported Performance Table'!E1878="","",IF('Reported Performance Table'!F1878="Yes","LUNA_CCT","Reported_CCT"))</f>
        <v/>
      </c>
      <c r="J1878" t="str">
        <f>IF('Reported Performance Table'!E1878="","",IF(I1878="LUNA_CCT",VLOOKUP('Reported Performance Table'!E1878,'Master List'!$B$42:$E$129,4,FALSE),"Reported_BUG"))</f>
        <v/>
      </c>
      <c r="K1878" t="str">
        <f>IF('Reported Performance Table'!E1878="","",IF(AND('Reported Performance Table'!$F1878="Yes",OR('Reported Performance Table'!$E1878='Master List'!$B$42,'Reported Performance Table'!$E1878='Master List'!$B$43,'Reported Performance Table'!$E1878='Master List'!$B$44,'Reported Performance Table'!$E1878='Master List'!$B$46,'Reported Performance Table'!$E1878='Master List'!$B$48,'Reported Performance Table'!$E1878='Master List'!$B$104,'Reported Performance Table'!$E1878='Master List'!$B$106,'Reported Performance Table'!$E1878='Master List'!$B$126)),"LUNA_Dimming","Dimming_Capability_and_Range"))</f>
        <v/>
      </c>
      <c r="L1878" s="173">
        <f>'Reported Performance Table'!BF1878</f>
        <v>0</v>
      </c>
      <c r="M1878" s="173">
        <f>'Reported Performance Table'!BG1878</f>
        <v>0</v>
      </c>
      <c r="N1878" s="173">
        <f>'Reported Performance Table'!BH1878</f>
        <v>0</v>
      </c>
      <c r="O1878" t="str">
        <f t="shared" si="59"/>
        <v>No</v>
      </c>
    </row>
    <row r="1879" spans="2:15" x14ac:dyDescent="0.25">
      <c r="B1879" s="35" t="e">
        <f>VLOOKUP('Reported Performance Table'!D1879,'Master List'!$B$20:$C$39,2,FALSE)</f>
        <v>#N/A</v>
      </c>
      <c r="C1879" t="e">
        <f>VLOOKUP('Reported Performance Table'!E1879,'Master List'!$B$42:$C$129,2,FALSE)</f>
        <v>#N/A</v>
      </c>
      <c r="D1879" t="e">
        <f>VLOOKUP('Reported Performance Table'!D1879,'Master List'!$B$20:$D$39,3,FALSE)</f>
        <v>#N/A</v>
      </c>
      <c r="E1879" s="3" t="e">
        <f>VLOOKUP('Reported Performance Table'!C1879,'Master List'!$B$11:$D$17,3,FALSE)</f>
        <v>#N/A</v>
      </c>
      <c r="F1879" t="e">
        <f t="shared" si="58"/>
        <v>#N/A</v>
      </c>
      <c r="G1879" t="e">
        <f>IF(VLOOKUP('Reported Performance Table'!E1879,'Master List'!$B$42:$D$129,3,FALSE)="","No",VLOOKUP('Reported Performance Table'!E1879,'Master List'!$B$42:$D$129,3,FALSE))</f>
        <v>#N/A</v>
      </c>
      <c r="H1879" t="e">
        <f>IF(AND(G1879="Yes_No",'Reported Performance Table'!F1879="Yes"),"No","Yes_No")</f>
        <v>#N/A</v>
      </c>
      <c r="I1879" t="str">
        <f>IF('Reported Performance Table'!E1879="","",IF('Reported Performance Table'!F1879="Yes","LUNA_CCT","Reported_CCT"))</f>
        <v/>
      </c>
      <c r="J1879" t="str">
        <f>IF('Reported Performance Table'!E1879="","",IF(I1879="LUNA_CCT",VLOOKUP('Reported Performance Table'!E1879,'Master List'!$B$42:$E$129,4,FALSE),"Reported_BUG"))</f>
        <v/>
      </c>
      <c r="K1879" t="str">
        <f>IF('Reported Performance Table'!E1879="","",IF(AND('Reported Performance Table'!$F1879="Yes",OR('Reported Performance Table'!$E1879='Master List'!$B$42,'Reported Performance Table'!$E1879='Master List'!$B$43,'Reported Performance Table'!$E1879='Master List'!$B$44,'Reported Performance Table'!$E1879='Master List'!$B$46,'Reported Performance Table'!$E1879='Master List'!$B$48,'Reported Performance Table'!$E1879='Master List'!$B$104,'Reported Performance Table'!$E1879='Master List'!$B$106,'Reported Performance Table'!$E1879='Master List'!$B$126)),"LUNA_Dimming","Dimming_Capability_and_Range"))</f>
        <v/>
      </c>
      <c r="L1879" s="173">
        <f>'Reported Performance Table'!BF1879</f>
        <v>0</v>
      </c>
      <c r="M1879" s="173">
        <f>'Reported Performance Table'!BG1879</f>
        <v>0</v>
      </c>
      <c r="N1879" s="173">
        <f>'Reported Performance Table'!BH1879</f>
        <v>0</v>
      </c>
      <c r="O1879" t="str">
        <f t="shared" si="59"/>
        <v>No</v>
      </c>
    </row>
    <row r="1880" spans="2:15" x14ac:dyDescent="0.25">
      <c r="B1880" s="35" t="e">
        <f>VLOOKUP('Reported Performance Table'!D1880,'Master List'!$B$20:$C$39,2,FALSE)</f>
        <v>#N/A</v>
      </c>
      <c r="C1880" t="e">
        <f>VLOOKUP('Reported Performance Table'!E1880,'Master List'!$B$42:$C$129,2,FALSE)</f>
        <v>#N/A</v>
      </c>
      <c r="D1880" t="e">
        <f>VLOOKUP('Reported Performance Table'!D1880,'Master List'!$B$20:$D$39,3,FALSE)</f>
        <v>#N/A</v>
      </c>
      <c r="E1880" s="3" t="e">
        <f>VLOOKUP('Reported Performance Table'!C1880,'Master List'!$B$11:$D$17,3,FALSE)</f>
        <v>#N/A</v>
      </c>
      <c r="F1880" t="e">
        <f t="shared" si="58"/>
        <v>#N/A</v>
      </c>
      <c r="G1880" t="e">
        <f>IF(VLOOKUP('Reported Performance Table'!E1880,'Master List'!$B$42:$D$129,3,FALSE)="","No",VLOOKUP('Reported Performance Table'!E1880,'Master List'!$B$42:$D$129,3,FALSE))</f>
        <v>#N/A</v>
      </c>
      <c r="H1880" t="e">
        <f>IF(AND(G1880="Yes_No",'Reported Performance Table'!F1880="Yes"),"No","Yes_No")</f>
        <v>#N/A</v>
      </c>
      <c r="I1880" t="str">
        <f>IF('Reported Performance Table'!E1880="","",IF('Reported Performance Table'!F1880="Yes","LUNA_CCT","Reported_CCT"))</f>
        <v/>
      </c>
      <c r="J1880" t="str">
        <f>IF('Reported Performance Table'!E1880="","",IF(I1880="LUNA_CCT",VLOOKUP('Reported Performance Table'!E1880,'Master List'!$B$42:$E$129,4,FALSE),"Reported_BUG"))</f>
        <v/>
      </c>
      <c r="K1880" t="str">
        <f>IF('Reported Performance Table'!E1880="","",IF(AND('Reported Performance Table'!$F1880="Yes",OR('Reported Performance Table'!$E1880='Master List'!$B$42,'Reported Performance Table'!$E1880='Master List'!$B$43,'Reported Performance Table'!$E1880='Master List'!$B$44,'Reported Performance Table'!$E1880='Master List'!$B$46,'Reported Performance Table'!$E1880='Master List'!$B$48,'Reported Performance Table'!$E1880='Master List'!$B$104,'Reported Performance Table'!$E1880='Master List'!$B$106,'Reported Performance Table'!$E1880='Master List'!$B$126)),"LUNA_Dimming","Dimming_Capability_and_Range"))</f>
        <v/>
      </c>
      <c r="L1880" s="173">
        <f>'Reported Performance Table'!BF1880</f>
        <v>0</v>
      </c>
      <c r="M1880" s="173">
        <f>'Reported Performance Table'!BG1880</f>
        <v>0</v>
      </c>
      <c r="N1880" s="173">
        <f>'Reported Performance Table'!BH1880</f>
        <v>0</v>
      </c>
      <c r="O1880" t="str">
        <f t="shared" si="59"/>
        <v>No</v>
      </c>
    </row>
    <row r="1881" spans="2:15" x14ac:dyDescent="0.25">
      <c r="B1881" s="35" t="e">
        <f>VLOOKUP('Reported Performance Table'!D1881,'Master List'!$B$20:$C$39,2,FALSE)</f>
        <v>#N/A</v>
      </c>
      <c r="C1881" t="e">
        <f>VLOOKUP('Reported Performance Table'!E1881,'Master List'!$B$42:$C$129,2,FALSE)</f>
        <v>#N/A</v>
      </c>
      <c r="D1881" t="e">
        <f>VLOOKUP('Reported Performance Table'!D1881,'Master List'!$B$20:$D$39,3,FALSE)</f>
        <v>#N/A</v>
      </c>
      <c r="E1881" s="3" t="e">
        <f>VLOOKUP('Reported Performance Table'!C1881,'Master List'!$B$11:$D$17,3,FALSE)</f>
        <v>#N/A</v>
      </c>
      <c r="F1881" t="e">
        <f t="shared" si="58"/>
        <v>#N/A</v>
      </c>
      <c r="G1881" t="e">
        <f>IF(VLOOKUP('Reported Performance Table'!E1881,'Master List'!$B$42:$D$129,3,FALSE)="","No",VLOOKUP('Reported Performance Table'!E1881,'Master List'!$B$42:$D$129,3,FALSE))</f>
        <v>#N/A</v>
      </c>
      <c r="H1881" t="e">
        <f>IF(AND(G1881="Yes_No",'Reported Performance Table'!F1881="Yes"),"No","Yes_No")</f>
        <v>#N/A</v>
      </c>
      <c r="I1881" t="str">
        <f>IF('Reported Performance Table'!E1881="","",IF('Reported Performance Table'!F1881="Yes","LUNA_CCT","Reported_CCT"))</f>
        <v/>
      </c>
      <c r="J1881" t="str">
        <f>IF('Reported Performance Table'!E1881="","",IF(I1881="LUNA_CCT",VLOOKUP('Reported Performance Table'!E1881,'Master List'!$B$42:$E$129,4,FALSE),"Reported_BUG"))</f>
        <v/>
      </c>
      <c r="K1881" t="str">
        <f>IF('Reported Performance Table'!E1881="","",IF(AND('Reported Performance Table'!$F1881="Yes",OR('Reported Performance Table'!$E1881='Master List'!$B$42,'Reported Performance Table'!$E1881='Master List'!$B$43,'Reported Performance Table'!$E1881='Master List'!$B$44,'Reported Performance Table'!$E1881='Master List'!$B$46,'Reported Performance Table'!$E1881='Master List'!$B$48,'Reported Performance Table'!$E1881='Master List'!$B$104,'Reported Performance Table'!$E1881='Master List'!$B$106,'Reported Performance Table'!$E1881='Master List'!$B$126)),"LUNA_Dimming","Dimming_Capability_and_Range"))</f>
        <v/>
      </c>
      <c r="L1881" s="173">
        <f>'Reported Performance Table'!BF1881</f>
        <v>0</v>
      </c>
      <c r="M1881" s="173">
        <f>'Reported Performance Table'!BG1881</f>
        <v>0</v>
      </c>
      <c r="N1881" s="173">
        <f>'Reported Performance Table'!BH1881</f>
        <v>0</v>
      </c>
      <c r="O1881" t="str">
        <f t="shared" si="59"/>
        <v>No</v>
      </c>
    </row>
    <row r="1882" spans="2:15" x14ac:dyDescent="0.25">
      <c r="B1882" s="35" t="e">
        <f>VLOOKUP('Reported Performance Table'!D1882,'Master List'!$B$20:$C$39,2,FALSE)</f>
        <v>#N/A</v>
      </c>
      <c r="C1882" t="e">
        <f>VLOOKUP('Reported Performance Table'!E1882,'Master List'!$B$42:$C$129,2,FALSE)</f>
        <v>#N/A</v>
      </c>
      <c r="D1882" t="e">
        <f>VLOOKUP('Reported Performance Table'!D1882,'Master List'!$B$20:$D$39,3,FALSE)</f>
        <v>#N/A</v>
      </c>
      <c r="E1882" s="3" t="e">
        <f>VLOOKUP('Reported Performance Table'!C1882,'Master List'!$B$11:$D$17,3,FALSE)</f>
        <v>#N/A</v>
      </c>
      <c r="F1882" t="e">
        <f t="shared" si="58"/>
        <v>#N/A</v>
      </c>
      <c r="G1882" t="e">
        <f>IF(VLOOKUP('Reported Performance Table'!E1882,'Master List'!$B$42:$D$129,3,FALSE)="","No",VLOOKUP('Reported Performance Table'!E1882,'Master List'!$B$42:$D$129,3,FALSE))</f>
        <v>#N/A</v>
      </c>
      <c r="H1882" t="e">
        <f>IF(AND(G1882="Yes_No",'Reported Performance Table'!F1882="Yes"),"No","Yes_No")</f>
        <v>#N/A</v>
      </c>
      <c r="I1882" t="str">
        <f>IF('Reported Performance Table'!E1882="","",IF('Reported Performance Table'!F1882="Yes","LUNA_CCT","Reported_CCT"))</f>
        <v/>
      </c>
      <c r="J1882" t="str">
        <f>IF('Reported Performance Table'!E1882="","",IF(I1882="LUNA_CCT",VLOOKUP('Reported Performance Table'!E1882,'Master List'!$B$42:$E$129,4,FALSE),"Reported_BUG"))</f>
        <v/>
      </c>
      <c r="K1882" t="str">
        <f>IF('Reported Performance Table'!E1882="","",IF(AND('Reported Performance Table'!$F1882="Yes",OR('Reported Performance Table'!$E1882='Master List'!$B$42,'Reported Performance Table'!$E1882='Master List'!$B$43,'Reported Performance Table'!$E1882='Master List'!$B$44,'Reported Performance Table'!$E1882='Master List'!$B$46,'Reported Performance Table'!$E1882='Master List'!$B$48,'Reported Performance Table'!$E1882='Master List'!$B$104,'Reported Performance Table'!$E1882='Master List'!$B$106,'Reported Performance Table'!$E1882='Master List'!$B$126)),"LUNA_Dimming","Dimming_Capability_and_Range"))</f>
        <v/>
      </c>
      <c r="L1882" s="173">
        <f>'Reported Performance Table'!BF1882</f>
        <v>0</v>
      </c>
      <c r="M1882" s="173">
        <f>'Reported Performance Table'!BG1882</f>
        <v>0</v>
      </c>
      <c r="N1882" s="173">
        <f>'Reported Performance Table'!BH1882</f>
        <v>0</v>
      </c>
      <c r="O1882" t="str">
        <f t="shared" si="59"/>
        <v>No</v>
      </c>
    </row>
    <row r="1883" spans="2:15" x14ac:dyDescent="0.25">
      <c r="B1883" s="35" t="e">
        <f>VLOOKUP('Reported Performance Table'!D1883,'Master List'!$B$20:$C$39,2,FALSE)</f>
        <v>#N/A</v>
      </c>
      <c r="C1883" t="e">
        <f>VLOOKUP('Reported Performance Table'!E1883,'Master List'!$B$42:$C$129,2,FALSE)</f>
        <v>#N/A</v>
      </c>
      <c r="D1883" t="e">
        <f>VLOOKUP('Reported Performance Table'!D1883,'Master List'!$B$20:$D$39,3,FALSE)</f>
        <v>#N/A</v>
      </c>
      <c r="E1883" s="3" t="e">
        <f>VLOOKUP('Reported Performance Table'!C1883,'Master List'!$B$11:$D$17,3,FALSE)</f>
        <v>#N/A</v>
      </c>
      <c r="F1883" t="e">
        <f t="shared" si="58"/>
        <v>#N/A</v>
      </c>
      <c r="G1883" t="e">
        <f>IF(VLOOKUP('Reported Performance Table'!E1883,'Master List'!$B$42:$D$129,3,FALSE)="","No",VLOOKUP('Reported Performance Table'!E1883,'Master List'!$B$42:$D$129,3,FALSE))</f>
        <v>#N/A</v>
      </c>
      <c r="H1883" t="e">
        <f>IF(AND(G1883="Yes_No",'Reported Performance Table'!F1883="Yes"),"No","Yes_No")</f>
        <v>#N/A</v>
      </c>
      <c r="I1883" t="str">
        <f>IF('Reported Performance Table'!E1883="","",IF('Reported Performance Table'!F1883="Yes","LUNA_CCT","Reported_CCT"))</f>
        <v/>
      </c>
      <c r="J1883" t="str">
        <f>IF('Reported Performance Table'!E1883="","",IF(I1883="LUNA_CCT",VLOOKUP('Reported Performance Table'!E1883,'Master List'!$B$42:$E$129,4,FALSE),"Reported_BUG"))</f>
        <v/>
      </c>
      <c r="K1883" t="str">
        <f>IF('Reported Performance Table'!E1883="","",IF(AND('Reported Performance Table'!$F1883="Yes",OR('Reported Performance Table'!$E1883='Master List'!$B$42,'Reported Performance Table'!$E1883='Master List'!$B$43,'Reported Performance Table'!$E1883='Master List'!$B$44,'Reported Performance Table'!$E1883='Master List'!$B$46,'Reported Performance Table'!$E1883='Master List'!$B$48,'Reported Performance Table'!$E1883='Master List'!$B$104,'Reported Performance Table'!$E1883='Master List'!$B$106,'Reported Performance Table'!$E1883='Master List'!$B$126)),"LUNA_Dimming","Dimming_Capability_and_Range"))</f>
        <v/>
      </c>
      <c r="L1883" s="173">
        <f>'Reported Performance Table'!BF1883</f>
        <v>0</v>
      </c>
      <c r="M1883" s="173">
        <f>'Reported Performance Table'!BG1883</f>
        <v>0</v>
      </c>
      <c r="N1883" s="173">
        <f>'Reported Performance Table'!BH1883</f>
        <v>0</v>
      </c>
      <c r="O1883" t="str">
        <f t="shared" si="59"/>
        <v>No</v>
      </c>
    </row>
    <row r="1884" spans="2:15" x14ac:dyDescent="0.25">
      <c r="B1884" s="35" t="e">
        <f>VLOOKUP('Reported Performance Table'!D1884,'Master List'!$B$20:$C$39,2,FALSE)</f>
        <v>#N/A</v>
      </c>
      <c r="C1884" t="e">
        <f>VLOOKUP('Reported Performance Table'!E1884,'Master List'!$B$42:$C$129,2,FALSE)</f>
        <v>#N/A</v>
      </c>
      <c r="D1884" t="e">
        <f>VLOOKUP('Reported Performance Table'!D1884,'Master List'!$B$20:$D$39,3,FALSE)</f>
        <v>#N/A</v>
      </c>
      <c r="E1884" s="3" t="e">
        <f>VLOOKUP('Reported Performance Table'!C1884,'Master List'!$B$11:$D$17,3,FALSE)</f>
        <v>#N/A</v>
      </c>
      <c r="F1884" t="e">
        <f t="shared" si="58"/>
        <v>#N/A</v>
      </c>
      <c r="G1884" t="e">
        <f>IF(VLOOKUP('Reported Performance Table'!E1884,'Master List'!$B$42:$D$129,3,FALSE)="","No",VLOOKUP('Reported Performance Table'!E1884,'Master List'!$B$42:$D$129,3,FALSE))</f>
        <v>#N/A</v>
      </c>
      <c r="H1884" t="e">
        <f>IF(AND(G1884="Yes_No",'Reported Performance Table'!F1884="Yes"),"No","Yes_No")</f>
        <v>#N/A</v>
      </c>
      <c r="I1884" t="str">
        <f>IF('Reported Performance Table'!E1884="","",IF('Reported Performance Table'!F1884="Yes","LUNA_CCT","Reported_CCT"))</f>
        <v/>
      </c>
      <c r="J1884" t="str">
        <f>IF('Reported Performance Table'!E1884="","",IF(I1884="LUNA_CCT",VLOOKUP('Reported Performance Table'!E1884,'Master List'!$B$42:$E$129,4,FALSE),"Reported_BUG"))</f>
        <v/>
      </c>
      <c r="K1884" t="str">
        <f>IF('Reported Performance Table'!E1884="","",IF(AND('Reported Performance Table'!$F1884="Yes",OR('Reported Performance Table'!$E1884='Master List'!$B$42,'Reported Performance Table'!$E1884='Master List'!$B$43,'Reported Performance Table'!$E1884='Master List'!$B$44,'Reported Performance Table'!$E1884='Master List'!$B$46,'Reported Performance Table'!$E1884='Master List'!$B$48,'Reported Performance Table'!$E1884='Master List'!$B$104,'Reported Performance Table'!$E1884='Master List'!$B$106,'Reported Performance Table'!$E1884='Master List'!$B$126)),"LUNA_Dimming","Dimming_Capability_and_Range"))</f>
        <v/>
      </c>
      <c r="L1884" s="173">
        <f>'Reported Performance Table'!BF1884</f>
        <v>0</v>
      </c>
      <c r="M1884" s="173">
        <f>'Reported Performance Table'!BG1884</f>
        <v>0</v>
      </c>
      <c r="N1884" s="173">
        <f>'Reported Performance Table'!BH1884</f>
        <v>0</v>
      </c>
      <c r="O1884" t="str">
        <f t="shared" si="59"/>
        <v>No</v>
      </c>
    </row>
    <row r="1885" spans="2:15" x14ac:dyDescent="0.25">
      <c r="B1885" s="35" t="e">
        <f>VLOOKUP('Reported Performance Table'!D1885,'Master List'!$B$20:$C$39,2,FALSE)</f>
        <v>#N/A</v>
      </c>
      <c r="C1885" t="e">
        <f>VLOOKUP('Reported Performance Table'!E1885,'Master List'!$B$42:$C$129,2,FALSE)</f>
        <v>#N/A</v>
      </c>
      <c r="D1885" t="e">
        <f>VLOOKUP('Reported Performance Table'!D1885,'Master List'!$B$20:$D$39,3,FALSE)</f>
        <v>#N/A</v>
      </c>
      <c r="E1885" s="3" t="e">
        <f>VLOOKUP('Reported Performance Table'!C1885,'Master List'!$B$11:$D$17,3,FALSE)</f>
        <v>#N/A</v>
      </c>
      <c r="F1885" t="e">
        <f t="shared" si="58"/>
        <v>#N/A</v>
      </c>
      <c r="G1885" t="e">
        <f>IF(VLOOKUP('Reported Performance Table'!E1885,'Master List'!$B$42:$D$129,3,FALSE)="","No",VLOOKUP('Reported Performance Table'!E1885,'Master List'!$B$42:$D$129,3,FALSE))</f>
        <v>#N/A</v>
      </c>
      <c r="H1885" t="e">
        <f>IF(AND(G1885="Yes_No",'Reported Performance Table'!F1885="Yes"),"No","Yes_No")</f>
        <v>#N/A</v>
      </c>
      <c r="I1885" t="str">
        <f>IF('Reported Performance Table'!E1885="","",IF('Reported Performance Table'!F1885="Yes","LUNA_CCT","Reported_CCT"))</f>
        <v/>
      </c>
      <c r="J1885" t="str">
        <f>IF('Reported Performance Table'!E1885="","",IF(I1885="LUNA_CCT",VLOOKUP('Reported Performance Table'!E1885,'Master List'!$B$42:$E$129,4,FALSE),"Reported_BUG"))</f>
        <v/>
      </c>
      <c r="K1885" t="str">
        <f>IF('Reported Performance Table'!E1885="","",IF(AND('Reported Performance Table'!$F1885="Yes",OR('Reported Performance Table'!$E1885='Master List'!$B$42,'Reported Performance Table'!$E1885='Master List'!$B$43,'Reported Performance Table'!$E1885='Master List'!$B$44,'Reported Performance Table'!$E1885='Master List'!$B$46,'Reported Performance Table'!$E1885='Master List'!$B$48,'Reported Performance Table'!$E1885='Master List'!$B$104,'Reported Performance Table'!$E1885='Master List'!$B$106,'Reported Performance Table'!$E1885='Master List'!$B$126)),"LUNA_Dimming","Dimming_Capability_and_Range"))</f>
        <v/>
      </c>
      <c r="L1885" s="173">
        <f>'Reported Performance Table'!BF1885</f>
        <v>0</v>
      </c>
      <c r="M1885" s="173">
        <f>'Reported Performance Table'!BG1885</f>
        <v>0</v>
      </c>
      <c r="N1885" s="173">
        <f>'Reported Performance Table'!BH1885</f>
        <v>0</v>
      </c>
      <c r="O1885" t="str">
        <f t="shared" si="59"/>
        <v>No</v>
      </c>
    </row>
    <row r="1886" spans="2:15" x14ac:dyDescent="0.25">
      <c r="B1886" s="35" t="e">
        <f>VLOOKUP('Reported Performance Table'!D1886,'Master List'!$B$20:$C$39,2,FALSE)</f>
        <v>#N/A</v>
      </c>
      <c r="C1886" t="e">
        <f>VLOOKUP('Reported Performance Table'!E1886,'Master List'!$B$42:$C$129,2,FALSE)</f>
        <v>#N/A</v>
      </c>
      <c r="D1886" t="e">
        <f>VLOOKUP('Reported Performance Table'!D1886,'Master List'!$B$20:$D$39,3,FALSE)</f>
        <v>#N/A</v>
      </c>
      <c r="E1886" s="3" t="e">
        <f>VLOOKUP('Reported Performance Table'!C1886,'Master List'!$B$11:$D$17,3,FALSE)</f>
        <v>#N/A</v>
      </c>
      <c r="F1886" t="e">
        <f t="shared" si="58"/>
        <v>#N/A</v>
      </c>
      <c r="G1886" t="e">
        <f>IF(VLOOKUP('Reported Performance Table'!E1886,'Master List'!$B$42:$D$129,3,FALSE)="","No",VLOOKUP('Reported Performance Table'!E1886,'Master List'!$B$42:$D$129,3,FALSE))</f>
        <v>#N/A</v>
      </c>
      <c r="H1886" t="e">
        <f>IF(AND(G1886="Yes_No",'Reported Performance Table'!F1886="Yes"),"No","Yes_No")</f>
        <v>#N/A</v>
      </c>
      <c r="I1886" t="str">
        <f>IF('Reported Performance Table'!E1886="","",IF('Reported Performance Table'!F1886="Yes","LUNA_CCT","Reported_CCT"))</f>
        <v/>
      </c>
      <c r="J1886" t="str">
        <f>IF('Reported Performance Table'!E1886="","",IF(I1886="LUNA_CCT",VLOOKUP('Reported Performance Table'!E1886,'Master List'!$B$42:$E$129,4,FALSE),"Reported_BUG"))</f>
        <v/>
      </c>
      <c r="K1886" t="str">
        <f>IF('Reported Performance Table'!E1886="","",IF(AND('Reported Performance Table'!$F1886="Yes",OR('Reported Performance Table'!$E1886='Master List'!$B$42,'Reported Performance Table'!$E1886='Master List'!$B$43,'Reported Performance Table'!$E1886='Master List'!$B$44,'Reported Performance Table'!$E1886='Master List'!$B$46,'Reported Performance Table'!$E1886='Master List'!$B$48,'Reported Performance Table'!$E1886='Master List'!$B$104,'Reported Performance Table'!$E1886='Master List'!$B$106,'Reported Performance Table'!$E1886='Master List'!$B$126)),"LUNA_Dimming","Dimming_Capability_and_Range"))</f>
        <v/>
      </c>
      <c r="L1886" s="173">
        <f>'Reported Performance Table'!BF1886</f>
        <v>0</v>
      </c>
      <c r="M1886" s="173">
        <f>'Reported Performance Table'!BG1886</f>
        <v>0</v>
      </c>
      <c r="N1886" s="173">
        <f>'Reported Performance Table'!BH1886</f>
        <v>0</v>
      </c>
      <c r="O1886" t="str">
        <f t="shared" si="59"/>
        <v>No</v>
      </c>
    </row>
    <row r="1887" spans="2:15" x14ac:dyDescent="0.25">
      <c r="B1887" s="35" t="e">
        <f>VLOOKUP('Reported Performance Table'!D1887,'Master List'!$B$20:$C$39,2,FALSE)</f>
        <v>#N/A</v>
      </c>
      <c r="C1887" t="e">
        <f>VLOOKUP('Reported Performance Table'!E1887,'Master List'!$B$42:$C$129,2,FALSE)</f>
        <v>#N/A</v>
      </c>
      <c r="D1887" t="e">
        <f>VLOOKUP('Reported Performance Table'!D1887,'Master List'!$B$20:$D$39,3,FALSE)</f>
        <v>#N/A</v>
      </c>
      <c r="E1887" s="3" t="e">
        <f>VLOOKUP('Reported Performance Table'!C1887,'Master List'!$B$11:$D$17,3,FALSE)</f>
        <v>#N/A</v>
      </c>
      <c r="F1887" t="e">
        <f t="shared" si="58"/>
        <v>#N/A</v>
      </c>
      <c r="G1887" t="e">
        <f>IF(VLOOKUP('Reported Performance Table'!E1887,'Master List'!$B$42:$D$129,3,FALSE)="","No",VLOOKUP('Reported Performance Table'!E1887,'Master List'!$B$42:$D$129,3,FALSE))</f>
        <v>#N/A</v>
      </c>
      <c r="H1887" t="e">
        <f>IF(AND(G1887="Yes_No",'Reported Performance Table'!F1887="Yes"),"No","Yes_No")</f>
        <v>#N/A</v>
      </c>
      <c r="I1887" t="str">
        <f>IF('Reported Performance Table'!E1887="","",IF('Reported Performance Table'!F1887="Yes","LUNA_CCT","Reported_CCT"))</f>
        <v/>
      </c>
      <c r="J1887" t="str">
        <f>IF('Reported Performance Table'!E1887="","",IF(I1887="LUNA_CCT",VLOOKUP('Reported Performance Table'!E1887,'Master List'!$B$42:$E$129,4,FALSE),"Reported_BUG"))</f>
        <v/>
      </c>
      <c r="K1887" t="str">
        <f>IF('Reported Performance Table'!E1887="","",IF(AND('Reported Performance Table'!$F1887="Yes",OR('Reported Performance Table'!$E1887='Master List'!$B$42,'Reported Performance Table'!$E1887='Master List'!$B$43,'Reported Performance Table'!$E1887='Master List'!$B$44,'Reported Performance Table'!$E1887='Master List'!$B$46,'Reported Performance Table'!$E1887='Master List'!$B$48,'Reported Performance Table'!$E1887='Master List'!$B$104,'Reported Performance Table'!$E1887='Master List'!$B$106,'Reported Performance Table'!$E1887='Master List'!$B$126)),"LUNA_Dimming","Dimming_Capability_and_Range"))</f>
        <v/>
      </c>
      <c r="L1887" s="173">
        <f>'Reported Performance Table'!BF1887</f>
        <v>0</v>
      </c>
      <c r="M1887" s="173">
        <f>'Reported Performance Table'!BG1887</f>
        <v>0</v>
      </c>
      <c r="N1887" s="173">
        <f>'Reported Performance Table'!BH1887</f>
        <v>0</v>
      </c>
      <c r="O1887" t="str">
        <f t="shared" si="59"/>
        <v>No</v>
      </c>
    </row>
    <row r="1888" spans="2:15" x14ac:dyDescent="0.25">
      <c r="B1888" s="35" t="e">
        <f>VLOOKUP('Reported Performance Table'!D1888,'Master List'!$B$20:$C$39,2,FALSE)</f>
        <v>#N/A</v>
      </c>
      <c r="C1888" t="e">
        <f>VLOOKUP('Reported Performance Table'!E1888,'Master List'!$B$42:$C$129,2,FALSE)</f>
        <v>#N/A</v>
      </c>
      <c r="D1888" t="e">
        <f>VLOOKUP('Reported Performance Table'!D1888,'Master List'!$B$20:$D$39,3,FALSE)</f>
        <v>#N/A</v>
      </c>
      <c r="E1888" s="3" t="e">
        <f>VLOOKUP('Reported Performance Table'!C1888,'Master List'!$B$11:$D$17,3,FALSE)</f>
        <v>#N/A</v>
      </c>
      <c r="F1888" t="e">
        <f t="shared" si="58"/>
        <v>#N/A</v>
      </c>
      <c r="G1888" t="e">
        <f>IF(VLOOKUP('Reported Performance Table'!E1888,'Master List'!$B$42:$D$129,3,FALSE)="","No",VLOOKUP('Reported Performance Table'!E1888,'Master List'!$B$42:$D$129,3,FALSE))</f>
        <v>#N/A</v>
      </c>
      <c r="H1888" t="e">
        <f>IF(AND(G1888="Yes_No",'Reported Performance Table'!F1888="Yes"),"No","Yes_No")</f>
        <v>#N/A</v>
      </c>
      <c r="I1888" t="str">
        <f>IF('Reported Performance Table'!E1888="","",IF('Reported Performance Table'!F1888="Yes","LUNA_CCT","Reported_CCT"))</f>
        <v/>
      </c>
      <c r="J1888" t="str">
        <f>IF('Reported Performance Table'!E1888="","",IF(I1888="LUNA_CCT",VLOOKUP('Reported Performance Table'!E1888,'Master List'!$B$42:$E$129,4,FALSE),"Reported_BUG"))</f>
        <v/>
      </c>
      <c r="K1888" t="str">
        <f>IF('Reported Performance Table'!E1888="","",IF(AND('Reported Performance Table'!$F1888="Yes",OR('Reported Performance Table'!$E1888='Master List'!$B$42,'Reported Performance Table'!$E1888='Master List'!$B$43,'Reported Performance Table'!$E1888='Master List'!$B$44,'Reported Performance Table'!$E1888='Master List'!$B$46,'Reported Performance Table'!$E1888='Master List'!$B$48,'Reported Performance Table'!$E1888='Master List'!$B$104,'Reported Performance Table'!$E1888='Master List'!$B$106,'Reported Performance Table'!$E1888='Master List'!$B$126)),"LUNA_Dimming","Dimming_Capability_and_Range"))</f>
        <v/>
      </c>
      <c r="L1888" s="173">
        <f>'Reported Performance Table'!BF1888</f>
        <v>0</v>
      </c>
      <c r="M1888" s="173">
        <f>'Reported Performance Table'!BG1888</f>
        <v>0</v>
      </c>
      <c r="N1888" s="173">
        <f>'Reported Performance Table'!BH1888</f>
        <v>0</v>
      </c>
      <c r="O1888" t="str">
        <f t="shared" si="59"/>
        <v>No</v>
      </c>
    </row>
    <row r="1889" spans="2:15" x14ac:dyDescent="0.25">
      <c r="B1889" s="35" t="e">
        <f>VLOOKUP('Reported Performance Table'!D1889,'Master List'!$B$20:$C$39,2,FALSE)</f>
        <v>#N/A</v>
      </c>
      <c r="C1889" t="e">
        <f>VLOOKUP('Reported Performance Table'!E1889,'Master List'!$B$42:$C$129,2,FALSE)</f>
        <v>#N/A</v>
      </c>
      <c r="D1889" t="e">
        <f>VLOOKUP('Reported Performance Table'!D1889,'Master List'!$B$20:$D$39,3,FALSE)</f>
        <v>#N/A</v>
      </c>
      <c r="E1889" s="3" t="e">
        <f>VLOOKUP('Reported Performance Table'!C1889,'Master List'!$B$11:$D$17,3,FALSE)</f>
        <v>#N/A</v>
      </c>
      <c r="F1889" t="e">
        <f t="shared" si="58"/>
        <v>#N/A</v>
      </c>
      <c r="G1889" t="e">
        <f>IF(VLOOKUP('Reported Performance Table'!E1889,'Master List'!$B$42:$D$129,3,FALSE)="","No",VLOOKUP('Reported Performance Table'!E1889,'Master List'!$B$42:$D$129,3,FALSE))</f>
        <v>#N/A</v>
      </c>
      <c r="H1889" t="e">
        <f>IF(AND(G1889="Yes_No",'Reported Performance Table'!F1889="Yes"),"No","Yes_No")</f>
        <v>#N/A</v>
      </c>
      <c r="I1889" t="str">
        <f>IF('Reported Performance Table'!E1889="","",IF('Reported Performance Table'!F1889="Yes","LUNA_CCT","Reported_CCT"))</f>
        <v/>
      </c>
      <c r="J1889" t="str">
        <f>IF('Reported Performance Table'!E1889="","",IF(I1889="LUNA_CCT",VLOOKUP('Reported Performance Table'!E1889,'Master List'!$B$42:$E$129,4,FALSE),"Reported_BUG"))</f>
        <v/>
      </c>
      <c r="K1889" t="str">
        <f>IF('Reported Performance Table'!E1889="","",IF(AND('Reported Performance Table'!$F1889="Yes",OR('Reported Performance Table'!$E1889='Master List'!$B$42,'Reported Performance Table'!$E1889='Master List'!$B$43,'Reported Performance Table'!$E1889='Master List'!$B$44,'Reported Performance Table'!$E1889='Master List'!$B$46,'Reported Performance Table'!$E1889='Master List'!$B$48,'Reported Performance Table'!$E1889='Master List'!$B$104,'Reported Performance Table'!$E1889='Master List'!$B$106,'Reported Performance Table'!$E1889='Master List'!$B$126)),"LUNA_Dimming","Dimming_Capability_and_Range"))</f>
        <v/>
      </c>
      <c r="L1889" s="173">
        <f>'Reported Performance Table'!BF1889</f>
        <v>0</v>
      </c>
      <c r="M1889" s="173">
        <f>'Reported Performance Table'!BG1889</f>
        <v>0</v>
      </c>
      <c r="N1889" s="173">
        <f>'Reported Performance Table'!BH1889</f>
        <v>0</v>
      </c>
      <c r="O1889" t="str">
        <f t="shared" si="59"/>
        <v>No</v>
      </c>
    </row>
    <row r="1890" spans="2:15" x14ac:dyDescent="0.25">
      <c r="B1890" s="35" t="e">
        <f>VLOOKUP('Reported Performance Table'!D1890,'Master List'!$B$20:$C$39,2,FALSE)</f>
        <v>#N/A</v>
      </c>
      <c r="C1890" t="e">
        <f>VLOOKUP('Reported Performance Table'!E1890,'Master List'!$B$42:$C$129,2,FALSE)</f>
        <v>#N/A</v>
      </c>
      <c r="D1890" t="e">
        <f>VLOOKUP('Reported Performance Table'!D1890,'Master List'!$B$20:$D$39,3,FALSE)</f>
        <v>#N/A</v>
      </c>
      <c r="E1890" s="3" t="e">
        <f>VLOOKUP('Reported Performance Table'!C1890,'Master List'!$B$11:$D$17,3,FALSE)</f>
        <v>#N/A</v>
      </c>
      <c r="F1890" t="e">
        <f t="shared" si="58"/>
        <v>#N/A</v>
      </c>
      <c r="G1890" t="e">
        <f>IF(VLOOKUP('Reported Performance Table'!E1890,'Master List'!$B$42:$D$129,3,FALSE)="","No",VLOOKUP('Reported Performance Table'!E1890,'Master List'!$B$42:$D$129,3,FALSE))</f>
        <v>#N/A</v>
      </c>
      <c r="H1890" t="e">
        <f>IF(AND(G1890="Yes_No",'Reported Performance Table'!F1890="Yes"),"No","Yes_No")</f>
        <v>#N/A</v>
      </c>
      <c r="I1890" t="str">
        <f>IF('Reported Performance Table'!E1890="","",IF('Reported Performance Table'!F1890="Yes","LUNA_CCT","Reported_CCT"))</f>
        <v/>
      </c>
      <c r="J1890" t="str">
        <f>IF('Reported Performance Table'!E1890="","",IF(I1890="LUNA_CCT",VLOOKUP('Reported Performance Table'!E1890,'Master List'!$B$42:$E$129,4,FALSE),"Reported_BUG"))</f>
        <v/>
      </c>
      <c r="K1890" t="str">
        <f>IF('Reported Performance Table'!E1890="","",IF(AND('Reported Performance Table'!$F1890="Yes",OR('Reported Performance Table'!$E1890='Master List'!$B$42,'Reported Performance Table'!$E1890='Master List'!$B$43,'Reported Performance Table'!$E1890='Master List'!$B$44,'Reported Performance Table'!$E1890='Master List'!$B$46,'Reported Performance Table'!$E1890='Master List'!$B$48,'Reported Performance Table'!$E1890='Master List'!$B$104,'Reported Performance Table'!$E1890='Master List'!$B$106,'Reported Performance Table'!$E1890='Master List'!$B$126)),"LUNA_Dimming","Dimming_Capability_and_Range"))</f>
        <v/>
      </c>
      <c r="L1890" s="173">
        <f>'Reported Performance Table'!BF1890</f>
        <v>0</v>
      </c>
      <c r="M1890" s="173">
        <f>'Reported Performance Table'!BG1890</f>
        <v>0</v>
      </c>
      <c r="N1890" s="173">
        <f>'Reported Performance Table'!BH1890</f>
        <v>0</v>
      </c>
      <c r="O1890" t="str">
        <f t="shared" si="59"/>
        <v>No</v>
      </c>
    </row>
    <row r="1891" spans="2:15" x14ac:dyDescent="0.25">
      <c r="B1891" s="35" t="e">
        <f>VLOOKUP('Reported Performance Table'!D1891,'Master List'!$B$20:$C$39,2,FALSE)</f>
        <v>#N/A</v>
      </c>
      <c r="C1891" t="e">
        <f>VLOOKUP('Reported Performance Table'!E1891,'Master List'!$B$42:$C$129,2,FALSE)</f>
        <v>#N/A</v>
      </c>
      <c r="D1891" t="e">
        <f>VLOOKUP('Reported Performance Table'!D1891,'Master List'!$B$20:$D$39,3,FALSE)</f>
        <v>#N/A</v>
      </c>
      <c r="E1891" s="3" t="e">
        <f>VLOOKUP('Reported Performance Table'!C1891,'Master List'!$B$11:$D$17,3,FALSE)</f>
        <v>#N/A</v>
      </c>
      <c r="F1891" t="e">
        <f t="shared" si="58"/>
        <v>#N/A</v>
      </c>
      <c r="G1891" t="e">
        <f>IF(VLOOKUP('Reported Performance Table'!E1891,'Master List'!$B$42:$D$129,3,FALSE)="","No",VLOOKUP('Reported Performance Table'!E1891,'Master List'!$B$42:$D$129,3,FALSE))</f>
        <v>#N/A</v>
      </c>
      <c r="H1891" t="e">
        <f>IF(AND(G1891="Yes_No",'Reported Performance Table'!F1891="Yes"),"No","Yes_No")</f>
        <v>#N/A</v>
      </c>
      <c r="I1891" t="str">
        <f>IF('Reported Performance Table'!E1891="","",IF('Reported Performance Table'!F1891="Yes","LUNA_CCT","Reported_CCT"))</f>
        <v/>
      </c>
      <c r="J1891" t="str">
        <f>IF('Reported Performance Table'!E1891="","",IF(I1891="LUNA_CCT",VLOOKUP('Reported Performance Table'!E1891,'Master List'!$B$42:$E$129,4,FALSE),"Reported_BUG"))</f>
        <v/>
      </c>
      <c r="K1891" t="str">
        <f>IF('Reported Performance Table'!E1891="","",IF(AND('Reported Performance Table'!$F1891="Yes",OR('Reported Performance Table'!$E1891='Master List'!$B$42,'Reported Performance Table'!$E1891='Master List'!$B$43,'Reported Performance Table'!$E1891='Master List'!$B$44,'Reported Performance Table'!$E1891='Master List'!$B$46,'Reported Performance Table'!$E1891='Master List'!$B$48,'Reported Performance Table'!$E1891='Master List'!$B$104,'Reported Performance Table'!$E1891='Master List'!$B$106,'Reported Performance Table'!$E1891='Master List'!$B$126)),"LUNA_Dimming","Dimming_Capability_and_Range"))</f>
        <v/>
      </c>
      <c r="L1891" s="173">
        <f>'Reported Performance Table'!BF1891</f>
        <v>0</v>
      </c>
      <c r="M1891" s="173">
        <f>'Reported Performance Table'!BG1891</f>
        <v>0</v>
      </c>
      <c r="N1891" s="173">
        <f>'Reported Performance Table'!BH1891</f>
        <v>0</v>
      </c>
      <c r="O1891" t="str">
        <f t="shared" si="59"/>
        <v>No</v>
      </c>
    </row>
    <row r="1892" spans="2:15" x14ac:dyDescent="0.25">
      <c r="B1892" s="35" t="e">
        <f>VLOOKUP('Reported Performance Table'!D1892,'Master List'!$B$20:$C$39,2,FALSE)</f>
        <v>#N/A</v>
      </c>
      <c r="C1892" t="e">
        <f>VLOOKUP('Reported Performance Table'!E1892,'Master List'!$B$42:$C$129,2,FALSE)</f>
        <v>#N/A</v>
      </c>
      <c r="D1892" t="e">
        <f>VLOOKUP('Reported Performance Table'!D1892,'Master List'!$B$20:$D$39,3,FALSE)</f>
        <v>#N/A</v>
      </c>
      <c r="E1892" s="3" t="e">
        <f>VLOOKUP('Reported Performance Table'!C1892,'Master List'!$B$11:$D$17,3,FALSE)</f>
        <v>#N/A</v>
      </c>
      <c r="F1892" t="e">
        <f t="shared" si="58"/>
        <v>#N/A</v>
      </c>
      <c r="G1892" t="e">
        <f>IF(VLOOKUP('Reported Performance Table'!E1892,'Master List'!$B$42:$D$129,3,FALSE)="","No",VLOOKUP('Reported Performance Table'!E1892,'Master List'!$B$42:$D$129,3,FALSE))</f>
        <v>#N/A</v>
      </c>
      <c r="H1892" t="e">
        <f>IF(AND(G1892="Yes_No",'Reported Performance Table'!F1892="Yes"),"No","Yes_No")</f>
        <v>#N/A</v>
      </c>
      <c r="I1892" t="str">
        <f>IF('Reported Performance Table'!E1892="","",IF('Reported Performance Table'!F1892="Yes","LUNA_CCT","Reported_CCT"))</f>
        <v/>
      </c>
      <c r="J1892" t="str">
        <f>IF('Reported Performance Table'!E1892="","",IF(I1892="LUNA_CCT",VLOOKUP('Reported Performance Table'!E1892,'Master List'!$B$42:$E$129,4,FALSE),"Reported_BUG"))</f>
        <v/>
      </c>
      <c r="K1892" t="str">
        <f>IF('Reported Performance Table'!E1892="","",IF(AND('Reported Performance Table'!$F1892="Yes",OR('Reported Performance Table'!$E1892='Master List'!$B$42,'Reported Performance Table'!$E1892='Master List'!$B$43,'Reported Performance Table'!$E1892='Master List'!$B$44,'Reported Performance Table'!$E1892='Master List'!$B$46,'Reported Performance Table'!$E1892='Master List'!$B$48,'Reported Performance Table'!$E1892='Master List'!$B$104,'Reported Performance Table'!$E1892='Master List'!$B$106,'Reported Performance Table'!$E1892='Master List'!$B$126)),"LUNA_Dimming","Dimming_Capability_and_Range"))</f>
        <v/>
      </c>
      <c r="L1892" s="173">
        <f>'Reported Performance Table'!BF1892</f>
        <v>0</v>
      </c>
      <c r="M1892" s="173">
        <f>'Reported Performance Table'!BG1892</f>
        <v>0</v>
      </c>
      <c r="N1892" s="173">
        <f>'Reported Performance Table'!BH1892</f>
        <v>0</v>
      </c>
      <c r="O1892" t="str">
        <f t="shared" si="59"/>
        <v>No</v>
      </c>
    </row>
    <row r="1893" spans="2:15" x14ac:dyDescent="0.25">
      <c r="B1893" s="35" t="e">
        <f>VLOOKUP('Reported Performance Table'!D1893,'Master List'!$B$20:$C$39,2,FALSE)</f>
        <v>#N/A</v>
      </c>
      <c r="C1893" t="e">
        <f>VLOOKUP('Reported Performance Table'!E1893,'Master List'!$B$42:$C$129,2,FALSE)</f>
        <v>#N/A</v>
      </c>
      <c r="D1893" t="e">
        <f>VLOOKUP('Reported Performance Table'!D1893,'Master List'!$B$20:$D$39,3,FALSE)</f>
        <v>#N/A</v>
      </c>
      <c r="E1893" s="3" t="e">
        <f>VLOOKUP('Reported Performance Table'!C1893,'Master List'!$B$11:$D$17,3,FALSE)</f>
        <v>#N/A</v>
      </c>
      <c r="F1893" t="e">
        <f t="shared" si="58"/>
        <v>#N/A</v>
      </c>
      <c r="G1893" t="e">
        <f>IF(VLOOKUP('Reported Performance Table'!E1893,'Master List'!$B$42:$D$129,3,FALSE)="","No",VLOOKUP('Reported Performance Table'!E1893,'Master List'!$B$42:$D$129,3,FALSE))</f>
        <v>#N/A</v>
      </c>
      <c r="H1893" t="e">
        <f>IF(AND(G1893="Yes_No",'Reported Performance Table'!F1893="Yes"),"No","Yes_No")</f>
        <v>#N/A</v>
      </c>
      <c r="I1893" t="str">
        <f>IF('Reported Performance Table'!E1893="","",IF('Reported Performance Table'!F1893="Yes","LUNA_CCT","Reported_CCT"))</f>
        <v/>
      </c>
      <c r="J1893" t="str">
        <f>IF('Reported Performance Table'!E1893="","",IF(I1893="LUNA_CCT",VLOOKUP('Reported Performance Table'!E1893,'Master List'!$B$42:$E$129,4,FALSE),"Reported_BUG"))</f>
        <v/>
      </c>
      <c r="K1893" t="str">
        <f>IF('Reported Performance Table'!E1893="","",IF(AND('Reported Performance Table'!$F1893="Yes",OR('Reported Performance Table'!$E1893='Master List'!$B$42,'Reported Performance Table'!$E1893='Master List'!$B$43,'Reported Performance Table'!$E1893='Master List'!$B$44,'Reported Performance Table'!$E1893='Master List'!$B$46,'Reported Performance Table'!$E1893='Master List'!$B$48,'Reported Performance Table'!$E1893='Master List'!$B$104,'Reported Performance Table'!$E1893='Master List'!$B$106,'Reported Performance Table'!$E1893='Master List'!$B$126)),"LUNA_Dimming","Dimming_Capability_and_Range"))</f>
        <v/>
      </c>
      <c r="L1893" s="173">
        <f>'Reported Performance Table'!BF1893</f>
        <v>0</v>
      </c>
      <c r="M1893" s="173">
        <f>'Reported Performance Table'!BG1893</f>
        <v>0</v>
      </c>
      <c r="N1893" s="173">
        <f>'Reported Performance Table'!BH1893</f>
        <v>0</v>
      </c>
      <c r="O1893" t="str">
        <f t="shared" si="59"/>
        <v>No</v>
      </c>
    </row>
    <row r="1894" spans="2:15" x14ac:dyDescent="0.25">
      <c r="B1894" s="35" t="e">
        <f>VLOOKUP('Reported Performance Table'!D1894,'Master List'!$B$20:$C$39,2,FALSE)</f>
        <v>#N/A</v>
      </c>
      <c r="C1894" t="e">
        <f>VLOOKUP('Reported Performance Table'!E1894,'Master List'!$B$42:$C$129,2,FALSE)</f>
        <v>#N/A</v>
      </c>
      <c r="D1894" t="e">
        <f>VLOOKUP('Reported Performance Table'!D1894,'Master List'!$B$20:$D$39,3,FALSE)</f>
        <v>#N/A</v>
      </c>
      <c r="E1894" s="3" t="e">
        <f>VLOOKUP('Reported Performance Table'!C1894,'Master List'!$B$11:$D$17,3,FALSE)</f>
        <v>#N/A</v>
      </c>
      <c r="F1894" t="e">
        <f t="shared" si="58"/>
        <v>#N/A</v>
      </c>
      <c r="G1894" t="e">
        <f>IF(VLOOKUP('Reported Performance Table'!E1894,'Master List'!$B$42:$D$129,3,FALSE)="","No",VLOOKUP('Reported Performance Table'!E1894,'Master List'!$B$42:$D$129,3,FALSE))</f>
        <v>#N/A</v>
      </c>
      <c r="H1894" t="e">
        <f>IF(AND(G1894="Yes_No",'Reported Performance Table'!F1894="Yes"),"No","Yes_No")</f>
        <v>#N/A</v>
      </c>
      <c r="I1894" t="str">
        <f>IF('Reported Performance Table'!E1894="","",IF('Reported Performance Table'!F1894="Yes","LUNA_CCT","Reported_CCT"))</f>
        <v/>
      </c>
      <c r="J1894" t="str">
        <f>IF('Reported Performance Table'!E1894="","",IF(I1894="LUNA_CCT",VLOOKUP('Reported Performance Table'!E1894,'Master List'!$B$42:$E$129,4,FALSE),"Reported_BUG"))</f>
        <v/>
      </c>
      <c r="K1894" t="str">
        <f>IF('Reported Performance Table'!E1894="","",IF(AND('Reported Performance Table'!$F1894="Yes",OR('Reported Performance Table'!$E1894='Master List'!$B$42,'Reported Performance Table'!$E1894='Master List'!$B$43,'Reported Performance Table'!$E1894='Master List'!$B$44,'Reported Performance Table'!$E1894='Master List'!$B$46,'Reported Performance Table'!$E1894='Master List'!$B$48,'Reported Performance Table'!$E1894='Master List'!$B$104,'Reported Performance Table'!$E1894='Master List'!$B$106,'Reported Performance Table'!$E1894='Master List'!$B$126)),"LUNA_Dimming","Dimming_Capability_and_Range"))</f>
        <v/>
      </c>
      <c r="L1894" s="173">
        <f>'Reported Performance Table'!BF1894</f>
        <v>0</v>
      </c>
      <c r="M1894" s="173">
        <f>'Reported Performance Table'!BG1894</f>
        <v>0</v>
      </c>
      <c r="N1894" s="173">
        <f>'Reported Performance Table'!BH1894</f>
        <v>0</v>
      </c>
      <c r="O1894" t="str">
        <f t="shared" si="59"/>
        <v>No</v>
      </c>
    </row>
    <row r="1895" spans="2:15" x14ac:dyDescent="0.25">
      <c r="B1895" s="35" t="e">
        <f>VLOOKUP('Reported Performance Table'!D1895,'Master List'!$B$20:$C$39,2,FALSE)</f>
        <v>#N/A</v>
      </c>
      <c r="C1895" t="e">
        <f>VLOOKUP('Reported Performance Table'!E1895,'Master List'!$B$42:$C$129,2,FALSE)</f>
        <v>#N/A</v>
      </c>
      <c r="D1895" t="e">
        <f>VLOOKUP('Reported Performance Table'!D1895,'Master List'!$B$20:$D$39,3,FALSE)</f>
        <v>#N/A</v>
      </c>
      <c r="E1895" s="3" t="e">
        <f>VLOOKUP('Reported Performance Table'!C1895,'Master List'!$B$11:$D$17,3,FALSE)</f>
        <v>#N/A</v>
      </c>
      <c r="F1895" t="e">
        <f t="shared" si="58"/>
        <v>#N/A</v>
      </c>
      <c r="G1895" t="e">
        <f>IF(VLOOKUP('Reported Performance Table'!E1895,'Master List'!$B$42:$D$129,3,FALSE)="","No",VLOOKUP('Reported Performance Table'!E1895,'Master List'!$B$42:$D$129,3,FALSE))</f>
        <v>#N/A</v>
      </c>
      <c r="H1895" t="e">
        <f>IF(AND(G1895="Yes_No",'Reported Performance Table'!F1895="Yes"),"No","Yes_No")</f>
        <v>#N/A</v>
      </c>
      <c r="I1895" t="str">
        <f>IF('Reported Performance Table'!E1895="","",IF('Reported Performance Table'!F1895="Yes","LUNA_CCT","Reported_CCT"))</f>
        <v/>
      </c>
      <c r="J1895" t="str">
        <f>IF('Reported Performance Table'!E1895="","",IF(I1895="LUNA_CCT",VLOOKUP('Reported Performance Table'!E1895,'Master List'!$B$42:$E$129,4,FALSE),"Reported_BUG"))</f>
        <v/>
      </c>
      <c r="K1895" t="str">
        <f>IF('Reported Performance Table'!E1895="","",IF(AND('Reported Performance Table'!$F1895="Yes",OR('Reported Performance Table'!$E1895='Master List'!$B$42,'Reported Performance Table'!$E1895='Master List'!$B$43,'Reported Performance Table'!$E1895='Master List'!$B$44,'Reported Performance Table'!$E1895='Master List'!$B$46,'Reported Performance Table'!$E1895='Master List'!$B$48,'Reported Performance Table'!$E1895='Master List'!$B$104,'Reported Performance Table'!$E1895='Master List'!$B$106,'Reported Performance Table'!$E1895='Master List'!$B$126)),"LUNA_Dimming","Dimming_Capability_and_Range"))</f>
        <v/>
      </c>
      <c r="L1895" s="173">
        <f>'Reported Performance Table'!BF1895</f>
        <v>0</v>
      </c>
      <c r="M1895" s="173">
        <f>'Reported Performance Table'!BG1895</f>
        <v>0</v>
      </c>
      <c r="N1895" s="173">
        <f>'Reported Performance Table'!BH1895</f>
        <v>0</v>
      </c>
      <c r="O1895" t="str">
        <f t="shared" si="59"/>
        <v>No</v>
      </c>
    </row>
    <row r="1896" spans="2:15" x14ac:dyDescent="0.25">
      <c r="B1896" s="35" t="e">
        <f>VLOOKUP('Reported Performance Table'!D1896,'Master List'!$B$20:$C$39,2,FALSE)</f>
        <v>#N/A</v>
      </c>
      <c r="C1896" t="e">
        <f>VLOOKUP('Reported Performance Table'!E1896,'Master List'!$B$42:$C$129,2,FALSE)</f>
        <v>#N/A</v>
      </c>
      <c r="D1896" t="e">
        <f>VLOOKUP('Reported Performance Table'!D1896,'Master List'!$B$20:$D$39,3,FALSE)</f>
        <v>#N/A</v>
      </c>
      <c r="E1896" s="3" t="e">
        <f>VLOOKUP('Reported Performance Table'!C1896,'Master List'!$B$11:$D$17,3,FALSE)</f>
        <v>#N/A</v>
      </c>
      <c r="F1896" t="e">
        <f t="shared" si="58"/>
        <v>#N/A</v>
      </c>
      <c r="G1896" t="e">
        <f>IF(VLOOKUP('Reported Performance Table'!E1896,'Master List'!$B$42:$D$129,3,FALSE)="","No",VLOOKUP('Reported Performance Table'!E1896,'Master List'!$B$42:$D$129,3,FALSE))</f>
        <v>#N/A</v>
      </c>
      <c r="H1896" t="e">
        <f>IF(AND(G1896="Yes_No",'Reported Performance Table'!F1896="Yes"),"No","Yes_No")</f>
        <v>#N/A</v>
      </c>
      <c r="I1896" t="str">
        <f>IF('Reported Performance Table'!E1896="","",IF('Reported Performance Table'!F1896="Yes","LUNA_CCT","Reported_CCT"))</f>
        <v/>
      </c>
      <c r="J1896" t="str">
        <f>IF('Reported Performance Table'!E1896="","",IF(I1896="LUNA_CCT",VLOOKUP('Reported Performance Table'!E1896,'Master List'!$B$42:$E$129,4,FALSE),"Reported_BUG"))</f>
        <v/>
      </c>
      <c r="K1896" t="str">
        <f>IF('Reported Performance Table'!E1896="","",IF(AND('Reported Performance Table'!$F1896="Yes",OR('Reported Performance Table'!$E1896='Master List'!$B$42,'Reported Performance Table'!$E1896='Master List'!$B$43,'Reported Performance Table'!$E1896='Master List'!$B$44,'Reported Performance Table'!$E1896='Master List'!$B$46,'Reported Performance Table'!$E1896='Master List'!$B$48,'Reported Performance Table'!$E1896='Master List'!$B$104,'Reported Performance Table'!$E1896='Master List'!$B$106,'Reported Performance Table'!$E1896='Master List'!$B$126)),"LUNA_Dimming","Dimming_Capability_and_Range"))</f>
        <v/>
      </c>
      <c r="L1896" s="173">
        <f>'Reported Performance Table'!BF1896</f>
        <v>0</v>
      </c>
      <c r="M1896" s="173">
        <f>'Reported Performance Table'!BG1896</f>
        <v>0</v>
      </c>
      <c r="N1896" s="173">
        <f>'Reported Performance Table'!BH1896</f>
        <v>0</v>
      </c>
      <c r="O1896" t="str">
        <f t="shared" si="59"/>
        <v>No</v>
      </c>
    </row>
    <row r="1897" spans="2:15" x14ac:dyDescent="0.25">
      <c r="B1897" s="35" t="e">
        <f>VLOOKUP('Reported Performance Table'!D1897,'Master List'!$B$20:$C$39,2,FALSE)</f>
        <v>#N/A</v>
      </c>
      <c r="C1897" t="e">
        <f>VLOOKUP('Reported Performance Table'!E1897,'Master List'!$B$42:$C$129,2,FALSE)</f>
        <v>#N/A</v>
      </c>
      <c r="D1897" t="e">
        <f>VLOOKUP('Reported Performance Table'!D1897,'Master List'!$B$20:$D$39,3,FALSE)</f>
        <v>#N/A</v>
      </c>
      <c r="E1897" s="3" t="e">
        <f>VLOOKUP('Reported Performance Table'!C1897,'Master List'!$B$11:$D$17,3,FALSE)</f>
        <v>#N/A</v>
      </c>
      <c r="F1897" t="e">
        <f t="shared" si="58"/>
        <v>#N/A</v>
      </c>
      <c r="G1897" t="e">
        <f>IF(VLOOKUP('Reported Performance Table'!E1897,'Master List'!$B$42:$D$129,3,FALSE)="","No",VLOOKUP('Reported Performance Table'!E1897,'Master List'!$B$42:$D$129,3,FALSE))</f>
        <v>#N/A</v>
      </c>
      <c r="H1897" t="e">
        <f>IF(AND(G1897="Yes_No",'Reported Performance Table'!F1897="Yes"),"No","Yes_No")</f>
        <v>#N/A</v>
      </c>
      <c r="I1897" t="str">
        <f>IF('Reported Performance Table'!E1897="","",IF('Reported Performance Table'!F1897="Yes","LUNA_CCT","Reported_CCT"))</f>
        <v/>
      </c>
      <c r="J1897" t="str">
        <f>IF('Reported Performance Table'!E1897="","",IF(I1897="LUNA_CCT",VLOOKUP('Reported Performance Table'!E1897,'Master List'!$B$42:$E$129,4,FALSE),"Reported_BUG"))</f>
        <v/>
      </c>
      <c r="K1897" t="str">
        <f>IF('Reported Performance Table'!E1897="","",IF(AND('Reported Performance Table'!$F1897="Yes",OR('Reported Performance Table'!$E1897='Master List'!$B$42,'Reported Performance Table'!$E1897='Master List'!$B$43,'Reported Performance Table'!$E1897='Master List'!$B$44,'Reported Performance Table'!$E1897='Master List'!$B$46,'Reported Performance Table'!$E1897='Master List'!$B$48,'Reported Performance Table'!$E1897='Master List'!$B$104,'Reported Performance Table'!$E1897='Master List'!$B$106,'Reported Performance Table'!$E1897='Master List'!$B$126)),"LUNA_Dimming","Dimming_Capability_and_Range"))</f>
        <v/>
      </c>
      <c r="L1897" s="173">
        <f>'Reported Performance Table'!BF1897</f>
        <v>0</v>
      </c>
      <c r="M1897" s="173">
        <f>'Reported Performance Table'!BG1897</f>
        <v>0</v>
      </c>
      <c r="N1897" s="173">
        <f>'Reported Performance Table'!BH1897</f>
        <v>0</v>
      </c>
      <c r="O1897" t="str">
        <f t="shared" si="59"/>
        <v>No</v>
      </c>
    </row>
    <row r="1898" spans="2:15" x14ac:dyDescent="0.25">
      <c r="B1898" s="35" t="e">
        <f>VLOOKUP('Reported Performance Table'!D1898,'Master List'!$B$20:$C$39,2,FALSE)</f>
        <v>#N/A</v>
      </c>
      <c r="C1898" t="e">
        <f>VLOOKUP('Reported Performance Table'!E1898,'Master List'!$B$42:$C$129,2,FALSE)</f>
        <v>#N/A</v>
      </c>
      <c r="D1898" t="e">
        <f>VLOOKUP('Reported Performance Table'!D1898,'Master List'!$B$20:$D$39,3,FALSE)</f>
        <v>#N/A</v>
      </c>
      <c r="E1898" s="3" t="e">
        <f>VLOOKUP('Reported Performance Table'!C1898,'Master List'!$B$11:$D$17,3,FALSE)</f>
        <v>#N/A</v>
      </c>
      <c r="F1898" t="e">
        <f t="shared" si="58"/>
        <v>#N/A</v>
      </c>
      <c r="G1898" t="e">
        <f>IF(VLOOKUP('Reported Performance Table'!E1898,'Master List'!$B$42:$D$129,3,FALSE)="","No",VLOOKUP('Reported Performance Table'!E1898,'Master List'!$B$42:$D$129,3,FALSE))</f>
        <v>#N/A</v>
      </c>
      <c r="H1898" t="e">
        <f>IF(AND(G1898="Yes_No",'Reported Performance Table'!F1898="Yes"),"No","Yes_No")</f>
        <v>#N/A</v>
      </c>
      <c r="I1898" t="str">
        <f>IF('Reported Performance Table'!E1898="","",IF('Reported Performance Table'!F1898="Yes","LUNA_CCT","Reported_CCT"))</f>
        <v/>
      </c>
      <c r="J1898" t="str">
        <f>IF('Reported Performance Table'!E1898="","",IF(I1898="LUNA_CCT",VLOOKUP('Reported Performance Table'!E1898,'Master List'!$B$42:$E$129,4,FALSE),"Reported_BUG"))</f>
        <v/>
      </c>
      <c r="K1898" t="str">
        <f>IF('Reported Performance Table'!E1898="","",IF(AND('Reported Performance Table'!$F1898="Yes",OR('Reported Performance Table'!$E1898='Master List'!$B$42,'Reported Performance Table'!$E1898='Master List'!$B$43,'Reported Performance Table'!$E1898='Master List'!$B$44,'Reported Performance Table'!$E1898='Master List'!$B$46,'Reported Performance Table'!$E1898='Master List'!$B$48,'Reported Performance Table'!$E1898='Master List'!$B$104,'Reported Performance Table'!$E1898='Master List'!$B$106,'Reported Performance Table'!$E1898='Master List'!$B$126)),"LUNA_Dimming","Dimming_Capability_and_Range"))</f>
        <v/>
      </c>
      <c r="L1898" s="173">
        <f>'Reported Performance Table'!BF1898</f>
        <v>0</v>
      </c>
      <c r="M1898" s="173">
        <f>'Reported Performance Table'!BG1898</f>
        <v>0</v>
      </c>
      <c r="N1898" s="173">
        <f>'Reported Performance Table'!BH1898</f>
        <v>0</v>
      </c>
      <c r="O1898" t="str">
        <f t="shared" si="59"/>
        <v>No</v>
      </c>
    </row>
    <row r="1899" spans="2:15" x14ac:dyDescent="0.25">
      <c r="B1899" s="35" t="e">
        <f>VLOOKUP('Reported Performance Table'!D1899,'Master List'!$B$20:$C$39,2,FALSE)</f>
        <v>#N/A</v>
      </c>
      <c r="C1899" t="e">
        <f>VLOOKUP('Reported Performance Table'!E1899,'Master List'!$B$42:$C$129,2,FALSE)</f>
        <v>#N/A</v>
      </c>
      <c r="D1899" t="e">
        <f>VLOOKUP('Reported Performance Table'!D1899,'Master List'!$B$20:$D$39,3,FALSE)</f>
        <v>#N/A</v>
      </c>
      <c r="E1899" s="3" t="e">
        <f>VLOOKUP('Reported Performance Table'!C1899,'Master List'!$B$11:$D$17,3,FALSE)</f>
        <v>#N/A</v>
      </c>
      <c r="F1899" t="e">
        <f t="shared" si="58"/>
        <v>#N/A</v>
      </c>
      <c r="G1899" t="e">
        <f>IF(VLOOKUP('Reported Performance Table'!E1899,'Master List'!$B$42:$D$129,3,FALSE)="","No",VLOOKUP('Reported Performance Table'!E1899,'Master List'!$B$42:$D$129,3,FALSE))</f>
        <v>#N/A</v>
      </c>
      <c r="H1899" t="e">
        <f>IF(AND(G1899="Yes_No",'Reported Performance Table'!F1899="Yes"),"No","Yes_No")</f>
        <v>#N/A</v>
      </c>
      <c r="I1899" t="str">
        <f>IF('Reported Performance Table'!E1899="","",IF('Reported Performance Table'!F1899="Yes","LUNA_CCT","Reported_CCT"))</f>
        <v/>
      </c>
      <c r="J1899" t="str">
        <f>IF('Reported Performance Table'!E1899="","",IF(I1899="LUNA_CCT",VLOOKUP('Reported Performance Table'!E1899,'Master List'!$B$42:$E$129,4,FALSE),"Reported_BUG"))</f>
        <v/>
      </c>
      <c r="K1899" t="str">
        <f>IF('Reported Performance Table'!E1899="","",IF(AND('Reported Performance Table'!$F1899="Yes",OR('Reported Performance Table'!$E1899='Master List'!$B$42,'Reported Performance Table'!$E1899='Master List'!$B$43,'Reported Performance Table'!$E1899='Master List'!$B$44,'Reported Performance Table'!$E1899='Master List'!$B$46,'Reported Performance Table'!$E1899='Master List'!$B$48,'Reported Performance Table'!$E1899='Master List'!$B$104,'Reported Performance Table'!$E1899='Master List'!$B$106,'Reported Performance Table'!$E1899='Master List'!$B$126)),"LUNA_Dimming","Dimming_Capability_and_Range"))</f>
        <v/>
      </c>
      <c r="L1899" s="173">
        <f>'Reported Performance Table'!BF1899</f>
        <v>0</v>
      </c>
      <c r="M1899" s="173">
        <f>'Reported Performance Table'!BG1899</f>
        <v>0</v>
      </c>
      <c r="N1899" s="173">
        <f>'Reported Performance Table'!BH1899</f>
        <v>0</v>
      </c>
      <c r="O1899" t="str">
        <f t="shared" si="59"/>
        <v>No</v>
      </c>
    </row>
    <row r="1900" spans="2:15" x14ac:dyDescent="0.25">
      <c r="B1900" s="35" t="e">
        <f>VLOOKUP('Reported Performance Table'!D1900,'Master List'!$B$20:$C$39,2,FALSE)</f>
        <v>#N/A</v>
      </c>
      <c r="C1900" t="e">
        <f>VLOOKUP('Reported Performance Table'!E1900,'Master List'!$B$42:$C$129,2,FALSE)</f>
        <v>#N/A</v>
      </c>
      <c r="D1900" t="e">
        <f>VLOOKUP('Reported Performance Table'!D1900,'Master List'!$B$20:$D$39,3,FALSE)</f>
        <v>#N/A</v>
      </c>
      <c r="E1900" s="3" t="e">
        <f>VLOOKUP('Reported Performance Table'!C1900,'Master List'!$B$11:$D$17,3,FALSE)</f>
        <v>#N/A</v>
      </c>
      <c r="F1900" t="e">
        <f t="shared" si="58"/>
        <v>#N/A</v>
      </c>
      <c r="G1900" t="e">
        <f>IF(VLOOKUP('Reported Performance Table'!E1900,'Master List'!$B$42:$D$129,3,FALSE)="","No",VLOOKUP('Reported Performance Table'!E1900,'Master List'!$B$42:$D$129,3,FALSE))</f>
        <v>#N/A</v>
      </c>
      <c r="H1900" t="e">
        <f>IF(AND(G1900="Yes_No",'Reported Performance Table'!F1900="Yes"),"No","Yes_No")</f>
        <v>#N/A</v>
      </c>
      <c r="I1900" t="str">
        <f>IF('Reported Performance Table'!E1900="","",IF('Reported Performance Table'!F1900="Yes","LUNA_CCT","Reported_CCT"))</f>
        <v/>
      </c>
      <c r="J1900" t="str">
        <f>IF('Reported Performance Table'!E1900="","",IF(I1900="LUNA_CCT",VLOOKUP('Reported Performance Table'!E1900,'Master List'!$B$42:$E$129,4,FALSE),"Reported_BUG"))</f>
        <v/>
      </c>
      <c r="K1900" t="str">
        <f>IF('Reported Performance Table'!E1900="","",IF(AND('Reported Performance Table'!$F1900="Yes",OR('Reported Performance Table'!$E1900='Master List'!$B$42,'Reported Performance Table'!$E1900='Master List'!$B$43,'Reported Performance Table'!$E1900='Master List'!$B$44,'Reported Performance Table'!$E1900='Master List'!$B$46,'Reported Performance Table'!$E1900='Master List'!$B$48,'Reported Performance Table'!$E1900='Master List'!$B$104,'Reported Performance Table'!$E1900='Master List'!$B$106,'Reported Performance Table'!$E1900='Master List'!$B$126)),"LUNA_Dimming","Dimming_Capability_and_Range"))</f>
        <v/>
      </c>
      <c r="L1900" s="173">
        <f>'Reported Performance Table'!BF1900</f>
        <v>0</v>
      </c>
      <c r="M1900" s="173">
        <f>'Reported Performance Table'!BG1900</f>
        <v>0</v>
      </c>
      <c r="N1900" s="173">
        <f>'Reported Performance Table'!BH1900</f>
        <v>0</v>
      </c>
      <c r="O1900" t="str">
        <f t="shared" si="59"/>
        <v>No</v>
      </c>
    </row>
    <row r="1901" spans="2:15" x14ac:dyDescent="0.25">
      <c r="B1901" s="35" t="e">
        <f>VLOOKUP('Reported Performance Table'!D1901,'Master List'!$B$20:$C$39,2,FALSE)</f>
        <v>#N/A</v>
      </c>
      <c r="C1901" t="e">
        <f>VLOOKUP('Reported Performance Table'!E1901,'Master List'!$B$42:$C$129,2,FALSE)</f>
        <v>#N/A</v>
      </c>
      <c r="D1901" t="e">
        <f>VLOOKUP('Reported Performance Table'!D1901,'Master List'!$B$20:$D$39,3,FALSE)</f>
        <v>#N/A</v>
      </c>
      <c r="E1901" s="3" t="e">
        <f>VLOOKUP('Reported Performance Table'!C1901,'Master List'!$B$11:$D$17,3,FALSE)</f>
        <v>#N/A</v>
      </c>
      <c r="F1901" t="e">
        <f t="shared" si="58"/>
        <v>#N/A</v>
      </c>
      <c r="G1901" t="e">
        <f>IF(VLOOKUP('Reported Performance Table'!E1901,'Master List'!$B$42:$D$129,3,FALSE)="","No",VLOOKUP('Reported Performance Table'!E1901,'Master List'!$B$42:$D$129,3,FALSE))</f>
        <v>#N/A</v>
      </c>
      <c r="H1901" t="e">
        <f>IF(AND(G1901="Yes_No",'Reported Performance Table'!F1901="Yes"),"No","Yes_No")</f>
        <v>#N/A</v>
      </c>
      <c r="I1901" t="str">
        <f>IF('Reported Performance Table'!E1901="","",IF('Reported Performance Table'!F1901="Yes","LUNA_CCT","Reported_CCT"))</f>
        <v/>
      </c>
      <c r="J1901" t="str">
        <f>IF('Reported Performance Table'!E1901="","",IF(I1901="LUNA_CCT",VLOOKUP('Reported Performance Table'!E1901,'Master List'!$B$42:$E$129,4,FALSE),"Reported_BUG"))</f>
        <v/>
      </c>
      <c r="K1901" t="str">
        <f>IF('Reported Performance Table'!E1901="","",IF(AND('Reported Performance Table'!$F1901="Yes",OR('Reported Performance Table'!$E1901='Master List'!$B$42,'Reported Performance Table'!$E1901='Master List'!$B$43,'Reported Performance Table'!$E1901='Master List'!$B$44,'Reported Performance Table'!$E1901='Master List'!$B$46,'Reported Performance Table'!$E1901='Master List'!$B$48,'Reported Performance Table'!$E1901='Master List'!$B$104,'Reported Performance Table'!$E1901='Master List'!$B$106,'Reported Performance Table'!$E1901='Master List'!$B$126)),"LUNA_Dimming","Dimming_Capability_and_Range"))</f>
        <v/>
      </c>
      <c r="L1901" s="173">
        <f>'Reported Performance Table'!BF1901</f>
        <v>0</v>
      </c>
      <c r="M1901" s="173">
        <f>'Reported Performance Table'!BG1901</f>
        <v>0</v>
      </c>
      <c r="N1901" s="173">
        <f>'Reported Performance Table'!BH1901</f>
        <v>0</v>
      </c>
      <c r="O1901" t="str">
        <f t="shared" si="59"/>
        <v>No</v>
      </c>
    </row>
    <row r="1902" spans="2:15" x14ac:dyDescent="0.25">
      <c r="B1902" s="35" t="e">
        <f>VLOOKUP('Reported Performance Table'!D1902,'Master List'!$B$20:$C$39,2,FALSE)</f>
        <v>#N/A</v>
      </c>
      <c r="C1902" t="e">
        <f>VLOOKUP('Reported Performance Table'!E1902,'Master List'!$B$42:$C$129,2,FALSE)</f>
        <v>#N/A</v>
      </c>
      <c r="D1902" t="e">
        <f>VLOOKUP('Reported Performance Table'!D1902,'Master List'!$B$20:$D$39,3,FALSE)</f>
        <v>#N/A</v>
      </c>
      <c r="E1902" s="3" t="e">
        <f>VLOOKUP('Reported Performance Table'!C1902,'Master List'!$B$11:$D$17,3,FALSE)</f>
        <v>#N/A</v>
      </c>
      <c r="F1902" t="e">
        <f t="shared" si="58"/>
        <v>#N/A</v>
      </c>
      <c r="G1902" t="e">
        <f>IF(VLOOKUP('Reported Performance Table'!E1902,'Master List'!$B$42:$D$129,3,FALSE)="","No",VLOOKUP('Reported Performance Table'!E1902,'Master List'!$B$42:$D$129,3,FALSE))</f>
        <v>#N/A</v>
      </c>
      <c r="H1902" t="e">
        <f>IF(AND(G1902="Yes_No",'Reported Performance Table'!F1902="Yes"),"No","Yes_No")</f>
        <v>#N/A</v>
      </c>
      <c r="I1902" t="str">
        <f>IF('Reported Performance Table'!E1902="","",IF('Reported Performance Table'!F1902="Yes","LUNA_CCT","Reported_CCT"))</f>
        <v/>
      </c>
      <c r="J1902" t="str">
        <f>IF('Reported Performance Table'!E1902="","",IF(I1902="LUNA_CCT",VLOOKUP('Reported Performance Table'!E1902,'Master List'!$B$42:$E$129,4,FALSE),"Reported_BUG"))</f>
        <v/>
      </c>
      <c r="K1902" t="str">
        <f>IF('Reported Performance Table'!E1902="","",IF(AND('Reported Performance Table'!$F1902="Yes",OR('Reported Performance Table'!$E1902='Master List'!$B$42,'Reported Performance Table'!$E1902='Master List'!$B$43,'Reported Performance Table'!$E1902='Master List'!$B$44,'Reported Performance Table'!$E1902='Master List'!$B$46,'Reported Performance Table'!$E1902='Master List'!$B$48,'Reported Performance Table'!$E1902='Master List'!$B$104,'Reported Performance Table'!$E1902='Master List'!$B$106,'Reported Performance Table'!$E1902='Master List'!$B$126)),"LUNA_Dimming","Dimming_Capability_and_Range"))</f>
        <v/>
      </c>
      <c r="L1902" s="173">
        <f>'Reported Performance Table'!BF1902</f>
        <v>0</v>
      </c>
      <c r="M1902" s="173">
        <f>'Reported Performance Table'!BG1902</f>
        <v>0</v>
      </c>
      <c r="N1902" s="173">
        <f>'Reported Performance Table'!BH1902</f>
        <v>0</v>
      </c>
      <c r="O1902" t="str">
        <f t="shared" si="59"/>
        <v>No</v>
      </c>
    </row>
    <row r="1903" spans="2:15" x14ac:dyDescent="0.25">
      <c r="B1903" s="35" t="e">
        <f>VLOOKUP('Reported Performance Table'!D1903,'Master List'!$B$20:$C$39,2,FALSE)</f>
        <v>#N/A</v>
      </c>
      <c r="C1903" t="e">
        <f>VLOOKUP('Reported Performance Table'!E1903,'Master List'!$B$42:$C$129,2,FALSE)</f>
        <v>#N/A</v>
      </c>
      <c r="D1903" t="e">
        <f>VLOOKUP('Reported Performance Table'!D1903,'Master List'!$B$20:$D$39,3,FALSE)</f>
        <v>#N/A</v>
      </c>
      <c r="E1903" s="3" t="e">
        <f>VLOOKUP('Reported Performance Table'!C1903,'Master List'!$B$11:$D$17,3,FALSE)</f>
        <v>#N/A</v>
      </c>
      <c r="F1903" t="e">
        <f t="shared" si="58"/>
        <v>#N/A</v>
      </c>
      <c r="G1903" t="e">
        <f>IF(VLOOKUP('Reported Performance Table'!E1903,'Master List'!$B$42:$D$129,3,FALSE)="","No",VLOOKUP('Reported Performance Table'!E1903,'Master List'!$B$42:$D$129,3,FALSE))</f>
        <v>#N/A</v>
      </c>
      <c r="H1903" t="e">
        <f>IF(AND(G1903="Yes_No",'Reported Performance Table'!F1903="Yes"),"No","Yes_No")</f>
        <v>#N/A</v>
      </c>
      <c r="I1903" t="str">
        <f>IF('Reported Performance Table'!E1903="","",IF('Reported Performance Table'!F1903="Yes","LUNA_CCT","Reported_CCT"))</f>
        <v/>
      </c>
      <c r="J1903" t="str">
        <f>IF('Reported Performance Table'!E1903="","",IF(I1903="LUNA_CCT",VLOOKUP('Reported Performance Table'!E1903,'Master List'!$B$42:$E$129,4,FALSE),"Reported_BUG"))</f>
        <v/>
      </c>
      <c r="K1903" t="str">
        <f>IF('Reported Performance Table'!E1903="","",IF(AND('Reported Performance Table'!$F1903="Yes",OR('Reported Performance Table'!$E1903='Master List'!$B$42,'Reported Performance Table'!$E1903='Master List'!$B$43,'Reported Performance Table'!$E1903='Master List'!$B$44,'Reported Performance Table'!$E1903='Master List'!$B$46,'Reported Performance Table'!$E1903='Master List'!$B$48,'Reported Performance Table'!$E1903='Master List'!$B$104,'Reported Performance Table'!$E1903='Master List'!$B$106,'Reported Performance Table'!$E1903='Master List'!$B$126)),"LUNA_Dimming","Dimming_Capability_and_Range"))</f>
        <v/>
      </c>
      <c r="L1903" s="173">
        <f>'Reported Performance Table'!BF1903</f>
        <v>0</v>
      </c>
      <c r="M1903" s="173">
        <f>'Reported Performance Table'!BG1903</f>
        <v>0</v>
      </c>
      <c r="N1903" s="173">
        <f>'Reported Performance Table'!BH1903</f>
        <v>0</v>
      </c>
      <c r="O1903" t="str">
        <f t="shared" si="59"/>
        <v>No</v>
      </c>
    </row>
    <row r="1904" spans="2:15" x14ac:dyDescent="0.25">
      <c r="B1904" s="35" t="e">
        <f>VLOOKUP('Reported Performance Table'!D1904,'Master List'!$B$20:$C$39,2,FALSE)</f>
        <v>#N/A</v>
      </c>
      <c r="C1904" t="e">
        <f>VLOOKUP('Reported Performance Table'!E1904,'Master List'!$B$42:$C$129,2,FALSE)</f>
        <v>#N/A</v>
      </c>
      <c r="D1904" t="e">
        <f>VLOOKUP('Reported Performance Table'!D1904,'Master List'!$B$20:$D$39,3,FALSE)</f>
        <v>#N/A</v>
      </c>
      <c r="E1904" s="3" t="e">
        <f>VLOOKUP('Reported Performance Table'!C1904,'Master List'!$B$11:$D$17,3,FALSE)</f>
        <v>#N/A</v>
      </c>
      <c r="F1904" t="e">
        <f t="shared" si="58"/>
        <v>#N/A</v>
      </c>
      <c r="G1904" t="e">
        <f>IF(VLOOKUP('Reported Performance Table'!E1904,'Master List'!$B$42:$D$129,3,FALSE)="","No",VLOOKUP('Reported Performance Table'!E1904,'Master List'!$B$42:$D$129,3,FALSE))</f>
        <v>#N/A</v>
      </c>
      <c r="H1904" t="e">
        <f>IF(AND(G1904="Yes_No",'Reported Performance Table'!F1904="Yes"),"No","Yes_No")</f>
        <v>#N/A</v>
      </c>
      <c r="I1904" t="str">
        <f>IF('Reported Performance Table'!E1904="","",IF('Reported Performance Table'!F1904="Yes","LUNA_CCT","Reported_CCT"))</f>
        <v/>
      </c>
      <c r="J1904" t="str">
        <f>IF('Reported Performance Table'!E1904="","",IF(I1904="LUNA_CCT",VLOOKUP('Reported Performance Table'!E1904,'Master List'!$B$42:$E$129,4,FALSE),"Reported_BUG"))</f>
        <v/>
      </c>
      <c r="K1904" t="str">
        <f>IF('Reported Performance Table'!E1904="","",IF(AND('Reported Performance Table'!$F1904="Yes",OR('Reported Performance Table'!$E1904='Master List'!$B$42,'Reported Performance Table'!$E1904='Master List'!$B$43,'Reported Performance Table'!$E1904='Master List'!$B$44,'Reported Performance Table'!$E1904='Master List'!$B$46,'Reported Performance Table'!$E1904='Master List'!$B$48,'Reported Performance Table'!$E1904='Master List'!$B$104,'Reported Performance Table'!$E1904='Master List'!$B$106,'Reported Performance Table'!$E1904='Master List'!$B$126)),"LUNA_Dimming","Dimming_Capability_and_Range"))</f>
        <v/>
      </c>
      <c r="L1904" s="173">
        <f>'Reported Performance Table'!BF1904</f>
        <v>0</v>
      </c>
      <c r="M1904" s="173">
        <f>'Reported Performance Table'!BG1904</f>
        <v>0</v>
      </c>
      <c r="N1904" s="173">
        <f>'Reported Performance Table'!BH1904</f>
        <v>0</v>
      </c>
      <c r="O1904" t="str">
        <f t="shared" si="59"/>
        <v>No</v>
      </c>
    </row>
    <row r="1905" spans="2:15" x14ac:dyDescent="0.25">
      <c r="B1905" s="35" t="e">
        <f>VLOOKUP('Reported Performance Table'!D1905,'Master List'!$B$20:$C$39,2,FALSE)</f>
        <v>#N/A</v>
      </c>
      <c r="C1905" t="e">
        <f>VLOOKUP('Reported Performance Table'!E1905,'Master List'!$B$42:$C$129,2,FALSE)</f>
        <v>#N/A</v>
      </c>
      <c r="D1905" t="e">
        <f>VLOOKUP('Reported Performance Table'!D1905,'Master List'!$B$20:$D$39,3,FALSE)</f>
        <v>#N/A</v>
      </c>
      <c r="E1905" s="3" t="e">
        <f>VLOOKUP('Reported Performance Table'!C1905,'Master List'!$B$11:$D$17,3,FALSE)</f>
        <v>#N/A</v>
      </c>
      <c r="F1905" t="e">
        <f t="shared" si="58"/>
        <v>#N/A</v>
      </c>
      <c r="G1905" t="e">
        <f>IF(VLOOKUP('Reported Performance Table'!E1905,'Master List'!$B$42:$D$129,3,FALSE)="","No",VLOOKUP('Reported Performance Table'!E1905,'Master List'!$B$42:$D$129,3,FALSE))</f>
        <v>#N/A</v>
      </c>
      <c r="H1905" t="e">
        <f>IF(AND(G1905="Yes_No",'Reported Performance Table'!F1905="Yes"),"No","Yes_No")</f>
        <v>#N/A</v>
      </c>
      <c r="I1905" t="str">
        <f>IF('Reported Performance Table'!E1905="","",IF('Reported Performance Table'!F1905="Yes","LUNA_CCT","Reported_CCT"))</f>
        <v/>
      </c>
      <c r="J1905" t="str">
        <f>IF('Reported Performance Table'!E1905="","",IF(I1905="LUNA_CCT",VLOOKUP('Reported Performance Table'!E1905,'Master List'!$B$42:$E$129,4,FALSE),"Reported_BUG"))</f>
        <v/>
      </c>
      <c r="K1905" t="str">
        <f>IF('Reported Performance Table'!E1905="","",IF(AND('Reported Performance Table'!$F1905="Yes",OR('Reported Performance Table'!$E1905='Master List'!$B$42,'Reported Performance Table'!$E1905='Master List'!$B$43,'Reported Performance Table'!$E1905='Master List'!$B$44,'Reported Performance Table'!$E1905='Master List'!$B$46,'Reported Performance Table'!$E1905='Master List'!$B$48,'Reported Performance Table'!$E1905='Master List'!$B$104,'Reported Performance Table'!$E1905='Master List'!$B$106,'Reported Performance Table'!$E1905='Master List'!$B$126)),"LUNA_Dimming","Dimming_Capability_and_Range"))</f>
        <v/>
      </c>
      <c r="L1905" s="173">
        <f>'Reported Performance Table'!BF1905</f>
        <v>0</v>
      </c>
      <c r="M1905" s="173">
        <f>'Reported Performance Table'!BG1905</f>
        <v>0</v>
      </c>
      <c r="N1905" s="173">
        <f>'Reported Performance Table'!BH1905</f>
        <v>0</v>
      </c>
      <c r="O1905" t="str">
        <f t="shared" si="59"/>
        <v>No</v>
      </c>
    </row>
    <row r="1906" spans="2:15" x14ac:dyDescent="0.25">
      <c r="B1906" s="35" t="e">
        <f>VLOOKUP('Reported Performance Table'!D1906,'Master List'!$B$20:$C$39,2,FALSE)</f>
        <v>#N/A</v>
      </c>
      <c r="C1906" t="e">
        <f>VLOOKUP('Reported Performance Table'!E1906,'Master List'!$B$42:$C$129,2,FALSE)</f>
        <v>#N/A</v>
      </c>
      <c r="D1906" t="e">
        <f>VLOOKUP('Reported Performance Table'!D1906,'Master List'!$B$20:$D$39,3,FALSE)</f>
        <v>#N/A</v>
      </c>
      <c r="E1906" s="3" t="e">
        <f>VLOOKUP('Reported Performance Table'!C1906,'Master List'!$B$11:$D$17,3,FALSE)</f>
        <v>#N/A</v>
      </c>
      <c r="F1906" t="e">
        <f t="shared" si="58"/>
        <v>#N/A</v>
      </c>
      <c r="G1906" t="e">
        <f>IF(VLOOKUP('Reported Performance Table'!E1906,'Master List'!$B$42:$D$129,3,FALSE)="","No",VLOOKUP('Reported Performance Table'!E1906,'Master List'!$B$42:$D$129,3,FALSE))</f>
        <v>#N/A</v>
      </c>
      <c r="H1906" t="e">
        <f>IF(AND(G1906="Yes_No",'Reported Performance Table'!F1906="Yes"),"No","Yes_No")</f>
        <v>#N/A</v>
      </c>
      <c r="I1906" t="str">
        <f>IF('Reported Performance Table'!E1906="","",IF('Reported Performance Table'!F1906="Yes","LUNA_CCT","Reported_CCT"))</f>
        <v/>
      </c>
      <c r="J1906" t="str">
        <f>IF('Reported Performance Table'!E1906="","",IF(I1906="LUNA_CCT",VLOOKUP('Reported Performance Table'!E1906,'Master List'!$B$42:$E$129,4,FALSE),"Reported_BUG"))</f>
        <v/>
      </c>
      <c r="K1906" t="str">
        <f>IF('Reported Performance Table'!E1906="","",IF(AND('Reported Performance Table'!$F1906="Yes",OR('Reported Performance Table'!$E1906='Master List'!$B$42,'Reported Performance Table'!$E1906='Master List'!$B$43,'Reported Performance Table'!$E1906='Master List'!$B$44,'Reported Performance Table'!$E1906='Master List'!$B$46,'Reported Performance Table'!$E1906='Master List'!$B$48,'Reported Performance Table'!$E1906='Master List'!$B$104,'Reported Performance Table'!$E1906='Master List'!$B$106,'Reported Performance Table'!$E1906='Master List'!$B$126)),"LUNA_Dimming","Dimming_Capability_and_Range"))</f>
        <v/>
      </c>
      <c r="L1906" s="173">
        <f>'Reported Performance Table'!BF1906</f>
        <v>0</v>
      </c>
      <c r="M1906" s="173">
        <f>'Reported Performance Table'!BG1906</f>
        <v>0</v>
      </c>
      <c r="N1906" s="173">
        <f>'Reported Performance Table'!BH1906</f>
        <v>0</v>
      </c>
      <c r="O1906" t="str">
        <f t="shared" si="59"/>
        <v>No</v>
      </c>
    </row>
    <row r="1907" spans="2:15" x14ac:dyDescent="0.25">
      <c r="B1907" s="35" t="e">
        <f>VLOOKUP('Reported Performance Table'!D1907,'Master List'!$B$20:$C$39,2,FALSE)</f>
        <v>#N/A</v>
      </c>
      <c r="C1907" t="e">
        <f>VLOOKUP('Reported Performance Table'!E1907,'Master List'!$B$42:$C$129,2,FALSE)</f>
        <v>#N/A</v>
      </c>
      <c r="D1907" t="e">
        <f>VLOOKUP('Reported Performance Table'!D1907,'Master List'!$B$20:$D$39,3,FALSE)</f>
        <v>#N/A</v>
      </c>
      <c r="E1907" s="3" t="e">
        <f>VLOOKUP('Reported Performance Table'!C1907,'Master List'!$B$11:$D$17,3,FALSE)</f>
        <v>#N/A</v>
      </c>
      <c r="F1907" t="e">
        <f t="shared" si="58"/>
        <v>#N/A</v>
      </c>
      <c r="G1907" t="e">
        <f>IF(VLOOKUP('Reported Performance Table'!E1907,'Master List'!$B$42:$D$129,3,FALSE)="","No",VLOOKUP('Reported Performance Table'!E1907,'Master List'!$B$42:$D$129,3,FALSE))</f>
        <v>#N/A</v>
      </c>
      <c r="H1907" t="e">
        <f>IF(AND(G1907="Yes_No",'Reported Performance Table'!F1907="Yes"),"No","Yes_No")</f>
        <v>#N/A</v>
      </c>
      <c r="I1907" t="str">
        <f>IF('Reported Performance Table'!E1907="","",IF('Reported Performance Table'!F1907="Yes","LUNA_CCT","Reported_CCT"))</f>
        <v/>
      </c>
      <c r="J1907" t="str">
        <f>IF('Reported Performance Table'!E1907="","",IF(I1907="LUNA_CCT",VLOOKUP('Reported Performance Table'!E1907,'Master List'!$B$42:$E$129,4,FALSE),"Reported_BUG"))</f>
        <v/>
      </c>
      <c r="K1907" t="str">
        <f>IF('Reported Performance Table'!E1907="","",IF(AND('Reported Performance Table'!$F1907="Yes",OR('Reported Performance Table'!$E1907='Master List'!$B$42,'Reported Performance Table'!$E1907='Master List'!$B$43,'Reported Performance Table'!$E1907='Master List'!$B$44,'Reported Performance Table'!$E1907='Master List'!$B$46,'Reported Performance Table'!$E1907='Master List'!$B$48,'Reported Performance Table'!$E1907='Master List'!$B$104,'Reported Performance Table'!$E1907='Master List'!$B$106,'Reported Performance Table'!$E1907='Master List'!$B$126)),"LUNA_Dimming","Dimming_Capability_and_Range"))</f>
        <v/>
      </c>
      <c r="L1907" s="173">
        <f>'Reported Performance Table'!BF1907</f>
        <v>0</v>
      </c>
      <c r="M1907" s="173">
        <f>'Reported Performance Table'!BG1907</f>
        <v>0</v>
      </c>
      <c r="N1907" s="173">
        <f>'Reported Performance Table'!BH1907</f>
        <v>0</v>
      </c>
      <c r="O1907" t="str">
        <f t="shared" si="59"/>
        <v>No</v>
      </c>
    </row>
    <row r="1908" spans="2:15" x14ac:dyDescent="0.25">
      <c r="B1908" s="35" t="e">
        <f>VLOOKUP('Reported Performance Table'!D1908,'Master List'!$B$20:$C$39,2,FALSE)</f>
        <v>#N/A</v>
      </c>
      <c r="C1908" t="e">
        <f>VLOOKUP('Reported Performance Table'!E1908,'Master List'!$B$42:$C$129,2,FALSE)</f>
        <v>#N/A</v>
      </c>
      <c r="D1908" t="e">
        <f>VLOOKUP('Reported Performance Table'!D1908,'Master List'!$B$20:$D$39,3,FALSE)</f>
        <v>#N/A</v>
      </c>
      <c r="E1908" s="3" t="e">
        <f>VLOOKUP('Reported Performance Table'!C1908,'Master List'!$B$11:$D$17,3,FALSE)</f>
        <v>#N/A</v>
      </c>
      <c r="F1908" t="e">
        <f t="shared" si="58"/>
        <v>#N/A</v>
      </c>
      <c r="G1908" t="e">
        <f>IF(VLOOKUP('Reported Performance Table'!E1908,'Master List'!$B$42:$D$129,3,FALSE)="","No",VLOOKUP('Reported Performance Table'!E1908,'Master List'!$B$42:$D$129,3,FALSE))</f>
        <v>#N/A</v>
      </c>
      <c r="H1908" t="e">
        <f>IF(AND(G1908="Yes_No",'Reported Performance Table'!F1908="Yes"),"No","Yes_No")</f>
        <v>#N/A</v>
      </c>
      <c r="I1908" t="str">
        <f>IF('Reported Performance Table'!E1908="","",IF('Reported Performance Table'!F1908="Yes","LUNA_CCT","Reported_CCT"))</f>
        <v/>
      </c>
      <c r="J1908" t="str">
        <f>IF('Reported Performance Table'!E1908="","",IF(I1908="LUNA_CCT",VLOOKUP('Reported Performance Table'!E1908,'Master List'!$B$42:$E$129,4,FALSE),"Reported_BUG"))</f>
        <v/>
      </c>
      <c r="K1908" t="str">
        <f>IF('Reported Performance Table'!E1908="","",IF(AND('Reported Performance Table'!$F1908="Yes",OR('Reported Performance Table'!$E1908='Master List'!$B$42,'Reported Performance Table'!$E1908='Master List'!$B$43,'Reported Performance Table'!$E1908='Master List'!$B$44,'Reported Performance Table'!$E1908='Master List'!$B$46,'Reported Performance Table'!$E1908='Master List'!$B$48,'Reported Performance Table'!$E1908='Master List'!$B$104,'Reported Performance Table'!$E1908='Master List'!$B$106,'Reported Performance Table'!$E1908='Master List'!$B$126)),"LUNA_Dimming","Dimming_Capability_and_Range"))</f>
        <v/>
      </c>
      <c r="L1908" s="173">
        <f>'Reported Performance Table'!BF1908</f>
        <v>0</v>
      </c>
      <c r="M1908" s="173">
        <f>'Reported Performance Table'!BG1908</f>
        <v>0</v>
      </c>
      <c r="N1908" s="173">
        <f>'Reported Performance Table'!BH1908</f>
        <v>0</v>
      </c>
      <c r="O1908" t="str">
        <f t="shared" si="59"/>
        <v>No</v>
      </c>
    </row>
    <row r="1909" spans="2:15" x14ac:dyDescent="0.25">
      <c r="B1909" s="35" t="e">
        <f>VLOOKUP('Reported Performance Table'!D1909,'Master List'!$B$20:$C$39,2,FALSE)</f>
        <v>#N/A</v>
      </c>
      <c r="C1909" t="e">
        <f>VLOOKUP('Reported Performance Table'!E1909,'Master List'!$B$42:$C$129,2,FALSE)</f>
        <v>#N/A</v>
      </c>
      <c r="D1909" t="e">
        <f>VLOOKUP('Reported Performance Table'!D1909,'Master List'!$B$20:$D$39,3,FALSE)</f>
        <v>#N/A</v>
      </c>
      <c r="E1909" s="3" t="e">
        <f>VLOOKUP('Reported Performance Table'!C1909,'Master List'!$B$11:$D$17,3,FALSE)</f>
        <v>#N/A</v>
      </c>
      <c r="F1909" t="e">
        <f t="shared" si="58"/>
        <v>#N/A</v>
      </c>
      <c r="G1909" t="e">
        <f>IF(VLOOKUP('Reported Performance Table'!E1909,'Master List'!$B$42:$D$129,3,FALSE)="","No",VLOOKUP('Reported Performance Table'!E1909,'Master List'!$B$42:$D$129,3,FALSE))</f>
        <v>#N/A</v>
      </c>
      <c r="H1909" t="e">
        <f>IF(AND(G1909="Yes_No",'Reported Performance Table'!F1909="Yes"),"No","Yes_No")</f>
        <v>#N/A</v>
      </c>
      <c r="I1909" t="str">
        <f>IF('Reported Performance Table'!E1909="","",IF('Reported Performance Table'!F1909="Yes","LUNA_CCT","Reported_CCT"))</f>
        <v/>
      </c>
      <c r="J1909" t="str">
        <f>IF('Reported Performance Table'!E1909="","",IF(I1909="LUNA_CCT",VLOOKUP('Reported Performance Table'!E1909,'Master List'!$B$42:$E$129,4,FALSE),"Reported_BUG"))</f>
        <v/>
      </c>
      <c r="K1909" t="str">
        <f>IF('Reported Performance Table'!E1909="","",IF(AND('Reported Performance Table'!$F1909="Yes",OR('Reported Performance Table'!$E1909='Master List'!$B$42,'Reported Performance Table'!$E1909='Master List'!$B$43,'Reported Performance Table'!$E1909='Master List'!$B$44,'Reported Performance Table'!$E1909='Master List'!$B$46,'Reported Performance Table'!$E1909='Master List'!$B$48,'Reported Performance Table'!$E1909='Master List'!$B$104,'Reported Performance Table'!$E1909='Master List'!$B$106,'Reported Performance Table'!$E1909='Master List'!$B$126)),"LUNA_Dimming","Dimming_Capability_and_Range"))</f>
        <v/>
      </c>
      <c r="L1909" s="173">
        <f>'Reported Performance Table'!BF1909</f>
        <v>0</v>
      </c>
      <c r="M1909" s="173">
        <f>'Reported Performance Table'!BG1909</f>
        <v>0</v>
      </c>
      <c r="N1909" s="173">
        <f>'Reported Performance Table'!BH1909</f>
        <v>0</v>
      </c>
      <c r="O1909" t="str">
        <f t="shared" si="59"/>
        <v>No</v>
      </c>
    </row>
    <row r="1910" spans="2:15" x14ac:dyDescent="0.25">
      <c r="B1910" s="35" t="e">
        <f>VLOOKUP('Reported Performance Table'!D1910,'Master List'!$B$20:$C$39,2,FALSE)</f>
        <v>#N/A</v>
      </c>
      <c r="C1910" t="e">
        <f>VLOOKUP('Reported Performance Table'!E1910,'Master List'!$B$42:$C$129,2,FALSE)</f>
        <v>#N/A</v>
      </c>
      <c r="D1910" t="e">
        <f>VLOOKUP('Reported Performance Table'!D1910,'Master List'!$B$20:$D$39,3,FALSE)</f>
        <v>#N/A</v>
      </c>
      <c r="E1910" s="3" t="e">
        <f>VLOOKUP('Reported Performance Table'!C1910,'Master List'!$B$11:$D$17,3,FALSE)</f>
        <v>#N/A</v>
      </c>
      <c r="F1910" t="e">
        <f t="shared" si="58"/>
        <v>#N/A</v>
      </c>
      <c r="G1910" t="e">
        <f>IF(VLOOKUP('Reported Performance Table'!E1910,'Master List'!$B$42:$D$129,3,FALSE)="","No",VLOOKUP('Reported Performance Table'!E1910,'Master List'!$B$42:$D$129,3,FALSE))</f>
        <v>#N/A</v>
      </c>
      <c r="H1910" t="e">
        <f>IF(AND(G1910="Yes_No",'Reported Performance Table'!F1910="Yes"),"No","Yes_No")</f>
        <v>#N/A</v>
      </c>
      <c r="I1910" t="str">
        <f>IF('Reported Performance Table'!E1910="","",IF('Reported Performance Table'!F1910="Yes","LUNA_CCT","Reported_CCT"))</f>
        <v/>
      </c>
      <c r="J1910" t="str">
        <f>IF('Reported Performance Table'!E1910="","",IF(I1910="LUNA_CCT",VLOOKUP('Reported Performance Table'!E1910,'Master List'!$B$42:$E$129,4,FALSE),"Reported_BUG"))</f>
        <v/>
      </c>
      <c r="K1910" t="str">
        <f>IF('Reported Performance Table'!E1910="","",IF(AND('Reported Performance Table'!$F1910="Yes",OR('Reported Performance Table'!$E1910='Master List'!$B$42,'Reported Performance Table'!$E1910='Master List'!$B$43,'Reported Performance Table'!$E1910='Master List'!$B$44,'Reported Performance Table'!$E1910='Master List'!$B$46,'Reported Performance Table'!$E1910='Master List'!$B$48,'Reported Performance Table'!$E1910='Master List'!$B$104,'Reported Performance Table'!$E1910='Master List'!$B$106,'Reported Performance Table'!$E1910='Master List'!$B$126)),"LUNA_Dimming","Dimming_Capability_and_Range"))</f>
        <v/>
      </c>
      <c r="L1910" s="173">
        <f>'Reported Performance Table'!BF1910</f>
        <v>0</v>
      </c>
      <c r="M1910" s="173">
        <f>'Reported Performance Table'!BG1910</f>
        <v>0</v>
      </c>
      <c r="N1910" s="173">
        <f>'Reported Performance Table'!BH1910</f>
        <v>0</v>
      </c>
      <c r="O1910" t="str">
        <f t="shared" si="59"/>
        <v>No</v>
      </c>
    </row>
    <row r="1911" spans="2:15" x14ac:dyDescent="0.25">
      <c r="B1911" s="35" t="e">
        <f>VLOOKUP('Reported Performance Table'!D1911,'Master List'!$B$20:$C$39,2,FALSE)</f>
        <v>#N/A</v>
      </c>
      <c r="C1911" t="e">
        <f>VLOOKUP('Reported Performance Table'!E1911,'Master List'!$B$42:$C$129,2,FALSE)</f>
        <v>#N/A</v>
      </c>
      <c r="D1911" t="e">
        <f>VLOOKUP('Reported Performance Table'!D1911,'Master List'!$B$20:$D$39,3,FALSE)</f>
        <v>#N/A</v>
      </c>
      <c r="E1911" s="3" t="e">
        <f>VLOOKUP('Reported Performance Table'!C1911,'Master List'!$B$11:$D$17,3,FALSE)</f>
        <v>#N/A</v>
      </c>
      <c r="F1911" t="e">
        <f t="shared" si="58"/>
        <v>#N/A</v>
      </c>
      <c r="G1911" t="e">
        <f>IF(VLOOKUP('Reported Performance Table'!E1911,'Master List'!$B$42:$D$129,3,FALSE)="","No",VLOOKUP('Reported Performance Table'!E1911,'Master List'!$B$42:$D$129,3,FALSE))</f>
        <v>#N/A</v>
      </c>
      <c r="H1911" t="e">
        <f>IF(AND(G1911="Yes_No",'Reported Performance Table'!F1911="Yes"),"No","Yes_No")</f>
        <v>#N/A</v>
      </c>
      <c r="I1911" t="str">
        <f>IF('Reported Performance Table'!E1911="","",IF('Reported Performance Table'!F1911="Yes","LUNA_CCT","Reported_CCT"))</f>
        <v/>
      </c>
      <c r="J1911" t="str">
        <f>IF('Reported Performance Table'!E1911="","",IF(I1911="LUNA_CCT",VLOOKUP('Reported Performance Table'!E1911,'Master List'!$B$42:$E$129,4,FALSE),"Reported_BUG"))</f>
        <v/>
      </c>
      <c r="K1911" t="str">
        <f>IF('Reported Performance Table'!E1911="","",IF(AND('Reported Performance Table'!$F1911="Yes",OR('Reported Performance Table'!$E1911='Master List'!$B$42,'Reported Performance Table'!$E1911='Master List'!$B$43,'Reported Performance Table'!$E1911='Master List'!$B$44,'Reported Performance Table'!$E1911='Master List'!$B$46,'Reported Performance Table'!$E1911='Master List'!$B$48,'Reported Performance Table'!$E1911='Master List'!$B$104,'Reported Performance Table'!$E1911='Master List'!$B$106,'Reported Performance Table'!$E1911='Master List'!$B$126)),"LUNA_Dimming","Dimming_Capability_and_Range"))</f>
        <v/>
      </c>
      <c r="L1911" s="173">
        <f>'Reported Performance Table'!BF1911</f>
        <v>0</v>
      </c>
      <c r="M1911" s="173">
        <f>'Reported Performance Table'!BG1911</f>
        <v>0</v>
      </c>
      <c r="N1911" s="173">
        <f>'Reported Performance Table'!BH1911</f>
        <v>0</v>
      </c>
      <c r="O1911" t="str">
        <f t="shared" si="59"/>
        <v>No</v>
      </c>
    </row>
    <row r="1912" spans="2:15" x14ac:dyDescent="0.25">
      <c r="B1912" s="35" t="e">
        <f>VLOOKUP('Reported Performance Table'!D1912,'Master List'!$B$20:$C$39,2,FALSE)</f>
        <v>#N/A</v>
      </c>
      <c r="C1912" t="e">
        <f>VLOOKUP('Reported Performance Table'!E1912,'Master List'!$B$42:$C$129,2,FALSE)</f>
        <v>#N/A</v>
      </c>
      <c r="D1912" t="e">
        <f>VLOOKUP('Reported Performance Table'!D1912,'Master List'!$B$20:$D$39,3,FALSE)</f>
        <v>#N/A</v>
      </c>
      <c r="E1912" s="3" t="e">
        <f>VLOOKUP('Reported Performance Table'!C1912,'Master List'!$B$11:$D$17,3,FALSE)</f>
        <v>#N/A</v>
      </c>
      <c r="F1912" t="e">
        <f t="shared" si="58"/>
        <v>#N/A</v>
      </c>
      <c r="G1912" t="e">
        <f>IF(VLOOKUP('Reported Performance Table'!E1912,'Master List'!$B$42:$D$129,3,FALSE)="","No",VLOOKUP('Reported Performance Table'!E1912,'Master List'!$B$42:$D$129,3,FALSE))</f>
        <v>#N/A</v>
      </c>
      <c r="H1912" t="e">
        <f>IF(AND(G1912="Yes_No",'Reported Performance Table'!F1912="Yes"),"No","Yes_No")</f>
        <v>#N/A</v>
      </c>
      <c r="I1912" t="str">
        <f>IF('Reported Performance Table'!E1912="","",IF('Reported Performance Table'!F1912="Yes","LUNA_CCT","Reported_CCT"))</f>
        <v/>
      </c>
      <c r="J1912" t="str">
        <f>IF('Reported Performance Table'!E1912="","",IF(I1912="LUNA_CCT",VLOOKUP('Reported Performance Table'!E1912,'Master List'!$B$42:$E$129,4,FALSE),"Reported_BUG"))</f>
        <v/>
      </c>
      <c r="K1912" t="str">
        <f>IF('Reported Performance Table'!E1912="","",IF(AND('Reported Performance Table'!$F1912="Yes",OR('Reported Performance Table'!$E1912='Master List'!$B$42,'Reported Performance Table'!$E1912='Master List'!$B$43,'Reported Performance Table'!$E1912='Master List'!$B$44,'Reported Performance Table'!$E1912='Master List'!$B$46,'Reported Performance Table'!$E1912='Master List'!$B$48,'Reported Performance Table'!$E1912='Master List'!$B$104,'Reported Performance Table'!$E1912='Master List'!$B$106,'Reported Performance Table'!$E1912='Master List'!$B$126)),"LUNA_Dimming","Dimming_Capability_and_Range"))</f>
        <v/>
      </c>
      <c r="L1912" s="173">
        <f>'Reported Performance Table'!BF1912</f>
        <v>0</v>
      </c>
      <c r="M1912" s="173">
        <f>'Reported Performance Table'!BG1912</f>
        <v>0</v>
      </c>
      <c r="N1912" s="173">
        <f>'Reported Performance Table'!BH1912</f>
        <v>0</v>
      </c>
      <c r="O1912" t="str">
        <f t="shared" si="59"/>
        <v>No</v>
      </c>
    </row>
    <row r="1913" spans="2:15" x14ac:dyDescent="0.25">
      <c r="B1913" s="35" t="e">
        <f>VLOOKUP('Reported Performance Table'!D1913,'Master List'!$B$20:$C$39,2,FALSE)</f>
        <v>#N/A</v>
      </c>
      <c r="C1913" t="e">
        <f>VLOOKUP('Reported Performance Table'!E1913,'Master List'!$B$42:$C$129,2,FALSE)</f>
        <v>#N/A</v>
      </c>
      <c r="D1913" t="e">
        <f>VLOOKUP('Reported Performance Table'!D1913,'Master List'!$B$20:$D$39,3,FALSE)</f>
        <v>#N/A</v>
      </c>
      <c r="E1913" s="3" t="e">
        <f>VLOOKUP('Reported Performance Table'!C1913,'Master List'!$B$11:$D$17,3,FALSE)</f>
        <v>#N/A</v>
      </c>
      <c r="F1913" t="e">
        <f t="shared" si="58"/>
        <v>#N/A</v>
      </c>
      <c r="G1913" t="e">
        <f>IF(VLOOKUP('Reported Performance Table'!E1913,'Master List'!$B$42:$D$129,3,FALSE)="","No",VLOOKUP('Reported Performance Table'!E1913,'Master List'!$B$42:$D$129,3,FALSE))</f>
        <v>#N/A</v>
      </c>
      <c r="H1913" t="e">
        <f>IF(AND(G1913="Yes_No",'Reported Performance Table'!F1913="Yes"),"No","Yes_No")</f>
        <v>#N/A</v>
      </c>
      <c r="I1913" t="str">
        <f>IF('Reported Performance Table'!E1913="","",IF('Reported Performance Table'!F1913="Yes","LUNA_CCT","Reported_CCT"))</f>
        <v/>
      </c>
      <c r="J1913" t="str">
        <f>IF('Reported Performance Table'!E1913="","",IF(I1913="LUNA_CCT",VLOOKUP('Reported Performance Table'!E1913,'Master List'!$B$42:$E$129,4,FALSE),"Reported_BUG"))</f>
        <v/>
      </c>
      <c r="K1913" t="str">
        <f>IF('Reported Performance Table'!E1913="","",IF(AND('Reported Performance Table'!$F1913="Yes",OR('Reported Performance Table'!$E1913='Master List'!$B$42,'Reported Performance Table'!$E1913='Master List'!$B$43,'Reported Performance Table'!$E1913='Master List'!$B$44,'Reported Performance Table'!$E1913='Master List'!$B$46,'Reported Performance Table'!$E1913='Master List'!$B$48,'Reported Performance Table'!$E1913='Master List'!$B$104,'Reported Performance Table'!$E1913='Master List'!$B$106,'Reported Performance Table'!$E1913='Master List'!$B$126)),"LUNA_Dimming","Dimming_Capability_and_Range"))</f>
        <v/>
      </c>
      <c r="L1913" s="173">
        <f>'Reported Performance Table'!BF1913</f>
        <v>0</v>
      </c>
      <c r="M1913" s="173">
        <f>'Reported Performance Table'!BG1913</f>
        <v>0</v>
      </c>
      <c r="N1913" s="173">
        <f>'Reported Performance Table'!BH1913</f>
        <v>0</v>
      </c>
      <c r="O1913" t="str">
        <f t="shared" si="59"/>
        <v>No</v>
      </c>
    </row>
    <row r="1914" spans="2:15" x14ac:dyDescent="0.25">
      <c r="B1914" s="35" t="e">
        <f>VLOOKUP('Reported Performance Table'!D1914,'Master List'!$B$20:$C$39,2,FALSE)</f>
        <v>#N/A</v>
      </c>
      <c r="C1914" t="e">
        <f>VLOOKUP('Reported Performance Table'!E1914,'Master List'!$B$42:$C$129,2,FALSE)</f>
        <v>#N/A</v>
      </c>
      <c r="D1914" t="e">
        <f>VLOOKUP('Reported Performance Table'!D1914,'Master List'!$B$20:$D$39,3,FALSE)</f>
        <v>#N/A</v>
      </c>
      <c r="E1914" s="3" t="e">
        <f>VLOOKUP('Reported Performance Table'!C1914,'Master List'!$B$11:$D$17,3,FALSE)</f>
        <v>#N/A</v>
      </c>
      <c r="F1914" t="e">
        <f t="shared" si="58"/>
        <v>#N/A</v>
      </c>
      <c r="G1914" t="e">
        <f>IF(VLOOKUP('Reported Performance Table'!E1914,'Master List'!$B$42:$D$129,3,FALSE)="","No",VLOOKUP('Reported Performance Table'!E1914,'Master List'!$B$42:$D$129,3,FALSE))</f>
        <v>#N/A</v>
      </c>
      <c r="H1914" t="e">
        <f>IF(AND(G1914="Yes_No",'Reported Performance Table'!F1914="Yes"),"No","Yes_No")</f>
        <v>#N/A</v>
      </c>
      <c r="I1914" t="str">
        <f>IF('Reported Performance Table'!E1914="","",IF('Reported Performance Table'!F1914="Yes","LUNA_CCT","Reported_CCT"))</f>
        <v/>
      </c>
      <c r="J1914" t="str">
        <f>IF('Reported Performance Table'!E1914="","",IF(I1914="LUNA_CCT",VLOOKUP('Reported Performance Table'!E1914,'Master List'!$B$42:$E$129,4,FALSE),"Reported_BUG"))</f>
        <v/>
      </c>
      <c r="K1914" t="str">
        <f>IF('Reported Performance Table'!E1914="","",IF(AND('Reported Performance Table'!$F1914="Yes",OR('Reported Performance Table'!$E1914='Master List'!$B$42,'Reported Performance Table'!$E1914='Master List'!$B$43,'Reported Performance Table'!$E1914='Master List'!$B$44,'Reported Performance Table'!$E1914='Master List'!$B$46,'Reported Performance Table'!$E1914='Master List'!$B$48,'Reported Performance Table'!$E1914='Master List'!$B$104,'Reported Performance Table'!$E1914='Master List'!$B$106,'Reported Performance Table'!$E1914='Master List'!$B$126)),"LUNA_Dimming","Dimming_Capability_and_Range"))</f>
        <v/>
      </c>
      <c r="L1914" s="173">
        <f>'Reported Performance Table'!BF1914</f>
        <v>0</v>
      </c>
      <c r="M1914" s="173">
        <f>'Reported Performance Table'!BG1914</f>
        <v>0</v>
      </c>
      <c r="N1914" s="173">
        <f>'Reported Performance Table'!BH1914</f>
        <v>0</v>
      </c>
      <c r="O1914" t="str">
        <f t="shared" si="59"/>
        <v>No</v>
      </c>
    </row>
    <row r="1915" spans="2:15" x14ac:dyDescent="0.25">
      <c r="B1915" s="35" t="e">
        <f>VLOOKUP('Reported Performance Table'!D1915,'Master List'!$B$20:$C$39,2,FALSE)</f>
        <v>#N/A</v>
      </c>
      <c r="C1915" t="e">
        <f>VLOOKUP('Reported Performance Table'!E1915,'Master List'!$B$42:$C$129,2,FALSE)</f>
        <v>#N/A</v>
      </c>
      <c r="D1915" t="e">
        <f>VLOOKUP('Reported Performance Table'!D1915,'Master List'!$B$20:$D$39,3,FALSE)</f>
        <v>#N/A</v>
      </c>
      <c r="E1915" s="3" t="e">
        <f>VLOOKUP('Reported Performance Table'!C1915,'Master List'!$B$11:$D$17,3,FALSE)</f>
        <v>#N/A</v>
      </c>
      <c r="F1915" t="e">
        <f t="shared" si="58"/>
        <v>#N/A</v>
      </c>
      <c r="G1915" t="e">
        <f>IF(VLOOKUP('Reported Performance Table'!E1915,'Master List'!$B$42:$D$129,3,FALSE)="","No",VLOOKUP('Reported Performance Table'!E1915,'Master List'!$B$42:$D$129,3,FALSE))</f>
        <v>#N/A</v>
      </c>
      <c r="H1915" t="e">
        <f>IF(AND(G1915="Yes_No",'Reported Performance Table'!F1915="Yes"),"No","Yes_No")</f>
        <v>#N/A</v>
      </c>
      <c r="I1915" t="str">
        <f>IF('Reported Performance Table'!E1915="","",IF('Reported Performance Table'!F1915="Yes","LUNA_CCT","Reported_CCT"))</f>
        <v/>
      </c>
      <c r="J1915" t="str">
        <f>IF('Reported Performance Table'!E1915="","",IF(I1915="LUNA_CCT",VLOOKUP('Reported Performance Table'!E1915,'Master List'!$B$42:$E$129,4,FALSE),"Reported_BUG"))</f>
        <v/>
      </c>
      <c r="K1915" t="str">
        <f>IF('Reported Performance Table'!E1915="","",IF(AND('Reported Performance Table'!$F1915="Yes",OR('Reported Performance Table'!$E1915='Master List'!$B$42,'Reported Performance Table'!$E1915='Master List'!$B$43,'Reported Performance Table'!$E1915='Master List'!$B$44,'Reported Performance Table'!$E1915='Master List'!$B$46,'Reported Performance Table'!$E1915='Master List'!$B$48,'Reported Performance Table'!$E1915='Master List'!$B$104,'Reported Performance Table'!$E1915='Master List'!$B$106,'Reported Performance Table'!$E1915='Master List'!$B$126)),"LUNA_Dimming","Dimming_Capability_and_Range"))</f>
        <v/>
      </c>
      <c r="L1915" s="173">
        <f>'Reported Performance Table'!BF1915</f>
        <v>0</v>
      </c>
      <c r="M1915" s="173">
        <f>'Reported Performance Table'!BG1915</f>
        <v>0</v>
      </c>
      <c r="N1915" s="173">
        <f>'Reported Performance Table'!BH1915</f>
        <v>0</v>
      </c>
      <c r="O1915" t="str">
        <f t="shared" si="59"/>
        <v>No</v>
      </c>
    </row>
    <row r="1916" spans="2:15" x14ac:dyDescent="0.25">
      <c r="B1916" s="35" t="e">
        <f>VLOOKUP('Reported Performance Table'!D1916,'Master List'!$B$20:$C$39,2,FALSE)</f>
        <v>#N/A</v>
      </c>
      <c r="C1916" t="e">
        <f>VLOOKUP('Reported Performance Table'!E1916,'Master List'!$B$42:$C$129,2,FALSE)</f>
        <v>#N/A</v>
      </c>
      <c r="D1916" t="e">
        <f>VLOOKUP('Reported Performance Table'!D1916,'Master List'!$B$20:$D$39,3,FALSE)</f>
        <v>#N/A</v>
      </c>
      <c r="E1916" s="3" t="e">
        <f>VLOOKUP('Reported Performance Table'!C1916,'Master List'!$B$11:$D$17,3,FALSE)</f>
        <v>#N/A</v>
      </c>
      <c r="F1916" t="e">
        <f t="shared" si="58"/>
        <v>#N/A</v>
      </c>
      <c r="G1916" t="e">
        <f>IF(VLOOKUP('Reported Performance Table'!E1916,'Master List'!$B$42:$D$129,3,FALSE)="","No",VLOOKUP('Reported Performance Table'!E1916,'Master List'!$B$42:$D$129,3,FALSE))</f>
        <v>#N/A</v>
      </c>
      <c r="H1916" t="e">
        <f>IF(AND(G1916="Yes_No",'Reported Performance Table'!F1916="Yes"),"No","Yes_No")</f>
        <v>#N/A</v>
      </c>
      <c r="I1916" t="str">
        <f>IF('Reported Performance Table'!E1916="","",IF('Reported Performance Table'!F1916="Yes","LUNA_CCT","Reported_CCT"))</f>
        <v/>
      </c>
      <c r="J1916" t="str">
        <f>IF('Reported Performance Table'!E1916="","",IF(I1916="LUNA_CCT",VLOOKUP('Reported Performance Table'!E1916,'Master List'!$B$42:$E$129,4,FALSE),"Reported_BUG"))</f>
        <v/>
      </c>
      <c r="K1916" t="str">
        <f>IF('Reported Performance Table'!E1916="","",IF(AND('Reported Performance Table'!$F1916="Yes",OR('Reported Performance Table'!$E1916='Master List'!$B$42,'Reported Performance Table'!$E1916='Master List'!$B$43,'Reported Performance Table'!$E1916='Master List'!$B$44,'Reported Performance Table'!$E1916='Master List'!$B$46,'Reported Performance Table'!$E1916='Master List'!$B$48,'Reported Performance Table'!$E1916='Master List'!$B$104,'Reported Performance Table'!$E1916='Master List'!$B$106,'Reported Performance Table'!$E1916='Master List'!$B$126)),"LUNA_Dimming","Dimming_Capability_and_Range"))</f>
        <v/>
      </c>
      <c r="L1916" s="173">
        <f>'Reported Performance Table'!BF1916</f>
        <v>0</v>
      </c>
      <c r="M1916" s="173">
        <f>'Reported Performance Table'!BG1916</f>
        <v>0</v>
      </c>
      <c r="N1916" s="173">
        <f>'Reported Performance Table'!BH1916</f>
        <v>0</v>
      </c>
      <c r="O1916" t="str">
        <f t="shared" si="59"/>
        <v>No</v>
      </c>
    </row>
    <row r="1917" spans="2:15" x14ac:dyDescent="0.25">
      <c r="B1917" s="35" t="e">
        <f>VLOOKUP('Reported Performance Table'!D1917,'Master List'!$B$20:$C$39,2,FALSE)</f>
        <v>#N/A</v>
      </c>
      <c r="C1917" t="e">
        <f>VLOOKUP('Reported Performance Table'!E1917,'Master List'!$B$42:$C$129,2,FALSE)</f>
        <v>#N/A</v>
      </c>
      <c r="D1917" t="e">
        <f>VLOOKUP('Reported Performance Table'!D1917,'Master List'!$B$20:$D$39,3,FALSE)</f>
        <v>#N/A</v>
      </c>
      <c r="E1917" s="3" t="e">
        <f>VLOOKUP('Reported Performance Table'!C1917,'Master List'!$B$11:$D$17,3,FALSE)</f>
        <v>#N/A</v>
      </c>
      <c r="F1917" t="e">
        <f t="shared" si="58"/>
        <v>#N/A</v>
      </c>
      <c r="G1917" t="e">
        <f>IF(VLOOKUP('Reported Performance Table'!E1917,'Master List'!$B$42:$D$129,3,FALSE)="","No",VLOOKUP('Reported Performance Table'!E1917,'Master List'!$B$42:$D$129,3,FALSE))</f>
        <v>#N/A</v>
      </c>
      <c r="H1917" t="e">
        <f>IF(AND(G1917="Yes_No",'Reported Performance Table'!F1917="Yes"),"No","Yes_No")</f>
        <v>#N/A</v>
      </c>
      <c r="I1917" t="str">
        <f>IF('Reported Performance Table'!E1917="","",IF('Reported Performance Table'!F1917="Yes","LUNA_CCT","Reported_CCT"))</f>
        <v/>
      </c>
      <c r="J1917" t="str">
        <f>IF('Reported Performance Table'!E1917="","",IF(I1917="LUNA_CCT",VLOOKUP('Reported Performance Table'!E1917,'Master List'!$B$42:$E$129,4,FALSE),"Reported_BUG"))</f>
        <v/>
      </c>
      <c r="K1917" t="str">
        <f>IF('Reported Performance Table'!E1917="","",IF(AND('Reported Performance Table'!$F1917="Yes",OR('Reported Performance Table'!$E1917='Master List'!$B$42,'Reported Performance Table'!$E1917='Master List'!$B$43,'Reported Performance Table'!$E1917='Master List'!$B$44,'Reported Performance Table'!$E1917='Master List'!$B$46,'Reported Performance Table'!$E1917='Master List'!$B$48,'Reported Performance Table'!$E1917='Master List'!$B$104,'Reported Performance Table'!$E1917='Master List'!$B$106,'Reported Performance Table'!$E1917='Master List'!$B$126)),"LUNA_Dimming","Dimming_Capability_and_Range"))</f>
        <v/>
      </c>
      <c r="L1917" s="173">
        <f>'Reported Performance Table'!BF1917</f>
        <v>0</v>
      </c>
      <c r="M1917" s="173">
        <f>'Reported Performance Table'!BG1917</f>
        <v>0</v>
      </c>
      <c r="N1917" s="173">
        <f>'Reported Performance Table'!BH1917</f>
        <v>0</v>
      </c>
      <c r="O1917" t="str">
        <f t="shared" si="59"/>
        <v>No</v>
      </c>
    </row>
    <row r="1918" spans="2:15" x14ac:dyDescent="0.25">
      <c r="B1918" s="35" t="e">
        <f>VLOOKUP('Reported Performance Table'!D1918,'Master List'!$B$20:$C$39,2,FALSE)</f>
        <v>#N/A</v>
      </c>
      <c r="C1918" t="e">
        <f>VLOOKUP('Reported Performance Table'!E1918,'Master List'!$B$42:$C$129,2,FALSE)</f>
        <v>#N/A</v>
      </c>
      <c r="D1918" t="e">
        <f>VLOOKUP('Reported Performance Table'!D1918,'Master List'!$B$20:$D$39,3,FALSE)</f>
        <v>#N/A</v>
      </c>
      <c r="E1918" s="3" t="e">
        <f>VLOOKUP('Reported Performance Table'!C1918,'Master List'!$B$11:$D$17,3,FALSE)</f>
        <v>#N/A</v>
      </c>
      <c r="F1918" t="e">
        <f t="shared" si="58"/>
        <v>#N/A</v>
      </c>
      <c r="G1918" t="e">
        <f>IF(VLOOKUP('Reported Performance Table'!E1918,'Master List'!$B$42:$D$129,3,FALSE)="","No",VLOOKUP('Reported Performance Table'!E1918,'Master List'!$B$42:$D$129,3,FALSE))</f>
        <v>#N/A</v>
      </c>
      <c r="H1918" t="e">
        <f>IF(AND(G1918="Yes_No",'Reported Performance Table'!F1918="Yes"),"No","Yes_No")</f>
        <v>#N/A</v>
      </c>
      <c r="I1918" t="str">
        <f>IF('Reported Performance Table'!E1918="","",IF('Reported Performance Table'!F1918="Yes","LUNA_CCT","Reported_CCT"))</f>
        <v/>
      </c>
      <c r="J1918" t="str">
        <f>IF('Reported Performance Table'!E1918="","",IF(I1918="LUNA_CCT",VLOOKUP('Reported Performance Table'!E1918,'Master List'!$B$42:$E$129,4,FALSE),"Reported_BUG"))</f>
        <v/>
      </c>
      <c r="K1918" t="str">
        <f>IF('Reported Performance Table'!E1918="","",IF(AND('Reported Performance Table'!$F1918="Yes",OR('Reported Performance Table'!$E1918='Master List'!$B$42,'Reported Performance Table'!$E1918='Master List'!$B$43,'Reported Performance Table'!$E1918='Master List'!$B$44,'Reported Performance Table'!$E1918='Master List'!$B$46,'Reported Performance Table'!$E1918='Master List'!$B$48,'Reported Performance Table'!$E1918='Master List'!$B$104,'Reported Performance Table'!$E1918='Master List'!$B$106,'Reported Performance Table'!$E1918='Master List'!$B$126)),"LUNA_Dimming","Dimming_Capability_and_Range"))</f>
        <v/>
      </c>
      <c r="L1918" s="173">
        <f>'Reported Performance Table'!BF1918</f>
        <v>0</v>
      </c>
      <c r="M1918" s="173">
        <f>'Reported Performance Table'!BG1918</f>
        <v>0</v>
      </c>
      <c r="N1918" s="173">
        <f>'Reported Performance Table'!BH1918</f>
        <v>0</v>
      </c>
      <c r="O1918" t="str">
        <f t="shared" si="59"/>
        <v>No</v>
      </c>
    </row>
    <row r="1919" spans="2:15" x14ac:dyDescent="0.25">
      <c r="B1919" s="35" t="e">
        <f>VLOOKUP('Reported Performance Table'!D1919,'Master List'!$B$20:$C$39,2,FALSE)</f>
        <v>#N/A</v>
      </c>
      <c r="C1919" t="e">
        <f>VLOOKUP('Reported Performance Table'!E1919,'Master List'!$B$42:$C$129,2,FALSE)</f>
        <v>#N/A</v>
      </c>
      <c r="D1919" t="e">
        <f>VLOOKUP('Reported Performance Table'!D1919,'Master List'!$B$20:$D$39,3,FALSE)</f>
        <v>#N/A</v>
      </c>
      <c r="E1919" s="3" t="e">
        <f>VLOOKUP('Reported Performance Table'!C1919,'Master List'!$B$11:$D$17,3,FALSE)</f>
        <v>#N/A</v>
      </c>
      <c r="F1919" t="e">
        <f t="shared" si="58"/>
        <v>#N/A</v>
      </c>
      <c r="G1919" t="e">
        <f>IF(VLOOKUP('Reported Performance Table'!E1919,'Master List'!$B$42:$D$129,3,FALSE)="","No",VLOOKUP('Reported Performance Table'!E1919,'Master List'!$B$42:$D$129,3,FALSE))</f>
        <v>#N/A</v>
      </c>
      <c r="H1919" t="e">
        <f>IF(AND(G1919="Yes_No",'Reported Performance Table'!F1919="Yes"),"No","Yes_No")</f>
        <v>#N/A</v>
      </c>
      <c r="I1919" t="str">
        <f>IF('Reported Performance Table'!E1919="","",IF('Reported Performance Table'!F1919="Yes","LUNA_CCT","Reported_CCT"))</f>
        <v/>
      </c>
      <c r="J1919" t="str">
        <f>IF('Reported Performance Table'!E1919="","",IF(I1919="LUNA_CCT",VLOOKUP('Reported Performance Table'!E1919,'Master List'!$B$42:$E$129,4,FALSE),"Reported_BUG"))</f>
        <v/>
      </c>
      <c r="K1919" t="str">
        <f>IF('Reported Performance Table'!E1919="","",IF(AND('Reported Performance Table'!$F1919="Yes",OR('Reported Performance Table'!$E1919='Master List'!$B$42,'Reported Performance Table'!$E1919='Master List'!$B$43,'Reported Performance Table'!$E1919='Master List'!$B$44,'Reported Performance Table'!$E1919='Master List'!$B$46,'Reported Performance Table'!$E1919='Master List'!$B$48,'Reported Performance Table'!$E1919='Master List'!$B$104,'Reported Performance Table'!$E1919='Master List'!$B$106,'Reported Performance Table'!$E1919='Master List'!$B$126)),"LUNA_Dimming","Dimming_Capability_and_Range"))</f>
        <v/>
      </c>
      <c r="L1919" s="173">
        <f>'Reported Performance Table'!BF1919</f>
        <v>0</v>
      </c>
      <c r="M1919" s="173">
        <f>'Reported Performance Table'!BG1919</f>
        <v>0</v>
      </c>
      <c r="N1919" s="173">
        <f>'Reported Performance Table'!BH1919</f>
        <v>0</v>
      </c>
      <c r="O1919" t="str">
        <f t="shared" si="59"/>
        <v>No</v>
      </c>
    </row>
    <row r="1920" spans="2:15" x14ac:dyDescent="0.25">
      <c r="B1920" s="35" t="e">
        <f>VLOOKUP('Reported Performance Table'!D1920,'Master List'!$B$20:$C$39,2,FALSE)</f>
        <v>#N/A</v>
      </c>
      <c r="C1920" t="e">
        <f>VLOOKUP('Reported Performance Table'!E1920,'Master List'!$B$42:$C$129,2,FALSE)</f>
        <v>#N/A</v>
      </c>
      <c r="D1920" t="e">
        <f>VLOOKUP('Reported Performance Table'!D1920,'Master List'!$B$20:$D$39,3,FALSE)</f>
        <v>#N/A</v>
      </c>
      <c r="E1920" s="3" t="e">
        <f>VLOOKUP('Reported Performance Table'!C1920,'Master List'!$B$11:$D$17,3,FALSE)</f>
        <v>#N/A</v>
      </c>
      <c r="F1920" t="e">
        <f t="shared" si="58"/>
        <v>#N/A</v>
      </c>
      <c r="G1920" t="e">
        <f>IF(VLOOKUP('Reported Performance Table'!E1920,'Master List'!$B$42:$D$129,3,FALSE)="","No",VLOOKUP('Reported Performance Table'!E1920,'Master List'!$B$42:$D$129,3,FALSE))</f>
        <v>#N/A</v>
      </c>
      <c r="H1920" t="e">
        <f>IF(AND(G1920="Yes_No",'Reported Performance Table'!F1920="Yes"),"No","Yes_No")</f>
        <v>#N/A</v>
      </c>
      <c r="I1920" t="str">
        <f>IF('Reported Performance Table'!E1920="","",IF('Reported Performance Table'!F1920="Yes","LUNA_CCT","Reported_CCT"))</f>
        <v/>
      </c>
      <c r="J1920" t="str">
        <f>IF('Reported Performance Table'!E1920="","",IF(I1920="LUNA_CCT",VLOOKUP('Reported Performance Table'!E1920,'Master List'!$B$42:$E$129,4,FALSE),"Reported_BUG"))</f>
        <v/>
      </c>
      <c r="K1920" t="str">
        <f>IF('Reported Performance Table'!E1920="","",IF(AND('Reported Performance Table'!$F1920="Yes",OR('Reported Performance Table'!$E1920='Master List'!$B$42,'Reported Performance Table'!$E1920='Master List'!$B$43,'Reported Performance Table'!$E1920='Master List'!$B$44,'Reported Performance Table'!$E1920='Master List'!$B$46,'Reported Performance Table'!$E1920='Master List'!$B$48,'Reported Performance Table'!$E1920='Master List'!$B$104,'Reported Performance Table'!$E1920='Master List'!$B$106,'Reported Performance Table'!$E1920='Master List'!$B$126)),"LUNA_Dimming","Dimming_Capability_and_Range"))</f>
        <v/>
      </c>
      <c r="L1920" s="173">
        <f>'Reported Performance Table'!BF1920</f>
        <v>0</v>
      </c>
      <c r="M1920" s="173">
        <f>'Reported Performance Table'!BG1920</f>
        <v>0</v>
      </c>
      <c r="N1920" s="173">
        <f>'Reported Performance Table'!BH1920</f>
        <v>0</v>
      </c>
      <c r="O1920" t="str">
        <f t="shared" si="59"/>
        <v>No</v>
      </c>
    </row>
    <row r="1921" spans="2:15" x14ac:dyDescent="0.25">
      <c r="B1921" s="35" t="e">
        <f>VLOOKUP('Reported Performance Table'!D1921,'Master List'!$B$20:$C$39,2,FALSE)</f>
        <v>#N/A</v>
      </c>
      <c r="C1921" t="e">
        <f>VLOOKUP('Reported Performance Table'!E1921,'Master List'!$B$42:$C$129,2,FALSE)</f>
        <v>#N/A</v>
      </c>
      <c r="D1921" t="e">
        <f>VLOOKUP('Reported Performance Table'!D1921,'Master List'!$B$20:$D$39,3,FALSE)</f>
        <v>#N/A</v>
      </c>
      <c r="E1921" s="3" t="e">
        <f>VLOOKUP('Reported Performance Table'!C1921,'Master List'!$B$11:$D$17,3,FALSE)</f>
        <v>#N/A</v>
      </c>
      <c r="F1921" t="e">
        <f t="shared" si="58"/>
        <v>#N/A</v>
      </c>
      <c r="G1921" t="e">
        <f>IF(VLOOKUP('Reported Performance Table'!E1921,'Master List'!$B$42:$D$129,3,FALSE)="","No",VLOOKUP('Reported Performance Table'!E1921,'Master List'!$B$42:$D$129,3,FALSE))</f>
        <v>#N/A</v>
      </c>
      <c r="H1921" t="e">
        <f>IF(AND(G1921="Yes_No",'Reported Performance Table'!F1921="Yes"),"No","Yes_No")</f>
        <v>#N/A</v>
      </c>
      <c r="I1921" t="str">
        <f>IF('Reported Performance Table'!E1921="","",IF('Reported Performance Table'!F1921="Yes","LUNA_CCT","Reported_CCT"))</f>
        <v/>
      </c>
      <c r="J1921" t="str">
        <f>IF('Reported Performance Table'!E1921="","",IF(I1921="LUNA_CCT",VLOOKUP('Reported Performance Table'!E1921,'Master List'!$B$42:$E$129,4,FALSE),"Reported_BUG"))</f>
        <v/>
      </c>
      <c r="K1921" t="str">
        <f>IF('Reported Performance Table'!E1921="","",IF(AND('Reported Performance Table'!$F1921="Yes",OR('Reported Performance Table'!$E1921='Master List'!$B$42,'Reported Performance Table'!$E1921='Master List'!$B$43,'Reported Performance Table'!$E1921='Master List'!$B$44,'Reported Performance Table'!$E1921='Master List'!$B$46,'Reported Performance Table'!$E1921='Master List'!$B$48,'Reported Performance Table'!$E1921='Master List'!$B$104,'Reported Performance Table'!$E1921='Master List'!$B$106,'Reported Performance Table'!$E1921='Master List'!$B$126)),"LUNA_Dimming","Dimming_Capability_and_Range"))</f>
        <v/>
      </c>
      <c r="L1921" s="173">
        <f>'Reported Performance Table'!BF1921</f>
        <v>0</v>
      </c>
      <c r="M1921" s="173">
        <f>'Reported Performance Table'!BG1921</f>
        <v>0</v>
      </c>
      <c r="N1921" s="173">
        <f>'Reported Performance Table'!BH1921</f>
        <v>0</v>
      </c>
      <c r="O1921" t="str">
        <f t="shared" si="59"/>
        <v>No</v>
      </c>
    </row>
    <row r="1922" spans="2:15" x14ac:dyDescent="0.25">
      <c r="B1922" s="35" t="e">
        <f>VLOOKUP('Reported Performance Table'!D1922,'Master List'!$B$20:$C$39,2,FALSE)</f>
        <v>#N/A</v>
      </c>
      <c r="C1922" t="e">
        <f>VLOOKUP('Reported Performance Table'!E1922,'Master List'!$B$42:$C$129,2,FALSE)</f>
        <v>#N/A</v>
      </c>
      <c r="D1922" t="e">
        <f>VLOOKUP('Reported Performance Table'!D1922,'Master List'!$B$20:$D$39,3,FALSE)</f>
        <v>#N/A</v>
      </c>
      <c r="E1922" s="3" t="e">
        <f>VLOOKUP('Reported Performance Table'!C1922,'Master List'!$B$11:$D$17,3,FALSE)</f>
        <v>#N/A</v>
      </c>
      <c r="F1922" t="e">
        <f t="shared" si="58"/>
        <v>#N/A</v>
      </c>
      <c r="G1922" t="e">
        <f>IF(VLOOKUP('Reported Performance Table'!E1922,'Master List'!$B$42:$D$129,3,FALSE)="","No",VLOOKUP('Reported Performance Table'!E1922,'Master List'!$B$42:$D$129,3,FALSE))</f>
        <v>#N/A</v>
      </c>
      <c r="H1922" t="e">
        <f>IF(AND(G1922="Yes_No",'Reported Performance Table'!F1922="Yes"),"No","Yes_No")</f>
        <v>#N/A</v>
      </c>
      <c r="I1922" t="str">
        <f>IF('Reported Performance Table'!E1922="","",IF('Reported Performance Table'!F1922="Yes","LUNA_CCT","Reported_CCT"))</f>
        <v/>
      </c>
      <c r="J1922" t="str">
        <f>IF('Reported Performance Table'!E1922="","",IF(I1922="LUNA_CCT",VLOOKUP('Reported Performance Table'!E1922,'Master List'!$B$42:$E$129,4,FALSE),"Reported_BUG"))</f>
        <v/>
      </c>
      <c r="K1922" t="str">
        <f>IF('Reported Performance Table'!E1922="","",IF(AND('Reported Performance Table'!$F1922="Yes",OR('Reported Performance Table'!$E1922='Master List'!$B$42,'Reported Performance Table'!$E1922='Master List'!$B$43,'Reported Performance Table'!$E1922='Master List'!$B$44,'Reported Performance Table'!$E1922='Master List'!$B$46,'Reported Performance Table'!$E1922='Master List'!$B$48,'Reported Performance Table'!$E1922='Master List'!$B$104,'Reported Performance Table'!$E1922='Master List'!$B$106,'Reported Performance Table'!$E1922='Master List'!$B$126)),"LUNA_Dimming","Dimming_Capability_and_Range"))</f>
        <v/>
      </c>
      <c r="L1922" s="173">
        <f>'Reported Performance Table'!BF1922</f>
        <v>0</v>
      </c>
      <c r="M1922" s="173">
        <f>'Reported Performance Table'!BG1922</f>
        <v>0</v>
      </c>
      <c r="N1922" s="173">
        <f>'Reported Performance Table'!BH1922</f>
        <v>0</v>
      </c>
      <c r="O1922" t="str">
        <f t="shared" si="59"/>
        <v>No</v>
      </c>
    </row>
    <row r="1923" spans="2:15" x14ac:dyDescent="0.25">
      <c r="B1923" s="35" t="e">
        <f>VLOOKUP('Reported Performance Table'!D1923,'Master List'!$B$20:$C$39,2,FALSE)</f>
        <v>#N/A</v>
      </c>
      <c r="C1923" t="e">
        <f>VLOOKUP('Reported Performance Table'!E1923,'Master List'!$B$42:$C$129,2,FALSE)</f>
        <v>#N/A</v>
      </c>
      <c r="D1923" t="e">
        <f>VLOOKUP('Reported Performance Table'!D1923,'Master List'!$B$20:$D$39,3,FALSE)</f>
        <v>#N/A</v>
      </c>
      <c r="E1923" s="3" t="e">
        <f>VLOOKUP('Reported Performance Table'!C1923,'Master List'!$B$11:$D$17,3,FALSE)</f>
        <v>#N/A</v>
      </c>
      <c r="F1923" t="e">
        <f t="shared" si="58"/>
        <v>#N/A</v>
      </c>
      <c r="G1923" t="e">
        <f>IF(VLOOKUP('Reported Performance Table'!E1923,'Master List'!$B$42:$D$129,3,FALSE)="","No",VLOOKUP('Reported Performance Table'!E1923,'Master List'!$B$42:$D$129,3,FALSE))</f>
        <v>#N/A</v>
      </c>
      <c r="H1923" t="e">
        <f>IF(AND(G1923="Yes_No",'Reported Performance Table'!F1923="Yes"),"No","Yes_No")</f>
        <v>#N/A</v>
      </c>
      <c r="I1923" t="str">
        <f>IF('Reported Performance Table'!E1923="","",IF('Reported Performance Table'!F1923="Yes","LUNA_CCT","Reported_CCT"))</f>
        <v/>
      </c>
      <c r="J1923" t="str">
        <f>IF('Reported Performance Table'!E1923="","",IF(I1923="LUNA_CCT",VLOOKUP('Reported Performance Table'!E1923,'Master List'!$B$42:$E$129,4,FALSE),"Reported_BUG"))</f>
        <v/>
      </c>
      <c r="K1923" t="str">
        <f>IF('Reported Performance Table'!E1923="","",IF(AND('Reported Performance Table'!$F1923="Yes",OR('Reported Performance Table'!$E1923='Master List'!$B$42,'Reported Performance Table'!$E1923='Master List'!$B$43,'Reported Performance Table'!$E1923='Master List'!$B$44,'Reported Performance Table'!$E1923='Master List'!$B$46,'Reported Performance Table'!$E1923='Master List'!$B$48,'Reported Performance Table'!$E1923='Master List'!$B$104,'Reported Performance Table'!$E1923='Master List'!$B$106,'Reported Performance Table'!$E1923='Master List'!$B$126)),"LUNA_Dimming","Dimming_Capability_and_Range"))</f>
        <v/>
      </c>
      <c r="L1923" s="173">
        <f>'Reported Performance Table'!BF1923</f>
        <v>0</v>
      </c>
      <c r="M1923" s="173">
        <f>'Reported Performance Table'!BG1923</f>
        <v>0</v>
      </c>
      <c r="N1923" s="173">
        <f>'Reported Performance Table'!BH1923</f>
        <v>0</v>
      </c>
      <c r="O1923" t="str">
        <f t="shared" si="59"/>
        <v>No</v>
      </c>
    </row>
    <row r="1924" spans="2:15" x14ac:dyDescent="0.25">
      <c r="B1924" s="35" t="e">
        <f>VLOOKUP('Reported Performance Table'!D1924,'Master List'!$B$20:$C$39,2,FALSE)</f>
        <v>#N/A</v>
      </c>
      <c r="C1924" t="e">
        <f>VLOOKUP('Reported Performance Table'!E1924,'Master List'!$B$42:$C$129,2,FALSE)</f>
        <v>#N/A</v>
      </c>
      <c r="D1924" t="e">
        <f>VLOOKUP('Reported Performance Table'!D1924,'Master List'!$B$20:$D$39,3,FALSE)</f>
        <v>#N/A</v>
      </c>
      <c r="E1924" s="3" t="e">
        <f>VLOOKUP('Reported Performance Table'!C1924,'Master List'!$B$11:$D$17,3,FALSE)</f>
        <v>#N/A</v>
      </c>
      <c r="F1924" t="e">
        <f t="shared" si="58"/>
        <v>#N/A</v>
      </c>
      <c r="G1924" t="e">
        <f>IF(VLOOKUP('Reported Performance Table'!E1924,'Master List'!$B$42:$D$129,3,FALSE)="","No",VLOOKUP('Reported Performance Table'!E1924,'Master List'!$B$42:$D$129,3,FALSE))</f>
        <v>#N/A</v>
      </c>
      <c r="H1924" t="e">
        <f>IF(AND(G1924="Yes_No",'Reported Performance Table'!F1924="Yes"),"No","Yes_No")</f>
        <v>#N/A</v>
      </c>
      <c r="I1924" t="str">
        <f>IF('Reported Performance Table'!E1924="","",IF('Reported Performance Table'!F1924="Yes","LUNA_CCT","Reported_CCT"))</f>
        <v/>
      </c>
      <c r="J1924" t="str">
        <f>IF('Reported Performance Table'!E1924="","",IF(I1924="LUNA_CCT",VLOOKUP('Reported Performance Table'!E1924,'Master List'!$B$42:$E$129,4,FALSE),"Reported_BUG"))</f>
        <v/>
      </c>
      <c r="K1924" t="str">
        <f>IF('Reported Performance Table'!E1924="","",IF(AND('Reported Performance Table'!$F1924="Yes",OR('Reported Performance Table'!$E1924='Master List'!$B$42,'Reported Performance Table'!$E1924='Master List'!$B$43,'Reported Performance Table'!$E1924='Master List'!$B$44,'Reported Performance Table'!$E1924='Master List'!$B$46,'Reported Performance Table'!$E1924='Master List'!$B$48,'Reported Performance Table'!$E1924='Master List'!$B$104,'Reported Performance Table'!$E1924='Master List'!$B$106,'Reported Performance Table'!$E1924='Master List'!$B$126)),"LUNA_Dimming","Dimming_Capability_and_Range"))</f>
        <v/>
      </c>
      <c r="L1924" s="173">
        <f>'Reported Performance Table'!BF1924</f>
        <v>0</v>
      </c>
      <c r="M1924" s="173">
        <f>'Reported Performance Table'!BG1924</f>
        <v>0</v>
      </c>
      <c r="N1924" s="173">
        <f>'Reported Performance Table'!BH1924</f>
        <v>0</v>
      </c>
      <c r="O1924" t="str">
        <f t="shared" si="59"/>
        <v>No</v>
      </c>
    </row>
    <row r="1925" spans="2:15" x14ac:dyDescent="0.25">
      <c r="B1925" s="35" t="e">
        <f>VLOOKUP('Reported Performance Table'!D1925,'Master List'!$B$20:$C$39,2,FALSE)</f>
        <v>#N/A</v>
      </c>
      <c r="C1925" t="e">
        <f>VLOOKUP('Reported Performance Table'!E1925,'Master List'!$B$42:$C$129,2,FALSE)</f>
        <v>#N/A</v>
      </c>
      <c r="D1925" t="e">
        <f>VLOOKUP('Reported Performance Table'!D1925,'Master List'!$B$20:$D$39,3,FALSE)</f>
        <v>#N/A</v>
      </c>
      <c r="E1925" s="3" t="e">
        <f>VLOOKUP('Reported Performance Table'!C1925,'Master List'!$B$11:$D$17,3,FALSE)</f>
        <v>#N/A</v>
      </c>
      <c r="F1925" t="e">
        <f t="shared" si="58"/>
        <v>#N/A</v>
      </c>
      <c r="G1925" t="e">
        <f>IF(VLOOKUP('Reported Performance Table'!E1925,'Master List'!$B$42:$D$129,3,FALSE)="","No",VLOOKUP('Reported Performance Table'!E1925,'Master List'!$B$42:$D$129,3,FALSE))</f>
        <v>#N/A</v>
      </c>
      <c r="H1925" t="e">
        <f>IF(AND(G1925="Yes_No",'Reported Performance Table'!F1925="Yes"),"No","Yes_No")</f>
        <v>#N/A</v>
      </c>
      <c r="I1925" t="str">
        <f>IF('Reported Performance Table'!E1925="","",IF('Reported Performance Table'!F1925="Yes","LUNA_CCT","Reported_CCT"))</f>
        <v/>
      </c>
      <c r="J1925" t="str">
        <f>IF('Reported Performance Table'!E1925="","",IF(I1925="LUNA_CCT",VLOOKUP('Reported Performance Table'!E1925,'Master List'!$B$42:$E$129,4,FALSE),"Reported_BUG"))</f>
        <v/>
      </c>
      <c r="K1925" t="str">
        <f>IF('Reported Performance Table'!E1925="","",IF(AND('Reported Performance Table'!$F1925="Yes",OR('Reported Performance Table'!$E1925='Master List'!$B$42,'Reported Performance Table'!$E1925='Master List'!$B$43,'Reported Performance Table'!$E1925='Master List'!$B$44,'Reported Performance Table'!$E1925='Master List'!$B$46,'Reported Performance Table'!$E1925='Master List'!$B$48,'Reported Performance Table'!$E1925='Master List'!$B$104,'Reported Performance Table'!$E1925='Master List'!$B$106,'Reported Performance Table'!$E1925='Master List'!$B$126)),"LUNA_Dimming","Dimming_Capability_and_Range"))</f>
        <v/>
      </c>
      <c r="L1925" s="173">
        <f>'Reported Performance Table'!BF1925</f>
        <v>0</v>
      </c>
      <c r="M1925" s="173">
        <f>'Reported Performance Table'!BG1925</f>
        <v>0</v>
      </c>
      <c r="N1925" s="173">
        <f>'Reported Performance Table'!BH1925</f>
        <v>0</v>
      </c>
      <c r="O1925" t="str">
        <f t="shared" si="59"/>
        <v>No</v>
      </c>
    </row>
    <row r="1926" spans="2:15" x14ac:dyDescent="0.25">
      <c r="B1926" s="35" t="e">
        <f>VLOOKUP('Reported Performance Table'!D1926,'Master List'!$B$20:$C$39,2,FALSE)</f>
        <v>#N/A</v>
      </c>
      <c r="C1926" t="e">
        <f>VLOOKUP('Reported Performance Table'!E1926,'Master List'!$B$42:$C$129,2,FALSE)</f>
        <v>#N/A</v>
      </c>
      <c r="D1926" t="e">
        <f>VLOOKUP('Reported Performance Table'!D1926,'Master List'!$B$20:$D$39,3,FALSE)</f>
        <v>#N/A</v>
      </c>
      <c r="E1926" s="3" t="e">
        <f>VLOOKUP('Reported Performance Table'!C1926,'Master List'!$B$11:$D$17,3,FALSE)</f>
        <v>#N/A</v>
      </c>
      <c r="F1926" t="e">
        <f t="shared" si="58"/>
        <v>#N/A</v>
      </c>
      <c r="G1926" t="e">
        <f>IF(VLOOKUP('Reported Performance Table'!E1926,'Master List'!$B$42:$D$129,3,FALSE)="","No",VLOOKUP('Reported Performance Table'!E1926,'Master List'!$B$42:$D$129,3,FALSE))</f>
        <v>#N/A</v>
      </c>
      <c r="H1926" t="e">
        <f>IF(AND(G1926="Yes_No",'Reported Performance Table'!F1926="Yes"),"No","Yes_No")</f>
        <v>#N/A</v>
      </c>
      <c r="I1926" t="str">
        <f>IF('Reported Performance Table'!E1926="","",IF('Reported Performance Table'!F1926="Yes","LUNA_CCT","Reported_CCT"))</f>
        <v/>
      </c>
      <c r="J1926" t="str">
        <f>IF('Reported Performance Table'!E1926="","",IF(I1926="LUNA_CCT",VLOOKUP('Reported Performance Table'!E1926,'Master List'!$B$42:$E$129,4,FALSE),"Reported_BUG"))</f>
        <v/>
      </c>
      <c r="K1926" t="str">
        <f>IF('Reported Performance Table'!E1926="","",IF(AND('Reported Performance Table'!$F1926="Yes",OR('Reported Performance Table'!$E1926='Master List'!$B$42,'Reported Performance Table'!$E1926='Master List'!$B$43,'Reported Performance Table'!$E1926='Master List'!$B$44,'Reported Performance Table'!$E1926='Master List'!$B$46,'Reported Performance Table'!$E1926='Master List'!$B$48,'Reported Performance Table'!$E1926='Master List'!$B$104,'Reported Performance Table'!$E1926='Master List'!$B$106,'Reported Performance Table'!$E1926='Master List'!$B$126)),"LUNA_Dimming","Dimming_Capability_and_Range"))</f>
        <v/>
      </c>
      <c r="L1926" s="173">
        <f>'Reported Performance Table'!BF1926</f>
        <v>0</v>
      </c>
      <c r="M1926" s="173">
        <f>'Reported Performance Table'!BG1926</f>
        <v>0</v>
      </c>
      <c r="N1926" s="173">
        <f>'Reported Performance Table'!BH1926</f>
        <v>0</v>
      </c>
      <c r="O1926" t="str">
        <f t="shared" si="59"/>
        <v>No</v>
      </c>
    </row>
    <row r="1927" spans="2:15" x14ac:dyDescent="0.25">
      <c r="B1927" s="35" t="e">
        <f>VLOOKUP('Reported Performance Table'!D1927,'Master List'!$B$20:$C$39,2,FALSE)</f>
        <v>#N/A</v>
      </c>
      <c r="C1927" t="e">
        <f>VLOOKUP('Reported Performance Table'!E1927,'Master List'!$B$42:$C$129,2,FALSE)</f>
        <v>#N/A</v>
      </c>
      <c r="D1927" t="e">
        <f>VLOOKUP('Reported Performance Table'!D1927,'Master List'!$B$20:$D$39,3,FALSE)</f>
        <v>#N/A</v>
      </c>
      <c r="E1927" s="3" t="e">
        <f>VLOOKUP('Reported Performance Table'!C1927,'Master List'!$B$11:$D$17,3,FALSE)</f>
        <v>#N/A</v>
      </c>
      <c r="F1927" t="e">
        <f t="shared" si="58"/>
        <v>#N/A</v>
      </c>
      <c r="G1927" t="e">
        <f>IF(VLOOKUP('Reported Performance Table'!E1927,'Master List'!$B$42:$D$129,3,FALSE)="","No",VLOOKUP('Reported Performance Table'!E1927,'Master List'!$B$42:$D$129,3,FALSE))</f>
        <v>#N/A</v>
      </c>
      <c r="H1927" t="e">
        <f>IF(AND(G1927="Yes_No",'Reported Performance Table'!F1927="Yes"),"No","Yes_No")</f>
        <v>#N/A</v>
      </c>
      <c r="I1927" t="str">
        <f>IF('Reported Performance Table'!E1927="","",IF('Reported Performance Table'!F1927="Yes","LUNA_CCT","Reported_CCT"))</f>
        <v/>
      </c>
      <c r="J1927" t="str">
        <f>IF('Reported Performance Table'!E1927="","",IF(I1927="LUNA_CCT",VLOOKUP('Reported Performance Table'!E1927,'Master List'!$B$42:$E$129,4,FALSE),"Reported_BUG"))</f>
        <v/>
      </c>
      <c r="K1927" t="str">
        <f>IF('Reported Performance Table'!E1927="","",IF(AND('Reported Performance Table'!$F1927="Yes",OR('Reported Performance Table'!$E1927='Master List'!$B$42,'Reported Performance Table'!$E1927='Master List'!$B$43,'Reported Performance Table'!$E1927='Master List'!$B$44,'Reported Performance Table'!$E1927='Master List'!$B$46,'Reported Performance Table'!$E1927='Master List'!$B$48,'Reported Performance Table'!$E1927='Master List'!$B$104,'Reported Performance Table'!$E1927='Master List'!$B$106,'Reported Performance Table'!$E1927='Master List'!$B$126)),"LUNA_Dimming","Dimming_Capability_and_Range"))</f>
        <v/>
      </c>
      <c r="L1927" s="173">
        <f>'Reported Performance Table'!BF1927</f>
        <v>0</v>
      </c>
      <c r="M1927" s="173">
        <f>'Reported Performance Table'!BG1927</f>
        <v>0</v>
      </c>
      <c r="N1927" s="173">
        <f>'Reported Performance Table'!BH1927</f>
        <v>0</v>
      </c>
      <c r="O1927" t="str">
        <f t="shared" si="59"/>
        <v>No</v>
      </c>
    </row>
    <row r="1928" spans="2:15" x14ac:dyDescent="0.25">
      <c r="B1928" s="35" t="e">
        <f>VLOOKUP('Reported Performance Table'!D1928,'Master List'!$B$20:$C$39,2,FALSE)</f>
        <v>#N/A</v>
      </c>
      <c r="C1928" t="e">
        <f>VLOOKUP('Reported Performance Table'!E1928,'Master List'!$B$42:$C$129,2,FALSE)</f>
        <v>#N/A</v>
      </c>
      <c r="D1928" t="e">
        <f>VLOOKUP('Reported Performance Table'!D1928,'Master List'!$B$20:$D$39,3,FALSE)</f>
        <v>#N/A</v>
      </c>
      <c r="E1928" s="3" t="e">
        <f>VLOOKUP('Reported Performance Table'!C1928,'Master List'!$B$11:$D$17,3,FALSE)</f>
        <v>#N/A</v>
      </c>
      <c r="F1928" t="e">
        <f t="shared" si="58"/>
        <v>#N/A</v>
      </c>
      <c r="G1928" t="e">
        <f>IF(VLOOKUP('Reported Performance Table'!E1928,'Master List'!$B$42:$D$129,3,FALSE)="","No",VLOOKUP('Reported Performance Table'!E1928,'Master List'!$B$42:$D$129,3,FALSE))</f>
        <v>#N/A</v>
      </c>
      <c r="H1928" t="e">
        <f>IF(AND(G1928="Yes_No",'Reported Performance Table'!F1928="Yes"),"No","Yes_No")</f>
        <v>#N/A</v>
      </c>
      <c r="I1928" t="str">
        <f>IF('Reported Performance Table'!E1928="","",IF('Reported Performance Table'!F1928="Yes","LUNA_CCT","Reported_CCT"))</f>
        <v/>
      </c>
      <c r="J1928" t="str">
        <f>IF('Reported Performance Table'!E1928="","",IF(I1928="LUNA_CCT",VLOOKUP('Reported Performance Table'!E1928,'Master List'!$B$42:$E$129,4,FALSE),"Reported_BUG"))</f>
        <v/>
      </c>
      <c r="K1928" t="str">
        <f>IF('Reported Performance Table'!E1928="","",IF(AND('Reported Performance Table'!$F1928="Yes",OR('Reported Performance Table'!$E1928='Master List'!$B$42,'Reported Performance Table'!$E1928='Master List'!$B$43,'Reported Performance Table'!$E1928='Master List'!$B$44,'Reported Performance Table'!$E1928='Master List'!$B$46,'Reported Performance Table'!$E1928='Master List'!$B$48,'Reported Performance Table'!$E1928='Master List'!$B$104,'Reported Performance Table'!$E1928='Master List'!$B$106,'Reported Performance Table'!$E1928='Master List'!$B$126)),"LUNA_Dimming","Dimming_Capability_and_Range"))</f>
        <v/>
      </c>
      <c r="L1928" s="173">
        <f>'Reported Performance Table'!BF1928</f>
        <v>0</v>
      </c>
      <c r="M1928" s="173">
        <f>'Reported Performance Table'!BG1928</f>
        <v>0</v>
      </c>
      <c r="N1928" s="173">
        <f>'Reported Performance Table'!BH1928</f>
        <v>0</v>
      </c>
      <c r="O1928" t="str">
        <f t="shared" si="59"/>
        <v>No</v>
      </c>
    </row>
    <row r="1929" spans="2:15" x14ac:dyDescent="0.25">
      <c r="B1929" s="35" t="e">
        <f>VLOOKUP('Reported Performance Table'!D1929,'Master List'!$B$20:$C$39,2,FALSE)</f>
        <v>#N/A</v>
      </c>
      <c r="C1929" t="e">
        <f>VLOOKUP('Reported Performance Table'!E1929,'Master List'!$B$42:$C$129,2,FALSE)</f>
        <v>#N/A</v>
      </c>
      <c r="D1929" t="e">
        <f>VLOOKUP('Reported Performance Table'!D1929,'Master List'!$B$20:$D$39,3,FALSE)</f>
        <v>#N/A</v>
      </c>
      <c r="E1929" s="3" t="e">
        <f>VLOOKUP('Reported Performance Table'!C1929,'Master List'!$B$11:$D$17,3,FALSE)</f>
        <v>#N/A</v>
      </c>
      <c r="F1929" t="e">
        <f t="shared" si="58"/>
        <v>#N/A</v>
      </c>
      <c r="G1929" t="e">
        <f>IF(VLOOKUP('Reported Performance Table'!E1929,'Master List'!$B$42:$D$129,3,FALSE)="","No",VLOOKUP('Reported Performance Table'!E1929,'Master List'!$B$42:$D$129,3,FALSE))</f>
        <v>#N/A</v>
      </c>
      <c r="H1929" t="e">
        <f>IF(AND(G1929="Yes_No",'Reported Performance Table'!F1929="Yes"),"No","Yes_No")</f>
        <v>#N/A</v>
      </c>
      <c r="I1929" t="str">
        <f>IF('Reported Performance Table'!E1929="","",IF('Reported Performance Table'!F1929="Yes","LUNA_CCT","Reported_CCT"))</f>
        <v/>
      </c>
      <c r="J1929" t="str">
        <f>IF('Reported Performance Table'!E1929="","",IF(I1929="LUNA_CCT",VLOOKUP('Reported Performance Table'!E1929,'Master List'!$B$42:$E$129,4,FALSE),"Reported_BUG"))</f>
        <v/>
      </c>
      <c r="K1929" t="str">
        <f>IF('Reported Performance Table'!E1929="","",IF(AND('Reported Performance Table'!$F1929="Yes",OR('Reported Performance Table'!$E1929='Master List'!$B$42,'Reported Performance Table'!$E1929='Master List'!$B$43,'Reported Performance Table'!$E1929='Master List'!$B$44,'Reported Performance Table'!$E1929='Master List'!$B$46,'Reported Performance Table'!$E1929='Master List'!$B$48,'Reported Performance Table'!$E1929='Master List'!$B$104,'Reported Performance Table'!$E1929='Master List'!$B$106,'Reported Performance Table'!$E1929='Master List'!$B$126)),"LUNA_Dimming","Dimming_Capability_and_Range"))</f>
        <v/>
      </c>
      <c r="L1929" s="173">
        <f>'Reported Performance Table'!BF1929</f>
        <v>0</v>
      </c>
      <c r="M1929" s="173">
        <f>'Reported Performance Table'!BG1929</f>
        <v>0</v>
      </c>
      <c r="N1929" s="173">
        <f>'Reported Performance Table'!BH1929</f>
        <v>0</v>
      </c>
      <c r="O1929" t="str">
        <f t="shared" si="59"/>
        <v>No</v>
      </c>
    </row>
    <row r="1930" spans="2:15" x14ac:dyDescent="0.25">
      <c r="B1930" s="35" t="e">
        <f>VLOOKUP('Reported Performance Table'!D1930,'Master List'!$B$20:$C$39,2,FALSE)</f>
        <v>#N/A</v>
      </c>
      <c r="C1930" t="e">
        <f>VLOOKUP('Reported Performance Table'!E1930,'Master List'!$B$42:$C$129,2,FALSE)</f>
        <v>#N/A</v>
      </c>
      <c r="D1930" t="e">
        <f>VLOOKUP('Reported Performance Table'!D1930,'Master List'!$B$20:$D$39,3,FALSE)</f>
        <v>#N/A</v>
      </c>
      <c r="E1930" s="3" t="e">
        <f>VLOOKUP('Reported Performance Table'!C1930,'Master List'!$B$11:$D$17,3,FALSE)</f>
        <v>#N/A</v>
      </c>
      <c r="F1930" t="e">
        <f t="shared" si="58"/>
        <v>#N/A</v>
      </c>
      <c r="G1930" t="e">
        <f>IF(VLOOKUP('Reported Performance Table'!E1930,'Master List'!$B$42:$D$129,3,FALSE)="","No",VLOOKUP('Reported Performance Table'!E1930,'Master List'!$B$42:$D$129,3,FALSE))</f>
        <v>#N/A</v>
      </c>
      <c r="H1930" t="e">
        <f>IF(AND(G1930="Yes_No",'Reported Performance Table'!F1930="Yes"),"No","Yes_No")</f>
        <v>#N/A</v>
      </c>
      <c r="I1930" t="str">
        <f>IF('Reported Performance Table'!E1930="","",IF('Reported Performance Table'!F1930="Yes","LUNA_CCT","Reported_CCT"))</f>
        <v/>
      </c>
      <c r="J1930" t="str">
        <f>IF('Reported Performance Table'!E1930="","",IF(I1930="LUNA_CCT",VLOOKUP('Reported Performance Table'!E1930,'Master List'!$B$42:$E$129,4,FALSE),"Reported_BUG"))</f>
        <v/>
      </c>
      <c r="K1930" t="str">
        <f>IF('Reported Performance Table'!E1930="","",IF(AND('Reported Performance Table'!$F1930="Yes",OR('Reported Performance Table'!$E1930='Master List'!$B$42,'Reported Performance Table'!$E1930='Master List'!$B$43,'Reported Performance Table'!$E1930='Master List'!$B$44,'Reported Performance Table'!$E1930='Master List'!$B$46,'Reported Performance Table'!$E1930='Master List'!$B$48,'Reported Performance Table'!$E1930='Master List'!$B$104,'Reported Performance Table'!$E1930='Master List'!$B$106,'Reported Performance Table'!$E1930='Master List'!$B$126)),"LUNA_Dimming","Dimming_Capability_and_Range"))</f>
        <v/>
      </c>
      <c r="L1930" s="173">
        <f>'Reported Performance Table'!BF1930</f>
        <v>0</v>
      </c>
      <c r="M1930" s="173">
        <f>'Reported Performance Table'!BG1930</f>
        <v>0</v>
      </c>
      <c r="N1930" s="173">
        <f>'Reported Performance Table'!BH1930</f>
        <v>0</v>
      </c>
      <c r="O1930" t="str">
        <f t="shared" si="59"/>
        <v>No</v>
      </c>
    </row>
    <row r="1931" spans="2:15" x14ac:dyDescent="0.25">
      <c r="B1931" s="35" t="e">
        <f>VLOOKUP('Reported Performance Table'!D1931,'Master List'!$B$20:$C$39,2,FALSE)</f>
        <v>#N/A</v>
      </c>
      <c r="C1931" t="e">
        <f>VLOOKUP('Reported Performance Table'!E1931,'Master List'!$B$42:$C$129,2,FALSE)</f>
        <v>#N/A</v>
      </c>
      <c r="D1931" t="e">
        <f>VLOOKUP('Reported Performance Table'!D1931,'Master List'!$B$20:$D$39,3,FALSE)</f>
        <v>#N/A</v>
      </c>
      <c r="E1931" s="3" t="e">
        <f>VLOOKUP('Reported Performance Table'!C1931,'Master List'!$B$11:$D$17,3,FALSE)</f>
        <v>#N/A</v>
      </c>
      <c r="F1931" t="e">
        <f t="shared" ref="F1931:F1994" si="60">CONCATENATE(D1931,E1931)</f>
        <v>#N/A</v>
      </c>
      <c r="G1931" t="e">
        <f>IF(VLOOKUP('Reported Performance Table'!E1931,'Master List'!$B$42:$D$129,3,FALSE)="","No",VLOOKUP('Reported Performance Table'!E1931,'Master List'!$B$42:$D$129,3,FALSE))</f>
        <v>#N/A</v>
      </c>
      <c r="H1931" t="e">
        <f>IF(AND(G1931="Yes_No",'Reported Performance Table'!F1931="Yes"),"No","Yes_No")</f>
        <v>#N/A</v>
      </c>
      <c r="I1931" t="str">
        <f>IF('Reported Performance Table'!E1931="","",IF('Reported Performance Table'!F1931="Yes","LUNA_CCT","Reported_CCT"))</f>
        <v/>
      </c>
      <c r="J1931" t="str">
        <f>IF('Reported Performance Table'!E1931="","",IF(I1931="LUNA_CCT",VLOOKUP('Reported Performance Table'!E1931,'Master List'!$B$42:$E$129,4,FALSE),"Reported_BUG"))</f>
        <v/>
      </c>
      <c r="K1931" t="str">
        <f>IF('Reported Performance Table'!E1931="","",IF(AND('Reported Performance Table'!$F1931="Yes",OR('Reported Performance Table'!$E1931='Master List'!$B$42,'Reported Performance Table'!$E1931='Master List'!$B$43,'Reported Performance Table'!$E1931='Master List'!$B$44,'Reported Performance Table'!$E1931='Master List'!$B$46,'Reported Performance Table'!$E1931='Master List'!$B$48,'Reported Performance Table'!$E1931='Master List'!$B$104,'Reported Performance Table'!$E1931='Master List'!$B$106,'Reported Performance Table'!$E1931='Master List'!$B$126)),"LUNA_Dimming","Dimming_Capability_and_Range"))</f>
        <v/>
      </c>
      <c r="L1931" s="173">
        <f>'Reported Performance Table'!BF1931</f>
        <v>0</v>
      </c>
      <c r="M1931" s="173">
        <f>'Reported Performance Table'!BG1931</f>
        <v>0</v>
      </c>
      <c r="N1931" s="173">
        <f>'Reported Performance Table'!BH1931</f>
        <v>0</v>
      </c>
      <c r="O1931" t="str">
        <f t="shared" si="59"/>
        <v>No</v>
      </c>
    </row>
    <row r="1932" spans="2:15" x14ac:dyDescent="0.25">
      <c r="B1932" s="35" t="e">
        <f>VLOOKUP('Reported Performance Table'!D1932,'Master List'!$B$20:$C$39,2,FALSE)</f>
        <v>#N/A</v>
      </c>
      <c r="C1932" t="e">
        <f>VLOOKUP('Reported Performance Table'!E1932,'Master List'!$B$42:$C$129,2,FALSE)</f>
        <v>#N/A</v>
      </c>
      <c r="D1932" t="e">
        <f>VLOOKUP('Reported Performance Table'!D1932,'Master List'!$B$20:$D$39,3,FALSE)</f>
        <v>#N/A</v>
      </c>
      <c r="E1932" s="3" t="e">
        <f>VLOOKUP('Reported Performance Table'!C1932,'Master List'!$B$11:$D$17,3,FALSE)</f>
        <v>#N/A</v>
      </c>
      <c r="F1932" t="e">
        <f t="shared" si="60"/>
        <v>#N/A</v>
      </c>
      <c r="G1932" t="e">
        <f>IF(VLOOKUP('Reported Performance Table'!E1932,'Master List'!$B$42:$D$129,3,FALSE)="","No",VLOOKUP('Reported Performance Table'!E1932,'Master List'!$B$42:$D$129,3,FALSE))</f>
        <v>#N/A</v>
      </c>
      <c r="H1932" t="e">
        <f>IF(AND(G1932="Yes_No",'Reported Performance Table'!F1932="Yes"),"No","Yes_No")</f>
        <v>#N/A</v>
      </c>
      <c r="I1932" t="str">
        <f>IF('Reported Performance Table'!E1932="","",IF('Reported Performance Table'!F1932="Yes","LUNA_CCT","Reported_CCT"))</f>
        <v/>
      </c>
      <c r="J1932" t="str">
        <f>IF('Reported Performance Table'!E1932="","",IF(I1932="LUNA_CCT",VLOOKUP('Reported Performance Table'!E1932,'Master List'!$B$42:$E$129,4,FALSE),"Reported_BUG"))</f>
        <v/>
      </c>
      <c r="K1932" t="str">
        <f>IF('Reported Performance Table'!E1932="","",IF(AND('Reported Performance Table'!$F1932="Yes",OR('Reported Performance Table'!$E1932='Master List'!$B$42,'Reported Performance Table'!$E1932='Master List'!$B$43,'Reported Performance Table'!$E1932='Master List'!$B$44,'Reported Performance Table'!$E1932='Master List'!$B$46,'Reported Performance Table'!$E1932='Master List'!$B$48,'Reported Performance Table'!$E1932='Master List'!$B$104,'Reported Performance Table'!$E1932='Master List'!$B$106,'Reported Performance Table'!$E1932='Master List'!$B$126)),"LUNA_Dimming","Dimming_Capability_and_Range"))</f>
        <v/>
      </c>
      <c r="L1932" s="173">
        <f>'Reported Performance Table'!BF1932</f>
        <v>0</v>
      </c>
      <c r="M1932" s="173">
        <f>'Reported Performance Table'!BG1932</f>
        <v>0</v>
      </c>
      <c r="N1932" s="173">
        <f>'Reported Performance Table'!BH1932</f>
        <v>0</v>
      </c>
      <c r="O1932" t="str">
        <f t="shared" ref="O1932:O1995" si="61">IF(COUNTIF(L1932:N1932,"Yes")=3,"Yes","No")</f>
        <v>No</v>
      </c>
    </row>
    <row r="1933" spans="2:15" x14ac:dyDescent="0.25">
      <c r="B1933" s="35" t="e">
        <f>VLOOKUP('Reported Performance Table'!D1933,'Master List'!$B$20:$C$39,2,FALSE)</f>
        <v>#N/A</v>
      </c>
      <c r="C1933" t="e">
        <f>VLOOKUP('Reported Performance Table'!E1933,'Master List'!$B$42:$C$129,2,FALSE)</f>
        <v>#N/A</v>
      </c>
      <c r="D1933" t="e">
        <f>VLOOKUP('Reported Performance Table'!D1933,'Master List'!$B$20:$D$39,3,FALSE)</f>
        <v>#N/A</v>
      </c>
      <c r="E1933" s="3" t="e">
        <f>VLOOKUP('Reported Performance Table'!C1933,'Master List'!$B$11:$D$17,3,FALSE)</f>
        <v>#N/A</v>
      </c>
      <c r="F1933" t="e">
        <f t="shared" si="60"/>
        <v>#N/A</v>
      </c>
      <c r="G1933" t="e">
        <f>IF(VLOOKUP('Reported Performance Table'!E1933,'Master List'!$B$42:$D$129,3,FALSE)="","No",VLOOKUP('Reported Performance Table'!E1933,'Master List'!$B$42:$D$129,3,FALSE))</f>
        <v>#N/A</v>
      </c>
      <c r="H1933" t="e">
        <f>IF(AND(G1933="Yes_No",'Reported Performance Table'!F1933="Yes"),"No","Yes_No")</f>
        <v>#N/A</v>
      </c>
      <c r="I1933" t="str">
        <f>IF('Reported Performance Table'!E1933="","",IF('Reported Performance Table'!F1933="Yes","LUNA_CCT","Reported_CCT"))</f>
        <v/>
      </c>
      <c r="J1933" t="str">
        <f>IF('Reported Performance Table'!E1933="","",IF(I1933="LUNA_CCT",VLOOKUP('Reported Performance Table'!E1933,'Master List'!$B$42:$E$129,4,FALSE),"Reported_BUG"))</f>
        <v/>
      </c>
      <c r="K1933" t="str">
        <f>IF('Reported Performance Table'!E1933="","",IF(AND('Reported Performance Table'!$F1933="Yes",OR('Reported Performance Table'!$E1933='Master List'!$B$42,'Reported Performance Table'!$E1933='Master List'!$B$43,'Reported Performance Table'!$E1933='Master List'!$B$44,'Reported Performance Table'!$E1933='Master List'!$B$46,'Reported Performance Table'!$E1933='Master List'!$B$48,'Reported Performance Table'!$E1933='Master List'!$B$104,'Reported Performance Table'!$E1933='Master List'!$B$106,'Reported Performance Table'!$E1933='Master List'!$B$126)),"LUNA_Dimming","Dimming_Capability_and_Range"))</f>
        <v/>
      </c>
      <c r="L1933" s="173">
        <f>'Reported Performance Table'!BF1933</f>
        <v>0</v>
      </c>
      <c r="M1933" s="173">
        <f>'Reported Performance Table'!BG1933</f>
        <v>0</v>
      </c>
      <c r="N1933" s="173">
        <f>'Reported Performance Table'!BH1933</f>
        <v>0</v>
      </c>
      <c r="O1933" t="str">
        <f t="shared" si="61"/>
        <v>No</v>
      </c>
    </row>
    <row r="1934" spans="2:15" x14ac:dyDescent="0.25">
      <c r="B1934" s="35" t="e">
        <f>VLOOKUP('Reported Performance Table'!D1934,'Master List'!$B$20:$C$39,2,FALSE)</f>
        <v>#N/A</v>
      </c>
      <c r="C1934" t="e">
        <f>VLOOKUP('Reported Performance Table'!E1934,'Master List'!$B$42:$C$129,2,FALSE)</f>
        <v>#N/A</v>
      </c>
      <c r="D1934" t="e">
        <f>VLOOKUP('Reported Performance Table'!D1934,'Master List'!$B$20:$D$39,3,FALSE)</f>
        <v>#N/A</v>
      </c>
      <c r="E1934" s="3" t="e">
        <f>VLOOKUP('Reported Performance Table'!C1934,'Master List'!$B$11:$D$17,3,FALSE)</f>
        <v>#N/A</v>
      </c>
      <c r="F1934" t="e">
        <f t="shared" si="60"/>
        <v>#N/A</v>
      </c>
      <c r="G1934" t="e">
        <f>IF(VLOOKUP('Reported Performance Table'!E1934,'Master List'!$B$42:$D$129,3,FALSE)="","No",VLOOKUP('Reported Performance Table'!E1934,'Master List'!$B$42:$D$129,3,FALSE))</f>
        <v>#N/A</v>
      </c>
      <c r="H1934" t="e">
        <f>IF(AND(G1934="Yes_No",'Reported Performance Table'!F1934="Yes"),"No","Yes_No")</f>
        <v>#N/A</v>
      </c>
      <c r="I1934" t="str">
        <f>IF('Reported Performance Table'!E1934="","",IF('Reported Performance Table'!F1934="Yes","LUNA_CCT","Reported_CCT"))</f>
        <v/>
      </c>
      <c r="J1934" t="str">
        <f>IF('Reported Performance Table'!E1934="","",IF(I1934="LUNA_CCT",VLOOKUP('Reported Performance Table'!E1934,'Master List'!$B$42:$E$129,4,FALSE),"Reported_BUG"))</f>
        <v/>
      </c>
      <c r="K1934" t="str">
        <f>IF('Reported Performance Table'!E1934="","",IF(AND('Reported Performance Table'!$F1934="Yes",OR('Reported Performance Table'!$E1934='Master List'!$B$42,'Reported Performance Table'!$E1934='Master List'!$B$43,'Reported Performance Table'!$E1934='Master List'!$B$44,'Reported Performance Table'!$E1934='Master List'!$B$46,'Reported Performance Table'!$E1934='Master List'!$B$48,'Reported Performance Table'!$E1934='Master List'!$B$104,'Reported Performance Table'!$E1934='Master List'!$B$106,'Reported Performance Table'!$E1934='Master List'!$B$126)),"LUNA_Dimming","Dimming_Capability_and_Range"))</f>
        <v/>
      </c>
      <c r="L1934" s="173">
        <f>'Reported Performance Table'!BF1934</f>
        <v>0</v>
      </c>
      <c r="M1934" s="173">
        <f>'Reported Performance Table'!BG1934</f>
        <v>0</v>
      </c>
      <c r="N1934" s="173">
        <f>'Reported Performance Table'!BH1934</f>
        <v>0</v>
      </c>
      <c r="O1934" t="str">
        <f t="shared" si="61"/>
        <v>No</v>
      </c>
    </row>
    <row r="1935" spans="2:15" x14ac:dyDescent="0.25">
      <c r="B1935" s="35" t="e">
        <f>VLOOKUP('Reported Performance Table'!D1935,'Master List'!$B$20:$C$39,2,FALSE)</f>
        <v>#N/A</v>
      </c>
      <c r="C1935" t="e">
        <f>VLOOKUP('Reported Performance Table'!E1935,'Master List'!$B$42:$C$129,2,FALSE)</f>
        <v>#N/A</v>
      </c>
      <c r="D1935" t="e">
        <f>VLOOKUP('Reported Performance Table'!D1935,'Master List'!$B$20:$D$39,3,FALSE)</f>
        <v>#N/A</v>
      </c>
      <c r="E1935" s="3" t="e">
        <f>VLOOKUP('Reported Performance Table'!C1935,'Master List'!$B$11:$D$17,3,FALSE)</f>
        <v>#N/A</v>
      </c>
      <c r="F1935" t="e">
        <f t="shared" si="60"/>
        <v>#N/A</v>
      </c>
      <c r="G1935" t="e">
        <f>IF(VLOOKUP('Reported Performance Table'!E1935,'Master List'!$B$42:$D$129,3,FALSE)="","No",VLOOKUP('Reported Performance Table'!E1935,'Master List'!$B$42:$D$129,3,FALSE))</f>
        <v>#N/A</v>
      </c>
      <c r="H1935" t="e">
        <f>IF(AND(G1935="Yes_No",'Reported Performance Table'!F1935="Yes"),"No","Yes_No")</f>
        <v>#N/A</v>
      </c>
      <c r="I1935" t="str">
        <f>IF('Reported Performance Table'!E1935="","",IF('Reported Performance Table'!F1935="Yes","LUNA_CCT","Reported_CCT"))</f>
        <v/>
      </c>
      <c r="J1935" t="str">
        <f>IF('Reported Performance Table'!E1935="","",IF(I1935="LUNA_CCT",VLOOKUP('Reported Performance Table'!E1935,'Master List'!$B$42:$E$129,4,FALSE),"Reported_BUG"))</f>
        <v/>
      </c>
      <c r="K1935" t="str">
        <f>IF('Reported Performance Table'!E1935="","",IF(AND('Reported Performance Table'!$F1935="Yes",OR('Reported Performance Table'!$E1935='Master List'!$B$42,'Reported Performance Table'!$E1935='Master List'!$B$43,'Reported Performance Table'!$E1935='Master List'!$B$44,'Reported Performance Table'!$E1935='Master List'!$B$46,'Reported Performance Table'!$E1935='Master List'!$B$48,'Reported Performance Table'!$E1935='Master List'!$B$104,'Reported Performance Table'!$E1935='Master List'!$B$106,'Reported Performance Table'!$E1935='Master List'!$B$126)),"LUNA_Dimming","Dimming_Capability_and_Range"))</f>
        <v/>
      </c>
      <c r="L1935" s="173">
        <f>'Reported Performance Table'!BF1935</f>
        <v>0</v>
      </c>
      <c r="M1935" s="173">
        <f>'Reported Performance Table'!BG1935</f>
        <v>0</v>
      </c>
      <c r="N1935" s="173">
        <f>'Reported Performance Table'!BH1935</f>
        <v>0</v>
      </c>
      <c r="O1935" t="str">
        <f t="shared" si="61"/>
        <v>No</v>
      </c>
    </row>
    <row r="1936" spans="2:15" x14ac:dyDescent="0.25">
      <c r="B1936" s="35" t="e">
        <f>VLOOKUP('Reported Performance Table'!D1936,'Master List'!$B$20:$C$39,2,FALSE)</f>
        <v>#N/A</v>
      </c>
      <c r="C1936" t="e">
        <f>VLOOKUP('Reported Performance Table'!E1936,'Master List'!$B$42:$C$129,2,FALSE)</f>
        <v>#N/A</v>
      </c>
      <c r="D1936" t="e">
        <f>VLOOKUP('Reported Performance Table'!D1936,'Master List'!$B$20:$D$39,3,FALSE)</f>
        <v>#N/A</v>
      </c>
      <c r="E1936" s="3" t="e">
        <f>VLOOKUP('Reported Performance Table'!C1936,'Master List'!$B$11:$D$17,3,FALSE)</f>
        <v>#N/A</v>
      </c>
      <c r="F1936" t="e">
        <f t="shared" si="60"/>
        <v>#N/A</v>
      </c>
      <c r="G1936" t="e">
        <f>IF(VLOOKUP('Reported Performance Table'!E1936,'Master List'!$B$42:$D$129,3,FALSE)="","No",VLOOKUP('Reported Performance Table'!E1936,'Master List'!$B$42:$D$129,3,FALSE))</f>
        <v>#N/A</v>
      </c>
      <c r="H1936" t="e">
        <f>IF(AND(G1936="Yes_No",'Reported Performance Table'!F1936="Yes"),"No","Yes_No")</f>
        <v>#N/A</v>
      </c>
      <c r="I1936" t="str">
        <f>IF('Reported Performance Table'!E1936="","",IF('Reported Performance Table'!F1936="Yes","LUNA_CCT","Reported_CCT"))</f>
        <v/>
      </c>
      <c r="J1936" t="str">
        <f>IF('Reported Performance Table'!E1936="","",IF(I1936="LUNA_CCT",VLOOKUP('Reported Performance Table'!E1936,'Master List'!$B$42:$E$129,4,FALSE),"Reported_BUG"))</f>
        <v/>
      </c>
      <c r="K1936" t="str">
        <f>IF('Reported Performance Table'!E1936="","",IF(AND('Reported Performance Table'!$F1936="Yes",OR('Reported Performance Table'!$E1936='Master List'!$B$42,'Reported Performance Table'!$E1936='Master List'!$B$43,'Reported Performance Table'!$E1936='Master List'!$B$44,'Reported Performance Table'!$E1936='Master List'!$B$46,'Reported Performance Table'!$E1936='Master List'!$B$48,'Reported Performance Table'!$E1936='Master List'!$B$104,'Reported Performance Table'!$E1936='Master List'!$B$106,'Reported Performance Table'!$E1936='Master List'!$B$126)),"LUNA_Dimming","Dimming_Capability_and_Range"))</f>
        <v/>
      </c>
      <c r="L1936" s="173">
        <f>'Reported Performance Table'!BF1936</f>
        <v>0</v>
      </c>
      <c r="M1936" s="173">
        <f>'Reported Performance Table'!BG1936</f>
        <v>0</v>
      </c>
      <c r="N1936" s="173">
        <f>'Reported Performance Table'!BH1936</f>
        <v>0</v>
      </c>
      <c r="O1936" t="str">
        <f t="shared" si="61"/>
        <v>No</v>
      </c>
    </row>
    <row r="1937" spans="2:15" x14ac:dyDescent="0.25">
      <c r="B1937" s="35" t="e">
        <f>VLOOKUP('Reported Performance Table'!D1937,'Master List'!$B$20:$C$39,2,FALSE)</f>
        <v>#N/A</v>
      </c>
      <c r="C1937" t="e">
        <f>VLOOKUP('Reported Performance Table'!E1937,'Master List'!$B$42:$C$129,2,FALSE)</f>
        <v>#N/A</v>
      </c>
      <c r="D1937" t="e">
        <f>VLOOKUP('Reported Performance Table'!D1937,'Master List'!$B$20:$D$39,3,FALSE)</f>
        <v>#N/A</v>
      </c>
      <c r="E1937" s="3" t="e">
        <f>VLOOKUP('Reported Performance Table'!C1937,'Master List'!$B$11:$D$17,3,FALSE)</f>
        <v>#N/A</v>
      </c>
      <c r="F1937" t="e">
        <f t="shared" si="60"/>
        <v>#N/A</v>
      </c>
      <c r="G1937" t="e">
        <f>IF(VLOOKUP('Reported Performance Table'!E1937,'Master List'!$B$42:$D$129,3,FALSE)="","No",VLOOKUP('Reported Performance Table'!E1937,'Master List'!$B$42:$D$129,3,FALSE))</f>
        <v>#N/A</v>
      </c>
      <c r="H1937" t="e">
        <f>IF(AND(G1937="Yes_No",'Reported Performance Table'!F1937="Yes"),"No","Yes_No")</f>
        <v>#N/A</v>
      </c>
      <c r="I1937" t="str">
        <f>IF('Reported Performance Table'!E1937="","",IF('Reported Performance Table'!F1937="Yes","LUNA_CCT","Reported_CCT"))</f>
        <v/>
      </c>
      <c r="J1937" t="str">
        <f>IF('Reported Performance Table'!E1937="","",IF(I1937="LUNA_CCT",VLOOKUP('Reported Performance Table'!E1937,'Master List'!$B$42:$E$129,4,FALSE),"Reported_BUG"))</f>
        <v/>
      </c>
      <c r="K1937" t="str">
        <f>IF('Reported Performance Table'!E1937="","",IF(AND('Reported Performance Table'!$F1937="Yes",OR('Reported Performance Table'!$E1937='Master List'!$B$42,'Reported Performance Table'!$E1937='Master List'!$B$43,'Reported Performance Table'!$E1937='Master List'!$B$44,'Reported Performance Table'!$E1937='Master List'!$B$46,'Reported Performance Table'!$E1937='Master List'!$B$48,'Reported Performance Table'!$E1937='Master List'!$B$104,'Reported Performance Table'!$E1937='Master List'!$B$106,'Reported Performance Table'!$E1937='Master List'!$B$126)),"LUNA_Dimming","Dimming_Capability_and_Range"))</f>
        <v/>
      </c>
      <c r="L1937" s="173">
        <f>'Reported Performance Table'!BF1937</f>
        <v>0</v>
      </c>
      <c r="M1937" s="173">
        <f>'Reported Performance Table'!BG1937</f>
        <v>0</v>
      </c>
      <c r="N1937" s="173">
        <f>'Reported Performance Table'!BH1937</f>
        <v>0</v>
      </c>
      <c r="O1937" t="str">
        <f t="shared" si="61"/>
        <v>No</v>
      </c>
    </row>
    <row r="1938" spans="2:15" x14ac:dyDescent="0.25">
      <c r="B1938" s="35" t="e">
        <f>VLOOKUP('Reported Performance Table'!D1938,'Master List'!$B$20:$C$39,2,FALSE)</f>
        <v>#N/A</v>
      </c>
      <c r="C1938" t="e">
        <f>VLOOKUP('Reported Performance Table'!E1938,'Master List'!$B$42:$C$129,2,FALSE)</f>
        <v>#N/A</v>
      </c>
      <c r="D1938" t="e">
        <f>VLOOKUP('Reported Performance Table'!D1938,'Master List'!$B$20:$D$39,3,FALSE)</f>
        <v>#N/A</v>
      </c>
      <c r="E1938" s="3" t="e">
        <f>VLOOKUP('Reported Performance Table'!C1938,'Master List'!$B$11:$D$17,3,FALSE)</f>
        <v>#N/A</v>
      </c>
      <c r="F1938" t="e">
        <f t="shared" si="60"/>
        <v>#N/A</v>
      </c>
      <c r="G1938" t="e">
        <f>IF(VLOOKUP('Reported Performance Table'!E1938,'Master List'!$B$42:$D$129,3,FALSE)="","No",VLOOKUP('Reported Performance Table'!E1938,'Master List'!$B$42:$D$129,3,FALSE))</f>
        <v>#N/A</v>
      </c>
      <c r="H1938" t="e">
        <f>IF(AND(G1938="Yes_No",'Reported Performance Table'!F1938="Yes"),"No","Yes_No")</f>
        <v>#N/A</v>
      </c>
      <c r="I1938" t="str">
        <f>IF('Reported Performance Table'!E1938="","",IF('Reported Performance Table'!F1938="Yes","LUNA_CCT","Reported_CCT"))</f>
        <v/>
      </c>
      <c r="J1938" t="str">
        <f>IF('Reported Performance Table'!E1938="","",IF(I1938="LUNA_CCT",VLOOKUP('Reported Performance Table'!E1938,'Master List'!$B$42:$E$129,4,FALSE),"Reported_BUG"))</f>
        <v/>
      </c>
      <c r="K1938" t="str">
        <f>IF('Reported Performance Table'!E1938="","",IF(AND('Reported Performance Table'!$F1938="Yes",OR('Reported Performance Table'!$E1938='Master List'!$B$42,'Reported Performance Table'!$E1938='Master List'!$B$43,'Reported Performance Table'!$E1938='Master List'!$B$44,'Reported Performance Table'!$E1938='Master List'!$B$46,'Reported Performance Table'!$E1938='Master List'!$B$48,'Reported Performance Table'!$E1938='Master List'!$B$104,'Reported Performance Table'!$E1938='Master List'!$B$106,'Reported Performance Table'!$E1938='Master List'!$B$126)),"LUNA_Dimming","Dimming_Capability_and_Range"))</f>
        <v/>
      </c>
      <c r="L1938" s="173">
        <f>'Reported Performance Table'!BF1938</f>
        <v>0</v>
      </c>
      <c r="M1938" s="173">
        <f>'Reported Performance Table'!BG1938</f>
        <v>0</v>
      </c>
      <c r="N1938" s="173">
        <f>'Reported Performance Table'!BH1938</f>
        <v>0</v>
      </c>
      <c r="O1938" t="str">
        <f t="shared" si="61"/>
        <v>No</v>
      </c>
    </row>
    <row r="1939" spans="2:15" x14ac:dyDescent="0.25">
      <c r="B1939" s="35" t="e">
        <f>VLOOKUP('Reported Performance Table'!D1939,'Master List'!$B$20:$C$39,2,FALSE)</f>
        <v>#N/A</v>
      </c>
      <c r="C1939" t="e">
        <f>VLOOKUP('Reported Performance Table'!E1939,'Master List'!$B$42:$C$129,2,FALSE)</f>
        <v>#N/A</v>
      </c>
      <c r="D1939" t="e">
        <f>VLOOKUP('Reported Performance Table'!D1939,'Master List'!$B$20:$D$39,3,FALSE)</f>
        <v>#N/A</v>
      </c>
      <c r="E1939" s="3" t="e">
        <f>VLOOKUP('Reported Performance Table'!C1939,'Master List'!$B$11:$D$17,3,FALSE)</f>
        <v>#N/A</v>
      </c>
      <c r="F1939" t="e">
        <f t="shared" si="60"/>
        <v>#N/A</v>
      </c>
      <c r="G1939" t="e">
        <f>IF(VLOOKUP('Reported Performance Table'!E1939,'Master List'!$B$42:$D$129,3,FALSE)="","No",VLOOKUP('Reported Performance Table'!E1939,'Master List'!$B$42:$D$129,3,FALSE))</f>
        <v>#N/A</v>
      </c>
      <c r="H1939" t="e">
        <f>IF(AND(G1939="Yes_No",'Reported Performance Table'!F1939="Yes"),"No","Yes_No")</f>
        <v>#N/A</v>
      </c>
      <c r="I1939" t="str">
        <f>IF('Reported Performance Table'!E1939="","",IF('Reported Performance Table'!F1939="Yes","LUNA_CCT","Reported_CCT"))</f>
        <v/>
      </c>
      <c r="J1939" t="str">
        <f>IF('Reported Performance Table'!E1939="","",IF(I1939="LUNA_CCT",VLOOKUP('Reported Performance Table'!E1939,'Master List'!$B$42:$E$129,4,FALSE),"Reported_BUG"))</f>
        <v/>
      </c>
      <c r="K1939" t="str">
        <f>IF('Reported Performance Table'!E1939="","",IF(AND('Reported Performance Table'!$F1939="Yes",OR('Reported Performance Table'!$E1939='Master List'!$B$42,'Reported Performance Table'!$E1939='Master List'!$B$43,'Reported Performance Table'!$E1939='Master List'!$B$44,'Reported Performance Table'!$E1939='Master List'!$B$46,'Reported Performance Table'!$E1939='Master List'!$B$48,'Reported Performance Table'!$E1939='Master List'!$B$104,'Reported Performance Table'!$E1939='Master List'!$B$106,'Reported Performance Table'!$E1939='Master List'!$B$126)),"LUNA_Dimming","Dimming_Capability_and_Range"))</f>
        <v/>
      </c>
      <c r="L1939" s="173">
        <f>'Reported Performance Table'!BF1939</f>
        <v>0</v>
      </c>
      <c r="M1939" s="173">
        <f>'Reported Performance Table'!BG1939</f>
        <v>0</v>
      </c>
      <c r="N1939" s="173">
        <f>'Reported Performance Table'!BH1939</f>
        <v>0</v>
      </c>
      <c r="O1939" t="str">
        <f t="shared" si="61"/>
        <v>No</v>
      </c>
    </row>
    <row r="1940" spans="2:15" x14ac:dyDescent="0.25">
      <c r="B1940" s="35" t="e">
        <f>VLOOKUP('Reported Performance Table'!D1940,'Master List'!$B$20:$C$39,2,FALSE)</f>
        <v>#N/A</v>
      </c>
      <c r="C1940" t="e">
        <f>VLOOKUP('Reported Performance Table'!E1940,'Master List'!$B$42:$C$129,2,FALSE)</f>
        <v>#N/A</v>
      </c>
      <c r="D1940" t="e">
        <f>VLOOKUP('Reported Performance Table'!D1940,'Master List'!$B$20:$D$39,3,FALSE)</f>
        <v>#N/A</v>
      </c>
      <c r="E1940" s="3" t="e">
        <f>VLOOKUP('Reported Performance Table'!C1940,'Master List'!$B$11:$D$17,3,FALSE)</f>
        <v>#N/A</v>
      </c>
      <c r="F1940" t="e">
        <f t="shared" si="60"/>
        <v>#N/A</v>
      </c>
      <c r="G1940" t="e">
        <f>IF(VLOOKUP('Reported Performance Table'!E1940,'Master List'!$B$42:$D$129,3,FALSE)="","No",VLOOKUP('Reported Performance Table'!E1940,'Master List'!$B$42:$D$129,3,FALSE))</f>
        <v>#N/A</v>
      </c>
      <c r="H1940" t="e">
        <f>IF(AND(G1940="Yes_No",'Reported Performance Table'!F1940="Yes"),"No","Yes_No")</f>
        <v>#N/A</v>
      </c>
      <c r="I1940" t="str">
        <f>IF('Reported Performance Table'!E1940="","",IF('Reported Performance Table'!F1940="Yes","LUNA_CCT","Reported_CCT"))</f>
        <v/>
      </c>
      <c r="J1940" t="str">
        <f>IF('Reported Performance Table'!E1940="","",IF(I1940="LUNA_CCT",VLOOKUP('Reported Performance Table'!E1940,'Master List'!$B$42:$E$129,4,FALSE),"Reported_BUG"))</f>
        <v/>
      </c>
      <c r="K1940" t="str">
        <f>IF('Reported Performance Table'!E1940="","",IF(AND('Reported Performance Table'!$F1940="Yes",OR('Reported Performance Table'!$E1940='Master List'!$B$42,'Reported Performance Table'!$E1940='Master List'!$B$43,'Reported Performance Table'!$E1940='Master List'!$B$44,'Reported Performance Table'!$E1940='Master List'!$B$46,'Reported Performance Table'!$E1940='Master List'!$B$48,'Reported Performance Table'!$E1940='Master List'!$B$104,'Reported Performance Table'!$E1940='Master List'!$B$106,'Reported Performance Table'!$E1940='Master List'!$B$126)),"LUNA_Dimming","Dimming_Capability_and_Range"))</f>
        <v/>
      </c>
      <c r="L1940" s="173">
        <f>'Reported Performance Table'!BF1940</f>
        <v>0</v>
      </c>
      <c r="M1940" s="173">
        <f>'Reported Performance Table'!BG1940</f>
        <v>0</v>
      </c>
      <c r="N1940" s="173">
        <f>'Reported Performance Table'!BH1940</f>
        <v>0</v>
      </c>
      <c r="O1940" t="str">
        <f t="shared" si="61"/>
        <v>No</v>
      </c>
    </row>
    <row r="1941" spans="2:15" x14ac:dyDescent="0.25">
      <c r="B1941" s="35" t="e">
        <f>VLOOKUP('Reported Performance Table'!D1941,'Master List'!$B$20:$C$39,2,FALSE)</f>
        <v>#N/A</v>
      </c>
      <c r="C1941" t="e">
        <f>VLOOKUP('Reported Performance Table'!E1941,'Master List'!$B$42:$C$129,2,FALSE)</f>
        <v>#N/A</v>
      </c>
      <c r="D1941" t="e">
        <f>VLOOKUP('Reported Performance Table'!D1941,'Master List'!$B$20:$D$39,3,FALSE)</f>
        <v>#N/A</v>
      </c>
      <c r="E1941" s="3" t="e">
        <f>VLOOKUP('Reported Performance Table'!C1941,'Master List'!$B$11:$D$17,3,FALSE)</f>
        <v>#N/A</v>
      </c>
      <c r="F1941" t="e">
        <f t="shared" si="60"/>
        <v>#N/A</v>
      </c>
      <c r="G1941" t="e">
        <f>IF(VLOOKUP('Reported Performance Table'!E1941,'Master List'!$B$42:$D$129,3,FALSE)="","No",VLOOKUP('Reported Performance Table'!E1941,'Master List'!$B$42:$D$129,3,FALSE))</f>
        <v>#N/A</v>
      </c>
      <c r="H1941" t="e">
        <f>IF(AND(G1941="Yes_No",'Reported Performance Table'!F1941="Yes"),"No","Yes_No")</f>
        <v>#N/A</v>
      </c>
      <c r="I1941" t="str">
        <f>IF('Reported Performance Table'!E1941="","",IF('Reported Performance Table'!F1941="Yes","LUNA_CCT","Reported_CCT"))</f>
        <v/>
      </c>
      <c r="J1941" t="str">
        <f>IF('Reported Performance Table'!E1941="","",IF(I1941="LUNA_CCT",VLOOKUP('Reported Performance Table'!E1941,'Master List'!$B$42:$E$129,4,FALSE),"Reported_BUG"))</f>
        <v/>
      </c>
      <c r="K1941" t="str">
        <f>IF('Reported Performance Table'!E1941="","",IF(AND('Reported Performance Table'!$F1941="Yes",OR('Reported Performance Table'!$E1941='Master List'!$B$42,'Reported Performance Table'!$E1941='Master List'!$B$43,'Reported Performance Table'!$E1941='Master List'!$B$44,'Reported Performance Table'!$E1941='Master List'!$B$46,'Reported Performance Table'!$E1941='Master List'!$B$48,'Reported Performance Table'!$E1941='Master List'!$B$104,'Reported Performance Table'!$E1941='Master List'!$B$106,'Reported Performance Table'!$E1941='Master List'!$B$126)),"LUNA_Dimming","Dimming_Capability_and_Range"))</f>
        <v/>
      </c>
      <c r="L1941" s="173">
        <f>'Reported Performance Table'!BF1941</f>
        <v>0</v>
      </c>
      <c r="M1941" s="173">
        <f>'Reported Performance Table'!BG1941</f>
        <v>0</v>
      </c>
      <c r="N1941" s="173">
        <f>'Reported Performance Table'!BH1941</f>
        <v>0</v>
      </c>
      <c r="O1941" t="str">
        <f t="shared" si="61"/>
        <v>No</v>
      </c>
    </row>
    <row r="1942" spans="2:15" x14ac:dyDescent="0.25">
      <c r="B1942" s="35" t="e">
        <f>VLOOKUP('Reported Performance Table'!D1942,'Master List'!$B$20:$C$39,2,FALSE)</f>
        <v>#N/A</v>
      </c>
      <c r="C1942" t="e">
        <f>VLOOKUP('Reported Performance Table'!E1942,'Master List'!$B$42:$C$129,2,FALSE)</f>
        <v>#N/A</v>
      </c>
      <c r="D1942" t="e">
        <f>VLOOKUP('Reported Performance Table'!D1942,'Master List'!$B$20:$D$39,3,FALSE)</f>
        <v>#N/A</v>
      </c>
      <c r="E1942" s="3" t="e">
        <f>VLOOKUP('Reported Performance Table'!C1942,'Master List'!$B$11:$D$17,3,FALSE)</f>
        <v>#N/A</v>
      </c>
      <c r="F1942" t="e">
        <f t="shared" si="60"/>
        <v>#N/A</v>
      </c>
      <c r="G1942" t="e">
        <f>IF(VLOOKUP('Reported Performance Table'!E1942,'Master List'!$B$42:$D$129,3,FALSE)="","No",VLOOKUP('Reported Performance Table'!E1942,'Master List'!$B$42:$D$129,3,FALSE))</f>
        <v>#N/A</v>
      </c>
      <c r="H1942" t="e">
        <f>IF(AND(G1942="Yes_No",'Reported Performance Table'!F1942="Yes"),"No","Yes_No")</f>
        <v>#N/A</v>
      </c>
      <c r="I1942" t="str">
        <f>IF('Reported Performance Table'!E1942="","",IF('Reported Performance Table'!F1942="Yes","LUNA_CCT","Reported_CCT"))</f>
        <v/>
      </c>
      <c r="J1942" t="str">
        <f>IF('Reported Performance Table'!E1942="","",IF(I1942="LUNA_CCT",VLOOKUP('Reported Performance Table'!E1942,'Master List'!$B$42:$E$129,4,FALSE),"Reported_BUG"))</f>
        <v/>
      </c>
      <c r="K1942" t="str">
        <f>IF('Reported Performance Table'!E1942="","",IF(AND('Reported Performance Table'!$F1942="Yes",OR('Reported Performance Table'!$E1942='Master List'!$B$42,'Reported Performance Table'!$E1942='Master List'!$B$43,'Reported Performance Table'!$E1942='Master List'!$B$44,'Reported Performance Table'!$E1942='Master List'!$B$46,'Reported Performance Table'!$E1942='Master List'!$B$48,'Reported Performance Table'!$E1942='Master List'!$B$104,'Reported Performance Table'!$E1942='Master List'!$B$106,'Reported Performance Table'!$E1942='Master List'!$B$126)),"LUNA_Dimming","Dimming_Capability_and_Range"))</f>
        <v/>
      </c>
      <c r="L1942" s="173">
        <f>'Reported Performance Table'!BF1942</f>
        <v>0</v>
      </c>
      <c r="M1942" s="173">
        <f>'Reported Performance Table'!BG1942</f>
        <v>0</v>
      </c>
      <c r="N1942" s="173">
        <f>'Reported Performance Table'!BH1942</f>
        <v>0</v>
      </c>
      <c r="O1942" t="str">
        <f t="shared" si="61"/>
        <v>No</v>
      </c>
    </row>
    <row r="1943" spans="2:15" x14ac:dyDescent="0.25">
      <c r="B1943" s="35" t="e">
        <f>VLOOKUP('Reported Performance Table'!D1943,'Master List'!$B$20:$C$39,2,FALSE)</f>
        <v>#N/A</v>
      </c>
      <c r="C1943" t="e">
        <f>VLOOKUP('Reported Performance Table'!E1943,'Master List'!$B$42:$C$129,2,FALSE)</f>
        <v>#N/A</v>
      </c>
      <c r="D1943" t="e">
        <f>VLOOKUP('Reported Performance Table'!D1943,'Master List'!$B$20:$D$39,3,FALSE)</f>
        <v>#N/A</v>
      </c>
      <c r="E1943" s="3" t="e">
        <f>VLOOKUP('Reported Performance Table'!C1943,'Master List'!$B$11:$D$17,3,FALSE)</f>
        <v>#N/A</v>
      </c>
      <c r="F1943" t="e">
        <f t="shared" si="60"/>
        <v>#N/A</v>
      </c>
      <c r="G1943" t="e">
        <f>IF(VLOOKUP('Reported Performance Table'!E1943,'Master List'!$B$42:$D$129,3,FALSE)="","No",VLOOKUP('Reported Performance Table'!E1943,'Master List'!$B$42:$D$129,3,FALSE))</f>
        <v>#N/A</v>
      </c>
      <c r="H1943" t="e">
        <f>IF(AND(G1943="Yes_No",'Reported Performance Table'!F1943="Yes"),"No","Yes_No")</f>
        <v>#N/A</v>
      </c>
      <c r="I1943" t="str">
        <f>IF('Reported Performance Table'!E1943="","",IF('Reported Performance Table'!F1943="Yes","LUNA_CCT","Reported_CCT"))</f>
        <v/>
      </c>
      <c r="J1943" t="str">
        <f>IF('Reported Performance Table'!E1943="","",IF(I1943="LUNA_CCT",VLOOKUP('Reported Performance Table'!E1943,'Master List'!$B$42:$E$129,4,FALSE),"Reported_BUG"))</f>
        <v/>
      </c>
      <c r="K1943" t="str">
        <f>IF('Reported Performance Table'!E1943="","",IF(AND('Reported Performance Table'!$F1943="Yes",OR('Reported Performance Table'!$E1943='Master List'!$B$42,'Reported Performance Table'!$E1943='Master List'!$B$43,'Reported Performance Table'!$E1943='Master List'!$B$44,'Reported Performance Table'!$E1943='Master List'!$B$46,'Reported Performance Table'!$E1943='Master List'!$B$48,'Reported Performance Table'!$E1943='Master List'!$B$104,'Reported Performance Table'!$E1943='Master List'!$B$106,'Reported Performance Table'!$E1943='Master List'!$B$126)),"LUNA_Dimming","Dimming_Capability_and_Range"))</f>
        <v/>
      </c>
      <c r="L1943" s="173">
        <f>'Reported Performance Table'!BF1943</f>
        <v>0</v>
      </c>
      <c r="M1943" s="173">
        <f>'Reported Performance Table'!BG1943</f>
        <v>0</v>
      </c>
      <c r="N1943" s="173">
        <f>'Reported Performance Table'!BH1943</f>
        <v>0</v>
      </c>
      <c r="O1943" t="str">
        <f t="shared" si="61"/>
        <v>No</v>
      </c>
    </row>
    <row r="1944" spans="2:15" x14ac:dyDescent="0.25">
      <c r="B1944" s="35" t="e">
        <f>VLOOKUP('Reported Performance Table'!D1944,'Master List'!$B$20:$C$39,2,FALSE)</f>
        <v>#N/A</v>
      </c>
      <c r="C1944" t="e">
        <f>VLOOKUP('Reported Performance Table'!E1944,'Master List'!$B$42:$C$129,2,FALSE)</f>
        <v>#N/A</v>
      </c>
      <c r="D1944" t="e">
        <f>VLOOKUP('Reported Performance Table'!D1944,'Master List'!$B$20:$D$39,3,FALSE)</f>
        <v>#N/A</v>
      </c>
      <c r="E1944" s="3" t="e">
        <f>VLOOKUP('Reported Performance Table'!C1944,'Master List'!$B$11:$D$17,3,FALSE)</f>
        <v>#N/A</v>
      </c>
      <c r="F1944" t="e">
        <f t="shared" si="60"/>
        <v>#N/A</v>
      </c>
      <c r="G1944" t="e">
        <f>IF(VLOOKUP('Reported Performance Table'!E1944,'Master List'!$B$42:$D$129,3,FALSE)="","No",VLOOKUP('Reported Performance Table'!E1944,'Master List'!$B$42:$D$129,3,FALSE))</f>
        <v>#N/A</v>
      </c>
      <c r="H1944" t="e">
        <f>IF(AND(G1944="Yes_No",'Reported Performance Table'!F1944="Yes"),"No","Yes_No")</f>
        <v>#N/A</v>
      </c>
      <c r="I1944" t="str">
        <f>IF('Reported Performance Table'!E1944="","",IF('Reported Performance Table'!F1944="Yes","LUNA_CCT","Reported_CCT"))</f>
        <v/>
      </c>
      <c r="J1944" t="str">
        <f>IF('Reported Performance Table'!E1944="","",IF(I1944="LUNA_CCT",VLOOKUP('Reported Performance Table'!E1944,'Master List'!$B$42:$E$129,4,FALSE),"Reported_BUG"))</f>
        <v/>
      </c>
      <c r="K1944" t="str">
        <f>IF('Reported Performance Table'!E1944="","",IF(AND('Reported Performance Table'!$F1944="Yes",OR('Reported Performance Table'!$E1944='Master List'!$B$42,'Reported Performance Table'!$E1944='Master List'!$B$43,'Reported Performance Table'!$E1944='Master List'!$B$44,'Reported Performance Table'!$E1944='Master List'!$B$46,'Reported Performance Table'!$E1944='Master List'!$B$48,'Reported Performance Table'!$E1944='Master List'!$B$104,'Reported Performance Table'!$E1944='Master List'!$B$106,'Reported Performance Table'!$E1944='Master List'!$B$126)),"LUNA_Dimming","Dimming_Capability_and_Range"))</f>
        <v/>
      </c>
      <c r="L1944" s="173">
        <f>'Reported Performance Table'!BF1944</f>
        <v>0</v>
      </c>
      <c r="M1944" s="173">
        <f>'Reported Performance Table'!BG1944</f>
        <v>0</v>
      </c>
      <c r="N1944" s="173">
        <f>'Reported Performance Table'!BH1944</f>
        <v>0</v>
      </c>
      <c r="O1944" t="str">
        <f t="shared" si="61"/>
        <v>No</v>
      </c>
    </row>
    <row r="1945" spans="2:15" x14ac:dyDescent="0.25">
      <c r="B1945" s="35" t="e">
        <f>VLOOKUP('Reported Performance Table'!D1945,'Master List'!$B$20:$C$39,2,FALSE)</f>
        <v>#N/A</v>
      </c>
      <c r="C1945" t="e">
        <f>VLOOKUP('Reported Performance Table'!E1945,'Master List'!$B$42:$C$129,2,FALSE)</f>
        <v>#N/A</v>
      </c>
      <c r="D1945" t="e">
        <f>VLOOKUP('Reported Performance Table'!D1945,'Master List'!$B$20:$D$39,3,FALSE)</f>
        <v>#N/A</v>
      </c>
      <c r="E1945" s="3" t="e">
        <f>VLOOKUP('Reported Performance Table'!C1945,'Master List'!$B$11:$D$17,3,FALSE)</f>
        <v>#N/A</v>
      </c>
      <c r="F1945" t="e">
        <f t="shared" si="60"/>
        <v>#N/A</v>
      </c>
      <c r="G1945" t="e">
        <f>IF(VLOOKUP('Reported Performance Table'!E1945,'Master List'!$B$42:$D$129,3,FALSE)="","No",VLOOKUP('Reported Performance Table'!E1945,'Master List'!$B$42:$D$129,3,FALSE))</f>
        <v>#N/A</v>
      </c>
      <c r="H1945" t="e">
        <f>IF(AND(G1945="Yes_No",'Reported Performance Table'!F1945="Yes"),"No","Yes_No")</f>
        <v>#N/A</v>
      </c>
      <c r="I1945" t="str">
        <f>IF('Reported Performance Table'!E1945="","",IF('Reported Performance Table'!F1945="Yes","LUNA_CCT","Reported_CCT"))</f>
        <v/>
      </c>
      <c r="J1945" t="str">
        <f>IF('Reported Performance Table'!E1945="","",IF(I1945="LUNA_CCT",VLOOKUP('Reported Performance Table'!E1945,'Master List'!$B$42:$E$129,4,FALSE),"Reported_BUG"))</f>
        <v/>
      </c>
      <c r="K1945" t="str">
        <f>IF('Reported Performance Table'!E1945="","",IF(AND('Reported Performance Table'!$F1945="Yes",OR('Reported Performance Table'!$E1945='Master List'!$B$42,'Reported Performance Table'!$E1945='Master List'!$B$43,'Reported Performance Table'!$E1945='Master List'!$B$44,'Reported Performance Table'!$E1945='Master List'!$B$46,'Reported Performance Table'!$E1945='Master List'!$B$48,'Reported Performance Table'!$E1945='Master List'!$B$104,'Reported Performance Table'!$E1945='Master List'!$B$106,'Reported Performance Table'!$E1945='Master List'!$B$126)),"LUNA_Dimming","Dimming_Capability_and_Range"))</f>
        <v/>
      </c>
      <c r="L1945" s="173">
        <f>'Reported Performance Table'!BF1945</f>
        <v>0</v>
      </c>
      <c r="M1945" s="173">
        <f>'Reported Performance Table'!BG1945</f>
        <v>0</v>
      </c>
      <c r="N1945" s="173">
        <f>'Reported Performance Table'!BH1945</f>
        <v>0</v>
      </c>
      <c r="O1945" t="str">
        <f t="shared" si="61"/>
        <v>No</v>
      </c>
    </row>
    <row r="1946" spans="2:15" x14ac:dyDescent="0.25">
      <c r="B1946" s="35" t="e">
        <f>VLOOKUP('Reported Performance Table'!D1946,'Master List'!$B$20:$C$39,2,FALSE)</f>
        <v>#N/A</v>
      </c>
      <c r="C1946" t="e">
        <f>VLOOKUP('Reported Performance Table'!E1946,'Master List'!$B$42:$C$129,2,FALSE)</f>
        <v>#N/A</v>
      </c>
      <c r="D1946" t="e">
        <f>VLOOKUP('Reported Performance Table'!D1946,'Master List'!$B$20:$D$39,3,FALSE)</f>
        <v>#N/A</v>
      </c>
      <c r="E1946" s="3" t="e">
        <f>VLOOKUP('Reported Performance Table'!C1946,'Master List'!$B$11:$D$17,3,FALSE)</f>
        <v>#N/A</v>
      </c>
      <c r="F1946" t="e">
        <f t="shared" si="60"/>
        <v>#N/A</v>
      </c>
      <c r="G1946" t="e">
        <f>IF(VLOOKUP('Reported Performance Table'!E1946,'Master List'!$B$42:$D$129,3,FALSE)="","No",VLOOKUP('Reported Performance Table'!E1946,'Master List'!$B$42:$D$129,3,FALSE))</f>
        <v>#N/A</v>
      </c>
      <c r="H1946" t="e">
        <f>IF(AND(G1946="Yes_No",'Reported Performance Table'!F1946="Yes"),"No","Yes_No")</f>
        <v>#N/A</v>
      </c>
      <c r="I1946" t="str">
        <f>IF('Reported Performance Table'!E1946="","",IF('Reported Performance Table'!F1946="Yes","LUNA_CCT","Reported_CCT"))</f>
        <v/>
      </c>
      <c r="J1946" t="str">
        <f>IF('Reported Performance Table'!E1946="","",IF(I1946="LUNA_CCT",VLOOKUP('Reported Performance Table'!E1946,'Master List'!$B$42:$E$129,4,FALSE),"Reported_BUG"))</f>
        <v/>
      </c>
      <c r="K1946" t="str">
        <f>IF('Reported Performance Table'!E1946="","",IF(AND('Reported Performance Table'!$F1946="Yes",OR('Reported Performance Table'!$E1946='Master List'!$B$42,'Reported Performance Table'!$E1946='Master List'!$B$43,'Reported Performance Table'!$E1946='Master List'!$B$44,'Reported Performance Table'!$E1946='Master List'!$B$46,'Reported Performance Table'!$E1946='Master List'!$B$48,'Reported Performance Table'!$E1946='Master List'!$B$104,'Reported Performance Table'!$E1946='Master List'!$B$106,'Reported Performance Table'!$E1946='Master List'!$B$126)),"LUNA_Dimming","Dimming_Capability_and_Range"))</f>
        <v/>
      </c>
      <c r="L1946" s="173">
        <f>'Reported Performance Table'!BF1946</f>
        <v>0</v>
      </c>
      <c r="M1946" s="173">
        <f>'Reported Performance Table'!BG1946</f>
        <v>0</v>
      </c>
      <c r="N1946" s="173">
        <f>'Reported Performance Table'!BH1946</f>
        <v>0</v>
      </c>
      <c r="O1946" t="str">
        <f t="shared" si="61"/>
        <v>No</v>
      </c>
    </row>
    <row r="1947" spans="2:15" x14ac:dyDescent="0.25">
      <c r="B1947" s="35" t="e">
        <f>VLOOKUP('Reported Performance Table'!D1947,'Master List'!$B$20:$C$39,2,FALSE)</f>
        <v>#N/A</v>
      </c>
      <c r="C1947" t="e">
        <f>VLOOKUP('Reported Performance Table'!E1947,'Master List'!$B$42:$C$129,2,FALSE)</f>
        <v>#N/A</v>
      </c>
      <c r="D1947" t="e">
        <f>VLOOKUP('Reported Performance Table'!D1947,'Master List'!$B$20:$D$39,3,FALSE)</f>
        <v>#N/A</v>
      </c>
      <c r="E1947" s="3" t="e">
        <f>VLOOKUP('Reported Performance Table'!C1947,'Master List'!$B$11:$D$17,3,FALSE)</f>
        <v>#N/A</v>
      </c>
      <c r="F1947" t="e">
        <f t="shared" si="60"/>
        <v>#N/A</v>
      </c>
      <c r="G1947" t="e">
        <f>IF(VLOOKUP('Reported Performance Table'!E1947,'Master List'!$B$42:$D$129,3,FALSE)="","No",VLOOKUP('Reported Performance Table'!E1947,'Master List'!$B$42:$D$129,3,FALSE))</f>
        <v>#N/A</v>
      </c>
      <c r="H1947" t="e">
        <f>IF(AND(G1947="Yes_No",'Reported Performance Table'!F1947="Yes"),"No","Yes_No")</f>
        <v>#N/A</v>
      </c>
      <c r="I1947" t="str">
        <f>IF('Reported Performance Table'!E1947="","",IF('Reported Performance Table'!F1947="Yes","LUNA_CCT","Reported_CCT"))</f>
        <v/>
      </c>
      <c r="J1947" t="str">
        <f>IF('Reported Performance Table'!E1947="","",IF(I1947="LUNA_CCT",VLOOKUP('Reported Performance Table'!E1947,'Master List'!$B$42:$E$129,4,FALSE),"Reported_BUG"))</f>
        <v/>
      </c>
      <c r="K1947" t="str">
        <f>IF('Reported Performance Table'!E1947="","",IF(AND('Reported Performance Table'!$F1947="Yes",OR('Reported Performance Table'!$E1947='Master List'!$B$42,'Reported Performance Table'!$E1947='Master List'!$B$43,'Reported Performance Table'!$E1947='Master List'!$B$44,'Reported Performance Table'!$E1947='Master List'!$B$46,'Reported Performance Table'!$E1947='Master List'!$B$48,'Reported Performance Table'!$E1947='Master List'!$B$104,'Reported Performance Table'!$E1947='Master List'!$B$106,'Reported Performance Table'!$E1947='Master List'!$B$126)),"LUNA_Dimming","Dimming_Capability_and_Range"))</f>
        <v/>
      </c>
      <c r="L1947" s="173">
        <f>'Reported Performance Table'!BF1947</f>
        <v>0</v>
      </c>
      <c r="M1947" s="173">
        <f>'Reported Performance Table'!BG1947</f>
        <v>0</v>
      </c>
      <c r="N1947" s="173">
        <f>'Reported Performance Table'!BH1947</f>
        <v>0</v>
      </c>
      <c r="O1947" t="str">
        <f t="shared" si="61"/>
        <v>No</v>
      </c>
    </row>
    <row r="1948" spans="2:15" x14ac:dyDescent="0.25">
      <c r="B1948" s="35" t="e">
        <f>VLOOKUP('Reported Performance Table'!D1948,'Master List'!$B$20:$C$39,2,FALSE)</f>
        <v>#N/A</v>
      </c>
      <c r="C1948" t="e">
        <f>VLOOKUP('Reported Performance Table'!E1948,'Master List'!$B$42:$C$129,2,FALSE)</f>
        <v>#N/A</v>
      </c>
      <c r="D1948" t="e">
        <f>VLOOKUP('Reported Performance Table'!D1948,'Master List'!$B$20:$D$39,3,FALSE)</f>
        <v>#N/A</v>
      </c>
      <c r="E1948" s="3" t="e">
        <f>VLOOKUP('Reported Performance Table'!C1948,'Master List'!$B$11:$D$17,3,FALSE)</f>
        <v>#N/A</v>
      </c>
      <c r="F1948" t="e">
        <f t="shared" si="60"/>
        <v>#N/A</v>
      </c>
      <c r="G1948" t="e">
        <f>IF(VLOOKUP('Reported Performance Table'!E1948,'Master List'!$B$42:$D$129,3,FALSE)="","No",VLOOKUP('Reported Performance Table'!E1948,'Master List'!$B$42:$D$129,3,FALSE))</f>
        <v>#N/A</v>
      </c>
      <c r="H1948" t="e">
        <f>IF(AND(G1948="Yes_No",'Reported Performance Table'!F1948="Yes"),"No","Yes_No")</f>
        <v>#N/A</v>
      </c>
      <c r="I1948" t="str">
        <f>IF('Reported Performance Table'!E1948="","",IF('Reported Performance Table'!F1948="Yes","LUNA_CCT","Reported_CCT"))</f>
        <v/>
      </c>
      <c r="J1948" t="str">
        <f>IF('Reported Performance Table'!E1948="","",IF(I1948="LUNA_CCT",VLOOKUP('Reported Performance Table'!E1948,'Master List'!$B$42:$E$129,4,FALSE),"Reported_BUG"))</f>
        <v/>
      </c>
      <c r="K1948" t="str">
        <f>IF('Reported Performance Table'!E1948="","",IF(AND('Reported Performance Table'!$F1948="Yes",OR('Reported Performance Table'!$E1948='Master List'!$B$42,'Reported Performance Table'!$E1948='Master List'!$B$43,'Reported Performance Table'!$E1948='Master List'!$B$44,'Reported Performance Table'!$E1948='Master List'!$B$46,'Reported Performance Table'!$E1948='Master List'!$B$48,'Reported Performance Table'!$E1948='Master List'!$B$104,'Reported Performance Table'!$E1948='Master List'!$B$106,'Reported Performance Table'!$E1948='Master List'!$B$126)),"LUNA_Dimming","Dimming_Capability_and_Range"))</f>
        <v/>
      </c>
      <c r="L1948" s="173">
        <f>'Reported Performance Table'!BF1948</f>
        <v>0</v>
      </c>
      <c r="M1948" s="173">
        <f>'Reported Performance Table'!BG1948</f>
        <v>0</v>
      </c>
      <c r="N1948" s="173">
        <f>'Reported Performance Table'!BH1948</f>
        <v>0</v>
      </c>
      <c r="O1948" t="str">
        <f t="shared" si="61"/>
        <v>No</v>
      </c>
    </row>
    <row r="1949" spans="2:15" x14ac:dyDescent="0.25">
      <c r="B1949" s="35" t="e">
        <f>VLOOKUP('Reported Performance Table'!D1949,'Master List'!$B$20:$C$39,2,FALSE)</f>
        <v>#N/A</v>
      </c>
      <c r="C1949" t="e">
        <f>VLOOKUP('Reported Performance Table'!E1949,'Master List'!$B$42:$C$129,2,FALSE)</f>
        <v>#N/A</v>
      </c>
      <c r="D1949" t="e">
        <f>VLOOKUP('Reported Performance Table'!D1949,'Master List'!$B$20:$D$39,3,FALSE)</f>
        <v>#N/A</v>
      </c>
      <c r="E1949" s="3" t="e">
        <f>VLOOKUP('Reported Performance Table'!C1949,'Master List'!$B$11:$D$17,3,FALSE)</f>
        <v>#N/A</v>
      </c>
      <c r="F1949" t="e">
        <f t="shared" si="60"/>
        <v>#N/A</v>
      </c>
      <c r="G1949" t="e">
        <f>IF(VLOOKUP('Reported Performance Table'!E1949,'Master List'!$B$42:$D$129,3,FALSE)="","No",VLOOKUP('Reported Performance Table'!E1949,'Master List'!$B$42:$D$129,3,FALSE))</f>
        <v>#N/A</v>
      </c>
      <c r="H1949" t="e">
        <f>IF(AND(G1949="Yes_No",'Reported Performance Table'!F1949="Yes"),"No","Yes_No")</f>
        <v>#N/A</v>
      </c>
      <c r="I1949" t="str">
        <f>IF('Reported Performance Table'!E1949="","",IF('Reported Performance Table'!F1949="Yes","LUNA_CCT","Reported_CCT"))</f>
        <v/>
      </c>
      <c r="J1949" t="str">
        <f>IF('Reported Performance Table'!E1949="","",IF(I1949="LUNA_CCT",VLOOKUP('Reported Performance Table'!E1949,'Master List'!$B$42:$E$129,4,FALSE),"Reported_BUG"))</f>
        <v/>
      </c>
      <c r="K1949" t="str">
        <f>IF('Reported Performance Table'!E1949="","",IF(AND('Reported Performance Table'!$F1949="Yes",OR('Reported Performance Table'!$E1949='Master List'!$B$42,'Reported Performance Table'!$E1949='Master List'!$B$43,'Reported Performance Table'!$E1949='Master List'!$B$44,'Reported Performance Table'!$E1949='Master List'!$B$46,'Reported Performance Table'!$E1949='Master List'!$B$48,'Reported Performance Table'!$E1949='Master List'!$B$104,'Reported Performance Table'!$E1949='Master List'!$B$106,'Reported Performance Table'!$E1949='Master List'!$B$126)),"LUNA_Dimming","Dimming_Capability_and_Range"))</f>
        <v/>
      </c>
      <c r="L1949" s="173">
        <f>'Reported Performance Table'!BF1949</f>
        <v>0</v>
      </c>
      <c r="M1949" s="173">
        <f>'Reported Performance Table'!BG1949</f>
        <v>0</v>
      </c>
      <c r="N1949" s="173">
        <f>'Reported Performance Table'!BH1949</f>
        <v>0</v>
      </c>
      <c r="O1949" t="str">
        <f t="shared" si="61"/>
        <v>No</v>
      </c>
    </row>
    <row r="1950" spans="2:15" x14ac:dyDescent="0.25">
      <c r="B1950" s="35" t="e">
        <f>VLOOKUP('Reported Performance Table'!D1950,'Master List'!$B$20:$C$39,2,FALSE)</f>
        <v>#N/A</v>
      </c>
      <c r="C1950" t="e">
        <f>VLOOKUP('Reported Performance Table'!E1950,'Master List'!$B$42:$C$129,2,FALSE)</f>
        <v>#N/A</v>
      </c>
      <c r="D1950" t="e">
        <f>VLOOKUP('Reported Performance Table'!D1950,'Master List'!$B$20:$D$39,3,FALSE)</f>
        <v>#N/A</v>
      </c>
      <c r="E1950" s="3" t="e">
        <f>VLOOKUP('Reported Performance Table'!C1950,'Master List'!$B$11:$D$17,3,FALSE)</f>
        <v>#N/A</v>
      </c>
      <c r="F1950" t="e">
        <f t="shared" si="60"/>
        <v>#N/A</v>
      </c>
      <c r="G1950" t="e">
        <f>IF(VLOOKUP('Reported Performance Table'!E1950,'Master List'!$B$42:$D$129,3,FALSE)="","No",VLOOKUP('Reported Performance Table'!E1950,'Master List'!$B$42:$D$129,3,FALSE))</f>
        <v>#N/A</v>
      </c>
      <c r="H1950" t="e">
        <f>IF(AND(G1950="Yes_No",'Reported Performance Table'!F1950="Yes"),"No","Yes_No")</f>
        <v>#N/A</v>
      </c>
      <c r="I1950" t="str">
        <f>IF('Reported Performance Table'!E1950="","",IF('Reported Performance Table'!F1950="Yes","LUNA_CCT","Reported_CCT"))</f>
        <v/>
      </c>
      <c r="J1950" t="str">
        <f>IF('Reported Performance Table'!E1950="","",IF(I1950="LUNA_CCT",VLOOKUP('Reported Performance Table'!E1950,'Master List'!$B$42:$E$129,4,FALSE),"Reported_BUG"))</f>
        <v/>
      </c>
      <c r="K1950" t="str">
        <f>IF('Reported Performance Table'!E1950="","",IF(AND('Reported Performance Table'!$F1950="Yes",OR('Reported Performance Table'!$E1950='Master List'!$B$42,'Reported Performance Table'!$E1950='Master List'!$B$43,'Reported Performance Table'!$E1950='Master List'!$B$44,'Reported Performance Table'!$E1950='Master List'!$B$46,'Reported Performance Table'!$E1950='Master List'!$B$48,'Reported Performance Table'!$E1950='Master List'!$B$104,'Reported Performance Table'!$E1950='Master List'!$B$106,'Reported Performance Table'!$E1950='Master List'!$B$126)),"LUNA_Dimming","Dimming_Capability_and_Range"))</f>
        <v/>
      </c>
      <c r="L1950" s="173">
        <f>'Reported Performance Table'!BF1950</f>
        <v>0</v>
      </c>
      <c r="M1950" s="173">
        <f>'Reported Performance Table'!BG1950</f>
        <v>0</v>
      </c>
      <c r="N1950" s="173">
        <f>'Reported Performance Table'!BH1950</f>
        <v>0</v>
      </c>
      <c r="O1950" t="str">
        <f t="shared" si="61"/>
        <v>No</v>
      </c>
    </row>
    <row r="1951" spans="2:15" x14ac:dyDescent="0.25">
      <c r="B1951" s="35" t="e">
        <f>VLOOKUP('Reported Performance Table'!D1951,'Master List'!$B$20:$C$39,2,FALSE)</f>
        <v>#N/A</v>
      </c>
      <c r="C1951" t="e">
        <f>VLOOKUP('Reported Performance Table'!E1951,'Master List'!$B$42:$C$129,2,FALSE)</f>
        <v>#N/A</v>
      </c>
      <c r="D1951" t="e">
        <f>VLOOKUP('Reported Performance Table'!D1951,'Master List'!$B$20:$D$39,3,FALSE)</f>
        <v>#N/A</v>
      </c>
      <c r="E1951" s="3" t="e">
        <f>VLOOKUP('Reported Performance Table'!C1951,'Master List'!$B$11:$D$17,3,FALSE)</f>
        <v>#N/A</v>
      </c>
      <c r="F1951" t="e">
        <f t="shared" si="60"/>
        <v>#N/A</v>
      </c>
      <c r="G1951" t="e">
        <f>IF(VLOOKUP('Reported Performance Table'!E1951,'Master List'!$B$42:$D$129,3,FALSE)="","No",VLOOKUP('Reported Performance Table'!E1951,'Master List'!$B$42:$D$129,3,FALSE))</f>
        <v>#N/A</v>
      </c>
      <c r="H1951" t="e">
        <f>IF(AND(G1951="Yes_No",'Reported Performance Table'!F1951="Yes"),"No","Yes_No")</f>
        <v>#N/A</v>
      </c>
      <c r="I1951" t="str">
        <f>IF('Reported Performance Table'!E1951="","",IF('Reported Performance Table'!F1951="Yes","LUNA_CCT","Reported_CCT"))</f>
        <v/>
      </c>
      <c r="J1951" t="str">
        <f>IF('Reported Performance Table'!E1951="","",IF(I1951="LUNA_CCT",VLOOKUP('Reported Performance Table'!E1951,'Master List'!$B$42:$E$129,4,FALSE),"Reported_BUG"))</f>
        <v/>
      </c>
      <c r="K1951" t="str">
        <f>IF('Reported Performance Table'!E1951="","",IF(AND('Reported Performance Table'!$F1951="Yes",OR('Reported Performance Table'!$E1951='Master List'!$B$42,'Reported Performance Table'!$E1951='Master List'!$B$43,'Reported Performance Table'!$E1951='Master List'!$B$44,'Reported Performance Table'!$E1951='Master List'!$B$46,'Reported Performance Table'!$E1951='Master List'!$B$48,'Reported Performance Table'!$E1951='Master List'!$B$104,'Reported Performance Table'!$E1951='Master List'!$B$106,'Reported Performance Table'!$E1951='Master List'!$B$126)),"LUNA_Dimming","Dimming_Capability_and_Range"))</f>
        <v/>
      </c>
      <c r="L1951" s="173">
        <f>'Reported Performance Table'!BF1951</f>
        <v>0</v>
      </c>
      <c r="M1951" s="173">
        <f>'Reported Performance Table'!BG1951</f>
        <v>0</v>
      </c>
      <c r="N1951" s="173">
        <f>'Reported Performance Table'!BH1951</f>
        <v>0</v>
      </c>
      <c r="O1951" t="str">
        <f t="shared" si="61"/>
        <v>No</v>
      </c>
    </row>
    <row r="1952" spans="2:15" x14ac:dyDescent="0.25">
      <c r="B1952" s="35" t="e">
        <f>VLOOKUP('Reported Performance Table'!D1952,'Master List'!$B$20:$C$39,2,FALSE)</f>
        <v>#N/A</v>
      </c>
      <c r="C1952" t="e">
        <f>VLOOKUP('Reported Performance Table'!E1952,'Master List'!$B$42:$C$129,2,FALSE)</f>
        <v>#N/A</v>
      </c>
      <c r="D1952" t="e">
        <f>VLOOKUP('Reported Performance Table'!D1952,'Master List'!$B$20:$D$39,3,FALSE)</f>
        <v>#N/A</v>
      </c>
      <c r="E1952" s="3" t="e">
        <f>VLOOKUP('Reported Performance Table'!C1952,'Master List'!$B$11:$D$17,3,FALSE)</f>
        <v>#N/A</v>
      </c>
      <c r="F1952" t="e">
        <f t="shared" si="60"/>
        <v>#N/A</v>
      </c>
      <c r="G1952" t="e">
        <f>IF(VLOOKUP('Reported Performance Table'!E1952,'Master List'!$B$42:$D$129,3,FALSE)="","No",VLOOKUP('Reported Performance Table'!E1952,'Master List'!$B$42:$D$129,3,FALSE))</f>
        <v>#N/A</v>
      </c>
      <c r="H1952" t="e">
        <f>IF(AND(G1952="Yes_No",'Reported Performance Table'!F1952="Yes"),"No","Yes_No")</f>
        <v>#N/A</v>
      </c>
      <c r="I1952" t="str">
        <f>IF('Reported Performance Table'!E1952="","",IF('Reported Performance Table'!F1952="Yes","LUNA_CCT","Reported_CCT"))</f>
        <v/>
      </c>
      <c r="J1952" t="str">
        <f>IF('Reported Performance Table'!E1952="","",IF(I1952="LUNA_CCT",VLOOKUP('Reported Performance Table'!E1952,'Master List'!$B$42:$E$129,4,FALSE),"Reported_BUG"))</f>
        <v/>
      </c>
      <c r="K1952" t="str">
        <f>IF('Reported Performance Table'!E1952="","",IF(AND('Reported Performance Table'!$F1952="Yes",OR('Reported Performance Table'!$E1952='Master List'!$B$42,'Reported Performance Table'!$E1952='Master List'!$B$43,'Reported Performance Table'!$E1952='Master List'!$B$44,'Reported Performance Table'!$E1952='Master List'!$B$46,'Reported Performance Table'!$E1952='Master List'!$B$48,'Reported Performance Table'!$E1952='Master List'!$B$104,'Reported Performance Table'!$E1952='Master List'!$B$106,'Reported Performance Table'!$E1952='Master List'!$B$126)),"LUNA_Dimming","Dimming_Capability_and_Range"))</f>
        <v/>
      </c>
      <c r="L1952" s="173">
        <f>'Reported Performance Table'!BF1952</f>
        <v>0</v>
      </c>
      <c r="M1952" s="173">
        <f>'Reported Performance Table'!BG1952</f>
        <v>0</v>
      </c>
      <c r="N1952" s="173">
        <f>'Reported Performance Table'!BH1952</f>
        <v>0</v>
      </c>
      <c r="O1952" t="str">
        <f t="shared" si="61"/>
        <v>No</v>
      </c>
    </row>
    <row r="1953" spans="2:15" x14ac:dyDescent="0.25">
      <c r="B1953" s="35" t="e">
        <f>VLOOKUP('Reported Performance Table'!D1953,'Master List'!$B$20:$C$39,2,FALSE)</f>
        <v>#N/A</v>
      </c>
      <c r="C1953" t="e">
        <f>VLOOKUP('Reported Performance Table'!E1953,'Master List'!$B$42:$C$129,2,FALSE)</f>
        <v>#N/A</v>
      </c>
      <c r="D1953" t="e">
        <f>VLOOKUP('Reported Performance Table'!D1953,'Master List'!$B$20:$D$39,3,FALSE)</f>
        <v>#N/A</v>
      </c>
      <c r="E1953" s="3" t="e">
        <f>VLOOKUP('Reported Performance Table'!C1953,'Master List'!$B$11:$D$17,3,FALSE)</f>
        <v>#N/A</v>
      </c>
      <c r="F1953" t="e">
        <f t="shared" si="60"/>
        <v>#N/A</v>
      </c>
      <c r="G1953" t="e">
        <f>IF(VLOOKUP('Reported Performance Table'!E1953,'Master List'!$B$42:$D$129,3,FALSE)="","No",VLOOKUP('Reported Performance Table'!E1953,'Master List'!$B$42:$D$129,3,FALSE))</f>
        <v>#N/A</v>
      </c>
      <c r="H1953" t="e">
        <f>IF(AND(G1953="Yes_No",'Reported Performance Table'!F1953="Yes"),"No","Yes_No")</f>
        <v>#N/A</v>
      </c>
      <c r="I1953" t="str">
        <f>IF('Reported Performance Table'!E1953="","",IF('Reported Performance Table'!F1953="Yes","LUNA_CCT","Reported_CCT"))</f>
        <v/>
      </c>
      <c r="J1953" t="str">
        <f>IF('Reported Performance Table'!E1953="","",IF(I1953="LUNA_CCT",VLOOKUP('Reported Performance Table'!E1953,'Master List'!$B$42:$E$129,4,FALSE),"Reported_BUG"))</f>
        <v/>
      </c>
      <c r="K1953" t="str">
        <f>IF('Reported Performance Table'!E1953="","",IF(AND('Reported Performance Table'!$F1953="Yes",OR('Reported Performance Table'!$E1953='Master List'!$B$42,'Reported Performance Table'!$E1953='Master List'!$B$43,'Reported Performance Table'!$E1953='Master List'!$B$44,'Reported Performance Table'!$E1953='Master List'!$B$46,'Reported Performance Table'!$E1953='Master List'!$B$48,'Reported Performance Table'!$E1953='Master List'!$B$104,'Reported Performance Table'!$E1953='Master List'!$B$106,'Reported Performance Table'!$E1953='Master List'!$B$126)),"LUNA_Dimming","Dimming_Capability_and_Range"))</f>
        <v/>
      </c>
      <c r="L1953" s="173">
        <f>'Reported Performance Table'!BF1953</f>
        <v>0</v>
      </c>
      <c r="M1953" s="173">
        <f>'Reported Performance Table'!BG1953</f>
        <v>0</v>
      </c>
      <c r="N1953" s="173">
        <f>'Reported Performance Table'!BH1953</f>
        <v>0</v>
      </c>
      <c r="O1953" t="str">
        <f t="shared" si="61"/>
        <v>No</v>
      </c>
    </row>
    <row r="1954" spans="2:15" x14ac:dyDescent="0.25">
      <c r="B1954" s="35" t="e">
        <f>VLOOKUP('Reported Performance Table'!D1954,'Master List'!$B$20:$C$39,2,FALSE)</f>
        <v>#N/A</v>
      </c>
      <c r="C1954" t="e">
        <f>VLOOKUP('Reported Performance Table'!E1954,'Master List'!$B$42:$C$129,2,FALSE)</f>
        <v>#N/A</v>
      </c>
      <c r="D1954" t="e">
        <f>VLOOKUP('Reported Performance Table'!D1954,'Master List'!$B$20:$D$39,3,FALSE)</f>
        <v>#N/A</v>
      </c>
      <c r="E1954" s="3" t="e">
        <f>VLOOKUP('Reported Performance Table'!C1954,'Master List'!$B$11:$D$17,3,FALSE)</f>
        <v>#N/A</v>
      </c>
      <c r="F1954" t="e">
        <f t="shared" si="60"/>
        <v>#N/A</v>
      </c>
      <c r="G1954" t="e">
        <f>IF(VLOOKUP('Reported Performance Table'!E1954,'Master List'!$B$42:$D$129,3,FALSE)="","No",VLOOKUP('Reported Performance Table'!E1954,'Master List'!$B$42:$D$129,3,FALSE))</f>
        <v>#N/A</v>
      </c>
      <c r="H1954" t="e">
        <f>IF(AND(G1954="Yes_No",'Reported Performance Table'!F1954="Yes"),"No","Yes_No")</f>
        <v>#N/A</v>
      </c>
      <c r="I1954" t="str">
        <f>IF('Reported Performance Table'!E1954="","",IF('Reported Performance Table'!F1954="Yes","LUNA_CCT","Reported_CCT"))</f>
        <v/>
      </c>
      <c r="J1954" t="str">
        <f>IF('Reported Performance Table'!E1954="","",IF(I1954="LUNA_CCT",VLOOKUP('Reported Performance Table'!E1954,'Master List'!$B$42:$E$129,4,FALSE),"Reported_BUG"))</f>
        <v/>
      </c>
      <c r="K1954" t="str">
        <f>IF('Reported Performance Table'!E1954="","",IF(AND('Reported Performance Table'!$F1954="Yes",OR('Reported Performance Table'!$E1954='Master List'!$B$42,'Reported Performance Table'!$E1954='Master List'!$B$43,'Reported Performance Table'!$E1954='Master List'!$B$44,'Reported Performance Table'!$E1954='Master List'!$B$46,'Reported Performance Table'!$E1954='Master List'!$B$48,'Reported Performance Table'!$E1954='Master List'!$B$104,'Reported Performance Table'!$E1954='Master List'!$B$106,'Reported Performance Table'!$E1954='Master List'!$B$126)),"LUNA_Dimming","Dimming_Capability_and_Range"))</f>
        <v/>
      </c>
      <c r="L1954" s="173">
        <f>'Reported Performance Table'!BF1954</f>
        <v>0</v>
      </c>
      <c r="M1954" s="173">
        <f>'Reported Performance Table'!BG1954</f>
        <v>0</v>
      </c>
      <c r="N1954" s="173">
        <f>'Reported Performance Table'!BH1954</f>
        <v>0</v>
      </c>
      <c r="O1954" t="str">
        <f t="shared" si="61"/>
        <v>No</v>
      </c>
    </row>
    <row r="1955" spans="2:15" x14ac:dyDescent="0.25">
      <c r="B1955" s="35" t="e">
        <f>VLOOKUP('Reported Performance Table'!D1955,'Master List'!$B$20:$C$39,2,FALSE)</f>
        <v>#N/A</v>
      </c>
      <c r="C1955" t="e">
        <f>VLOOKUP('Reported Performance Table'!E1955,'Master List'!$B$42:$C$129,2,FALSE)</f>
        <v>#N/A</v>
      </c>
      <c r="D1955" t="e">
        <f>VLOOKUP('Reported Performance Table'!D1955,'Master List'!$B$20:$D$39,3,FALSE)</f>
        <v>#N/A</v>
      </c>
      <c r="E1955" s="3" t="e">
        <f>VLOOKUP('Reported Performance Table'!C1955,'Master List'!$B$11:$D$17,3,FALSE)</f>
        <v>#N/A</v>
      </c>
      <c r="F1955" t="e">
        <f t="shared" si="60"/>
        <v>#N/A</v>
      </c>
      <c r="G1955" t="e">
        <f>IF(VLOOKUP('Reported Performance Table'!E1955,'Master List'!$B$42:$D$129,3,FALSE)="","No",VLOOKUP('Reported Performance Table'!E1955,'Master List'!$B$42:$D$129,3,FALSE))</f>
        <v>#N/A</v>
      </c>
      <c r="H1955" t="e">
        <f>IF(AND(G1955="Yes_No",'Reported Performance Table'!F1955="Yes"),"No","Yes_No")</f>
        <v>#N/A</v>
      </c>
      <c r="I1955" t="str">
        <f>IF('Reported Performance Table'!E1955="","",IF('Reported Performance Table'!F1955="Yes","LUNA_CCT","Reported_CCT"))</f>
        <v/>
      </c>
      <c r="J1955" t="str">
        <f>IF('Reported Performance Table'!E1955="","",IF(I1955="LUNA_CCT",VLOOKUP('Reported Performance Table'!E1955,'Master List'!$B$42:$E$129,4,FALSE),"Reported_BUG"))</f>
        <v/>
      </c>
      <c r="K1955" t="str">
        <f>IF('Reported Performance Table'!E1955="","",IF(AND('Reported Performance Table'!$F1955="Yes",OR('Reported Performance Table'!$E1955='Master List'!$B$42,'Reported Performance Table'!$E1955='Master List'!$B$43,'Reported Performance Table'!$E1955='Master List'!$B$44,'Reported Performance Table'!$E1955='Master List'!$B$46,'Reported Performance Table'!$E1955='Master List'!$B$48,'Reported Performance Table'!$E1955='Master List'!$B$104,'Reported Performance Table'!$E1955='Master List'!$B$106,'Reported Performance Table'!$E1955='Master List'!$B$126)),"LUNA_Dimming","Dimming_Capability_and_Range"))</f>
        <v/>
      </c>
      <c r="L1955" s="173">
        <f>'Reported Performance Table'!BF1955</f>
        <v>0</v>
      </c>
      <c r="M1955" s="173">
        <f>'Reported Performance Table'!BG1955</f>
        <v>0</v>
      </c>
      <c r="N1955" s="173">
        <f>'Reported Performance Table'!BH1955</f>
        <v>0</v>
      </c>
      <c r="O1955" t="str">
        <f t="shared" si="61"/>
        <v>No</v>
      </c>
    </row>
    <row r="1956" spans="2:15" x14ac:dyDescent="0.25">
      <c r="B1956" s="35" t="e">
        <f>VLOOKUP('Reported Performance Table'!D1956,'Master List'!$B$20:$C$39,2,FALSE)</f>
        <v>#N/A</v>
      </c>
      <c r="C1956" t="e">
        <f>VLOOKUP('Reported Performance Table'!E1956,'Master List'!$B$42:$C$129,2,FALSE)</f>
        <v>#N/A</v>
      </c>
      <c r="D1956" t="e">
        <f>VLOOKUP('Reported Performance Table'!D1956,'Master List'!$B$20:$D$39,3,FALSE)</f>
        <v>#N/A</v>
      </c>
      <c r="E1956" s="3" t="e">
        <f>VLOOKUP('Reported Performance Table'!C1956,'Master List'!$B$11:$D$17,3,FALSE)</f>
        <v>#N/A</v>
      </c>
      <c r="F1956" t="e">
        <f t="shared" si="60"/>
        <v>#N/A</v>
      </c>
      <c r="G1956" t="e">
        <f>IF(VLOOKUP('Reported Performance Table'!E1956,'Master List'!$B$42:$D$129,3,FALSE)="","No",VLOOKUP('Reported Performance Table'!E1956,'Master List'!$B$42:$D$129,3,FALSE))</f>
        <v>#N/A</v>
      </c>
      <c r="H1956" t="e">
        <f>IF(AND(G1956="Yes_No",'Reported Performance Table'!F1956="Yes"),"No","Yes_No")</f>
        <v>#N/A</v>
      </c>
      <c r="I1956" t="str">
        <f>IF('Reported Performance Table'!E1956="","",IF('Reported Performance Table'!F1956="Yes","LUNA_CCT","Reported_CCT"))</f>
        <v/>
      </c>
      <c r="J1956" t="str">
        <f>IF('Reported Performance Table'!E1956="","",IF(I1956="LUNA_CCT",VLOOKUP('Reported Performance Table'!E1956,'Master List'!$B$42:$E$129,4,FALSE),"Reported_BUG"))</f>
        <v/>
      </c>
      <c r="K1956" t="str">
        <f>IF('Reported Performance Table'!E1956="","",IF(AND('Reported Performance Table'!$F1956="Yes",OR('Reported Performance Table'!$E1956='Master List'!$B$42,'Reported Performance Table'!$E1956='Master List'!$B$43,'Reported Performance Table'!$E1956='Master List'!$B$44,'Reported Performance Table'!$E1956='Master List'!$B$46,'Reported Performance Table'!$E1956='Master List'!$B$48,'Reported Performance Table'!$E1956='Master List'!$B$104,'Reported Performance Table'!$E1956='Master List'!$B$106,'Reported Performance Table'!$E1956='Master List'!$B$126)),"LUNA_Dimming","Dimming_Capability_and_Range"))</f>
        <v/>
      </c>
      <c r="L1956" s="173">
        <f>'Reported Performance Table'!BF1956</f>
        <v>0</v>
      </c>
      <c r="M1956" s="173">
        <f>'Reported Performance Table'!BG1956</f>
        <v>0</v>
      </c>
      <c r="N1956" s="173">
        <f>'Reported Performance Table'!BH1956</f>
        <v>0</v>
      </c>
      <c r="O1956" t="str">
        <f t="shared" si="61"/>
        <v>No</v>
      </c>
    </row>
    <row r="1957" spans="2:15" x14ac:dyDescent="0.25">
      <c r="B1957" s="35" t="e">
        <f>VLOOKUP('Reported Performance Table'!D1957,'Master List'!$B$20:$C$39,2,FALSE)</f>
        <v>#N/A</v>
      </c>
      <c r="C1957" t="e">
        <f>VLOOKUP('Reported Performance Table'!E1957,'Master List'!$B$42:$C$129,2,FALSE)</f>
        <v>#N/A</v>
      </c>
      <c r="D1957" t="e">
        <f>VLOOKUP('Reported Performance Table'!D1957,'Master List'!$B$20:$D$39,3,FALSE)</f>
        <v>#N/A</v>
      </c>
      <c r="E1957" s="3" t="e">
        <f>VLOOKUP('Reported Performance Table'!C1957,'Master List'!$B$11:$D$17,3,FALSE)</f>
        <v>#N/A</v>
      </c>
      <c r="F1957" t="e">
        <f t="shared" si="60"/>
        <v>#N/A</v>
      </c>
      <c r="G1957" t="e">
        <f>IF(VLOOKUP('Reported Performance Table'!E1957,'Master List'!$B$42:$D$129,3,FALSE)="","No",VLOOKUP('Reported Performance Table'!E1957,'Master List'!$B$42:$D$129,3,FALSE))</f>
        <v>#N/A</v>
      </c>
      <c r="H1957" t="e">
        <f>IF(AND(G1957="Yes_No",'Reported Performance Table'!F1957="Yes"),"No","Yes_No")</f>
        <v>#N/A</v>
      </c>
      <c r="I1957" t="str">
        <f>IF('Reported Performance Table'!E1957="","",IF('Reported Performance Table'!F1957="Yes","LUNA_CCT","Reported_CCT"))</f>
        <v/>
      </c>
      <c r="J1957" t="str">
        <f>IF('Reported Performance Table'!E1957="","",IF(I1957="LUNA_CCT",VLOOKUP('Reported Performance Table'!E1957,'Master List'!$B$42:$E$129,4,FALSE),"Reported_BUG"))</f>
        <v/>
      </c>
      <c r="K1957" t="str">
        <f>IF('Reported Performance Table'!E1957="","",IF(AND('Reported Performance Table'!$F1957="Yes",OR('Reported Performance Table'!$E1957='Master List'!$B$42,'Reported Performance Table'!$E1957='Master List'!$B$43,'Reported Performance Table'!$E1957='Master List'!$B$44,'Reported Performance Table'!$E1957='Master List'!$B$46,'Reported Performance Table'!$E1957='Master List'!$B$48,'Reported Performance Table'!$E1957='Master List'!$B$104,'Reported Performance Table'!$E1957='Master List'!$B$106,'Reported Performance Table'!$E1957='Master List'!$B$126)),"LUNA_Dimming","Dimming_Capability_and_Range"))</f>
        <v/>
      </c>
      <c r="L1957" s="173">
        <f>'Reported Performance Table'!BF1957</f>
        <v>0</v>
      </c>
      <c r="M1957" s="173">
        <f>'Reported Performance Table'!BG1957</f>
        <v>0</v>
      </c>
      <c r="N1957" s="173">
        <f>'Reported Performance Table'!BH1957</f>
        <v>0</v>
      </c>
      <c r="O1957" t="str">
        <f t="shared" si="61"/>
        <v>No</v>
      </c>
    </row>
    <row r="1958" spans="2:15" x14ac:dyDescent="0.25">
      <c r="B1958" s="35" t="e">
        <f>VLOOKUP('Reported Performance Table'!D1958,'Master List'!$B$20:$C$39,2,FALSE)</f>
        <v>#N/A</v>
      </c>
      <c r="C1958" t="e">
        <f>VLOOKUP('Reported Performance Table'!E1958,'Master List'!$B$42:$C$129,2,FALSE)</f>
        <v>#N/A</v>
      </c>
      <c r="D1958" t="e">
        <f>VLOOKUP('Reported Performance Table'!D1958,'Master List'!$B$20:$D$39,3,FALSE)</f>
        <v>#N/A</v>
      </c>
      <c r="E1958" s="3" t="e">
        <f>VLOOKUP('Reported Performance Table'!C1958,'Master List'!$B$11:$D$17,3,FALSE)</f>
        <v>#N/A</v>
      </c>
      <c r="F1958" t="e">
        <f t="shared" si="60"/>
        <v>#N/A</v>
      </c>
      <c r="G1958" t="e">
        <f>IF(VLOOKUP('Reported Performance Table'!E1958,'Master List'!$B$42:$D$129,3,FALSE)="","No",VLOOKUP('Reported Performance Table'!E1958,'Master List'!$B$42:$D$129,3,FALSE))</f>
        <v>#N/A</v>
      </c>
      <c r="H1958" t="e">
        <f>IF(AND(G1958="Yes_No",'Reported Performance Table'!F1958="Yes"),"No","Yes_No")</f>
        <v>#N/A</v>
      </c>
      <c r="I1958" t="str">
        <f>IF('Reported Performance Table'!E1958="","",IF('Reported Performance Table'!F1958="Yes","LUNA_CCT","Reported_CCT"))</f>
        <v/>
      </c>
      <c r="J1958" t="str">
        <f>IF('Reported Performance Table'!E1958="","",IF(I1958="LUNA_CCT",VLOOKUP('Reported Performance Table'!E1958,'Master List'!$B$42:$E$129,4,FALSE),"Reported_BUG"))</f>
        <v/>
      </c>
      <c r="K1958" t="str">
        <f>IF('Reported Performance Table'!E1958="","",IF(AND('Reported Performance Table'!$F1958="Yes",OR('Reported Performance Table'!$E1958='Master List'!$B$42,'Reported Performance Table'!$E1958='Master List'!$B$43,'Reported Performance Table'!$E1958='Master List'!$B$44,'Reported Performance Table'!$E1958='Master List'!$B$46,'Reported Performance Table'!$E1958='Master List'!$B$48,'Reported Performance Table'!$E1958='Master List'!$B$104,'Reported Performance Table'!$E1958='Master List'!$B$106,'Reported Performance Table'!$E1958='Master List'!$B$126)),"LUNA_Dimming","Dimming_Capability_and_Range"))</f>
        <v/>
      </c>
      <c r="L1958" s="173">
        <f>'Reported Performance Table'!BF1958</f>
        <v>0</v>
      </c>
      <c r="M1958" s="173">
        <f>'Reported Performance Table'!BG1958</f>
        <v>0</v>
      </c>
      <c r="N1958" s="173">
        <f>'Reported Performance Table'!BH1958</f>
        <v>0</v>
      </c>
      <c r="O1958" t="str">
        <f t="shared" si="61"/>
        <v>No</v>
      </c>
    </row>
    <row r="1959" spans="2:15" x14ac:dyDescent="0.25">
      <c r="B1959" s="35" t="e">
        <f>VLOOKUP('Reported Performance Table'!D1959,'Master List'!$B$20:$C$39,2,FALSE)</f>
        <v>#N/A</v>
      </c>
      <c r="C1959" t="e">
        <f>VLOOKUP('Reported Performance Table'!E1959,'Master List'!$B$42:$C$129,2,FALSE)</f>
        <v>#N/A</v>
      </c>
      <c r="D1959" t="e">
        <f>VLOOKUP('Reported Performance Table'!D1959,'Master List'!$B$20:$D$39,3,FALSE)</f>
        <v>#N/A</v>
      </c>
      <c r="E1959" s="3" t="e">
        <f>VLOOKUP('Reported Performance Table'!C1959,'Master List'!$B$11:$D$17,3,FALSE)</f>
        <v>#N/A</v>
      </c>
      <c r="F1959" t="e">
        <f t="shared" si="60"/>
        <v>#N/A</v>
      </c>
      <c r="G1959" t="e">
        <f>IF(VLOOKUP('Reported Performance Table'!E1959,'Master List'!$B$42:$D$129,3,FALSE)="","No",VLOOKUP('Reported Performance Table'!E1959,'Master List'!$B$42:$D$129,3,FALSE))</f>
        <v>#N/A</v>
      </c>
      <c r="H1959" t="e">
        <f>IF(AND(G1959="Yes_No",'Reported Performance Table'!F1959="Yes"),"No","Yes_No")</f>
        <v>#N/A</v>
      </c>
      <c r="I1959" t="str">
        <f>IF('Reported Performance Table'!E1959="","",IF('Reported Performance Table'!F1959="Yes","LUNA_CCT","Reported_CCT"))</f>
        <v/>
      </c>
      <c r="J1959" t="str">
        <f>IF('Reported Performance Table'!E1959="","",IF(I1959="LUNA_CCT",VLOOKUP('Reported Performance Table'!E1959,'Master List'!$B$42:$E$129,4,FALSE),"Reported_BUG"))</f>
        <v/>
      </c>
      <c r="K1959" t="str">
        <f>IF('Reported Performance Table'!E1959="","",IF(AND('Reported Performance Table'!$F1959="Yes",OR('Reported Performance Table'!$E1959='Master List'!$B$42,'Reported Performance Table'!$E1959='Master List'!$B$43,'Reported Performance Table'!$E1959='Master List'!$B$44,'Reported Performance Table'!$E1959='Master List'!$B$46,'Reported Performance Table'!$E1959='Master List'!$B$48,'Reported Performance Table'!$E1959='Master List'!$B$104,'Reported Performance Table'!$E1959='Master List'!$B$106,'Reported Performance Table'!$E1959='Master List'!$B$126)),"LUNA_Dimming","Dimming_Capability_and_Range"))</f>
        <v/>
      </c>
      <c r="L1959" s="173">
        <f>'Reported Performance Table'!BF1959</f>
        <v>0</v>
      </c>
      <c r="M1959" s="173">
        <f>'Reported Performance Table'!BG1959</f>
        <v>0</v>
      </c>
      <c r="N1959" s="173">
        <f>'Reported Performance Table'!BH1959</f>
        <v>0</v>
      </c>
      <c r="O1959" t="str">
        <f t="shared" si="61"/>
        <v>No</v>
      </c>
    </row>
    <row r="1960" spans="2:15" x14ac:dyDescent="0.25">
      <c r="B1960" s="35" t="e">
        <f>VLOOKUP('Reported Performance Table'!D1960,'Master List'!$B$20:$C$39,2,FALSE)</f>
        <v>#N/A</v>
      </c>
      <c r="C1960" t="e">
        <f>VLOOKUP('Reported Performance Table'!E1960,'Master List'!$B$42:$C$129,2,FALSE)</f>
        <v>#N/A</v>
      </c>
      <c r="D1960" t="e">
        <f>VLOOKUP('Reported Performance Table'!D1960,'Master List'!$B$20:$D$39,3,FALSE)</f>
        <v>#N/A</v>
      </c>
      <c r="E1960" s="3" t="e">
        <f>VLOOKUP('Reported Performance Table'!C1960,'Master List'!$B$11:$D$17,3,FALSE)</f>
        <v>#N/A</v>
      </c>
      <c r="F1960" t="e">
        <f t="shared" si="60"/>
        <v>#N/A</v>
      </c>
      <c r="G1960" t="e">
        <f>IF(VLOOKUP('Reported Performance Table'!E1960,'Master List'!$B$42:$D$129,3,FALSE)="","No",VLOOKUP('Reported Performance Table'!E1960,'Master List'!$B$42:$D$129,3,FALSE))</f>
        <v>#N/A</v>
      </c>
      <c r="H1960" t="e">
        <f>IF(AND(G1960="Yes_No",'Reported Performance Table'!F1960="Yes"),"No","Yes_No")</f>
        <v>#N/A</v>
      </c>
      <c r="I1960" t="str">
        <f>IF('Reported Performance Table'!E1960="","",IF('Reported Performance Table'!F1960="Yes","LUNA_CCT","Reported_CCT"))</f>
        <v/>
      </c>
      <c r="J1960" t="str">
        <f>IF('Reported Performance Table'!E1960="","",IF(I1960="LUNA_CCT",VLOOKUP('Reported Performance Table'!E1960,'Master List'!$B$42:$E$129,4,FALSE),"Reported_BUG"))</f>
        <v/>
      </c>
      <c r="K1960" t="str">
        <f>IF('Reported Performance Table'!E1960="","",IF(AND('Reported Performance Table'!$F1960="Yes",OR('Reported Performance Table'!$E1960='Master List'!$B$42,'Reported Performance Table'!$E1960='Master List'!$B$43,'Reported Performance Table'!$E1960='Master List'!$B$44,'Reported Performance Table'!$E1960='Master List'!$B$46,'Reported Performance Table'!$E1960='Master List'!$B$48,'Reported Performance Table'!$E1960='Master List'!$B$104,'Reported Performance Table'!$E1960='Master List'!$B$106,'Reported Performance Table'!$E1960='Master List'!$B$126)),"LUNA_Dimming","Dimming_Capability_and_Range"))</f>
        <v/>
      </c>
      <c r="L1960" s="173">
        <f>'Reported Performance Table'!BF1960</f>
        <v>0</v>
      </c>
      <c r="M1960" s="173">
        <f>'Reported Performance Table'!BG1960</f>
        <v>0</v>
      </c>
      <c r="N1960" s="173">
        <f>'Reported Performance Table'!BH1960</f>
        <v>0</v>
      </c>
      <c r="O1960" t="str">
        <f t="shared" si="61"/>
        <v>No</v>
      </c>
    </row>
    <row r="1961" spans="2:15" x14ac:dyDescent="0.25">
      <c r="B1961" s="35" t="e">
        <f>VLOOKUP('Reported Performance Table'!D1961,'Master List'!$B$20:$C$39,2,FALSE)</f>
        <v>#N/A</v>
      </c>
      <c r="C1961" t="e">
        <f>VLOOKUP('Reported Performance Table'!E1961,'Master List'!$B$42:$C$129,2,FALSE)</f>
        <v>#N/A</v>
      </c>
      <c r="D1961" t="e">
        <f>VLOOKUP('Reported Performance Table'!D1961,'Master List'!$B$20:$D$39,3,FALSE)</f>
        <v>#N/A</v>
      </c>
      <c r="E1961" s="3" t="e">
        <f>VLOOKUP('Reported Performance Table'!C1961,'Master List'!$B$11:$D$17,3,FALSE)</f>
        <v>#N/A</v>
      </c>
      <c r="F1961" t="e">
        <f t="shared" si="60"/>
        <v>#N/A</v>
      </c>
      <c r="G1961" t="e">
        <f>IF(VLOOKUP('Reported Performance Table'!E1961,'Master List'!$B$42:$D$129,3,FALSE)="","No",VLOOKUP('Reported Performance Table'!E1961,'Master List'!$B$42:$D$129,3,FALSE))</f>
        <v>#N/A</v>
      </c>
      <c r="H1961" t="e">
        <f>IF(AND(G1961="Yes_No",'Reported Performance Table'!F1961="Yes"),"No","Yes_No")</f>
        <v>#N/A</v>
      </c>
      <c r="I1961" t="str">
        <f>IF('Reported Performance Table'!E1961="","",IF('Reported Performance Table'!F1961="Yes","LUNA_CCT","Reported_CCT"))</f>
        <v/>
      </c>
      <c r="J1961" t="str">
        <f>IF('Reported Performance Table'!E1961="","",IF(I1961="LUNA_CCT",VLOOKUP('Reported Performance Table'!E1961,'Master List'!$B$42:$E$129,4,FALSE),"Reported_BUG"))</f>
        <v/>
      </c>
      <c r="K1961" t="str">
        <f>IF('Reported Performance Table'!E1961="","",IF(AND('Reported Performance Table'!$F1961="Yes",OR('Reported Performance Table'!$E1961='Master List'!$B$42,'Reported Performance Table'!$E1961='Master List'!$B$43,'Reported Performance Table'!$E1961='Master List'!$B$44,'Reported Performance Table'!$E1961='Master List'!$B$46,'Reported Performance Table'!$E1961='Master List'!$B$48,'Reported Performance Table'!$E1961='Master List'!$B$104,'Reported Performance Table'!$E1961='Master List'!$B$106,'Reported Performance Table'!$E1961='Master List'!$B$126)),"LUNA_Dimming","Dimming_Capability_and_Range"))</f>
        <v/>
      </c>
      <c r="L1961" s="173">
        <f>'Reported Performance Table'!BF1961</f>
        <v>0</v>
      </c>
      <c r="M1961" s="173">
        <f>'Reported Performance Table'!BG1961</f>
        <v>0</v>
      </c>
      <c r="N1961" s="173">
        <f>'Reported Performance Table'!BH1961</f>
        <v>0</v>
      </c>
      <c r="O1961" t="str">
        <f t="shared" si="61"/>
        <v>No</v>
      </c>
    </row>
    <row r="1962" spans="2:15" x14ac:dyDescent="0.25">
      <c r="B1962" s="35" t="e">
        <f>VLOOKUP('Reported Performance Table'!D1962,'Master List'!$B$20:$C$39,2,FALSE)</f>
        <v>#N/A</v>
      </c>
      <c r="C1962" t="e">
        <f>VLOOKUP('Reported Performance Table'!E1962,'Master List'!$B$42:$C$129,2,FALSE)</f>
        <v>#N/A</v>
      </c>
      <c r="D1962" t="e">
        <f>VLOOKUP('Reported Performance Table'!D1962,'Master List'!$B$20:$D$39,3,FALSE)</f>
        <v>#N/A</v>
      </c>
      <c r="E1962" s="3" t="e">
        <f>VLOOKUP('Reported Performance Table'!C1962,'Master List'!$B$11:$D$17,3,FALSE)</f>
        <v>#N/A</v>
      </c>
      <c r="F1962" t="e">
        <f t="shared" si="60"/>
        <v>#N/A</v>
      </c>
      <c r="G1962" t="e">
        <f>IF(VLOOKUP('Reported Performance Table'!E1962,'Master List'!$B$42:$D$129,3,FALSE)="","No",VLOOKUP('Reported Performance Table'!E1962,'Master List'!$B$42:$D$129,3,FALSE))</f>
        <v>#N/A</v>
      </c>
      <c r="H1962" t="e">
        <f>IF(AND(G1962="Yes_No",'Reported Performance Table'!F1962="Yes"),"No","Yes_No")</f>
        <v>#N/A</v>
      </c>
      <c r="I1962" t="str">
        <f>IF('Reported Performance Table'!E1962="","",IF('Reported Performance Table'!F1962="Yes","LUNA_CCT","Reported_CCT"))</f>
        <v/>
      </c>
      <c r="J1962" t="str">
        <f>IF('Reported Performance Table'!E1962="","",IF(I1962="LUNA_CCT",VLOOKUP('Reported Performance Table'!E1962,'Master List'!$B$42:$E$129,4,FALSE),"Reported_BUG"))</f>
        <v/>
      </c>
      <c r="K1962" t="str">
        <f>IF('Reported Performance Table'!E1962="","",IF(AND('Reported Performance Table'!$F1962="Yes",OR('Reported Performance Table'!$E1962='Master List'!$B$42,'Reported Performance Table'!$E1962='Master List'!$B$43,'Reported Performance Table'!$E1962='Master List'!$B$44,'Reported Performance Table'!$E1962='Master List'!$B$46,'Reported Performance Table'!$E1962='Master List'!$B$48,'Reported Performance Table'!$E1962='Master List'!$B$104,'Reported Performance Table'!$E1962='Master List'!$B$106,'Reported Performance Table'!$E1962='Master List'!$B$126)),"LUNA_Dimming","Dimming_Capability_and_Range"))</f>
        <v/>
      </c>
      <c r="L1962" s="173">
        <f>'Reported Performance Table'!BF1962</f>
        <v>0</v>
      </c>
      <c r="M1962" s="173">
        <f>'Reported Performance Table'!BG1962</f>
        <v>0</v>
      </c>
      <c r="N1962" s="173">
        <f>'Reported Performance Table'!BH1962</f>
        <v>0</v>
      </c>
      <c r="O1962" t="str">
        <f t="shared" si="61"/>
        <v>No</v>
      </c>
    </row>
    <row r="1963" spans="2:15" x14ac:dyDescent="0.25">
      <c r="B1963" s="35" t="e">
        <f>VLOOKUP('Reported Performance Table'!D1963,'Master List'!$B$20:$C$39,2,FALSE)</f>
        <v>#N/A</v>
      </c>
      <c r="C1963" t="e">
        <f>VLOOKUP('Reported Performance Table'!E1963,'Master List'!$B$42:$C$129,2,FALSE)</f>
        <v>#N/A</v>
      </c>
      <c r="D1963" t="e">
        <f>VLOOKUP('Reported Performance Table'!D1963,'Master List'!$B$20:$D$39,3,FALSE)</f>
        <v>#N/A</v>
      </c>
      <c r="E1963" s="3" t="e">
        <f>VLOOKUP('Reported Performance Table'!C1963,'Master List'!$B$11:$D$17,3,FALSE)</f>
        <v>#N/A</v>
      </c>
      <c r="F1963" t="e">
        <f t="shared" si="60"/>
        <v>#N/A</v>
      </c>
      <c r="G1963" t="e">
        <f>IF(VLOOKUP('Reported Performance Table'!E1963,'Master List'!$B$42:$D$129,3,FALSE)="","No",VLOOKUP('Reported Performance Table'!E1963,'Master List'!$B$42:$D$129,3,FALSE))</f>
        <v>#N/A</v>
      </c>
      <c r="H1963" t="e">
        <f>IF(AND(G1963="Yes_No",'Reported Performance Table'!F1963="Yes"),"No","Yes_No")</f>
        <v>#N/A</v>
      </c>
      <c r="I1963" t="str">
        <f>IF('Reported Performance Table'!E1963="","",IF('Reported Performance Table'!F1963="Yes","LUNA_CCT","Reported_CCT"))</f>
        <v/>
      </c>
      <c r="J1963" t="str">
        <f>IF('Reported Performance Table'!E1963="","",IF(I1963="LUNA_CCT",VLOOKUP('Reported Performance Table'!E1963,'Master List'!$B$42:$E$129,4,FALSE),"Reported_BUG"))</f>
        <v/>
      </c>
      <c r="K1963" t="str">
        <f>IF('Reported Performance Table'!E1963="","",IF(AND('Reported Performance Table'!$F1963="Yes",OR('Reported Performance Table'!$E1963='Master List'!$B$42,'Reported Performance Table'!$E1963='Master List'!$B$43,'Reported Performance Table'!$E1963='Master List'!$B$44,'Reported Performance Table'!$E1963='Master List'!$B$46,'Reported Performance Table'!$E1963='Master List'!$B$48,'Reported Performance Table'!$E1963='Master List'!$B$104,'Reported Performance Table'!$E1963='Master List'!$B$106,'Reported Performance Table'!$E1963='Master List'!$B$126)),"LUNA_Dimming","Dimming_Capability_and_Range"))</f>
        <v/>
      </c>
      <c r="L1963" s="173">
        <f>'Reported Performance Table'!BF1963</f>
        <v>0</v>
      </c>
      <c r="M1963" s="173">
        <f>'Reported Performance Table'!BG1963</f>
        <v>0</v>
      </c>
      <c r="N1963" s="173">
        <f>'Reported Performance Table'!BH1963</f>
        <v>0</v>
      </c>
      <c r="O1963" t="str">
        <f t="shared" si="61"/>
        <v>No</v>
      </c>
    </row>
    <row r="1964" spans="2:15" x14ac:dyDescent="0.25">
      <c r="B1964" s="35" t="e">
        <f>VLOOKUP('Reported Performance Table'!D1964,'Master List'!$B$20:$C$39,2,FALSE)</f>
        <v>#N/A</v>
      </c>
      <c r="C1964" t="e">
        <f>VLOOKUP('Reported Performance Table'!E1964,'Master List'!$B$42:$C$129,2,FALSE)</f>
        <v>#N/A</v>
      </c>
      <c r="D1964" t="e">
        <f>VLOOKUP('Reported Performance Table'!D1964,'Master List'!$B$20:$D$39,3,FALSE)</f>
        <v>#N/A</v>
      </c>
      <c r="E1964" s="3" t="e">
        <f>VLOOKUP('Reported Performance Table'!C1964,'Master List'!$B$11:$D$17,3,FALSE)</f>
        <v>#N/A</v>
      </c>
      <c r="F1964" t="e">
        <f t="shared" si="60"/>
        <v>#N/A</v>
      </c>
      <c r="G1964" t="e">
        <f>IF(VLOOKUP('Reported Performance Table'!E1964,'Master List'!$B$42:$D$129,3,FALSE)="","No",VLOOKUP('Reported Performance Table'!E1964,'Master List'!$B$42:$D$129,3,FALSE))</f>
        <v>#N/A</v>
      </c>
      <c r="H1964" t="e">
        <f>IF(AND(G1964="Yes_No",'Reported Performance Table'!F1964="Yes"),"No","Yes_No")</f>
        <v>#N/A</v>
      </c>
      <c r="I1964" t="str">
        <f>IF('Reported Performance Table'!E1964="","",IF('Reported Performance Table'!F1964="Yes","LUNA_CCT","Reported_CCT"))</f>
        <v/>
      </c>
      <c r="J1964" t="str">
        <f>IF('Reported Performance Table'!E1964="","",IF(I1964="LUNA_CCT",VLOOKUP('Reported Performance Table'!E1964,'Master List'!$B$42:$E$129,4,FALSE),"Reported_BUG"))</f>
        <v/>
      </c>
      <c r="K1964" t="str">
        <f>IF('Reported Performance Table'!E1964="","",IF(AND('Reported Performance Table'!$F1964="Yes",OR('Reported Performance Table'!$E1964='Master List'!$B$42,'Reported Performance Table'!$E1964='Master List'!$B$43,'Reported Performance Table'!$E1964='Master List'!$B$44,'Reported Performance Table'!$E1964='Master List'!$B$46,'Reported Performance Table'!$E1964='Master List'!$B$48,'Reported Performance Table'!$E1964='Master List'!$B$104,'Reported Performance Table'!$E1964='Master List'!$B$106,'Reported Performance Table'!$E1964='Master List'!$B$126)),"LUNA_Dimming","Dimming_Capability_and_Range"))</f>
        <v/>
      </c>
      <c r="L1964" s="173">
        <f>'Reported Performance Table'!BF1964</f>
        <v>0</v>
      </c>
      <c r="M1964" s="173">
        <f>'Reported Performance Table'!BG1964</f>
        <v>0</v>
      </c>
      <c r="N1964" s="173">
        <f>'Reported Performance Table'!BH1964</f>
        <v>0</v>
      </c>
      <c r="O1964" t="str">
        <f t="shared" si="61"/>
        <v>No</v>
      </c>
    </row>
    <row r="1965" spans="2:15" x14ac:dyDescent="0.25">
      <c r="B1965" s="35" t="e">
        <f>VLOOKUP('Reported Performance Table'!D1965,'Master List'!$B$20:$C$39,2,FALSE)</f>
        <v>#N/A</v>
      </c>
      <c r="C1965" t="e">
        <f>VLOOKUP('Reported Performance Table'!E1965,'Master List'!$B$42:$C$129,2,FALSE)</f>
        <v>#N/A</v>
      </c>
      <c r="D1965" t="e">
        <f>VLOOKUP('Reported Performance Table'!D1965,'Master List'!$B$20:$D$39,3,FALSE)</f>
        <v>#N/A</v>
      </c>
      <c r="E1965" s="3" t="e">
        <f>VLOOKUP('Reported Performance Table'!C1965,'Master List'!$B$11:$D$17,3,FALSE)</f>
        <v>#N/A</v>
      </c>
      <c r="F1965" t="e">
        <f t="shared" si="60"/>
        <v>#N/A</v>
      </c>
      <c r="G1965" t="e">
        <f>IF(VLOOKUP('Reported Performance Table'!E1965,'Master List'!$B$42:$D$129,3,FALSE)="","No",VLOOKUP('Reported Performance Table'!E1965,'Master List'!$B$42:$D$129,3,FALSE))</f>
        <v>#N/A</v>
      </c>
      <c r="H1965" t="e">
        <f>IF(AND(G1965="Yes_No",'Reported Performance Table'!F1965="Yes"),"No","Yes_No")</f>
        <v>#N/A</v>
      </c>
      <c r="I1965" t="str">
        <f>IF('Reported Performance Table'!E1965="","",IF('Reported Performance Table'!F1965="Yes","LUNA_CCT","Reported_CCT"))</f>
        <v/>
      </c>
      <c r="J1965" t="str">
        <f>IF('Reported Performance Table'!E1965="","",IF(I1965="LUNA_CCT",VLOOKUP('Reported Performance Table'!E1965,'Master List'!$B$42:$E$129,4,FALSE),"Reported_BUG"))</f>
        <v/>
      </c>
      <c r="K1965" t="str">
        <f>IF('Reported Performance Table'!E1965="","",IF(AND('Reported Performance Table'!$F1965="Yes",OR('Reported Performance Table'!$E1965='Master List'!$B$42,'Reported Performance Table'!$E1965='Master List'!$B$43,'Reported Performance Table'!$E1965='Master List'!$B$44,'Reported Performance Table'!$E1965='Master List'!$B$46,'Reported Performance Table'!$E1965='Master List'!$B$48,'Reported Performance Table'!$E1965='Master List'!$B$104,'Reported Performance Table'!$E1965='Master List'!$B$106,'Reported Performance Table'!$E1965='Master List'!$B$126)),"LUNA_Dimming","Dimming_Capability_and_Range"))</f>
        <v/>
      </c>
      <c r="L1965" s="173">
        <f>'Reported Performance Table'!BF1965</f>
        <v>0</v>
      </c>
      <c r="M1965" s="173">
        <f>'Reported Performance Table'!BG1965</f>
        <v>0</v>
      </c>
      <c r="N1965" s="173">
        <f>'Reported Performance Table'!BH1965</f>
        <v>0</v>
      </c>
      <c r="O1965" t="str">
        <f t="shared" si="61"/>
        <v>No</v>
      </c>
    </row>
    <row r="1966" spans="2:15" x14ac:dyDescent="0.25">
      <c r="B1966" s="35" t="e">
        <f>VLOOKUP('Reported Performance Table'!D1966,'Master List'!$B$20:$C$39,2,FALSE)</f>
        <v>#N/A</v>
      </c>
      <c r="C1966" t="e">
        <f>VLOOKUP('Reported Performance Table'!E1966,'Master List'!$B$42:$C$129,2,FALSE)</f>
        <v>#N/A</v>
      </c>
      <c r="D1966" t="e">
        <f>VLOOKUP('Reported Performance Table'!D1966,'Master List'!$B$20:$D$39,3,FALSE)</f>
        <v>#N/A</v>
      </c>
      <c r="E1966" s="3" t="e">
        <f>VLOOKUP('Reported Performance Table'!C1966,'Master List'!$B$11:$D$17,3,FALSE)</f>
        <v>#N/A</v>
      </c>
      <c r="F1966" t="e">
        <f t="shared" si="60"/>
        <v>#N/A</v>
      </c>
      <c r="G1966" t="e">
        <f>IF(VLOOKUP('Reported Performance Table'!E1966,'Master List'!$B$42:$D$129,3,FALSE)="","No",VLOOKUP('Reported Performance Table'!E1966,'Master List'!$B$42:$D$129,3,FALSE))</f>
        <v>#N/A</v>
      </c>
      <c r="H1966" t="e">
        <f>IF(AND(G1966="Yes_No",'Reported Performance Table'!F1966="Yes"),"No","Yes_No")</f>
        <v>#N/A</v>
      </c>
      <c r="I1966" t="str">
        <f>IF('Reported Performance Table'!E1966="","",IF('Reported Performance Table'!F1966="Yes","LUNA_CCT","Reported_CCT"))</f>
        <v/>
      </c>
      <c r="J1966" t="str">
        <f>IF('Reported Performance Table'!E1966="","",IF(I1966="LUNA_CCT",VLOOKUP('Reported Performance Table'!E1966,'Master List'!$B$42:$E$129,4,FALSE),"Reported_BUG"))</f>
        <v/>
      </c>
      <c r="K1966" t="str">
        <f>IF('Reported Performance Table'!E1966="","",IF(AND('Reported Performance Table'!$F1966="Yes",OR('Reported Performance Table'!$E1966='Master List'!$B$42,'Reported Performance Table'!$E1966='Master List'!$B$43,'Reported Performance Table'!$E1966='Master List'!$B$44,'Reported Performance Table'!$E1966='Master List'!$B$46,'Reported Performance Table'!$E1966='Master List'!$B$48,'Reported Performance Table'!$E1966='Master List'!$B$104,'Reported Performance Table'!$E1966='Master List'!$B$106,'Reported Performance Table'!$E1966='Master List'!$B$126)),"LUNA_Dimming","Dimming_Capability_and_Range"))</f>
        <v/>
      </c>
      <c r="L1966" s="173">
        <f>'Reported Performance Table'!BF1966</f>
        <v>0</v>
      </c>
      <c r="M1966" s="173">
        <f>'Reported Performance Table'!BG1966</f>
        <v>0</v>
      </c>
      <c r="N1966" s="173">
        <f>'Reported Performance Table'!BH1966</f>
        <v>0</v>
      </c>
      <c r="O1966" t="str">
        <f t="shared" si="61"/>
        <v>No</v>
      </c>
    </row>
    <row r="1967" spans="2:15" x14ac:dyDescent="0.25">
      <c r="B1967" s="35" t="e">
        <f>VLOOKUP('Reported Performance Table'!D1967,'Master List'!$B$20:$C$39,2,FALSE)</f>
        <v>#N/A</v>
      </c>
      <c r="C1967" t="e">
        <f>VLOOKUP('Reported Performance Table'!E1967,'Master List'!$B$42:$C$129,2,FALSE)</f>
        <v>#N/A</v>
      </c>
      <c r="D1967" t="e">
        <f>VLOOKUP('Reported Performance Table'!D1967,'Master List'!$B$20:$D$39,3,FALSE)</f>
        <v>#N/A</v>
      </c>
      <c r="E1967" s="3" t="e">
        <f>VLOOKUP('Reported Performance Table'!C1967,'Master List'!$B$11:$D$17,3,FALSE)</f>
        <v>#N/A</v>
      </c>
      <c r="F1967" t="e">
        <f t="shared" si="60"/>
        <v>#N/A</v>
      </c>
      <c r="G1967" t="e">
        <f>IF(VLOOKUP('Reported Performance Table'!E1967,'Master List'!$B$42:$D$129,3,FALSE)="","No",VLOOKUP('Reported Performance Table'!E1967,'Master List'!$B$42:$D$129,3,FALSE))</f>
        <v>#N/A</v>
      </c>
      <c r="H1967" t="e">
        <f>IF(AND(G1967="Yes_No",'Reported Performance Table'!F1967="Yes"),"No","Yes_No")</f>
        <v>#N/A</v>
      </c>
      <c r="I1967" t="str">
        <f>IF('Reported Performance Table'!E1967="","",IF('Reported Performance Table'!F1967="Yes","LUNA_CCT","Reported_CCT"))</f>
        <v/>
      </c>
      <c r="J1967" t="str">
        <f>IF('Reported Performance Table'!E1967="","",IF(I1967="LUNA_CCT",VLOOKUP('Reported Performance Table'!E1967,'Master List'!$B$42:$E$129,4,FALSE),"Reported_BUG"))</f>
        <v/>
      </c>
      <c r="K1967" t="str">
        <f>IF('Reported Performance Table'!E1967="","",IF(AND('Reported Performance Table'!$F1967="Yes",OR('Reported Performance Table'!$E1967='Master List'!$B$42,'Reported Performance Table'!$E1967='Master List'!$B$43,'Reported Performance Table'!$E1967='Master List'!$B$44,'Reported Performance Table'!$E1967='Master List'!$B$46,'Reported Performance Table'!$E1967='Master List'!$B$48,'Reported Performance Table'!$E1967='Master List'!$B$104,'Reported Performance Table'!$E1967='Master List'!$B$106,'Reported Performance Table'!$E1967='Master List'!$B$126)),"LUNA_Dimming","Dimming_Capability_and_Range"))</f>
        <v/>
      </c>
      <c r="L1967" s="173">
        <f>'Reported Performance Table'!BF1967</f>
        <v>0</v>
      </c>
      <c r="M1967" s="173">
        <f>'Reported Performance Table'!BG1967</f>
        <v>0</v>
      </c>
      <c r="N1967" s="173">
        <f>'Reported Performance Table'!BH1967</f>
        <v>0</v>
      </c>
      <c r="O1967" t="str">
        <f t="shared" si="61"/>
        <v>No</v>
      </c>
    </row>
    <row r="1968" spans="2:15" x14ac:dyDescent="0.25">
      <c r="B1968" s="35" t="e">
        <f>VLOOKUP('Reported Performance Table'!D1968,'Master List'!$B$20:$C$39,2,FALSE)</f>
        <v>#N/A</v>
      </c>
      <c r="C1968" t="e">
        <f>VLOOKUP('Reported Performance Table'!E1968,'Master List'!$B$42:$C$129,2,FALSE)</f>
        <v>#N/A</v>
      </c>
      <c r="D1968" t="e">
        <f>VLOOKUP('Reported Performance Table'!D1968,'Master List'!$B$20:$D$39,3,FALSE)</f>
        <v>#N/A</v>
      </c>
      <c r="E1968" s="3" t="e">
        <f>VLOOKUP('Reported Performance Table'!C1968,'Master List'!$B$11:$D$17,3,FALSE)</f>
        <v>#N/A</v>
      </c>
      <c r="F1968" t="e">
        <f t="shared" si="60"/>
        <v>#N/A</v>
      </c>
      <c r="G1968" t="e">
        <f>IF(VLOOKUP('Reported Performance Table'!E1968,'Master List'!$B$42:$D$129,3,FALSE)="","No",VLOOKUP('Reported Performance Table'!E1968,'Master List'!$B$42:$D$129,3,FALSE))</f>
        <v>#N/A</v>
      </c>
      <c r="H1968" t="e">
        <f>IF(AND(G1968="Yes_No",'Reported Performance Table'!F1968="Yes"),"No","Yes_No")</f>
        <v>#N/A</v>
      </c>
      <c r="I1968" t="str">
        <f>IF('Reported Performance Table'!E1968="","",IF('Reported Performance Table'!F1968="Yes","LUNA_CCT","Reported_CCT"))</f>
        <v/>
      </c>
      <c r="J1968" t="str">
        <f>IF('Reported Performance Table'!E1968="","",IF(I1968="LUNA_CCT",VLOOKUP('Reported Performance Table'!E1968,'Master List'!$B$42:$E$129,4,FALSE),"Reported_BUG"))</f>
        <v/>
      </c>
      <c r="K1968" t="str">
        <f>IF('Reported Performance Table'!E1968="","",IF(AND('Reported Performance Table'!$F1968="Yes",OR('Reported Performance Table'!$E1968='Master List'!$B$42,'Reported Performance Table'!$E1968='Master List'!$B$43,'Reported Performance Table'!$E1968='Master List'!$B$44,'Reported Performance Table'!$E1968='Master List'!$B$46,'Reported Performance Table'!$E1968='Master List'!$B$48,'Reported Performance Table'!$E1968='Master List'!$B$104,'Reported Performance Table'!$E1968='Master List'!$B$106,'Reported Performance Table'!$E1968='Master List'!$B$126)),"LUNA_Dimming","Dimming_Capability_and_Range"))</f>
        <v/>
      </c>
      <c r="L1968" s="173">
        <f>'Reported Performance Table'!BF1968</f>
        <v>0</v>
      </c>
      <c r="M1968" s="173">
        <f>'Reported Performance Table'!BG1968</f>
        <v>0</v>
      </c>
      <c r="N1968" s="173">
        <f>'Reported Performance Table'!BH1968</f>
        <v>0</v>
      </c>
      <c r="O1968" t="str">
        <f t="shared" si="61"/>
        <v>No</v>
      </c>
    </row>
    <row r="1969" spans="2:15" x14ac:dyDescent="0.25">
      <c r="B1969" s="35" t="e">
        <f>VLOOKUP('Reported Performance Table'!D1969,'Master List'!$B$20:$C$39,2,FALSE)</f>
        <v>#N/A</v>
      </c>
      <c r="C1969" t="e">
        <f>VLOOKUP('Reported Performance Table'!E1969,'Master List'!$B$42:$C$129,2,FALSE)</f>
        <v>#N/A</v>
      </c>
      <c r="D1969" t="e">
        <f>VLOOKUP('Reported Performance Table'!D1969,'Master List'!$B$20:$D$39,3,FALSE)</f>
        <v>#N/A</v>
      </c>
      <c r="E1969" s="3" t="e">
        <f>VLOOKUP('Reported Performance Table'!C1969,'Master List'!$B$11:$D$17,3,FALSE)</f>
        <v>#N/A</v>
      </c>
      <c r="F1969" t="e">
        <f t="shared" si="60"/>
        <v>#N/A</v>
      </c>
      <c r="G1969" t="e">
        <f>IF(VLOOKUP('Reported Performance Table'!E1969,'Master List'!$B$42:$D$129,3,FALSE)="","No",VLOOKUP('Reported Performance Table'!E1969,'Master List'!$B$42:$D$129,3,FALSE))</f>
        <v>#N/A</v>
      </c>
      <c r="H1969" t="e">
        <f>IF(AND(G1969="Yes_No",'Reported Performance Table'!F1969="Yes"),"No","Yes_No")</f>
        <v>#N/A</v>
      </c>
      <c r="I1969" t="str">
        <f>IF('Reported Performance Table'!E1969="","",IF('Reported Performance Table'!F1969="Yes","LUNA_CCT","Reported_CCT"))</f>
        <v/>
      </c>
      <c r="J1969" t="str">
        <f>IF('Reported Performance Table'!E1969="","",IF(I1969="LUNA_CCT",VLOOKUP('Reported Performance Table'!E1969,'Master List'!$B$42:$E$129,4,FALSE),"Reported_BUG"))</f>
        <v/>
      </c>
      <c r="K1969" t="str">
        <f>IF('Reported Performance Table'!E1969="","",IF(AND('Reported Performance Table'!$F1969="Yes",OR('Reported Performance Table'!$E1969='Master List'!$B$42,'Reported Performance Table'!$E1969='Master List'!$B$43,'Reported Performance Table'!$E1969='Master List'!$B$44,'Reported Performance Table'!$E1969='Master List'!$B$46,'Reported Performance Table'!$E1969='Master List'!$B$48,'Reported Performance Table'!$E1969='Master List'!$B$104,'Reported Performance Table'!$E1969='Master List'!$B$106,'Reported Performance Table'!$E1969='Master List'!$B$126)),"LUNA_Dimming","Dimming_Capability_and_Range"))</f>
        <v/>
      </c>
      <c r="L1969" s="173">
        <f>'Reported Performance Table'!BF1969</f>
        <v>0</v>
      </c>
      <c r="M1969" s="173">
        <f>'Reported Performance Table'!BG1969</f>
        <v>0</v>
      </c>
      <c r="N1969" s="173">
        <f>'Reported Performance Table'!BH1969</f>
        <v>0</v>
      </c>
      <c r="O1969" t="str">
        <f t="shared" si="61"/>
        <v>No</v>
      </c>
    </row>
    <row r="1970" spans="2:15" x14ac:dyDescent="0.25">
      <c r="B1970" s="35" t="e">
        <f>VLOOKUP('Reported Performance Table'!D1970,'Master List'!$B$20:$C$39,2,FALSE)</f>
        <v>#N/A</v>
      </c>
      <c r="C1970" t="e">
        <f>VLOOKUP('Reported Performance Table'!E1970,'Master List'!$B$42:$C$129,2,FALSE)</f>
        <v>#N/A</v>
      </c>
      <c r="D1970" t="e">
        <f>VLOOKUP('Reported Performance Table'!D1970,'Master List'!$B$20:$D$39,3,FALSE)</f>
        <v>#N/A</v>
      </c>
      <c r="E1970" s="3" t="e">
        <f>VLOOKUP('Reported Performance Table'!C1970,'Master List'!$B$11:$D$17,3,FALSE)</f>
        <v>#N/A</v>
      </c>
      <c r="F1970" t="e">
        <f t="shared" si="60"/>
        <v>#N/A</v>
      </c>
      <c r="G1970" t="e">
        <f>IF(VLOOKUP('Reported Performance Table'!E1970,'Master List'!$B$42:$D$129,3,FALSE)="","No",VLOOKUP('Reported Performance Table'!E1970,'Master List'!$B$42:$D$129,3,FALSE))</f>
        <v>#N/A</v>
      </c>
      <c r="H1970" t="e">
        <f>IF(AND(G1970="Yes_No",'Reported Performance Table'!F1970="Yes"),"No","Yes_No")</f>
        <v>#N/A</v>
      </c>
      <c r="I1970" t="str">
        <f>IF('Reported Performance Table'!E1970="","",IF('Reported Performance Table'!F1970="Yes","LUNA_CCT","Reported_CCT"))</f>
        <v/>
      </c>
      <c r="J1970" t="str">
        <f>IF('Reported Performance Table'!E1970="","",IF(I1970="LUNA_CCT",VLOOKUP('Reported Performance Table'!E1970,'Master List'!$B$42:$E$129,4,FALSE),"Reported_BUG"))</f>
        <v/>
      </c>
      <c r="K1970" t="str">
        <f>IF('Reported Performance Table'!E1970="","",IF(AND('Reported Performance Table'!$F1970="Yes",OR('Reported Performance Table'!$E1970='Master List'!$B$42,'Reported Performance Table'!$E1970='Master List'!$B$43,'Reported Performance Table'!$E1970='Master List'!$B$44,'Reported Performance Table'!$E1970='Master List'!$B$46,'Reported Performance Table'!$E1970='Master List'!$B$48,'Reported Performance Table'!$E1970='Master List'!$B$104,'Reported Performance Table'!$E1970='Master List'!$B$106,'Reported Performance Table'!$E1970='Master List'!$B$126)),"LUNA_Dimming","Dimming_Capability_and_Range"))</f>
        <v/>
      </c>
      <c r="L1970" s="173">
        <f>'Reported Performance Table'!BF1970</f>
        <v>0</v>
      </c>
      <c r="M1970" s="173">
        <f>'Reported Performance Table'!BG1970</f>
        <v>0</v>
      </c>
      <c r="N1970" s="173">
        <f>'Reported Performance Table'!BH1970</f>
        <v>0</v>
      </c>
      <c r="O1970" t="str">
        <f t="shared" si="61"/>
        <v>No</v>
      </c>
    </row>
    <row r="1971" spans="2:15" x14ac:dyDescent="0.25">
      <c r="B1971" s="35" t="e">
        <f>VLOOKUP('Reported Performance Table'!D1971,'Master List'!$B$20:$C$39,2,FALSE)</f>
        <v>#N/A</v>
      </c>
      <c r="C1971" t="e">
        <f>VLOOKUP('Reported Performance Table'!E1971,'Master List'!$B$42:$C$129,2,FALSE)</f>
        <v>#N/A</v>
      </c>
      <c r="D1971" t="e">
        <f>VLOOKUP('Reported Performance Table'!D1971,'Master List'!$B$20:$D$39,3,FALSE)</f>
        <v>#N/A</v>
      </c>
      <c r="E1971" s="3" t="e">
        <f>VLOOKUP('Reported Performance Table'!C1971,'Master List'!$B$11:$D$17,3,FALSE)</f>
        <v>#N/A</v>
      </c>
      <c r="F1971" t="e">
        <f t="shared" si="60"/>
        <v>#N/A</v>
      </c>
      <c r="G1971" t="e">
        <f>IF(VLOOKUP('Reported Performance Table'!E1971,'Master List'!$B$42:$D$129,3,FALSE)="","No",VLOOKUP('Reported Performance Table'!E1971,'Master List'!$B$42:$D$129,3,FALSE))</f>
        <v>#N/A</v>
      </c>
      <c r="H1971" t="e">
        <f>IF(AND(G1971="Yes_No",'Reported Performance Table'!F1971="Yes"),"No","Yes_No")</f>
        <v>#N/A</v>
      </c>
      <c r="I1971" t="str">
        <f>IF('Reported Performance Table'!E1971="","",IF('Reported Performance Table'!F1971="Yes","LUNA_CCT","Reported_CCT"))</f>
        <v/>
      </c>
      <c r="J1971" t="str">
        <f>IF('Reported Performance Table'!E1971="","",IF(I1971="LUNA_CCT",VLOOKUP('Reported Performance Table'!E1971,'Master List'!$B$42:$E$129,4,FALSE),"Reported_BUG"))</f>
        <v/>
      </c>
      <c r="K1971" t="str">
        <f>IF('Reported Performance Table'!E1971="","",IF(AND('Reported Performance Table'!$F1971="Yes",OR('Reported Performance Table'!$E1971='Master List'!$B$42,'Reported Performance Table'!$E1971='Master List'!$B$43,'Reported Performance Table'!$E1971='Master List'!$B$44,'Reported Performance Table'!$E1971='Master List'!$B$46,'Reported Performance Table'!$E1971='Master List'!$B$48,'Reported Performance Table'!$E1971='Master List'!$B$104,'Reported Performance Table'!$E1971='Master List'!$B$106,'Reported Performance Table'!$E1971='Master List'!$B$126)),"LUNA_Dimming","Dimming_Capability_and_Range"))</f>
        <v/>
      </c>
      <c r="L1971" s="173">
        <f>'Reported Performance Table'!BF1971</f>
        <v>0</v>
      </c>
      <c r="M1971" s="173">
        <f>'Reported Performance Table'!BG1971</f>
        <v>0</v>
      </c>
      <c r="N1971" s="173">
        <f>'Reported Performance Table'!BH1971</f>
        <v>0</v>
      </c>
      <c r="O1971" t="str">
        <f t="shared" si="61"/>
        <v>No</v>
      </c>
    </row>
    <row r="1972" spans="2:15" x14ac:dyDescent="0.25">
      <c r="B1972" s="35" t="e">
        <f>VLOOKUP('Reported Performance Table'!D1972,'Master List'!$B$20:$C$39,2,FALSE)</f>
        <v>#N/A</v>
      </c>
      <c r="C1972" t="e">
        <f>VLOOKUP('Reported Performance Table'!E1972,'Master List'!$B$42:$C$129,2,FALSE)</f>
        <v>#N/A</v>
      </c>
      <c r="D1972" t="e">
        <f>VLOOKUP('Reported Performance Table'!D1972,'Master List'!$B$20:$D$39,3,FALSE)</f>
        <v>#N/A</v>
      </c>
      <c r="E1972" s="3" t="e">
        <f>VLOOKUP('Reported Performance Table'!C1972,'Master List'!$B$11:$D$17,3,FALSE)</f>
        <v>#N/A</v>
      </c>
      <c r="F1972" t="e">
        <f t="shared" si="60"/>
        <v>#N/A</v>
      </c>
      <c r="G1972" t="e">
        <f>IF(VLOOKUP('Reported Performance Table'!E1972,'Master List'!$B$42:$D$129,3,FALSE)="","No",VLOOKUP('Reported Performance Table'!E1972,'Master List'!$B$42:$D$129,3,FALSE))</f>
        <v>#N/A</v>
      </c>
      <c r="H1972" t="e">
        <f>IF(AND(G1972="Yes_No",'Reported Performance Table'!F1972="Yes"),"No","Yes_No")</f>
        <v>#N/A</v>
      </c>
      <c r="I1972" t="str">
        <f>IF('Reported Performance Table'!E1972="","",IF('Reported Performance Table'!F1972="Yes","LUNA_CCT","Reported_CCT"))</f>
        <v/>
      </c>
      <c r="J1972" t="str">
        <f>IF('Reported Performance Table'!E1972="","",IF(I1972="LUNA_CCT",VLOOKUP('Reported Performance Table'!E1972,'Master List'!$B$42:$E$129,4,FALSE),"Reported_BUG"))</f>
        <v/>
      </c>
      <c r="K1972" t="str">
        <f>IF('Reported Performance Table'!E1972="","",IF(AND('Reported Performance Table'!$F1972="Yes",OR('Reported Performance Table'!$E1972='Master List'!$B$42,'Reported Performance Table'!$E1972='Master List'!$B$43,'Reported Performance Table'!$E1972='Master List'!$B$44,'Reported Performance Table'!$E1972='Master List'!$B$46,'Reported Performance Table'!$E1972='Master List'!$B$48,'Reported Performance Table'!$E1972='Master List'!$B$104,'Reported Performance Table'!$E1972='Master List'!$B$106,'Reported Performance Table'!$E1972='Master List'!$B$126)),"LUNA_Dimming","Dimming_Capability_and_Range"))</f>
        <v/>
      </c>
      <c r="L1972" s="173">
        <f>'Reported Performance Table'!BF1972</f>
        <v>0</v>
      </c>
      <c r="M1972" s="173">
        <f>'Reported Performance Table'!BG1972</f>
        <v>0</v>
      </c>
      <c r="N1972" s="173">
        <f>'Reported Performance Table'!BH1972</f>
        <v>0</v>
      </c>
      <c r="O1972" t="str">
        <f t="shared" si="61"/>
        <v>No</v>
      </c>
    </row>
    <row r="1973" spans="2:15" x14ac:dyDescent="0.25">
      <c r="B1973" s="35" t="e">
        <f>VLOOKUP('Reported Performance Table'!D1973,'Master List'!$B$20:$C$39,2,FALSE)</f>
        <v>#N/A</v>
      </c>
      <c r="C1973" t="e">
        <f>VLOOKUP('Reported Performance Table'!E1973,'Master List'!$B$42:$C$129,2,FALSE)</f>
        <v>#N/A</v>
      </c>
      <c r="D1973" t="e">
        <f>VLOOKUP('Reported Performance Table'!D1973,'Master List'!$B$20:$D$39,3,FALSE)</f>
        <v>#N/A</v>
      </c>
      <c r="E1973" s="3" t="e">
        <f>VLOOKUP('Reported Performance Table'!C1973,'Master List'!$B$11:$D$17,3,FALSE)</f>
        <v>#N/A</v>
      </c>
      <c r="F1973" t="e">
        <f t="shared" si="60"/>
        <v>#N/A</v>
      </c>
      <c r="G1973" t="e">
        <f>IF(VLOOKUP('Reported Performance Table'!E1973,'Master List'!$B$42:$D$129,3,FALSE)="","No",VLOOKUP('Reported Performance Table'!E1973,'Master List'!$B$42:$D$129,3,FALSE))</f>
        <v>#N/A</v>
      </c>
      <c r="H1973" t="e">
        <f>IF(AND(G1973="Yes_No",'Reported Performance Table'!F1973="Yes"),"No","Yes_No")</f>
        <v>#N/A</v>
      </c>
      <c r="I1973" t="str">
        <f>IF('Reported Performance Table'!E1973="","",IF('Reported Performance Table'!F1973="Yes","LUNA_CCT","Reported_CCT"))</f>
        <v/>
      </c>
      <c r="J1973" t="str">
        <f>IF('Reported Performance Table'!E1973="","",IF(I1973="LUNA_CCT",VLOOKUP('Reported Performance Table'!E1973,'Master List'!$B$42:$E$129,4,FALSE),"Reported_BUG"))</f>
        <v/>
      </c>
      <c r="K1973" t="str">
        <f>IF('Reported Performance Table'!E1973="","",IF(AND('Reported Performance Table'!$F1973="Yes",OR('Reported Performance Table'!$E1973='Master List'!$B$42,'Reported Performance Table'!$E1973='Master List'!$B$43,'Reported Performance Table'!$E1973='Master List'!$B$44,'Reported Performance Table'!$E1973='Master List'!$B$46,'Reported Performance Table'!$E1973='Master List'!$B$48,'Reported Performance Table'!$E1973='Master List'!$B$104,'Reported Performance Table'!$E1973='Master List'!$B$106,'Reported Performance Table'!$E1973='Master List'!$B$126)),"LUNA_Dimming","Dimming_Capability_and_Range"))</f>
        <v/>
      </c>
      <c r="L1973" s="173">
        <f>'Reported Performance Table'!BF1973</f>
        <v>0</v>
      </c>
      <c r="M1973" s="173">
        <f>'Reported Performance Table'!BG1973</f>
        <v>0</v>
      </c>
      <c r="N1973" s="173">
        <f>'Reported Performance Table'!BH1973</f>
        <v>0</v>
      </c>
      <c r="O1973" t="str">
        <f t="shared" si="61"/>
        <v>No</v>
      </c>
    </row>
    <row r="1974" spans="2:15" x14ac:dyDescent="0.25">
      <c r="B1974" s="35" t="e">
        <f>VLOOKUP('Reported Performance Table'!D1974,'Master List'!$B$20:$C$39,2,FALSE)</f>
        <v>#N/A</v>
      </c>
      <c r="C1974" t="e">
        <f>VLOOKUP('Reported Performance Table'!E1974,'Master List'!$B$42:$C$129,2,FALSE)</f>
        <v>#N/A</v>
      </c>
      <c r="D1974" t="e">
        <f>VLOOKUP('Reported Performance Table'!D1974,'Master List'!$B$20:$D$39,3,FALSE)</f>
        <v>#N/A</v>
      </c>
      <c r="E1974" s="3" t="e">
        <f>VLOOKUP('Reported Performance Table'!C1974,'Master List'!$B$11:$D$17,3,FALSE)</f>
        <v>#N/A</v>
      </c>
      <c r="F1974" t="e">
        <f t="shared" si="60"/>
        <v>#N/A</v>
      </c>
      <c r="G1974" t="e">
        <f>IF(VLOOKUP('Reported Performance Table'!E1974,'Master List'!$B$42:$D$129,3,FALSE)="","No",VLOOKUP('Reported Performance Table'!E1974,'Master List'!$B$42:$D$129,3,FALSE))</f>
        <v>#N/A</v>
      </c>
      <c r="H1974" t="e">
        <f>IF(AND(G1974="Yes_No",'Reported Performance Table'!F1974="Yes"),"No","Yes_No")</f>
        <v>#N/A</v>
      </c>
      <c r="I1974" t="str">
        <f>IF('Reported Performance Table'!E1974="","",IF('Reported Performance Table'!F1974="Yes","LUNA_CCT","Reported_CCT"))</f>
        <v/>
      </c>
      <c r="J1974" t="str">
        <f>IF('Reported Performance Table'!E1974="","",IF(I1974="LUNA_CCT",VLOOKUP('Reported Performance Table'!E1974,'Master List'!$B$42:$E$129,4,FALSE),"Reported_BUG"))</f>
        <v/>
      </c>
      <c r="K1974" t="str">
        <f>IF('Reported Performance Table'!E1974="","",IF(AND('Reported Performance Table'!$F1974="Yes",OR('Reported Performance Table'!$E1974='Master List'!$B$42,'Reported Performance Table'!$E1974='Master List'!$B$43,'Reported Performance Table'!$E1974='Master List'!$B$44,'Reported Performance Table'!$E1974='Master List'!$B$46,'Reported Performance Table'!$E1974='Master List'!$B$48,'Reported Performance Table'!$E1974='Master List'!$B$104,'Reported Performance Table'!$E1974='Master List'!$B$106,'Reported Performance Table'!$E1974='Master List'!$B$126)),"LUNA_Dimming","Dimming_Capability_and_Range"))</f>
        <v/>
      </c>
      <c r="L1974" s="173">
        <f>'Reported Performance Table'!BF1974</f>
        <v>0</v>
      </c>
      <c r="M1974" s="173">
        <f>'Reported Performance Table'!BG1974</f>
        <v>0</v>
      </c>
      <c r="N1974" s="173">
        <f>'Reported Performance Table'!BH1974</f>
        <v>0</v>
      </c>
      <c r="O1974" t="str">
        <f t="shared" si="61"/>
        <v>No</v>
      </c>
    </row>
    <row r="1975" spans="2:15" x14ac:dyDescent="0.25">
      <c r="B1975" s="35" t="e">
        <f>VLOOKUP('Reported Performance Table'!D1975,'Master List'!$B$20:$C$39,2,FALSE)</f>
        <v>#N/A</v>
      </c>
      <c r="C1975" t="e">
        <f>VLOOKUP('Reported Performance Table'!E1975,'Master List'!$B$42:$C$129,2,FALSE)</f>
        <v>#N/A</v>
      </c>
      <c r="D1975" t="e">
        <f>VLOOKUP('Reported Performance Table'!D1975,'Master List'!$B$20:$D$39,3,FALSE)</f>
        <v>#N/A</v>
      </c>
      <c r="E1975" s="3" t="e">
        <f>VLOOKUP('Reported Performance Table'!C1975,'Master List'!$B$11:$D$17,3,FALSE)</f>
        <v>#N/A</v>
      </c>
      <c r="F1975" t="e">
        <f t="shared" si="60"/>
        <v>#N/A</v>
      </c>
      <c r="G1975" t="e">
        <f>IF(VLOOKUP('Reported Performance Table'!E1975,'Master List'!$B$42:$D$129,3,FALSE)="","No",VLOOKUP('Reported Performance Table'!E1975,'Master List'!$B$42:$D$129,3,FALSE))</f>
        <v>#N/A</v>
      </c>
      <c r="H1975" t="e">
        <f>IF(AND(G1975="Yes_No",'Reported Performance Table'!F1975="Yes"),"No","Yes_No")</f>
        <v>#N/A</v>
      </c>
      <c r="I1975" t="str">
        <f>IF('Reported Performance Table'!E1975="","",IF('Reported Performance Table'!F1975="Yes","LUNA_CCT","Reported_CCT"))</f>
        <v/>
      </c>
      <c r="J1975" t="str">
        <f>IF('Reported Performance Table'!E1975="","",IF(I1975="LUNA_CCT",VLOOKUP('Reported Performance Table'!E1975,'Master List'!$B$42:$E$129,4,FALSE),"Reported_BUG"))</f>
        <v/>
      </c>
      <c r="K1975" t="str">
        <f>IF('Reported Performance Table'!E1975="","",IF(AND('Reported Performance Table'!$F1975="Yes",OR('Reported Performance Table'!$E1975='Master List'!$B$42,'Reported Performance Table'!$E1975='Master List'!$B$43,'Reported Performance Table'!$E1975='Master List'!$B$44,'Reported Performance Table'!$E1975='Master List'!$B$46,'Reported Performance Table'!$E1975='Master List'!$B$48,'Reported Performance Table'!$E1975='Master List'!$B$104,'Reported Performance Table'!$E1975='Master List'!$B$106,'Reported Performance Table'!$E1975='Master List'!$B$126)),"LUNA_Dimming","Dimming_Capability_and_Range"))</f>
        <v/>
      </c>
      <c r="L1975" s="173">
        <f>'Reported Performance Table'!BF1975</f>
        <v>0</v>
      </c>
      <c r="M1975" s="173">
        <f>'Reported Performance Table'!BG1975</f>
        <v>0</v>
      </c>
      <c r="N1975" s="173">
        <f>'Reported Performance Table'!BH1975</f>
        <v>0</v>
      </c>
      <c r="O1975" t="str">
        <f t="shared" si="61"/>
        <v>No</v>
      </c>
    </row>
    <row r="1976" spans="2:15" x14ac:dyDescent="0.25">
      <c r="B1976" s="35" t="e">
        <f>VLOOKUP('Reported Performance Table'!D1976,'Master List'!$B$20:$C$39,2,FALSE)</f>
        <v>#N/A</v>
      </c>
      <c r="C1976" t="e">
        <f>VLOOKUP('Reported Performance Table'!E1976,'Master List'!$B$42:$C$129,2,FALSE)</f>
        <v>#N/A</v>
      </c>
      <c r="D1976" t="e">
        <f>VLOOKUP('Reported Performance Table'!D1976,'Master List'!$B$20:$D$39,3,FALSE)</f>
        <v>#N/A</v>
      </c>
      <c r="E1976" s="3" t="e">
        <f>VLOOKUP('Reported Performance Table'!C1976,'Master List'!$B$11:$D$17,3,FALSE)</f>
        <v>#N/A</v>
      </c>
      <c r="F1976" t="e">
        <f t="shared" si="60"/>
        <v>#N/A</v>
      </c>
      <c r="G1976" t="e">
        <f>IF(VLOOKUP('Reported Performance Table'!E1976,'Master List'!$B$42:$D$129,3,FALSE)="","No",VLOOKUP('Reported Performance Table'!E1976,'Master List'!$B$42:$D$129,3,FALSE))</f>
        <v>#N/A</v>
      </c>
      <c r="H1976" t="e">
        <f>IF(AND(G1976="Yes_No",'Reported Performance Table'!F1976="Yes"),"No","Yes_No")</f>
        <v>#N/A</v>
      </c>
      <c r="I1976" t="str">
        <f>IF('Reported Performance Table'!E1976="","",IF('Reported Performance Table'!F1976="Yes","LUNA_CCT","Reported_CCT"))</f>
        <v/>
      </c>
      <c r="J1976" t="str">
        <f>IF('Reported Performance Table'!E1976="","",IF(I1976="LUNA_CCT",VLOOKUP('Reported Performance Table'!E1976,'Master List'!$B$42:$E$129,4,FALSE),"Reported_BUG"))</f>
        <v/>
      </c>
      <c r="K1976" t="str">
        <f>IF('Reported Performance Table'!E1976="","",IF(AND('Reported Performance Table'!$F1976="Yes",OR('Reported Performance Table'!$E1976='Master List'!$B$42,'Reported Performance Table'!$E1976='Master List'!$B$43,'Reported Performance Table'!$E1976='Master List'!$B$44,'Reported Performance Table'!$E1976='Master List'!$B$46,'Reported Performance Table'!$E1976='Master List'!$B$48,'Reported Performance Table'!$E1976='Master List'!$B$104,'Reported Performance Table'!$E1976='Master List'!$B$106,'Reported Performance Table'!$E1976='Master List'!$B$126)),"LUNA_Dimming","Dimming_Capability_and_Range"))</f>
        <v/>
      </c>
      <c r="L1976" s="173">
        <f>'Reported Performance Table'!BF1976</f>
        <v>0</v>
      </c>
      <c r="M1976" s="173">
        <f>'Reported Performance Table'!BG1976</f>
        <v>0</v>
      </c>
      <c r="N1976" s="173">
        <f>'Reported Performance Table'!BH1976</f>
        <v>0</v>
      </c>
      <c r="O1976" t="str">
        <f t="shared" si="61"/>
        <v>No</v>
      </c>
    </row>
    <row r="1977" spans="2:15" x14ac:dyDescent="0.25">
      <c r="B1977" s="35" t="e">
        <f>VLOOKUP('Reported Performance Table'!D1977,'Master List'!$B$20:$C$39,2,FALSE)</f>
        <v>#N/A</v>
      </c>
      <c r="C1977" t="e">
        <f>VLOOKUP('Reported Performance Table'!E1977,'Master List'!$B$42:$C$129,2,FALSE)</f>
        <v>#N/A</v>
      </c>
      <c r="D1977" t="e">
        <f>VLOOKUP('Reported Performance Table'!D1977,'Master List'!$B$20:$D$39,3,FALSE)</f>
        <v>#N/A</v>
      </c>
      <c r="E1977" s="3" t="e">
        <f>VLOOKUP('Reported Performance Table'!C1977,'Master List'!$B$11:$D$17,3,FALSE)</f>
        <v>#N/A</v>
      </c>
      <c r="F1977" t="e">
        <f t="shared" si="60"/>
        <v>#N/A</v>
      </c>
      <c r="G1977" t="e">
        <f>IF(VLOOKUP('Reported Performance Table'!E1977,'Master List'!$B$42:$D$129,3,FALSE)="","No",VLOOKUP('Reported Performance Table'!E1977,'Master List'!$B$42:$D$129,3,FALSE))</f>
        <v>#N/A</v>
      </c>
      <c r="H1977" t="e">
        <f>IF(AND(G1977="Yes_No",'Reported Performance Table'!F1977="Yes"),"No","Yes_No")</f>
        <v>#N/A</v>
      </c>
      <c r="I1977" t="str">
        <f>IF('Reported Performance Table'!E1977="","",IF('Reported Performance Table'!F1977="Yes","LUNA_CCT","Reported_CCT"))</f>
        <v/>
      </c>
      <c r="J1977" t="str">
        <f>IF('Reported Performance Table'!E1977="","",IF(I1977="LUNA_CCT",VLOOKUP('Reported Performance Table'!E1977,'Master List'!$B$42:$E$129,4,FALSE),"Reported_BUG"))</f>
        <v/>
      </c>
      <c r="K1977" t="str">
        <f>IF('Reported Performance Table'!E1977="","",IF(AND('Reported Performance Table'!$F1977="Yes",OR('Reported Performance Table'!$E1977='Master List'!$B$42,'Reported Performance Table'!$E1977='Master List'!$B$43,'Reported Performance Table'!$E1977='Master List'!$B$44,'Reported Performance Table'!$E1977='Master List'!$B$46,'Reported Performance Table'!$E1977='Master List'!$B$48,'Reported Performance Table'!$E1977='Master List'!$B$104,'Reported Performance Table'!$E1977='Master List'!$B$106,'Reported Performance Table'!$E1977='Master List'!$B$126)),"LUNA_Dimming","Dimming_Capability_and_Range"))</f>
        <v/>
      </c>
      <c r="L1977" s="173">
        <f>'Reported Performance Table'!BF1977</f>
        <v>0</v>
      </c>
      <c r="M1977" s="173">
        <f>'Reported Performance Table'!BG1977</f>
        <v>0</v>
      </c>
      <c r="N1977" s="173">
        <f>'Reported Performance Table'!BH1977</f>
        <v>0</v>
      </c>
      <c r="O1977" t="str">
        <f t="shared" si="61"/>
        <v>No</v>
      </c>
    </row>
    <row r="1978" spans="2:15" x14ac:dyDescent="0.25">
      <c r="B1978" s="35" t="e">
        <f>VLOOKUP('Reported Performance Table'!D1978,'Master List'!$B$20:$C$39,2,FALSE)</f>
        <v>#N/A</v>
      </c>
      <c r="C1978" t="e">
        <f>VLOOKUP('Reported Performance Table'!E1978,'Master List'!$B$42:$C$129,2,FALSE)</f>
        <v>#N/A</v>
      </c>
      <c r="D1978" t="e">
        <f>VLOOKUP('Reported Performance Table'!D1978,'Master List'!$B$20:$D$39,3,FALSE)</f>
        <v>#N/A</v>
      </c>
      <c r="E1978" s="3" t="e">
        <f>VLOOKUP('Reported Performance Table'!C1978,'Master List'!$B$11:$D$17,3,FALSE)</f>
        <v>#N/A</v>
      </c>
      <c r="F1978" t="e">
        <f t="shared" si="60"/>
        <v>#N/A</v>
      </c>
      <c r="G1978" t="e">
        <f>IF(VLOOKUP('Reported Performance Table'!E1978,'Master List'!$B$42:$D$129,3,FALSE)="","No",VLOOKUP('Reported Performance Table'!E1978,'Master List'!$B$42:$D$129,3,FALSE))</f>
        <v>#N/A</v>
      </c>
      <c r="H1978" t="e">
        <f>IF(AND(G1978="Yes_No",'Reported Performance Table'!F1978="Yes"),"No","Yes_No")</f>
        <v>#N/A</v>
      </c>
      <c r="I1978" t="str">
        <f>IF('Reported Performance Table'!E1978="","",IF('Reported Performance Table'!F1978="Yes","LUNA_CCT","Reported_CCT"))</f>
        <v/>
      </c>
      <c r="J1978" t="str">
        <f>IF('Reported Performance Table'!E1978="","",IF(I1978="LUNA_CCT",VLOOKUP('Reported Performance Table'!E1978,'Master List'!$B$42:$E$129,4,FALSE),"Reported_BUG"))</f>
        <v/>
      </c>
      <c r="K1978" t="str">
        <f>IF('Reported Performance Table'!E1978="","",IF(AND('Reported Performance Table'!$F1978="Yes",OR('Reported Performance Table'!$E1978='Master List'!$B$42,'Reported Performance Table'!$E1978='Master List'!$B$43,'Reported Performance Table'!$E1978='Master List'!$B$44,'Reported Performance Table'!$E1978='Master List'!$B$46,'Reported Performance Table'!$E1978='Master List'!$B$48,'Reported Performance Table'!$E1978='Master List'!$B$104,'Reported Performance Table'!$E1978='Master List'!$B$106,'Reported Performance Table'!$E1978='Master List'!$B$126)),"LUNA_Dimming","Dimming_Capability_and_Range"))</f>
        <v/>
      </c>
      <c r="L1978" s="173">
        <f>'Reported Performance Table'!BF1978</f>
        <v>0</v>
      </c>
      <c r="M1978" s="173">
        <f>'Reported Performance Table'!BG1978</f>
        <v>0</v>
      </c>
      <c r="N1978" s="173">
        <f>'Reported Performance Table'!BH1978</f>
        <v>0</v>
      </c>
      <c r="O1978" t="str">
        <f t="shared" si="61"/>
        <v>No</v>
      </c>
    </row>
    <row r="1979" spans="2:15" x14ac:dyDescent="0.25">
      <c r="B1979" s="35" t="e">
        <f>VLOOKUP('Reported Performance Table'!D1979,'Master List'!$B$20:$C$39,2,FALSE)</f>
        <v>#N/A</v>
      </c>
      <c r="C1979" t="e">
        <f>VLOOKUP('Reported Performance Table'!E1979,'Master List'!$B$42:$C$129,2,FALSE)</f>
        <v>#N/A</v>
      </c>
      <c r="D1979" t="e">
        <f>VLOOKUP('Reported Performance Table'!D1979,'Master List'!$B$20:$D$39,3,FALSE)</f>
        <v>#N/A</v>
      </c>
      <c r="E1979" s="3" t="e">
        <f>VLOOKUP('Reported Performance Table'!C1979,'Master List'!$B$11:$D$17,3,FALSE)</f>
        <v>#N/A</v>
      </c>
      <c r="F1979" t="e">
        <f t="shared" si="60"/>
        <v>#N/A</v>
      </c>
      <c r="G1979" t="e">
        <f>IF(VLOOKUP('Reported Performance Table'!E1979,'Master List'!$B$42:$D$129,3,FALSE)="","No",VLOOKUP('Reported Performance Table'!E1979,'Master List'!$B$42:$D$129,3,FALSE))</f>
        <v>#N/A</v>
      </c>
      <c r="H1979" t="e">
        <f>IF(AND(G1979="Yes_No",'Reported Performance Table'!F1979="Yes"),"No","Yes_No")</f>
        <v>#N/A</v>
      </c>
      <c r="I1979" t="str">
        <f>IF('Reported Performance Table'!E1979="","",IF('Reported Performance Table'!F1979="Yes","LUNA_CCT","Reported_CCT"))</f>
        <v/>
      </c>
      <c r="J1979" t="str">
        <f>IF('Reported Performance Table'!E1979="","",IF(I1979="LUNA_CCT",VLOOKUP('Reported Performance Table'!E1979,'Master List'!$B$42:$E$129,4,FALSE),"Reported_BUG"))</f>
        <v/>
      </c>
      <c r="K1979" t="str">
        <f>IF('Reported Performance Table'!E1979="","",IF(AND('Reported Performance Table'!$F1979="Yes",OR('Reported Performance Table'!$E1979='Master List'!$B$42,'Reported Performance Table'!$E1979='Master List'!$B$43,'Reported Performance Table'!$E1979='Master List'!$B$44,'Reported Performance Table'!$E1979='Master List'!$B$46,'Reported Performance Table'!$E1979='Master List'!$B$48,'Reported Performance Table'!$E1979='Master List'!$B$104,'Reported Performance Table'!$E1979='Master List'!$B$106,'Reported Performance Table'!$E1979='Master List'!$B$126)),"LUNA_Dimming","Dimming_Capability_and_Range"))</f>
        <v/>
      </c>
      <c r="L1979" s="173">
        <f>'Reported Performance Table'!BF1979</f>
        <v>0</v>
      </c>
      <c r="M1979" s="173">
        <f>'Reported Performance Table'!BG1979</f>
        <v>0</v>
      </c>
      <c r="N1979" s="173">
        <f>'Reported Performance Table'!BH1979</f>
        <v>0</v>
      </c>
      <c r="O1979" t="str">
        <f t="shared" si="61"/>
        <v>No</v>
      </c>
    </row>
    <row r="1980" spans="2:15" x14ac:dyDescent="0.25">
      <c r="B1980" s="35" t="e">
        <f>VLOOKUP('Reported Performance Table'!D1980,'Master List'!$B$20:$C$39,2,FALSE)</f>
        <v>#N/A</v>
      </c>
      <c r="C1980" t="e">
        <f>VLOOKUP('Reported Performance Table'!E1980,'Master List'!$B$42:$C$129,2,FALSE)</f>
        <v>#N/A</v>
      </c>
      <c r="D1980" t="e">
        <f>VLOOKUP('Reported Performance Table'!D1980,'Master List'!$B$20:$D$39,3,FALSE)</f>
        <v>#N/A</v>
      </c>
      <c r="E1980" s="3" t="e">
        <f>VLOOKUP('Reported Performance Table'!C1980,'Master List'!$B$11:$D$17,3,FALSE)</f>
        <v>#N/A</v>
      </c>
      <c r="F1980" t="e">
        <f t="shared" si="60"/>
        <v>#N/A</v>
      </c>
      <c r="G1980" t="e">
        <f>IF(VLOOKUP('Reported Performance Table'!E1980,'Master List'!$B$42:$D$129,3,FALSE)="","No",VLOOKUP('Reported Performance Table'!E1980,'Master List'!$B$42:$D$129,3,FALSE))</f>
        <v>#N/A</v>
      </c>
      <c r="H1980" t="e">
        <f>IF(AND(G1980="Yes_No",'Reported Performance Table'!F1980="Yes"),"No","Yes_No")</f>
        <v>#N/A</v>
      </c>
      <c r="I1980" t="str">
        <f>IF('Reported Performance Table'!E1980="","",IF('Reported Performance Table'!F1980="Yes","LUNA_CCT","Reported_CCT"))</f>
        <v/>
      </c>
      <c r="J1980" t="str">
        <f>IF('Reported Performance Table'!E1980="","",IF(I1980="LUNA_CCT",VLOOKUP('Reported Performance Table'!E1980,'Master List'!$B$42:$E$129,4,FALSE),"Reported_BUG"))</f>
        <v/>
      </c>
      <c r="K1980" t="str">
        <f>IF('Reported Performance Table'!E1980="","",IF(AND('Reported Performance Table'!$F1980="Yes",OR('Reported Performance Table'!$E1980='Master List'!$B$42,'Reported Performance Table'!$E1980='Master List'!$B$43,'Reported Performance Table'!$E1980='Master List'!$B$44,'Reported Performance Table'!$E1980='Master List'!$B$46,'Reported Performance Table'!$E1980='Master List'!$B$48,'Reported Performance Table'!$E1980='Master List'!$B$104,'Reported Performance Table'!$E1980='Master List'!$B$106,'Reported Performance Table'!$E1980='Master List'!$B$126)),"LUNA_Dimming","Dimming_Capability_and_Range"))</f>
        <v/>
      </c>
      <c r="L1980" s="173">
        <f>'Reported Performance Table'!BF1980</f>
        <v>0</v>
      </c>
      <c r="M1980" s="173">
        <f>'Reported Performance Table'!BG1980</f>
        <v>0</v>
      </c>
      <c r="N1980" s="173">
        <f>'Reported Performance Table'!BH1980</f>
        <v>0</v>
      </c>
      <c r="O1980" t="str">
        <f t="shared" si="61"/>
        <v>No</v>
      </c>
    </row>
    <row r="1981" spans="2:15" x14ac:dyDescent="0.25">
      <c r="B1981" s="35" t="e">
        <f>VLOOKUP('Reported Performance Table'!D1981,'Master List'!$B$20:$C$39,2,FALSE)</f>
        <v>#N/A</v>
      </c>
      <c r="C1981" t="e">
        <f>VLOOKUP('Reported Performance Table'!E1981,'Master List'!$B$42:$C$129,2,FALSE)</f>
        <v>#N/A</v>
      </c>
      <c r="D1981" t="e">
        <f>VLOOKUP('Reported Performance Table'!D1981,'Master List'!$B$20:$D$39,3,FALSE)</f>
        <v>#N/A</v>
      </c>
      <c r="E1981" s="3" t="e">
        <f>VLOOKUP('Reported Performance Table'!C1981,'Master List'!$B$11:$D$17,3,FALSE)</f>
        <v>#N/A</v>
      </c>
      <c r="F1981" t="e">
        <f t="shared" si="60"/>
        <v>#N/A</v>
      </c>
      <c r="G1981" t="e">
        <f>IF(VLOOKUP('Reported Performance Table'!E1981,'Master List'!$B$42:$D$129,3,FALSE)="","No",VLOOKUP('Reported Performance Table'!E1981,'Master List'!$B$42:$D$129,3,FALSE))</f>
        <v>#N/A</v>
      </c>
      <c r="H1981" t="e">
        <f>IF(AND(G1981="Yes_No",'Reported Performance Table'!F1981="Yes"),"No","Yes_No")</f>
        <v>#N/A</v>
      </c>
      <c r="I1981" t="str">
        <f>IF('Reported Performance Table'!E1981="","",IF('Reported Performance Table'!F1981="Yes","LUNA_CCT","Reported_CCT"))</f>
        <v/>
      </c>
      <c r="J1981" t="str">
        <f>IF('Reported Performance Table'!E1981="","",IF(I1981="LUNA_CCT",VLOOKUP('Reported Performance Table'!E1981,'Master List'!$B$42:$E$129,4,FALSE),"Reported_BUG"))</f>
        <v/>
      </c>
      <c r="K1981" t="str">
        <f>IF('Reported Performance Table'!E1981="","",IF(AND('Reported Performance Table'!$F1981="Yes",OR('Reported Performance Table'!$E1981='Master List'!$B$42,'Reported Performance Table'!$E1981='Master List'!$B$43,'Reported Performance Table'!$E1981='Master List'!$B$44,'Reported Performance Table'!$E1981='Master List'!$B$46,'Reported Performance Table'!$E1981='Master List'!$B$48,'Reported Performance Table'!$E1981='Master List'!$B$104,'Reported Performance Table'!$E1981='Master List'!$B$106,'Reported Performance Table'!$E1981='Master List'!$B$126)),"LUNA_Dimming","Dimming_Capability_and_Range"))</f>
        <v/>
      </c>
      <c r="L1981" s="173">
        <f>'Reported Performance Table'!BF1981</f>
        <v>0</v>
      </c>
      <c r="M1981" s="173">
        <f>'Reported Performance Table'!BG1981</f>
        <v>0</v>
      </c>
      <c r="N1981" s="173">
        <f>'Reported Performance Table'!BH1981</f>
        <v>0</v>
      </c>
      <c r="O1981" t="str">
        <f t="shared" si="61"/>
        <v>No</v>
      </c>
    </row>
    <row r="1982" spans="2:15" x14ac:dyDescent="0.25">
      <c r="B1982" s="35" t="e">
        <f>VLOOKUP('Reported Performance Table'!D1982,'Master List'!$B$20:$C$39,2,FALSE)</f>
        <v>#N/A</v>
      </c>
      <c r="C1982" t="e">
        <f>VLOOKUP('Reported Performance Table'!E1982,'Master List'!$B$42:$C$129,2,FALSE)</f>
        <v>#N/A</v>
      </c>
      <c r="D1982" t="e">
        <f>VLOOKUP('Reported Performance Table'!D1982,'Master List'!$B$20:$D$39,3,FALSE)</f>
        <v>#N/A</v>
      </c>
      <c r="E1982" s="3" t="e">
        <f>VLOOKUP('Reported Performance Table'!C1982,'Master List'!$B$11:$D$17,3,FALSE)</f>
        <v>#N/A</v>
      </c>
      <c r="F1982" t="e">
        <f t="shared" si="60"/>
        <v>#N/A</v>
      </c>
      <c r="G1982" t="e">
        <f>IF(VLOOKUP('Reported Performance Table'!E1982,'Master List'!$B$42:$D$129,3,FALSE)="","No",VLOOKUP('Reported Performance Table'!E1982,'Master List'!$B$42:$D$129,3,FALSE))</f>
        <v>#N/A</v>
      </c>
      <c r="H1982" t="e">
        <f>IF(AND(G1982="Yes_No",'Reported Performance Table'!F1982="Yes"),"No","Yes_No")</f>
        <v>#N/A</v>
      </c>
      <c r="I1982" t="str">
        <f>IF('Reported Performance Table'!E1982="","",IF('Reported Performance Table'!F1982="Yes","LUNA_CCT","Reported_CCT"))</f>
        <v/>
      </c>
      <c r="J1982" t="str">
        <f>IF('Reported Performance Table'!E1982="","",IF(I1982="LUNA_CCT",VLOOKUP('Reported Performance Table'!E1982,'Master List'!$B$42:$E$129,4,FALSE),"Reported_BUG"))</f>
        <v/>
      </c>
      <c r="K1982" t="str">
        <f>IF('Reported Performance Table'!E1982="","",IF(AND('Reported Performance Table'!$F1982="Yes",OR('Reported Performance Table'!$E1982='Master List'!$B$42,'Reported Performance Table'!$E1982='Master List'!$B$43,'Reported Performance Table'!$E1982='Master List'!$B$44,'Reported Performance Table'!$E1982='Master List'!$B$46,'Reported Performance Table'!$E1982='Master List'!$B$48,'Reported Performance Table'!$E1982='Master List'!$B$104,'Reported Performance Table'!$E1982='Master List'!$B$106,'Reported Performance Table'!$E1982='Master List'!$B$126)),"LUNA_Dimming","Dimming_Capability_and_Range"))</f>
        <v/>
      </c>
      <c r="L1982" s="173">
        <f>'Reported Performance Table'!BF1982</f>
        <v>0</v>
      </c>
      <c r="M1982" s="173">
        <f>'Reported Performance Table'!BG1982</f>
        <v>0</v>
      </c>
      <c r="N1982" s="173">
        <f>'Reported Performance Table'!BH1982</f>
        <v>0</v>
      </c>
      <c r="O1982" t="str">
        <f t="shared" si="61"/>
        <v>No</v>
      </c>
    </row>
    <row r="1983" spans="2:15" x14ac:dyDescent="0.25">
      <c r="B1983" s="35" t="e">
        <f>VLOOKUP('Reported Performance Table'!D1983,'Master List'!$B$20:$C$39,2,FALSE)</f>
        <v>#N/A</v>
      </c>
      <c r="C1983" t="e">
        <f>VLOOKUP('Reported Performance Table'!E1983,'Master List'!$B$42:$C$129,2,FALSE)</f>
        <v>#N/A</v>
      </c>
      <c r="D1983" t="e">
        <f>VLOOKUP('Reported Performance Table'!D1983,'Master List'!$B$20:$D$39,3,FALSE)</f>
        <v>#N/A</v>
      </c>
      <c r="E1983" s="3" t="e">
        <f>VLOOKUP('Reported Performance Table'!C1983,'Master List'!$B$11:$D$17,3,FALSE)</f>
        <v>#N/A</v>
      </c>
      <c r="F1983" t="e">
        <f t="shared" si="60"/>
        <v>#N/A</v>
      </c>
      <c r="G1983" t="e">
        <f>IF(VLOOKUP('Reported Performance Table'!E1983,'Master List'!$B$42:$D$129,3,FALSE)="","No",VLOOKUP('Reported Performance Table'!E1983,'Master List'!$B$42:$D$129,3,FALSE))</f>
        <v>#N/A</v>
      </c>
      <c r="H1983" t="e">
        <f>IF(AND(G1983="Yes_No",'Reported Performance Table'!F1983="Yes"),"No","Yes_No")</f>
        <v>#N/A</v>
      </c>
      <c r="I1983" t="str">
        <f>IF('Reported Performance Table'!E1983="","",IF('Reported Performance Table'!F1983="Yes","LUNA_CCT","Reported_CCT"))</f>
        <v/>
      </c>
      <c r="J1983" t="str">
        <f>IF('Reported Performance Table'!E1983="","",IF(I1983="LUNA_CCT",VLOOKUP('Reported Performance Table'!E1983,'Master List'!$B$42:$E$129,4,FALSE),"Reported_BUG"))</f>
        <v/>
      </c>
      <c r="K1983" t="str">
        <f>IF('Reported Performance Table'!E1983="","",IF(AND('Reported Performance Table'!$F1983="Yes",OR('Reported Performance Table'!$E1983='Master List'!$B$42,'Reported Performance Table'!$E1983='Master List'!$B$43,'Reported Performance Table'!$E1983='Master List'!$B$44,'Reported Performance Table'!$E1983='Master List'!$B$46,'Reported Performance Table'!$E1983='Master List'!$B$48,'Reported Performance Table'!$E1983='Master List'!$B$104,'Reported Performance Table'!$E1983='Master List'!$B$106,'Reported Performance Table'!$E1983='Master List'!$B$126)),"LUNA_Dimming","Dimming_Capability_and_Range"))</f>
        <v/>
      </c>
      <c r="L1983" s="173">
        <f>'Reported Performance Table'!BF1983</f>
        <v>0</v>
      </c>
      <c r="M1983" s="173">
        <f>'Reported Performance Table'!BG1983</f>
        <v>0</v>
      </c>
      <c r="N1983" s="173">
        <f>'Reported Performance Table'!BH1983</f>
        <v>0</v>
      </c>
      <c r="O1983" t="str">
        <f t="shared" si="61"/>
        <v>No</v>
      </c>
    </row>
    <row r="1984" spans="2:15" x14ac:dyDescent="0.25">
      <c r="B1984" s="35" t="e">
        <f>VLOOKUP('Reported Performance Table'!D1984,'Master List'!$B$20:$C$39,2,FALSE)</f>
        <v>#N/A</v>
      </c>
      <c r="C1984" t="e">
        <f>VLOOKUP('Reported Performance Table'!E1984,'Master List'!$B$42:$C$129,2,FALSE)</f>
        <v>#N/A</v>
      </c>
      <c r="D1984" t="e">
        <f>VLOOKUP('Reported Performance Table'!D1984,'Master List'!$B$20:$D$39,3,FALSE)</f>
        <v>#N/A</v>
      </c>
      <c r="E1984" s="3" t="e">
        <f>VLOOKUP('Reported Performance Table'!C1984,'Master List'!$B$11:$D$17,3,FALSE)</f>
        <v>#N/A</v>
      </c>
      <c r="F1984" t="e">
        <f t="shared" si="60"/>
        <v>#N/A</v>
      </c>
      <c r="G1984" t="e">
        <f>IF(VLOOKUP('Reported Performance Table'!E1984,'Master List'!$B$42:$D$129,3,FALSE)="","No",VLOOKUP('Reported Performance Table'!E1984,'Master List'!$B$42:$D$129,3,FALSE))</f>
        <v>#N/A</v>
      </c>
      <c r="H1984" t="e">
        <f>IF(AND(G1984="Yes_No",'Reported Performance Table'!F1984="Yes"),"No","Yes_No")</f>
        <v>#N/A</v>
      </c>
      <c r="I1984" t="str">
        <f>IF('Reported Performance Table'!E1984="","",IF('Reported Performance Table'!F1984="Yes","LUNA_CCT","Reported_CCT"))</f>
        <v/>
      </c>
      <c r="J1984" t="str">
        <f>IF('Reported Performance Table'!E1984="","",IF(I1984="LUNA_CCT",VLOOKUP('Reported Performance Table'!E1984,'Master List'!$B$42:$E$129,4,FALSE),"Reported_BUG"))</f>
        <v/>
      </c>
      <c r="K1984" t="str">
        <f>IF('Reported Performance Table'!E1984="","",IF(AND('Reported Performance Table'!$F1984="Yes",OR('Reported Performance Table'!$E1984='Master List'!$B$42,'Reported Performance Table'!$E1984='Master List'!$B$43,'Reported Performance Table'!$E1984='Master List'!$B$44,'Reported Performance Table'!$E1984='Master List'!$B$46,'Reported Performance Table'!$E1984='Master List'!$B$48,'Reported Performance Table'!$E1984='Master List'!$B$104,'Reported Performance Table'!$E1984='Master List'!$B$106,'Reported Performance Table'!$E1984='Master List'!$B$126)),"LUNA_Dimming","Dimming_Capability_and_Range"))</f>
        <v/>
      </c>
      <c r="L1984" s="173">
        <f>'Reported Performance Table'!BF1984</f>
        <v>0</v>
      </c>
      <c r="M1984" s="173">
        <f>'Reported Performance Table'!BG1984</f>
        <v>0</v>
      </c>
      <c r="N1984" s="173">
        <f>'Reported Performance Table'!BH1984</f>
        <v>0</v>
      </c>
      <c r="O1984" t="str">
        <f t="shared" si="61"/>
        <v>No</v>
      </c>
    </row>
    <row r="1985" spans="2:15" x14ac:dyDescent="0.25">
      <c r="B1985" s="35" t="e">
        <f>VLOOKUP('Reported Performance Table'!D1985,'Master List'!$B$20:$C$39,2,FALSE)</f>
        <v>#N/A</v>
      </c>
      <c r="C1985" t="e">
        <f>VLOOKUP('Reported Performance Table'!E1985,'Master List'!$B$42:$C$129,2,FALSE)</f>
        <v>#N/A</v>
      </c>
      <c r="D1985" t="e">
        <f>VLOOKUP('Reported Performance Table'!D1985,'Master List'!$B$20:$D$39,3,FALSE)</f>
        <v>#N/A</v>
      </c>
      <c r="E1985" s="3" t="e">
        <f>VLOOKUP('Reported Performance Table'!C1985,'Master List'!$B$11:$D$17,3,FALSE)</f>
        <v>#N/A</v>
      </c>
      <c r="F1985" t="e">
        <f t="shared" si="60"/>
        <v>#N/A</v>
      </c>
      <c r="G1985" t="e">
        <f>IF(VLOOKUP('Reported Performance Table'!E1985,'Master List'!$B$42:$D$129,3,FALSE)="","No",VLOOKUP('Reported Performance Table'!E1985,'Master List'!$B$42:$D$129,3,FALSE))</f>
        <v>#N/A</v>
      </c>
      <c r="H1985" t="e">
        <f>IF(AND(G1985="Yes_No",'Reported Performance Table'!F1985="Yes"),"No","Yes_No")</f>
        <v>#N/A</v>
      </c>
      <c r="I1985" t="str">
        <f>IF('Reported Performance Table'!E1985="","",IF('Reported Performance Table'!F1985="Yes","LUNA_CCT","Reported_CCT"))</f>
        <v/>
      </c>
      <c r="J1985" t="str">
        <f>IF('Reported Performance Table'!E1985="","",IF(I1985="LUNA_CCT",VLOOKUP('Reported Performance Table'!E1985,'Master List'!$B$42:$E$129,4,FALSE),"Reported_BUG"))</f>
        <v/>
      </c>
      <c r="K1985" t="str">
        <f>IF('Reported Performance Table'!E1985="","",IF(AND('Reported Performance Table'!$F1985="Yes",OR('Reported Performance Table'!$E1985='Master List'!$B$42,'Reported Performance Table'!$E1985='Master List'!$B$43,'Reported Performance Table'!$E1985='Master List'!$B$44,'Reported Performance Table'!$E1985='Master List'!$B$46,'Reported Performance Table'!$E1985='Master List'!$B$48,'Reported Performance Table'!$E1985='Master List'!$B$104,'Reported Performance Table'!$E1985='Master List'!$B$106,'Reported Performance Table'!$E1985='Master List'!$B$126)),"LUNA_Dimming","Dimming_Capability_and_Range"))</f>
        <v/>
      </c>
      <c r="L1985" s="173">
        <f>'Reported Performance Table'!BF1985</f>
        <v>0</v>
      </c>
      <c r="M1985" s="173">
        <f>'Reported Performance Table'!BG1985</f>
        <v>0</v>
      </c>
      <c r="N1985" s="173">
        <f>'Reported Performance Table'!BH1985</f>
        <v>0</v>
      </c>
      <c r="O1985" t="str">
        <f t="shared" si="61"/>
        <v>No</v>
      </c>
    </row>
    <row r="1986" spans="2:15" x14ac:dyDescent="0.25">
      <c r="B1986" s="35" t="e">
        <f>VLOOKUP('Reported Performance Table'!D1986,'Master List'!$B$20:$C$39,2,FALSE)</f>
        <v>#N/A</v>
      </c>
      <c r="C1986" t="e">
        <f>VLOOKUP('Reported Performance Table'!E1986,'Master List'!$B$42:$C$129,2,FALSE)</f>
        <v>#N/A</v>
      </c>
      <c r="D1986" t="e">
        <f>VLOOKUP('Reported Performance Table'!D1986,'Master List'!$B$20:$D$39,3,FALSE)</f>
        <v>#N/A</v>
      </c>
      <c r="E1986" s="3" t="e">
        <f>VLOOKUP('Reported Performance Table'!C1986,'Master List'!$B$11:$D$17,3,FALSE)</f>
        <v>#N/A</v>
      </c>
      <c r="F1986" t="e">
        <f t="shared" si="60"/>
        <v>#N/A</v>
      </c>
      <c r="G1986" t="e">
        <f>IF(VLOOKUP('Reported Performance Table'!E1986,'Master List'!$B$42:$D$129,3,FALSE)="","No",VLOOKUP('Reported Performance Table'!E1986,'Master List'!$B$42:$D$129,3,FALSE))</f>
        <v>#N/A</v>
      </c>
      <c r="H1986" t="e">
        <f>IF(AND(G1986="Yes_No",'Reported Performance Table'!F1986="Yes"),"No","Yes_No")</f>
        <v>#N/A</v>
      </c>
      <c r="I1986" t="str">
        <f>IF('Reported Performance Table'!E1986="","",IF('Reported Performance Table'!F1986="Yes","LUNA_CCT","Reported_CCT"))</f>
        <v/>
      </c>
      <c r="J1986" t="str">
        <f>IF('Reported Performance Table'!E1986="","",IF(I1986="LUNA_CCT",VLOOKUP('Reported Performance Table'!E1986,'Master List'!$B$42:$E$129,4,FALSE),"Reported_BUG"))</f>
        <v/>
      </c>
      <c r="K1986" t="str">
        <f>IF('Reported Performance Table'!E1986="","",IF(AND('Reported Performance Table'!$F1986="Yes",OR('Reported Performance Table'!$E1986='Master List'!$B$42,'Reported Performance Table'!$E1986='Master List'!$B$43,'Reported Performance Table'!$E1986='Master List'!$B$44,'Reported Performance Table'!$E1986='Master List'!$B$46,'Reported Performance Table'!$E1986='Master List'!$B$48,'Reported Performance Table'!$E1986='Master List'!$B$104,'Reported Performance Table'!$E1986='Master List'!$B$106,'Reported Performance Table'!$E1986='Master List'!$B$126)),"LUNA_Dimming","Dimming_Capability_and_Range"))</f>
        <v/>
      </c>
      <c r="L1986" s="173">
        <f>'Reported Performance Table'!BF1986</f>
        <v>0</v>
      </c>
      <c r="M1986" s="173">
        <f>'Reported Performance Table'!BG1986</f>
        <v>0</v>
      </c>
      <c r="N1986" s="173">
        <f>'Reported Performance Table'!BH1986</f>
        <v>0</v>
      </c>
      <c r="O1986" t="str">
        <f t="shared" si="61"/>
        <v>No</v>
      </c>
    </row>
    <row r="1987" spans="2:15" x14ac:dyDescent="0.25">
      <c r="B1987" s="35" t="e">
        <f>VLOOKUP('Reported Performance Table'!D1987,'Master List'!$B$20:$C$39,2,FALSE)</f>
        <v>#N/A</v>
      </c>
      <c r="C1987" t="e">
        <f>VLOOKUP('Reported Performance Table'!E1987,'Master List'!$B$42:$C$129,2,FALSE)</f>
        <v>#N/A</v>
      </c>
      <c r="D1987" t="e">
        <f>VLOOKUP('Reported Performance Table'!D1987,'Master List'!$B$20:$D$39,3,FALSE)</f>
        <v>#N/A</v>
      </c>
      <c r="E1987" s="3" t="e">
        <f>VLOOKUP('Reported Performance Table'!C1987,'Master List'!$B$11:$D$17,3,FALSE)</f>
        <v>#N/A</v>
      </c>
      <c r="F1987" t="e">
        <f t="shared" si="60"/>
        <v>#N/A</v>
      </c>
      <c r="G1987" t="e">
        <f>IF(VLOOKUP('Reported Performance Table'!E1987,'Master List'!$B$42:$D$129,3,FALSE)="","No",VLOOKUP('Reported Performance Table'!E1987,'Master List'!$B$42:$D$129,3,FALSE))</f>
        <v>#N/A</v>
      </c>
      <c r="H1987" t="e">
        <f>IF(AND(G1987="Yes_No",'Reported Performance Table'!F1987="Yes"),"No","Yes_No")</f>
        <v>#N/A</v>
      </c>
      <c r="I1987" t="str">
        <f>IF('Reported Performance Table'!E1987="","",IF('Reported Performance Table'!F1987="Yes","LUNA_CCT","Reported_CCT"))</f>
        <v/>
      </c>
      <c r="J1987" t="str">
        <f>IF('Reported Performance Table'!E1987="","",IF(I1987="LUNA_CCT",VLOOKUP('Reported Performance Table'!E1987,'Master List'!$B$42:$E$129,4,FALSE),"Reported_BUG"))</f>
        <v/>
      </c>
      <c r="K1987" t="str">
        <f>IF('Reported Performance Table'!E1987="","",IF(AND('Reported Performance Table'!$F1987="Yes",OR('Reported Performance Table'!$E1987='Master List'!$B$42,'Reported Performance Table'!$E1987='Master List'!$B$43,'Reported Performance Table'!$E1987='Master List'!$B$44,'Reported Performance Table'!$E1987='Master List'!$B$46,'Reported Performance Table'!$E1987='Master List'!$B$48,'Reported Performance Table'!$E1987='Master List'!$B$104,'Reported Performance Table'!$E1987='Master List'!$B$106,'Reported Performance Table'!$E1987='Master List'!$B$126)),"LUNA_Dimming","Dimming_Capability_and_Range"))</f>
        <v/>
      </c>
      <c r="L1987" s="173">
        <f>'Reported Performance Table'!BF1987</f>
        <v>0</v>
      </c>
      <c r="M1987" s="173">
        <f>'Reported Performance Table'!BG1987</f>
        <v>0</v>
      </c>
      <c r="N1987" s="173">
        <f>'Reported Performance Table'!BH1987</f>
        <v>0</v>
      </c>
      <c r="O1987" t="str">
        <f t="shared" si="61"/>
        <v>No</v>
      </c>
    </row>
    <row r="1988" spans="2:15" x14ac:dyDescent="0.25">
      <c r="B1988" s="35" t="e">
        <f>VLOOKUP('Reported Performance Table'!D1988,'Master List'!$B$20:$C$39,2,FALSE)</f>
        <v>#N/A</v>
      </c>
      <c r="C1988" t="e">
        <f>VLOOKUP('Reported Performance Table'!E1988,'Master List'!$B$42:$C$129,2,FALSE)</f>
        <v>#N/A</v>
      </c>
      <c r="D1988" t="e">
        <f>VLOOKUP('Reported Performance Table'!D1988,'Master List'!$B$20:$D$39,3,FALSE)</f>
        <v>#N/A</v>
      </c>
      <c r="E1988" s="3" t="e">
        <f>VLOOKUP('Reported Performance Table'!C1988,'Master List'!$B$11:$D$17,3,FALSE)</f>
        <v>#N/A</v>
      </c>
      <c r="F1988" t="e">
        <f t="shared" si="60"/>
        <v>#N/A</v>
      </c>
      <c r="G1988" t="e">
        <f>IF(VLOOKUP('Reported Performance Table'!E1988,'Master List'!$B$42:$D$129,3,FALSE)="","No",VLOOKUP('Reported Performance Table'!E1988,'Master List'!$B$42:$D$129,3,FALSE))</f>
        <v>#N/A</v>
      </c>
      <c r="H1988" t="e">
        <f>IF(AND(G1988="Yes_No",'Reported Performance Table'!F1988="Yes"),"No","Yes_No")</f>
        <v>#N/A</v>
      </c>
      <c r="I1988" t="str">
        <f>IF('Reported Performance Table'!E1988="","",IF('Reported Performance Table'!F1988="Yes","LUNA_CCT","Reported_CCT"))</f>
        <v/>
      </c>
      <c r="J1988" t="str">
        <f>IF('Reported Performance Table'!E1988="","",IF(I1988="LUNA_CCT",VLOOKUP('Reported Performance Table'!E1988,'Master List'!$B$42:$E$129,4,FALSE),"Reported_BUG"))</f>
        <v/>
      </c>
      <c r="K1988" t="str">
        <f>IF('Reported Performance Table'!E1988="","",IF(AND('Reported Performance Table'!$F1988="Yes",OR('Reported Performance Table'!$E1988='Master List'!$B$42,'Reported Performance Table'!$E1988='Master List'!$B$43,'Reported Performance Table'!$E1988='Master List'!$B$44,'Reported Performance Table'!$E1988='Master List'!$B$46,'Reported Performance Table'!$E1988='Master List'!$B$48,'Reported Performance Table'!$E1988='Master List'!$B$104,'Reported Performance Table'!$E1988='Master List'!$B$106,'Reported Performance Table'!$E1988='Master List'!$B$126)),"LUNA_Dimming","Dimming_Capability_and_Range"))</f>
        <v/>
      </c>
      <c r="L1988" s="173">
        <f>'Reported Performance Table'!BF1988</f>
        <v>0</v>
      </c>
      <c r="M1988" s="173">
        <f>'Reported Performance Table'!BG1988</f>
        <v>0</v>
      </c>
      <c r="N1988" s="173">
        <f>'Reported Performance Table'!BH1988</f>
        <v>0</v>
      </c>
      <c r="O1988" t="str">
        <f t="shared" si="61"/>
        <v>No</v>
      </c>
    </row>
    <row r="1989" spans="2:15" x14ac:dyDescent="0.25">
      <c r="B1989" s="35" t="e">
        <f>VLOOKUP('Reported Performance Table'!D1989,'Master List'!$B$20:$C$39,2,FALSE)</f>
        <v>#N/A</v>
      </c>
      <c r="C1989" t="e">
        <f>VLOOKUP('Reported Performance Table'!E1989,'Master List'!$B$42:$C$129,2,FALSE)</f>
        <v>#N/A</v>
      </c>
      <c r="D1989" t="e">
        <f>VLOOKUP('Reported Performance Table'!D1989,'Master List'!$B$20:$D$39,3,FALSE)</f>
        <v>#N/A</v>
      </c>
      <c r="E1989" s="3" t="e">
        <f>VLOOKUP('Reported Performance Table'!C1989,'Master List'!$B$11:$D$17,3,FALSE)</f>
        <v>#N/A</v>
      </c>
      <c r="F1989" t="e">
        <f t="shared" si="60"/>
        <v>#N/A</v>
      </c>
      <c r="G1989" t="e">
        <f>IF(VLOOKUP('Reported Performance Table'!E1989,'Master List'!$B$42:$D$129,3,FALSE)="","No",VLOOKUP('Reported Performance Table'!E1989,'Master List'!$B$42:$D$129,3,FALSE))</f>
        <v>#N/A</v>
      </c>
      <c r="H1989" t="e">
        <f>IF(AND(G1989="Yes_No",'Reported Performance Table'!F1989="Yes"),"No","Yes_No")</f>
        <v>#N/A</v>
      </c>
      <c r="I1989" t="str">
        <f>IF('Reported Performance Table'!E1989="","",IF('Reported Performance Table'!F1989="Yes","LUNA_CCT","Reported_CCT"))</f>
        <v/>
      </c>
      <c r="J1989" t="str">
        <f>IF('Reported Performance Table'!E1989="","",IF(I1989="LUNA_CCT",VLOOKUP('Reported Performance Table'!E1989,'Master List'!$B$42:$E$129,4,FALSE),"Reported_BUG"))</f>
        <v/>
      </c>
      <c r="K1989" t="str">
        <f>IF('Reported Performance Table'!E1989="","",IF(AND('Reported Performance Table'!$F1989="Yes",OR('Reported Performance Table'!$E1989='Master List'!$B$42,'Reported Performance Table'!$E1989='Master List'!$B$43,'Reported Performance Table'!$E1989='Master List'!$B$44,'Reported Performance Table'!$E1989='Master List'!$B$46,'Reported Performance Table'!$E1989='Master List'!$B$48,'Reported Performance Table'!$E1989='Master List'!$B$104,'Reported Performance Table'!$E1989='Master List'!$B$106,'Reported Performance Table'!$E1989='Master List'!$B$126)),"LUNA_Dimming","Dimming_Capability_and_Range"))</f>
        <v/>
      </c>
      <c r="L1989" s="173">
        <f>'Reported Performance Table'!BF1989</f>
        <v>0</v>
      </c>
      <c r="M1989" s="173">
        <f>'Reported Performance Table'!BG1989</f>
        <v>0</v>
      </c>
      <c r="N1989" s="173">
        <f>'Reported Performance Table'!BH1989</f>
        <v>0</v>
      </c>
      <c r="O1989" t="str">
        <f t="shared" si="61"/>
        <v>No</v>
      </c>
    </row>
    <row r="1990" spans="2:15" x14ac:dyDescent="0.25">
      <c r="B1990" s="35" t="e">
        <f>VLOOKUP('Reported Performance Table'!D1990,'Master List'!$B$20:$C$39,2,FALSE)</f>
        <v>#N/A</v>
      </c>
      <c r="C1990" t="e">
        <f>VLOOKUP('Reported Performance Table'!E1990,'Master List'!$B$42:$C$129,2,FALSE)</f>
        <v>#N/A</v>
      </c>
      <c r="D1990" t="e">
        <f>VLOOKUP('Reported Performance Table'!D1990,'Master List'!$B$20:$D$39,3,FALSE)</f>
        <v>#N/A</v>
      </c>
      <c r="E1990" s="3" t="e">
        <f>VLOOKUP('Reported Performance Table'!C1990,'Master List'!$B$11:$D$17,3,FALSE)</f>
        <v>#N/A</v>
      </c>
      <c r="F1990" t="e">
        <f t="shared" si="60"/>
        <v>#N/A</v>
      </c>
      <c r="G1990" t="e">
        <f>IF(VLOOKUP('Reported Performance Table'!E1990,'Master List'!$B$42:$D$129,3,FALSE)="","No",VLOOKUP('Reported Performance Table'!E1990,'Master List'!$B$42:$D$129,3,FALSE))</f>
        <v>#N/A</v>
      </c>
      <c r="H1990" t="e">
        <f>IF(AND(G1990="Yes_No",'Reported Performance Table'!F1990="Yes"),"No","Yes_No")</f>
        <v>#N/A</v>
      </c>
      <c r="I1990" t="str">
        <f>IF('Reported Performance Table'!E1990="","",IF('Reported Performance Table'!F1990="Yes","LUNA_CCT","Reported_CCT"))</f>
        <v/>
      </c>
      <c r="J1990" t="str">
        <f>IF('Reported Performance Table'!E1990="","",IF(I1990="LUNA_CCT",VLOOKUP('Reported Performance Table'!E1990,'Master List'!$B$42:$E$129,4,FALSE),"Reported_BUG"))</f>
        <v/>
      </c>
      <c r="K1990" t="str">
        <f>IF('Reported Performance Table'!E1990="","",IF(AND('Reported Performance Table'!$F1990="Yes",OR('Reported Performance Table'!$E1990='Master List'!$B$42,'Reported Performance Table'!$E1990='Master List'!$B$43,'Reported Performance Table'!$E1990='Master List'!$B$44,'Reported Performance Table'!$E1990='Master List'!$B$46,'Reported Performance Table'!$E1990='Master List'!$B$48,'Reported Performance Table'!$E1990='Master List'!$B$104,'Reported Performance Table'!$E1990='Master List'!$B$106,'Reported Performance Table'!$E1990='Master List'!$B$126)),"LUNA_Dimming","Dimming_Capability_and_Range"))</f>
        <v/>
      </c>
      <c r="L1990" s="173">
        <f>'Reported Performance Table'!BF1990</f>
        <v>0</v>
      </c>
      <c r="M1990" s="173">
        <f>'Reported Performance Table'!BG1990</f>
        <v>0</v>
      </c>
      <c r="N1990" s="173">
        <f>'Reported Performance Table'!BH1990</f>
        <v>0</v>
      </c>
      <c r="O1990" t="str">
        <f t="shared" si="61"/>
        <v>No</v>
      </c>
    </row>
    <row r="1991" spans="2:15" x14ac:dyDescent="0.25">
      <c r="B1991" s="35" t="e">
        <f>VLOOKUP('Reported Performance Table'!D1991,'Master List'!$B$20:$C$39,2,FALSE)</f>
        <v>#N/A</v>
      </c>
      <c r="C1991" t="e">
        <f>VLOOKUP('Reported Performance Table'!E1991,'Master List'!$B$42:$C$129,2,FALSE)</f>
        <v>#N/A</v>
      </c>
      <c r="D1991" t="e">
        <f>VLOOKUP('Reported Performance Table'!D1991,'Master List'!$B$20:$D$39,3,FALSE)</f>
        <v>#N/A</v>
      </c>
      <c r="E1991" s="3" t="e">
        <f>VLOOKUP('Reported Performance Table'!C1991,'Master List'!$B$11:$D$17,3,FALSE)</f>
        <v>#N/A</v>
      </c>
      <c r="F1991" t="e">
        <f t="shared" si="60"/>
        <v>#N/A</v>
      </c>
      <c r="G1991" t="e">
        <f>IF(VLOOKUP('Reported Performance Table'!E1991,'Master List'!$B$42:$D$129,3,FALSE)="","No",VLOOKUP('Reported Performance Table'!E1991,'Master List'!$B$42:$D$129,3,FALSE))</f>
        <v>#N/A</v>
      </c>
      <c r="H1991" t="e">
        <f>IF(AND(G1991="Yes_No",'Reported Performance Table'!F1991="Yes"),"No","Yes_No")</f>
        <v>#N/A</v>
      </c>
      <c r="I1991" t="str">
        <f>IF('Reported Performance Table'!E1991="","",IF('Reported Performance Table'!F1991="Yes","LUNA_CCT","Reported_CCT"))</f>
        <v/>
      </c>
      <c r="J1991" t="str">
        <f>IF('Reported Performance Table'!E1991="","",IF(I1991="LUNA_CCT",VLOOKUP('Reported Performance Table'!E1991,'Master List'!$B$42:$E$129,4,FALSE),"Reported_BUG"))</f>
        <v/>
      </c>
      <c r="K1991" t="str">
        <f>IF('Reported Performance Table'!E1991="","",IF(AND('Reported Performance Table'!$F1991="Yes",OR('Reported Performance Table'!$E1991='Master List'!$B$42,'Reported Performance Table'!$E1991='Master List'!$B$43,'Reported Performance Table'!$E1991='Master List'!$B$44,'Reported Performance Table'!$E1991='Master List'!$B$46,'Reported Performance Table'!$E1991='Master List'!$B$48,'Reported Performance Table'!$E1991='Master List'!$B$104,'Reported Performance Table'!$E1991='Master List'!$B$106,'Reported Performance Table'!$E1991='Master List'!$B$126)),"LUNA_Dimming","Dimming_Capability_and_Range"))</f>
        <v/>
      </c>
      <c r="L1991" s="173">
        <f>'Reported Performance Table'!BF1991</f>
        <v>0</v>
      </c>
      <c r="M1991" s="173">
        <f>'Reported Performance Table'!BG1991</f>
        <v>0</v>
      </c>
      <c r="N1991" s="173">
        <f>'Reported Performance Table'!BH1991</f>
        <v>0</v>
      </c>
      <c r="O1991" t="str">
        <f t="shared" si="61"/>
        <v>No</v>
      </c>
    </row>
    <row r="1992" spans="2:15" x14ac:dyDescent="0.25">
      <c r="B1992" s="35" t="e">
        <f>VLOOKUP('Reported Performance Table'!D1992,'Master List'!$B$20:$C$39,2,FALSE)</f>
        <v>#N/A</v>
      </c>
      <c r="C1992" t="e">
        <f>VLOOKUP('Reported Performance Table'!E1992,'Master List'!$B$42:$C$129,2,FALSE)</f>
        <v>#N/A</v>
      </c>
      <c r="D1992" t="e">
        <f>VLOOKUP('Reported Performance Table'!D1992,'Master List'!$B$20:$D$39,3,FALSE)</f>
        <v>#N/A</v>
      </c>
      <c r="E1992" s="3" t="e">
        <f>VLOOKUP('Reported Performance Table'!C1992,'Master List'!$B$11:$D$17,3,FALSE)</f>
        <v>#N/A</v>
      </c>
      <c r="F1992" t="e">
        <f t="shared" si="60"/>
        <v>#N/A</v>
      </c>
      <c r="G1992" t="e">
        <f>IF(VLOOKUP('Reported Performance Table'!E1992,'Master List'!$B$42:$D$129,3,FALSE)="","No",VLOOKUP('Reported Performance Table'!E1992,'Master List'!$B$42:$D$129,3,FALSE))</f>
        <v>#N/A</v>
      </c>
      <c r="H1992" t="e">
        <f>IF(AND(G1992="Yes_No",'Reported Performance Table'!F1992="Yes"),"No","Yes_No")</f>
        <v>#N/A</v>
      </c>
      <c r="I1992" t="str">
        <f>IF('Reported Performance Table'!E1992="","",IF('Reported Performance Table'!F1992="Yes","LUNA_CCT","Reported_CCT"))</f>
        <v/>
      </c>
      <c r="J1992" t="str">
        <f>IF('Reported Performance Table'!E1992="","",IF(I1992="LUNA_CCT",VLOOKUP('Reported Performance Table'!E1992,'Master List'!$B$42:$E$129,4,FALSE),"Reported_BUG"))</f>
        <v/>
      </c>
      <c r="K1992" t="str">
        <f>IF('Reported Performance Table'!E1992="","",IF(AND('Reported Performance Table'!$F1992="Yes",OR('Reported Performance Table'!$E1992='Master List'!$B$42,'Reported Performance Table'!$E1992='Master List'!$B$43,'Reported Performance Table'!$E1992='Master List'!$B$44,'Reported Performance Table'!$E1992='Master List'!$B$46,'Reported Performance Table'!$E1992='Master List'!$B$48,'Reported Performance Table'!$E1992='Master List'!$B$104,'Reported Performance Table'!$E1992='Master List'!$B$106,'Reported Performance Table'!$E1992='Master List'!$B$126)),"LUNA_Dimming","Dimming_Capability_and_Range"))</f>
        <v/>
      </c>
      <c r="L1992" s="173">
        <f>'Reported Performance Table'!BF1992</f>
        <v>0</v>
      </c>
      <c r="M1992" s="173">
        <f>'Reported Performance Table'!BG1992</f>
        <v>0</v>
      </c>
      <c r="N1992" s="173">
        <f>'Reported Performance Table'!BH1992</f>
        <v>0</v>
      </c>
      <c r="O1992" t="str">
        <f t="shared" si="61"/>
        <v>No</v>
      </c>
    </row>
    <row r="1993" spans="2:15" x14ac:dyDescent="0.25">
      <c r="B1993" s="35" t="e">
        <f>VLOOKUP('Reported Performance Table'!D1993,'Master List'!$B$20:$C$39,2,FALSE)</f>
        <v>#N/A</v>
      </c>
      <c r="C1993" t="e">
        <f>VLOOKUP('Reported Performance Table'!E1993,'Master List'!$B$42:$C$129,2,FALSE)</f>
        <v>#N/A</v>
      </c>
      <c r="D1993" t="e">
        <f>VLOOKUP('Reported Performance Table'!D1993,'Master List'!$B$20:$D$39,3,FALSE)</f>
        <v>#N/A</v>
      </c>
      <c r="E1993" s="3" t="e">
        <f>VLOOKUP('Reported Performance Table'!C1993,'Master List'!$B$11:$D$17,3,FALSE)</f>
        <v>#N/A</v>
      </c>
      <c r="F1993" t="e">
        <f t="shared" si="60"/>
        <v>#N/A</v>
      </c>
      <c r="G1993" t="e">
        <f>IF(VLOOKUP('Reported Performance Table'!E1993,'Master List'!$B$42:$D$129,3,FALSE)="","No",VLOOKUP('Reported Performance Table'!E1993,'Master List'!$B$42:$D$129,3,FALSE))</f>
        <v>#N/A</v>
      </c>
      <c r="H1993" t="e">
        <f>IF(AND(G1993="Yes_No",'Reported Performance Table'!F1993="Yes"),"No","Yes_No")</f>
        <v>#N/A</v>
      </c>
      <c r="I1993" t="str">
        <f>IF('Reported Performance Table'!E1993="","",IF('Reported Performance Table'!F1993="Yes","LUNA_CCT","Reported_CCT"))</f>
        <v/>
      </c>
      <c r="J1993" t="str">
        <f>IF('Reported Performance Table'!E1993="","",IF(I1993="LUNA_CCT",VLOOKUP('Reported Performance Table'!E1993,'Master List'!$B$42:$E$129,4,FALSE),"Reported_BUG"))</f>
        <v/>
      </c>
      <c r="K1993" t="str">
        <f>IF('Reported Performance Table'!E1993="","",IF(AND('Reported Performance Table'!$F1993="Yes",OR('Reported Performance Table'!$E1993='Master List'!$B$42,'Reported Performance Table'!$E1993='Master List'!$B$43,'Reported Performance Table'!$E1993='Master List'!$B$44,'Reported Performance Table'!$E1993='Master List'!$B$46,'Reported Performance Table'!$E1993='Master List'!$B$48,'Reported Performance Table'!$E1993='Master List'!$B$104,'Reported Performance Table'!$E1993='Master List'!$B$106,'Reported Performance Table'!$E1993='Master List'!$B$126)),"LUNA_Dimming","Dimming_Capability_and_Range"))</f>
        <v/>
      </c>
      <c r="L1993" s="173">
        <f>'Reported Performance Table'!BF1993</f>
        <v>0</v>
      </c>
      <c r="M1993" s="173">
        <f>'Reported Performance Table'!BG1993</f>
        <v>0</v>
      </c>
      <c r="N1993" s="173">
        <f>'Reported Performance Table'!BH1993</f>
        <v>0</v>
      </c>
      <c r="O1993" t="str">
        <f t="shared" si="61"/>
        <v>No</v>
      </c>
    </row>
    <row r="1994" spans="2:15" x14ac:dyDescent="0.25">
      <c r="B1994" s="35" t="e">
        <f>VLOOKUP('Reported Performance Table'!D1994,'Master List'!$B$20:$C$39,2,FALSE)</f>
        <v>#N/A</v>
      </c>
      <c r="C1994" t="e">
        <f>VLOOKUP('Reported Performance Table'!E1994,'Master List'!$B$42:$C$129,2,FALSE)</f>
        <v>#N/A</v>
      </c>
      <c r="D1994" t="e">
        <f>VLOOKUP('Reported Performance Table'!D1994,'Master List'!$B$20:$D$39,3,FALSE)</f>
        <v>#N/A</v>
      </c>
      <c r="E1994" s="3" t="e">
        <f>VLOOKUP('Reported Performance Table'!C1994,'Master List'!$B$11:$D$17,3,FALSE)</f>
        <v>#N/A</v>
      </c>
      <c r="F1994" t="e">
        <f t="shared" si="60"/>
        <v>#N/A</v>
      </c>
      <c r="G1994" t="e">
        <f>IF(VLOOKUP('Reported Performance Table'!E1994,'Master List'!$B$42:$D$129,3,FALSE)="","No",VLOOKUP('Reported Performance Table'!E1994,'Master List'!$B$42:$D$129,3,FALSE))</f>
        <v>#N/A</v>
      </c>
      <c r="H1994" t="e">
        <f>IF(AND(G1994="Yes_No",'Reported Performance Table'!F1994="Yes"),"No","Yes_No")</f>
        <v>#N/A</v>
      </c>
      <c r="I1994" t="str">
        <f>IF('Reported Performance Table'!E1994="","",IF('Reported Performance Table'!F1994="Yes","LUNA_CCT","Reported_CCT"))</f>
        <v/>
      </c>
      <c r="J1994" t="str">
        <f>IF('Reported Performance Table'!E1994="","",IF(I1994="LUNA_CCT",VLOOKUP('Reported Performance Table'!E1994,'Master List'!$B$42:$E$129,4,FALSE),"Reported_BUG"))</f>
        <v/>
      </c>
      <c r="K1994" t="str">
        <f>IF('Reported Performance Table'!E1994="","",IF(AND('Reported Performance Table'!$F1994="Yes",OR('Reported Performance Table'!$E1994='Master List'!$B$42,'Reported Performance Table'!$E1994='Master List'!$B$43,'Reported Performance Table'!$E1994='Master List'!$B$44,'Reported Performance Table'!$E1994='Master List'!$B$46,'Reported Performance Table'!$E1994='Master List'!$B$48,'Reported Performance Table'!$E1994='Master List'!$B$104,'Reported Performance Table'!$E1994='Master List'!$B$106,'Reported Performance Table'!$E1994='Master List'!$B$126)),"LUNA_Dimming","Dimming_Capability_and_Range"))</f>
        <v/>
      </c>
      <c r="L1994" s="173">
        <f>'Reported Performance Table'!BF1994</f>
        <v>0</v>
      </c>
      <c r="M1994" s="173">
        <f>'Reported Performance Table'!BG1994</f>
        <v>0</v>
      </c>
      <c r="N1994" s="173">
        <f>'Reported Performance Table'!BH1994</f>
        <v>0</v>
      </c>
      <c r="O1994" t="str">
        <f t="shared" si="61"/>
        <v>No</v>
      </c>
    </row>
    <row r="1995" spans="2:15" x14ac:dyDescent="0.25">
      <c r="B1995" s="35" t="e">
        <f>VLOOKUP('Reported Performance Table'!D1995,'Master List'!$B$20:$C$39,2,FALSE)</f>
        <v>#N/A</v>
      </c>
      <c r="C1995" t="e">
        <f>VLOOKUP('Reported Performance Table'!E1995,'Master List'!$B$42:$C$129,2,FALSE)</f>
        <v>#N/A</v>
      </c>
      <c r="D1995" t="e">
        <f>VLOOKUP('Reported Performance Table'!D1995,'Master List'!$B$20:$D$39,3,FALSE)</f>
        <v>#N/A</v>
      </c>
      <c r="E1995" s="3" t="e">
        <f>VLOOKUP('Reported Performance Table'!C1995,'Master List'!$B$11:$D$17,3,FALSE)</f>
        <v>#N/A</v>
      </c>
      <c r="F1995" t="e">
        <f t="shared" ref="F1995:F2000" si="62">CONCATENATE(D1995,E1995)</f>
        <v>#N/A</v>
      </c>
      <c r="G1995" t="e">
        <f>IF(VLOOKUP('Reported Performance Table'!E1995,'Master List'!$B$42:$D$129,3,FALSE)="","No",VLOOKUP('Reported Performance Table'!E1995,'Master List'!$B$42:$D$129,3,FALSE))</f>
        <v>#N/A</v>
      </c>
      <c r="H1995" t="e">
        <f>IF(AND(G1995="Yes_No",'Reported Performance Table'!F1995="Yes"),"No","Yes_No")</f>
        <v>#N/A</v>
      </c>
      <c r="I1995" t="str">
        <f>IF('Reported Performance Table'!E1995="","",IF('Reported Performance Table'!F1995="Yes","LUNA_CCT","Reported_CCT"))</f>
        <v/>
      </c>
      <c r="J1995" t="str">
        <f>IF('Reported Performance Table'!E1995="","",IF(I1995="LUNA_CCT",VLOOKUP('Reported Performance Table'!E1995,'Master List'!$B$42:$E$129,4,FALSE),"Reported_BUG"))</f>
        <v/>
      </c>
      <c r="K1995" t="str">
        <f>IF('Reported Performance Table'!E1995="","",IF(AND('Reported Performance Table'!$F1995="Yes",OR('Reported Performance Table'!$E1995='Master List'!$B$42,'Reported Performance Table'!$E1995='Master List'!$B$43,'Reported Performance Table'!$E1995='Master List'!$B$44,'Reported Performance Table'!$E1995='Master List'!$B$46,'Reported Performance Table'!$E1995='Master List'!$B$48,'Reported Performance Table'!$E1995='Master List'!$B$104,'Reported Performance Table'!$E1995='Master List'!$B$106,'Reported Performance Table'!$E1995='Master List'!$B$126)),"LUNA_Dimming","Dimming_Capability_and_Range"))</f>
        <v/>
      </c>
      <c r="L1995" s="173">
        <f>'Reported Performance Table'!BF1995</f>
        <v>0</v>
      </c>
      <c r="M1995" s="173">
        <f>'Reported Performance Table'!BG1995</f>
        <v>0</v>
      </c>
      <c r="N1995" s="173">
        <f>'Reported Performance Table'!BH1995</f>
        <v>0</v>
      </c>
      <c r="O1995" t="str">
        <f t="shared" si="61"/>
        <v>No</v>
      </c>
    </row>
    <row r="1996" spans="2:15" x14ac:dyDescent="0.25">
      <c r="B1996" s="35" t="e">
        <f>VLOOKUP('Reported Performance Table'!D1996,'Master List'!$B$20:$C$39,2,FALSE)</f>
        <v>#N/A</v>
      </c>
      <c r="C1996" t="e">
        <f>VLOOKUP('Reported Performance Table'!E1996,'Master List'!$B$42:$C$129,2,FALSE)</f>
        <v>#N/A</v>
      </c>
      <c r="D1996" t="e">
        <f>VLOOKUP('Reported Performance Table'!D1996,'Master List'!$B$20:$D$39,3,FALSE)</f>
        <v>#N/A</v>
      </c>
      <c r="E1996" s="3" t="e">
        <f>VLOOKUP('Reported Performance Table'!C1996,'Master List'!$B$11:$D$17,3,FALSE)</f>
        <v>#N/A</v>
      </c>
      <c r="F1996" t="e">
        <f t="shared" si="62"/>
        <v>#N/A</v>
      </c>
      <c r="G1996" t="e">
        <f>IF(VLOOKUP('Reported Performance Table'!E1996,'Master List'!$B$42:$D$129,3,FALSE)="","No",VLOOKUP('Reported Performance Table'!E1996,'Master List'!$B$42:$D$129,3,FALSE))</f>
        <v>#N/A</v>
      </c>
      <c r="H1996" t="e">
        <f>IF(AND(G1996="Yes_No",'Reported Performance Table'!F1996="Yes"),"No","Yes_No")</f>
        <v>#N/A</v>
      </c>
      <c r="I1996" t="str">
        <f>IF('Reported Performance Table'!E1996="","",IF('Reported Performance Table'!F1996="Yes","LUNA_CCT","Reported_CCT"))</f>
        <v/>
      </c>
      <c r="J1996" t="str">
        <f>IF('Reported Performance Table'!E1996="","",IF(I1996="LUNA_CCT",VLOOKUP('Reported Performance Table'!E1996,'Master List'!$B$42:$E$129,4,FALSE),"Reported_BUG"))</f>
        <v/>
      </c>
      <c r="K1996" t="str">
        <f>IF('Reported Performance Table'!E1996="","",IF(AND('Reported Performance Table'!$F1996="Yes",OR('Reported Performance Table'!$E1996='Master List'!$B$42,'Reported Performance Table'!$E1996='Master List'!$B$43,'Reported Performance Table'!$E1996='Master List'!$B$44,'Reported Performance Table'!$E1996='Master List'!$B$46,'Reported Performance Table'!$E1996='Master List'!$B$48,'Reported Performance Table'!$E1996='Master List'!$B$104,'Reported Performance Table'!$E1996='Master List'!$B$106,'Reported Performance Table'!$E1996='Master List'!$B$126)),"LUNA_Dimming","Dimming_Capability_and_Range"))</f>
        <v/>
      </c>
      <c r="L1996" s="173">
        <f>'Reported Performance Table'!BF1996</f>
        <v>0</v>
      </c>
      <c r="M1996" s="173">
        <f>'Reported Performance Table'!BG1996</f>
        <v>0</v>
      </c>
      <c r="N1996" s="173">
        <f>'Reported Performance Table'!BH1996</f>
        <v>0</v>
      </c>
      <c r="O1996" t="str">
        <f t="shared" ref="O1996:O2000" si="63">IF(COUNTIF(L1996:N1996,"Yes")=3,"Yes","No")</f>
        <v>No</v>
      </c>
    </row>
    <row r="1997" spans="2:15" x14ac:dyDescent="0.25">
      <c r="B1997" s="35" t="e">
        <f>VLOOKUP('Reported Performance Table'!D1997,'Master List'!$B$20:$C$39,2,FALSE)</f>
        <v>#N/A</v>
      </c>
      <c r="C1997" t="e">
        <f>VLOOKUP('Reported Performance Table'!E1997,'Master List'!$B$42:$C$129,2,FALSE)</f>
        <v>#N/A</v>
      </c>
      <c r="D1997" t="e">
        <f>VLOOKUP('Reported Performance Table'!D1997,'Master List'!$B$20:$D$39,3,FALSE)</f>
        <v>#N/A</v>
      </c>
      <c r="E1997" s="3" t="e">
        <f>VLOOKUP('Reported Performance Table'!C1997,'Master List'!$B$11:$D$17,3,FALSE)</f>
        <v>#N/A</v>
      </c>
      <c r="F1997" t="e">
        <f t="shared" si="62"/>
        <v>#N/A</v>
      </c>
      <c r="G1997" t="e">
        <f>IF(VLOOKUP('Reported Performance Table'!E1997,'Master List'!$B$42:$D$129,3,FALSE)="","No",VLOOKUP('Reported Performance Table'!E1997,'Master List'!$B$42:$D$129,3,FALSE))</f>
        <v>#N/A</v>
      </c>
      <c r="H1997" t="e">
        <f>IF(AND(G1997="Yes_No",'Reported Performance Table'!F1997="Yes"),"No","Yes_No")</f>
        <v>#N/A</v>
      </c>
      <c r="I1997" t="str">
        <f>IF('Reported Performance Table'!E1997="","",IF('Reported Performance Table'!F1997="Yes","LUNA_CCT","Reported_CCT"))</f>
        <v/>
      </c>
      <c r="J1997" t="str">
        <f>IF('Reported Performance Table'!E1997="","",IF(I1997="LUNA_CCT",VLOOKUP('Reported Performance Table'!E1997,'Master List'!$B$42:$E$129,4,FALSE),"Reported_BUG"))</f>
        <v/>
      </c>
      <c r="K1997" t="str">
        <f>IF('Reported Performance Table'!E1997="","",IF(AND('Reported Performance Table'!$F1997="Yes",OR('Reported Performance Table'!$E1997='Master List'!$B$42,'Reported Performance Table'!$E1997='Master List'!$B$43,'Reported Performance Table'!$E1997='Master List'!$B$44,'Reported Performance Table'!$E1997='Master List'!$B$46,'Reported Performance Table'!$E1997='Master List'!$B$48,'Reported Performance Table'!$E1997='Master List'!$B$104,'Reported Performance Table'!$E1997='Master List'!$B$106,'Reported Performance Table'!$E1997='Master List'!$B$126)),"LUNA_Dimming","Dimming_Capability_and_Range"))</f>
        <v/>
      </c>
      <c r="L1997" s="173">
        <f>'Reported Performance Table'!BF1997</f>
        <v>0</v>
      </c>
      <c r="M1997" s="173">
        <f>'Reported Performance Table'!BG1997</f>
        <v>0</v>
      </c>
      <c r="N1997" s="173">
        <f>'Reported Performance Table'!BH1997</f>
        <v>0</v>
      </c>
      <c r="O1997" t="str">
        <f t="shared" si="63"/>
        <v>No</v>
      </c>
    </row>
    <row r="1998" spans="2:15" x14ac:dyDescent="0.25">
      <c r="B1998" s="35" t="e">
        <f>VLOOKUP('Reported Performance Table'!D1998,'Master List'!$B$20:$C$39,2,FALSE)</f>
        <v>#N/A</v>
      </c>
      <c r="C1998" t="e">
        <f>VLOOKUP('Reported Performance Table'!E1998,'Master List'!$B$42:$C$129,2,FALSE)</f>
        <v>#N/A</v>
      </c>
      <c r="D1998" t="e">
        <f>VLOOKUP('Reported Performance Table'!D1998,'Master List'!$B$20:$D$39,3,FALSE)</f>
        <v>#N/A</v>
      </c>
      <c r="E1998" s="3" t="e">
        <f>VLOOKUP('Reported Performance Table'!C1998,'Master List'!$B$11:$D$17,3,FALSE)</f>
        <v>#N/A</v>
      </c>
      <c r="F1998" t="e">
        <f t="shared" si="62"/>
        <v>#N/A</v>
      </c>
      <c r="G1998" t="e">
        <f>IF(VLOOKUP('Reported Performance Table'!E1998,'Master List'!$B$42:$D$129,3,FALSE)="","No",VLOOKUP('Reported Performance Table'!E1998,'Master List'!$B$42:$D$129,3,FALSE))</f>
        <v>#N/A</v>
      </c>
      <c r="H1998" t="e">
        <f>IF(AND(G1998="Yes_No",'Reported Performance Table'!F1998="Yes"),"No","Yes_No")</f>
        <v>#N/A</v>
      </c>
      <c r="I1998" t="str">
        <f>IF('Reported Performance Table'!E1998="","",IF('Reported Performance Table'!F1998="Yes","LUNA_CCT","Reported_CCT"))</f>
        <v/>
      </c>
      <c r="J1998" t="str">
        <f>IF('Reported Performance Table'!E1998="","",IF(I1998="LUNA_CCT",VLOOKUP('Reported Performance Table'!E1998,'Master List'!$B$42:$E$129,4,FALSE),"Reported_BUG"))</f>
        <v/>
      </c>
      <c r="K1998" t="str">
        <f>IF('Reported Performance Table'!E1998="","",IF(AND('Reported Performance Table'!$F1998="Yes",OR('Reported Performance Table'!$E1998='Master List'!$B$42,'Reported Performance Table'!$E1998='Master List'!$B$43,'Reported Performance Table'!$E1998='Master List'!$B$44,'Reported Performance Table'!$E1998='Master List'!$B$46,'Reported Performance Table'!$E1998='Master List'!$B$48,'Reported Performance Table'!$E1998='Master List'!$B$104,'Reported Performance Table'!$E1998='Master List'!$B$106,'Reported Performance Table'!$E1998='Master List'!$B$126)),"LUNA_Dimming","Dimming_Capability_and_Range"))</f>
        <v/>
      </c>
      <c r="L1998" s="173">
        <f>'Reported Performance Table'!BF1998</f>
        <v>0</v>
      </c>
      <c r="M1998" s="173">
        <f>'Reported Performance Table'!BG1998</f>
        <v>0</v>
      </c>
      <c r="N1998" s="173">
        <f>'Reported Performance Table'!BH1998</f>
        <v>0</v>
      </c>
      <c r="O1998" t="str">
        <f t="shared" si="63"/>
        <v>No</v>
      </c>
    </row>
    <row r="1999" spans="2:15" x14ac:dyDescent="0.25">
      <c r="B1999" s="35" t="e">
        <f>VLOOKUP('Reported Performance Table'!D1999,'Master List'!$B$20:$C$39,2,FALSE)</f>
        <v>#N/A</v>
      </c>
      <c r="C1999" t="e">
        <f>VLOOKUP('Reported Performance Table'!E1999,'Master List'!$B$42:$C$129,2,FALSE)</f>
        <v>#N/A</v>
      </c>
      <c r="D1999" t="e">
        <f>VLOOKUP('Reported Performance Table'!D1999,'Master List'!$B$20:$D$39,3,FALSE)</f>
        <v>#N/A</v>
      </c>
      <c r="E1999" s="3" t="e">
        <f>VLOOKUP('Reported Performance Table'!C1999,'Master List'!$B$11:$D$17,3,FALSE)</f>
        <v>#N/A</v>
      </c>
      <c r="F1999" t="e">
        <f t="shared" si="62"/>
        <v>#N/A</v>
      </c>
      <c r="G1999" t="e">
        <f>IF(VLOOKUP('Reported Performance Table'!E1999,'Master List'!$B$42:$D$129,3,FALSE)="","No",VLOOKUP('Reported Performance Table'!E1999,'Master List'!$B$42:$D$129,3,FALSE))</f>
        <v>#N/A</v>
      </c>
      <c r="H1999" t="e">
        <f>IF(AND(G1999="Yes_No",'Reported Performance Table'!F1999="Yes"),"No","Yes_No")</f>
        <v>#N/A</v>
      </c>
      <c r="I1999" t="str">
        <f>IF('Reported Performance Table'!E1999="","",IF('Reported Performance Table'!F1999="Yes","LUNA_CCT","Reported_CCT"))</f>
        <v/>
      </c>
      <c r="J1999" t="str">
        <f>IF('Reported Performance Table'!E1999="","",IF(I1999="LUNA_CCT",VLOOKUP('Reported Performance Table'!E1999,'Master List'!$B$42:$E$129,4,FALSE),"Reported_BUG"))</f>
        <v/>
      </c>
      <c r="K1999" t="str">
        <f>IF('Reported Performance Table'!E1999="","",IF(AND('Reported Performance Table'!$F1999="Yes",OR('Reported Performance Table'!$E1999='Master List'!$B$42,'Reported Performance Table'!$E1999='Master List'!$B$43,'Reported Performance Table'!$E1999='Master List'!$B$44,'Reported Performance Table'!$E1999='Master List'!$B$46,'Reported Performance Table'!$E1999='Master List'!$B$48,'Reported Performance Table'!$E1999='Master List'!$B$104,'Reported Performance Table'!$E1999='Master List'!$B$106,'Reported Performance Table'!$E1999='Master List'!$B$126)),"LUNA_Dimming","Dimming_Capability_and_Range"))</f>
        <v/>
      </c>
      <c r="L1999" s="173">
        <f>'Reported Performance Table'!BF1999</f>
        <v>0</v>
      </c>
      <c r="M1999" s="173">
        <f>'Reported Performance Table'!BG1999</f>
        <v>0</v>
      </c>
      <c r="N1999" s="173">
        <f>'Reported Performance Table'!BH1999</f>
        <v>0</v>
      </c>
      <c r="O1999" t="str">
        <f t="shared" si="63"/>
        <v>No</v>
      </c>
    </row>
    <row r="2000" spans="2:15" x14ac:dyDescent="0.25">
      <c r="B2000" s="35" t="e">
        <f>VLOOKUP('Reported Performance Table'!D2000,'Master List'!$B$20:$C$39,2,FALSE)</f>
        <v>#N/A</v>
      </c>
      <c r="C2000" t="e">
        <f>VLOOKUP('Reported Performance Table'!E2000,'Master List'!$B$42:$C$129,2,FALSE)</f>
        <v>#N/A</v>
      </c>
      <c r="D2000" t="e">
        <f>VLOOKUP('Reported Performance Table'!D2000,'Master List'!$B$20:$D$39,3,FALSE)</f>
        <v>#N/A</v>
      </c>
      <c r="E2000" s="3" t="e">
        <f>VLOOKUP('Reported Performance Table'!C2000,'Master List'!$B$11:$D$17,3,FALSE)</f>
        <v>#N/A</v>
      </c>
      <c r="F2000" t="e">
        <f t="shared" si="62"/>
        <v>#N/A</v>
      </c>
      <c r="G2000" t="e">
        <f>IF(VLOOKUP('Reported Performance Table'!E2000,'Master List'!$B$42:$D$129,3,FALSE)="","No",VLOOKUP('Reported Performance Table'!E2000,'Master List'!$B$42:$D$129,3,FALSE))</f>
        <v>#N/A</v>
      </c>
      <c r="H2000" t="e">
        <f>IF(AND(G2000="Yes_No",'Reported Performance Table'!F2000="Yes"),"No","Yes_No")</f>
        <v>#N/A</v>
      </c>
      <c r="I2000" t="str">
        <f>IF('Reported Performance Table'!E2000="","",IF('Reported Performance Table'!F2000="Yes","LUNA_CCT","Reported_CCT"))</f>
        <v/>
      </c>
      <c r="J2000" t="str">
        <f>IF('Reported Performance Table'!E2000="","",IF(I2000="LUNA_CCT",VLOOKUP('Reported Performance Table'!E2000,'Master List'!$B$42:$E$129,4,FALSE),"Reported_BUG"))</f>
        <v/>
      </c>
      <c r="K2000" t="str">
        <f>IF('Reported Performance Table'!E2000="","",IF(AND('Reported Performance Table'!$F2000="Yes",OR('Reported Performance Table'!$E2000='Master List'!$B$42,'Reported Performance Table'!$E2000='Master List'!$B$43,'Reported Performance Table'!$E2000='Master List'!$B$44,'Reported Performance Table'!$E2000='Master List'!$B$46,'Reported Performance Table'!$E2000='Master List'!$B$48,'Reported Performance Table'!$E2000='Master List'!$B$104,'Reported Performance Table'!$E2000='Master List'!$B$106,'Reported Performance Table'!$E2000='Master List'!$B$126)),"LUNA_Dimming","Dimming_Capability_and_Range"))</f>
        <v/>
      </c>
      <c r="L2000" s="173">
        <f>'Reported Performance Table'!BF2000</f>
        <v>0</v>
      </c>
      <c r="M2000" s="173">
        <f>'Reported Performance Table'!BG2000</f>
        <v>0</v>
      </c>
      <c r="N2000" s="173">
        <f>'Reported Performance Table'!BH2000</f>
        <v>0</v>
      </c>
      <c r="O2000" t="str">
        <f t="shared" si="63"/>
        <v>No</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topLeftCell="A11" workbookViewId="0">
      <selection activeCell="E21" sqref="E21"/>
    </sheetView>
  </sheetViews>
  <sheetFormatPr defaultColWidth="9.28515625" defaultRowHeight="15" x14ac:dyDescent="0.25"/>
  <cols>
    <col min="1" max="1" width="10.7109375" bestFit="1" customWidth="1"/>
    <col min="2" max="2" width="11.7109375" bestFit="1" customWidth="1"/>
    <col min="3" max="3" width="15" bestFit="1" customWidth="1"/>
    <col min="4" max="4" width="15" customWidth="1"/>
    <col min="5" max="5" width="71.28515625" bestFit="1" customWidth="1"/>
  </cols>
  <sheetData>
    <row r="1" spans="1:5" ht="18.75" customHeight="1" x14ac:dyDescent="0.25">
      <c r="A1" s="231" t="s">
        <v>548</v>
      </c>
      <c r="B1" s="233" t="s">
        <v>549</v>
      </c>
      <c r="C1" s="233" t="s">
        <v>550</v>
      </c>
      <c r="D1" s="237" t="s">
        <v>551</v>
      </c>
      <c r="E1" s="235" t="s">
        <v>552</v>
      </c>
    </row>
    <row r="2" spans="1:5" ht="15.75" thickBot="1" x14ac:dyDescent="0.3">
      <c r="A2" s="232"/>
      <c r="B2" s="234"/>
      <c r="C2" s="234"/>
      <c r="D2" s="238"/>
      <c r="E2" s="236"/>
    </row>
    <row r="3" spans="1:5" ht="105" x14ac:dyDescent="0.25">
      <c r="A3" s="73">
        <v>44267</v>
      </c>
      <c r="B3" s="72" t="s">
        <v>553</v>
      </c>
      <c r="C3" s="71">
        <v>1</v>
      </c>
      <c r="D3" s="71" t="s">
        <v>167</v>
      </c>
      <c r="E3" s="70" t="s">
        <v>554</v>
      </c>
    </row>
    <row r="4" spans="1:5" x14ac:dyDescent="0.25">
      <c r="A4" s="68">
        <v>44285</v>
      </c>
      <c r="B4" s="66" t="s">
        <v>553</v>
      </c>
      <c r="C4" s="66">
        <v>1.1000000000000001</v>
      </c>
      <c r="D4" s="66" t="s">
        <v>170</v>
      </c>
      <c r="E4" s="67" t="s">
        <v>555</v>
      </c>
    </row>
    <row r="5" spans="1:5" ht="30" x14ac:dyDescent="0.25">
      <c r="A5" s="68">
        <v>44287</v>
      </c>
      <c r="B5" s="66" t="s">
        <v>553</v>
      </c>
      <c r="C5" s="66">
        <v>1.2</v>
      </c>
      <c r="D5" s="66" t="s">
        <v>170</v>
      </c>
      <c r="E5" s="67" t="s">
        <v>556</v>
      </c>
    </row>
    <row r="6" spans="1:5" ht="30" x14ac:dyDescent="0.25">
      <c r="A6" s="68">
        <v>44294</v>
      </c>
      <c r="B6" s="66" t="s">
        <v>553</v>
      </c>
      <c r="C6" s="66">
        <v>1.3</v>
      </c>
      <c r="D6" s="66" t="s">
        <v>170</v>
      </c>
      <c r="E6" s="69" t="s">
        <v>557</v>
      </c>
    </row>
    <row r="7" spans="1:5" ht="120" x14ac:dyDescent="0.25">
      <c r="A7" s="68">
        <v>44309</v>
      </c>
      <c r="B7" s="66" t="s">
        <v>553</v>
      </c>
      <c r="C7" s="66">
        <v>1.4</v>
      </c>
      <c r="D7" s="66" t="s">
        <v>170</v>
      </c>
      <c r="E7" s="67" t="s">
        <v>558</v>
      </c>
    </row>
    <row r="8" spans="1:5" ht="45" x14ac:dyDescent="0.25">
      <c r="A8" s="68">
        <v>44315</v>
      </c>
      <c r="B8" s="66" t="s">
        <v>553</v>
      </c>
      <c r="C8" s="66">
        <v>1.5</v>
      </c>
      <c r="D8" s="66" t="s">
        <v>170</v>
      </c>
      <c r="E8" s="67" t="s">
        <v>559</v>
      </c>
    </row>
    <row r="9" spans="1:5" ht="105" x14ac:dyDescent="0.25">
      <c r="A9" s="68">
        <v>44337</v>
      </c>
      <c r="B9" s="66" t="s">
        <v>553</v>
      </c>
      <c r="C9" s="66">
        <v>1.6</v>
      </c>
      <c r="D9" s="66" t="s">
        <v>167</v>
      </c>
      <c r="E9" s="67" t="s">
        <v>560</v>
      </c>
    </row>
    <row r="10" spans="1:5" ht="30" x14ac:dyDescent="0.25">
      <c r="A10" s="68">
        <v>44384</v>
      </c>
      <c r="B10" s="66" t="s">
        <v>553</v>
      </c>
      <c r="C10" s="66">
        <v>1.7</v>
      </c>
      <c r="D10" s="66" t="s">
        <v>167</v>
      </c>
      <c r="E10" s="67" t="s">
        <v>561</v>
      </c>
    </row>
    <row r="11" spans="1:5" ht="60" x14ac:dyDescent="0.25">
      <c r="A11" s="68">
        <v>44533</v>
      </c>
      <c r="B11" s="66" t="s">
        <v>553</v>
      </c>
      <c r="C11" s="66">
        <v>1.8</v>
      </c>
      <c r="D11" s="66" t="s">
        <v>170</v>
      </c>
      <c r="E11" s="67" t="s">
        <v>562</v>
      </c>
    </row>
    <row r="12" spans="1:5" ht="30" x14ac:dyDescent="0.25">
      <c r="A12" s="68">
        <v>44539</v>
      </c>
      <c r="B12" s="66" t="s">
        <v>553</v>
      </c>
      <c r="C12" s="66">
        <v>1.9</v>
      </c>
      <c r="D12" s="66" t="s">
        <v>170</v>
      </c>
      <c r="E12" s="67" t="s">
        <v>563</v>
      </c>
    </row>
    <row r="13" spans="1:5" ht="45" x14ac:dyDescent="0.25">
      <c r="A13" s="68">
        <v>44547</v>
      </c>
      <c r="B13" s="66" t="s">
        <v>553</v>
      </c>
      <c r="C13" s="66">
        <v>2</v>
      </c>
      <c r="D13" s="66" t="s">
        <v>170</v>
      </c>
      <c r="E13" s="67" t="s">
        <v>564</v>
      </c>
    </row>
    <row r="14" spans="1:5" x14ac:dyDescent="0.25">
      <c r="A14" s="68">
        <v>44552</v>
      </c>
      <c r="B14" s="66" t="s">
        <v>553</v>
      </c>
      <c r="C14" s="66">
        <v>2.1</v>
      </c>
      <c r="D14" s="66" t="s">
        <v>170</v>
      </c>
      <c r="E14" s="66" t="s">
        <v>565</v>
      </c>
    </row>
    <row r="15" spans="1:5" ht="30" x14ac:dyDescent="0.25">
      <c r="A15" s="68">
        <v>44566</v>
      </c>
      <c r="B15" s="66" t="s">
        <v>553</v>
      </c>
      <c r="C15" s="66">
        <v>2.2000000000000002</v>
      </c>
      <c r="D15" s="66" t="s">
        <v>170</v>
      </c>
      <c r="E15" s="67" t="s">
        <v>566</v>
      </c>
    </row>
    <row r="16" spans="1:5" x14ac:dyDescent="0.25">
      <c r="A16" s="68">
        <v>44582</v>
      </c>
      <c r="B16" s="66" t="s">
        <v>553</v>
      </c>
      <c r="C16" s="66">
        <v>2.2999999999999998</v>
      </c>
      <c r="D16" s="66" t="s">
        <v>170</v>
      </c>
      <c r="E16" s="66" t="s">
        <v>567</v>
      </c>
    </row>
    <row r="17" spans="1:5" ht="30" x14ac:dyDescent="0.25">
      <c r="A17" s="68">
        <v>44595</v>
      </c>
      <c r="B17" s="66" t="s">
        <v>553</v>
      </c>
      <c r="C17" s="66">
        <v>2.4</v>
      </c>
      <c r="D17" s="66" t="s">
        <v>170</v>
      </c>
      <c r="E17" s="67" t="s">
        <v>568</v>
      </c>
    </row>
    <row r="18" spans="1:5" x14ac:dyDescent="0.25">
      <c r="A18" s="68">
        <v>44621</v>
      </c>
      <c r="B18" s="66" t="s">
        <v>553</v>
      </c>
      <c r="C18" s="66">
        <v>2.5</v>
      </c>
      <c r="D18" s="66" t="s">
        <v>167</v>
      </c>
      <c r="E18" s="66" t="s">
        <v>569</v>
      </c>
    </row>
    <row r="19" spans="1:5" ht="30" x14ac:dyDescent="0.25">
      <c r="A19" s="68">
        <v>44763</v>
      </c>
      <c r="B19" s="66" t="s">
        <v>553</v>
      </c>
      <c r="C19" s="66">
        <v>2.6</v>
      </c>
      <c r="D19" s="66" t="s">
        <v>170</v>
      </c>
      <c r="E19" s="67" t="s">
        <v>572</v>
      </c>
    </row>
    <row r="20" spans="1:5" ht="75" x14ac:dyDescent="0.25">
      <c r="A20" s="68">
        <v>44804</v>
      </c>
      <c r="B20" s="66" t="s">
        <v>553</v>
      </c>
      <c r="C20" s="66">
        <v>2.7</v>
      </c>
      <c r="D20" s="66" t="s">
        <v>170</v>
      </c>
      <c r="E20" s="67" t="s">
        <v>608</v>
      </c>
    </row>
    <row r="21" spans="1:5" ht="60" x14ac:dyDescent="0.25">
      <c r="A21" s="68">
        <v>45019</v>
      </c>
      <c r="B21" s="66" t="s">
        <v>553</v>
      </c>
      <c r="C21" s="66">
        <v>2.8</v>
      </c>
      <c r="D21" s="66" t="s">
        <v>170</v>
      </c>
      <c r="E21" s="67" t="s">
        <v>613</v>
      </c>
    </row>
    <row r="22" spans="1:5" x14ac:dyDescent="0.25">
      <c r="A22" s="66"/>
      <c r="B22" s="66"/>
      <c r="C22" s="66"/>
      <c r="D22" s="66"/>
      <c r="E22" s="66"/>
    </row>
    <row r="23" spans="1:5" x14ac:dyDescent="0.25">
      <c r="A23" s="66"/>
      <c r="B23" s="66"/>
      <c r="C23" s="66"/>
      <c r="D23" s="66"/>
      <c r="E23" s="66"/>
    </row>
    <row r="24" spans="1:5" x14ac:dyDescent="0.25">
      <c r="A24" s="66"/>
      <c r="B24" s="66"/>
      <c r="C24" s="66"/>
      <c r="D24" s="66"/>
      <c r="E24" s="66"/>
    </row>
    <row r="25" spans="1:5" x14ac:dyDescent="0.25">
      <c r="A25" s="66"/>
      <c r="B25" s="66"/>
      <c r="C25" s="66"/>
      <c r="D25" s="66"/>
      <c r="E25" s="66"/>
    </row>
    <row r="26" spans="1:5" x14ac:dyDescent="0.25">
      <c r="A26" s="66"/>
      <c r="B26" s="66"/>
      <c r="C26" s="66"/>
      <c r="D26" s="66"/>
      <c r="E26" s="66"/>
    </row>
    <row r="27" spans="1:5" x14ac:dyDescent="0.25">
      <c r="A27" s="66"/>
      <c r="B27" s="66"/>
      <c r="C27" s="66"/>
      <c r="D27" s="66"/>
      <c r="E27" s="66"/>
    </row>
    <row r="28" spans="1:5" x14ac:dyDescent="0.25">
      <c r="A28" s="66"/>
      <c r="B28" s="66"/>
      <c r="C28" s="66"/>
      <c r="D28" s="66"/>
      <c r="E28" s="66"/>
    </row>
    <row r="29" spans="1:5" x14ac:dyDescent="0.25">
      <c r="A29" s="66"/>
      <c r="B29" s="66"/>
      <c r="C29" s="66"/>
      <c r="D29" s="66"/>
      <c r="E29" s="66"/>
    </row>
    <row r="30" spans="1:5" x14ac:dyDescent="0.25">
      <c r="A30" s="66"/>
      <c r="B30" s="66"/>
      <c r="C30" s="66"/>
      <c r="D30" s="66"/>
      <c r="E30" s="66"/>
    </row>
    <row r="31" spans="1:5" x14ac:dyDescent="0.25">
      <c r="A31" s="66"/>
      <c r="B31" s="66"/>
      <c r="C31" s="66"/>
      <c r="D31" s="66"/>
      <c r="E31" s="66"/>
    </row>
    <row r="32" spans="1:5" x14ac:dyDescent="0.25">
      <c r="A32" s="66"/>
      <c r="B32" s="66"/>
      <c r="C32" s="66"/>
      <c r="D32" s="66"/>
      <c r="E32" s="66"/>
    </row>
    <row r="33" spans="1:5" x14ac:dyDescent="0.25">
      <c r="A33" s="66"/>
      <c r="B33" s="66"/>
      <c r="C33" s="66"/>
      <c r="D33" s="66"/>
      <c r="E33" s="66"/>
    </row>
    <row r="34" spans="1:5" x14ac:dyDescent="0.25">
      <c r="A34" s="66"/>
      <c r="B34" s="66"/>
      <c r="C34" s="66"/>
      <c r="D34" s="66"/>
      <c r="E34" s="66"/>
    </row>
    <row r="35" spans="1:5" x14ac:dyDescent="0.25">
      <c r="A35" s="66"/>
      <c r="B35" s="66"/>
      <c r="C35" s="66"/>
      <c r="D35" s="66"/>
      <c r="E35" s="66"/>
    </row>
    <row r="36" spans="1:5" x14ac:dyDescent="0.25">
      <c r="A36" s="66"/>
      <c r="B36" s="66"/>
      <c r="C36" s="66"/>
      <c r="D36" s="66"/>
      <c r="E36" s="66"/>
    </row>
    <row r="37" spans="1:5" x14ac:dyDescent="0.25">
      <c r="A37" s="66"/>
      <c r="B37" s="66"/>
      <c r="C37" s="66"/>
      <c r="D37" s="66"/>
      <c r="E37" s="66"/>
    </row>
    <row r="38" spans="1:5" x14ac:dyDescent="0.25">
      <c r="A38" s="66"/>
      <c r="B38" s="66"/>
      <c r="C38" s="66"/>
      <c r="D38" s="66"/>
      <c r="E38" s="66"/>
    </row>
    <row r="39" spans="1:5" x14ac:dyDescent="0.25">
      <c r="A39" s="66"/>
      <c r="B39" s="66"/>
      <c r="C39" s="66"/>
      <c r="D39" s="66"/>
      <c r="E39" s="66"/>
    </row>
    <row r="40" spans="1:5" x14ac:dyDescent="0.25">
      <c r="A40" s="66"/>
      <c r="B40" s="66"/>
      <c r="C40" s="66"/>
      <c r="D40" s="66"/>
      <c r="E40" s="66"/>
    </row>
    <row r="41" spans="1:5" x14ac:dyDescent="0.25">
      <c r="A41" s="66"/>
      <c r="B41" s="66"/>
      <c r="C41" s="66"/>
      <c r="D41" s="66"/>
      <c r="E41" s="66"/>
    </row>
    <row r="42" spans="1:5" x14ac:dyDescent="0.25">
      <c r="A42" s="66"/>
      <c r="B42" s="66"/>
      <c r="C42" s="66"/>
      <c r="D42" s="66"/>
      <c r="E42" s="66"/>
    </row>
    <row r="43" spans="1:5" x14ac:dyDescent="0.25">
      <c r="A43" s="66"/>
      <c r="B43" s="66"/>
      <c r="C43" s="66"/>
      <c r="D43" s="66"/>
      <c r="E43" s="66"/>
    </row>
    <row r="44" spans="1:5" x14ac:dyDescent="0.25">
      <c r="A44" s="66"/>
      <c r="B44" s="66"/>
      <c r="C44" s="66"/>
      <c r="D44" s="66"/>
      <c r="E44" s="66"/>
    </row>
    <row r="45" spans="1:5" x14ac:dyDescent="0.25">
      <c r="A45" s="66"/>
      <c r="B45" s="66"/>
      <c r="C45" s="66"/>
      <c r="D45" s="66"/>
      <c r="E45" s="66"/>
    </row>
    <row r="46" spans="1:5" x14ac:dyDescent="0.25">
      <c r="A46" s="66"/>
      <c r="B46" s="66"/>
      <c r="C46" s="66"/>
      <c r="D46" s="66"/>
      <c r="E46" s="66"/>
    </row>
    <row r="47" spans="1:5" x14ac:dyDescent="0.25">
      <c r="A47" s="66"/>
      <c r="B47" s="66"/>
      <c r="C47" s="66"/>
      <c r="D47" s="66"/>
      <c r="E47" s="66"/>
    </row>
    <row r="48" spans="1:5" x14ac:dyDescent="0.25">
      <c r="A48" s="66"/>
      <c r="B48" s="66"/>
      <c r="C48" s="66"/>
      <c r="D48" s="66"/>
      <c r="E48" s="66"/>
    </row>
    <row r="49" spans="1:5" x14ac:dyDescent="0.25">
      <c r="A49" s="66"/>
      <c r="B49" s="66"/>
      <c r="C49" s="66"/>
      <c r="D49" s="66"/>
      <c r="E49" s="66"/>
    </row>
    <row r="50" spans="1:5" x14ac:dyDescent="0.25">
      <c r="A50" s="66"/>
      <c r="B50" s="66"/>
      <c r="C50" s="66"/>
      <c r="D50" s="66"/>
      <c r="E50" s="66"/>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200</vt:i4>
      </vt:variant>
    </vt:vector>
  </HeadingPairs>
  <TitlesOfParts>
    <vt:vector size="206" baseType="lpstr">
      <vt:lpstr>EXAMPLE OVERVIEW</vt:lpstr>
      <vt:lpstr>Reported Performance Table</vt:lpstr>
      <vt:lpstr>Components</vt:lpstr>
      <vt:lpstr>Master List</vt:lpstr>
      <vt:lpstr>Internal Data</vt:lpstr>
      <vt:lpstr>Version History</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HorizontallyMountedLamps</vt:lpstr>
      <vt:lpstr>HorizontallyMountedLamps_GAFourPinBaseReplacementLampsForCFLs_Cat</vt:lpstr>
      <vt:lpstr>HorizontalRefrigeratedCaseLuminaires</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LUNA_CCT</vt:lpstr>
      <vt:lpstr>LUNA_Dimming</vt:lpstr>
      <vt:lpstr>LUNA_eligible</vt:lpstr>
      <vt:lpstr>MidOutput</vt:lpstr>
      <vt:lpstr>MidOutput_GAMogulE39ScrewBaseReplacementsforHIDLamps_Cat</vt:lpstr>
      <vt:lpstr>MidOutput_GAOutdoorLuminaires_Cat</vt:lpstr>
      <vt:lpstr>MidOutput_GAOutdoorRetrofitKit_Cat</vt:lpstr>
      <vt:lpstr>MogulE39ScrewBaseReplacementsforHIDLamps_Cat</vt:lpstr>
      <vt:lpstr>'Version History'!NEMA_Beam_Spread</vt:lpstr>
      <vt:lpstr>NEMA_Beam_Spread</vt:lpstr>
      <vt:lpstr>No</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Specialty1x1LuminairesforAmbientLightingofInteriorCommercialSpaces</vt:lpstr>
      <vt:lpstr>Specialty1x2LuminairesforAmbientLightingofInteriorCommercialSpaces</vt:lpstr>
      <vt:lpstr>SpecialtyCanopyLighting</vt:lpstr>
      <vt:lpstr>SpecialtyCanopyLightingURating</vt:lpstr>
      <vt:lpstr>SpecialtyDirectionalFuelPumpCanopyLuminaires</vt:lpstr>
      <vt:lpstr>SpecialtyDirectionalFuelPumpCanopyURating</vt:lpstr>
      <vt:lpstr>SpecialtyDirectLinearAmbientLuminairesWiderthan12inches</vt:lpstr>
      <vt:lpstr>SpecialtyDoubleWallWash</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SpecialtyIndirectFuelPumpCanopy</vt:lpstr>
      <vt:lpstr>SpecialtyIndirectHighBay</vt:lpstr>
      <vt:lpstr>SpecialtyIndirectLowBay</vt:lpstr>
      <vt:lpstr>SpecialtyIndoorFlood</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StairwellandPassagewayLuminaires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WallWashLuminaires</vt:lpstr>
      <vt:lpstr>'Version History'!Wired_Communication_Protocol</vt:lpstr>
      <vt:lpstr>Wired_Communication_Protocol</vt:lpstr>
      <vt:lpstr>'Version History'!Wireless_Communication_Protocol</vt:lpstr>
      <vt:lpstr>Wireless_Communication_Protocol</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Erin Walling</cp:lastModifiedBy>
  <cp:revision/>
  <dcterms:created xsi:type="dcterms:W3CDTF">2012-07-13T12:39:39Z</dcterms:created>
  <dcterms:modified xsi:type="dcterms:W3CDTF">2025-03-07T15:00:21Z</dcterms:modified>
  <cp:category/>
  <cp:contentStatus/>
</cp:coreProperties>
</file>